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F6EA9EC-CD17-45C1-BB0C-F42DB12E47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AI_PF" sheetId="2" r:id="rId2"/>
    <sheet name="Data_Raw" sheetId="3" r:id="rId3"/>
    <sheet name="LookThrough" sheetId="4" r:id="rId4"/>
  </sheets>
  <definedNames>
    <definedName name="_xlnm._FilterDatabase" localSheetId="1" hidden="1">AI_PF!$A$1:$FR$769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2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X259" i="1"/>
  <c r="W259" i="1"/>
  <c r="V259" i="1"/>
  <c r="U259" i="1"/>
  <c r="T259" i="1"/>
  <c r="S259" i="1"/>
  <c r="R259" i="1"/>
  <c r="Q259" i="1"/>
  <c r="P259" i="1"/>
  <c r="O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X1033" i="1"/>
  <c r="W1033" i="1"/>
  <c r="V1033" i="1"/>
  <c r="U1033" i="1"/>
  <c r="T1033" i="1"/>
  <c r="S1033" i="1"/>
  <c r="R1033" i="1"/>
  <c r="Q1033" i="1"/>
  <c r="P1033" i="1"/>
  <c r="O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X1032" i="1"/>
  <c r="W1032" i="1"/>
  <c r="V1032" i="1"/>
  <c r="U1032" i="1"/>
  <c r="T1032" i="1"/>
  <c r="S1032" i="1"/>
  <c r="R1032" i="1"/>
  <c r="Q1032" i="1"/>
  <c r="P1032" i="1"/>
  <c r="O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X1031" i="1"/>
  <c r="W1031" i="1"/>
  <c r="V1031" i="1"/>
  <c r="U1031" i="1"/>
  <c r="T1031" i="1"/>
  <c r="S1031" i="1"/>
  <c r="R1031" i="1"/>
  <c r="Q1031" i="1"/>
  <c r="P1031" i="1"/>
  <c r="O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X1030" i="1"/>
  <c r="W1030" i="1"/>
  <c r="V1030" i="1"/>
  <c r="U1030" i="1"/>
  <c r="T1030" i="1"/>
  <c r="S1030" i="1"/>
  <c r="R1030" i="1"/>
  <c r="Q1030" i="1"/>
  <c r="P1030" i="1"/>
  <c r="O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X1029" i="1"/>
  <c r="W1029" i="1"/>
  <c r="V1029" i="1"/>
  <c r="U1029" i="1"/>
  <c r="T1029" i="1"/>
  <c r="S1029" i="1"/>
  <c r="R1029" i="1"/>
  <c r="Q1029" i="1"/>
  <c r="P1029" i="1"/>
  <c r="O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X1028" i="1"/>
  <c r="W1028" i="1"/>
  <c r="V1028" i="1"/>
  <c r="U1028" i="1"/>
  <c r="T1028" i="1"/>
  <c r="S1028" i="1"/>
  <c r="R1028" i="1"/>
  <c r="Q1028" i="1"/>
  <c r="P1028" i="1"/>
  <c r="O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X1027" i="1"/>
  <c r="W1027" i="1"/>
  <c r="V1027" i="1"/>
  <c r="U1027" i="1"/>
  <c r="T1027" i="1"/>
  <c r="S1027" i="1"/>
  <c r="R1027" i="1"/>
  <c r="Q1027" i="1"/>
  <c r="P1027" i="1"/>
  <c r="O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X1026" i="1"/>
  <c r="W1026" i="1"/>
  <c r="V1026" i="1"/>
  <c r="U1026" i="1"/>
  <c r="T1026" i="1"/>
  <c r="S1026" i="1"/>
  <c r="R1026" i="1"/>
  <c r="Q1026" i="1"/>
  <c r="P1026" i="1"/>
  <c r="O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X1025" i="1"/>
  <c r="W1025" i="1"/>
  <c r="V1025" i="1"/>
  <c r="U1025" i="1"/>
  <c r="T1025" i="1"/>
  <c r="S1025" i="1"/>
  <c r="R1025" i="1"/>
  <c r="Q1025" i="1"/>
  <c r="P1025" i="1"/>
  <c r="O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X1024" i="1"/>
  <c r="W1024" i="1"/>
  <c r="V1024" i="1"/>
  <c r="U1024" i="1"/>
  <c r="T1024" i="1"/>
  <c r="S1024" i="1"/>
  <c r="R1024" i="1"/>
  <c r="Q1024" i="1"/>
  <c r="P1024" i="1"/>
  <c r="O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X1023" i="1"/>
  <c r="W1023" i="1"/>
  <c r="V1023" i="1"/>
  <c r="U1023" i="1"/>
  <c r="T1023" i="1"/>
  <c r="S1023" i="1"/>
  <c r="R1023" i="1"/>
  <c r="Q1023" i="1"/>
  <c r="P1023" i="1"/>
  <c r="O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X1022" i="1"/>
  <c r="W1022" i="1"/>
  <c r="V1022" i="1"/>
  <c r="U1022" i="1"/>
  <c r="T1022" i="1"/>
  <c r="S1022" i="1"/>
  <c r="R1022" i="1"/>
  <c r="Q1022" i="1"/>
  <c r="P1022" i="1"/>
  <c r="O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X1021" i="1"/>
  <c r="W1021" i="1"/>
  <c r="V1021" i="1"/>
  <c r="U1021" i="1"/>
  <c r="T1021" i="1"/>
  <c r="S1021" i="1"/>
  <c r="R1021" i="1"/>
  <c r="Q1021" i="1"/>
  <c r="P1021" i="1"/>
  <c r="O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X1020" i="1"/>
  <c r="W1020" i="1"/>
  <c r="V1020" i="1"/>
  <c r="U1020" i="1"/>
  <c r="T1020" i="1"/>
  <c r="S1020" i="1"/>
  <c r="R1020" i="1"/>
  <c r="Q1020" i="1"/>
  <c r="P1020" i="1"/>
  <c r="O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X1019" i="1"/>
  <c r="W1019" i="1"/>
  <c r="V1019" i="1"/>
  <c r="U1019" i="1"/>
  <c r="T1019" i="1"/>
  <c r="S1019" i="1"/>
  <c r="R1019" i="1"/>
  <c r="Q1019" i="1"/>
  <c r="P1019" i="1"/>
  <c r="O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X1018" i="1"/>
  <c r="W1018" i="1"/>
  <c r="V1018" i="1"/>
  <c r="U1018" i="1"/>
  <c r="T1018" i="1"/>
  <c r="S1018" i="1"/>
  <c r="R1018" i="1"/>
  <c r="Q1018" i="1"/>
  <c r="P1018" i="1"/>
  <c r="O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X1017" i="1"/>
  <c r="W1017" i="1"/>
  <c r="V1017" i="1"/>
  <c r="U1017" i="1"/>
  <c r="T1017" i="1"/>
  <c r="S1017" i="1"/>
  <c r="R1017" i="1"/>
  <c r="Q1017" i="1"/>
  <c r="P1017" i="1"/>
  <c r="O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X1016" i="1"/>
  <c r="W1016" i="1"/>
  <c r="V1016" i="1"/>
  <c r="U1016" i="1"/>
  <c r="T1016" i="1"/>
  <c r="S1016" i="1"/>
  <c r="R1016" i="1"/>
  <c r="Q1016" i="1"/>
  <c r="P1016" i="1"/>
  <c r="O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X1015" i="1"/>
  <c r="W1015" i="1"/>
  <c r="V1015" i="1"/>
  <c r="U1015" i="1"/>
  <c r="T1015" i="1"/>
  <c r="S1015" i="1"/>
  <c r="R1015" i="1"/>
  <c r="Q1015" i="1"/>
  <c r="P1015" i="1"/>
  <c r="O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X1014" i="1"/>
  <c r="W1014" i="1"/>
  <c r="V1014" i="1"/>
  <c r="U1014" i="1"/>
  <c r="T1014" i="1"/>
  <c r="S1014" i="1"/>
  <c r="R1014" i="1"/>
  <c r="Q1014" i="1"/>
  <c r="P1014" i="1"/>
  <c r="O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X1013" i="1"/>
  <c r="W1013" i="1"/>
  <c r="V1013" i="1"/>
  <c r="U1013" i="1"/>
  <c r="T1013" i="1"/>
  <c r="S1013" i="1"/>
  <c r="R1013" i="1"/>
  <c r="Q1013" i="1"/>
  <c r="P1013" i="1"/>
  <c r="O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X1012" i="1"/>
  <c r="W1012" i="1"/>
  <c r="V1012" i="1"/>
  <c r="U1012" i="1"/>
  <c r="T1012" i="1"/>
  <c r="S1012" i="1"/>
  <c r="R1012" i="1"/>
  <c r="Q1012" i="1"/>
  <c r="P1012" i="1"/>
  <c r="O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X1011" i="1"/>
  <c r="W1011" i="1"/>
  <c r="V1011" i="1"/>
  <c r="U1011" i="1"/>
  <c r="T1011" i="1"/>
  <c r="S1011" i="1"/>
  <c r="R1011" i="1"/>
  <c r="Q1011" i="1"/>
  <c r="P1011" i="1"/>
  <c r="O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X1010" i="1"/>
  <c r="W1010" i="1"/>
  <c r="V1010" i="1"/>
  <c r="U1010" i="1"/>
  <c r="T1010" i="1"/>
  <c r="S1010" i="1"/>
  <c r="R1010" i="1"/>
  <c r="Q1010" i="1"/>
  <c r="P1010" i="1"/>
  <c r="O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X1009" i="1"/>
  <c r="W1009" i="1"/>
  <c r="V1009" i="1"/>
  <c r="U1009" i="1"/>
  <c r="T1009" i="1"/>
  <c r="S1009" i="1"/>
  <c r="R1009" i="1"/>
  <c r="Q1009" i="1"/>
  <c r="P1009" i="1"/>
  <c r="O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X1008" i="1"/>
  <c r="W1008" i="1"/>
  <c r="V1008" i="1"/>
  <c r="U1008" i="1"/>
  <c r="T1008" i="1"/>
  <c r="S1008" i="1"/>
  <c r="R1008" i="1"/>
  <c r="Q1008" i="1"/>
  <c r="P1008" i="1"/>
  <c r="O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X1007" i="1"/>
  <c r="W1007" i="1"/>
  <c r="V1007" i="1"/>
  <c r="U1007" i="1"/>
  <c r="T1007" i="1"/>
  <c r="S1007" i="1"/>
  <c r="R1007" i="1"/>
  <c r="Q1007" i="1"/>
  <c r="P1007" i="1"/>
  <c r="O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X1006" i="1"/>
  <c r="W1006" i="1"/>
  <c r="V1006" i="1"/>
  <c r="U1006" i="1"/>
  <c r="T1006" i="1"/>
  <c r="S1006" i="1"/>
  <c r="R1006" i="1"/>
  <c r="Q1006" i="1"/>
  <c r="P1006" i="1"/>
  <c r="O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X1005" i="1"/>
  <c r="W1005" i="1"/>
  <c r="V1005" i="1"/>
  <c r="U1005" i="1"/>
  <c r="T1005" i="1"/>
  <c r="S1005" i="1"/>
  <c r="R1005" i="1"/>
  <c r="Q1005" i="1"/>
  <c r="P1005" i="1"/>
  <c r="O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X1004" i="1"/>
  <c r="W1004" i="1"/>
  <c r="V1004" i="1"/>
  <c r="U1004" i="1"/>
  <c r="T1004" i="1"/>
  <c r="S1004" i="1"/>
  <c r="R1004" i="1"/>
  <c r="Q1004" i="1"/>
  <c r="P1004" i="1"/>
  <c r="O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X1003" i="1"/>
  <c r="W1003" i="1"/>
  <c r="V1003" i="1"/>
  <c r="U1003" i="1"/>
  <c r="T1003" i="1"/>
  <c r="S1003" i="1"/>
  <c r="R1003" i="1"/>
  <c r="Q1003" i="1"/>
  <c r="P1003" i="1"/>
  <c r="O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X1002" i="1"/>
  <c r="W1002" i="1"/>
  <c r="V1002" i="1"/>
  <c r="U1002" i="1"/>
  <c r="T1002" i="1"/>
  <c r="S1002" i="1"/>
  <c r="R1002" i="1"/>
  <c r="Q1002" i="1"/>
  <c r="P1002" i="1"/>
  <c r="O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X1001" i="1"/>
  <c r="W1001" i="1"/>
  <c r="V1001" i="1"/>
  <c r="U1001" i="1"/>
  <c r="T1001" i="1"/>
  <c r="S1001" i="1"/>
  <c r="R1001" i="1"/>
  <c r="Q1001" i="1"/>
  <c r="P1001" i="1"/>
  <c r="O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X1000" i="1"/>
  <c r="W1000" i="1"/>
  <c r="V1000" i="1"/>
  <c r="U1000" i="1"/>
  <c r="T1000" i="1"/>
  <c r="S1000" i="1"/>
  <c r="R1000" i="1"/>
  <c r="Q1000" i="1"/>
  <c r="P1000" i="1"/>
  <c r="O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X999" i="1"/>
  <c r="W999" i="1"/>
  <c r="V999" i="1"/>
  <c r="U999" i="1"/>
  <c r="T999" i="1"/>
  <c r="S999" i="1"/>
  <c r="R999" i="1"/>
  <c r="Q999" i="1"/>
  <c r="P999" i="1"/>
  <c r="O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X998" i="1"/>
  <c r="W998" i="1"/>
  <c r="V998" i="1"/>
  <c r="U998" i="1"/>
  <c r="T998" i="1"/>
  <c r="S998" i="1"/>
  <c r="R998" i="1"/>
  <c r="Q998" i="1"/>
  <c r="P998" i="1"/>
  <c r="O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X997" i="1"/>
  <c r="W997" i="1"/>
  <c r="V997" i="1"/>
  <c r="U997" i="1"/>
  <c r="T997" i="1"/>
  <c r="S997" i="1"/>
  <c r="R997" i="1"/>
  <c r="Q997" i="1"/>
  <c r="P997" i="1"/>
  <c r="O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X996" i="1"/>
  <c r="W996" i="1"/>
  <c r="V996" i="1"/>
  <c r="U996" i="1"/>
  <c r="T996" i="1"/>
  <c r="S996" i="1"/>
  <c r="R996" i="1"/>
  <c r="Q996" i="1"/>
  <c r="P996" i="1"/>
  <c r="O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X995" i="1"/>
  <c r="W995" i="1"/>
  <c r="V995" i="1"/>
  <c r="U995" i="1"/>
  <c r="T995" i="1"/>
  <c r="S995" i="1"/>
  <c r="R995" i="1"/>
  <c r="Q995" i="1"/>
  <c r="P995" i="1"/>
  <c r="O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X994" i="1"/>
  <c r="W994" i="1"/>
  <c r="V994" i="1"/>
  <c r="U994" i="1"/>
  <c r="T994" i="1"/>
  <c r="S994" i="1"/>
  <c r="R994" i="1"/>
  <c r="Q994" i="1"/>
  <c r="P994" i="1"/>
  <c r="O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X993" i="1"/>
  <c r="W993" i="1"/>
  <c r="V993" i="1"/>
  <c r="U993" i="1"/>
  <c r="T993" i="1"/>
  <c r="S993" i="1"/>
  <c r="R993" i="1"/>
  <c r="Q993" i="1"/>
  <c r="P993" i="1"/>
  <c r="O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X992" i="1"/>
  <c r="W992" i="1"/>
  <c r="V992" i="1"/>
  <c r="U992" i="1"/>
  <c r="T992" i="1"/>
  <c r="S992" i="1"/>
  <c r="R992" i="1"/>
  <c r="Q992" i="1"/>
  <c r="P992" i="1"/>
  <c r="O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X991" i="1"/>
  <c r="W991" i="1"/>
  <c r="V991" i="1"/>
  <c r="U991" i="1"/>
  <c r="T991" i="1"/>
  <c r="S991" i="1"/>
  <c r="R991" i="1"/>
  <c r="Q991" i="1"/>
  <c r="P991" i="1"/>
  <c r="O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X990" i="1"/>
  <c r="W990" i="1"/>
  <c r="V990" i="1"/>
  <c r="U990" i="1"/>
  <c r="T990" i="1"/>
  <c r="S990" i="1"/>
  <c r="R990" i="1"/>
  <c r="Q990" i="1"/>
  <c r="P990" i="1"/>
  <c r="O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X989" i="1"/>
  <c r="W989" i="1"/>
  <c r="V989" i="1"/>
  <c r="U989" i="1"/>
  <c r="T989" i="1"/>
  <c r="S989" i="1"/>
  <c r="R989" i="1"/>
  <c r="Q989" i="1"/>
  <c r="P989" i="1"/>
  <c r="O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X988" i="1"/>
  <c r="W988" i="1"/>
  <c r="V988" i="1"/>
  <c r="U988" i="1"/>
  <c r="T988" i="1"/>
  <c r="S988" i="1"/>
  <c r="R988" i="1"/>
  <c r="Q988" i="1"/>
  <c r="P988" i="1"/>
  <c r="O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X987" i="1"/>
  <c r="W987" i="1"/>
  <c r="V987" i="1"/>
  <c r="U987" i="1"/>
  <c r="T987" i="1"/>
  <c r="S987" i="1"/>
  <c r="R987" i="1"/>
  <c r="Q987" i="1"/>
  <c r="P987" i="1"/>
  <c r="O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X986" i="1"/>
  <c r="W986" i="1"/>
  <c r="V986" i="1"/>
  <c r="U986" i="1"/>
  <c r="T986" i="1"/>
  <c r="S986" i="1"/>
  <c r="R986" i="1"/>
  <c r="Q986" i="1"/>
  <c r="P986" i="1"/>
  <c r="O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X985" i="1"/>
  <c r="W985" i="1"/>
  <c r="V985" i="1"/>
  <c r="U985" i="1"/>
  <c r="T985" i="1"/>
  <c r="S985" i="1"/>
  <c r="R985" i="1"/>
  <c r="Q985" i="1"/>
  <c r="P985" i="1"/>
  <c r="O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X984" i="1"/>
  <c r="W984" i="1"/>
  <c r="V984" i="1"/>
  <c r="U984" i="1"/>
  <c r="T984" i="1"/>
  <c r="S984" i="1"/>
  <c r="R984" i="1"/>
  <c r="Q984" i="1"/>
  <c r="P984" i="1"/>
  <c r="O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X983" i="1"/>
  <c r="W983" i="1"/>
  <c r="V983" i="1"/>
  <c r="U983" i="1"/>
  <c r="T983" i="1"/>
  <c r="S983" i="1"/>
  <c r="R983" i="1"/>
  <c r="Q983" i="1"/>
  <c r="P983" i="1"/>
  <c r="O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X982" i="1"/>
  <c r="W982" i="1"/>
  <c r="V982" i="1"/>
  <c r="U982" i="1"/>
  <c r="T982" i="1"/>
  <c r="S982" i="1"/>
  <c r="R982" i="1"/>
  <c r="Q982" i="1"/>
  <c r="P982" i="1"/>
  <c r="O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X981" i="1"/>
  <c r="W981" i="1"/>
  <c r="V981" i="1"/>
  <c r="U981" i="1"/>
  <c r="T981" i="1"/>
  <c r="S981" i="1"/>
  <c r="R981" i="1"/>
  <c r="Q981" i="1"/>
  <c r="P981" i="1"/>
  <c r="O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X980" i="1"/>
  <c r="W980" i="1"/>
  <c r="V980" i="1"/>
  <c r="U980" i="1"/>
  <c r="T980" i="1"/>
  <c r="S980" i="1"/>
  <c r="R980" i="1"/>
  <c r="Q980" i="1"/>
  <c r="P980" i="1"/>
  <c r="O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X979" i="1"/>
  <c r="W979" i="1"/>
  <c r="V979" i="1"/>
  <c r="U979" i="1"/>
  <c r="T979" i="1"/>
  <c r="S979" i="1"/>
  <c r="R979" i="1"/>
  <c r="Q979" i="1"/>
  <c r="P979" i="1"/>
  <c r="O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X978" i="1"/>
  <c r="W978" i="1"/>
  <c r="V978" i="1"/>
  <c r="U978" i="1"/>
  <c r="T978" i="1"/>
  <c r="S978" i="1"/>
  <c r="R978" i="1"/>
  <c r="Q978" i="1"/>
  <c r="P978" i="1"/>
  <c r="O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X977" i="1"/>
  <c r="W977" i="1"/>
  <c r="V977" i="1"/>
  <c r="U977" i="1"/>
  <c r="T977" i="1"/>
  <c r="S977" i="1"/>
  <c r="R977" i="1"/>
  <c r="Q977" i="1"/>
  <c r="P977" i="1"/>
  <c r="O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X976" i="1"/>
  <c r="W976" i="1"/>
  <c r="V976" i="1"/>
  <c r="U976" i="1"/>
  <c r="T976" i="1"/>
  <c r="S976" i="1"/>
  <c r="R976" i="1"/>
  <c r="Q976" i="1"/>
  <c r="P976" i="1"/>
  <c r="O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X975" i="1"/>
  <c r="W975" i="1"/>
  <c r="V975" i="1"/>
  <c r="U975" i="1"/>
  <c r="T975" i="1"/>
  <c r="S975" i="1"/>
  <c r="R975" i="1"/>
  <c r="Q975" i="1"/>
  <c r="P975" i="1"/>
  <c r="O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X974" i="1"/>
  <c r="W974" i="1"/>
  <c r="V974" i="1"/>
  <c r="U974" i="1"/>
  <c r="T974" i="1"/>
  <c r="S974" i="1"/>
  <c r="R974" i="1"/>
  <c r="Q974" i="1"/>
  <c r="P974" i="1"/>
  <c r="O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X973" i="1"/>
  <c r="W973" i="1"/>
  <c r="V973" i="1"/>
  <c r="U973" i="1"/>
  <c r="T973" i="1"/>
  <c r="S973" i="1"/>
  <c r="R973" i="1"/>
  <c r="Q973" i="1"/>
  <c r="P973" i="1"/>
  <c r="O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X972" i="1"/>
  <c r="W972" i="1"/>
  <c r="V972" i="1"/>
  <c r="U972" i="1"/>
  <c r="T972" i="1"/>
  <c r="S972" i="1"/>
  <c r="R972" i="1"/>
  <c r="Q972" i="1"/>
  <c r="P972" i="1"/>
  <c r="O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X971" i="1"/>
  <c r="W971" i="1"/>
  <c r="V971" i="1"/>
  <c r="U971" i="1"/>
  <c r="T971" i="1"/>
  <c r="S971" i="1"/>
  <c r="R971" i="1"/>
  <c r="Q971" i="1"/>
  <c r="P971" i="1"/>
  <c r="O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X970" i="1"/>
  <c r="W970" i="1"/>
  <c r="V970" i="1"/>
  <c r="U970" i="1"/>
  <c r="T970" i="1"/>
  <c r="S970" i="1"/>
  <c r="R970" i="1"/>
  <c r="Q970" i="1"/>
  <c r="P970" i="1"/>
  <c r="O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X969" i="1"/>
  <c r="W969" i="1"/>
  <c r="V969" i="1"/>
  <c r="U969" i="1"/>
  <c r="T969" i="1"/>
  <c r="S969" i="1"/>
  <c r="R969" i="1"/>
  <c r="Q969" i="1"/>
  <c r="P969" i="1"/>
  <c r="O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X968" i="1"/>
  <c r="W968" i="1"/>
  <c r="V968" i="1"/>
  <c r="U968" i="1"/>
  <c r="T968" i="1"/>
  <c r="S968" i="1"/>
  <c r="R968" i="1"/>
  <c r="Q968" i="1"/>
  <c r="P968" i="1"/>
  <c r="O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X967" i="1"/>
  <c r="W967" i="1"/>
  <c r="V967" i="1"/>
  <c r="U967" i="1"/>
  <c r="T967" i="1"/>
  <c r="S967" i="1"/>
  <c r="R967" i="1"/>
  <c r="Q967" i="1"/>
  <c r="P967" i="1"/>
  <c r="O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X966" i="1"/>
  <c r="W966" i="1"/>
  <c r="V966" i="1"/>
  <c r="U966" i="1"/>
  <c r="T966" i="1"/>
  <c r="S966" i="1"/>
  <c r="R966" i="1"/>
  <c r="Q966" i="1"/>
  <c r="P966" i="1"/>
  <c r="O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X965" i="1"/>
  <c r="W965" i="1"/>
  <c r="V965" i="1"/>
  <c r="U965" i="1"/>
  <c r="T965" i="1"/>
  <c r="S965" i="1"/>
  <c r="R965" i="1"/>
  <c r="Q965" i="1"/>
  <c r="P965" i="1"/>
  <c r="O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X964" i="1"/>
  <c r="W964" i="1"/>
  <c r="V964" i="1"/>
  <c r="U964" i="1"/>
  <c r="T964" i="1"/>
  <c r="S964" i="1"/>
  <c r="R964" i="1"/>
  <c r="Q964" i="1"/>
  <c r="P964" i="1"/>
  <c r="O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X963" i="1"/>
  <c r="W963" i="1"/>
  <c r="V963" i="1"/>
  <c r="U963" i="1"/>
  <c r="T963" i="1"/>
  <c r="S963" i="1"/>
  <c r="R963" i="1"/>
  <c r="Q963" i="1"/>
  <c r="P963" i="1"/>
  <c r="O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X962" i="1"/>
  <c r="W962" i="1"/>
  <c r="V962" i="1"/>
  <c r="U962" i="1"/>
  <c r="T962" i="1"/>
  <c r="S962" i="1"/>
  <c r="R962" i="1"/>
  <c r="Q962" i="1"/>
  <c r="P962" i="1"/>
  <c r="O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X961" i="1"/>
  <c r="W961" i="1"/>
  <c r="V961" i="1"/>
  <c r="U961" i="1"/>
  <c r="T961" i="1"/>
  <c r="S961" i="1"/>
  <c r="R961" i="1"/>
  <c r="Q961" i="1"/>
  <c r="P961" i="1"/>
  <c r="O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X960" i="1"/>
  <c r="W960" i="1"/>
  <c r="V960" i="1"/>
  <c r="U960" i="1"/>
  <c r="T960" i="1"/>
  <c r="S960" i="1"/>
  <c r="R960" i="1"/>
  <c r="Q960" i="1"/>
  <c r="P960" i="1"/>
  <c r="O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X959" i="1"/>
  <c r="W959" i="1"/>
  <c r="V959" i="1"/>
  <c r="U959" i="1"/>
  <c r="T959" i="1"/>
  <c r="S959" i="1"/>
  <c r="R959" i="1"/>
  <c r="Q959" i="1"/>
  <c r="P959" i="1"/>
  <c r="O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X958" i="1"/>
  <c r="W958" i="1"/>
  <c r="V958" i="1"/>
  <c r="U958" i="1"/>
  <c r="T958" i="1"/>
  <c r="S958" i="1"/>
  <c r="R958" i="1"/>
  <c r="Q958" i="1"/>
  <c r="P958" i="1"/>
  <c r="O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X957" i="1"/>
  <c r="W957" i="1"/>
  <c r="V957" i="1"/>
  <c r="U957" i="1"/>
  <c r="T957" i="1"/>
  <c r="S957" i="1"/>
  <c r="R957" i="1"/>
  <c r="Q957" i="1"/>
  <c r="P957" i="1"/>
  <c r="O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X956" i="1"/>
  <c r="W956" i="1"/>
  <c r="V956" i="1"/>
  <c r="U956" i="1"/>
  <c r="T956" i="1"/>
  <c r="S956" i="1"/>
  <c r="R956" i="1"/>
  <c r="Q956" i="1"/>
  <c r="P956" i="1"/>
  <c r="O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X955" i="1"/>
  <c r="W955" i="1"/>
  <c r="V955" i="1"/>
  <c r="U955" i="1"/>
  <c r="T955" i="1"/>
  <c r="S955" i="1"/>
  <c r="R955" i="1"/>
  <c r="Q955" i="1"/>
  <c r="P955" i="1"/>
  <c r="O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X954" i="1"/>
  <c r="W954" i="1"/>
  <c r="V954" i="1"/>
  <c r="U954" i="1"/>
  <c r="T954" i="1"/>
  <c r="S954" i="1"/>
  <c r="R954" i="1"/>
  <c r="Q954" i="1"/>
  <c r="P954" i="1"/>
  <c r="O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X953" i="1"/>
  <c r="W953" i="1"/>
  <c r="V953" i="1"/>
  <c r="U953" i="1"/>
  <c r="T953" i="1"/>
  <c r="S953" i="1"/>
  <c r="R953" i="1"/>
  <c r="Q953" i="1"/>
  <c r="P953" i="1"/>
  <c r="O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X952" i="1"/>
  <c r="W952" i="1"/>
  <c r="V952" i="1"/>
  <c r="U952" i="1"/>
  <c r="T952" i="1"/>
  <c r="S952" i="1"/>
  <c r="R952" i="1"/>
  <c r="Q952" i="1"/>
  <c r="P952" i="1"/>
  <c r="O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X951" i="1"/>
  <c r="W951" i="1"/>
  <c r="V951" i="1"/>
  <c r="U951" i="1"/>
  <c r="T951" i="1"/>
  <c r="S951" i="1"/>
  <c r="R951" i="1"/>
  <c r="Q951" i="1"/>
  <c r="P951" i="1"/>
  <c r="O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X950" i="1"/>
  <c r="W950" i="1"/>
  <c r="V950" i="1"/>
  <c r="U950" i="1"/>
  <c r="T950" i="1"/>
  <c r="S950" i="1"/>
  <c r="R950" i="1"/>
  <c r="Q950" i="1"/>
  <c r="P950" i="1"/>
  <c r="O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X949" i="1"/>
  <c r="W949" i="1"/>
  <c r="V949" i="1"/>
  <c r="U949" i="1"/>
  <c r="T949" i="1"/>
  <c r="S949" i="1"/>
  <c r="R949" i="1"/>
  <c r="Q949" i="1"/>
  <c r="P949" i="1"/>
  <c r="O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X948" i="1"/>
  <c r="W948" i="1"/>
  <c r="V948" i="1"/>
  <c r="U948" i="1"/>
  <c r="T948" i="1"/>
  <c r="S948" i="1"/>
  <c r="R948" i="1"/>
  <c r="Q948" i="1"/>
  <c r="P948" i="1"/>
  <c r="O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X947" i="1"/>
  <c r="W947" i="1"/>
  <c r="V947" i="1"/>
  <c r="U947" i="1"/>
  <c r="T947" i="1"/>
  <c r="S947" i="1"/>
  <c r="R947" i="1"/>
  <c r="Q947" i="1"/>
  <c r="P947" i="1"/>
  <c r="O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X946" i="1"/>
  <c r="W946" i="1"/>
  <c r="V946" i="1"/>
  <c r="U946" i="1"/>
  <c r="T946" i="1"/>
  <c r="S946" i="1"/>
  <c r="R946" i="1"/>
  <c r="Q946" i="1"/>
  <c r="P946" i="1"/>
  <c r="O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X945" i="1"/>
  <c r="W945" i="1"/>
  <c r="V945" i="1"/>
  <c r="U945" i="1"/>
  <c r="T945" i="1"/>
  <c r="S945" i="1"/>
  <c r="R945" i="1"/>
  <c r="Q945" i="1"/>
  <c r="P945" i="1"/>
  <c r="O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X944" i="1"/>
  <c r="W944" i="1"/>
  <c r="V944" i="1"/>
  <c r="U944" i="1"/>
  <c r="T944" i="1"/>
  <c r="S944" i="1"/>
  <c r="R944" i="1"/>
  <c r="Q944" i="1"/>
  <c r="P944" i="1"/>
  <c r="O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X943" i="1"/>
  <c r="W943" i="1"/>
  <c r="V943" i="1"/>
  <c r="U943" i="1"/>
  <c r="T943" i="1"/>
  <c r="S943" i="1"/>
  <c r="R943" i="1"/>
  <c r="Q943" i="1"/>
  <c r="P943" i="1"/>
  <c r="O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X942" i="1"/>
  <c r="W942" i="1"/>
  <c r="V942" i="1"/>
  <c r="U942" i="1"/>
  <c r="T942" i="1"/>
  <c r="S942" i="1"/>
  <c r="R942" i="1"/>
  <c r="Q942" i="1"/>
  <c r="P942" i="1"/>
  <c r="O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X941" i="1"/>
  <c r="W941" i="1"/>
  <c r="V941" i="1"/>
  <c r="U941" i="1"/>
  <c r="T941" i="1"/>
  <c r="S941" i="1"/>
  <c r="R941" i="1"/>
  <c r="Q941" i="1"/>
  <c r="P941" i="1"/>
  <c r="O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X940" i="1"/>
  <c r="W940" i="1"/>
  <c r="V940" i="1"/>
  <c r="U940" i="1"/>
  <c r="T940" i="1"/>
  <c r="S940" i="1"/>
  <c r="R940" i="1"/>
  <c r="Q940" i="1"/>
  <c r="P940" i="1"/>
  <c r="O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X939" i="1"/>
  <c r="W939" i="1"/>
  <c r="V939" i="1"/>
  <c r="U939" i="1"/>
  <c r="T939" i="1"/>
  <c r="S939" i="1"/>
  <c r="R939" i="1"/>
  <c r="Q939" i="1"/>
  <c r="P939" i="1"/>
  <c r="O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X938" i="1"/>
  <c r="W938" i="1"/>
  <c r="V938" i="1"/>
  <c r="U938" i="1"/>
  <c r="T938" i="1"/>
  <c r="S938" i="1"/>
  <c r="R938" i="1"/>
  <c r="Q938" i="1"/>
  <c r="P938" i="1"/>
  <c r="O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X937" i="1"/>
  <c r="W937" i="1"/>
  <c r="V937" i="1"/>
  <c r="U937" i="1"/>
  <c r="T937" i="1"/>
  <c r="S937" i="1"/>
  <c r="R937" i="1"/>
  <c r="Q937" i="1"/>
  <c r="P937" i="1"/>
  <c r="O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X936" i="1"/>
  <c r="W936" i="1"/>
  <c r="V936" i="1"/>
  <c r="U936" i="1"/>
  <c r="T936" i="1"/>
  <c r="S936" i="1"/>
  <c r="R936" i="1"/>
  <c r="Q936" i="1"/>
  <c r="P936" i="1"/>
  <c r="O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X935" i="1"/>
  <c r="W935" i="1"/>
  <c r="V935" i="1"/>
  <c r="U935" i="1"/>
  <c r="T935" i="1"/>
  <c r="S935" i="1"/>
  <c r="R935" i="1"/>
  <c r="Q935" i="1"/>
  <c r="P935" i="1"/>
  <c r="O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X934" i="1"/>
  <c r="W934" i="1"/>
  <c r="V934" i="1"/>
  <c r="U934" i="1"/>
  <c r="T934" i="1"/>
  <c r="S934" i="1"/>
  <c r="R934" i="1"/>
  <c r="Q934" i="1"/>
  <c r="P934" i="1"/>
  <c r="O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X933" i="1"/>
  <c r="W933" i="1"/>
  <c r="V933" i="1"/>
  <c r="U933" i="1"/>
  <c r="T933" i="1"/>
  <c r="S933" i="1"/>
  <c r="R933" i="1"/>
  <c r="Q933" i="1"/>
  <c r="P933" i="1"/>
  <c r="O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X932" i="1"/>
  <c r="W932" i="1"/>
  <c r="V932" i="1"/>
  <c r="U932" i="1"/>
  <c r="T932" i="1"/>
  <c r="S932" i="1"/>
  <c r="R932" i="1"/>
  <c r="Q932" i="1"/>
  <c r="P932" i="1"/>
  <c r="O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X931" i="1"/>
  <c r="W931" i="1"/>
  <c r="V931" i="1"/>
  <c r="U931" i="1"/>
  <c r="T931" i="1"/>
  <c r="S931" i="1"/>
  <c r="R931" i="1"/>
  <c r="Q931" i="1"/>
  <c r="P931" i="1"/>
  <c r="O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X930" i="1"/>
  <c r="W930" i="1"/>
  <c r="V930" i="1"/>
  <c r="U930" i="1"/>
  <c r="T930" i="1"/>
  <c r="S930" i="1"/>
  <c r="R930" i="1"/>
  <c r="Q930" i="1"/>
  <c r="P930" i="1"/>
  <c r="O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X929" i="1"/>
  <c r="W929" i="1"/>
  <c r="V929" i="1"/>
  <c r="U929" i="1"/>
  <c r="T929" i="1"/>
  <c r="S929" i="1"/>
  <c r="R929" i="1"/>
  <c r="Q929" i="1"/>
  <c r="P929" i="1"/>
  <c r="O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X928" i="1"/>
  <c r="W928" i="1"/>
  <c r="V928" i="1"/>
  <c r="U928" i="1"/>
  <c r="T928" i="1"/>
  <c r="S928" i="1"/>
  <c r="R928" i="1"/>
  <c r="Q928" i="1"/>
  <c r="P928" i="1"/>
  <c r="O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X927" i="1"/>
  <c r="W927" i="1"/>
  <c r="V927" i="1"/>
  <c r="U927" i="1"/>
  <c r="T927" i="1"/>
  <c r="S927" i="1"/>
  <c r="R927" i="1"/>
  <c r="Q927" i="1"/>
  <c r="P927" i="1"/>
  <c r="O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X926" i="1"/>
  <c r="W926" i="1"/>
  <c r="V926" i="1"/>
  <c r="U926" i="1"/>
  <c r="T926" i="1"/>
  <c r="S926" i="1"/>
  <c r="R926" i="1"/>
  <c r="Q926" i="1"/>
  <c r="P926" i="1"/>
  <c r="O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X925" i="1"/>
  <c r="W925" i="1"/>
  <c r="V925" i="1"/>
  <c r="U925" i="1"/>
  <c r="T925" i="1"/>
  <c r="S925" i="1"/>
  <c r="R925" i="1"/>
  <c r="Q925" i="1"/>
  <c r="P925" i="1"/>
  <c r="O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X924" i="1"/>
  <c r="W924" i="1"/>
  <c r="V924" i="1"/>
  <c r="U924" i="1"/>
  <c r="T924" i="1"/>
  <c r="S924" i="1"/>
  <c r="R924" i="1"/>
  <c r="Q924" i="1"/>
  <c r="P924" i="1"/>
  <c r="O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X923" i="1"/>
  <c r="W923" i="1"/>
  <c r="V923" i="1"/>
  <c r="U923" i="1"/>
  <c r="T923" i="1"/>
  <c r="S923" i="1"/>
  <c r="R923" i="1"/>
  <c r="Q923" i="1"/>
  <c r="P923" i="1"/>
  <c r="O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X922" i="1"/>
  <c r="W922" i="1"/>
  <c r="V922" i="1"/>
  <c r="U922" i="1"/>
  <c r="T922" i="1"/>
  <c r="S922" i="1"/>
  <c r="R922" i="1"/>
  <c r="Q922" i="1"/>
  <c r="P922" i="1"/>
  <c r="O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X921" i="1"/>
  <c r="W921" i="1"/>
  <c r="V921" i="1"/>
  <c r="U921" i="1"/>
  <c r="T921" i="1"/>
  <c r="S921" i="1"/>
  <c r="R921" i="1"/>
  <c r="Q921" i="1"/>
  <c r="P921" i="1"/>
  <c r="O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X920" i="1"/>
  <c r="W920" i="1"/>
  <c r="V920" i="1"/>
  <c r="U920" i="1"/>
  <c r="T920" i="1"/>
  <c r="S920" i="1"/>
  <c r="R920" i="1"/>
  <c r="Q920" i="1"/>
  <c r="P920" i="1"/>
  <c r="O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X919" i="1"/>
  <c r="W919" i="1"/>
  <c r="V919" i="1"/>
  <c r="U919" i="1"/>
  <c r="T919" i="1"/>
  <c r="S919" i="1"/>
  <c r="R919" i="1"/>
  <c r="Q919" i="1"/>
  <c r="P919" i="1"/>
  <c r="O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X918" i="1"/>
  <c r="W918" i="1"/>
  <c r="V918" i="1"/>
  <c r="U918" i="1"/>
  <c r="T918" i="1"/>
  <c r="S918" i="1"/>
  <c r="R918" i="1"/>
  <c r="Q918" i="1"/>
  <c r="P918" i="1"/>
  <c r="O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X917" i="1"/>
  <c r="W917" i="1"/>
  <c r="V917" i="1"/>
  <c r="U917" i="1"/>
  <c r="T917" i="1"/>
  <c r="S917" i="1"/>
  <c r="R917" i="1"/>
  <c r="Q917" i="1"/>
  <c r="P917" i="1"/>
  <c r="O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X916" i="1"/>
  <c r="W916" i="1"/>
  <c r="V916" i="1"/>
  <c r="U916" i="1"/>
  <c r="T916" i="1"/>
  <c r="S916" i="1"/>
  <c r="R916" i="1"/>
  <c r="Q916" i="1"/>
  <c r="P916" i="1"/>
  <c r="O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X915" i="1"/>
  <c r="W915" i="1"/>
  <c r="V915" i="1"/>
  <c r="U915" i="1"/>
  <c r="T915" i="1"/>
  <c r="S915" i="1"/>
  <c r="R915" i="1"/>
  <c r="Q915" i="1"/>
  <c r="P915" i="1"/>
  <c r="O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X914" i="1"/>
  <c r="W914" i="1"/>
  <c r="V914" i="1"/>
  <c r="U914" i="1"/>
  <c r="T914" i="1"/>
  <c r="S914" i="1"/>
  <c r="R914" i="1"/>
  <c r="Q914" i="1"/>
  <c r="P914" i="1"/>
  <c r="O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X913" i="1"/>
  <c r="W913" i="1"/>
  <c r="V913" i="1"/>
  <c r="U913" i="1"/>
  <c r="T913" i="1"/>
  <c r="S913" i="1"/>
  <c r="R913" i="1"/>
  <c r="Q913" i="1"/>
  <c r="P913" i="1"/>
  <c r="O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X912" i="1"/>
  <c r="W912" i="1"/>
  <c r="V912" i="1"/>
  <c r="U912" i="1"/>
  <c r="T912" i="1"/>
  <c r="S912" i="1"/>
  <c r="R912" i="1"/>
  <c r="Q912" i="1"/>
  <c r="P912" i="1"/>
  <c r="O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X911" i="1"/>
  <c r="W911" i="1"/>
  <c r="V911" i="1"/>
  <c r="U911" i="1"/>
  <c r="T911" i="1"/>
  <c r="S911" i="1"/>
  <c r="R911" i="1"/>
  <c r="Q911" i="1"/>
  <c r="P911" i="1"/>
  <c r="O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X910" i="1"/>
  <c r="W910" i="1"/>
  <c r="V910" i="1"/>
  <c r="U910" i="1"/>
  <c r="T910" i="1"/>
  <c r="S910" i="1"/>
  <c r="R910" i="1"/>
  <c r="Q910" i="1"/>
  <c r="P910" i="1"/>
  <c r="O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X909" i="1"/>
  <c r="W909" i="1"/>
  <c r="V909" i="1"/>
  <c r="U909" i="1"/>
  <c r="T909" i="1"/>
  <c r="S909" i="1"/>
  <c r="R909" i="1"/>
  <c r="Q909" i="1"/>
  <c r="P909" i="1"/>
  <c r="O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X908" i="1"/>
  <c r="W908" i="1"/>
  <c r="V908" i="1"/>
  <c r="U908" i="1"/>
  <c r="T908" i="1"/>
  <c r="S908" i="1"/>
  <c r="R908" i="1"/>
  <c r="Q908" i="1"/>
  <c r="P908" i="1"/>
  <c r="O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X907" i="1"/>
  <c r="W907" i="1"/>
  <c r="V907" i="1"/>
  <c r="U907" i="1"/>
  <c r="T907" i="1"/>
  <c r="S907" i="1"/>
  <c r="R907" i="1"/>
  <c r="Q907" i="1"/>
  <c r="P907" i="1"/>
  <c r="O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X906" i="1"/>
  <c r="W906" i="1"/>
  <c r="V906" i="1"/>
  <c r="U906" i="1"/>
  <c r="T906" i="1"/>
  <c r="S906" i="1"/>
  <c r="R906" i="1"/>
  <c r="Q906" i="1"/>
  <c r="P906" i="1"/>
  <c r="O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X905" i="1"/>
  <c r="W905" i="1"/>
  <c r="V905" i="1"/>
  <c r="U905" i="1"/>
  <c r="T905" i="1"/>
  <c r="S905" i="1"/>
  <c r="R905" i="1"/>
  <c r="Q905" i="1"/>
  <c r="P905" i="1"/>
  <c r="O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X904" i="1"/>
  <c r="W904" i="1"/>
  <c r="V904" i="1"/>
  <c r="U904" i="1"/>
  <c r="T904" i="1"/>
  <c r="S904" i="1"/>
  <c r="R904" i="1"/>
  <c r="Q904" i="1"/>
  <c r="P904" i="1"/>
  <c r="O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X903" i="1"/>
  <c r="W903" i="1"/>
  <c r="V903" i="1"/>
  <c r="U903" i="1"/>
  <c r="T903" i="1"/>
  <c r="S903" i="1"/>
  <c r="R903" i="1"/>
  <c r="Q903" i="1"/>
  <c r="P903" i="1"/>
  <c r="O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X902" i="1"/>
  <c r="W902" i="1"/>
  <c r="V902" i="1"/>
  <c r="U902" i="1"/>
  <c r="T902" i="1"/>
  <c r="S902" i="1"/>
  <c r="R902" i="1"/>
  <c r="Q902" i="1"/>
  <c r="P902" i="1"/>
  <c r="O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X901" i="1"/>
  <c r="W901" i="1"/>
  <c r="V901" i="1"/>
  <c r="U901" i="1"/>
  <c r="T901" i="1"/>
  <c r="S901" i="1"/>
  <c r="R901" i="1"/>
  <c r="Q901" i="1"/>
  <c r="P901" i="1"/>
  <c r="O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X900" i="1"/>
  <c r="W900" i="1"/>
  <c r="V900" i="1"/>
  <c r="U900" i="1"/>
  <c r="T900" i="1"/>
  <c r="S900" i="1"/>
  <c r="R900" i="1"/>
  <c r="Q900" i="1"/>
  <c r="P900" i="1"/>
  <c r="O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X899" i="1"/>
  <c r="W899" i="1"/>
  <c r="V899" i="1"/>
  <c r="U899" i="1"/>
  <c r="T899" i="1"/>
  <c r="S899" i="1"/>
  <c r="R899" i="1"/>
  <c r="Q899" i="1"/>
  <c r="P899" i="1"/>
  <c r="O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X898" i="1"/>
  <c r="W898" i="1"/>
  <c r="V898" i="1"/>
  <c r="U898" i="1"/>
  <c r="T898" i="1"/>
  <c r="S898" i="1"/>
  <c r="R898" i="1"/>
  <c r="Q898" i="1"/>
  <c r="P898" i="1"/>
  <c r="O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X897" i="1"/>
  <c r="W897" i="1"/>
  <c r="V897" i="1"/>
  <c r="U897" i="1"/>
  <c r="T897" i="1"/>
  <c r="S897" i="1"/>
  <c r="R897" i="1"/>
  <c r="Q897" i="1"/>
  <c r="P897" i="1"/>
  <c r="O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X896" i="1"/>
  <c r="W896" i="1"/>
  <c r="V896" i="1"/>
  <c r="U896" i="1"/>
  <c r="T896" i="1"/>
  <c r="S896" i="1"/>
  <c r="R896" i="1"/>
  <c r="Q896" i="1"/>
  <c r="P896" i="1"/>
  <c r="O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X895" i="1"/>
  <c r="W895" i="1"/>
  <c r="V895" i="1"/>
  <c r="U895" i="1"/>
  <c r="T895" i="1"/>
  <c r="S895" i="1"/>
  <c r="R895" i="1"/>
  <c r="Q895" i="1"/>
  <c r="P895" i="1"/>
  <c r="O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X894" i="1"/>
  <c r="W894" i="1"/>
  <c r="V894" i="1"/>
  <c r="U894" i="1"/>
  <c r="T894" i="1"/>
  <c r="S894" i="1"/>
  <c r="R894" i="1"/>
  <c r="Q894" i="1"/>
  <c r="P894" i="1"/>
  <c r="O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X893" i="1"/>
  <c r="W893" i="1"/>
  <c r="V893" i="1"/>
  <c r="U893" i="1"/>
  <c r="T893" i="1"/>
  <c r="S893" i="1"/>
  <c r="R893" i="1"/>
  <c r="Q893" i="1"/>
  <c r="P893" i="1"/>
  <c r="O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X892" i="1"/>
  <c r="W892" i="1"/>
  <c r="V892" i="1"/>
  <c r="U892" i="1"/>
  <c r="T892" i="1"/>
  <c r="S892" i="1"/>
  <c r="R892" i="1"/>
  <c r="Q892" i="1"/>
  <c r="P892" i="1"/>
  <c r="O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X891" i="1"/>
  <c r="W891" i="1"/>
  <c r="V891" i="1"/>
  <c r="U891" i="1"/>
  <c r="T891" i="1"/>
  <c r="S891" i="1"/>
  <c r="R891" i="1"/>
  <c r="Q891" i="1"/>
  <c r="P891" i="1"/>
  <c r="O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X890" i="1"/>
  <c r="W890" i="1"/>
  <c r="V890" i="1"/>
  <c r="U890" i="1"/>
  <c r="T890" i="1"/>
  <c r="S890" i="1"/>
  <c r="R890" i="1"/>
  <c r="Q890" i="1"/>
  <c r="P890" i="1"/>
  <c r="O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X889" i="1"/>
  <c r="W889" i="1"/>
  <c r="V889" i="1"/>
  <c r="U889" i="1"/>
  <c r="T889" i="1"/>
  <c r="S889" i="1"/>
  <c r="R889" i="1"/>
  <c r="Q889" i="1"/>
  <c r="P889" i="1"/>
  <c r="O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X888" i="1"/>
  <c r="W888" i="1"/>
  <c r="V888" i="1"/>
  <c r="U888" i="1"/>
  <c r="T888" i="1"/>
  <c r="S888" i="1"/>
  <c r="R888" i="1"/>
  <c r="Q888" i="1"/>
  <c r="P888" i="1"/>
  <c r="O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X887" i="1"/>
  <c r="W887" i="1"/>
  <c r="V887" i="1"/>
  <c r="U887" i="1"/>
  <c r="T887" i="1"/>
  <c r="S887" i="1"/>
  <c r="R887" i="1"/>
  <c r="Q887" i="1"/>
  <c r="P887" i="1"/>
  <c r="O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X886" i="1"/>
  <c r="W886" i="1"/>
  <c r="V886" i="1"/>
  <c r="U886" i="1"/>
  <c r="T886" i="1"/>
  <c r="S886" i="1"/>
  <c r="R886" i="1"/>
  <c r="Q886" i="1"/>
  <c r="P886" i="1"/>
  <c r="O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X885" i="1"/>
  <c r="W885" i="1"/>
  <c r="V885" i="1"/>
  <c r="U885" i="1"/>
  <c r="T885" i="1"/>
  <c r="S885" i="1"/>
  <c r="R885" i="1"/>
  <c r="Q885" i="1"/>
  <c r="P885" i="1"/>
  <c r="O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X884" i="1"/>
  <c r="W884" i="1"/>
  <c r="V884" i="1"/>
  <c r="U884" i="1"/>
  <c r="T884" i="1"/>
  <c r="S884" i="1"/>
  <c r="R884" i="1"/>
  <c r="Q884" i="1"/>
  <c r="P884" i="1"/>
  <c r="O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X883" i="1"/>
  <c r="W883" i="1"/>
  <c r="V883" i="1"/>
  <c r="U883" i="1"/>
  <c r="T883" i="1"/>
  <c r="S883" i="1"/>
  <c r="R883" i="1"/>
  <c r="Q883" i="1"/>
  <c r="P883" i="1"/>
  <c r="O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X882" i="1"/>
  <c r="W882" i="1"/>
  <c r="V882" i="1"/>
  <c r="U882" i="1"/>
  <c r="T882" i="1"/>
  <c r="S882" i="1"/>
  <c r="R882" i="1"/>
  <c r="Q882" i="1"/>
  <c r="P882" i="1"/>
  <c r="O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X881" i="1"/>
  <c r="W881" i="1"/>
  <c r="V881" i="1"/>
  <c r="U881" i="1"/>
  <c r="T881" i="1"/>
  <c r="S881" i="1"/>
  <c r="R881" i="1"/>
  <c r="Q881" i="1"/>
  <c r="P881" i="1"/>
  <c r="O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X880" i="1"/>
  <c r="W880" i="1"/>
  <c r="V880" i="1"/>
  <c r="U880" i="1"/>
  <c r="T880" i="1"/>
  <c r="S880" i="1"/>
  <c r="R880" i="1"/>
  <c r="Q880" i="1"/>
  <c r="P880" i="1"/>
  <c r="O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X879" i="1"/>
  <c r="W879" i="1"/>
  <c r="V879" i="1"/>
  <c r="U879" i="1"/>
  <c r="T879" i="1"/>
  <c r="S879" i="1"/>
  <c r="R879" i="1"/>
  <c r="Q879" i="1"/>
  <c r="P879" i="1"/>
  <c r="O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X878" i="1"/>
  <c r="W878" i="1"/>
  <c r="V878" i="1"/>
  <c r="U878" i="1"/>
  <c r="T878" i="1"/>
  <c r="S878" i="1"/>
  <c r="R878" i="1"/>
  <c r="Q878" i="1"/>
  <c r="P878" i="1"/>
  <c r="O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X877" i="1"/>
  <c r="W877" i="1"/>
  <c r="V877" i="1"/>
  <c r="U877" i="1"/>
  <c r="T877" i="1"/>
  <c r="S877" i="1"/>
  <c r="R877" i="1"/>
  <c r="Q877" i="1"/>
  <c r="P877" i="1"/>
  <c r="O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X876" i="1"/>
  <c r="W876" i="1"/>
  <c r="V876" i="1"/>
  <c r="U876" i="1"/>
  <c r="T876" i="1"/>
  <c r="S876" i="1"/>
  <c r="R876" i="1"/>
  <c r="Q876" i="1"/>
  <c r="P876" i="1"/>
  <c r="O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X875" i="1"/>
  <c r="W875" i="1"/>
  <c r="V875" i="1"/>
  <c r="U875" i="1"/>
  <c r="T875" i="1"/>
  <c r="S875" i="1"/>
  <c r="R875" i="1"/>
  <c r="Q875" i="1"/>
  <c r="P875" i="1"/>
  <c r="O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X874" i="1"/>
  <c r="W874" i="1"/>
  <c r="V874" i="1"/>
  <c r="U874" i="1"/>
  <c r="T874" i="1"/>
  <c r="S874" i="1"/>
  <c r="R874" i="1"/>
  <c r="Q874" i="1"/>
  <c r="P874" i="1"/>
  <c r="O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X873" i="1"/>
  <c r="W873" i="1"/>
  <c r="V873" i="1"/>
  <c r="U873" i="1"/>
  <c r="T873" i="1"/>
  <c r="S873" i="1"/>
  <c r="R873" i="1"/>
  <c r="Q873" i="1"/>
  <c r="P873" i="1"/>
  <c r="O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X872" i="1"/>
  <c r="W872" i="1"/>
  <c r="V872" i="1"/>
  <c r="U872" i="1"/>
  <c r="T872" i="1"/>
  <c r="S872" i="1"/>
  <c r="R872" i="1"/>
  <c r="Q872" i="1"/>
  <c r="P872" i="1"/>
  <c r="O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X871" i="1"/>
  <c r="W871" i="1"/>
  <c r="V871" i="1"/>
  <c r="U871" i="1"/>
  <c r="T871" i="1"/>
  <c r="S871" i="1"/>
  <c r="R871" i="1"/>
  <c r="Q871" i="1"/>
  <c r="P871" i="1"/>
  <c r="O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X870" i="1"/>
  <c r="W870" i="1"/>
  <c r="V870" i="1"/>
  <c r="U870" i="1"/>
  <c r="T870" i="1"/>
  <c r="S870" i="1"/>
  <c r="R870" i="1"/>
  <c r="Q870" i="1"/>
  <c r="P870" i="1"/>
  <c r="O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X869" i="1"/>
  <c r="W869" i="1"/>
  <c r="V869" i="1"/>
  <c r="U869" i="1"/>
  <c r="T869" i="1"/>
  <c r="S869" i="1"/>
  <c r="R869" i="1"/>
  <c r="Q869" i="1"/>
  <c r="P869" i="1"/>
  <c r="O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X868" i="1"/>
  <c r="W868" i="1"/>
  <c r="V868" i="1"/>
  <c r="U868" i="1"/>
  <c r="T868" i="1"/>
  <c r="S868" i="1"/>
  <c r="R868" i="1"/>
  <c r="Q868" i="1"/>
  <c r="P868" i="1"/>
  <c r="O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X867" i="1"/>
  <c r="W867" i="1"/>
  <c r="V867" i="1"/>
  <c r="U867" i="1"/>
  <c r="T867" i="1"/>
  <c r="S867" i="1"/>
  <c r="R867" i="1"/>
  <c r="Q867" i="1"/>
  <c r="P867" i="1"/>
  <c r="O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X866" i="1"/>
  <c r="W866" i="1"/>
  <c r="V866" i="1"/>
  <c r="U866" i="1"/>
  <c r="T866" i="1"/>
  <c r="S866" i="1"/>
  <c r="R866" i="1"/>
  <c r="Q866" i="1"/>
  <c r="P866" i="1"/>
  <c r="O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X865" i="1"/>
  <c r="W865" i="1"/>
  <c r="V865" i="1"/>
  <c r="U865" i="1"/>
  <c r="T865" i="1"/>
  <c r="S865" i="1"/>
  <c r="R865" i="1"/>
  <c r="Q865" i="1"/>
  <c r="P865" i="1"/>
  <c r="O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X864" i="1"/>
  <c r="W864" i="1"/>
  <c r="V864" i="1"/>
  <c r="U864" i="1"/>
  <c r="T864" i="1"/>
  <c r="S864" i="1"/>
  <c r="R864" i="1"/>
  <c r="Q864" i="1"/>
  <c r="P864" i="1"/>
  <c r="O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X863" i="1"/>
  <c r="W863" i="1"/>
  <c r="V863" i="1"/>
  <c r="U863" i="1"/>
  <c r="T863" i="1"/>
  <c r="S863" i="1"/>
  <c r="R863" i="1"/>
  <c r="Q863" i="1"/>
  <c r="P863" i="1"/>
  <c r="O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X862" i="1"/>
  <c r="W862" i="1"/>
  <c r="V862" i="1"/>
  <c r="U862" i="1"/>
  <c r="T862" i="1"/>
  <c r="S862" i="1"/>
  <c r="R862" i="1"/>
  <c r="Q862" i="1"/>
  <c r="P862" i="1"/>
  <c r="O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X861" i="1"/>
  <c r="W861" i="1"/>
  <c r="V861" i="1"/>
  <c r="U861" i="1"/>
  <c r="T861" i="1"/>
  <c r="S861" i="1"/>
  <c r="R861" i="1"/>
  <c r="Q861" i="1"/>
  <c r="P861" i="1"/>
  <c r="O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X860" i="1"/>
  <c r="W860" i="1"/>
  <c r="V860" i="1"/>
  <c r="U860" i="1"/>
  <c r="T860" i="1"/>
  <c r="S860" i="1"/>
  <c r="R860" i="1"/>
  <c r="Q860" i="1"/>
  <c r="P860" i="1"/>
  <c r="O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X859" i="1"/>
  <c r="W859" i="1"/>
  <c r="V859" i="1"/>
  <c r="U859" i="1"/>
  <c r="T859" i="1"/>
  <c r="S859" i="1"/>
  <c r="R859" i="1"/>
  <c r="Q859" i="1"/>
  <c r="P859" i="1"/>
  <c r="O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X858" i="1"/>
  <c r="W858" i="1"/>
  <c r="V858" i="1"/>
  <c r="U858" i="1"/>
  <c r="T858" i="1"/>
  <c r="S858" i="1"/>
  <c r="R858" i="1"/>
  <c r="Q858" i="1"/>
  <c r="P858" i="1"/>
  <c r="O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X857" i="1"/>
  <c r="W857" i="1"/>
  <c r="V857" i="1"/>
  <c r="U857" i="1"/>
  <c r="T857" i="1"/>
  <c r="S857" i="1"/>
  <c r="R857" i="1"/>
  <c r="Q857" i="1"/>
  <c r="P857" i="1"/>
  <c r="O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X856" i="1"/>
  <c r="W856" i="1"/>
  <c r="V856" i="1"/>
  <c r="U856" i="1"/>
  <c r="T856" i="1"/>
  <c r="S856" i="1"/>
  <c r="R856" i="1"/>
  <c r="Q856" i="1"/>
  <c r="P856" i="1"/>
  <c r="O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X855" i="1"/>
  <c r="W855" i="1"/>
  <c r="V855" i="1"/>
  <c r="U855" i="1"/>
  <c r="T855" i="1"/>
  <c r="S855" i="1"/>
  <c r="R855" i="1"/>
  <c r="Q855" i="1"/>
  <c r="P855" i="1"/>
  <c r="O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X854" i="1"/>
  <c r="W854" i="1"/>
  <c r="V854" i="1"/>
  <c r="U854" i="1"/>
  <c r="T854" i="1"/>
  <c r="S854" i="1"/>
  <c r="R854" i="1"/>
  <c r="Q854" i="1"/>
  <c r="P854" i="1"/>
  <c r="O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X853" i="1"/>
  <c r="W853" i="1"/>
  <c r="V853" i="1"/>
  <c r="U853" i="1"/>
  <c r="T853" i="1"/>
  <c r="S853" i="1"/>
  <c r="R853" i="1"/>
  <c r="Q853" i="1"/>
  <c r="P853" i="1"/>
  <c r="O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X852" i="1"/>
  <c r="W852" i="1"/>
  <c r="V852" i="1"/>
  <c r="U852" i="1"/>
  <c r="T852" i="1"/>
  <c r="S852" i="1"/>
  <c r="R852" i="1"/>
  <c r="Q852" i="1"/>
  <c r="P852" i="1"/>
  <c r="O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X851" i="1"/>
  <c r="W851" i="1"/>
  <c r="V851" i="1"/>
  <c r="U851" i="1"/>
  <c r="T851" i="1"/>
  <c r="S851" i="1"/>
  <c r="R851" i="1"/>
  <c r="Q851" i="1"/>
  <c r="P851" i="1"/>
  <c r="O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X850" i="1"/>
  <c r="W850" i="1"/>
  <c r="V850" i="1"/>
  <c r="U850" i="1"/>
  <c r="T850" i="1"/>
  <c r="S850" i="1"/>
  <c r="R850" i="1"/>
  <c r="Q850" i="1"/>
  <c r="P850" i="1"/>
  <c r="O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X849" i="1"/>
  <c r="W849" i="1"/>
  <c r="V849" i="1"/>
  <c r="U849" i="1"/>
  <c r="T849" i="1"/>
  <c r="S849" i="1"/>
  <c r="R849" i="1"/>
  <c r="Q849" i="1"/>
  <c r="P849" i="1"/>
  <c r="O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X848" i="1"/>
  <c r="W848" i="1"/>
  <c r="V848" i="1"/>
  <c r="U848" i="1"/>
  <c r="T848" i="1"/>
  <c r="S848" i="1"/>
  <c r="R848" i="1"/>
  <c r="Q848" i="1"/>
  <c r="P848" i="1"/>
  <c r="O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X847" i="1"/>
  <c r="W847" i="1"/>
  <c r="V847" i="1"/>
  <c r="U847" i="1"/>
  <c r="T847" i="1"/>
  <c r="S847" i="1"/>
  <c r="R847" i="1"/>
  <c r="Q847" i="1"/>
  <c r="P847" i="1"/>
  <c r="O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X846" i="1"/>
  <c r="W846" i="1"/>
  <c r="V846" i="1"/>
  <c r="U846" i="1"/>
  <c r="T846" i="1"/>
  <c r="S846" i="1"/>
  <c r="R846" i="1"/>
  <c r="Q846" i="1"/>
  <c r="P846" i="1"/>
  <c r="O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X845" i="1"/>
  <c r="W845" i="1"/>
  <c r="V845" i="1"/>
  <c r="U845" i="1"/>
  <c r="T845" i="1"/>
  <c r="S845" i="1"/>
  <c r="R845" i="1"/>
  <c r="Q845" i="1"/>
  <c r="P845" i="1"/>
  <c r="O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X844" i="1"/>
  <c r="W844" i="1"/>
  <c r="V844" i="1"/>
  <c r="U844" i="1"/>
  <c r="T844" i="1"/>
  <c r="S844" i="1"/>
  <c r="R844" i="1"/>
  <c r="Q844" i="1"/>
  <c r="P844" i="1"/>
  <c r="O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X843" i="1"/>
  <c r="W843" i="1"/>
  <c r="V843" i="1"/>
  <c r="U843" i="1"/>
  <c r="T843" i="1"/>
  <c r="S843" i="1"/>
  <c r="R843" i="1"/>
  <c r="Q843" i="1"/>
  <c r="P843" i="1"/>
  <c r="O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X842" i="1"/>
  <c r="W842" i="1"/>
  <c r="V842" i="1"/>
  <c r="U842" i="1"/>
  <c r="T842" i="1"/>
  <c r="S842" i="1"/>
  <c r="R842" i="1"/>
  <c r="Q842" i="1"/>
  <c r="P842" i="1"/>
  <c r="O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X841" i="1"/>
  <c r="W841" i="1"/>
  <c r="V841" i="1"/>
  <c r="U841" i="1"/>
  <c r="T841" i="1"/>
  <c r="S841" i="1"/>
  <c r="R841" i="1"/>
  <c r="Q841" i="1"/>
  <c r="P841" i="1"/>
  <c r="O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X840" i="1"/>
  <c r="W840" i="1"/>
  <c r="V840" i="1"/>
  <c r="U840" i="1"/>
  <c r="T840" i="1"/>
  <c r="S840" i="1"/>
  <c r="R840" i="1"/>
  <c r="Q840" i="1"/>
  <c r="P840" i="1"/>
  <c r="O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X839" i="1"/>
  <c r="W839" i="1"/>
  <c r="V839" i="1"/>
  <c r="U839" i="1"/>
  <c r="T839" i="1"/>
  <c r="S839" i="1"/>
  <c r="R839" i="1"/>
  <c r="Q839" i="1"/>
  <c r="P839" i="1"/>
  <c r="O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X838" i="1"/>
  <c r="W838" i="1"/>
  <c r="V838" i="1"/>
  <c r="U838" i="1"/>
  <c r="T838" i="1"/>
  <c r="S838" i="1"/>
  <c r="R838" i="1"/>
  <c r="Q838" i="1"/>
  <c r="P838" i="1"/>
  <c r="O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X837" i="1"/>
  <c r="W837" i="1"/>
  <c r="V837" i="1"/>
  <c r="U837" i="1"/>
  <c r="T837" i="1"/>
  <c r="S837" i="1"/>
  <c r="R837" i="1"/>
  <c r="Q837" i="1"/>
  <c r="P837" i="1"/>
  <c r="O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X836" i="1"/>
  <c r="W836" i="1"/>
  <c r="V836" i="1"/>
  <c r="U836" i="1"/>
  <c r="T836" i="1"/>
  <c r="S836" i="1"/>
  <c r="R836" i="1"/>
  <c r="Q836" i="1"/>
  <c r="P836" i="1"/>
  <c r="O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X835" i="1"/>
  <c r="W835" i="1"/>
  <c r="V835" i="1"/>
  <c r="U835" i="1"/>
  <c r="T835" i="1"/>
  <c r="S835" i="1"/>
  <c r="R835" i="1"/>
  <c r="Q835" i="1"/>
  <c r="P835" i="1"/>
  <c r="O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X834" i="1"/>
  <c r="W834" i="1"/>
  <c r="V834" i="1"/>
  <c r="U834" i="1"/>
  <c r="T834" i="1"/>
  <c r="S834" i="1"/>
  <c r="R834" i="1"/>
  <c r="Q834" i="1"/>
  <c r="P834" i="1"/>
  <c r="O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X833" i="1"/>
  <c r="W833" i="1"/>
  <c r="V833" i="1"/>
  <c r="U833" i="1"/>
  <c r="T833" i="1"/>
  <c r="S833" i="1"/>
  <c r="R833" i="1"/>
  <c r="Q833" i="1"/>
  <c r="P833" i="1"/>
  <c r="O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X832" i="1"/>
  <c r="W832" i="1"/>
  <c r="V832" i="1"/>
  <c r="U832" i="1"/>
  <c r="T832" i="1"/>
  <c r="S832" i="1"/>
  <c r="R832" i="1"/>
  <c r="Q832" i="1"/>
  <c r="P832" i="1"/>
  <c r="O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X831" i="1"/>
  <c r="W831" i="1"/>
  <c r="V831" i="1"/>
  <c r="U831" i="1"/>
  <c r="T831" i="1"/>
  <c r="S831" i="1"/>
  <c r="R831" i="1"/>
  <c r="Q831" i="1"/>
  <c r="P831" i="1"/>
  <c r="O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X830" i="1"/>
  <c r="W830" i="1"/>
  <c r="V830" i="1"/>
  <c r="U830" i="1"/>
  <c r="T830" i="1"/>
  <c r="S830" i="1"/>
  <c r="R830" i="1"/>
  <c r="Q830" i="1"/>
  <c r="P830" i="1"/>
  <c r="O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X829" i="1"/>
  <c r="W829" i="1"/>
  <c r="V829" i="1"/>
  <c r="U829" i="1"/>
  <c r="T829" i="1"/>
  <c r="S829" i="1"/>
  <c r="R829" i="1"/>
  <c r="Q829" i="1"/>
  <c r="P829" i="1"/>
  <c r="O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X828" i="1"/>
  <c r="W828" i="1"/>
  <c r="V828" i="1"/>
  <c r="U828" i="1"/>
  <c r="T828" i="1"/>
  <c r="S828" i="1"/>
  <c r="R828" i="1"/>
  <c r="Q828" i="1"/>
  <c r="P828" i="1"/>
  <c r="O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X827" i="1"/>
  <c r="W827" i="1"/>
  <c r="V827" i="1"/>
  <c r="U827" i="1"/>
  <c r="T827" i="1"/>
  <c r="S827" i="1"/>
  <c r="R827" i="1"/>
  <c r="Q827" i="1"/>
  <c r="P827" i="1"/>
  <c r="O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X826" i="1"/>
  <c r="W826" i="1"/>
  <c r="V826" i="1"/>
  <c r="U826" i="1"/>
  <c r="T826" i="1"/>
  <c r="S826" i="1"/>
  <c r="R826" i="1"/>
  <c r="Q826" i="1"/>
  <c r="P826" i="1"/>
  <c r="O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X825" i="1"/>
  <c r="W825" i="1"/>
  <c r="V825" i="1"/>
  <c r="U825" i="1"/>
  <c r="T825" i="1"/>
  <c r="S825" i="1"/>
  <c r="R825" i="1"/>
  <c r="Q825" i="1"/>
  <c r="P825" i="1"/>
  <c r="O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X824" i="1"/>
  <c r="W824" i="1"/>
  <c r="V824" i="1"/>
  <c r="U824" i="1"/>
  <c r="T824" i="1"/>
  <c r="S824" i="1"/>
  <c r="R824" i="1"/>
  <c r="Q824" i="1"/>
  <c r="P824" i="1"/>
  <c r="O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X823" i="1"/>
  <c r="W823" i="1"/>
  <c r="V823" i="1"/>
  <c r="U823" i="1"/>
  <c r="T823" i="1"/>
  <c r="S823" i="1"/>
  <c r="R823" i="1"/>
  <c r="Q823" i="1"/>
  <c r="P823" i="1"/>
  <c r="O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X822" i="1"/>
  <c r="W822" i="1"/>
  <c r="V822" i="1"/>
  <c r="U822" i="1"/>
  <c r="T822" i="1"/>
  <c r="S822" i="1"/>
  <c r="R822" i="1"/>
  <c r="Q822" i="1"/>
  <c r="P822" i="1"/>
  <c r="O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X821" i="1"/>
  <c r="W821" i="1"/>
  <c r="V821" i="1"/>
  <c r="U821" i="1"/>
  <c r="T821" i="1"/>
  <c r="S821" i="1"/>
  <c r="R821" i="1"/>
  <c r="Q821" i="1"/>
  <c r="P821" i="1"/>
  <c r="O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X820" i="1"/>
  <c r="W820" i="1"/>
  <c r="V820" i="1"/>
  <c r="U820" i="1"/>
  <c r="T820" i="1"/>
  <c r="S820" i="1"/>
  <c r="R820" i="1"/>
  <c r="Q820" i="1"/>
  <c r="P820" i="1"/>
  <c r="O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X819" i="1"/>
  <c r="W819" i="1"/>
  <c r="V819" i="1"/>
  <c r="U819" i="1"/>
  <c r="T819" i="1"/>
  <c r="S819" i="1"/>
  <c r="R819" i="1"/>
  <c r="Q819" i="1"/>
  <c r="P819" i="1"/>
  <c r="O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X818" i="1"/>
  <c r="W818" i="1"/>
  <c r="V818" i="1"/>
  <c r="U818" i="1"/>
  <c r="T818" i="1"/>
  <c r="S818" i="1"/>
  <c r="R818" i="1"/>
  <c r="Q818" i="1"/>
  <c r="P818" i="1"/>
  <c r="O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X817" i="1"/>
  <c r="W817" i="1"/>
  <c r="V817" i="1"/>
  <c r="U817" i="1"/>
  <c r="T817" i="1"/>
  <c r="S817" i="1"/>
  <c r="R817" i="1"/>
  <c r="Q817" i="1"/>
  <c r="P817" i="1"/>
  <c r="O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X816" i="1"/>
  <c r="W816" i="1"/>
  <c r="V816" i="1"/>
  <c r="U816" i="1"/>
  <c r="T816" i="1"/>
  <c r="S816" i="1"/>
  <c r="R816" i="1"/>
  <c r="Q816" i="1"/>
  <c r="P816" i="1"/>
  <c r="O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X815" i="1"/>
  <c r="W815" i="1"/>
  <c r="V815" i="1"/>
  <c r="U815" i="1"/>
  <c r="T815" i="1"/>
  <c r="S815" i="1"/>
  <c r="R815" i="1"/>
  <c r="Q815" i="1"/>
  <c r="P815" i="1"/>
  <c r="O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X814" i="1"/>
  <c r="W814" i="1"/>
  <c r="V814" i="1"/>
  <c r="U814" i="1"/>
  <c r="T814" i="1"/>
  <c r="S814" i="1"/>
  <c r="R814" i="1"/>
  <c r="Q814" i="1"/>
  <c r="P814" i="1"/>
  <c r="O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X813" i="1"/>
  <c r="W813" i="1"/>
  <c r="V813" i="1"/>
  <c r="U813" i="1"/>
  <c r="T813" i="1"/>
  <c r="S813" i="1"/>
  <c r="R813" i="1"/>
  <c r="Q813" i="1"/>
  <c r="P813" i="1"/>
  <c r="O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X812" i="1"/>
  <c r="W812" i="1"/>
  <c r="V812" i="1"/>
  <c r="U812" i="1"/>
  <c r="T812" i="1"/>
  <c r="S812" i="1"/>
  <c r="R812" i="1"/>
  <c r="Q812" i="1"/>
  <c r="P812" i="1"/>
  <c r="O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X811" i="1"/>
  <c r="W811" i="1"/>
  <c r="V811" i="1"/>
  <c r="U811" i="1"/>
  <c r="T811" i="1"/>
  <c r="S811" i="1"/>
  <c r="R811" i="1"/>
  <c r="Q811" i="1"/>
  <c r="P811" i="1"/>
  <c r="O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X810" i="1"/>
  <c r="W810" i="1"/>
  <c r="V810" i="1"/>
  <c r="U810" i="1"/>
  <c r="T810" i="1"/>
  <c r="S810" i="1"/>
  <c r="R810" i="1"/>
  <c r="Q810" i="1"/>
  <c r="P810" i="1"/>
  <c r="O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X809" i="1"/>
  <c r="W809" i="1"/>
  <c r="V809" i="1"/>
  <c r="U809" i="1"/>
  <c r="T809" i="1"/>
  <c r="S809" i="1"/>
  <c r="R809" i="1"/>
  <c r="Q809" i="1"/>
  <c r="P809" i="1"/>
  <c r="O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X808" i="1"/>
  <c r="W808" i="1"/>
  <c r="V808" i="1"/>
  <c r="U808" i="1"/>
  <c r="T808" i="1"/>
  <c r="S808" i="1"/>
  <c r="R808" i="1"/>
  <c r="Q808" i="1"/>
  <c r="P808" i="1"/>
  <c r="O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X807" i="1"/>
  <c r="W807" i="1"/>
  <c r="V807" i="1"/>
  <c r="U807" i="1"/>
  <c r="T807" i="1"/>
  <c r="S807" i="1"/>
  <c r="R807" i="1"/>
  <c r="Q807" i="1"/>
  <c r="P807" i="1"/>
  <c r="O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X806" i="1"/>
  <c r="W806" i="1"/>
  <c r="V806" i="1"/>
  <c r="U806" i="1"/>
  <c r="T806" i="1"/>
  <c r="S806" i="1"/>
  <c r="R806" i="1"/>
  <c r="Q806" i="1"/>
  <c r="P806" i="1"/>
  <c r="O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X805" i="1"/>
  <c r="W805" i="1"/>
  <c r="V805" i="1"/>
  <c r="U805" i="1"/>
  <c r="T805" i="1"/>
  <c r="S805" i="1"/>
  <c r="R805" i="1"/>
  <c r="Q805" i="1"/>
  <c r="P805" i="1"/>
  <c r="O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X804" i="1"/>
  <c r="W804" i="1"/>
  <c r="V804" i="1"/>
  <c r="U804" i="1"/>
  <c r="T804" i="1"/>
  <c r="S804" i="1"/>
  <c r="R804" i="1"/>
  <c r="Q804" i="1"/>
  <c r="P804" i="1"/>
  <c r="O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X803" i="1"/>
  <c r="W803" i="1"/>
  <c r="V803" i="1"/>
  <c r="U803" i="1"/>
  <c r="T803" i="1"/>
  <c r="S803" i="1"/>
  <c r="R803" i="1"/>
  <c r="Q803" i="1"/>
  <c r="P803" i="1"/>
  <c r="O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X802" i="1"/>
  <c r="W802" i="1"/>
  <c r="V802" i="1"/>
  <c r="U802" i="1"/>
  <c r="T802" i="1"/>
  <c r="S802" i="1"/>
  <c r="R802" i="1"/>
  <c r="Q802" i="1"/>
  <c r="P802" i="1"/>
  <c r="O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X801" i="1"/>
  <c r="W801" i="1"/>
  <c r="V801" i="1"/>
  <c r="U801" i="1"/>
  <c r="T801" i="1"/>
  <c r="S801" i="1"/>
  <c r="R801" i="1"/>
  <c r="Q801" i="1"/>
  <c r="P801" i="1"/>
  <c r="O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X800" i="1"/>
  <c r="W800" i="1"/>
  <c r="V800" i="1"/>
  <c r="U800" i="1"/>
  <c r="T800" i="1"/>
  <c r="S800" i="1"/>
  <c r="R800" i="1"/>
  <c r="Q800" i="1"/>
  <c r="P800" i="1"/>
  <c r="O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X799" i="1"/>
  <c r="W799" i="1"/>
  <c r="V799" i="1"/>
  <c r="U799" i="1"/>
  <c r="T799" i="1"/>
  <c r="S799" i="1"/>
  <c r="R799" i="1"/>
  <c r="Q799" i="1"/>
  <c r="P799" i="1"/>
  <c r="O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X798" i="1"/>
  <c r="W798" i="1"/>
  <c r="V798" i="1"/>
  <c r="U798" i="1"/>
  <c r="T798" i="1"/>
  <c r="S798" i="1"/>
  <c r="R798" i="1"/>
  <c r="Q798" i="1"/>
  <c r="P798" i="1"/>
  <c r="O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X797" i="1"/>
  <c r="W797" i="1"/>
  <c r="V797" i="1"/>
  <c r="U797" i="1"/>
  <c r="T797" i="1"/>
  <c r="S797" i="1"/>
  <c r="R797" i="1"/>
  <c r="Q797" i="1"/>
  <c r="P797" i="1"/>
  <c r="O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X796" i="1"/>
  <c r="W796" i="1"/>
  <c r="V796" i="1"/>
  <c r="U796" i="1"/>
  <c r="T796" i="1"/>
  <c r="S796" i="1"/>
  <c r="R796" i="1"/>
  <c r="Q796" i="1"/>
  <c r="P796" i="1"/>
  <c r="O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X795" i="1"/>
  <c r="W795" i="1"/>
  <c r="V795" i="1"/>
  <c r="U795" i="1"/>
  <c r="T795" i="1"/>
  <c r="S795" i="1"/>
  <c r="R795" i="1"/>
  <c r="Q795" i="1"/>
  <c r="P795" i="1"/>
  <c r="O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X794" i="1"/>
  <c r="W794" i="1"/>
  <c r="V794" i="1"/>
  <c r="U794" i="1"/>
  <c r="T794" i="1"/>
  <c r="S794" i="1"/>
  <c r="R794" i="1"/>
  <c r="Q794" i="1"/>
  <c r="P794" i="1"/>
  <c r="O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X793" i="1"/>
  <c r="W793" i="1"/>
  <c r="V793" i="1"/>
  <c r="U793" i="1"/>
  <c r="T793" i="1"/>
  <c r="S793" i="1"/>
  <c r="R793" i="1"/>
  <c r="Q793" i="1"/>
  <c r="P793" i="1"/>
  <c r="O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X792" i="1"/>
  <c r="W792" i="1"/>
  <c r="V792" i="1"/>
  <c r="U792" i="1"/>
  <c r="T792" i="1"/>
  <c r="S792" i="1"/>
  <c r="R792" i="1"/>
  <c r="Q792" i="1"/>
  <c r="P792" i="1"/>
  <c r="O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X791" i="1"/>
  <c r="W791" i="1"/>
  <c r="V791" i="1"/>
  <c r="U791" i="1"/>
  <c r="T791" i="1"/>
  <c r="S791" i="1"/>
  <c r="R791" i="1"/>
  <c r="Q791" i="1"/>
  <c r="P791" i="1"/>
  <c r="O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X790" i="1"/>
  <c r="W790" i="1"/>
  <c r="V790" i="1"/>
  <c r="U790" i="1"/>
  <c r="T790" i="1"/>
  <c r="S790" i="1"/>
  <c r="R790" i="1"/>
  <c r="Q790" i="1"/>
  <c r="P790" i="1"/>
  <c r="O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X789" i="1"/>
  <c r="W789" i="1"/>
  <c r="V789" i="1"/>
  <c r="U789" i="1"/>
  <c r="T789" i="1"/>
  <c r="S789" i="1"/>
  <c r="R789" i="1"/>
  <c r="Q789" i="1"/>
  <c r="P789" i="1"/>
  <c r="O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X788" i="1"/>
  <c r="W788" i="1"/>
  <c r="V788" i="1"/>
  <c r="U788" i="1"/>
  <c r="T788" i="1"/>
  <c r="S788" i="1"/>
  <c r="R788" i="1"/>
  <c r="Q788" i="1"/>
  <c r="P788" i="1"/>
  <c r="O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X787" i="1"/>
  <c r="W787" i="1"/>
  <c r="V787" i="1"/>
  <c r="U787" i="1"/>
  <c r="T787" i="1"/>
  <c r="S787" i="1"/>
  <c r="R787" i="1"/>
  <c r="Q787" i="1"/>
  <c r="P787" i="1"/>
  <c r="O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X786" i="1"/>
  <c r="W786" i="1"/>
  <c r="V786" i="1"/>
  <c r="U786" i="1"/>
  <c r="T786" i="1"/>
  <c r="S786" i="1"/>
  <c r="R786" i="1"/>
  <c r="Q786" i="1"/>
  <c r="P786" i="1"/>
  <c r="O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X785" i="1"/>
  <c r="W785" i="1"/>
  <c r="V785" i="1"/>
  <c r="U785" i="1"/>
  <c r="T785" i="1"/>
  <c r="S785" i="1"/>
  <c r="R785" i="1"/>
  <c r="Q785" i="1"/>
  <c r="P785" i="1"/>
  <c r="O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X784" i="1"/>
  <c r="W784" i="1"/>
  <c r="V784" i="1"/>
  <c r="U784" i="1"/>
  <c r="T784" i="1"/>
  <c r="S784" i="1"/>
  <c r="R784" i="1"/>
  <c r="Q784" i="1"/>
  <c r="P784" i="1"/>
  <c r="O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X783" i="1"/>
  <c r="W783" i="1"/>
  <c r="V783" i="1"/>
  <c r="U783" i="1"/>
  <c r="T783" i="1"/>
  <c r="S783" i="1"/>
  <c r="R783" i="1"/>
  <c r="Q783" i="1"/>
  <c r="P783" i="1"/>
  <c r="O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X782" i="1"/>
  <c r="W782" i="1"/>
  <c r="V782" i="1"/>
  <c r="U782" i="1"/>
  <c r="T782" i="1"/>
  <c r="S782" i="1"/>
  <c r="R782" i="1"/>
  <c r="Q782" i="1"/>
  <c r="P782" i="1"/>
  <c r="O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X781" i="1"/>
  <c r="W781" i="1"/>
  <c r="V781" i="1"/>
  <c r="U781" i="1"/>
  <c r="T781" i="1"/>
  <c r="S781" i="1"/>
  <c r="R781" i="1"/>
  <c r="Q781" i="1"/>
  <c r="P781" i="1"/>
  <c r="O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X780" i="1"/>
  <c r="W780" i="1"/>
  <c r="V780" i="1"/>
  <c r="U780" i="1"/>
  <c r="T780" i="1"/>
  <c r="S780" i="1"/>
  <c r="R780" i="1"/>
  <c r="Q780" i="1"/>
  <c r="P780" i="1"/>
  <c r="O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X779" i="1"/>
  <c r="W779" i="1"/>
  <c r="V779" i="1"/>
  <c r="U779" i="1"/>
  <c r="T779" i="1"/>
  <c r="S779" i="1"/>
  <c r="R779" i="1"/>
  <c r="Q779" i="1"/>
  <c r="P779" i="1"/>
  <c r="O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X778" i="1"/>
  <c r="W778" i="1"/>
  <c r="V778" i="1"/>
  <c r="U778" i="1"/>
  <c r="T778" i="1"/>
  <c r="S778" i="1"/>
  <c r="R778" i="1"/>
  <c r="Q778" i="1"/>
  <c r="P778" i="1"/>
  <c r="O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X777" i="1"/>
  <c r="W777" i="1"/>
  <c r="V777" i="1"/>
  <c r="U777" i="1"/>
  <c r="T777" i="1"/>
  <c r="S777" i="1"/>
  <c r="R777" i="1"/>
  <c r="Q777" i="1"/>
  <c r="P777" i="1"/>
  <c r="O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X776" i="1"/>
  <c r="W776" i="1"/>
  <c r="V776" i="1"/>
  <c r="U776" i="1"/>
  <c r="T776" i="1"/>
  <c r="S776" i="1"/>
  <c r="R776" i="1"/>
  <c r="Q776" i="1"/>
  <c r="P776" i="1"/>
  <c r="O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X775" i="1"/>
  <c r="W775" i="1"/>
  <c r="V775" i="1"/>
  <c r="U775" i="1"/>
  <c r="T775" i="1"/>
  <c r="S775" i="1"/>
  <c r="R775" i="1"/>
  <c r="Q775" i="1"/>
  <c r="P775" i="1"/>
  <c r="O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X774" i="1"/>
  <c r="W774" i="1"/>
  <c r="V774" i="1"/>
  <c r="U774" i="1"/>
  <c r="T774" i="1"/>
  <c r="S774" i="1"/>
  <c r="R774" i="1"/>
  <c r="Q774" i="1"/>
  <c r="P774" i="1"/>
  <c r="O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X773" i="1"/>
  <c r="W773" i="1"/>
  <c r="V773" i="1"/>
  <c r="U773" i="1"/>
  <c r="T773" i="1"/>
  <c r="S773" i="1"/>
  <c r="R773" i="1"/>
  <c r="Q773" i="1"/>
  <c r="P773" i="1"/>
  <c r="O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X772" i="1"/>
  <c r="W772" i="1"/>
  <c r="V772" i="1"/>
  <c r="U772" i="1"/>
  <c r="T772" i="1"/>
  <c r="S772" i="1"/>
  <c r="R772" i="1"/>
  <c r="Q772" i="1"/>
  <c r="P772" i="1"/>
  <c r="O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X771" i="1"/>
  <c r="W771" i="1"/>
  <c r="V771" i="1"/>
  <c r="U771" i="1"/>
  <c r="T771" i="1"/>
  <c r="S771" i="1"/>
  <c r="R771" i="1"/>
  <c r="Q771" i="1"/>
  <c r="P771" i="1"/>
  <c r="O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X770" i="1"/>
  <c r="W770" i="1"/>
  <c r="V770" i="1"/>
  <c r="U770" i="1"/>
  <c r="T770" i="1"/>
  <c r="S770" i="1"/>
  <c r="R770" i="1"/>
  <c r="Q770" i="1"/>
  <c r="P770" i="1"/>
  <c r="O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X769" i="1"/>
  <c r="W769" i="1"/>
  <c r="V769" i="1"/>
  <c r="U769" i="1"/>
  <c r="T769" i="1"/>
  <c r="S769" i="1"/>
  <c r="R769" i="1"/>
  <c r="Q769" i="1"/>
  <c r="P769" i="1"/>
  <c r="O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X768" i="1"/>
  <c r="W768" i="1"/>
  <c r="V768" i="1"/>
  <c r="U768" i="1"/>
  <c r="T768" i="1"/>
  <c r="S768" i="1"/>
  <c r="R768" i="1"/>
  <c r="Q768" i="1"/>
  <c r="P768" i="1"/>
  <c r="O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X767" i="1"/>
  <c r="W767" i="1"/>
  <c r="V767" i="1"/>
  <c r="U767" i="1"/>
  <c r="T767" i="1"/>
  <c r="S767" i="1"/>
  <c r="R767" i="1"/>
  <c r="Q767" i="1"/>
  <c r="P767" i="1"/>
  <c r="O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X766" i="1"/>
  <c r="W766" i="1"/>
  <c r="V766" i="1"/>
  <c r="U766" i="1"/>
  <c r="T766" i="1"/>
  <c r="S766" i="1"/>
  <c r="R766" i="1"/>
  <c r="Q766" i="1"/>
  <c r="P766" i="1"/>
  <c r="O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X765" i="1"/>
  <c r="W765" i="1"/>
  <c r="V765" i="1"/>
  <c r="U765" i="1"/>
  <c r="T765" i="1"/>
  <c r="S765" i="1"/>
  <c r="R765" i="1"/>
  <c r="Q765" i="1"/>
  <c r="P765" i="1"/>
  <c r="O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X764" i="1"/>
  <c r="W764" i="1"/>
  <c r="V764" i="1"/>
  <c r="U764" i="1"/>
  <c r="T764" i="1"/>
  <c r="S764" i="1"/>
  <c r="R764" i="1"/>
  <c r="Q764" i="1"/>
  <c r="P764" i="1"/>
  <c r="O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X763" i="1"/>
  <c r="W763" i="1"/>
  <c r="V763" i="1"/>
  <c r="U763" i="1"/>
  <c r="T763" i="1"/>
  <c r="S763" i="1"/>
  <c r="R763" i="1"/>
  <c r="Q763" i="1"/>
  <c r="P763" i="1"/>
  <c r="O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X762" i="1"/>
  <c r="W762" i="1"/>
  <c r="V762" i="1"/>
  <c r="U762" i="1"/>
  <c r="T762" i="1"/>
  <c r="S762" i="1"/>
  <c r="R762" i="1"/>
  <c r="Q762" i="1"/>
  <c r="P762" i="1"/>
  <c r="O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X761" i="1"/>
  <c r="W761" i="1"/>
  <c r="V761" i="1"/>
  <c r="U761" i="1"/>
  <c r="T761" i="1"/>
  <c r="S761" i="1"/>
  <c r="R761" i="1"/>
  <c r="Q761" i="1"/>
  <c r="P761" i="1"/>
  <c r="O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X760" i="1"/>
  <c r="W760" i="1"/>
  <c r="V760" i="1"/>
  <c r="U760" i="1"/>
  <c r="T760" i="1"/>
  <c r="S760" i="1"/>
  <c r="R760" i="1"/>
  <c r="Q760" i="1"/>
  <c r="P760" i="1"/>
  <c r="O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X759" i="1"/>
  <c r="W759" i="1"/>
  <c r="V759" i="1"/>
  <c r="U759" i="1"/>
  <c r="T759" i="1"/>
  <c r="S759" i="1"/>
  <c r="R759" i="1"/>
  <c r="Q759" i="1"/>
  <c r="P759" i="1"/>
  <c r="O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X758" i="1"/>
  <c r="W758" i="1"/>
  <c r="V758" i="1"/>
  <c r="U758" i="1"/>
  <c r="T758" i="1"/>
  <c r="S758" i="1"/>
  <c r="R758" i="1"/>
  <c r="Q758" i="1"/>
  <c r="P758" i="1"/>
  <c r="O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X757" i="1"/>
  <c r="W757" i="1"/>
  <c r="V757" i="1"/>
  <c r="U757" i="1"/>
  <c r="T757" i="1"/>
  <c r="S757" i="1"/>
  <c r="R757" i="1"/>
  <c r="Q757" i="1"/>
  <c r="P757" i="1"/>
  <c r="O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X756" i="1"/>
  <c r="W756" i="1"/>
  <c r="V756" i="1"/>
  <c r="U756" i="1"/>
  <c r="T756" i="1"/>
  <c r="S756" i="1"/>
  <c r="R756" i="1"/>
  <c r="Q756" i="1"/>
  <c r="P756" i="1"/>
  <c r="O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X755" i="1"/>
  <c r="W755" i="1"/>
  <c r="V755" i="1"/>
  <c r="U755" i="1"/>
  <c r="T755" i="1"/>
  <c r="S755" i="1"/>
  <c r="R755" i="1"/>
  <c r="Q755" i="1"/>
  <c r="P755" i="1"/>
  <c r="O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X754" i="1"/>
  <c r="W754" i="1"/>
  <c r="V754" i="1"/>
  <c r="U754" i="1"/>
  <c r="T754" i="1"/>
  <c r="S754" i="1"/>
  <c r="R754" i="1"/>
  <c r="Q754" i="1"/>
  <c r="P754" i="1"/>
  <c r="O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X753" i="1"/>
  <c r="W753" i="1"/>
  <c r="V753" i="1"/>
  <c r="U753" i="1"/>
  <c r="T753" i="1"/>
  <c r="S753" i="1"/>
  <c r="R753" i="1"/>
  <c r="Q753" i="1"/>
  <c r="P753" i="1"/>
  <c r="O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X752" i="1"/>
  <c r="W752" i="1"/>
  <c r="V752" i="1"/>
  <c r="U752" i="1"/>
  <c r="T752" i="1"/>
  <c r="S752" i="1"/>
  <c r="R752" i="1"/>
  <c r="Q752" i="1"/>
  <c r="P752" i="1"/>
  <c r="O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X751" i="1"/>
  <c r="W751" i="1"/>
  <c r="V751" i="1"/>
  <c r="U751" i="1"/>
  <c r="T751" i="1"/>
  <c r="S751" i="1"/>
  <c r="R751" i="1"/>
  <c r="Q751" i="1"/>
  <c r="P751" i="1"/>
  <c r="O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X750" i="1"/>
  <c r="W750" i="1"/>
  <c r="V750" i="1"/>
  <c r="U750" i="1"/>
  <c r="T750" i="1"/>
  <c r="S750" i="1"/>
  <c r="R750" i="1"/>
  <c r="Q750" i="1"/>
  <c r="P750" i="1"/>
  <c r="O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X749" i="1"/>
  <c r="W749" i="1"/>
  <c r="V749" i="1"/>
  <c r="U749" i="1"/>
  <c r="T749" i="1"/>
  <c r="S749" i="1"/>
  <c r="R749" i="1"/>
  <c r="Q749" i="1"/>
  <c r="P749" i="1"/>
  <c r="O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X748" i="1"/>
  <c r="W748" i="1"/>
  <c r="V748" i="1"/>
  <c r="U748" i="1"/>
  <c r="T748" i="1"/>
  <c r="S748" i="1"/>
  <c r="R748" i="1"/>
  <c r="Q748" i="1"/>
  <c r="P748" i="1"/>
  <c r="O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X747" i="1"/>
  <c r="W747" i="1"/>
  <c r="V747" i="1"/>
  <c r="U747" i="1"/>
  <c r="T747" i="1"/>
  <c r="S747" i="1"/>
  <c r="R747" i="1"/>
  <c r="Q747" i="1"/>
  <c r="P747" i="1"/>
  <c r="O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X746" i="1"/>
  <c r="W746" i="1"/>
  <c r="V746" i="1"/>
  <c r="U746" i="1"/>
  <c r="T746" i="1"/>
  <c r="S746" i="1"/>
  <c r="R746" i="1"/>
  <c r="Q746" i="1"/>
  <c r="P746" i="1"/>
  <c r="O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X745" i="1"/>
  <c r="W745" i="1"/>
  <c r="V745" i="1"/>
  <c r="U745" i="1"/>
  <c r="T745" i="1"/>
  <c r="S745" i="1"/>
  <c r="R745" i="1"/>
  <c r="Q745" i="1"/>
  <c r="P745" i="1"/>
  <c r="O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X744" i="1"/>
  <c r="W744" i="1"/>
  <c r="V744" i="1"/>
  <c r="U744" i="1"/>
  <c r="T744" i="1"/>
  <c r="S744" i="1"/>
  <c r="R744" i="1"/>
  <c r="Q744" i="1"/>
  <c r="P744" i="1"/>
  <c r="O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X743" i="1"/>
  <c r="W743" i="1"/>
  <c r="V743" i="1"/>
  <c r="U743" i="1"/>
  <c r="T743" i="1"/>
  <c r="S743" i="1"/>
  <c r="R743" i="1"/>
  <c r="Q743" i="1"/>
  <c r="P743" i="1"/>
  <c r="O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X742" i="1"/>
  <c r="W742" i="1"/>
  <c r="V742" i="1"/>
  <c r="U742" i="1"/>
  <c r="T742" i="1"/>
  <c r="S742" i="1"/>
  <c r="R742" i="1"/>
  <c r="Q742" i="1"/>
  <c r="P742" i="1"/>
  <c r="O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X741" i="1"/>
  <c r="W741" i="1"/>
  <c r="V741" i="1"/>
  <c r="U741" i="1"/>
  <c r="T741" i="1"/>
  <c r="S741" i="1"/>
  <c r="R741" i="1"/>
  <c r="Q741" i="1"/>
  <c r="P741" i="1"/>
  <c r="O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X740" i="1"/>
  <c r="W740" i="1"/>
  <c r="V740" i="1"/>
  <c r="U740" i="1"/>
  <c r="T740" i="1"/>
  <c r="S740" i="1"/>
  <c r="R740" i="1"/>
  <c r="Q740" i="1"/>
  <c r="P740" i="1"/>
  <c r="O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X739" i="1"/>
  <c r="W739" i="1"/>
  <c r="V739" i="1"/>
  <c r="U739" i="1"/>
  <c r="T739" i="1"/>
  <c r="S739" i="1"/>
  <c r="R739" i="1"/>
  <c r="Q739" i="1"/>
  <c r="P739" i="1"/>
  <c r="O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X738" i="1"/>
  <c r="W738" i="1"/>
  <c r="V738" i="1"/>
  <c r="U738" i="1"/>
  <c r="T738" i="1"/>
  <c r="S738" i="1"/>
  <c r="R738" i="1"/>
  <c r="Q738" i="1"/>
  <c r="P738" i="1"/>
  <c r="O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X737" i="1"/>
  <c r="W737" i="1"/>
  <c r="V737" i="1"/>
  <c r="U737" i="1"/>
  <c r="T737" i="1"/>
  <c r="S737" i="1"/>
  <c r="R737" i="1"/>
  <c r="Q737" i="1"/>
  <c r="P737" i="1"/>
  <c r="O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X736" i="1"/>
  <c r="W736" i="1"/>
  <c r="V736" i="1"/>
  <c r="U736" i="1"/>
  <c r="T736" i="1"/>
  <c r="S736" i="1"/>
  <c r="R736" i="1"/>
  <c r="Q736" i="1"/>
  <c r="P736" i="1"/>
  <c r="O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X735" i="1"/>
  <c r="W735" i="1"/>
  <c r="V735" i="1"/>
  <c r="U735" i="1"/>
  <c r="T735" i="1"/>
  <c r="S735" i="1"/>
  <c r="R735" i="1"/>
  <c r="Q735" i="1"/>
  <c r="P735" i="1"/>
  <c r="O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X734" i="1"/>
  <c r="W734" i="1"/>
  <c r="V734" i="1"/>
  <c r="U734" i="1"/>
  <c r="T734" i="1"/>
  <c r="S734" i="1"/>
  <c r="R734" i="1"/>
  <c r="Q734" i="1"/>
  <c r="P734" i="1"/>
  <c r="O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X733" i="1"/>
  <c r="W733" i="1"/>
  <c r="V733" i="1"/>
  <c r="U733" i="1"/>
  <c r="T733" i="1"/>
  <c r="S733" i="1"/>
  <c r="R733" i="1"/>
  <c r="Q733" i="1"/>
  <c r="P733" i="1"/>
  <c r="O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X732" i="1"/>
  <c r="W732" i="1"/>
  <c r="V732" i="1"/>
  <c r="U732" i="1"/>
  <c r="T732" i="1"/>
  <c r="S732" i="1"/>
  <c r="R732" i="1"/>
  <c r="Q732" i="1"/>
  <c r="P732" i="1"/>
  <c r="O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X731" i="1"/>
  <c r="W731" i="1"/>
  <c r="V731" i="1"/>
  <c r="U731" i="1"/>
  <c r="T731" i="1"/>
  <c r="S731" i="1"/>
  <c r="R731" i="1"/>
  <c r="Q731" i="1"/>
  <c r="P731" i="1"/>
  <c r="O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X730" i="1"/>
  <c r="W730" i="1"/>
  <c r="V730" i="1"/>
  <c r="U730" i="1"/>
  <c r="T730" i="1"/>
  <c r="S730" i="1"/>
  <c r="R730" i="1"/>
  <c r="Q730" i="1"/>
  <c r="P730" i="1"/>
  <c r="O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X729" i="1"/>
  <c r="W729" i="1"/>
  <c r="V729" i="1"/>
  <c r="U729" i="1"/>
  <c r="T729" i="1"/>
  <c r="S729" i="1"/>
  <c r="R729" i="1"/>
  <c r="Q729" i="1"/>
  <c r="P729" i="1"/>
  <c r="O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X728" i="1"/>
  <c r="W728" i="1"/>
  <c r="V728" i="1"/>
  <c r="U728" i="1"/>
  <c r="T728" i="1"/>
  <c r="S728" i="1"/>
  <c r="R728" i="1"/>
  <c r="Q728" i="1"/>
  <c r="P728" i="1"/>
  <c r="O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X727" i="1"/>
  <c r="W727" i="1"/>
  <c r="V727" i="1"/>
  <c r="U727" i="1"/>
  <c r="T727" i="1"/>
  <c r="S727" i="1"/>
  <c r="R727" i="1"/>
  <c r="Q727" i="1"/>
  <c r="P727" i="1"/>
  <c r="O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X726" i="1"/>
  <c r="W726" i="1"/>
  <c r="V726" i="1"/>
  <c r="U726" i="1"/>
  <c r="T726" i="1"/>
  <c r="S726" i="1"/>
  <c r="R726" i="1"/>
  <c r="Q726" i="1"/>
  <c r="P726" i="1"/>
  <c r="O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X725" i="1"/>
  <c r="W725" i="1"/>
  <c r="V725" i="1"/>
  <c r="U725" i="1"/>
  <c r="T725" i="1"/>
  <c r="S725" i="1"/>
  <c r="R725" i="1"/>
  <c r="Q725" i="1"/>
  <c r="P725" i="1"/>
  <c r="O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X724" i="1"/>
  <c r="W724" i="1"/>
  <c r="V724" i="1"/>
  <c r="U724" i="1"/>
  <c r="T724" i="1"/>
  <c r="S724" i="1"/>
  <c r="R724" i="1"/>
  <c r="Q724" i="1"/>
  <c r="P724" i="1"/>
  <c r="O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X723" i="1"/>
  <c r="W723" i="1"/>
  <c r="V723" i="1"/>
  <c r="U723" i="1"/>
  <c r="T723" i="1"/>
  <c r="S723" i="1"/>
  <c r="R723" i="1"/>
  <c r="Q723" i="1"/>
  <c r="P723" i="1"/>
  <c r="O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X722" i="1"/>
  <c r="W722" i="1"/>
  <c r="V722" i="1"/>
  <c r="U722" i="1"/>
  <c r="T722" i="1"/>
  <c r="S722" i="1"/>
  <c r="R722" i="1"/>
  <c r="Q722" i="1"/>
  <c r="P722" i="1"/>
  <c r="O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X721" i="1"/>
  <c r="W721" i="1"/>
  <c r="V721" i="1"/>
  <c r="U721" i="1"/>
  <c r="T721" i="1"/>
  <c r="S721" i="1"/>
  <c r="R721" i="1"/>
  <c r="Q721" i="1"/>
  <c r="P721" i="1"/>
  <c r="O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X720" i="1"/>
  <c r="W720" i="1"/>
  <c r="V720" i="1"/>
  <c r="U720" i="1"/>
  <c r="T720" i="1"/>
  <c r="S720" i="1"/>
  <c r="R720" i="1"/>
  <c r="Q720" i="1"/>
  <c r="P720" i="1"/>
  <c r="O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X719" i="1"/>
  <c r="W719" i="1"/>
  <c r="V719" i="1"/>
  <c r="U719" i="1"/>
  <c r="T719" i="1"/>
  <c r="S719" i="1"/>
  <c r="R719" i="1"/>
  <c r="Q719" i="1"/>
  <c r="P719" i="1"/>
  <c r="O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X718" i="1"/>
  <c r="W718" i="1"/>
  <c r="V718" i="1"/>
  <c r="U718" i="1"/>
  <c r="T718" i="1"/>
  <c r="S718" i="1"/>
  <c r="R718" i="1"/>
  <c r="Q718" i="1"/>
  <c r="P718" i="1"/>
  <c r="O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X717" i="1"/>
  <c r="W717" i="1"/>
  <c r="V717" i="1"/>
  <c r="U717" i="1"/>
  <c r="T717" i="1"/>
  <c r="S717" i="1"/>
  <c r="R717" i="1"/>
  <c r="Q717" i="1"/>
  <c r="P717" i="1"/>
  <c r="O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X716" i="1"/>
  <c r="W716" i="1"/>
  <c r="V716" i="1"/>
  <c r="U716" i="1"/>
  <c r="T716" i="1"/>
  <c r="S716" i="1"/>
  <c r="R716" i="1"/>
  <c r="Q716" i="1"/>
  <c r="P716" i="1"/>
  <c r="O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X715" i="1"/>
  <c r="W715" i="1"/>
  <c r="V715" i="1"/>
  <c r="U715" i="1"/>
  <c r="T715" i="1"/>
  <c r="S715" i="1"/>
  <c r="R715" i="1"/>
  <c r="Q715" i="1"/>
  <c r="P715" i="1"/>
  <c r="O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X714" i="1"/>
  <c r="W714" i="1"/>
  <c r="V714" i="1"/>
  <c r="U714" i="1"/>
  <c r="T714" i="1"/>
  <c r="S714" i="1"/>
  <c r="R714" i="1"/>
  <c r="Q714" i="1"/>
  <c r="P714" i="1"/>
  <c r="O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X713" i="1"/>
  <c r="W713" i="1"/>
  <c r="V713" i="1"/>
  <c r="U713" i="1"/>
  <c r="T713" i="1"/>
  <c r="S713" i="1"/>
  <c r="R713" i="1"/>
  <c r="Q713" i="1"/>
  <c r="P713" i="1"/>
  <c r="O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X712" i="1"/>
  <c r="W712" i="1"/>
  <c r="V712" i="1"/>
  <c r="U712" i="1"/>
  <c r="T712" i="1"/>
  <c r="S712" i="1"/>
  <c r="R712" i="1"/>
  <c r="Q712" i="1"/>
  <c r="P712" i="1"/>
  <c r="O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X711" i="1"/>
  <c r="W711" i="1"/>
  <c r="V711" i="1"/>
  <c r="U711" i="1"/>
  <c r="T711" i="1"/>
  <c r="S711" i="1"/>
  <c r="R711" i="1"/>
  <c r="Q711" i="1"/>
  <c r="P711" i="1"/>
  <c r="O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X710" i="1"/>
  <c r="W710" i="1"/>
  <c r="V710" i="1"/>
  <c r="U710" i="1"/>
  <c r="T710" i="1"/>
  <c r="S710" i="1"/>
  <c r="R710" i="1"/>
  <c r="Q710" i="1"/>
  <c r="P710" i="1"/>
  <c r="O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X709" i="1"/>
  <c r="W709" i="1"/>
  <c r="V709" i="1"/>
  <c r="U709" i="1"/>
  <c r="T709" i="1"/>
  <c r="S709" i="1"/>
  <c r="R709" i="1"/>
  <c r="Q709" i="1"/>
  <c r="P709" i="1"/>
  <c r="O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X708" i="1"/>
  <c r="W708" i="1"/>
  <c r="V708" i="1"/>
  <c r="U708" i="1"/>
  <c r="T708" i="1"/>
  <c r="S708" i="1"/>
  <c r="R708" i="1"/>
  <c r="Q708" i="1"/>
  <c r="P708" i="1"/>
  <c r="O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X707" i="1"/>
  <c r="W707" i="1"/>
  <c r="V707" i="1"/>
  <c r="U707" i="1"/>
  <c r="T707" i="1"/>
  <c r="S707" i="1"/>
  <c r="R707" i="1"/>
  <c r="Q707" i="1"/>
  <c r="P707" i="1"/>
  <c r="O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X706" i="1"/>
  <c r="W706" i="1"/>
  <c r="V706" i="1"/>
  <c r="U706" i="1"/>
  <c r="T706" i="1"/>
  <c r="S706" i="1"/>
  <c r="R706" i="1"/>
  <c r="Q706" i="1"/>
  <c r="P706" i="1"/>
  <c r="O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X705" i="1"/>
  <c r="W705" i="1"/>
  <c r="V705" i="1"/>
  <c r="U705" i="1"/>
  <c r="T705" i="1"/>
  <c r="S705" i="1"/>
  <c r="R705" i="1"/>
  <c r="Q705" i="1"/>
  <c r="P705" i="1"/>
  <c r="O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X704" i="1"/>
  <c r="W704" i="1"/>
  <c r="V704" i="1"/>
  <c r="U704" i="1"/>
  <c r="T704" i="1"/>
  <c r="S704" i="1"/>
  <c r="R704" i="1"/>
  <c r="Q704" i="1"/>
  <c r="P704" i="1"/>
  <c r="O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X703" i="1"/>
  <c r="W703" i="1"/>
  <c r="V703" i="1"/>
  <c r="U703" i="1"/>
  <c r="T703" i="1"/>
  <c r="S703" i="1"/>
  <c r="R703" i="1"/>
  <c r="Q703" i="1"/>
  <c r="P703" i="1"/>
  <c r="O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X702" i="1"/>
  <c r="W702" i="1"/>
  <c r="V702" i="1"/>
  <c r="U702" i="1"/>
  <c r="T702" i="1"/>
  <c r="S702" i="1"/>
  <c r="R702" i="1"/>
  <c r="Q702" i="1"/>
  <c r="P702" i="1"/>
  <c r="O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X701" i="1"/>
  <c r="W701" i="1"/>
  <c r="V701" i="1"/>
  <c r="U701" i="1"/>
  <c r="T701" i="1"/>
  <c r="S701" i="1"/>
  <c r="R701" i="1"/>
  <c r="Q701" i="1"/>
  <c r="P701" i="1"/>
  <c r="O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X700" i="1"/>
  <c r="W700" i="1"/>
  <c r="V700" i="1"/>
  <c r="U700" i="1"/>
  <c r="T700" i="1"/>
  <c r="S700" i="1"/>
  <c r="R700" i="1"/>
  <c r="Q700" i="1"/>
  <c r="P700" i="1"/>
  <c r="O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X699" i="1"/>
  <c r="W699" i="1"/>
  <c r="V699" i="1"/>
  <c r="U699" i="1"/>
  <c r="T699" i="1"/>
  <c r="S699" i="1"/>
  <c r="R699" i="1"/>
  <c r="Q699" i="1"/>
  <c r="P699" i="1"/>
  <c r="O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X698" i="1"/>
  <c r="W698" i="1"/>
  <c r="V698" i="1"/>
  <c r="U698" i="1"/>
  <c r="T698" i="1"/>
  <c r="S698" i="1"/>
  <c r="R698" i="1"/>
  <c r="Q698" i="1"/>
  <c r="P698" i="1"/>
  <c r="O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X697" i="1"/>
  <c r="W697" i="1"/>
  <c r="V697" i="1"/>
  <c r="U697" i="1"/>
  <c r="T697" i="1"/>
  <c r="S697" i="1"/>
  <c r="R697" i="1"/>
  <c r="Q697" i="1"/>
  <c r="P697" i="1"/>
  <c r="O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X696" i="1"/>
  <c r="W696" i="1"/>
  <c r="V696" i="1"/>
  <c r="U696" i="1"/>
  <c r="T696" i="1"/>
  <c r="S696" i="1"/>
  <c r="R696" i="1"/>
  <c r="Q696" i="1"/>
  <c r="P696" i="1"/>
  <c r="O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X695" i="1"/>
  <c r="W695" i="1"/>
  <c r="V695" i="1"/>
  <c r="U695" i="1"/>
  <c r="T695" i="1"/>
  <c r="S695" i="1"/>
  <c r="R695" i="1"/>
  <c r="Q695" i="1"/>
  <c r="P695" i="1"/>
  <c r="O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X694" i="1"/>
  <c r="W694" i="1"/>
  <c r="V694" i="1"/>
  <c r="U694" i="1"/>
  <c r="T694" i="1"/>
  <c r="S694" i="1"/>
  <c r="R694" i="1"/>
  <c r="Q694" i="1"/>
  <c r="P694" i="1"/>
  <c r="O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X693" i="1"/>
  <c r="W693" i="1"/>
  <c r="V693" i="1"/>
  <c r="U693" i="1"/>
  <c r="T693" i="1"/>
  <c r="S693" i="1"/>
  <c r="R693" i="1"/>
  <c r="Q693" i="1"/>
  <c r="P693" i="1"/>
  <c r="O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X692" i="1"/>
  <c r="W692" i="1"/>
  <c r="V692" i="1"/>
  <c r="U692" i="1"/>
  <c r="T692" i="1"/>
  <c r="S692" i="1"/>
  <c r="R692" i="1"/>
  <c r="Q692" i="1"/>
  <c r="P692" i="1"/>
  <c r="O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X691" i="1"/>
  <c r="W691" i="1"/>
  <c r="V691" i="1"/>
  <c r="U691" i="1"/>
  <c r="T691" i="1"/>
  <c r="S691" i="1"/>
  <c r="R691" i="1"/>
  <c r="Q691" i="1"/>
  <c r="P691" i="1"/>
  <c r="O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X690" i="1"/>
  <c r="W690" i="1"/>
  <c r="V690" i="1"/>
  <c r="U690" i="1"/>
  <c r="T690" i="1"/>
  <c r="S690" i="1"/>
  <c r="R690" i="1"/>
  <c r="Q690" i="1"/>
  <c r="P690" i="1"/>
  <c r="O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X689" i="1"/>
  <c r="W689" i="1"/>
  <c r="V689" i="1"/>
  <c r="U689" i="1"/>
  <c r="T689" i="1"/>
  <c r="S689" i="1"/>
  <c r="R689" i="1"/>
  <c r="Q689" i="1"/>
  <c r="P689" i="1"/>
  <c r="O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X688" i="1"/>
  <c r="W688" i="1"/>
  <c r="V688" i="1"/>
  <c r="U688" i="1"/>
  <c r="T688" i="1"/>
  <c r="S688" i="1"/>
  <c r="R688" i="1"/>
  <c r="Q688" i="1"/>
  <c r="P688" i="1"/>
  <c r="O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X687" i="1"/>
  <c r="W687" i="1"/>
  <c r="V687" i="1"/>
  <c r="U687" i="1"/>
  <c r="T687" i="1"/>
  <c r="S687" i="1"/>
  <c r="R687" i="1"/>
  <c r="Q687" i="1"/>
  <c r="P687" i="1"/>
  <c r="O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X686" i="1"/>
  <c r="W686" i="1"/>
  <c r="V686" i="1"/>
  <c r="U686" i="1"/>
  <c r="T686" i="1"/>
  <c r="S686" i="1"/>
  <c r="R686" i="1"/>
  <c r="Q686" i="1"/>
  <c r="P686" i="1"/>
  <c r="O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X685" i="1"/>
  <c r="W685" i="1"/>
  <c r="V685" i="1"/>
  <c r="U685" i="1"/>
  <c r="T685" i="1"/>
  <c r="S685" i="1"/>
  <c r="R685" i="1"/>
  <c r="Q685" i="1"/>
  <c r="P685" i="1"/>
  <c r="O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X684" i="1"/>
  <c r="W684" i="1"/>
  <c r="V684" i="1"/>
  <c r="U684" i="1"/>
  <c r="T684" i="1"/>
  <c r="S684" i="1"/>
  <c r="R684" i="1"/>
  <c r="Q684" i="1"/>
  <c r="P684" i="1"/>
  <c r="O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X683" i="1"/>
  <c r="W683" i="1"/>
  <c r="V683" i="1"/>
  <c r="U683" i="1"/>
  <c r="T683" i="1"/>
  <c r="S683" i="1"/>
  <c r="R683" i="1"/>
  <c r="Q683" i="1"/>
  <c r="P683" i="1"/>
  <c r="O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X682" i="1"/>
  <c r="W682" i="1"/>
  <c r="V682" i="1"/>
  <c r="U682" i="1"/>
  <c r="T682" i="1"/>
  <c r="S682" i="1"/>
  <c r="R682" i="1"/>
  <c r="Q682" i="1"/>
  <c r="P682" i="1"/>
  <c r="O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X681" i="1"/>
  <c r="W681" i="1"/>
  <c r="V681" i="1"/>
  <c r="U681" i="1"/>
  <c r="T681" i="1"/>
  <c r="S681" i="1"/>
  <c r="R681" i="1"/>
  <c r="Q681" i="1"/>
  <c r="P681" i="1"/>
  <c r="O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X680" i="1"/>
  <c r="W680" i="1"/>
  <c r="V680" i="1"/>
  <c r="U680" i="1"/>
  <c r="T680" i="1"/>
  <c r="S680" i="1"/>
  <c r="R680" i="1"/>
  <c r="Q680" i="1"/>
  <c r="P680" i="1"/>
  <c r="O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X679" i="1"/>
  <c r="W679" i="1"/>
  <c r="V679" i="1"/>
  <c r="U679" i="1"/>
  <c r="T679" i="1"/>
  <c r="S679" i="1"/>
  <c r="R679" i="1"/>
  <c r="Q679" i="1"/>
  <c r="P679" i="1"/>
  <c r="O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X678" i="1"/>
  <c r="W678" i="1"/>
  <c r="V678" i="1"/>
  <c r="U678" i="1"/>
  <c r="T678" i="1"/>
  <c r="S678" i="1"/>
  <c r="R678" i="1"/>
  <c r="Q678" i="1"/>
  <c r="P678" i="1"/>
  <c r="O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X677" i="1"/>
  <c r="W677" i="1"/>
  <c r="V677" i="1"/>
  <c r="U677" i="1"/>
  <c r="T677" i="1"/>
  <c r="S677" i="1"/>
  <c r="R677" i="1"/>
  <c r="Q677" i="1"/>
  <c r="P677" i="1"/>
  <c r="O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X676" i="1"/>
  <c r="W676" i="1"/>
  <c r="V676" i="1"/>
  <c r="U676" i="1"/>
  <c r="T676" i="1"/>
  <c r="S676" i="1"/>
  <c r="R676" i="1"/>
  <c r="Q676" i="1"/>
  <c r="P676" i="1"/>
  <c r="O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X675" i="1"/>
  <c r="W675" i="1"/>
  <c r="V675" i="1"/>
  <c r="U675" i="1"/>
  <c r="T675" i="1"/>
  <c r="S675" i="1"/>
  <c r="R675" i="1"/>
  <c r="Q675" i="1"/>
  <c r="P675" i="1"/>
  <c r="O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X674" i="1"/>
  <c r="W674" i="1"/>
  <c r="V674" i="1"/>
  <c r="U674" i="1"/>
  <c r="T674" i="1"/>
  <c r="S674" i="1"/>
  <c r="R674" i="1"/>
  <c r="Q674" i="1"/>
  <c r="P674" i="1"/>
  <c r="O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X673" i="1"/>
  <c r="W673" i="1"/>
  <c r="V673" i="1"/>
  <c r="U673" i="1"/>
  <c r="T673" i="1"/>
  <c r="S673" i="1"/>
  <c r="R673" i="1"/>
  <c r="Q673" i="1"/>
  <c r="P673" i="1"/>
  <c r="O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X672" i="1"/>
  <c r="W672" i="1"/>
  <c r="V672" i="1"/>
  <c r="U672" i="1"/>
  <c r="T672" i="1"/>
  <c r="S672" i="1"/>
  <c r="R672" i="1"/>
  <c r="Q672" i="1"/>
  <c r="P672" i="1"/>
  <c r="O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X671" i="1"/>
  <c r="W671" i="1"/>
  <c r="V671" i="1"/>
  <c r="U671" i="1"/>
  <c r="T671" i="1"/>
  <c r="S671" i="1"/>
  <c r="R671" i="1"/>
  <c r="Q671" i="1"/>
  <c r="P671" i="1"/>
  <c r="O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X670" i="1"/>
  <c r="W670" i="1"/>
  <c r="V670" i="1"/>
  <c r="U670" i="1"/>
  <c r="T670" i="1"/>
  <c r="S670" i="1"/>
  <c r="R670" i="1"/>
  <c r="Q670" i="1"/>
  <c r="P670" i="1"/>
  <c r="O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X669" i="1"/>
  <c r="W669" i="1"/>
  <c r="V669" i="1"/>
  <c r="U669" i="1"/>
  <c r="T669" i="1"/>
  <c r="S669" i="1"/>
  <c r="R669" i="1"/>
  <c r="Q669" i="1"/>
  <c r="P669" i="1"/>
  <c r="O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X668" i="1"/>
  <c r="W668" i="1"/>
  <c r="V668" i="1"/>
  <c r="U668" i="1"/>
  <c r="T668" i="1"/>
  <c r="S668" i="1"/>
  <c r="R668" i="1"/>
  <c r="Q668" i="1"/>
  <c r="P668" i="1"/>
  <c r="O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X667" i="1"/>
  <c r="W667" i="1"/>
  <c r="V667" i="1"/>
  <c r="U667" i="1"/>
  <c r="T667" i="1"/>
  <c r="S667" i="1"/>
  <c r="R667" i="1"/>
  <c r="Q667" i="1"/>
  <c r="P667" i="1"/>
  <c r="O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X666" i="1"/>
  <c r="W666" i="1"/>
  <c r="V666" i="1"/>
  <c r="U666" i="1"/>
  <c r="T666" i="1"/>
  <c r="S666" i="1"/>
  <c r="R666" i="1"/>
  <c r="Q666" i="1"/>
  <c r="P666" i="1"/>
  <c r="O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X665" i="1"/>
  <c r="W665" i="1"/>
  <c r="V665" i="1"/>
  <c r="U665" i="1"/>
  <c r="T665" i="1"/>
  <c r="S665" i="1"/>
  <c r="R665" i="1"/>
  <c r="Q665" i="1"/>
  <c r="P665" i="1"/>
  <c r="O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X664" i="1"/>
  <c r="W664" i="1"/>
  <c r="V664" i="1"/>
  <c r="U664" i="1"/>
  <c r="T664" i="1"/>
  <c r="S664" i="1"/>
  <c r="R664" i="1"/>
  <c r="Q664" i="1"/>
  <c r="P664" i="1"/>
  <c r="O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X663" i="1"/>
  <c r="W663" i="1"/>
  <c r="V663" i="1"/>
  <c r="U663" i="1"/>
  <c r="T663" i="1"/>
  <c r="S663" i="1"/>
  <c r="R663" i="1"/>
  <c r="Q663" i="1"/>
  <c r="P663" i="1"/>
  <c r="O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X662" i="1"/>
  <c r="W662" i="1"/>
  <c r="V662" i="1"/>
  <c r="U662" i="1"/>
  <c r="T662" i="1"/>
  <c r="S662" i="1"/>
  <c r="R662" i="1"/>
  <c r="Q662" i="1"/>
  <c r="P662" i="1"/>
  <c r="O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X661" i="1"/>
  <c r="W661" i="1"/>
  <c r="V661" i="1"/>
  <c r="U661" i="1"/>
  <c r="T661" i="1"/>
  <c r="S661" i="1"/>
  <c r="R661" i="1"/>
  <c r="Q661" i="1"/>
  <c r="P661" i="1"/>
  <c r="O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X660" i="1"/>
  <c r="W660" i="1"/>
  <c r="V660" i="1"/>
  <c r="U660" i="1"/>
  <c r="T660" i="1"/>
  <c r="S660" i="1"/>
  <c r="R660" i="1"/>
  <c r="Q660" i="1"/>
  <c r="P660" i="1"/>
  <c r="O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X659" i="1"/>
  <c r="W659" i="1"/>
  <c r="V659" i="1"/>
  <c r="U659" i="1"/>
  <c r="T659" i="1"/>
  <c r="S659" i="1"/>
  <c r="R659" i="1"/>
  <c r="Q659" i="1"/>
  <c r="P659" i="1"/>
  <c r="O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X658" i="1"/>
  <c r="W658" i="1"/>
  <c r="V658" i="1"/>
  <c r="U658" i="1"/>
  <c r="T658" i="1"/>
  <c r="S658" i="1"/>
  <c r="R658" i="1"/>
  <c r="Q658" i="1"/>
  <c r="P658" i="1"/>
  <c r="O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X657" i="1"/>
  <c r="W657" i="1"/>
  <c r="V657" i="1"/>
  <c r="U657" i="1"/>
  <c r="T657" i="1"/>
  <c r="S657" i="1"/>
  <c r="R657" i="1"/>
  <c r="Q657" i="1"/>
  <c r="P657" i="1"/>
  <c r="O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X656" i="1"/>
  <c r="W656" i="1"/>
  <c r="V656" i="1"/>
  <c r="U656" i="1"/>
  <c r="T656" i="1"/>
  <c r="S656" i="1"/>
  <c r="R656" i="1"/>
  <c r="Q656" i="1"/>
  <c r="P656" i="1"/>
  <c r="O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X655" i="1"/>
  <c r="W655" i="1"/>
  <c r="V655" i="1"/>
  <c r="U655" i="1"/>
  <c r="T655" i="1"/>
  <c r="S655" i="1"/>
  <c r="R655" i="1"/>
  <c r="Q655" i="1"/>
  <c r="P655" i="1"/>
  <c r="O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X654" i="1"/>
  <c r="W654" i="1"/>
  <c r="V654" i="1"/>
  <c r="U654" i="1"/>
  <c r="T654" i="1"/>
  <c r="S654" i="1"/>
  <c r="R654" i="1"/>
  <c r="Q654" i="1"/>
  <c r="P654" i="1"/>
  <c r="O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X653" i="1"/>
  <c r="W653" i="1"/>
  <c r="V653" i="1"/>
  <c r="U653" i="1"/>
  <c r="T653" i="1"/>
  <c r="S653" i="1"/>
  <c r="R653" i="1"/>
  <c r="Q653" i="1"/>
  <c r="P653" i="1"/>
  <c r="O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X652" i="1"/>
  <c r="W652" i="1"/>
  <c r="V652" i="1"/>
  <c r="U652" i="1"/>
  <c r="T652" i="1"/>
  <c r="S652" i="1"/>
  <c r="R652" i="1"/>
  <c r="Q652" i="1"/>
  <c r="P652" i="1"/>
  <c r="O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X651" i="1"/>
  <c r="W651" i="1"/>
  <c r="V651" i="1"/>
  <c r="U651" i="1"/>
  <c r="T651" i="1"/>
  <c r="S651" i="1"/>
  <c r="R651" i="1"/>
  <c r="Q651" i="1"/>
  <c r="P651" i="1"/>
  <c r="O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X650" i="1"/>
  <c r="W650" i="1"/>
  <c r="V650" i="1"/>
  <c r="U650" i="1"/>
  <c r="T650" i="1"/>
  <c r="S650" i="1"/>
  <c r="R650" i="1"/>
  <c r="Q650" i="1"/>
  <c r="P650" i="1"/>
  <c r="O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X649" i="1"/>
  <c r="W649" i="1"/>
  <c r="V649" i="1"/>
  <c r="U649" i="1"/>
  <c r="T649" i="1"/>
  <c r="S649" i="1"/>
  <c r="R649" i="1"/>
  <c r="Q649" i="1"/>
  <c r="P649" i="1"/>
  <c r="O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X648" i="1"/>
  <c r="W648" i="1"/>
  <c r="V648" i="1"/>
  <c r="U648" i="1"/>
  <c r="T648" i="1"/>
  <c r="S648" i="1"/>
  <c r="R648" i="1"/>
  <c r="Q648" i="1"/>
  <c r="P648" i="1"/>
  <c r="O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X647" i="1"/>
  <c r="W647" i="1"/>
  <c r="V647" i="1"/>
  <c r="U647" i="1"/>
  <c r="T647" i="1"/>
  <c r="S647" i="1"/>
  <c r="R647" i="1"/>
  <c r="Q647" i="1"/>
  <c r="P647" i="1"/>
  <c r="O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X646" i="1"/>
  <c r="W646" i="1"/>
  <c r="V646" i="1"/>
  <c r="U646" i="1"/>
  <c r="T646" i="1"/>
  <c r="S646" i="1"/>
  <c r="R646" i="1"/>
  <c r="Q646" i="1"/>
  <c r="P646" i="1"/>
  <c r="O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X645" i="1"/>
  <c r="W645" i="1"/>
  <c r="V645" i="1"/>
  <c r="U645" i="1"/>
  <c r="T645" i="1"/>
  <c r="S645" i="1"/>
  <c r="R645" i="1"/>
  <c r="Q645" i="1"/>
  <c r="P645" i="1"/>
  <c r="O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X644" i="1"/>
  <c r="W644" i="1"/>
  <c r="V644" i="1"/>
  <c r="U644" i="1"/>
  <c r="T644" i="1"/>
  <c r="S644" i="1"/>
  <c r="R644" i="1"/>
  <c r="Q644" i="1"/>
  <c r="P644" i="1"/>
  <c r="O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X643" i="1"/>
  <c r="W643" i="1"/>
  <c r="V643" i="1"/>
  <c r="U643" i="1"/>
  <c r="T643" i="1"/>
  <c r="S643" i="1"/>
  <c r="R643" i="1"/>
  <c r="Q643" i="1"/>
  <c r="P643" i="1"/>
  <c r="O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X642" i="1"/>
  <c r="W642" i="1"/>
  <c r="V642" i="1"/>
  <c r="U642" i="1"/>
  <c r="T642" i="1"/>
  <c r="S642" i="1"/>
  <c r="R642" i="1"/>
  <c r="Q642" i="1"/>
  <c r="P642" i="1"/>
  <c r="O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X641" i="1"/>
  <c r="W641" i="1"/>
  <c r="V641" i="1"/>
  <c r="U641" i="1"/>
  <c r="T641" i="1"/>
  <c r="S641" i="1"/>
  <c r="R641" i="1"/>
  <c r="Q641" i="1"/>
  <c r="P641" i="1"/>
  <c r="O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X640" i="1"/>
  <c r="W640" i="1"/>
  <c r="V640" i="1"/>
  <c r="U640" i="1"/>
  <c r="T640" i="1"/>
  <c r="S640" i="1"/>
  <c r="R640" i="1"/>
  <c r="Q640" i="1"/>
  <c r="P640" i="1"/>
  <c r="O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X639" i="1"/>
  <c r="W639" i="1"/>
  <c r="V639" i="1"/>
  <c r="U639" i="1"/>
  <c r="T639" i="1"/>
  <c r="S639" i="1"/>
  <c r="R639" i="1"/>
  <c r="Q639" i="1"/>
  <c r="P639" i="1"/>
  <c r="O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X638" i="1"/>
  <c r="W638" i="1"/>
  <c r="V638" i="1"/>
  <c r="U638" i="1"/>
  <c r="T638" i="1"/>
  <c r="S638" i="1"/>
  <c r="R638" i="1"/>
  <c r="Q638" i="1"/>
  <c r="P638" i="1"/>
  <c r="O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X637" i="1"/>
  <c r="W637" i="1"/>
  <c r="V637" i="1"/>
  <c r="U637" i="1"/>
  <c r="T637" i="1"/>
  <c r="S637" i="1"/>
  <c r="R637" i="1"/>
  <c r="Q637" i="1"/>
  <c r="P637" i="1"/>
  <c r="O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X636" i="1"/>
  <c r="W636" i="1"/>
  <c r="V636" i="1"/>
  <c r="U636" i="1"/>
  <c r="T636" i="1"/>
  <c r="S636" i="1"/>
  <c r="R636" i="1"/>
  <c r="Q636" i="1"/>
  <c r="P636" i="1"/>
  <c r="O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X635" i="1"/>
  <c r="W635" i="1"/>
  <c r="V635" i="1"/>
  <c r="U635" i="1"/>
  <c r="T635" i="1"/>
  <c r="S635" i="1"/>
  <c r="R635" i="1"/>
  <c r="Q635" i="1"/>
  <c r="P635" i="1"/>
  <c r="O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X634" i="1"/>
  <c r="W634" i="1"/>
  <c r="V634" i="1"/>
  <c r="U634" i="1"/>
  <c r="T634" i="1"/>
  <c r="S634" i="1"/>
  <c r="R634" i="1"/>
  <c r="Q634" i="1"/>
  <c r="P634" i="1"/>
  <c r="O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X633" i="1"/>
  <c r="W633" i="1"/>
  <c r="V633" i="1"/>
  <c r="U633" i="1"/>
  <c r="T633" i="1"/>
  <c r="S633" i="1"/>
  <c r="R633" i="1"/>
  <c r="Q633" i="1"/>
  <c r="P633" i="1"/>
  <c r="O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X632" i="1"/>
  <c r="W632" i="1"/>
  <c r="V632" i="1"/>
  <c r="U632" i="1"/>
  <c r="T632" i="1"/>
  <c r="S632" i="1"/>
  <c r="R632" i="1"/>
  <c r="Q632" i="1"/>
  <c r="P632" i="1"/>
  <c r="O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X631" i="1"/>
  <c r="W631" i="1"/>
  <c r="V631" i="1"/>
  <c r="U631" i="1"/>
  <c r="T631" i="1"/>
  <c r="S631" i="1"/>
  <c r="R631" i="1"/>
  <c r="Q631" i="1"/>
  <c r="P631" i="1"/>
  <c r="O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X630" i="1"/>
  <c r="W630" i="1"/>
  <c r="V630" i="1"/>
  <c r="U630" i="1"/>
  <c r="T630" i="1"/>
  <c r="S630" i="1"/>
  <c r="R630" i="1"/>
  <c r="Q630" i="1"/>
  <c r="P630" i="1"/>
  <c r="O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X629" i="1"/>
  <c r="W629" i="1"/>
  <c r="V629" i="1"/>
  <c r="U629" i="1"/>
  <c r="T629" i="1"/>
  <c r="S629" i="1"/>
  <c r="R629" i="1"/>
  <c r="Q629" i="1"/>
  <c r="P629" i="1"/>
  <c r="O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X628" i="1"/>
  <c r="W628" i="1"/>
  <c r="V628" i="1"/>
  <c r="U628" i="1"/>
  <c r="T628" i="1"/>
  <c r="S628" i="1"/>
  <c r="R628" i="1"/>
  <c r="Q628" i="1"/>
  <c r="P628" i="1"/>
  <c r="O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X627" i="1"/>
  <c r="W627" i="1"/>
  <c r="V627" i="1"/>
  <c r="U627" i="1"/>
  <c r="T627" i="1"/>
  <c r="S627" i="1"/>
  <c r="R627" i="1"/>
  <c r="Q627" i="1"/>
  <c r="P627" i="1"/>
  <c r="O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X626" i="1"/>
  <c r="W626" i="1"/>
  <c r="V626" i="1"/>
  <c r="U626" i="1"/>
  <c r="T626" i="1"/>
  <c r="S626" i="1"/>
  <c r="R626" i="1"/>
  <c r="Q626" i="1"/>
  <c r="P626" i="1"/>
  <c r="O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X625" i="1"/>
  <c r="W625" i="1"/>
  <c r="V625" i="1"/>
  <c r="U625" i="1"/>
  <c r="T625" i="1"/>
  <c r="S625" i="1"/>
  <c r="R625" i="1"/>
  <c r="Q625" i="1"/>
  <c r="P625" i="1"/>
  <c r="O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X624" i="1"/>
  <c r="W624" i="1"/>
  <c r="V624" i="1"/>
  <c r="U624" i="1"/>
  <c r="T624" i="1"/>
  <c r="S624" i="1"/>
  <c r="R624" i="1"/>
  <c r="Q624" i="1"/>
  <c r="P624" i="1"/>
  <c r="O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X623" i="1"/>
  <c r="W623" i="1"/>
  <c r="V623" i="1"/>
  <c r="U623" i="1"/>
  <c r="T623" i="1"/>
  <c r="S623" i="1"/>
  <c r="R623" i="1"/>
  <c r="Q623" i="1"/>
  <c r="P623" i="1"/>
  <c r="O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X622" i="1"/>
  <c r="W622" i="1"/>
  <c r="V622" i="1"/>
  <c r="U622" i="1"/>
  <c r="T622" i="1"/>
  <c r="S622" i="1"/>
  <c r="R622" i="1"/>
  <c r="Q622" i="1"/>
  <c r="P622" i="1"/>
  <c r="O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X621" i="1"/>
  <c r="W621" i="1"/>
  <c r="V621" i="1"/>
  <c r="U621" i="1"/>
  <c r="T621" i="1"/>
  <c r="S621" i="1"/>
  <c r="R621" i="1"/>
  <c r="Q621" i="1"/>
  <c r="P621" i="1"/>
  <c r="O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X620" i="1"/>
  <c r="W620" i="1"/>
  <c r="V620" i="1"/>
  <c r="U620" i="1"/>
  <c r="T620" i="1"/>
  <c r="S620" i="1"/>
  <c r="R620" i="1"/>
  <c r="Q620" i="1"/>
  <c r="P620" i="1"/>
  <c r="O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X619" i="1"/>
  <c r="W619" i="1"/>
  <c r="V619" i="1"/>
  <c r="U619" i="1"/>
  <c r="T619" i="1"/>
  <c r="S619" i="1"/>
  <c r="R619" i="1"/>
  <c r="Q619" i="1"/>
  <c r="P619" i="1"/>
  <c r="O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X618" i="1"/>
  <c r="W618" i="1"/>
  <c r="V618" i="1"/>
  <c r="U618" i="1"/>
  <c r="T618" i="1"/>
  <c r="S618" i="1"/>
  <c r="R618" i="1"/>
  <c r="Q618" i="1"/>
  <c r="P618" i="1"/>
  <c r="O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X617" i="1"/>
  <c r="W617" i="1"/>
  <c r="V617" i="1"/>
  <c r="U617" i="1"/>
  <c r="T617" i="1"/>
  <c r="S617" i="1"/>
  <c r="R617" i="1"/>
  <c r="Q617" i="1"/>
  <c r="P617" i="1"/>
  <c r="O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X616" i="1"/>
  <c r="W616" i="1"/>
  <c r="V616" i="1"/>
  <c r="U616" i="1"/>
  <c r="T616" i="1"/>
  <c r="S616" i="1"/>
  <c r="R616" i="1"/>
  <c r="Q616" i="1"/>
  <c r="P616" i="1"/>
  <c r="O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X615" i="1"/>
  <c r="W615" i="1"/>
  <c r="V615" i="1"/>
  <c r="U615" i="1"/>
  <c r="T615" i="1"/>
  <c r="S615" i="1"/>
  <c r="R615" i="1"/>
  <c r="Q615" i="1"/>
  <c r="P615" i="1"/>
  <c r="O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X614" i="1"/>
  <c r="W614" i="1"/>
  <c r="V614" i="1"/>
  <c r="U614" i="1"/>
  <c r="T614" i="1"/>
  <c r="S614" i="1"/>
  <c r="R614" i="1"/>
  <c r="Q614" i="1"/>
  <c r="P614" i="1"/>
  <c r="O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X613" i="1"/>
  <c r="W613" i="1"/>
  <c r="V613" i="1"/>
  <c r="U613" i="1"/>
  <c r="T613" i="1"/>
  <c r="S613" i="1"/>
  <c r="R613" i="1"/>
  <c r="Q613" i="1"/>
  <c r="P613" i="1"/>
  <c r="O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X612" i="1"/>
  <c r="W612" i="1"/>
  <c r="V612" i="1"/>
  <c r="U612" i="1"/>
  <c r="T612" i="1"/>
  <c r="S612" i="1"/>
  <c r="R612" i="1"/>
  <c r="Q612" i="1"/>
  <c r="P612" i="1"/>
  <c r="O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X611" i="1"/>
  <c r="W611" i="1"/>
  <c r="V611" i="1"/>
  <c r="U611" i="1"/>
  <c r="T611" i="1"/>
  <c r="S611" i="1"/>
  <c r="R611" i="1"/>
  <c r="Q611" i="1"/>
  <c r="P611" i="1"/>
  <c r="O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X610" i="1"/>
  <c r="W610" i="1"/>
  <c r="V610" i="1"/>
  <c r="U610" i="1"/>
  <c r="T610" i="1"/>
  <c r="S610" i="1"/>
  <c r="R610" i="1"/>
  <c r="Q610" i="1"/>
  <c r="P610" i="1"/>
  <c r="O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X609" i="1"/>
  <c r="W609" i="1"/>
  <c r="V609" i="1"/>
  <c r="U609" i="1"/>
  <c r="T609" i="1"/>
  <c r="S609" i="1"/>
  <c r="R609" i="1"/>
  <c r="Q609" i="1"/>
  <c r="P609" i="1"/>
  <c r="O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X608" i="1"/>
  <c r="W608" i="1"/>
  <c r="V608" i="1"/>
  <c r="U608" i="1"/>
  <c r="T608" i="1"/>
  <c r="S608" i="1"/>
  <c r="R608" i="1"/>
  <c r="Q608" i="1"/>
  <c r="P608" i="1"/>
  <c r="O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X607" i="1"/>
  <c r="W607" i="1"/>
  <c r="V607" i="1"/>
  <c r="U607" i="1"/>
  <c r="T607" i="1"/>
  <c r="S607" i="1"/>
  <c r="R607" i="1"/>
  <c r="Q607" i="1"/>
  <c r="P607" i="1"/>
  <c r="O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X606" i="1"/>
  <c r="W606" i="1"/>
  <c r="V606" i="1"/>
  <c r="U606" i="1"/>
  <c r="T606" i="1"/>
  <c r="S606" i="1"/>
  <c r="R606" i="1"/>
  <c r="Q606" i="1"/>
  <c r="P606" i="1"/>
  <c r="O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X605" i="1"/>
  <c r="W605" i="1"/>
  <c r="V605" i="1"/>
  <c r="U605" i="1"/>
  <c r="T605" i="1"/>
  <c r="S605" i="1"/>
  <c r="R605" i="1"/>
  <c r="Q605" i="1"/>
  <c r="P605" i="1"/>
  <c r="O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X604" i="1"/>
  <c r="W604" i="1"/>
  <c r="V604" i="1"/>
  <c r="U604" i="1"/>
  <c r="T604" i="1"/>
  <c r="S604" i="1"/>
  <c r="R604" i="1"/>
  <c r="Q604" i="1"/>
  <c r="P604" i="1"/>
  <c r="O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X603" i="1"/>
  <c r="W603" i="1"/>
  <c r="V603" i="1"/>
  <c r="U603" i="1"/>
  <c r="T603" i="1"/>
  <c r="S603" i="1"/>
  <c r="R603" i="1"/>
  <c r="Q603" i="1"/>
  <c r="P603" i="1"/>
  <c r="O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X602" i="1"/>
  <c r="W602" i="1"/>
  <c r="V602" i="1"/>
  <c r="U602" i="1"/>
  <c r="T602" i="1"/>
  <c r="S602" i="1"/>
  <c r="R602" i="1"/>
  <c r="Q602" i="1"/>
  <c r="P602" i="1"/>
  <c r="O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X601" i="1"/>
  <c r="W601" i="1"/>
  <c r="V601" i="1"/>
  <c r="U601" i="1"/>
  <c r="T601" i="1"/>
  <c r="S601" i="1"/>
  <c r="R601" i="1"/>
  <c r="Q601" i="1"/>
  <c r="P601" i="1"/>
  <c r="O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X600" i="1"/>
  <c r="W600" i="1"/>
  <c r="V600" i="1"/>
  <c r="U600" i="1"/>
  <c r="T600" i="1"/>
  <c r="S600" i="1"/>
  <c r="R600" i="1"/>
  <c r="Q600" i="1"/>
  <c r="P600" i="1"/>
  <c r="O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X599" i="1"/>
  <c r="W599" i="1"/>
  <c r="V599" i="1"/>
  <c r="U599" i="1"/>
  <c r="T599" i="1"/>
  <c r="S599" i="1"/>
  <c r="R599" i="1"/>
  <c r="Q599" i="1"/>
  <c r="P599" i="1"/>
  <c r="O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X598" i="1"/>
  <c r="W598" i="1"/>
  <c r="V598" i="1"/>
  <c r="U598" i="1"/>
  <c r="T598" i="1"/>
  <c r="S598" i="1"/>
  <c r="R598" i="1"/>
  <c r="Q598" i="1"/>
  <c r="P598" i="1"/>
  <c r="O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X597" i="1"/>
  <c r="W597" i="1"/>
  <c r="V597" i="1"/>
  <c r="U597" i="1"/>
  <c r="T597" i="1"/>
  <c r="S597" i="1"/>
  <c r="R597" i="1"/>
  <c r="Q597" i="1"/>
  <c r="P597" i="1"/>
  <c r="O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X596" i="1"/>
  <c r="W596" i="1"/>
  <c r="V596" i="1"/>
  <c r="U596" i="1"/>
  <c r="T596" i="1"/>
  <c r="S596" i="1"/>
  <c r="R596" i="1"/>
  <c r="Q596" i="1"/>
  <c r="P596" i="1"/>
  <c r="O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X595" i="1"/>
  <c r="W595" i="1"/>
  <c r="V595" i="1"/>
  <c r="U595" i="1"/>
  <c r="T595" i="1"/>
  <c r="S595" i="1"/>
  <c r="R595" i="1"/>
  <c r="Q595" i="1"/>
  <c r="P595" i="1"/>
  <c r="O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X594" i="1"/>
  <c r="W594" i="1"/>
  <c r="V594" i="1"/>
  <c r="U594" i="1"/>
  <c r="T594" i="1"/>
  <c r="S594" i="1"/>
  <c r="R594" i="1"/>
  <c r="Q594" i="1"/>
  <c r="P594" i="1"/>
  <c r="O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X593" i="1"/>
  <c r="W593" i="1"/>
  <c r="V593" i="1"/>
  <c r="U593" i="1"/>
  <c r="T593" i="1"/>
  <c r="S593" i="1"/>
  <c r="R593" i="1"/>
  <c r="Q593" i="1"/>
  <c r="P593" i="1"/>
  <c r="O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X592" i="1"/>
  <c r="W592" i="1"/>
  <c r="V592" i="1"/>
  <c r="U592" i="1"/>
  <c r="T592" i="1"/>
  <c r="S592" i="1"/>
  <c r="R592" i="1"/>
  <c r="Q592" i="1"/>
  <c r="P592" i="1"/>
  <c r="O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X591" i="1"/>
  <c r="W591" i="1"/>
  <c r="V591" i="1"/>
  <c r="U591" i="1"/>
  <c r="T591" i="1"/>
  <c r="S591" i="1"/>
  <c r="R591" i="1"/>
  <c r="Q591" i="1"/>
  <c r="P591" i="1"/>
  <c r="O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X590" i="1"/>
  <c r="W590" i="1"/>
  <c r="V590" i="1"/>
  <c r="U590" i="1"/>
  <c r="T590" i="1"/>
  <c r="S590" i="1"/>
  <c r="R590" i="1"/>
  <c r="Q590" i="1"/>
  <c r="P590" i="1"/>
  <c r="O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X589" i="1"/>
  <c r="W589" i="1"/>
  <c r="V589" i="1"/>
  <c r="U589" i="1"/>
  <c r="T589" i="1"/>
  <c r="S589" i="1"/>
  <c r="R589" i="1"/>
  <c r="Q589" i="1"/>
  <c r="P589" i="1"/>
  <c r="O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X588" i="1"/>
  <c r="W588" i="1"/>
  <c r="V588" i="1"/>
  <c r="U588" i="1"/>
  <c r="T588" i="1"/>
  <c r="S588" i="1"/>
  <c r="R588" i="1"/>
  <c r="Q588" i="1"/>
  <c r="P588" i="1"/>
  <c r="O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X587" i="1"/>
  <c r="W587" i="1"/>
  <c r="V587" i="1"/>
  <c r="U587" i="1"/>
  <c r="T587" i="1"/>
  <c r="S587" i="1"/>
  <c r="R587" i="1"/>
  <c r="Q587" i="1"/>
  <c r="P587" i="1"/>
  <c r="O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X586" i="1"/>
  <c r="W586" i="1"/>
  <c r="V586" i="1"/>
  <c r="U586" i="1"/>
  <c r="T586" i="1"/>
  <c r="S586" i="1"/>
  <c r="R586" i="1"/>
  <c r="Q586" i="1"/>
  <c r="P586" i="1"/>
  <c r="O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X585" i="1"/>
  <c r="W585" i="1"/>
  <c r="V585" i="1"/>
  <c r="U585" i="1"/>
  <c r="T585" i="1"/>
  <c r="S585" i="1"/>
  <c r="R585" i="1"/>
  <c r="Q585" i="1"/>
  <c r="P585" i="1"/>
  <c r="O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X584" i="1"/>
  <c r="W584" i="1"/>
  <c r="V584" i="1"/>
  <c r="U584" i="1"/>
  <c r="T584" i="1"/>
  <c r="S584" i="1"/>
  <c r="R584" i="1"/>
  <c r="Q584" i="1"/>
  <c r="P584" i="1"/>
  <c r="O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X583" i="1"/>
  <c r="W583" i="1"/>
  <c r="V583" i="1"/>
  <c r="U583" i="1"/>
  <c r="T583" i="1"/>
  <c r="S583" i="1"/>
  <c r="R583" i="1"/>
  <c r="Q583" i="1"/>
  <c r="P583" i="1"/>
  <c r="O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X582" i="1"/>
  <c r="W582" i="1"/>
  <c r="V582" i="1"/>
  <c r="U582" i="1"/>
  <c r="T582" i="1"/>
  <c r="S582" i="1"/>
  <c r="R582" i="1"/>
  <c r="Q582" i="1"/>
  <c r="P582" i="1"/>
  <c r="O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X581" i="1"/>
  <c r="W581" i="1"/>
  <c r="V581" i="1"/>
  <c r="U581" i="1"/>
  <c r="T581" i="1"/>
  <c r="S581" i="1"/>
  <c r="R581" i="1"/>
  <c r="Q581" i="1"/>
  <c r="P581" i="1"/>
  <c r="O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X580" i="1"/>
  <c r="W580" i="1"/>
  <c r="V580" i="1"/>
  <c r="U580" i="1"/>
  <c r="T580" i="1"/>
  <c r="S580" i="1"/>
  <c r="R580" i="1"/>
  <c r="Q580" i="1"/>
  <c r="P580" i="1"/>
  <c r="O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X579" i="1"/>
  <c r="W579" i="1"/>
  <c r="V579" i="1"/>
  <c r="U579" i="1"/>
  <c r="T579" i="1"/>
  <c r="S579" i="1"/>
  <c r="R579" i="1"/>
  <c r="Q579" i="1"/>
  <c r="P579" i="1"/>
  <c r="O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X578" i="1"/>
  <c r="W578" i="1"/>
  <c r="V578" i="1"/>
  <c r="U578" i="1"/>
  <c r="T578" i="1"/>
  <c r="S578" i="1"/>
  <c r="R578" i="1"/>
  <c r="Q578" i="1"/>
  <c r="P578" i="1"/>
  <c r="O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X577" i="1"/>
  <c r="W577" i="1"/>
  <c r="V577" i="1"/>
  <c r="U577" i="1"/>
  <c r="T577" i="1"/>
  <c r="S577" i="1"/>
  <c r="R577" i="1"/>
  <c r="Q577" i="1"/>
  <c r="P577" i="1"/>
  <c r="O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X576" i="1"/>
  <c r="W576" i="1"/>
  <c r="V576" i="1"/>
  <c r="U576" i="1"/>
  <c r="T576" i="1"/>
  <c r="S576" i="1"/>
  <c r="R576" i="1"/>
  <c r="Q576" i="1"/>
  <c r="P576" i="1"/>
  <c r="O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X575" i="1"/>
  <c r="W575" i="1"/>
  <c r="V575" i="1"/>
  <c r="U575" i="1"/>
  <c r="T575" i="1"/>
  <c r="S575" i="1"/>
  <c r="R575" i="1"/>
  <c r="Q575" i="1"/>
  <c r="P575" i="1"/>
  <c r="O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X574" i="1"/>
  <c r="W574" i="1"/>
  <c r="V574" i="1"/>
  <c r="U574" i="1"/>
  <c r="T574" i="1"/>
  <c r="S574" i="1"/>
  <c r="R574" i="1"/>
  <c r="Q574" i="1"/>
  <c r="P574" i="1"/>
  <c r="O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X573" i="1"/>
  <c r="W573" i="1"/>
  <c r="V573" i="1"/>
  <c r="U573" i="1"/>
  <c r="T573" i="1"/>
  <c r="S573" i="1"/>
  <c r="R573" i="1"/>
  <c r="Q573" i="1"/>
  <c r="P573" i="1"/>
  <c r="O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X572" i="1"/>
  <c r="W572" i="1"/>
  <c r="V572" i="1"/>
  <c r="U572" i="1"/>
  <c r="T572" i="1"/>
  <c r="S572" i="1"/>
  <c r="R572" i="1"/>
  <c r="Q572" i="1"/>
  <c r="P572" i="1"/>
  <c r="O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X571" i="1"/>
  <c r="W571" i="1"/>
  <c r="V571" i="1"/>
  <c r="U571" i="1"/>
  <c r="T571" i="1"/>
  <c r="S571" i="1"/>
  <c r="R571" i="1"/>
  <c r="Q571" i="1"/>
  <c r="P571" i="1"/>
  <c r="O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X570" i="1"/>
  <c r="W570" i="1"/>
  <c r="V570" i="1"/>
  <c r="U570" i="1"/>
  <c r="T570" i="1"/>
  <c r="S570" i="1"/>
  <c r="R570" i="1"/>
  <c r="Q570" i="1"/>
  <c r="P570" i="1"/>
  <c r="O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X569" i="1"/>
  <c r="W569" i="1"/>
  <c r="V569" i="1"/>
  <c r="U569" i="1"/>
  <c r="T569" i="1"/>
  <c r="S569" i="1"/>
  <c r="R569" i="1"/>
  <c r="Q569" i="1"/>
  <c r="P569" i="1"/>
  <c r="O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X568" i="1"/>
  <c r="W568" i="1"/>
  <c r="V568" i="1"/>
  <c r="U568" i="1"/>
  <c r="T568" i="1"/>
  <c r="S568" i="1"/>
  <c r="R568" i="1"/>
  <c r="Q568" i="1"/>
  <c r="P568" i="1"/>
  <c r="O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X567" i="1"/>
  <c r="W567" i="1"/>
  <c r="V567" i="1"/>
  <c r="U567" i="1"/>
  <c r="T567" i="1"/>
  <c r="S567" i="1"/>
  <c r="R567" i="1"/>
  <c r="Q567" i="1"/>
  <c r="P567" i="1"/>
  <c r="O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X566" i="1"/>
  <c r="W566" i="1"/>
  <c r="V566" i="1"/>
  <c r="U566" i="1"/>
  <c r="T566" i="1"/>
  <c r="S566" i="1"/>
  <c r="R566" i="1"/>
  <c r="Q566" i="1"/>
  <c r="P566" i="1"/>
  <c r="O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X565" i="1"/>
  <c r="W565" i="1"/>
  <c r="V565" i="1"/>
  <c r="U565" i="1"/>
  <c r="T565" i="1"/>
  <c r="S565" i="1"/>
  <c r="R565" i="1"/>
  <c r="Q565" i="1"/>
  <c r="P565" i="1"/>
  <c r="O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X564" i="1"/>
  <c r="W564" i="1"/>
  <c r="V564" i="1"/>
  <c r="U564" i="1"/>
  <c r="T564" i="1"/>
  <c r="S564" i="1"/>
  <c r="R564" i="1"/>
  <c r="Q564" i="1"/>
  <c r="P564" i="1"/>
  <c r="O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X563" i="1"/>
  <c r="W563" i="1"/>
  <c r="V563" i="1"/>
  <c r="U563" i="1"/>
  <c r="T563" i="1"/>
  <c r="S563" i="1"/>
  <c r="R563" i="1"/>
  <c r="Q563" i="1"/>
  <c r="P563" i="1"/>
  <c r="O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X562" i="1"/>
  <c r="W562" i="1"/>
  <c r="V562" i="1"/>
  <c r="U562" i="1"/>
  <c r="T562" i="1"/>
  <c r="S562" i="1"/>
  <c r="R562" i="1"/>
  <c r="Q562" i="1"/>
  <c r="P562" i="1"/>
  <c r="O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X561" i="1"/>
  <c r="W561" i="1"/>
  <c r="V561" i="1"/>
  <c r="U561" i="1"/>
  <c r="T561" i="1"/>
  <c r="S561" i="1"/>
  <c r="R561" i="1"/>
  <c r="Q561" i="1"/>
  <c r="P561" i="1"/>
  <c r="O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X560" i="1"/>
  <c r="W560" i="1"/>
  <c r="V560" i="1"/>
  <c r="U560" i="1"/>
  <c r="T560" i="1"/>
  <c r="S560" i="1"/>
  <c r="R560" i="1"/>
  <c r="Q560" i="1"/>
  <c r="P560" i="1"/>
  <c r="O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X559" i="1"/>
  <c r="W559" i="1"/>
  <c r="V559" i="1"/>
  <c r="U559" i="1"/>
  <c r="T559" i="1"/>
  <c r="S559" i="1"/>
  <c r="R559" i="1"/>
  <c r="Q559" i="1"/>
  <c r="P559" i="1"/>
  <c r="O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X558" i="1"/>
  <c r="W558" i="1"/>
  <c r="V558" i="1"/>
  <c r="U558" i="1"/>
  <c r="T558" i="1"/>
  <c r="S558" i="1"/>
  <c r="R558" i="1"/>
  <c r="Q558" i="1"/>
  <c r="P558" i="1"/>
  <c r="O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X557" i="1"/>
  <c r="W557" i="1"/>
  <c r="V557" i="1"/>
  <c r="U557" i="1"/>
  <c r="T557" i="1"/>
  <c r="S557" i="1"/>
  <c r="R557" i="1"/>
  <c r="Q557" i="1"/>
  <c r="P557" i="1"/>
  <c r="O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X556" i="1"/>
  <c r="W556" i="1"/>
  <c r="V556" i="1"/>
  <c r="U556" i="1"/>
  <c r="T556" i="1"/>
  <c r="S556" i="1"/>
  <c r="R556" i="1"/>
  <c r="Q556" i="1"/>
  <c r="P556" i="1"/>
  <c r="O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X555" i="1"/>
  <c r="W555" i="1"/>
  <c r="V555" i="1"/>
  <c r="U555" i="1"/>
  <c r="T555" i="1"/>
  <c r="S555" i="1"/>
  <c r="R555" i="1"/>
  <c r="Q555" i="1"/>
  <c r="P555" i="1"/>
  <c r="O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X554" i="1"/>
  <c r="W554" i="1"/>
  <c r="V554" i="1"/>
  <c r="U554" i="1"/>
  <c r="T554" i="1"/>
  <c r="S554" i="1"/>
  <c r="R554" i="1"/>
  <c r="Q554" i="1"/>
  <c r="P554" i="1"/>
  <c r="O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X553" i="1"/>
  <c r="W553" i="1"/>
  <c r="V553" i="1"/>
  <c r="U553" i="1"/>
  <c r="T553" i="1"/>
  <c r="S553" i="1"/>
  <c r="R553" i="1"/>
  <c r="Q553" i="1"/>
  <c r="P553" i="1"/>
  <c r="O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X552" i="1"/>
  <c r="W552" i="1"/>
  <c r="V552" i="1"/>
  <c r="U552" i="1"/>
  <c r="T552" i="1"/>
  <c r="S552" i="1"/>
  <c r="R552" i="1"/>
  <c r="Q552" i="1"/>
  <c r="P552" i="1"/>
  <c r="O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X551" i="1"/>
  <c r="W551" i="1"/>
  <c r="V551" i="1"/>
  <c r="U551" i="1"/>
  <c r="T551" i="1"/>
  <c r="S551" i="1"/>
  <c r="R551" i="1"/>
  <c r="Q551" i="1"/>
  <c r="P551" i="1"/>
  <c r="O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X550" i="1"/>
  <c r="W550" i="1"/>
  <c r="V550" i="1"/>
  <c r="U550" i="1"/>
  <c r="T550" i="1"/>
  <c r="S550" i="1"/>
  <c r="R550" i="1"/>
  <c r="Q550" i="1"/>
  <c r="P550" i="1"/>
  <c r="O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X549" i="1"/>
  <c r="W549" i="1"/>
  <c r="V549" i="1"/>
  <c r="U549" i="1"/>
  <c r="T549" i="1"/>
  <c r="S549" i="1"/>
  <c r="R549" i="1"/>
  <c r="Q549" i="1"/>
  <c r="P549" i="1"/>
  <c r="O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X548" i="1"/>
  <c r="W548" i="1"/>
  <c r="V548" i="1"/>
  <c r="U548" i="1"/>
  <c r="T548" i="1"/>
  <c r="S548" i="1"/>
  <c r="R548" i="1"/>
  <c r="Q548" i="1"/>
  <c r="P548" i="1"/>
  <c r="O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X547" i="1"/>
  <c r="W547" i="1"/>
  <c r="V547" i="1"/>
  <c r="U547" i="1"/>
  <c r="T547" i="1"/>
  <c r="S547" i="1"/>
  <c r="R547" i="1"/>
  <c r="Q547" i="1"/>
  <c r="P547" i="1"/>
  <c r="O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X546" i="1"/>
  <c r="W546" i="1"/>
  <c r="V546" i="1"/>
  <c r="U546" i="1"/>
  <c r="T546" i="1"/>
  <c r="S546" i="1"/>
  <c r="R546" i="1"/>
  <c r="Q546" i="1"/>
  <c r="P546" i="1"/>
  <c r="O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X545" i="1"/>
  <c r="W545" i="1"/>
  <c r="V545" i="1"/>
  <c r="U545" i="1"/>
  <c r="T545" i="1"/>
  <c r="S545" i="1"/>
  <c r="R545" i="1"/>
  <c r="Q545" i="1"/>
  <c r="P545" i="1"/>
  <c r="O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X544" i="1"/>
  <c r="W544" i="1"/>
  <c r="V544" i="1"/>
  <c r="U544" i="1"/>
  <c r="T544" i="1"/>
  <c r="S544" i="1"/>
  <c r="R544" i="1"/>
  <c r="Q544" i="1"/>
  <c r="P544" i="1"/>
  <c r="O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X543" i="1"/>
  <c r="W543" i="1"/>
  <c r="V543" i="1"/>
  <c r="U543" i="1"/>
  <c r="T543" i="1"/>
  <c r="S543" i="1"/>
  <c r="R543" i="1"/>
  <c r="Q543" i="1"/>
  <c r="P543" i="1"/>
  <c r="O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X542" i="1"/>
  <c r="W542" i="1"/>
  <c r="V542" i="1"/>
  <c r="U542" i="1"/>
  <c r="T542" i="1"/>
  <c r="S542" i="1"/>
  <c r="R542" i="1"/>
  <c r="Q542" i="1"/>
  <c r="P542" i="1"/>
  <c r="O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X541" i="1"/>
  <c r="W541" i="1"/>
  <c r="V541" i="1"/>
  <c r="U541" i="1"/>
  <c r="T541" i="1"/>
  <c r="S541" i="1"/>
  <c r="R541" i="1"/>
  <c r="Q541" i="1"/>
  <c r="P541" i="1"/>
  <c r="O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X540" i="1"/>
  <c r="W540" i="1"/>
  <c r="V540" i="1"/>
  <c r="U540" i="1"/>
  <c r="T540" i="1"/>
  <c r="S540" i="1"/>
  <c r="R540" i="1"/>
  <c r="Q540" i="1"/>
  <c r="P540" i="1"/>
  <c r="O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X539" i="1"/>
  <c r="W539" i="1"/>
  <c r="V539" i="1"/>
  <c r="U539" i="1"/>
  <c r="T539" i="1"/>
  <c r="S539" i="1"/>
  <c r="R539" i="1"/>
  <c r="Q539" i="1"/>
  <c r="P539" i="1"/>
  <c r="O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X538" i="1"/>
  <c r="W538" i="1"/>
  <c r="V538" i="1"/>
  <c r="U538" i="1"/>
  <c r="T538" i="1"/>
  <c r="S538" i="1"/>
  <c r="R538" i="1"/>
  <c r="Q538" i="1"/>
  <c r="P538" i="1"/>
  <c r="O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X537" i="1"/>
  <c r="W537" i="1"/>
  <c r="V537" i="1"/>
  <c r="U537" i="1"/>
  <c r="T537" i="1"/>
  <c r="S537" i="1"/>
  <c r="R537" i="1"/>
  <c r="Q537" i="1"/>
  <c r="P537" i="1"/>
  <c r="O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X536" i="1"/>
  <c r="W536" i="1"/>
  <c r="V536" i="1"/>
  <c r="U536" i="1"/>
  <c r="T536" i="1"/>
  <c r="S536" i="1"/>
  <c r="R536" i="1"/>
  <c r="Q536" i="1"/>
  <c r="P536" i="1"/>
  <c r="O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X535" i="1"/>
  <c r="W535" i="1"/>
  <c r="V535" i="1"/>
  <c r="U535" i="1"/>
  <c r="T535" i="1"/>
  <c r="S535" i="1"/>
  <c r="R535" i="1"/>
  <c r="Q535" i="1"/>
  <c r="P535" i="1"/>
  <c r="O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X534" i="1"/>
  <c r="W534" i="1"/>
  <c r="V534" i="1"/>
  <c r="U534" i="1"/>
  <c r="T534" i="1"/>
  <c r="S534" i="1"/>
  <c r="R534" i="1"/>
  <c r="Q534" i="1"/>
  <c r="P534" i="1"/>
  <c r="O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X533" i="1"/>
  <c r="W533" i="1"/>
  <c r="V533" i="1"/>
  <c r="U533" i="1"/>
  <c r="T533" i="1"/>
  <c r="S533" i="1"/>
  <c r="R533" i="1"/>
  <c r="Q533" i="1"/>
  <c r="P533" i="1"/>
  <c r="O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X532" i="1"/>
  <c r="W532" i="1"/>
  <c r="V532" i="1"/>
  <c r="U532" i="1"/>
  <c r="T532" i="1"/>
  <c r="S532" i="1"/>
  <c r="R532" i="1"/>
  <c r="Q532" i="1"/>
  <c r="P532" i="1"/>
  <c r="O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X531" i="1"/>
  <c r="W531" i="1"/>
  <c r="V531" i="1"/>
  <c r="U531" i="1"/>
  <c r="T531" i="1"/>
  <c r="S531" i="1"/>
  <c r="R531" i="1"/>
  <c r="Q531" i="1"/>
  <c r="P531" i="1"/>
  <c r="O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X530" i="1"/>
  <c r="W530" i="1"/>
  <c r="V530" i="1"/>
  <c r="U530" i="1"/>
  <c r="T530" i="1"/>
  <c r="S530" i="1"/>
  <c r="R530" i="1"/>
  <c r="Q530" i="1"/>
  <c r="P530" i="1"/>
  <c r="O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X529" i="1"/>
  <c r="W529" i="1"/>
  <c r="V529" i="1"/>
  <c r="U529" i="1"/>
  <c r="T529" i="1"/>
  <c r="S529" i="1"/>
  <c r="R529" i="1"/>
  <c r="Q529" i="1"/>
  <c r="P529" i="1"/>
  <c r="O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X528" i="1"/>
  <c r="W528" i="1"/>
  <c r="V528" i="1"/>
  <c r="U528" i="1"/>
  <c r="T528" i="1"/>
  <c r="S528" i="1"/>
  <c r="R528" i="1"/>
  <c r="Q528" i="1"/>
  <c r="P528" i="1"/>
  <c r="O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X527" i="1"/>
  <c r="W527" i="1"/>
  <c r="V527" i="1"/>
  <c r="U527" i="1"/>
  <c r="T527" i="1"/>
  <c r="S527" i="1"/>
  <c r="R527" i="1"/>
  <c r="Q527" i="1"/>
  <c r="P527" i="1"/>
  <c r="O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X526" i="1"/>
  <c r="W526" i="1"/>
  <c r="V526" i="1"/>
  <c r="U526" i="1"/>
  <c r="T526" i="1"/>
  <c r="S526" i="1"/>
  <c r="R526" i="1"/>
  <c r="Q526" i="1"/>
  <c r="P526" i="1"/>
  <c r="O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X525" i="1"/>
  <c r="W525" i="1"/>
  <c r="V525" i="1"/>
  <c r="U525" i="1"/>
  <c r="T525" i="1"/>
  <c r="S525" i="1"/>
  <c r="R525" i="1"/>
  <c r="Q525" i="1"/>
  <c r="P525" i="1"/>
  <c r="O525" i="1"/>
  <c r="M525" i="1"/>
  <c r="L525" i="1"/>
  <c r="K525" i="1"/>
  <c r="J525" i="1"/>
  <c r="Y525" i="1" s="1"/>
  <c r="I525" i="1"/>
  <c r="H525" i="1"/>
  <c r="G525" i="1"/>
  <c r="F525" i="1"/>
  <c r="E525" i="1"/>
  <c r="D525" i="1"/>
  <c r="C525" i="1"/>
  <c r="B525" i="1"/>
  <c r="X524" i="1"/>
  <c r="W524" i="1"/>
  <c r="V524" i="1"/>
  <c r="U524" i="1"/>
  <c r="T524" i="1"/>
  <c r="S524" i="1"/>
  <c r="R524" i="1"/>
  <c r="Q524" i="1"/>
  <c r="P524" i="1"/>
  <c r="O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X523" i="1"/>
  <c r="W523" i="1"/>
  <c r="V523" i="1"/>
  <c r="U523" i="1"/>
  <c r="T523" i="1"/>
  <c r="S523" i="1"/>
  <c r="R523" i="1"/>
  <c r="Q523" i="1"/>
  <c r="P523" i="1"/>
  <c r="O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X522" i="1"/>
  <c r="W522" i="1"/>
  <c r="V522" i="1"/>
  <c r="U522" i="1"/>
  <c r="T522" i="1"/>
  <c r="S522" i="1"/>
  <c r="R522" i="1"/>
  <c r="Q522" i="1"/>
  <c r="P522" i="1"/>
  <c r="O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X521" i="1"/>
  <c r="W521" i="1"/>
  <c r="V521" i="1"/>
  <c r="U521" i="1"/>
  <c r="T521" i="1"/>
  <c r="S521" i="1"/>
  <c r="R521" i="1"/>
  <c r="Q521" i="1"/>
  <c r="P521" i="1"/>
  <c r="O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X520" i="1"/>
  <c r="W520" i="1"/>
  <c r="V520" i="1"/>
  <c r="U520" i="1"/>
  <c r="T520" i="1"/>
  <c r="S520" i="1"/>
  <c r="R520" i="1"/>
  <c r="Q520" i="1"/>
  <c r="P520" i="1"/>
  <c r="O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X519" i="1"/>
  <c r="W519" i="1"/>
  <c r="V519" i="1"/>
  <c r="U519" i="1"/>
  <c r="T519" i="1"/>
  <c r="S519" i="1"/>
  <c r="R519" i="1"/>
  <c r="Q519" i="1"/>
  <c r="P519" i="1"/>
  <c r="O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X518" i="1"/>
  <c r="W518" i="1"/>
  <c r="V518" i="1"/>
  <c r="U518" i="1"/>
  <c r="T518" i="1"/>
  <c r="S518" i="1"/>
  <c r="R518" i="1"/>
  <c r="Q518" i="1"/>
  <c r="P518" i="1"/>
  <c r="O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X517" i="1"/>
  <c r="W517" i="1"/>
  <c r="V517" i="1"/>
  <c r="U517" i="1"/>
  <c r="T517" i="1"/>
  <c r="S517" i="1"/>
  <c r="R517" i="1"/>
  <c r="Q517" i="1"/>
  <c r="P517" i="1"/>
  <c r="O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X516" i="1"/>
  <c r="W516" i="1"/>
  <c r="V516" i="1"/>
  <c r="U516" i="1"/>
  <c r="T516" i="1"/>
  <c r="S516" i="1"/>
  <c r="R516" i="1"/>
  <c r="Q516" i="1"/>
  <c r="P516" i="1"/>
  <c r="O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X515" i="1"/>
  <c r="W515" i="1"/>
  <c r="V515" i="1"/>
  <c r="U515" i="1"/>
  <c r="T515" i="1"/>
  <c r="S515" i="1"/>
  <c r="R515" i="1"/>
  <c r="Q515" i="1"/>
  <c r="P515" i="1"/>
  <c r="O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X514" i="1"/>
  <c r="W514" i="1"/>
  <c r="V514" i="1"/>
  <c r="U514" i="1"/>
  <c r="T514" i="1"/>
  <c r="S514" i="1"/>
  <c r="R514" i="1"/>
  <c r="Q514" i="1"/>
  <c r="P514" i="1"/>
  <c r="O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X513" i="1"/>
  <c r="W513" i="1"/>
  <c r="V513" i="1"/>
  <c r="U513" i="1"/>
  <c r="T513" i="1"/>
  <c r="S513" i="1"/>
  <c r="R513" i="1"/>
  <c r="Q513" i="1"/>
  <c r="P513" i="1"/>
  <c r="O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X512" i="1"/>
  <c r="W512" i="1"/>
  <c r="V512" i="1"/>
  <c r="U512" i="1"/>
  <c r="T512" i="1"/>
  <c r="S512" i="1"/>
  <c r="R512" i="1"/>
  <c r="Q512" i="1"/>
  <c r="P512" i="1"/>
  <c r="O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X511" i="1"/>
  <c r="W511" i="1"/>
  <c r="V511" i="1"/>
  <c r="U511" i="1"/>
  <c r="T511" i="1"/>
  <c r="S511" i="1"/>
  <c r="R511" i="1"/>
  <c r="Q511" i="1"/>
  <c r="P511" i="1"/>
  <c r="O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X510" i="1"/>
  <c r="W510" i="1"/>
  <c r="V510" i="1"/>
  <c r="U510" i="1"/>
  <c r="T510" i="1"/>
  <c r="S510" i="1"/>
  <c r="R510" i="1"/>
  <c r="Q510" i="1"/>
  <c r="P510" i="1"/>
  <c r="O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X509" i="1"/>
  <c r="W509" i="1"/>
  <c r="V509" i="1"/>
  <c r="U509" i="1"/>
  <c r="T509" i="1"/>
  <c r="S509" i="1"/>
  <c r="R509" i="1"/>
  <c r="Q509" i="1"/>
  <c r="P509" i="1"/>
  <c r="O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X508" i="1"/>
  <c r="W508" i="1"/>
  <c r="V508" i="1"/>
  <c r="U508" i="1"/>
  <c r="T508" i="1"/>
  <c r="S508" i="1"/>
  <c r="R508" i="1"/>
  <c r="Q508" i="1"/>
  <c r="P508" i="1"/>
  <c r="O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X507" i="1"/>
  <c r="W507" i="1"/>
  <c r="V507" i="1"/>
  <c r="U507" i="1"/>
  <c r="T507" i="1"/>
  <c r="S507" i="1"/>
  <c r="R507" i="1"/>
  <c r="Q507" i="1"/>
  <c r="P507" i="1"/>
  <c r="O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X506" i="1"/>
  <c r="W506" i="1"/>
  <c r="V506" i="1"/>
  <c r="U506" i="1"/>
  <c r="T506" i="1"/>
  <c r="S506" i="1"/>
  <c r="R506" i="1"/>
  <c r="Q506" i="1"/>
  <c r="P506" i="1"/>
  <c r="O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X505" i="1"/>
  <c r="W505" i="1"/>
  <c r="V505" i="1"/>
  <c r="U505" i="1"/>
  <c r="T505" i="1"/>
  <c r="S505" i="1"/>
  <c r="R505" i="1"/>
  <c r="Q505" i="1"/>
  <c r="P505" i="1"/>
  <c r="O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X504" i="1"/>
  <c r="W504" i="1"/>
  <c r="V504" i="1"/>
  <c r="U504" i="1"/>
  <c r="T504" i="1"/>
  <c r="S504" i="1"/>
  <c r="R504" i="1"/>
  <c r="Q504" i="1"/>
  <c r="P504" i="1"/>
  <c r="O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X503" i="1"/>
  <c r="W503" i="1"/>
  <c r="V503" i="1"/>
  <c r="U503" i="1"/>
  <c r="T503" i="1"/>
  <c r="S503" i="1"/>
  <c r="R503" i="1"/>
  <c r="Q503" i="1"/>
  <c r="P503" i="1"/>
  <c r="O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X502" i="1"/>
  <c r="W502" i="1"/>
  <c r="V502" i="1"/>
  <c r="U502" i="1"/>
  <c r="T502" i="1"/>
  <c r="S502" i="1"/>
  <c r="R502" i="1"/>
  <c r="Q502" i="1"/>
  <c r="P502" i="1"/>
  <c r="O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X501" i="1"/>
  <c r="W501" i="1"/>
  <c r="V501" i="1"/>
  <c r="U501" i="1"/>
  <c r="T501" i="1"/>
  <c r="S501" i="1"/>
  <c r="R501" i="1"/>
  <c r="Q501" i="1"/>
  <c r="P501" i="1"/>
  <c r="O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X500" i="1"/>
  <c r="W500" i="1"/>
  <c r="V500" i="1"/>
  <c r="U500" i="1"/>
  <c r="T500" i="1"/>
  <c r="S500" i="1"/>
  <c r="R500" i="1"/>
  <c r="Q500" i="1"/>
  <c r="P500" i="1"/>
  <c r="O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X499" i="1"/>
  <c r="W499" i="1"/>
  <c r="V499" i="1"/>
  <c r="U499" i="1"/>
  <c r="T499" i="1"/>
  <c r="S499" i="1"/>
  <c r="R499" i="1"/>
  <c r="Q499" i="1"/>
  <c r="P499" i="1"/>
  <c r="O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X498" i="1"/>
  <c r="W498" i="1"/>
  <c r="V498" i="1"/>
  <c r="U498" i="1"/>
  <c r="T498" i="1"/>
  <c r="S498" i="1"/>
  <c r="R498" i="1"/>
  <c r="Q498" i="1"/>
  <c r="P498" i="1"/>
  <c r="O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X497" i="1"/>
  <c r="W497" i="1"/>
  <c r="V497" i="1"/>
  <c r="U497" i="1"/>
  <c r="T497" i="1"/>
  <c r="S497" i="1"/>
  <c r="R497" i="1"/>
  <c r="Q497" i="1"/>
  <c r="P497" i="1"/>
  <c r="O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X496" i="1"/>
  <c r="W496" i="1"/>
  <c r="V496" i="1"/>
  <c r="U496" i="1"/>
  <c r="T496" i="1"/>
  <c r="S496" i="1"/>
  <c r="R496" i="1"/>
  <c r="Q496" i="1"/>
  <c r="P496" i="1"/>
  <c r="O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X495" i="1"/>
  <c r="W495" i="1"/>
  <c r="V495" i="1"/>
  <c r="U495" i="1"/>
  <c r="T495" i="1"/>
  <c r="S495" i="1"/>
  <c r="R495" i="1"/>
  <c r="Q495" i="1"/>
  <c r="P495" i="1"/>
  <c r="O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X494" i="1"/>
  <c r="W494" i="1"/>
  <c r="V494" i="1"/>
  <c r="U494" i="1"/>
  <c r="T494" i="1"/>
  <c r="S494" i="1"/>
  <c r="R494" i="1"/>
  <c r="Q494" i="1"/>
  <c r="P494" i="1"/>
  <c r="O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X493" i="1"/>
  <c r="W493" i="1"/>
  <c r="V493" i="1"/>
  <c r="U493" i="1"/>
  <c r="T493" i="1"/>
  <c r="S493" i="1"/>
  <c r="R493" i="1"/>
  <c r="Q493" i="1"/>
  <c r="P493" i="1"/>
  <c r="O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X492" i="1"/>
  <c r="W492" i="1"/>
  <c r="V492" i="1"/>
  <c r="U492" i="1"/>
  <c r="T492" i="1"/>
  <c r="S492" i="1"/>
  <c r="R492" i="1"/>
  <c r="Q492" i="1"/>
  <c r="P492" i="1"/>
  <c r="O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X491" i="1"/>
  <c r="W491" i="1"/>
  <c r="V491" i="1"/>
  <c r="U491" i="1"/>
  <c r="T491" i="1"/>
  <c r="S491" i="1"/>
  <c r="R491" i="1"/>
  <c r="Q491" i="1"/>
  <c r="P491" i="1"/>
  <c r="O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X490" i="1"/>
  <c r="W490" i="1"/>
  <c r="V490" i="1"/>
  <c r="U490" i="1"/>
  <c r="T490" i="1"/>
  <c r="S490" i="1"/>
  <c r="R490" i="1"/>
  <c r="Q490" i="1"/>
  <c r="P490" i="1"/>
  <c r="O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X489" i="1"/>
  <c r="W489" i="1"/>
  <c r="V489" i="1"/>
  <c r="U489" i="1"/>
  <c r="T489" i="1"/>
  <c r="S489" i="1"/>
  <c r="R489" i="1"/>
  <c r="Q489" i="1"/>
  <c r="P489" i="1"/>
  <c r="O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X488" i="1"/>
  <c r="W488" i="1"/>
  <c r="V488" i="1"/>
  <c r="U488" i="1"/>
  <c r="T488" i="1"/>
  <c r="S488" i="1"/>
  <c r="R488" i="1"/>
  <c r="Q488" i="1"/>
  <c r="P488" i="1"/>
  <c r="O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X487" i="1"/>
  <c r="W487" i="1"/>
  <c r="V487" i="1"/>
  <c r="U487" i="1"/>
  <c r="T487" i="1"/>
  <c r="S487" i="1"/>
  <c r="R487" i="1"/>
  <c r="Q487" i="1"/>
  <c r="P487" i="1"/>
  <c r="O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X486" i="1"/>
  <c r="W486" i="1"/>
  <c r="V486" i="1"/>
  <c r="U486" i="1"/>
  <c r="T486" i="1"/>
  <c r="S486" i="1"/>
  <c r="R486" i="1"/>
  <c r="Q486" i="1"/>
  <c r="P486" i="1"/>
  <c r="O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X485" i="1"/>
  <c r="W485" i="1"/>
  <c r="V485" i="1"/>
  <c r="U485" i="1"/>
  <c r="T485" i="1"/>
  <c r="S485" i="1"/>
  <c r="R485" i="1"/>
  <c r="Q485" i="1"/>
  <c r="P485" i="1"/>
  <c r="O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X484" i="1"/>
  <c r="W484" i="1"/>
  <c r="V484" i="1"/>
  <c r="U484" i="1"/>
  <c r="T484" i="1"/>
  <c r="S484" i="1"/>
  <c r="R484" i="1"/>
  <c r="Q484" i="1"/>
  <c r="P484" i="1"/>
  <c r="O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X483" i="1"/>
  <c r="W483" i="1"/>
  <c r="V483" i="1"/>
  <c r="U483" i="1"/>
  <c r="T483" i="1"/>
  <c r="S483" i="1"/>
  <c r="R483" i="1"/>
  <c r="Q483" i="1"/>
  <c r="P483" i="1"/>
  <c r="O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X482" i="1"/>
  <c r="W482" i="1"/>
  <c r="V482" i="1"/>
  <c r="U482" i="1"/>
  <c r="T482" i="1"/>
  <c r="S482" i="1"/>
  <c r="R482" i="1"/>
  <c r="Q482" i="1"/>
  <c r="P482" i="1"/>
  <c r="O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X481" i="1"/>
  <c r="W481" i="1"/>
  <c r="V481" i="1"/>
  <c r="U481" i="1"/>
  <c r="T481" i="1"/>
  <c r="S481" i="1"/>
  <c r="R481" i="1"/>
  <c r="Q481" i="1"/>
  <c r="P481" i="1"/>
  <c r="O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X480" i="1"/>
  <c r="W480" i="1"/>
  <c r="V480" i="1"/>
  <c r="U480" i="1"/>
  <c r="T480" i="1"/>
  <c r="S480" i="1"/>
  <c r="R480" i="1"/>
  <c r="Q480" i="1"/>
  <c r="P480" i="1"/>
  <c r="O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X479" i="1"/>
  <c r="W479" i="1"/>
  <c r="V479" i="1"/>
  <c r="U479" i="1"/>
  <c r="T479" i="1"/>
  <c r="S479" i="1"/>
  <c r="R479" i="1"/>
  <c r="Q479" i="1"/>
  <c r="P479" i="1"/>
  <c r="O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X478" i="1"/>
  <c r="W478" i="1"/>
  <c r="V478" i="1"/>
  <c r="U478" i="1"/>
  <c r="T478" i="1"/>
  <c r="S478" i="1"/>
  <c r="R478" i="1"/>
  <c r="Q478" i="1"/>
  <c r="P478" i="1"/>
  <c r="O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X477" i="1"/>
  <c r="W477" i="1"/>
  <c r="V477" i="1"/>
  <c r="U477" i="1"/>
  <c r="T477" i="1"/>
  <c r="S477" i="1"/>
  <c r="R477" i="1"/>
  <c r="Q477" i="1"/>
  <c r="P477" i="1"/>
  <c r="O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X476" i="1"/>
  <c r="W476" i="1"/>
  <c r="V476" i="1"/>
  <c r="U476" i="1"/>
  <c r="T476" i="1"/>
  <c r="S476" i="1"/>
  <c r="R476" i="1"/>
  <c r="Q476" i="1"/>
  <c r="P476" i="1"/>
  <c r="O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X475" i="1"/>
  <c r="W475" i="1"/>
  <c r="V475" i="1"/>
  <c r="U475" i="1"/>
  <c r="T475" i="1"/>
  <c r="S475" i="1"/>
  <c r="R475" i="1"/>
  <c r="Q475" i="1"/>
  <c r="P475" i="1"/>
  <c r="O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X474" i="1"/>
  <c r="W474" i="1"/>
  <c r="V474" i="1"/>
  <c r="U474" i="1"/>
  <c r="T474" i="1"/>
  <c r="S474" i="1"/>
  <c r="R474" i="1"/>
  <c r="Q474" i="1"/>
  <c r="P474" i="1"/>
  <c r="O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X473" i="1"/>
  <c r="W473" i="1"/>
  <c r="V473" i="1"/>
  <c r="U473" i="1"/>
  <c r="T473" i="1"/>
  <c r="S473" i="1"/>
  <c r="R473" i="1"/>
  <c r="Q473" i="1"/>
  <c r="P473" i="1"/>
  <c r="O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X472" i="1"/>
  <c r="W472" i="1"/>
  <c r="V472" i="1"/>
  <c r="U472" i="1"/>
  <c r="T472" i="1"/>
  <c r="S472" i="1"/>
  <c r="R472" i="1"/>
  <c r="Q472" i="1"/>
  <c r="P472" i="1"/>
  <c r="O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X471" i="1"/>
  <c r="W471" i="1"/>
  <c r="V471" i="1"/>
  <c r="U471" i="1"/>
  <c r="T471" i="1"/>
  <c r="S471" i="1"/>
  <c r="R471" i="1"/>
  <c r="Q471" i="1"/>
  <c r="P471" i="1"/>
  <c r="O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X470" i="1"/>
  <c r="W470" i="1"/>
  <c r="V470" i="1"/>
  <c r="U470" i="1"/>
  <c r="T470" i="1"/>
  <c r="S470" i="1"/>
  <c r="R470" i="1"/>
  <c r="Q470" i="1"/>
  <c r="P470" i="1"/>
  <c r="O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X469" i="1"/>
  <c r="W469" i="1"/>
  <c r="V469" i="1"/>
  <c r="U469" i="1"/>
  <c r="T469" i="1"/>
  <c r="S469" i="1"/>
  <c r="R469" i="1"/>
  <c r="Q469" i="1"/>
  <c r="P469" i="1"/>
  <c r="O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X468" i="1"/>
  <c r="W468" i="1"/>
  <c r="V468" i="1"/>
  <c r="U468" i="1"/>
  <c r="T468" i="1"/>
  <c r="S468" i="1"/>
  <c r="R468" i="1"/>
  <c r="Q468" i="1"/>
  <c r="P468" i="1"/>
  <c r="O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X467" i="1"/>
  <c r="W467" i="1"/>
  <c r="V467" i="1"/>
  <c r="U467" i="1"/>
  <c r="T467" i="1"/>
  <c r="S467" i="1"/>
  <c r="R467" i="1"/>
  <c r="Q467" i="1"/>
  <c r="P467" i="1"/>
  <c r="O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X466" i="1"/>
  <c r="W466" i="1"/>
  <c r="V466" i="1"/>
  <c r="U466" i="1"/>
  <c r="T466" i="1"/>
  <c r="S466" i="1"/>
  <c r="R466" i="1"/>
  <c r="Q466" i="1"/>
  <c r="P466" i="1"/>
  <c r="O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X465" i="1"/>
  <c r="W465" i="1"/>
  <c r="V465" i="1"/>
  <c r="U465" i="1"/>
  <c r="T465" i="1"/>
  <c r="S465" i="1"/>
  <c r="R465" i="1"/>
  <c r="Q465" i="1"/>
  <c r="P465" i="1"/>
  <c r="O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X464" i="1"/>
  <c r="W464" i="1"/>
  <c r="V464" i="1"/>
  <c r="U464" i="1"/>
  <c r="T464" i="1"/>
  <c r="S464" i="1"/>
  <c r="R464" i="1"/>
  <c r="Q464" i="1"/>
  <c r="P464" i="1"/>
  <c r="O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X463" i="1"/>
  <c r="W463" i="1"/>
  <c r="V463" i="1"/>
  <c r="U463" i="1"/>
  <c r="T463" i="1"/>
  <c r="S463" i="1"/>
  <c r="R463" i="1"/>
  <c r="Q463" i="1"/>
  <c r="P463" i="1"/>
  <c r="O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X462" i="1"/>
  <c r="W462" i="1"/>
  <c r="V462" i="1"/>
  <c r="U462" i="1"/>
  <c r="T462" i="1"/>
  <c r="S462" i="1"/>
  <c r="R462" i="1"/>
  <c r="Q462" i="1"/>
  <c r="P462" i="1"/>
  <c r="O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X461" i="1"/>
  <c r="W461" i="1"/>
  <c r="V461" i="1"/>
  <c r="U461" i="1"/>
  <c r="T461" i="1"/>
  <c r="S461" i="1"/>
  <c r="R461" i="1"/>
  <c r="Q461" i="1"/>
  <c r="P461" i="1"/>
  <c r="O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X460" i="1"/>
  <c r="W460" i="1"/>
  <c r="V460" i="1"/>
  <c r="U460" i="1"/>
  <c r="T460" i="1"/>
  <c r="S460" i="1"/>
  <c r="R460" i="1"/>
  <c r="Q460" i="1"/>
  <c r="P460" i="1"/>
  <c r="O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X459" i="1"/>
  <c r="W459" i="1"/>
  <c r="V459" i="1"/>
  <c r="U459" i="1"/>
  <c r="T459" i="1"/>
  <c r="S459" i="1"/>
  <c r="R459" i="1"/>
  <c r="Q459" i="1"/>
  <c r="P459" i="1"/>
  <c r="O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X458" i="1"/>
  <c r="W458" i="1"/>
  <c r="V458" i="1"/>
  <c r="U458" i="1"/>
  <c r="T458" i="1"/>
  <c r="S458" i="1"/>
  <c r="R458" i="1"/>
  <c r="Q458" i="1"/>
  <c r="P458" i="1"/>
  <c r="O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X457" i="1"/>
  <c r="W457" i="1"/>
  <c r="V457" i="1"/>
  <c r="U457" i="1"/>
  <c r="T457" i="1"/>
  <c r="S457" i="1"/>
  <c r="R457" i="1"/>
  <c r="Q457" i="1"/>
  <c r="P457" i="1"/>
  <c r="O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X456" i="1"/>
  <c r="W456" i="1"/>
  <c r="V456" i="1"/>
  <c r="U456" i="1"/>
  <c r="T456" i="1"/>
  <c r="S456" i="1"/>
  <c r="R456" i="1"/>
  <c r="Q456" i="1"/>
  <c r="P456" i="1"/>
  <c r="O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X455" i="1"/>
  <c r="W455" i="1"/>
  <c r="V455" i="1"/>
  <c r="U455" i="1"/>
  <c r="T455" i="1"/>
  <c r="S455" i="1"/>
  <c r="R455" i="1"/>
  <c r="Q455" i="1"/>
  <c r="P455" i="1"/>
  <c r="O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X454" i="1"/>
  <c r="W454" i="1"/>
  <c r="V454" i="1"/>
  <c r="U454" i="1"/>
  <c r="T454" i="1"/>
  <c r="S454" i="1"/>
  <c r="R454" i="1"/>
  <c r="Q454" i="1"/>
  <c r="P454" i="1"/>
  <c r="O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X453" i="1"/>
  <c r="W453" i="1"/>
  <c r="V453" i="1"/>
  <c r="U453" i="1"/>
  <c r="T453" i="1"/>
  <c r="S453" i="1"/>
  <c r="R453" i="1"/>
  <c r="Q453" i="1"/>
  <c r="P453" i="1"/>
  <c r="O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X452" i="1"/>
  <c r="W452" i="1"/>
  <c r="V452" i="1"/>
  <c r="U452" i="1"/>
  <c r="T452" i="1"/>
  <c r="S452" i="1"/>
  <c r="R452" i="1"/>
  <c r="Q452" i="1"/>
  <c r="P452" i="1"/>
  <c r="O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X451" i="1"/>
  <c r="W451" i="1"/>
  <c r="V451" i="1"/>
  <c r="U451" i="1"/>
  <c r="T451" i="1"/>
  <c r="S451" i="1"/>
  <c r="R451" i="1"/>
  <c r="Q451" i="1"/>
  <c r="P451" i="1"/>
  <c r="O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X450" i="1"/>
  <c r="W450" i="1"/>
  <c r="V450" i="1"/>
  <c r="U450" i="1"/>
  <c r="T450" i="1"/>
  <c r="S450" i="1"/>
  <c r="R450" i="1"/>
  <c r="Q450" i="1"/>
  <c r="P450" i="1"/>
  <c r="O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X449" i="1"/>
  <c r="W449" i="1"/>
  <c r="V449" i="1"/>
  <c r="U449" i="1"/>
  <c r="T449" i="1"/>
  <c r="S449" i="1"/>
  <c r="R449" i="1"/>
  <c r="Q449" i="1"/>
  <c r="P449" i="1"/>
  <c r="O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X448" i="1"/>
  <c r="W448" i="1"/>
  <c r="V448" i="1"/>
  <c r="U448" i="1"/>
  <c r="T448" i="1"/>
  <c r="S448" i="1"/>
  <c r="R448" i="1"/>
  <c r="Q448" i="1"/>
  <c r="P448" i="1"/>
  <c r="O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X447" i="1"/>
  <c r="W447" i="1"/>
  <c r="V447" i="1"/>
  <c r="U447" i="1"/>
  <c r="T447" i="1"/>
  <c r="S447" i="1"/>
  <c r="R447" i="1"/>
  <c r="Q447" i="1"/>
  <c r="P447" i="1"/>
  <c r="O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X446" i="1"/>
  <c r="W446" i="1"/>
  <c r="V446" i="1"/>
  <c r="U446" i="1"/>
  <c r="T446" i="1"/>
  <c r="S446" i="1"/>
  <c r="R446" i="1"/>
  <c r="Q446" i="1"/>
  <c r="P446" i="1"/>
  <c r="O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X445" i="1"/>
  <c r="W445" i="1"/>
  <c r="V445" i="1"/>
  <c r="U445" i="1"/>
  <c r="T445" i="1"/>
  <c r="S445" i="1"/>
  <c r="R445" i="1"/>
  <c r="Q445" i="1"/>
  <c r="P445" i="1"/>
  <c r="O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X444" i="1"/>
  <c r="W444" i="1"/>
  <c r="V444" i="1"/>
  <c r="U444" i="1"/>
  <c r="T444" i="1"/>
  <c r="S444" i="1"/>
  <c r="R444" i="1"/>
  <c r="Q444" i="1"/>
  <c r="P444" i="1"/>
  <c r="O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X443" i="1"/>
  <c r="W443" i="1"/>
  <c r="V443" i="1"/>
  <c r="U443" i="1"/>
  <c r="T443" i="1"/>
  <c r="S443" i="1"/>
  <c r="R443" i="1"/>
  <c r="Q443" i="1"/>
  <c r="P443" i="1"/>
  <c r="O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X442" i="1"/>
  <c r="W442" i="1"/>
  <c r="V442" i="1"/>
  <c r="U442" i="1"/>
  <c r="T442" i="1"/>
  <c r="S442" i="1"/>
  <c r="R442" i="1"/>
  <c r="Q442" i="1"/>
  <c r="P442" i="1"/>
  <c r="O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X441" i="1"/>
  <c r="W441" i="1"/>
  <c r="V441" i="1"/>
  <c r="U441" i="1"/>
  <c r="T441" i="1"/>
  <c r="S441" i="1"/>
  <c r="R441" i="1"/>
  <c r="Q441" i="1"/>
  <c r="P441" i="1"/>
  <c r="O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X440" i="1"/>
  <c r="W440" i="1"/>
  <c r="V440" i="1"/>
  <c r="U440" i="1"/>
  <c r="T440" i="1"/>
  <c r="S440" i="1"/>
  <c r="R440" i="1"/>
  <c r="Q440" i="1"/>
  <c r="P440" i="1"/>
  <c r="O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X439" i="1"/>
  <c r="W439" i="1"/>
  <c r="V439" i="1"/>
  <c r="U439" i="1"/>
  <c r="T439" i="1"/>
  <c r="S439" i="1"/>
  <c r="R439" i="1"/>
  <c r="Q439" i="1"/>
  <c r="P439" i="1"/>
  <c r="O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X438" i="1"/>
  <c r="W438" i="1"/>
  <c r="V438" i="1"/>
  <c r="U438" i="1"/>
  <c r="T438" i="1"/>
  <c r="S438" i="1"/>
  <c r="R438" i="1"/>
  <c r="Q438" i="1"/>
  <c r="P438" i="1"/>
  <c r="O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X437" i="1"/>
  <c r="W437" i="1"/>
  <c r="V437" i="1"/>
  <c r="U437" i="1"/>
  <c r="T437" i="1"/>
  <c r="S437" i="1"/>
  <c r="R437" i="1"/>
  <c r="Q437" i="1"/>
  <c r="P437" i="1"/>
  <c r="O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X436" i="1"/>
  <c r="W436" i="1"/>
  <c r="V436" i="1"/>
  <c r="U436" i="1"/>
  <c r="T436" i="1"/>
  <c r="S436" i="1"/>
  <c r="R436" i="1"/>
  <c r="Q436" i="1"/>
  <c r="P436" i="1"/>
  <c r="O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X435" i="1"/>
  <c r="W435" i="1"/>
  <c r="V435" i="1"/>
  <c r="U435" i="1"/>
  <c r="T435" i="1"/>
  <c r="S435" i="1"/>
  <c r="R435" i="1"/>
  <c r="Q435" i="1"/>
  <c r="P435" i="1"/>
  <c r="O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X434" i="1"/>
  <c r="W434" i="1"/>
  <c r="V434" i="1"/>
  <c r="U434" i="1"/>
  <c r="T434" i="1"/>
  <c r="S434" i="1"/>
  <c r="R434" i="1"/>
  <c r="Q434" i="1"/>
  <c r="P434" i="1"/>
  <c r="O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X433" i="1"/>
  <c r="W433" i="1"/>
  <c r="V433" i="1"/>
  <c r="U433" i="1"/>
  <c r="T433" i="1"/>
  <c r="S433" i="1"/>
  <c r="R433" i="1"/>
  <c r="Q433" i="1"/>
  <c r="P433" i="1"/>
  <c r="O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X432" i="1"/>
  <c r="W432" i="1"/>
  <c r="V432" i="1"/>
  <c r="U432" i="1"/>
  <c r="T432" i="1"/>
  <c r="S432" i="1"/>
  <c r="R432" i="1"/>
  <c r="Q432" i="1"/>
  <c r="P432" i="1"/>
  <c r="O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X431" i="1"/>
  <c r="W431" i="1"/>
  <c r="V431" i="1"/>
  <c r="U431" i="1"/>
  <c r="T431" i="1"/>
  <c r="S431" i="1"/>
  <c r="R431" i="1"/>
  <c r="Q431" i="1"/>
  <c r="P431" i="1"/>
  <c r="O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X430" i="1"/>
  <c r="W430" i="1"/>
  <c r="V430" i="1"/>
  <c r="U430" i="1"/>
  <c r="T430" i="1"/>
  <c r="S430" i="1"/>
  <c r="R430" i="1"/>
  <c r="Q430" i="1"/>
  <c r="P430" i="1"/>
  <c r="O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X429" i="1"/>
  <c r="W429" i="1"/>
  <c r="V429" i="1"/>
  <c r="U429" i="1"/>
  <c r="T429" i="1"/>
  <c r="S429" i="1"/>
  <c r="R429" i="1"/>
  <c r="Q429" i="1"/>
  <c r="P429" i="1"/>
  <c r="O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X428" i="1"/>
  <c r="W428" i="1"/>
  <c r="V428" i="1"/>
  <c r="U428" i="1"/>
  <c r="T428" i="1"/>
  <c r="S428" i="1"/>
  <c r="R428" i="1"/>
  <c r="Q428" i="1"/>
  <c r="P428" i="1"/>
  <c r="O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X427" i="1"/>
  <c r="W427" i="1"/>
  <c r="V427" i="1"/>
  <c r="U427" i="1"/>
  <c r="T427" i="1"/>
  <c r="S427" i="1"/>
  <c r="R427" i="1"/>
  <c r="Q427" i="1"/>
  <c r="P427" i="1"/>
  <c r="O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X426" i="1"/>
  <c r="W426" i="1"/>
  <c r="V426" i="1"/>
  <c r="U426" i="1"/>
  <c r="T426" i="1"/>
  <c r="S426" i="1"/>
  <c r="R426" i="1"/>
  <c r="Q426" i="1"/>
  <c r="P426" i="1"/>
  <c r="O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X425" i="1"/>
  <c r="W425" i="1"/>
  <c r="V425" i="1"/>
  <c r="U425" i="1"/>
  <c r="T425" i="1"/>
  <c r="S425" i="1"/>
  <c r="R425" i="1"/>
  <c r="Q425" i="1"/>
  <c r="P425" i="1"/>
  <c r="O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X424" i="1"/>
  <c r="W424" i="1"/>
  <c r="V424" i="1"/>
  <c r="U424" i="1"/>
  <c r="T424" i="1"/>
  <c r="S424" i="1"/>
  <c r="R424" i="1"/>
  <c r="Q424" i="1"/>
  <c r="P424" i="1"/>
  <c r="O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X423" i="1"/>
  <c r="W423" i="1"/>
  <c r="V423" i="1"/>
  <c r="U423" i="1"/>
  <c r="T423" i="1"/>
  <c r="S423" i="1"/>
  <c r="R423" i="1"/>
  <c r="Q423" i="1"/>
  <c r="P423" i="1"/>
  <c r="O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X422" i="1"/>
  <c r="W422" i="1"/>
  <c r="V422" i="1"/>
  <c r="U422" i="1"/>
  <c r="T422" i="1"/>
  <c r="S422" i="1"/>
  <c r="R422" i="1"/>
  <c r="Q422" i="1"/>
  <c r="P422" i="1"/>
  <c r="O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X421" i="1"/>
  <c r="W421" i="1"/>
  <c r="V421" i="1"/>
  <c r="U421" i="1"/>
  <c r="T421" i="1"/>
  <c r="S421" i="1"/>
  <c r="R421" i="1"/>
  <c r="Q421" i="1"/>
  <c r="P421" i="1"/>
  <c r="O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X420" i="1"/>
  <c r="W420" i="1"/>
  <c r="V420" i="1"/>
  <c r="U420" i="1"/>
  <c r="T420" i="1"/>
  <c r="S420" i="1"/>
  <c r="R420" i="1"/>
  <c r="Q420" i="1"/>
  <c r="P420" i="1"/>
  <c r="O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X419" i="1"/>
  <c r="W419" i="1"/>
  <c r="V419" i="1"/>
  <c r="U419" i="1"/>
  <c r="T419" i="1"/>
  <c r="S419" i="1"/>
  <c r="R419" i="1"/>
  <c r="Q419" i="1"/>
  <c r="P419" i="1"/>
  <c r="O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X418" i="1"/>
  <c r="W418" i="1"/>
  <c r="V418" i="1"/>
  <c r="U418" i="1"/>
  <c r="T418" i="1"/>
  <c r="S418" i="1"/>
  <c r="R418" i="1"/>
  <c r="Q418" i="1"/>
  <c r="P418" i="1"/>
  <c r="O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X417" i="1"/>
  <c r="W417" i="1"/>
  <c r="V417" i="1"/>
  <c r="U417" i="1"/>
  <c r="T417" i="1"/>
  <c r="S417" i="1"/>
  <c r="R417" i="1"/>
  <c r="Q417" i="1"/>
  <c r="P417" i="1"/>
  <c r="O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X416" i="1"/>
  <c r="W416" i="1"/>
  <c r="V416" i="1"/>
  <c r="U416" i="1"/>
  <c r="T416" i="1"/>
  <c r="S416" i="1"/>
  <c r="R416" i="1"/>
  <c r="Q416" i="1"/>
  <c r="P416" i="1"/>
  <c r="O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X415" i="1"/>
  <c r="W415" i="1"/>
  <c r="V415" i="1"/>
  <c r="U415" i="1"/>
  <c r="T415" i="1"/>
  <c r="S415" i="1"/>
  <c r="R415" i="1"/>
  <c r="Q415" i="1"/>
  <c r="P415" i="1"/>
  <c r="O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X414" i="1"/>
  <c r="W414" i="1"/>
  <c r="V414" i="1"/>
  <c r="U414" i="1"/>
  <c r="T414" i="1"/>
  <c r="S414" i="1"/>
  <c r="R414" i="1"/>
  <c r="Q414" i="1"/>
  <c r="P414" i="1"/>
  <c r="O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X413" i="1"/>
  <c r="W413" i="1"/>
  <c r="V413" i="1"/>
  <c r="U413" i="1"/>
  <c r="T413" i="1"/>
  <c r="S413" i="1"/>
  <c r="R413" i="1"/>
  <c r="Q413" i="1"/>
  <c r="P413" i="1"/>
  <c r="O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X412" i="1"/>
  <c r="W412" i="1"/>
  <c r="V412" i="1"/>
  <c r="U412" i="1"/>
  <c r="T412" i="1"/>
  <c r="S412" i="1"/>
  <c r="R412" i="1"/>
  <c r="Q412" i="1"/>
  <c r="P412" i="1"/>
  <c r="O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X411" i="1"/>
  <c r="W411" i="1"/>
  <c r="V411" i="1"/>
  <c r="U411" i="1"/>
  <c r="T411" i="1"/>
  <c r="S411" i="1"/>
  <c r="R411" i="1"/>
  <c r="Q411" i="1"/>
  <c r="P411" i="1"/>
  <c r="O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X410" i="1"/>
  <c r="W410" i="1"/>
  <c r="V410" i="1"/>
  <c r="U410" i="1"/>
  <c r="T410" i="1"/>
  <c r="S410" i="1"/>
  <c r="R410" i="1"/>
  <c r="Q410" i="1"/>
  <c r="P410" i="1"/>
  <c r="O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X409" i="1"/>
  <c r="W409" i="1"/>
  <c r="V409" i="1"/>
  <c r="U409" i="1"/>
  <c r="T409" i="1"/>
  <c r="S409" i="1"/>
  <c r="R409" i="1"/>
  <c r="Q409" i="1"/>
  <c r="P409" i="1"/>
  <c r="O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X408" i="1"/>
  <c r="W408" i="1"/>
  <c r="V408" i="1"/>
  <c r="U408" i="1"/>
  <c r="T408" i="1"/>
  <c r="S408" i="1"/>
  <c r="R408" i="1"/>
  <c r="Q408" i="1"/>
  <c r="P408" i="1"/>
  <c r="O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X407" i="1"/>
  <c r="W407" i="1"/>
  <c r="V407" i="1"/>
  <c r="U407" i="1"/>
  <c r="T407" i="1"/>
  <c r="S407" i="1"/>
  <c r="R407" i="1"/>
  <c r="Q407" i="1"/>
  <c r="P407" i="1"/>
  <c r="O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X406" i="1"/>
  <c r="W406" i="1"/>
  <c r="V406" i="1"/>
  <c r="U406" i="1"/>
  <c r="T406" i="1"/>
  <c r="S406" i="1"/>
  <c r="R406" i="1"/>
  <c r="Q406" i="1"/>
  <c r="P406" i="1"/>
  <c r="O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X405" i="1"/>
  <c r="W405" i="1"/>
  <c r="V405" i="1"/>
  <c r="U405" i="1"/>
  <c r="T405" i="1"/>
  <c r="S405" i="1"/>
  <c r="R405" i="1"/>
  <c r="Q405" i="1"/>
  <c r="P405" i="1"/>
  <c r="O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X404" i="1"/>
  <c r="W404" i="1"/>
  <c r="V404" i="1"/>
  <c r="U404" i="1"/>
  <c r="T404" i="1"/>
  <c r="S404" i="1"/>
  <c r="R404" i="1"/>
  <c r="Q404" i="1"/>
  <c r="P404" i="1"/>
  <c r="O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X403" i="1"/>
  <c r="W403" i="1"/>
  <c r="V403" i="1"/>
  <c r="U403" i="1"/>
  <c r="T403" i="1"/>
  <c r="S403" i="1"/>
  <c r="R403" i="1"/>
  <c r="Q403" i="1"/>
  <c r="P403" i="1"/>
  <c r="O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X402" i="1"/>
  <c r="W402" i="1"/>
  <c r="V402" i="1"/>
  <c r="U402" i="1"/>
  <c r="T402" i="1"/>
  <c r="S402" i="1"/>
  <c r="R402" i="1"/>
  <c r="Q402" i="1"/>
  <c r="P402" i="1"/>
  <c r="O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X401" i="1"/>
  <c r="W401" i="1"/>
  <c r="V401" i="1"/>
  <c r="U401" i="1"/>
  <c r="T401" i="1"/>
  <c r="S401" i="1"/>
  <c r="R401" i="1"/>
  <c r="Q401" i="1"/>
  <c r="P401" i="1"/>
  <c r="O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X400" i="1"/>
  <c r="W400" i="1"/>
  <c r="V400" i="1"/>
  <c r="U400" i="1"/>
  <c r="T400" i="1"/>
  <c r="S400" i="1"/>
  <c r="R400" i="1"/>
  <c r="Q400" i="1"/>
  <c r="P400" i="1"/>
  <c r="O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X399" i="1"/>
  <c r="W399" i="1"/>
  <c r="V399" i="1"/>
  <c r="U399" i="1"/>
  <c r="T399" i="1"/>
  <c r="S399" i="1"/>
  <c r="R399" i="1"/>
  <c r="Q399" i="1"/>
  <c r="P399" i="1"/>
  <c r="O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X398" i="1"/>
  <c r="W398" i="1"/>
  <c r="V398" i="1"/>
  <c r="U398" i="1"/>
  <c r="T398" i="1"/>
  <c r="S398" i="1"/>
  <c r="R398" i="1"/>
  <c r="Q398" i="1"/>
  <c r="P398" i="1"/>
  <c r="O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X397" i="1"/>
  <c r="W397" i="1"/>
  <c r="V397" i="1"/>
  <c r="U397" i="1"/>
  <c r="T397" i="1"/>
  <c r="S397" i="1"/>
  <c r="R397" i="1"/>
  <c r="Q397" i="1"/>
  <c r="P397" i="1"/>
  <c r="O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X396" i="1"/>
  <c r="W396" i="1"/>
  <c r="V396" i="1"/>
  <c r="U396" i="1"/>
  <c r="T396" i="1"/>
  <c r="S396" i="1"/>
  <c r="R396" i="1"/>
  <c r="Q396" i="1"/>
  <c r="P396" i="1"/>
  <c r="O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X395" i="1"/>
  <c r="W395" i="1"/>
  <c r="V395" i="1"/>
  <c r="U395" i="1"/>
  <c r="T395" i="1"/>
  <c r="S395" i="1"/>
  <c r="R395" i="1"/>
  <c r="Q395" i="1"/>
  <c r="P395" i="1"/>
  <c r="O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X394" i="1"/>
  <c r="W394" i="1"/>
  <c r="V394" i="1"/>
  <c r="U394" i="1"/>
  <c r="T394" i="1"/>
  <c r="S394" i="1"/>
  <c r="R394" i="1"/>
  <c r="Q394" i="1"/>
  <c r="P394" i="1"/>
  <c r="O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X393" i="1"/>
  <c r="W393" i="1"/>
  <c r="V393" i="1"/>
  <c r="U393" i="1"/>
  <c r="T393" i="1"/>
  <c r="S393" i="1"/>
  <c r="R393" i="1"/>
  <c r="Q393" i="1"/>
  <c r="P393" i="1"/>
  <c r="O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X392" i="1"/>
  <c r="W392" i="1"/>
  <c r="V392" i="1"/>
  <c r="U392" i="1"/>
  <c r="T392" i="1"/>
  <c r="S392" i="1"/>
  <c r="R392" i="1"/>
  <c r="Q392" i="1"/>
  <c r="P392" i="1"/>
  <c r="O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X391" i="1"/>
  <c r="W391" i="1"/>
  <c r="V391" i="1"/>
  <c r="U391" i="1"/>
  <c r="T391" i="1"/>
  <c r="S391" i="1"/>
  <c r="R391" i="1"/>
  <c r="Q391" i="1"/>
  <c r="P391" i="1"/>
  <c r="O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X390" i="1"/>
  <c r="W390" i="1"/>
  <c r="V390" i="1"/>
  <c r="U390" i="1"/>
  <c r="T390" i="1"/>
  <c r="S390" i="1"/>
  <c r="R390" i="1"/>
  <c r="Q390" i="1"/>
  <c r="P390" i="1"/>
  <c r="O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X389" i="1"/>
  <c r="W389" i="1"/>
  <c r="V389" i="1"/>
  <c r="U389" i="1"/>
  <c r="T389" i="1"/>
  <c r="S389" i="1"/>
  <c r="R389" i="1"/>
  <c r="Q389" i="1"/>
  <c r="P389" i="1"/>
  <c r="O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X388" i="1"/>
  <c r="W388" i="1"/>
  <c r="V388" i="1"/>
  <c r="U388" i="1"/>
  <c r="T388" i="1"/>
  <c r="S388" i="1"/>
  <c r="R388" i="1"/>
  <c r="Q388" i="1"/>
  <c r="P388" i="1"/>
  <c r="O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X387" i="1"/>
  <c r="W387" i="1"/>
  <c r="V387" i="1"/>
  <c r="U387" i="1"/>
  <c r="T387" i="1"/>
  <c r="S387" i="1"/>
  <c r="R387" i="1"/>
  <c r="Q387" i="1"/>
  <c r="P387" i="1"/>
  <c r="O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X386" i="1"/>
  <c r="W386" i="1"/>
  <c r="V386" i="1"/>
  <c r="U386" i="1"/>
  <c r="T386" i="1"/>
  <c r="S386" i="1"/>
  <c r="R386" i="1"/>
  <c r="Q386" i="1"/>
  <c r="P386" i="1"/>
  <c r="O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X385" i="1"/>
  <c r="W385" i="1"/>
  <c r="V385" i="1"/>
  <c r="U385" i="1"/>
  <c r="T385" i="1"/>
  <c r="S385" i="1"/>
  <c r="R385" i="1"/>
  <c r="Q385" i="1"/>
  <c r="P385" i="1"/>
  <c r="O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X384" i="1"/>
  <c r="W384" i="1"/>
  <c r="V384" i="1"/>
  <c r="U384" i="1"/>
  <c r="T384" i="1"/>
  <c r="S384" i="1"/>
  <c r="R384" i="1"/>
  <c r="Q384" i="1"/>
  <c r="P384" i="1"/>
  <c r="O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X383" i="1"/>
  <c r="W383" i="1"/>
  <c r="V383" i="1"/>
  <c r="U383" i="1"/>
  <c r="T383" i="1"/>
  <c r="S383" i="1"/>
  <c r="R383" i="1"/>
  <c r="Q383" i="1"/>
  <c r="P383" i="1"/>
  <c r="O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X382" i="1"/>
  <c r="W382" i="1"/>
  <c r="V382" i="1"/>
  <c r="U382" i="1"/>
  <c r="T382" i="1"/>
  <c r="S382" i="1"/>
  <c r="R382" i="1"/>
  <c r="Q382" i="1"/>
  <c r="P382" i="1"/>
  <c r="O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X381" i="1"/>
  <c r="W381" i="1"/>
  <c r="V381" i="1"/>
  <c r="U381" i="1"/>
  <c r="T381" i="1"/>
  <c r="S381" i="1"/>
  <c r="R381" i="1"/>
  <c r="Q381" i="1"/>
  <c r="P381" i="1"/>
  <c r="O381" i="1"/>
  <c r="M381" i="1"/>
  <c r="L381" i="1"/>
  <c r="K381" i="1"/>
  <c r="J381" i="1"/>
  <c r="Y381" i="1" s="1"/>
  <c r="I381" i="1"/>
  <c r="H381" i="1"/>
  <c r="G381" i="1"/>
  <c r="F381" i="1"/>
  <c r="E381" i="1"/>
  <c r="D381" i="1"/>
  <c r="C381" i="1"/>
  <c r="B381" i="1"/>
  <c r="X380" i="1"/>
  <c r="W380" i="1"/>
  <c r="V380" i="1"/>
  <c r="U380" i="1"/>
  <c r="T380" i="1"/>
  <c r="S380" i="1"/>
  <c r="R380" i="1"/>
  <c r="Q380" i="1"/>
  <c r="P380" i="1"/>
  <c r="O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X379" i="1"/>
  <c r="W379" i="1"/>
  <c r="V379" i="1"/>
  <c r="U379" i="1"/>
  <c r="T379" i="1"/>
  <c r="S379" i="1"/>
  <c r="R379" i="1"/>
  <c r="Q379" i="1"/>
  <c r="P379" i="1"/>
  <c r="O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X378" i="1"/>
  <c r="W378" i="1"/>
  <c r="V378" i="1"/>
  <c r="U378" i="1"/>
  <c r="T378" i="1"/>
  <c r="S378" i="1"/>
  <c r="R378" i="1"/>
  <c r="Q378" i="1"/>
  <c r="P378" i="1"/>
  <c r="O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X377" i="1"/>
  <c r="W377" i="1"/>
  <c r="V377" i="1"/>
  <c r="U377" i="1"/>
  <c r="T377" i="1"/>
  <c r="S377" i="1"/>
  <c r="R377" i="1"/>
  <c r="Q377" i="1"/>
  <c r="P377" i="1"/>
  <c r="O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X376" i="1"/>
  <c r="W376" i="1"/>
  <c r="V376" i="1"/>
  <c r="U376" i="1"/>
  <c r="T376" i="1"/>
  <c r="S376" i="1"/>
  <c r="R376" i="1"/>
  <c r="Q376" i="1"/>
  <c r="P376" i="1"/>
  <c r="O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X375" i="1"/>
  <c r="W375" i="1"/>
  <c r="V375" i="1"/>
  <c r="U375" i="1"/>
  <c r="T375" i="1"/>
  <c r="S375" i="1"/>
  <c r="R375" i="1"/>
  <c r="Q375" i="1"/>
  <c r="P375" i="1"/>
  <c r="O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X374" i="1"/>
  <c r="W374" i="1"/>
  <c r="V374" i="1"/>
  <c r="U374" i="1"/>
  <c r="T374" i="1"/>
  <c r="S374" i="1"/>
  <c r="R374" i="1"/>
  <c r="Q374" i="1"/>
  <c r="P374" i="1"/>
  <c r="O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X373" i="1"/>
  <c r="W373" i="1"/>
  <c r="V373" i="1"/>
  <c r="U373" i="1"/>
  <c r="T373" i="1"/>
  <c r="S373" i="1"/>
  <c r="R373" i="1"/>
  <c r="Q373" i="1"/>
  <c r="P373" i="1"/>
  <c r="O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X372" i="1"/>
  <c r="W372" i="1"/>
  <c r="V372" i="1"/>
  <c r="U372" i="1"/>
  <c r="T372" i="1"/>
  <c r="S372" i="1"/>
  <c r="R372" i="1"/>
  <c r="Q372" i="1"/>
  <c r="P372" i="1"/>
  <c r="O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X371" i="1"/>
  <c r="W371" i="1"/>
  <c r="V371" i="1"/>
  <c r="U371" i="1"/>
  <c r="T371" i="1"/>
  <c r="S371" i="1"/>
  <c r="R371" i="1"/>
  <c r="Q371" i="1"/>
  <c r="P371" i="1"/>
  <c r="O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X370" i="1"/>
  <c r="W370" i="1"/>
  <c r="V370" i="1"/>
  <c r="U370" i="1"/>
  <c r="T370" i="1"/>
  <c r="S370" i="1"/>
  <c r="R370" i="1"/>
  <c r="Q370" i="1"/>
  <c r="P370" i="1"/>
  <c r="O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X369" i="1"/>
  <c r="W369" i="1"/>
  <c r="V369" i="1"/>
  <c r="U369" i="1"/>
  <c r="T369" i="1"/>
  <c r="S369" i="1"/>
  <c r="R369" i="1"/>
  <c r="Q369" i="1"/>
  <c r="P369" i="1"/>
  <c r="O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X368" i="1"/>
  <c r="W368" i="1"/>
  <c r="V368" i="1"/>
  <c r="U368" i="1"/>
  <c r="T368" i="1"/>
  <c r="S368" i="1"/>
  <c r="R368" i="1"/>
  <c r="Q368" i="1"/>
  <c r="P368" i="1"/>
  <c r="O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X367" i="1"/>
  <c r="W367" i="1"/>
  <c r="V367" i="1"/>
  <c r="U367" i="1"/>
  <c r="T367" i="1"/>
  <c r="S367" i="1"/>
  <c r="R367" i="1"/>
  <c r="Q367" i="1"/>
  <c r="P367" i="1"/>
  <c r="O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X366" i="1"/>
  <c r="W366" i="1"/>
  <c r="V366" i="1"/>
  <c r="U366" i="1"/>
  <c r="T366" i="1"/>
  <c r="S366" i="1"/>
  <c r="R366" i="1"/>
  <c r="Q366" i="1"/>
  <c r="P366" i="1"/>
  <c r="O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X365" i="1"/>
  <c r="W365" i="1"/>
  <c r="V365" i="1"/>
  <c r="U365" i="1"/>
  <c r="T365" i="1"/>
  <c r="S365" i="1"/>
  <c r="R365" i="1"/>
  <c r="Q365" i="1"/>
  <c r="P365" i="1"/>
  <c r="O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X364" i="1"/>
  <c r="W364" i="1"/>
  <c r="V364" i="1"/>
  <c r="U364" i="1"/>
  <c r="T364" i="1"/>
  <c r="S364" i="1"/>
  <c r="R364" i="1"/>
  <c r="Q364" i="1"/>
  <c r="P364" i="1"/>
  <c r="O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X363" i="1"/>
  <c r="W363" i="1"/>
  <c r="V363" i="1"/>
  <c r="U363" i="1"/>
  <c r="T363" i="1"/>
  <c r="S363" i="1"/>
  <c r="R363" i="1"/>
  <c r="Q363" i="1"/>
  <c r="P363" i="1"/>
  <c r="O363" i="1"/>
  <c r="M363" i="1"/>
  <c r="L363" i="1"/>
  <c r="K363" i="1"/>
  <c r="J363" i="1"/>
  <c r="Y363" i="1" s="1"/>
  <c r="I363" i="1"/>
  <c r="H363" i="1"/>
  <c r="G363" i="1"/>
  <c r="F363" i="1"/>
  <c r="E363" i="1"/>
  <c r="D363" i="1"/>
  <c r="C363" i="1"/>
  <c r="B363" i="1"/>
  <c r="X362" i="1"/>
  <c r="W362" i="1"/>
  <c r="V362" i="1"/>
  <c r="U362" i="1"/>
  <c r="T362" i="1"/>
  <c r="S362" i="1"/>
  <c r="R362" i="1"/>
  <c r="Q362" i="1"/>
  <c r="P362" i="1"/>
  <c r="O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X361" i="1"/>
  <c r="W361" i="1"/>
  <c r="V361" i="1"/>
  <c r="U361" i="1"/>
  <c r="T361" i="1"/>
  <c r="S361" i="1"/>
  <c r="R361" i="1"/>
  <c r="Q361" i="1"/>
  <c r="P361" i="1"/>
  <c r="O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X360" i="1"/>
  <c r="W360" i="1"/>
  <c r="V360" i="1"/>
  <c r="U360" i="1"/>
  <c r="T360" i="1"/>
  <c r="S360" i="1"/>
  <c r="R360" i="1"/>
  <c r="Q360" i="1"/>
  <c r="P360" i="1"/>
  <c r="O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X359" i="1"/>
  <c r="W359" i="1"/>
  <c r="V359" i="1"/>
  <c r="U359" i="1"/>
  <c r="T359" i="1"/>
  <c r="S359" i="1"/>
  <c r="R359" i="1"/>
  <c r="Q359" i="1"/>
  <c r="P359" i="1"/>
  <c r="O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X358" i="1"/>
  <c r="W358" i="1"/>
  <c r="V358" i="1"/>
  <c r="U358" i="1"/>
  <c r="T358" i="1"/>
  <c r="S358" i="1"/>
  <c r="R358" i="1"/>
  <c r="Q358" i="1"/>
  <c r="P358" i="1"/>
  <c r="O358" i="1"/>
  <c r="M358" i="1"/>
  <c r="L358" i="1"/>
  <c r="K358" i="1"/>
  <c r="J358" i="1"/>
  <c r="Y358" i="1" s="1"/>
  <c r="I358" i="1"/>
  <c r="H358" i="1"/>
  <c r="G358" i="1"/>
  <c r="F358" i="1"/>
  <c r="E358" i="1"/>
  <c r="D358" i="1"/>
  <c r="C358" i="1"/>
  <c r="B358" i="1"/>
  <c r="X357" i="1"/>
  <c r="W357" i="1"/>
  <c r="V357" i="1"/>
  <c r="U357" i="1"/>
  <c r="T357" i="1"/>
  <c r="S357" i="1"/>
  <c r="R357" i="1"/>
  <c r="Q357" i="1"/>
  <c r="P357" i="1"/>
  <c r="O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X356" i="1"/>
  <c r="W356" i="1"/>
  <c r="V356" i="1"/>
  <c r="U356" i="1"/>
  <c r="T356" i="1"/>
  <c r="S356" i="1"/>
  <c r="R356" i="1"/>
  <c r="Q356" i="1"/>
  <c r="P356" i="1"/>
  <c r="O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X355" i="1"/>
  <c r="W355" i="1"/>
  <c r="V355" i="1"/>
  <c r="U355" i="1"/>
  <c r="T355" i="1"/>
  <c r="S355" i="1"/>
  <c r="R355" i="1"/>
  <c r="Q355" i="1"/>
  <c r="P355" i="1"/>
  <c r="O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X354" i="1"/>
  <c r="W354" i="1"/>
  <c r="V354" i="1"/>
  <c r="U354" i="1"/>
  <c r="T354" i="1"/>
  <c r="S354" i="1"/>
  <c r="R354" i="1"/>
  <c r="Q354" i="1"/>
  <c r="P354" i="1"/>
  <c r="O354" i="1"/>
  <c r="M354" i="1"/>
  <c r="L354" i="1"/>
  <c r="K354" i="1"/>
  <c r="J354" i="1"/>
  <c r="Y354" i="1" s="1"/>
  <c r="I354" i="1"/>
  <c r="H354" i="1"/>
  <c r="G354" i="1"/>
  <c r="F354" i="1"/>
  <c r="E354" i="1"/>
  <c r="D354" i="1"/>
  <c r="C354" i="1"/>
  <c r="B354" i="1"/>
  <c r="X353" i="1"/>
  <c r="W353" i="1"/>
  <c r="V353" i="1"/>
  <c r="U353" i="1"/>
  <c r="T353" i="1"/>
  <c r="S353" i="1"/>
  <c r="R353" i="1"/>
  <c r="Q353" i="1"/>
  <c r="P353" i="1"/>
  <c r="O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X352" i="1"/>
  <c r="W352" i="1"/>
  <c r="V352" i="1"/>
  <c r="U352" i="1"/>
  <c r="T352" i="1"/>
  <c r="S352" i="1"/>
  <c r="R352" i="1"/>
  <c r="Q352" i="1"/>
  <c r="P352" i="1"/>
  <c r="O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X351" i="1"/>
  <c r="W351" i="1"/>
  <c r="V351" i="1"/>
  <c r="U351" i="1"/>
  <c r="T351" i="1"/>
  <c r="S351" i="1"/>
  <c r="R351" i="1"/>
  <c r="Q351" i="1"/>
  <c r="P351" i="1"/>
  <c r="O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X350" i="1"/>
  <c r="W350" i="1"/>
  <c r="V350" i="1"/>
  <c r="U350" i="1"/>
  <c r="T350" i="1"/>
  <c r="S350" i="1"/>
  <c r="R350" i="1"/>
  <c r="Q350" i="1"/>
  <c r="P350" i="1"/>
  <c r="O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X349" i="1"/>
  <c r="W349" i="1"/>
  <c r="V349" i="1"/>
  <c r="U349" i="1"/>
  <c r="T349" i="1"/>
  <c r="S349" i="1"/>
  <c r="R349" i="1"/>
  <c r="Q349" i="1"/>
  <c r="P349" i="1"/>
  <c r="O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X348" i="1"/>
  <c r="W348" i="1"/>
  <c r="V348" i="1"/>
  <c r="U348" i="1"/>
  <c r="T348" i="1"/>
  <c r="S348" i="1"/>
  <c r="R348" i="1"/>
  <c r="Q348" i="1"/>
  <c r="P348" i="1"/>
  <c r="O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X347" i="1"/>
  <c r="W347" i="1"/>
  <c r="V347" i="1"/>
  <c r="U347" i="1"/>
  <c r="T347" i="1"/>
  <c r="S347" i="1"/>
  <c r="R347" i="1"/>
  <c r="Q347" i="1"/>
  <c r="P347" i="1"/>
  <c r="O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X346" i="1"/>
  <c r="W346" i="1"/>
  <c r="V346" i="1"/>
  <c r="U346" i="1"/>
  <c r="T346" i="1"/>
  <c r="S346" i="1"/>
  <c r="R346" i="1"/>
  <c r="Q346" i="1"/>
  <c r="P346" i="1"/>
  <c r="O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X345" i="1"/>
  <c r="W345" i="1"/>
  <c r="V345" i="1"/>
  <c r="U345" i="1"/>
  <c r="T345" i="1"/>
  <c r="S345" i="1"/>
  <c r="R345" i="1"/>
  <c r="Q345" i="1"/>
  <c r="P345" i="1"/>
  <c r="O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X344" i="1"/>
  <c r="W344" i="1"/>
  <c r="V344" i="1"/>
  <c r="U344" i="1"/>
  <c r="T344" i="1"/>
  <c r="S344" i="1"/>
  <c r="R344" i="1"/>
  <c r="Q344" i="1"/>
  <c r="P344" i="1"/>
  <c r="O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X343" i="1"/>
  <c r="W343" i="1"/>
  <c r="V343" i="1"/>
  <c r="U343" i="1"/>
  <c r="T343" i="1"/>
  <c r="S343" i="1"/>
  <c r="R343" i="1"/>
  <c r="Q343" i="1"/>
  <c r="P343" i="1"/>
  <c r="O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X342" i="1"/>
  <c r="W342" i="1"/>
  <c r="V342" i="1"/>
  <c r="U342" i="1"/>
  <c r="T342" i="1"/>
  <c r="S342" i="1"/>
  <c r="R342" i="1"/>
  <c r="Q342" i="1"/>
  <c r="P342" i="1"/>
  <c r="O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X341" i="1"/>
  <c r="W341" i="1"/>
  <c r="V341" i="1"/>
  <c r="U341" i="1"/>
  <c r="T341" i="1"/>
  <c r="S341" i="1"/>
  <c r="R341" i="1"/>
  <c r="Q341" i="1"/>
  <c r="P341" i="1"/>
  <c r="O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X340" i="1"/>
  <c r="W340" i="1"/>
  <c r="V340" i="1"/>
  <c r="U340" i="1"/>
  <c r="T340" i="1"/>
  <c r="S340" i="1"/>
  <c r="R340" i="1"/>
  <c r="Q340" i="1"/>
  <c r="P340" i="1"/>
  <c r="O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X339" i="1"/>
  <c r="W339" i="1"/>
  <c r="V339" i="1"/>
  <c r="U339" i="1"/>
  <c r="T339" i="1"/>
  <c r="S339" i="1"/>
  <c r="R339" i="1"/>
  <c r="Q339" i="1"/>
  <c r="P339" i="1"/>
  <c r="O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X338" i="1"/>
  <c r="W338" i="1"/>
  <c r="V338" i="1"/>
  <c r="U338" i="1"/>
  <c r="T338" i="1"/>
  <c r="S338" i="1"/>
  <c r="R338" i="1"/>
  <c r="Q338" i="1"/>
  <c r="P338" i="1"/>
  <c r="O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X337" i="1"/>
  <c r="W337" i="1"/>
  <c r="V337" i="1"/>
  <c r="U337" i="1"/>
  <c r="T337" i="1"/>
  <c r="S337" i="1"/>
  <c r="R337" i="1"/>
  <c r="Q337" i="1"/>
  <c r="P337" i="1"/>
  <c r="O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X336" i="1"/>
  <c r="W336" i="1"/>
  <c r="V336" i="1"/>
  <c r="U336" i="1"/>
  <c r="T336" i="1"/>
  <c r="S336" i="1"/>
  <c r="R336" i="1"/>
  <c r="Q336" i="1"/>
  <c r="P336" i="1"/>
  <c r="O336" i="1"/>
  <c r="M336" i="1"/>
  <c r="L336" i="1"/>
  <c r="K336" i="1"/>
  <c r="J336" i="1"/>
  <c r="Y336" i="1" s="1"/>
  <c r="I336" i="1"/>
  <c r="H336" i="1"/>
  <c r="G336" i="1"/>
  <c r="F336" i="1"/>
  <c r="E336" i="1"/>
  <c r="D336" i="1"/>
  <c r="C336" i="1"/>
  <c r="B336" i="1"/>
  <c r="X335" i="1"/>
  <c r="W335" i="1"/>
  <c r="V335" i="1"/>
  <c r="U335" i="1"/>
  <c r="T335" i="1"/>
  <c r="S335" i="1"/>
  <c r="R335" i="1"/>
  <c r="Q335" i="1"/>
  <c r="P335" i="1"/>
  <c r="O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33" i="1"/>
  <c r="W333" i="1"/>
  <c r="V333" i="1"/>
  <c r="U333" i="1"/>
  <c r="T333" i="1"/>
  <c r="S333" i="1"/>
  <c r="R333" i="1"/>
  <c r="Q333" i="1"/>
  <c r="P333" i="1"/>
  <c r="O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X332" i="1"/>
  <c r="W332" i="1"/>
  <c r="V332" i="1"/>
  <c r="U332" i="1"/>
  <c r="T332" i="1"/>
  <c r="S332" i="1"/>
  <c r="R332" i="1"/>
  <c r="Q332" i="1"/>
  <c r="P332" i="1"/>
  <c r="O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X331" i="1"/>
  <c r="W331" i="1"/>
  <c r="V331" i="1"/>
  <c r="U331" i="1"/>
  <c r="T331" i="1"/>
  <c r="S331" i="1"/>
  <c r="R331" i="1"/>
  <c r="Q331" i="1"/>
  <c r="P331" i="1"/>
  <c r="O331" i="1"/>
  <c r="M331" i="1"/>
  <c r="L331" i="1"/>
  <c r="K331" i="1"/>
  <c r="J331" i="1"/>
  <c r="Y331" i="1" s="1"/>
  <c r="I331" i="1"/>
  <c r="H331" i="1"/>
  <c r="G331" i="1"/>
  <c r="F331" i="1"/>
  <c r="E331" i="1"/>
  <c r="D331" i="1"/>
  <c r="C331" i="1"/>
  <c r="B331" i="1"/>
  <c r="X330" i="1"/>
  <c r="W330" i="1"/>
  <c r="V330" i="1"/>
  <c r="U330" i="1"/>
  <c r="T330" i="1"/>
  <c r="S330" i="1"/>
  <c r="R330" i="1"/>
  <c r="Q330" i="1"/>
  <c r="P330" i="1"/>
  <c r="O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X329" i="1"/>
  <c r="W329" i="1"/>
  <c r="V329" i="1"/>
  <c r="U329" i="1"/>
  <c r="T329" i="1"/>
  <c r="S329" i="1"/>
  <c r="R329" i="1"/>
  <c r="Q329" i="1"/>
  <c r="P329" i="1"/>
  <c r="O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X328" i="1"/>
  <c r="W328" i="1"/>
  <c r="V328" i="1"/>
  <c r="U328" i="1"/>
  <c r="T328" i="1"/>
  <c r="S328" i="1"/>
  <c r="R328" i="1"/>
  <c r="Q328" i="1"/>
  <c r="P328" i="1"/>
  <c r="O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X327" i="1"/>
  <c r="W327" i="1"/>
  <c r="V327" i="1"/>
  <c r="U327" i="1"/>
  <c r="T327" i="1"/>
  <c r="S327" i="1"/>
  <c r="R327" i="1"/>
  <c r="Q327" i="1"/>
  <c r="P327" i="1"/>
  <c r="O327" i="1"/>
  <c r="M327" i="1"/>
  <c r="L327" i="1"/>
  <c r="K327" i="1"/>
  <c r="J327" i="1"/>
  <c r="Y327" i="1" s="1"/>
  <c r="I327" i="1"/>
  <c r="H327" i="1"/>
  <c r="G327" i="1"/>
  <c r="F327" i="1"/>
  <c r="E327" i="1"/>
  <c r="D327" i="1"/>
  <c r="C327" i="1"/>
  <c r="B327" i="1"/>
  <c r="X326" i="1"/>
  <c r="W326" i="1"/>
  <c r="V326" i="1"/>
  <c r="U326" i="1"/>
  <c r="T326" i="1"/>
  <c r="S326" i="1"/>
  <c r="R326" i="1"/>
  <c r="Q326" i="1"/>
  <c r="P326" i="1"/>
  <c r="O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X325" i="1"/>
  <c r="W325" i="1"/>
  <c r="V325" i="1"/>
  <c r="U325" i="1"/>
  <c r="T325" i="1"/>
  <c r="S325" i="1"/>
  <c r="R325" i="1"/>
  <c r="Q325" i="1"/>
  <c r="P325" i="1"/>
  <c r="O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X324" i="1"/>
  <c r="W324" i="1"/>
  <c r="V324" i="1"/>
  <c r="U324" i="1"/>
  <c r="T324" i="1"/>
  <c r="S324" i="1"/>
  <c r="R324" i="1"/>
  <c r="Q324" i="1"/>
  <c r="P324" i="1"/>
  <c r="O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X323" i="1"/>
  <c r="W323" i="1"/>
  <c r="V323" i="1"/>
  <c r="U323" i="1"/>
  <c r="T323" i="1"/>
  <c r="S323" i="1"/>
  <c r="R323" i="1"/>
  <c r="Q323" i="1"/>
  <c r="P323" i="1"/>
  <c r="O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X322" i="1"/>
  <c r="W322" i="1"/>
  <c r="V322" i="1"/>
  <c r="U322" i="1"/>
  <c r="T322" i="1"/>
  <c r="S322" i="1"/>
  <c r="R322" i="1"/>
  <c r="Q322" i="1"/>
  <c r="P322" i="1"/>
  <c r="O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X321" i="1"/>
  <c r="W321" i="1"/>
  <c r="V321" i="1"/>
  <c r="U321" i="1"/>
  <c r="T321" i="1"/>
  <c r="S321" i="1"/>
  <c r="R321" i="1"/>
  <c r="Q321" i="1"/>
  <c r="P321" i="1"/>
  <c r="O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X320" i="1"/>
  <c r="W320" i="1"/>
  <c r="V320" i="1"/>
  <c r="U320" i="1"/>
  <c r="T320" i="1"/>
  <c r="S320" i="1"/>
  <c r="R320" i="1"/>
  <c r="Q320" i="1"/>
  <c r="P320" i="1"/>
  <c r="O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X319" i="1"/>
  <c r="W319" i="1"/>
  <c r="V319" i="1"/>
  <c r="U319" i="1"/>
  <c r="T319" i="1"/>
  <c r="S319" i="1"/>
  <c r="R319" i="1"/>
  <c r="Q319" i="1"/>
  <c r="P319" i="1"/>
  <c r="O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X318" i="1"/>
  <c r="W318" i="1"/>
  <c r="V318" i="1"/>
  <c r="U318" i="1"/>
  <c r="T318" i="1"/>
  <c r="S318" i="1"/>
  <c r="R318" i="1"/>
  <c r="Q318" i="1"/>
  <c r="P318" i="1"/>
  <c r="O318" i="1"/>
  <c r="M318" i="1"/>
  <c r="L318" i="1"/>
  <c r="K318" i="1"/>
  <c r="J318" i="1"/>
  <c r="Y318" i="1" s="1"/>
  <c r="I318" i="1"/>
  <c r="H318" i="1"/>
  <c r="G318" i="1"/>
  <c r="F318" i="1"/>
  <c r="E318" i="1"/>
  <c r="D318" i="1"/>
  <c r="C318" i="1"/>
  <c r="B318" i="1"/>
  <c r="X317" i="1"/>
  <c r="W317" i="1"/>
  <c r="V317" i="1"/>
  <c r="U317" i="1"/>
  <c r="T317" i="1"/>
  <c r="S317" i="1"/>
  <c r="R317" i="1"/>
  <c r="Q317" i="1"/>
  <c r="P317" i="1"/>
  <c r="O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X316" i="1"/>
  <c r="W316" i="1"/>
  <c r="V316" i="1"/>
  <c r="U316" i="1"/>
  <c r="T316" i="1"/>
  <c r="S316" i="1"/>
  <c r="R316" i="1"/>
  <c r="Q316" i="1"/>
  <c r="P316" i="1"/>
  <c r="O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X315" i="1"/>
  <c r="W315" i="1"/>
  <c r="V315" i="1"/>
  <c r="U315" i="1"/>
  <c r="T315" i="1"/>
  <c r="S315" i="1"/>
  <c r="R315" i="1"/>
  <c r="Q315" i="1"/>
  <c r="P315" i="1"/>
  <c r="O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X314" i="1"/>
  <c r="W314" i="1"/>
  <c r="V314" i="1"/>
  <c r="U314" i="1"/>
  <c r="T314" i="1"/>
  <c r="S314" i="1"/>
  <c r="R314" i="1"/>
  <c r="Q314" i="1"/>
  <c r="P314" i="1"/>
  <c r="O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X313" i="1"/>
  <c r="W313" i="1"/>
  <c r="V313" i="1"/>
  <c r="U313" i="1"/>
  <c r="T313" i="1"/>
  <c r="S313" i="1"/>
  <c r="R313" i="1"/>
  <c r="Q313" i="1"/>
  <c r="P313" i="1"/>
  <c r="O313" i="1"/>
  <c r="M313" i="1"/>
  <c r="L313" i="1"/>
  <c r="K313" i="1"/>
  <c r="J313" i="1"/>
  <c r="Y313" i="1" s="1"/>
  <c r="I313" i="1"/>
  <c r="H313" i="1"/>
  <c r="G313" i="1"/>
  <c r="F313" i="1"/>
  <c r="E313" i="1"/>
  <c r="D313" i="1"/>
  <c r="C313" i="1"/>
  <c r="B313" i="1"/>
  <c r="X312" i="1"/>
  <c r="W312" i="1"/>
  <c r="V312" i="1"/>
  <c r="U312" i="1"/>
  <c r="T312" i="1"/>
  <c r="S312" i="1"/>
  <c r="R312" i="1"/>
  <c r="Q312" i="1"/>
  <c r="P312" i="1"/>
  <c r="O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X311" i="1"/>
  <c r="W311" i="1"/>
  <c r="V311" i="1"/>
  <c r="U311" i="1"/>
  <c r="T311" i="1"/>
  <c r="S311" i="1"/>
  <c r="R311" i="1"/>
  <c r="Q311" i="1"/>
  <c r="P311" i="1"/>
  <c r="O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X310" i="1"/>
  <c r="W310" i="1"/>
  <c r="V310" i="1"/>
  <c r="U310" i="1"/>
  <c r="T310" i="1"/>
  <c r="S310" i="1"/>
  <c r="R310" i="1"/>
  <c r="Q310" i="1"/>
  <c r="P310" i="1"/>
  <c r="O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X309" i="1"/>
  <c r="W309" i="1"/>
  <c r="V309" i="1"/>
  <c r="U309" i="1"/>
  <c r="T309" i="1"/>
  <c r="S309" i="1"/>
  <c r="R309" i="1"/>
  <c r="Q309" i="1"/>
  <c r="P309" i="1"/>
  <c r="O309" i="1"/>
  <c r="M309" i="1"/>
  <c r="L309" i="1"/>
  <c r="K309" i="1"/>
  <c r="J309" i="1"/>
  <c r="Y309" i="1" s="1"/>
  <c r="I309" i="1"/>
  <c r="H309" i="1"/>
  <c r="G309" i="1"/>
  <c r="F309" i="1"/>
  <c r="E309" i="1"/>
  <c r="D309" i="1"/>
  <c r="C309" i="1"/>
  <c r="B309" i="1"/>
  <c r="X308" i="1"/>
  <c r="W308" i="1"/>
  <c r="V308" i="1"/>
  <c r="U308" i="1"/>
  <c r="T308" i="1"/>
  <c r="S308" i="1"/>
  <c r="R308" i="1"/>
  <c r="Q308" i="1"/>
  <c r="P308" i="1"/>
  <c r="O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X307" i="1"/>
  <c r="W307" i="1"/>
  <c r="V307" i="1"/>
  <c r="U307" i="1"/>
  <c r="T307" i="1"/>
  <c r="S307" i="1"/>
  <c r="R307" i="1"/>
  <c r="Q307" i="1"/>
  <c r="P307" i="1"/>
  <c r="O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X306" i="1"/>
  <c r="W306" i="1"/>
  <c r="V306" i="1"/>
  <c r="U306" i="1"/>
  <c r="T306" i="1"/>
  <c r="S306" i="1"/>
  <c r="R306" i="1"/>
  <c r="Q306" i="1"/>
  <c r="P306" i="1"/>
  <c r="O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X305" i="1"/>
  <c r="W305" i="1"/>
  <c r="V305" i="1"/>
  <c r="U305" i="1"/>
  <c r="T305" i="1"/>
  <c r="S305" i="1"/>
  <c r="R305" i="1"/>
  <c r="Q305" i="1"/>
  <c r="P305" i="1"/>
  <c r="O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X304" i="1"/>
  <c r="W304" i="1"/>
  <c r="V304" i="1"/>
  <c r="U304" i="1"/>
  <c r="T304" i="1"/>
  <c r="S304" i="1"/>
  <c r="R304" i="1"/>
  <c r="Q304" i="1"/>
  <c r="P304" i="1"/>
  <c r="O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X303" i="1"/>
  <c r="W303" i="1"/>
  <c r="V303" i="1"/>
  <c r="U303" i="1"/>
  <c r="T303" i="1"/>
  <c r="S303" i="1"/>
  <c r="R303" i="1"/>
  <c r="Q303" i="1"/>
  <c r="P303" i="1"/>
  <c r="O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X302" i="1"/>
  <c r="W302" i="1"/>
  <c r="V302" i="1"/>
  <c r="U302" i="1"/>
  <c r="T302" i="1"/>
  <c r="S302" i="1"/>
  <c r="R302" i="1"/>
  <c r="Q302" i="1"/>
  <c r="P302" i="1"/>
  <c r="O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X301" i="1"/>
  <c r="W301" i="1"/>
  <c r="V301" i="1"/>
  <c r="U301" i="1"/>
  <c r="T301" i="1"/>
  <c r="S301" i="1"/>
  <c r="R301" i="1"/>
  <c r="Q301" i="1"/>
  <c r="P301" i="1"/>
  <c r="O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X300" i="1"/>
  <c r="W300" i="1"/>
  <c r="V300" i="1"/>
  <c r="U300" i="1"/>
  <c r="T300" i="1"/>
  <c r="S300" i="1"/>
  <c r="R300" i="1"/>
  <c r="Q300" i="1"/>
  <c r="P300" i="1"/>
  <c r="O300" i="1"/>
  <c r="M300" i="1"/>
  <c r="L300" i="1"/>
  <c r="K300" i="1"/>
  <c r="J300" i="1"/>
  <c r="Y300" i="1" s="1"/>
  <c r="I300" i="1"/>
  <c r="H300" i="1"/>
  <c r="G300" i="1"/>
  <c r="F300" i="1"/>
  <c r="E300" i="1"/>
  <c r="D300" i="1"/>
  <c r="C300" i="1"/>
  <c r="B300" i="1"/>
  <c r="X299" i="1"/>
  <c r="W299" i="1"/>
  <c r="V299" i="1"/>
  <c r="U299" i="1"/>
  <c r="T299" i="1"/>
  <c r="S299" i="1"/>
  <c r="R299" i="1"/>
  <c r="Q299" i="1"/>
  <c r="P299" i="1"/>
  <c r="O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X298" i="1"/>
  <c r="W298" i="1"/>
  <c r="V298" i="1"/>
  <c r="U298" i="1"/>
  <c r="T298" i="1"/>
  <c r="S298" i="1"/>
  <c r="R298" i="1"/>
  <c r="Q298" i="1"/>
  <c r="P298" i="1"/>
  <c r="O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X297" i="1"/>
  <c r="W297" i="1"/>
  <c r="V297" i="1"/>
  <c r="U297" i="1"/>
  <c r="T297" i="1"/>
  <c r="S297" i="1"/>
  <c r="R297" i="1"/>
  <c r="Q297" i="1"/>
  <c r="P297" i="1"/>
  <c r="O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X296" i="1"/>
  <c r="W296" i="1"/>
  <c r="V296" i="1"/>
  <c r="U296" i="1"/>
  <c r="T296" i="1"/>
  <c r="S296" i="1"/>
  <c r="R296" i="1"/>
  <c r="Q296" i="1"/>
  <c r="P296" i="1"/>
  <c r="O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X295" i="1"/>
  <c r="W295" i="1"/>
  <c r="V295" i="1"/>
  <c r="U295" i="1"/>
  <c r="T295" i="1"/>
  <c r="S295" i="1"/>
  <c r="R295" i="1"/>
  <c r="Q295" i="1"/>
  <c r="P295" i="1"/>
  <c r="O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X294" i="1"/>
  <c r="W294" i="1"/>
  <c r="V294" i="1"/>
  <c r="U294" i="1"/>
  <c r="T294" i="1"/>
  <c r="S294" i="1"/>
  <c r="R294" i="1"/>
  <c r="Q294" i="1"/>
  <c r="P294" i="1"/>
  <c r="O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92" i="1"/>
  <c r="W292" i="1"/>
  <c r="V292" i="1"/>
  <c r="U292" i="1"/>
  <c r="T292" i="1"/>
  <c r="S292" i="1"/>
  <c r="R292" i="1"/>
  <c r="Q292" i="1"/>
  <c r="P292" i="1"/>
  <c r="O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X291" i="1"/>
  <c r="W291" i="1"/>
  <c r="V291" i="1"/>
  <c r="U291" i="1"/>
  <c r="T291" i="1"/>
  <c r="S291" i="1"/>
  <c r="R291" i="1"/>
  <c r="Q291" i="1"/>
  <c r="P291" i="1"/>
  <c r="O291" i="1"/>
  <c r="M291" i="1"/>
  <c r="L291" i="1"/>
  <c r="K291" i="1"/>
  <c r="J291" i="1"/>
  <c r="Y291" i="1" s="1"/>
  <c r="I291" i="1"/>
  <c r="H291" i="1"/>
  <c r="G291" i="1"/>
  <c r="F291" i="1"/>
  <c r="E291" i="1"/>
  <c r="D291" i="1"/>
  <c r="C291" i="1"/>
  <c r="B291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88" i="1"/>
  <c r="W288" i="1"/>
  <c r="V288" i="1"/>
  <c r="U288" i="1"/>
  <c r="T288" i="1"/>
  <c r="S288" i="1"/>
  <c r="R288" i="1"/>
  <c r="Q288" i="1"/>
  <c r="P288" i="1"/>
  <c r="O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X287" i="1"/>
  <c r="W287" i="1"/>
  <c r="V287" i="1"/>
  <c r="U287" i="1"/>
  <c r="T287" i="1"/>
  <c r="S287" i="1"/>
  <c r="R287" i="1"/>
  <c r="Q287" i="1"/>
  <c r="P287" i="1"/>
  <c r="O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Y286" i="1" s="1"/>
  <c r="I286" i="1"/>
  <c r="H286" i="1"/>
  <c r="G286" i="1"/>
  <c r="F286" i="1"/>
  <c r="E286" i="1"/>
  <c r="D286" i="1"/>
  <c r="C286" i="1"/>
  <c r="B286" i="1"/>
  <c r="X285" i="1"/>
  <c r="W285" i="1"/>
  <c r="V285" i="1"/>
  <c r="U285" i="1"/>
  <c r="T285" i="1"/>
  <c r="S285" i="1"/>
  <c r="R285" i="1"/>
  <c r="Q285" i="1"/>
  <c r="P285" i="1"/>
  <c r="O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X284" i="1"/>
  <c r="W284" i="1"/>
  <c r="V284" i="1"/>
  <c r="U284" i="1"/>
  <c r="T284" i="1"/>
  <c r="S284" i="1"/>
  <c r="R284" i="1"/>
  <c r="Q284" i="1"/>
  <c r="P284" i="1"/>
  <c r="O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Y282" i="1" s="1"/>
  <c r="I282" i="1"/>
  <c r="H282" i="1"/>
  <c r="G282" i="1"/>
  <c r="F282" i="1"/>
  <c r="E282" i="1"/>
  <c r="D282" i="1"/>
  <c r="C282" i="1"/>
  <c r="B282" i="1"/>
  <c r="X281" i="1"/>
  <c r="W281" i="1"/>
  <c r="V281" i="1"/>
  <c r="U281" i="1"/>
  <c r="T281" i="1"/>
  <c r="S281" i="1"/>
  <c r="R281" i="1"/>
  <c r="Q281" i="1"/>
  <c r="P281" i="1"/>
  <c r="O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79" i="1"/>
  <c r="W279" i="1"/>
  <c r="V279" i="1"/>
  <c r="U279" i="1"/>
  <c r="T279" i="1"/>
  <c r="S279" i="1"/>
  <c r="R279" i="1"/>
  <c r="Q279" i="1"/>
  <c r="P279" i="1"/>
  <c r="O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X278" i="1"/>
  <c r="W278" i="1"/>
  <c r="V278" i="1"/>
  <c r="U278" i="1"/>
  <c r="T278" i="1"/>
  <c r="S278" i="1"/>
  <c r="R278" i="1"/>
  <c r="Q278" i="1"/>
  <c r="P278" i="1"/>
  <c r="O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X277" i="1"/>
  <c r="W277" i="1"/>
  <c r="V277" i="1"/>
  <c r="U277" i="1"/>
  <c r="T277" i="1"/>
  <c r="S277" i="1"/>
  <c r="R277" i="1"/>
  <c r="Q277" i="1"/>
  <c r="P277" i="1"/>
  <c r="O277" i="1"/>
  <c r="M277" i="1"/>
  <c r="L277" i="1"/>
  <c r="K277" i="1"/>
  <c r="J277" i="1"/>
  <c r="Y277" i="1" s="1"/>
  <c r="I277" i="1"/>
  <c r="H277" i="1"/>
  <c r="G277" i="1"/>
  <c r="F277" i="1"/>
  <c r="E277" i="1"/>
  <c r="D277" i="1"/>
  <c r="C277" i="1"/>
  <c r="B277" i="1"/>
  <c r="X276" i="1"/>
  <c r="W276" i="1"/>
  <c r="V276" i="1"/>
  <c r="U276" i="1"/>
  <c r="T276" i="1"/>
  <c r="S276" i="1"/>
  <c r="R276" i="1"/>
  <c r="Q276" i="1"/>
  <c r="P276" i="1"/>
  <c r="O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X275" i="1"/>
  <c r="W275" i="1"/>
  <c r="V275" i="1"/>
  <c r="U275" i="1"/>
  <c r="T275" i="1"/>
  <c r="S275" i="1"/>
  <c r="R275" i="1"/>
  <c r="Q275" i="1"/>
  <c r="P275" i="1"/>
  <c r="O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X274" i="1"/>
  <c r="W274" i="1"/>
  <c r="V274" i="1"/>
  <c r="U274" i="1"/>
  <c r="T274" i="1"/>
  <c r="S274" i="1"/>
  <c r="R274" i="1"/>
  <c r="Q274" i="1"/>
  <c r="P274" i="1"/>
  <c r="O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X273" i="1"/>
  <c r="W273" i="1"/>
  <c r="V273" i="1"/>
  <c r="U273" i="1"/>
  <c r="T273" i="1"/>
  <c r="S273" i="1"/>
  <c r="R273" i="1"/>
  <c r="Q273" i="1"/>
  <c r="P273" i="1"/>
  <c r="O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X272" i="1"/>
  <c r="W272" i="1"/>
  <c r="V272" i="1"/>
  <c r="U272" i="1"/>
  <c r="T272" i="1"/>
  <c r="S272" i="1"/>
  <c r="R272" i="1"/>
  <c r="Q272" i="1"/>
  <c r="P272" i="1"/>
  <c r="O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X271" i="1"/>
  <c r="W271" i="1"/>
  <c r="V271" i="1"/>
  <c r="U271" i="1"/>
  <c r="T271" i="1"/>
  <c r="S271" i="1"/>
  <c r="R271" i="1"/>
  <c r="Q271" i="1"/>
  <c r="P271" i="1"/>
  <c r="O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X270" i="1"/>
  <c r="W270" i="1"/>
  <c r="V270" i="1"/>
  <c r="U270" i="1"/>
  <c r="T270" i="1"/>
  <c r="S270" i="1"/>
  <c r="R270" i="1"/>
  <c r="Q270" i="1"/>
  <c r="P270" i="1"/>
  <c r="O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X269" i="1"/>
  <c r="W269" i="1"/>
  <c r="V269" i="1"/>
  <c r="U269" i="1"/>
  <c r="T269" i="1"/>
  <c r="S269" i="1"/>
  <c r="R269" i="1"/>
  <c r="Q269" i="1"/>
  <c r="P269" i="1"/>
  <c r="O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X268" i="1"/>
  <c r="W268" i="1"/>
  <c r="V268" i="1"/>
  <c r="U268" i="1"/>
  <c r="T268" i="1"/>
  <c r="S268" i="1"/>
  <c r="R268" i="1"/>
  <c r="Q268" i="1"/>
  <c r="P268" i="1"/>
  <c r="O268" i="1"/>
  <c r="M268" i="1"/>
  <c r="L268" i="1"/>
  <c r="K268" i="1"/>
  <c r="J268" i="1"/>
  <c r="Y268" i="1" s="1"/>
  <c r="I268" i="1"/>
  <c r="H268" i="1"/>
  <c r="G268" i="1"/>
  <c r="F268" i="1"/>
  <c r="E268" i="1"/>
  <c r="D268" i="1"/>
  <c r="C268" i="1"/>
  <c r="B268" i="1"/>
  <c r="X267" i="1"/>
  <c r="W267" i="1"/>
  <c r="V267" i="1"/>
  <c r="U267" i="1"/>
  <c r="T267" i="1"/>
  <c r="S267" i="1"/>
  <c r="R267" i="1"/>
  <c r="Q267" i="1"/>
  <c r="P267" i="1"/>
  <c r="O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X266" i="1"/>
  <c r="W266" i="1"/>
  <c r="V266" i="1"/>
  <c r="U266" i="1"/>
  <c r="T266" i="1"/>
  <c r="S266" i="1"/>
  <c r="R266" i="1"/>
  <c r="Q266" i="1"/>
  <c r="P266" i="1"/>
  <c r="O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X265" i="1"/>
  <c r="W265" i="1"/>
  <c r="V265" i="1"/>
  <c r="U265" i="1"/>
  <c r="T265" i="1"/>
  <c r="S265" i="1"/>
  <c r="R265" i="1"/>
  <c r="Q265" i="1"/>
  <c r="P265" i="1"/>
  <c r="O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X264" i="1"/>
  <c r="W264" i="1"/>
  <c r="V264" i="1"/>
  <c r="U264" i="1"/>
  <c r="T264" i="1"/>
  <c r="S264" i="1"/>
  <c r="R264" i="1"/>
  <c r="Q264" i="1"/>
  <c r="P264" i="1"/>
  <c r="O264" i="1"/>
  <c r="M264" i="1"/>
  <c r="L264" i="1"/>
  <c r="K264" i="1"/>
  <c r="J264" i="1"/>
  <c r="Y264" i="1" s="1"/>
  <c r="I264" i="1"/>
  <c r="H264" i="1"/>
  <c r="G264" i="1"/>
  <c r="F264" i="1"/>
  <c r="E264" i="1"/>
  <c r="D264" i="1"/>
  <c r="C264" i="1"/>
  <c r="B264" i="1"/>
  <c r="X263" i="1"/>
  <c r="W263" i="1"/>
  <c r="V263" i="1"/>
  <c r="U263" i="1"/>
  <c r="T263" i="1"/>
  <c r="S263" i="1"/>
  <c r="R263" i="1"/>
  <c r="Q263" i="1"/>
  <c r="P263" i="1"/>
  <c r="O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X262" i="1"/>
  <c r="W262" i="1"/>
  <c r="V262" i="1"/>
  <c r="U262" i="1"/>
  <c r="T262" i="1"/>
  <c r="S262" i="1"/>
  <c r="R262" i="1"/>
  <c r="Q262" i="1"/>
  <c r="P262" i="1"/>
  <c r="O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X261" i="1"/>
  <c r="W261" i="1"/>
  <c r="V261" i="1"/>
  <c r="U261" i="1"/>
  <c r="T261" i="1"/>
  <c r="S261" i="1"/>
  <c r="R261" i="1"/>
  <c r="Q261" i="1"/>
  <c r="P261" i="1"/>
  <c r="O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X260" i="1"/>
  <c r="W260" i="1"/>
  <c r="V260" i="1"/>
  <c r="U260" i="1"/>
  <c r="T260" i="1"/>
  <c r="S260" i="1"/>
  <c r="R260" i="1"/>
  <c r="Q260" i="1"/>
  <c r="P260" i="1"/>
  <c r="O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X258" i="1"/>
  <c r="W258" i="1"/>
  <c r="V258" i="1"/>
  <c r="U258" i="1"/>
  <c r="T258" i="1"/>
  <c r="S258" i="1"/>
  <c r="R258" i="1"/>
  <c r="Q258" i="1"/>
  <c r="P258" i="1"/>
  <c r="O258" i="1"/>
  <c r="M258" i="1"/>
  <c r="L258" i="1"/>
  <c r="K258" i="1"/>
  <c r="J258" i="1"/>
  <c r="Y258" i="1" s="1"/>
  <c r="I258" i="1"/>
  <c r="H258" i="1"/>
  <c r="G258" i="1"/>
  <c r="F258" i="1"/>
  <c r="E258" i="1"/>
  <c r="D258" i="1"/>
  <c r="C258" i="1"/>
  <c r="B258" i="1"/>
  <c r="X257" i="1"/>
  <c r="W257" i="1"/>
  <c r="V257" i="1"/>
  <c r="U257" i="1"/>
  <c r="T257" i="1"/>
  <c r="S257" i="1"/>
  <c r="R257" i="1"/>
  <c r="Q257" i="1"/>
  <c r="P257" i="1"/>
  <c r="O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X256" i="1"/>
  <c r="W256" i="1"/>
  <c r="V256" i="1"/>
  <c r="U256" i="1"/>
  <c r="T256" i="1"/>
  <c r="S256" i="1"/>
  <c r="R256" i="1"/>
  <c r="Q256" i="1"/>
  <c r="P256" i="1"/>
  <c r="O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X255" i="1"/>
  <c r="W255" i="1"/>
  <c r="V255" i="1"/>
  <c r="U255" i="1"/>
  <c r="T255" i="1"/>
  <c r="S255" i="1"/>
  <c r="R255" i="1"/>
  <c r="Q255" i="1"/>
  <c r="P255" i="1"/>
  <c r="O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X254" i="1"/>
  <c r="W254" i="1"/>
  <c r="V254" i="1"/>
  <c r="U254" i="1"/>
  <c r="T254" i="1"/>
  <c r="S254" i="1"/>
  <c r="R254" i="1"/>
  <c r="Q254" i="1"/>
  <c r="P254" i="1"/>
  <c r="O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X253" i="1"/>
  <c r="W253" i="1"/>
  <c r="V253" i="1"/>
  <c r="U253" i="1"/>
  <c r="T253" i="1"/>
  <c r="S253" i="1"/>
  <c r="R253" i="1"/>
  <c r="Q253" i="1"/>
  <c r="P253" i="1"/>
  <c r="O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X252" i="1"/>
  <c r="W252" i="1"/>
  <c r="V252" i="1"/>
  <c r="U252" i="1"/>
  <c r="T252" i="1"/>
  <c r="S252" i="1"/>
  <c r="R252" i="1"/>
  <c r="Q252" i="1"/>
  <c r="P252" i="1"/>
  <c r="O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X251" i="1"/>
  <c r="W251" i="1"/>
  <c r="V251" i="1"/>
  <c r="U251" i="1"/>
  <c r="T251" i="1"/>
  <c r="S251" i="1"/>
  <c r="R251" i="1"/>
  <c r="Q251" i="1"/>
  <c r="P251" i="1"/>
  <c r="O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X250" i="1"/>
  <c r="W250" i="1"/>
  <c r="V250" i="1"/>
  <c r="U250" i="1"/>
  <c r="T250" i="1"/>
  <c r="S250" i="1"/>
  <c r="R250" i="1"/>
  <c r="Q250" i="1"/>
  <c r="P250" i="1"/>
  <c r="O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X249" i="1"/>
  <c r="W249" i="1"/>
  <c r="V249" i="1"/>
  <c r="U249" i="1"/>
  <c r="T249" i="1"/>
  <c r="S249" i="1"/>
  <c r="R249" i="1"/>
  <c r="Q249" i="1"/>
  <c r="P249" i="1"/>
  <c r="O249" i="1"/>
  <c r="M249" i="1"/>
  <c r="L249" i="1"/>
  <c r="K249" i="1"/>
  <c r="J249" i="1"/>
  <c r="Y249" i="1" s="1"/>
  <c r="I249" i="1"/>
  <c r="H249" i="1"/>
  <c r="G249" i="1"/>
  <c r="F249" i="1"/>
  <c r="E249" i="1"/>
  <c r="D249" i="1"/>
  <c r="C249" i="1"/>
  <c r="B249" i="1"/>
  <c r="X248" i="1"/>
  <c r="W248" i="1"/>
  <c r="V248" i="1"/>
  <c r="U248" i="1"/>
  <c r="T248" i="1"/>
  <c r="S248" i="1"/>
  <c r="R248" i="1"/>
  <c r="Q248" i="1"/>
  <c r="P248" i="1"/>
  <c r="O248" i="1"/>
  <c r="M248" i="1"/>
  <c r="L248" i="1"/>
  <c r="K248" i="1"/>
  <c r="J248" i="1"/>
  <c r="Y248" i="1" s="1"/>
  <c r="I248" i="1"/>
  <c r="H248" i="1"/>
  <c r="G248" i="1"/>
  <c r="F248" i="1"/>
  <c r="E248" i="1"/>
  <c r="D248" i="1"/>
  <c r="C248" i="1"/>
  <c r="B248" i="1"/>
  <c r="X247" i="1"/>
  <c r="W247" i="1"/>
  <c r="V247" i="1"/>
  <c r="U247" i="1"/>
  <c r="T247" i="1"/>
  <c r="S247" i="1"/>
  <c r="R247" i="1"/>
  <c r="Q247" i="1"/>
  <c r="P247" i="1"/>
  <c r="O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X246" i="1"/>
  <c r="W246" i="1"/>
  <c r="V246" i="1"/>
  <c r="U246" i="1"/>
  <c r="T246" i="1"/>
  <c r="S246" i="1"/>
  <c r="R246" i="1"/>
  <c r="Q246" i="1"/>
  <c r="P246" i="1"/>
  <c r="O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X245" i="1"/>
  <c r="W245" i="1"/>
  <c r="V245" i="1"/>
  <c r="U245" i="1"/>
  <c r="T245" i="1"/>
  <c r="S245" i="1"/>
  <c r="R245" i="1"/>
  <c r="Q245" i="1"/>
  <c r="P245" i="1"/>
  <c r="O245" i="1"/>
  <c r="M245" i="1"/>
  <c r="L245" i="1"/>
  <c r="K245" i="1"/>
  <c r="J245" i="1"/>
  <c r="Y245" i="1" s="1"/>
  <c r="I245" i="1"/>
  <c r="H245" i="1"/>
  <c r="G245" i="1"/>
  <c r="F245" i="1"/>
  <c r="E245" i="1"/>
  <c r="D245" i="1"/>
  <c r="C245" i="1"/>
  <c r="B245" i="1"/>
  <c r="X244" i="1"/>
  <c r="W244" i="1"/>
  <c r="V244" i="1"/>
  <c r="U244" i="1"/>
  <c r="T244" i="1"/>
  <c r="S244" i="1"/>
  <c r="R244" i="1"/>
  <c r="Q244" i="1"/>
  <c r="P244" i="1"/>
  <c r="O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X243" i="1"/>
  <c r="W243" i="1"/>
  <c r="V243" i="1"/>
  <c r="U243" i="1"/>
  <c r="T243" i="1"/>
  <c r="S243" i="1"/>
  <c r="R243" i="1"/>
  <c r="Q243" i="1"/>
  <c r="P243" i="1"/>
  <c r="O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X242" i="1"/>
  <c r="W242" i="1"/>
  <c r="V242" i="1"/>
  <c r="U242" i="1"/>
  <c r="T242" i="1"/>
  <c r="S242" i="1"/>
  <c r="R242" i="1"/>
  <c r="Q242" i="1"/>
  <c r="P242" i="1"/>
  <c r="O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X241" i="1"/>
  <c r="W241" i="1"/>
  <c r="V241" i="1"/>
  <c r="U241" i="1"/>
  <c r="T241" i="1"/>
  <c r="S241" i="1"/>
  <c r="R241" i="1"/>
  <c r="Q241" i="1"/>
  <c r="P241" i="1"/>
  <c r="O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X240" i="1"/>
  <c r="W240" i="1"/>
  <c r="V240" i="1"/>
  <c r="U240" i="1"/>
  <c r="T240" i="1"/>
  <c r="S240" i="1"/>
  <c r="R240" i="1"/>
  <c r="Q240" i="1"/>
  <c r="P240" i="1"/>
  <c r="O240" i="1"/>
  <c r="M240" i="1"/>
  <c r="L240" i="1"/>
  <c r="K240" i="1"/>
  <c r="J240" i="1"/>
  <c r="Y240" i="1" s="1"/>
  <c r="I240" i="1"/>
  <c r="H240" i="1"/>
  <c r="G240" i="1"/>
  <c r="F240" i="1"/>
  <c r="E240" i="1"/>
  <c r="D240" i="1"/>
  <c r="C240" i="1"/>
  <c r="B240" i="1"/>
  <c r="X239" i="1"/>
  <c r="W239" i="1"/>
  <c r="V239" i="1"/>
  <c r="U239" i="1"/>
  <c r="T239" i="1"/>
  <c r="S239" i="1"/>
  <c r="R239" i="1"/>
  <c r="Q239" i="1"/>
  <c r="P239" i="1"/>
  <c r="O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X238" i="1"/>
  <c r="W238" i="1"/>
  <c r="V238" i="1"/>
  <c r="U238" i="1"/>
  <c r="T238" i="1"/>
  <c r="S238" i="1"/>
  <c r="R238" i="1"/>
  <c r="Q238" i="1"/>
  <c r="P238" i="1"/>
  <c r="O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X237" i="1"/>
  <c r="W237" i="1"/>
  <c r="V237" i="1"/>
  <c r="U237" i="1"/>
  <c r="T237" i="1"/>
  <c r="S237" i="1"/>
  <c r="R237" i="1"/>
  <c r="Q237" i="1"/>
  <c r="P237" i="1"/>
  <c r="O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X236" i="1"/>
  <c r="W236" i="1"/>
  <c r="V236" i="1"/>
  <c r="U236" i="1"/>
  <c r="T236" i="1"/>
  <c r="S236" i="1"/>
  <c r="R236" i="1"/>
  <c r="Q236" i="1"/>
  <c r="P236" i="1"/>
  <c r="O236" i="1"/>
  <c r="M236" i="1"/>
  <c r="L236" i="1"/>
  <c r="K236" i="1"/>
  <c r="J236" i="1"/>
  <c r="Y236" i="1" s="1"/>
  <c r="I236" i="1"/>
  <c r="H236" i="1"/>
  <c r="G236" i="1"/>
  <c r="F236" i="1"/>
  <c r="E236" i="1"/>
  <c r="D236" i="1"/>
  <c r="C236" i="1"/>
  <c r="B236" i="1"/>
  <c r="X235" i="1"/>
  <c r="W235" i="1"/>
  <c r="V235" i="1"/>
  <c r="U235" i="1"/>
  <c r="T235" i="1"/>
  <c r="S235" i="1"/>
  <c r="R235" i="1"/>
  <c r="Q235" i="1"/>
  <c r="P235" i="1"/>
  <c r="O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X234" i="1"/>
  <c r="W234" i="1"/>
  <c r="V234" i="1"/>
  <c r="U234" i="1"/>
  <c r="T234" i="1"/>
  <c r="S234" i="1"/>
  <c r="R234" i="1"/>
  <c r="Q234" i="1"/>
  <c r="P234" i="1"/>
  <c r="O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X233" i="1"/>
  <c r="W233" i="1"/>
  <c r="V233" i="1"/>
  <c r="U233" i="1"/>
  <c r="T233" i="1"/>
  <c r="S233" i="1"/>
  <c r="R233" i="1"/>
  <c r="Q233" i="1"/>
  <c r="P233" i="1"/>
  <c r="O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X232" i="1"/>
  <c r="W232" i="1"/>
  <c r="V232" i="1"/>
  <c r="U232" i="1"/>
  <c r="T232" i="1"/>
  <c r="S232" i="1"/>
  <c r="R232" i="1"/>
  <c r="Q232" i="1"/>
  <c r="P232" i="1"/>
  <c r="O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X231" i="1"/>
  <c r="W231" i="1"/>
  <c r="V231" i="1"/>
  <c r="U231" i="1"/>
  <c r="T231" i="1"/>
  <c r="S231" i="1"/>
  <c r="R231" i="1"/>
  <c r="Q231" i="1"/>
  <c r="P231" i="1"/>
  <c r="O231" i="1"/>
  <c r="M231" i="1"/>
  <c r="L231" i="1"/>
  <c r="K231" i="1"/>
  <c r="J231" i="1"/>
  <c r="Y231" i="1" s="1"/>
  <c r="I231" i="1"/>
  <c r="H231" i="1"/>
  <c r="G231" i="1"/>
  <c r="F231" i="1"/>
  <c r="E231" i="1"/>
  <c r="D231" i="1"/>
  <c r="C231" i="1"/>
  <c r="B231" i="1"/>
  <c r="X230" i="1"/>
  <c r="W230" i="1"/>
  <c r="V230" i="1"/>
  <c r="U230" i="1"/>
  <c r="T230" i="1"/>
  <c r="S230" i="1"/>
  <c r="R230" i="1"/>
  <c r="Q230" i="1"/>
  <c r="P230" i="1"/>
  <c r="O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X229" i="1"/>
  <c r="W229" i="1"/>
  <c r="V229" i="1"/>
  <c r="U229" i="1"/>
  <c r="T229" i="1"/>
  <c r="S229" i="1"/>
  <c r="R229" i="1"/>
  <c r="Q229" i="1"/>
  <c r="P229" i="1"/>
  <c r="O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X228" i="1"/>
  <c r="W228" i="1"/>
  <c r="V228" i="1"/>
  <c r="U228" i="1"/>
  <c r="T228" i="1"/>
  <c r="S228" i="1"/>
  <c r="R228" i="1"/>
  <c r="Q228" i="1"/>
  <c r="P228" i="1"/>
  <c r="O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X227" i="1"/>
  <c r="W227" i="1"/>
  <c r="V227" i="1"/>
  <c r="U227" i="1"/>
  <c r="T227" i="1"/>
  <c r="S227" i="1"/>
  <c r="R227" i="1"/>
  <c r="Q227" i="1"/>
  <c r="P227" i="1"/>
  <c r="O227" i="1"/>
  <c r="M227" i="1"/>
  <c r="L227" i="1"/>
  <c r="K227" i="1"/>
  <c r="J227" i="1"/>
  <c r="Y227" i="1" s="1"/>
  <c r="I227" i="1"/>
  <c r="H227" i="1"/>
  <c r="G227" i="1"/>
  <c r="F227" i="1"/>
  <c r="E227" i="1"/>
  <c r="D227" i="1"/>
  <c r="C227" i="1"/>
  <c r="B227" i="1"/>
  <c r="X226" i="1"/>
  <c r="W226" i="1"/>
  <c r="V226" i="1"/>
  <c r="U226" i="1"/>
  <c r="T226" i="1"/>
  <c r="S226" i="1"/>
  <c r="R226" i="1"/>
  <c r="Q226" i="1"/>
  <c r="P226" i="1"/>
  <c r="O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X225" i="1"/>
  <c r="W225" i="1"/>
  <c r="V225" i="1"/>
  <c r="U225" i="1"/>
  <c r="T225" i="1"/>
  <c r="S225" i="1"/>
  <c r="R225" i="1"/>
  <c r="Q225" i="1"/>
  <c r="P225" i="1"/>
  <c r="O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X224" i="1"/>
  <c r="W224" i="1"/>
  <c r="V224" i="1"/>
  <c r="U224" i="1"/>
  <c r="T224" i="1"/>
  <c r="S224" i="1"/>
  <c r="R224" i="1"/>
  <c r="Q224" i="1"/>
  <c r="P224" i="1"/>
  <c r="O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X223" i="1"/>
  <c r="W223" i="1"/>
  <c r="V223" i="1"/>
  <c r="U223" i="1"/>
  <c r="T223" i="1"/>
  <c r="S223" i="1"/>
  <c r="R223" i="1"/>
  <c r="Q223" i="1"/>
  <c r="P223" i="1"/>
  <c r="O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X222" i="1"/>
  <c r="W222" i="1"/>
  <c r="V222" i="1"/>
  <c r="U222" i="1"/>
  <c r="T222" i="1"/>
  <c r="S222" i="1"/>
  <c r="R222" i="1"/>
  <c r="Q222" i="1"/>
  <c r="P222" i="1"/>
  <c r="O222" i="1"/>
  <c r="M222" i="1"/>
  <c r="L222" i="1"/>
  <c r="K222" i="1"/>
  <c r="J222" i="1"/>
  <c r="Y222" i="1" s="1"/>
  <c r="I222" i="1"/>
  <c r="H222" i="1"/>
  <c r="G222" i="1"/>
  <c r="F222" i="1"/>
  <c r="E222" i="1"/>
  <c r="D222" i="1"/>
  <c r="C222" i="1"/>
  <c r="B222" i="1"/>
  <c r="X221" i="1"/>
  <c r="W221" i="1"/>
  <c r="V221" i="1"/>
  <c r="U221" i="1"/>
  <c r="T221" i="1"/>
  <c r="S221" i="1"/>
  <c r="R221" i="1"/>
  <c r="Q221" i="1"/>
  <c r="P221" i="1"/>
  <c r="O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X220" i="1"/>
  <c r="W220" i="1"/>
  <c r="V220" i="1"/>
  <c r="U220" i="1"/>
  <c r="T220" i="1"/>
  <c r="S220" i="1"/>
  <c r="R220" i="1"/>
  <c r="Q220" i="1"/>
  <c r="P220" i="1"/>
  <c r="O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X219" i="1"/>
  <c r="W219" i="1"/>
  <c r="V219" i="1"/>
  <c r="U219" i="1"/>
  <c r="T219" i="1"/>
  <c r="S219" i="1"/>
  <c r="R219" i="1"/>
  <c r="Q219" i="1"/>
  <c r="P219" i="1"/>
  <c r="O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X218" i="1"/>
  <c r="W218" i="1"/>
  <c r="V218" i="1"/>
  <c r="U218" i="1"/>
  <c r="T218" i="1"/>
  <c r="S218" i="1"/>
  <c r="R218" i="1"/>
  <c r="Q218" i="1"/>
  <c r="P218" i="1"/>
  <c r="O218" i="1"/>
  <c r="M218" i="1"/>
  <c r="L218" i="1"/>
  <c r="K218" i="1"/>
  <c r="J218" i="1"/>
  <c r="Y218" i="1" s="1"/>
  <c r="I218" i="1"/>
  <c r="H218" i="1"/>
  <c r="G218" i="1"/>
  <c r="F218" i="1"/>
  <c r="E218" i="1"/>
  <c r="D218" i="1"/>
  <c r="C218" i="1"/>
  <c r="B218" i="1"/>
  <c r="X217" i="1"/>
  <c r="W217" i="1"/>
  <c r="V217" i="1"/>
  <c r="U217" i="1"/>
  <c r="T217" i="1"/>
  <c r="S217" i="1"/>
  <c r="R217" i="1"/>
  <c r="Q217" i="1"/>
  <c r="P217" i="1"/>
  <c r="O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X216" i="1"/>
  <c r="W216" i="1"/>
  <c r="V216" i="1"/>
  <c r="U216" i="1"/>
  <c r="T216" i="1"/>
  <c r="S216" i="1"/>
  <c r="R216" i="1"/>
  <c r="Q216" i="1"/>
  <c r="P216" i="1"/>
  <c r="O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X215" i="1"/>
  <c r="W215" i="1"/>
  <c r="V215" i="1"/>
  <c r="U215" i="1"/>
  <c r="T215" i="1"/>
  <c r="S215" i="1"/>
  <c r="R215" i="1"/>
  <c r="Q215" i="1"/>
  <c r="P215" i="1"/>
  <c r="O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X214" i="1"/>
  <c r="W214" i="1"/>
  <c r="V214" i="1"/>
  <c r="U214" i="1"/>
  <c r="T214" i="1"/>
  <c r="S214" i="1"/>
  <c r="R214" i="1"/>
  <c r="Q214" i="1"/>
  <c r="P214" i="1"/>
  <c r="O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X213" i="1"/>
  <c r="W213" i="1"/>
  <c r="V213" i="1"/>
  <c r="U213" i="1"/>
  <c r="T213" i="1"/>
  <c r="S213" i="1"/>
  <c r="R213" i="1"/>
  <c r="Q213" i="1"/>
  <c r="P213" i="1"/>
  <c r="O213" i="1"/>
  <c r="M213" i="1"/>
  <c r="L213" i="1"/>
  <c r="K213" i="1"/>
  <c r="J213" i="1"/>
  <c r="Y213" i="1" s="1"/>
  <c r="I213" i="1"/>
  <c r="H213" i="1"/>
  <c r="G213" i="1"/>
  <c r="F213" i="1"/>
  <c r="E213" i="1"/>
  <c r="D213" i="1"/>
  <c r="C213" i="1"/>
  <c r="B213" i="1"/>
  <c r="X212" i="1"/>
  <c r="W212" i="1"/>
  <c r="V212" i="1"/>
  <c r="U212" i="1"/>
  <c r="T212" i="1"/>
  <c r="S212" i="1"/>
  <c r="R212" i="1"/>
  <c r="Q212" i="1"/>
  <c r="P212" i="1"/>
  <c r="O212" i="1"/>
  <c r="M212" i="1"/>
  <c r="L212" i="1"/>
  <c r="K212" i="1"/>
  <c r="J212" i="1"/>
  <c r="Y212" i="1" s="1"/>
  <c r="I212" i="1"/>
  <c r="H212" i="1"/>
  <c r="G212" i="1"/>
  <c r="F212" i="1"/>
  <c r="E212" i="1"/>
  <c r="D212" i="1"/>
  <c r="C212" i="1"/>
  <c r="B212" i="1"/>
  <c r="X211" i="1"/>
  <c r="W211" i="1"/>
  <c r="V211" i="1"/>
  <c r="U211" i="1"/>
  <c r="T211" i="1"/>
  <c r="S211" i="1"/>
  <c r="R211" i="1"/>
  <c r="Q211" i="1"/>
  <c r="P211" i="1"/>
  <c r="O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X210" i="1"/>
  <c r="W210" i="1"/>
  <c r="V210" i="1"/>
  <c r="U210" i="1"/>
  <c r="T210" i="1"/>
  <c r="S210" i="1"/>
  <c r="R210" i="1"/>
  <c r="Q210" i="1"/>
  <c r="P210" i="1"/>
  <c r="O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X209" i="1"/>
  <c r="W209" i="1"/>
  <c r="V209" i="1"/>
  <c r="U209" i="1"/>
  <c r="T209" i="1"/>
  <c r="S209" i="1"/>
  <c r="R209" i="1"/>
  <c r="Q209" i="1"/>
  <c r="P209" i="1"/>
  <c r="O209" i="1"/>
  <c r="M209" i="1"/>
  <c r="L209" i="1"/>
  <c r="K209" i="1"/>
  <c r="J209" i="1"/>
  <c r="Y209" i="1" s="1"/>
  <c r="I209" i="1"/>
  <c r="H209" i="1"/>
  <c r="G209" i="1"/>
  <c r="F209" i="1"/>
  <c r="E209" i="1"/>
  <c r="D209" i="1"/>
  <c r="C209" i="1"/>
  <c r="B209" i="1"/>
  <c r="X208" i="1"/>
  <c r="W208" i="1"/>
  <c r="V208" i="1"/>
  <c r="U208" i="1"/>
  <c r="T208" i="1"/>
  <c r="S208" i="1"/>
  <c r="R208" i="1"/>
  <c r="Q208" i="1"/>
  <c r="P208" i="1"/>
  <c r="O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X207" i="1"/>
  <c r="W207" i="1"/>
  <c r="V207" i="1"/>
  <c r="U207" i="1"/>
  <c r="T207" i="1"/>
  <c r="S207" i="1"/>
  <c r="R207" i="1"/>
  <c r="Q207" i="1"/>
  <c r="P207" i="1"/>
  <c r="O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X206" i="1"/>
  <c r="W206" i="1"/>
  <c r="V206" i="1"/>
  <c r="U206" i="1"/>
  <c r="T206" i="1"/>
  <c r="S206" i="1"/>
  <c r="R206" i="1"/>
  <c r="Q206" i="1"/>
  <c r="P206" i="1"/>
  <c r="O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X205" i="1"/>
  <c r="W205" i="1"/>
  <c r="V205" i="1"/>
  <c r="U205" i="1"/>
  <c r="T205" i="1"/>
  <c r="S205" i="1"/>
  <c r="R205" i="1"/>
  <c r="Q205" i="1"/>
  <c r="P205" i="1"/>
  <c r="O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X204" i="1"/>
  <c r="W204" i="1"/>
  <c r="V204" i="1"/>
  <c r="U204" i="1"/>
  <c r="T204" i="1"/>
  <c r="S204" i="1"/>
  <c r="R204" i="1"/>
  <c r="Q204" i="1"/>
  <c r="P204" i="1"/>
  <c r="O204" i="1"/>
  <c r="M204" i="1"/>
  <c r="L204" i="1"/>
  <c r="K204" i="1"/>
  <c r="J204" i="1"/>
  <c r="Y204" i="1" s="1"/>
  <c r="I204" i="1"/>
  <c r="H204" i="1"/>
  <c r="G204" i="1"/>
  <c r="F204" i="1"/>
  <c r="E204" i="1"/>
  <c r="D204" i="1"/>
  <c r="C204" i="1"/>
  <c r="B204" i="1"/>
  <c r="X203" i="1"/>
  <c r="W203" i="1"/>
  <c r="V203" i="1"/>
  <c r="U203" i="1"/>
  <c r="T203" i="1"/>
  <c r="S203" i="1"/>
  <c r="R203" i="1"/>
  <c r="Q203" i="1"/>
  <c r="P203" i="1"/>
  <c r="O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X202" i="1"/>
  <c r="W202" i="1"/>
  <c r="V202" i="1"/>
  <c r="U202" i="1"/>
  <c r="T202" i="1"/>
  <c r="S202" i="1"/>
  <c r="R202" i="1"/>
  <c r="Q202" i="1"/>
  <c r="P202" i="1"/>
  <c r="O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X201" i="1"/>
  <c r="W201" i="1"/>
  <c r="V201" i="1"/>
  <c r="U201" i="1"/>
  <c r="T201" i="1"/>
  <c r="S201" i="1"/>
  <c r="R201" i="1"/>
  <c r="Q201" i="1"/>
  <c r="P201" i="1"/>
  <c r="O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X200" i="1"/>
  <c r="W200" i="1"/>
  <c r="V200" i="1"/>
  <c r="U200" i="1"/>
  <c r="T200" i="1"/>
  <c r="S200" i="1"/>
  <c r="R200" i="1"/>
  <c r="Q200" i="1"/>
  <c r="P200" i="1"/>
  <c r="O200" i="1"/>
  <c r="M200" i="1"/>
  <c r="L200" i="1"/>
  <c r="K200" i="1"/>
  <c r="J200" i="1"/>
  <c r="Y200" i="1" s="1"/>
  <c r="I200" i="1"/>
  <c r="H200" i="1"/>
  <c r="G200" i="1"/>
  <c r="F200" i="1"/>
  <c r="E200" i="1"/>
  <c r="D200" i="1"/>
  <c r="C200" i="1"/>
  <c r="B200" i="1"/>
  <c r="X199" i="1"/>
  <c r="W199" i="1"/>
  <c r="V199" i="1"/>
  <c r="U199" i="1"/>
  <c r="T199" i="1"/>
  <c r="S199" i="1"/>
  <c r="R199" i="1"/>
  <c r="Q199" i="1"/>
  <c r="P199" i="1"/>
  <c r="O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X198" i="1"/>
  <c r="W198" i="1"/>
  <c r="V198" i="1"/>
  <c r="U198" i="1"/>
  <c r="T198" i="1"/>
  <c r="S198" i="1"/>
  <c r="R198" i="1"/>
  <c r="Q198" i="1"/>
  <c r="P198" i="1"/>
  <c r="O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X197" i="1"/>
  <c r="W197" i="1"/>
  <c r="V197" i="1"/>
  <c r="U197" i="1"/>
  <c r="T197" i="1"/>
  <c r="S197" i="1"/>
  <c r="R197" i="1"/>
  <c r="Q197" i="1"/>
  <c r="P197" i="1"/>
  <c r="O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X196" i="1"/>
  <c r="W196" i="1"/>
  <c r="V196" i="1"/>
  <c r="U196" i="1"/>
  <c r="T196" i="1"/>
  <c r="S196" i="1"/>
  <c r="R196" i="1"/>
  <c r="Q196" i="1"/>
  <c r="P196" i="1"/>
  <c r="O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X195" i="1"/>
  <c r="W195" i="1"/>
  <c r="V195" i="1"/>
  <c r="U195" i="1"/>
  <c r="T195" i="1"/>
  <c r="S195" i="1"/>
  <c r="R195" i="1"/>
  <c r="Q195" i="1"/>
  <c r="P195" i="1"/>
  <c r="O195" i="1"/>
  <c r="M195" i="1"/>
  <c r="L195" i="1"/>
  <c r="K195" i="1"/>
  <c r="J195" i="1"/>
  <c r="Y195" i="1" s="1"/>
  <c r="I195" i="1"/>
  <c r="H195" i="1"/>
  <c r="G195" i="1"/>
  <c r="F195" i="1"/>
  <c r="E195" i="1"/>
  <c r="D195" i="1"/>
  <c r="C195" i="1"/>
  <c r="B195" i="1"/>
  <c r="X194" i="1"/>
  <c r="W194" i="1"/>
  <c r="V194" i="1"/>
  <c r="U194" i="1"/>
  <c r="T194" i="1"/>
  <c r="S194" i="1"/>
  <c r="R194" i="1"/>
  <c r="Q194" i="1"/>
  <c r="P194" i="1"/>
  <c r="O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X193" i="1"/>
  <c r="W193" i="1"/>
  <c r="V193" i="1"/>
  <c r="U193" i="1"/>
  <c r="T193" i="1"/>
  <c r="S193" i="1"/>
  <c r="R193" i="1"/>
  <c r="Q193" i="1"/>
  <c r="P193" i="1"/>
  <c r="O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X192" i="1"/>
  <c r="W192" i="1"/>
  <c r="V192" i="1"/>
  <c r="U192" i="1"/>
  <c r="T192" i="1"/>
  <c r="S192" i="1"/>
  <c r="R192" i="1"/>
  <c r="Q192" i="1"/>
  <c r="P192" i="1"/>
  <c r="O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X191" i="1"/>
  <c r="W191" i="1"/>
  <c r="V191" i="1"/>
  <c r="U191" i="1"/>
  <c r="T191" i="1"/>
  <c r="S191" i="1"/>
  <c r="R191" i="1"/>
  <c r="Q191" i="1"/>
  <c r="P191" i="1"/>
  <c r="O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X190" i="1"/>
  <c r="W190" i="1"/>
  <c r="V190" i="1"/>
  <c r="U190" i="1"/>
  <c r="T190" i="1"/>
  <c r="S190" i="1"/>
  <c r="R190" i="1"/>
  <c r="Q190" i="1"/>
  <c r="P190" i="1"/>
  <c r="O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X189" i="1"/>
  <c r="W189" i="1"/>
  <c r="V189" i="1"/>
  <c r="U189" i="1"/>
  <c r="T189" i="1"/>
  <c r="S189" i="1"/>
  <c r="R189" i="1"/>
  <c r="Q189" i="1"/>
  <c r="P189" i="1"/>
  <c r="O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X188" i="1"/>
  <c r="W188" i="1"/>
  <c r="V188" i="1"/>
  <c r="U188" i="1"/>
  <c r="T188" i="1"/>
  <c r="S188" i="1"/>
  <c r="R188" i="1"/>
  <c r="Q188" i="1"/>
  <c r="P188" i="1"/>
  <c r="O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X187" i="1"/>
  <c r="W187" i="1"/>
  <c r="V187" i="1"/>
  <c r="U187" i="1"/>
  <c r="T187" i="1"/>
  <c r="S187" i="1"/>
  <c r="R187" i="1"/>
  <c r="Q187" i="1"/>
  <c r="P187" i="1"/>
  <c r="O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X186" i="1"/>
  <c r="W186" i="1"/>
  <c r="V186" i="1"/>
  <c r="U186" i="1"/>
  <c r="T186" i="1"/>
  <c r="S186" i="1"/>
  <c r="R186" i="1"/>
  <c r="Q186" i="1"/>
  <c r="P186" i="1"/>
  <c r="O186" i="1"/>
  <c r="M186" i="1"/>
  <c r="L186" i="1"/>
  <c r="K186" i="1"/>
  <c r="J186" i="1"/>
  <c r="Y186" i="1" s="1"/>
  <c r="I186" i="1"/>
  <c r="H186" i="1"/>
  <c r="G186" i="1"/>
  <c r="F186" i="1"/>
  <c r="E186" i="1"/>
  <c r="D186" i="1"/>
  <c r="C186" i="1"/>
  <c r="B186" i="1"/>
  <c r="X185" i="1"/>
  <c r="W185" i="1"/>
  <c r="V185" i="1"/>
  <c r="U185" i="1"/>
  <c r="T185" i="1"/>
  <c r="S185" i="1"/>
  <c r="R185" i="1"/>
  <c r="Q185" i="1"/>
  <c r="P185" i="1"/>
  <c r="O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X184" i="1"/>
  <c r="W184" i="1"/>
  <c r="V184" i="1"/>
  <c r="U184" i="1"/>
  <c r="T184" i="1"/>
  <c r="S184" i="1"/>
  <c r="R184" i="1"/>
  <c r="Q184" i="1"/>
  <c r="P184" i="1"/>
  <c r="O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X183" i="1"/>
  <c r="W183" i="1"/>
  <c r="V183" i="1"/>
  <c r="U183" i="1"/>
  <c r="T183" i="1"/>
  <c r="S183" i="1"/>
  <c r="R183" i="1"/>
  <c r="Q183" i="1"/>
  <c r="P183" i="1"/>
  <c r="O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X182" i="1"/>
  <c r="W182" i="1"/>
  <c r="V182" i="1"/>
  <c r="U182" i="1"/>
  <c r="T182" i="1"/>
  <c r="S182" i="1"/>
  <c r="R182" i="1"/>
  <c r="Q182" i="1"/>
  <c r="P182" i="1"/>
  <c r="O182" i="1"/>
  <c r="M182" i="1"/>
  <c r="L182" i="1"/>
  <c r="K182" i="1"/>
  <c r="J182" i="1"/>
  <c r="Y182" i="1" s="1"/>
  <c r="I182" i="1"/>
  <c r="H182" i="1"/>
  <c r="G182" i="1"/>
  <c r="F182" i="1"/>
  <c r="E182" i="1"/>
  <c r="D182" i="1"/>
  <c r="C182" i="1"/>
  <c r="B182" i="1"/>
  <c r="X181" i="1"/>
  <c r="W181" i="1"/>
  <c r="V181" i="1"/>
  <c r="U181" i="1"/>
  <c r="T181" i="1"/>
  <c r="S181" i="1"/>
  <c r="R181" i="1"/>
  <c r="Q181" i="1"/>
  <c r="P181" i="1"/>
  <c r="O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X180" i="1"/>
  <c r="W180" i="1"/>
  <c r="V180" i="1"/>
  <c r="U180" i="1"/>
  <c r="T180" i="1"/>
  <c r="S180" i="1"/>
  <c r="R180" i="1"/>
  <c r="Q180" i="1"/>
  <c r="P180" i="1"/>
  <c r="O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X179" i="1"/>
  <c r="W179" i="1"/>
  <c r="V179" i="1"/>
  <c r="U179" i="1"/>
  <c r="T179" i="1"/>
  <c r="S179" i="1"/>
  <c r="R179" i="1"/>
  <c r="Q179" i="1"/>
  <c r="P179" i="1"/>
  <c r="O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X178" i="1"/>
  <c r="W178" i="1"/>
  <c r="V178" i="1"/>
  <c r="U178" i="1"/>
  <c r="T178" i="1"/>
  <c r="S178" i="1"/>
  <c r="R178" i="1"/>
  <c r="Q178" i="1"/>
  <c r="P178" i="1"/>
  <c r="O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X177" i="1"/>
  <c r="W177" i="1"/>
  <c r="V177" i="1"/>
  <c r="U177" i="1"/>
  <c r="T177" i="1"/>
  <c r="S177" i="1"/>
  <c r="R177" i="1"/>
  <c r="Q177" i="1"/>
  <c r="P177" i="1"/>
  <c r="O177" i="1"/>
  <c r="M177" i="1"/>
  <c r="L177" i="1"/>
  <c r="K177" i="1"/>
  <c r="J177" i="1"/>
  <c r="Y177" i="1" s="1"/>
  <c r="I177" i="1"/>
  <c r="H177" i="1"/>
  <c r="G177" i="1"/>
  <c r="F177" i="1"/>
  <c r="E177" i="1"/>
  <c r="D177" i="1"/>
  <c r="C177" i="1"/>
  <c r="B177" i="1"/>
  <c r="X176" i="1"/>
  <c r="W176" i="1"/>
  <c r="V176" i="1"/>
  <c r="U176" i="1"/>
  <c r="T176" i="1"/>
  <c r="S176" i="1"/>
  <c r="R176" i="1"/>
  <c r="Q176" i="1"/>
  <c r="P176" i="1"/>
  <c r="O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X175" i="1"/>
  <c r="W175" i="1"/>
  <c r="V175" i="1"/>
  <c r="U175" i="1"/>
  <c r="T175" i="1"/>
  <c r="S175" i="1"/>
  <c r="R175" i="1"/>
  <c r="Q175" i="1"/>
  <c r="P175" i="1"/>
  <c r="O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X174" i="1"/>
  <c r="W174" i="1"/>
  <c r="V174" i="1"/>
  <c r="U174" i="1"/>
  <c r="T174" i="1"/>
  <c r="S174" i="1"/>
  <c r="R174" i="1"/>
  <c r="Q174" i="1"/>
  <c r="P174" i="1"/>
  <c r="O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X173" i="1"/>
  <c r="W173" i="1"/>
  <c r="V173" i="1"/>
  <c r="U173" i="1"/>
  <c r="T173" i="1"/>
  <c r="S173" i="1"/>
  <c r="R173" i="1"/>
  <c r="Q173" i="1"/>
  <c r="P173" i="1"/>
  <c r="O173" i="1"/>
  <c r="M173" i="1"/>
  <c r="L173" i="1"/>
  <c r="K173" i="1"/>
  <c r="J173" i="1"/>
  <c r="Y173" i="1" s="1"/>
  <c r="I173" i="1"/>
  <c r="H173" i="1"/>
  <c r="G173" i="1"/>
  <c r="F173" i="1"/>
  <c r="E173" i="1"/>
  <c r="D173" i="1"/>
  <c r="C173" i="1"/>
  <c r="B173" i="1"/>
  <c r="X172" i="1"/>
  <c r="W172" i="1"/>
  <c r="V172" i="1"/>
  <c r="U172" i="1"/>
  <c r="T172" i="1"/>
  <c r="S172" i="1"/>
  <c r="R172" i="1"/>
  <c r="Q172" i="1"/>
  <c r="P172" i="1"/>
  <c r="O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X171" i="1"/>
  <c r="W171" i="1"/>
  <c r="V171" i="1"/>
  <c r="U171" i="1"/>
  <c r="T171" i="1"/>
  <c r="S171" i="1"/>
  <c r="R171" i="1"/>
  <c r="Q171" i="1"/>
  <c r="P171" i="1"/>
  <c r="O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X170" i="1"/>
  <c r="W170" i="1"/>
  <c r="V170" i="1"/>
  <c r="U170" i="1"/>
  <c r="T170" i="1"/>
  <c r="S170" i="1"/>
  <c r="R170" i="1"/>
  <c r="Q170" i="1"/>
  <c r="P170" i="1"/>
  <c r="O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X169" i="1"/>
  <c r="W169" i="1"/>
  <c r="V169" i="1"/>
  <c r="U169" i="1"/>
  <c r="T169" i="1"/>
  <c r="S169" i="1"/>
  <c r="R169" i="1"/>
  <c r="Q169" i="1"/>
  <c r="P169" i="1"/>
  <c r="O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X168" i="1"/>
  <c r="W168" i="1"/>
  <c r="V168" i="1"/>
  <c r="U168" i="1"/>
  <c r="T168" i="1"/>
  <c r="S168" i="1"/>
  <c r="R168" i="1"/>
  <c r="Q168" i="1"/>
  <c r="P168" i="1"/>
  <c r="O168" i="1"/>
  <c r="M168" i="1"/>
  <c r="L168" i="1"/>
  <c r="K168" i="1"/>
  <c r="J168" i="1"/>
  <c r="Y168" i="1" s="1"/>
  <c r="I168" i="1"/>
  <c r="H168" i="1"/>
  <c r="G168" i="1"/>
  <c r="F168" i="1"/>
  <c r="E168" i="1"/>
  <c r="D168" i="1"/>
  <c r="C168" i="1"/>
  <c r="B168" i="1"/>
  <c r="X167" i="1"/>
  <c r="W167" i="1"/>
  <c r="V167" i="1"/>
  <c r="U167" i="1"/>
  <c r="T167" i="1"/>
  <c r="S167" i="1"/>
  <c r="R167" i="1"/>
  <c r="Q167" i="1"/>
  <c r="P167" i="1"/>
  <c r="O167" i="1"/>
  <c r="M167" i="1"/>
  <c r="L167" i="1"/>
  <c r="K167" i="1"/>
  <c r="J167" i="1"/>
  <c r="Y167" i="1" s="1"/>
  <c r="I167" i="1"/>
  <c r="H167" i="1"/>
  <c r="G167" i="1"/>
  <c r="F167" i="1"/>
  <c r="E167" i="1"/>
  <c r="D167" i="1"/>
  <c r="C167" i="1"/>
  <c r="B167" i="1"/>
  <c r="X166" i="1"/>
  <c r="W166" i="1"/>
  <c r="V166" i="1"/>
  <c r="U166" i="1"/>
  <c r="T166" i="1"/>
  <c r="S166" i="1"/>
  <c r="R166" i="1"/>
  <c r="Q166" i="1"/>
  <c r="P166" i="1"/>
  <c r="O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X165" i="1"/>
  <c r="W165" i="1"/>
  <c r="V165" i="1"/>
  <c r="U165" i="1"/>
  <c r="T165" i="1"/>
  <c r="S165" i="1"/>
  <c r="R165" i="1"/>
  <c r="Q165" i="1"/>
  <c r="P165" i="1"/>
  <c r="O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X164" i="1"/>
  <c r="W164" i="1"/>
  <c r="V164" i="1"/>
  <c r="U164" i="1"/>
  <c r="T164" i="1"/>
  <c r="S164" i="1"/>
  <c r="R164" i="1"/>
  <c r="Q164" i="1"/>
  <c r="P164" i="1"/>
  <c r="O164" i="1"/>
  <c r="M164" i="1"/>
  <c r="L164" i="1"/>
  <c r="K164" i="1"/>
  <c r="J164" i="1"/>
  <c r="Y164" i="1" s="1"/>
  <c r="I164" i="1"/>
  <c r="H164" i="1"/>
  <c r="G164" i="1"/>
  <c r="F164" i="1"/>
  <c r="E164" i="1"/>
  <c r="D164" i="1"/>
  <c r="C164" i="1"/>
  <c r="B164" i="1"/>
  <c r="X163" i="1"/>
  <c r="W163" i="1"/>
  <c r="V163" i="1"/>
  <c r="U163" i="1"/>
  <c r="T163" i="1"/>
  <c r="S163" i="1"/>
  <c r="R163" i="1"/>
  <c r="Q163" i="1"/>
  <c r="P163" i="1"/>
  <c r="O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X162" i="1"/>
  <c r="W162" i="1"/>
  <c r="V162" i="1"/>
  <c r="U162" i="1"/>
  <c r="T162" i="1"/>
  <c r="S162" i="1"/>
  <c r="R162" i="1"/>
  <c r="Q162" i="1"/>
  <c r="P162" i="1"/>
  <c r="O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X161" i="1"/>
  <c r="W161" i="1"/>
  <c r="V161" i="1"/>
  <c r="U161" i="1"/>
  <c r="T161" i="1"/>
  <c r="S161" i="1"/>
  <c r="R161" i="1"/>
  <c r="Q161" i="1"/>
  <c r="P161" i="1"/>
  <c r="O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X160" i="1"/>
  <c r="W160" i="1"/>
  <c r="V160" i="1"/>
  <c r="U160" i="1"/>
  <c r="T160" i="1"/>
  <c r="S160" i="1"/>
  <c r="R160" i="1"/>
  <c r="Q160" i="1"/>
  <c r="P160" i="1"/>
  <c r="O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X159" i="1"/>
  <c r="W159" i="1"/>
  <c r="V159" i="1"/>
  <c r="U159" i="1"/>
  <c r="T159" i="1"/>
  <c r="S159" i="1"/>
  <c r="R159" i="1"/>
  <c r="Q159" i="1"/>
  <c r="P159" i="1"/>
  <c r="O159" i="1"/>
  <c r="M159" i="1"/>
  <c r="L159" i="1"/>
  <c r="K159" i="1"/>
  <c r="J159" i="1"/>
  <c r="Y159" i="1" s="1"/>
  <c r="I159" i="1"/>
  <c r="H159" i="1"/>
  <c r="G159" i="1"/>
  <c r="F159" i="1"/>
  <c r="E159" i="1"/>
  <c r="D159" i="1"/>
  <c r="C159" i="1"/>
  <c r="B159" i="1"/>
  <c r="X158" i="1"/>
  <c r="W158" i="1"/>
  <c r="V158" i="1"/>
  <c r="U158" i="1"/>
  <c r="T158" i="1"/>
  <c r="S158" i="1"/>
  <c r="R158" i="1"/>
  <c r="Q158" i="1"/>
  <c r="P158" i="1"/>
  <c r="O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X157" i="1"/>
  <c r="W157" i="1"/>
  <c r="V157" i="1"/>
  <c r="U157" i="1"/>
  <c r="T157" i="1"/>
  <c r="S157" i="1"/>
  <c r="R157" i="1"/>
  <c r="Q157" i="1"/>
  <c r="P157" i="1"/>
  <c r="O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X156" i="1"/>
  <c r="W156" i="1"/>
  <c r="V156" i="1"/>
  <c r="U156" i="1"/>
  <c r="T156" i="1"/>
  <c r="S156" i="1"/>
  <c r="R156" i="1"/>
  <c r="Q156" i="1"/>
  <c r="P156" i="1"/>
  <c r="O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X155" i="1"/>
  <c r="W155" i="1"/>
  <c r="V155" i="1"/>
  <c r="U155" i="1"/>
  <c r="T155" i="1"/>
  <c r="S155" i="1"/>
  <c r="R155" i="1"/>
  <c r="Q155" i="1"/>
  <c r="P155" i="1"/>
  <c r="O155" i="1"/>
  <c r="M155" i="1"/>
  <c r="L155" i="1"/>
  <c r="K155" i="1"/>
  <c r="J155" i="1"/>
  <c r="Y155" i="1" s="1"/>
  <c r="I155" i="1"/>
  <c r="H155" i="1"/>
  <c r="G155" i="1"/>
  <c r="F155" i="1"/>
  <c r="E155" i="1"/>
  <c r="D155" i="1"/>
  <c r="C155" i="1"/>
  <c r="B155" i="1"/>
  <c r="X154" i="1"/>
  <c r="W154" i="1"/>
  <c r="V154" i="1"/>
  <c r="U154" i="1"/>
  <c r="T154" i="1"/>
  <c r="S154" i="1"/>
  <c r="R154" i="1"/>
  <c r="Q154" i="1"/>
  <c r="P154" i="1"/>
  <c r="O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X153" i="1"/>
  <c r="W153" i="1"/>
  <c r="V153" i="1"/>
  <c r="U153" i="1"/>
  <c r="T153" i="1"/>
  <c r="S153" i="1"/>
  <c r="R153" i="1"/>
  <c r="Q153" i="1"/>
  <c r="P153" i="1"/>
  <c r="O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X152" i="1"/>
  <c r="W152" i="1"/>
  <c r="V152" i="1"/>
  <c r="U152" i="1"/>
  <c r="T152" i="1"/>
  <c r="S152" i="1"/>
  <c r="R152" i="1"/>
  <c r="Q152" i="1"/>
  <c r="P152" i="1"/>
  <c r="O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X151" i="1"/>
  <c r="W151" i="1"/>
  <c r="V151" i="1"/>
  <c r="U151" i="1"/>
  <c r="T151" i="1"/>
  <c r="S151" i="1"/>
  <c r="R151" i="1"/>
  <c r="Q151" i="1"/>
  <c r="P151" i="1"/>
  <c r="O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X150" i="1"/>
  <c r="W150" i="1"/>
  <c r="V150" i="1"/>
  <c r="U150" i="1"/>
  <c r="T150" i="1"/>
  <c r="S150" i="1"/>
  <c r="R150" i="1"/>
  <c r="Q150" i="1"/>
  <c r="P150" i="1"/>
  <c r="O150" i="1"/>
  <c r="M150" i="1"/>
  <c r="L150" i="1"/>
  <c r="K150" i="1"/>
  <c r="J150" i="1"/>
  <c r="Y150" i="1" s="1"/>
  <c r="I150" i="1"/>
  <c r="H150" i="1"/>
  <c r="G150" i="1"/>
  <c r="F150" i="1"/>
  <c r="E150" i="1"/>
  <c r="D150" i="1"/>
  <c r="C150" i="1"/>
  <c r="B150" i="1"/>
  <c r="X149" i="1"/>
  <c r="W149" i="1"/>
  <c r="V149" i="1"/>
  <c r="U149" i="1"/>
  <c r="T149" i="1"/>
  <c r="S149" i="1"/>
  <c r="R149" i="1"/>
  <c r="Q149" i="1"/>
  <c r="P149" i="1"/>
  <c r="O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X148" i="1"/>
  <c r="W148" i="1"/>
  <c r="V148" i="1"/>
  <c r="U148" i="1"/>
  <c r="T148" i="1"/>
  <c r="S148" i="1"/>
  <c r="R148" i="1"/>
  <c r="Q148" i="1"/>
  <c r="P148" i="1"/>
  <c r="O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X147" i="1"/>
  <c r="W147" i="1"/>
  <c r="V147" i="1"/>
  <c r="U147" i="1"/>
  <c r="T147" i="1"/>
  <c r="S147" i="1"/>
  <c r="R147" i="1"/>
  <c r="Q147" i="1"/>
  <c r="P147" i="1"/>
  <c r="O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X146" i="1"/>
  <c r="W146" i="1"/>
  <c r="V146" i="1"/>
  <c r="U146" i="1"/>
  <c r="T146" i="1"/>
  <c r="S146" i="1"/>
  <c r="R146" i="1"/>
  <c r="Q146" i="1"/>
  <c r="P146" i="1"/>
  <c r="O146" i="1"/>
  <c r="M146" i="1"/>
  <c r="L146" i="1"/>
  <c r="K146" i="1"/>
  <c r="J146" i="1"/>
  <c r="Y146" i="1" s="1"/>
  <c r="I146" i="1"/>
  <c r="H146" i="1"/>
  <c r="G146" i="1"/>
  <c r="F146" i="1"/>
  <c r="E146" i="1"/>
  <c r="D146" i="1"/>
  <c r="C146" i="1"/>
  <c r="B146" i="1"/>
  <c r="X145" i="1"/>
  <c r="W145" i="1"/>
  <c r="V145" i="1"/>
  <c r="U145" i="1"/>
  <c r="T145" i="1"/>
  <c r="S145" i="1"/>
  <c r="R145" i="1"/>
  <c r="Q145" i="1"/>
  <c r="P145" i="1"/>
  <c r="O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X144" i="1"/>
  <c r="W144" i="1"/>
  <c r="V144" i="1"/>
  <c r="U144" i="1"/>
  <c r="T144" i="1"/>
  <c r="S144" i="1"/>
  <c r="R144" i="1"/>
  <c r="Q144" i="1"/>
  <c r="P144" i="1"/>
  <c r="O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X143" i="1"/>
  <c r="W143" i="1"/>
  <c r="V143" i="1"/>
  <c r="U143" i="1"/>
  <c r="T143" i="1"/>
  <c r="S143" i="1"/>
  <c r="R143" i="1"/>
  <c r="Q143" i="1"/>
  <c r="P143" i="1"/>
  <c r="O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X142" i="1"/>
  <c r="W142" i="1"/>
  <c r="V142" i="1"/>
  <c r="U142" i="1"/>
  <c r="T142" i="1"/>
  <c r="S142" i="1"/>
  <c r="R142" i="1"/>
  <c r="Q142" i="1"/>
  <c r="P142" i="1"/>
  <c r="O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X141" i="1"/>
  <c r="W141" i="1"/>
  <c r="V141" i="1"/>
  <c r="U141" i="1"/>
  <c r="T141" i="1"/>
  <c r="S141" i="1"/>
  <c r="R141" i="1"/>
  <c r="Q141" i="1"/>
  <c r="P141" i="1"/>
  <c r="O141" i="1"/>
  <c r="M141" i="1"/>
  <c r="L141" i="1"/>
  <c r="K141" i="1"/>
  <c r="J141" i="1"/>
  <c r="Y141" i="1" s="1"/>
  <c r="I141" i="1"/>
  <c r="H141" i="1"/>
  <c r="G141" i="1"/>
  <c r="F141" i="1"/>
  <c r="E141" i="1"/>
  <c r="D141" i="1"/>
  <c r="C141" i="1"/>
  <c r="B141" i="1"/>
  <c r="X140" i="1"/>
  <c r="W140" i="1"/>
  <c r="V140" i="1"/>
  <c r="U140" i="1"/>
  <c r="T140" i="1"/>
  <c r="S140" i="1"/>
  <c r="R140" i="1"/>
  <c r="Q140" i="1"/>
  <c r="P140" i="1"/>
  <c r="O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X139" i="1"/>
  <c r="W139" i="1"/>
  <c r="V139" i="1"/>
  <c r="U139" i="1"/>
  <c r="T139" i="1"/>
  <c r="S139" i="1"/>
  <c r="R139" i="1"/>
  <c r="Q139" i="1"/>
  <c r="P139" i="1"/>
  <c r="O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X138" i="1"/>
  <c r="W138" i="1"/>
  <c r="V138" i="1"/>
  <c r="U138" i="1"/>
  <c r="T138" i="1"/>
  <c r="S138" i="1"/>
  <c r="R138" i="1"/>
  <c r="Q138" i="1"/>
  <c r="P138" i="1"/>
  <c r="O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X137" i="1"/>
  <c r="W137" i="1"/>
  <c r="V137" i="1"/>
  <c r="U137" i="1"/>
  <c r="T137" i="1"/>
  <c r="S137" i="1"/>
  <c r="R137" i="1"/>
  <c r="Q137" i="1"/>
  <c r="P137" i="1"/>
  <c r="O137" i="1"/>
  <c r="M137" i="1"/>
  <c r="L137" i="1"/>
  <c r="K137" i="1"/>
  <c r="J137" i="1"/>
  <c r="Y137" i="1" s="1"/>
  <c r="I137" i="1"/>
  <c r="H137" i="1"/>
  <c r="G137" i="1"/>
  <c r="F137" i="1"/>
  <c r="E137" i="1"/>
  <c r="D137" i="1"/>
  <c r="C137" i="1"/>
  <c r="B137" i="1"/>
  <c r="X136" i="1"/>
  <c r="W136" i="1"/>
  <c r="V136" i="1"/>
  <c r="U136" i="1"/>
  <c r="T136" i="1"/>
  <c r="S136" i="1"/>
  <c r="R136" i="1"/>
  <c r="Q136" i="1"/>
  <c r="P136" i="1"/>
  <c r="O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X135" i="1"/>
  <c r="W135" i="1"/>
  <c r="V135" i="1"/>
  <c r="U135" i="1"/>
  <c r="T135" i="1"/>
  <c r="S135" i="1"/>
  <c r="R135" i="1"/>
  <c r="Q135" i="1"/>
  <c r="P135" i="1"/>
  <c r="O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X134" i="1"/>
  <c r="W134" i="1"/>
  <c r="V134" i="1"/>
  <c r="U134" i="1"/>
  <c r="T134" i="1"/>
  <c r="S134" i="1"/>
  <c r="R134" i="1"/>
  <c r="Q134" i="1"/>
  <c r="P134" i="1"/>
  <c r="O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X133" i="1"/>
  <c r="W133" i="1"/>
  <c r="V133" i="1"/>
  <c r="U133" i="1"/>
  <c r="T133" i="1"/>
  <c r="S133" i="1"/>
  <c r="R133" i="1"/>
  <c r="Q133" i="1"/>
  <c r="P133" i="1"/>
  <c r="O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X132" i="1"/>
  <c r="W132" i="1"/>
  <c r="V132" i="1"/>
  <c r="U132" i="1"/>
  <c r="T132" i="1"/>
  <c r="S132" i="1"/>
  <c r="R132" i="1"/>
  <c r="Q132" i="1"/>
  <c r="P132" i="1"/>
  <c r="O132" i="1"/>
  <c r="M132" i="1"/>
  <c r="L132" i="1"/>
  <c r="K132" i="1"/>
  <c r="J132" i="1"/>
  <c r="Y132" i="1" s="1"/>
  <c r="I132" i="1"/>
  <c r="H132" i="1"/>
  <c r="G132" i="1"/>
  <c r="F132" i="1"/>
  <c r="E132" i="1"/>
  <c r="D132" i="1"/>
  <c r="C132" i="1"/>
  <c r="B132" i="1"/>
  <c r="X131" i="1"/>
  <c r="W131" i="1"/>
  <c r="V131" i="1"/>
  <c r="U131" i="1"/>
  <c r="T131" i="1"/>
  <c r="S131" i="1"/>
  <c r="R131" i="1"/>
  <c r="Q131" i="1"/>
  <c r="P131" i="1"/>
  <c r="O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X130" i="1"/>
  <c r="W130" i="1"/>
  <c r="V130" i="1"/>
  <c r="U130" i="1"/>
  <c r="T130" i="1"/>
  <c r="S130" i="1"/>
  <c r="R130" i="1"/>
  <c r="Q130" i="1"/>
  <c r="P130" i="1"/>
  <c r="O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X129" i="1"/>
  <c r="W129" i="1"/>
  <c r="V129" i="1"/>
  <c r="U129" i="1"/>
  <c r="T129" i="1"/>
  <c r="S129" i="1"/>
  <c r="R129" i="1"/>
  <c r="Q129" i="1"/>
  <c r="P129" i="1"/>
  <c r="O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X128" i="1"/>
  <c r="W128" i="1"/>
  <c r="V128" i="1"/>
  <c r="U128" i="1"/>
  <c r="T128" i="1"/>
  <c r="S128" i="1"/>
  <c r="R128" i="1"/>
  <c r="Q128" i="1"/>
  <c r="P128" i="1"/>
  <c r="O128" i="1"/>
  <c r="M128" i="1"/>
  <c r="L128" i="1"/>
  <c r="K128" i="1"/>
  <c r="J128" i="1"/>
  <c r="Y128" i="1" s="1"/>
  <c r="I128" i="1"/>
  <c r="H128" i="1"/>
  <c r="G128" i="1"/>
  <c r="F128" i="1"/>
  <c r="E128" i="1"/>
  <c r="D128" i="1"/>
  <c r="C128" i="1"/>
  <c r="B128" i="1"/>
  <c r="X127" i="1"/>
  <c r="W127" i="1"/>
  <c r="V127" i="1"/>
  <c r="U127" i="1"/>
  <c r="T127" i="1"/>
  <c r="S127" i="1"/>
  <c r="R127" i="1"/>
  <c r="Q127" i="1"/>
  <c r="P127" i="1"/>
  <c r="O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X126" i="1"/>
  <c r="W126" i="1"/>
  <c r="V126" i="1"/>
  <c r="U126" i="1"/>
  <c r="T126" i="1"/>
  <c r="S126" i="1"/>
  <c r="R126" i="1"/>
  <c r="Q126" i="1"/>
  <c r="P126" i="1"/>
  <c r="O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X125" i="1"/>
  <c r="W125" i="1"/>
  <c r="V125" i="1"/>
  <c r="U125" i="1"/>
  <c r="T125" i="1"/>
  <c r="S125" i="1"/>
  <c r="R125" i="1"/>
  <c r="Q125" i="1"/>
  <c r="P125" i="1"/>
  <c r="O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X124" i="1"/>
  <c r="W124" i="1"/>
  <c r="V124" i="1"/>
  <c r="U124" i="1"/>
  <c r="T124" i="1"/>
  <c r="S124" i="1"/>
  <c r="R124" i="1"/>
  <c r="Q124" i="1"/>
  <c r="P124" i="1"/>
  <c r="O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X123" i="1"/>
  <c r="W123" i="1"/>
  <c r="V123" i="1"/>
  <c r="U123" i="1"/>
  <c r="T123" i="1"/>
  <c r="S123" i="1"/>
  <c r="R123" i="1"/>
  <c r="Q123" i="1"/>
  <c r="P123" i="1"/>
  <c r="O123" i="1"/>
  <c r="M123" i="1"/>
  <c r="L123" i="1"/>
  <c r="K123" i="1"/>
  <c r="J123" i="1"/>
  <c r="Y123" i="1" s="1"/>
  <c r="I123" i="1"/>
  <c r="H123" i="1"/>
  <c r="G123" i="1"/>
  <c r="F123" i="1"/>
  <c r="E123" i="1"/>
  <c r="D123" i="1"/>
  <c r="C123" i="1"/>
  <c r="B123" i="1"/>
  <c r="X122" i="1"/>
  <c r="W122" i="1"/>
  <c r="V122" i="1"/>
  <c r="U122" i="1"/>
  <c r="T122" i="1"/>
  <c r="S122" i="1"/>
  <c r="R122" i="1"/>
  <c r="Q122" i="1"/>
  <c r="P122" i="1"/>
  <c r="O122" i="1"/>
  <c r="M122" i="1"/>
  <c r="L122" i="1"/>
  <c r="K122" i="1"/>
  <c r="J122" i="1"/>
  <c r="Y122" i="1" s="1"/>
  <c r="I122" i="1"/>
  <c r="H122" i="1"/>
  <c r="G122" i="1"/>
  <c r="F122" i="1"/>
  <c r="E122" i="1"/>
  <c r="D122" i="1"/>
  <c r="C122" i="1"/>
  <c r="B122" i="1"/>
  <c r="X121" i="1"/>
  <c r="W121" i="1"/>
  <c r="V121" i="1"/>
  <c r="U121" i="1"/>
  <c r="T121" i="1"/>
  <c r="S121" i="1"/>
  <c r="R121" i="1"/>
  <c r="Q121" i="1"/>
  <c r="P121" i="1"/>
  <c r="O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X120" i="1"/>
  <c r="W120" i="1"/>
  <c r="V120" i="1"/>
  <c r="U120" i="1"/>
  <c r="T120" i="1"/>
  <c r="S120" i="1"/>
  <c r="R120" i="1"/>
  <c r="Q120" i="1"/>
  <c r="P120" i="1"/>
  <c r="O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X119" i="1"/>
  <c r="W119" i="1"/>
  <c r="V119" i="1"/>
  <c r="U119" i="1"/>
  <c r="T119" i="1"/>
  <c r="S119" i="1"/>
  <c r="R119" i="1"/>
  <c r="Q119" i="1"/>
  <c r="P119" i="1"/>
  <c r="O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X118" i="1"/>
  <c r="W118" i="1"/>
  <c r="V118" i="1"/>
  <c r="U118" i="1"/>
  <c r="T118" i="1"/>
  <c r="S118" i="1"/>
  <c r="R118" i="1"/>
  <c r="Q118" i="1"/>
  <c r="P118" i="1"/>
  <c r="O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X117" i="1"/>
  <c r="W117" i="1"/>
  <c r="V117" i="1"/>
  <c r="U117" i="1"/>
  <c r="T117" i="1"/>
  <c r="S117" i="1"/>
  <c r="R117" i="1"/>
  <c r="Q117" i="1"/>
  <c r="P117" i="1"/>
  <c r="O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X116" i="1"/>
  <c r="W116" i="1"/>
  <c r="V116" i="1"/>
  <c r="U116" i="1"/>
  <c r="T116" i="1"/>
  <c r="S116" i="1"/>
  <c r="R116" i="1"/>
  <c r="Q116" i="1"/>
  <c r="P116" i="1"/>
  <c r="O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X115" i="1"/>
  <c r="W115" i="1"/>
  <c r="V115" i="1"/>
  <c r="U115" i="1"/>
  <c r="T115" i="1"/>
  <c r="S115" i="1"/>
  <c r="R115" i="1"/>
  <c r="Q115" i="1"/>
  <c r="P115" i="1"/>
  <c r="O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X114" i="1"/>
  <c r="W114" i="1"/>
  <c r="V114" i="1"/>
  <c r="U114" i="1"/>
  <c r="T114" i="1"/>
  <c r="S114" i="1"/>
  <c r="R114" i="1"/>
  <c r="Q114" i="1"/>
  <c r="P114" i="1"/>
  <c r="O114" i="1"/>
  <c r="M114" i="1"/>
  <c r="L114" i="1"/>
  <c r="K114" i="1"/>
  <c r="J114" i="1"/>
  <c r="Y114" i="1" s="1"/>
  <c r="I114" i="1"/>
  <c r="H114" i="1"/>
  <c r="G114" i="1"/>
  <c r="F114" i="1"/>
  <c r="E114" i="1"/>
  <c r="D114" i="1"/>
  <c r="C114" i="1"/>
  <c r="B114" i="1"/>
  <c r="X113" i="1"/>
  <c r="W113" i="1"/>
  <c r="V113" i="1"/>
  <c r="U113" i="1"/>
  <c r="T113" i="1"/>
  <c r="S113" i="1"/>
  <c r="R113" i="1"/>
  <c r="Q113" i="1"/>
  <c r="P113" i="1"/>
  <c r="O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X112" i="1"/>
  <c r="W112" i="1"/>
  <c r="V112" i="1"/>
  <c r="U112" i="1"/>
  <c r="T112" i="1"/>
  <c r="S112" i="1"/>
  <c r="R112" i="1"/>
  <c r="Q112" i="1"/>
  <c r="P112" i="1"/>
  <c r="O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X111" i="1"/>
  <c r="W111" i="1"/>
  <c r="V111" i="1"/>
  <c r="U111" i="1"/>
  <c r="T111" i="1"/>
  <c r="S111" i="1"/>
  <c r="R111" i="1"/>
  <c r="Q111" i="1"/>
  <c r="P111" i="1"/>
  <c r="O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X110" i="1"/>
  <c r="W110" i="1"/>
  <c r="V110" i="1"/>
  <c r="U110" i="1"/>
  <c r="T110" i="1"/>
  <c r="S110" i="1"/>
  <c r="R110" i="1"/>
  <c r="Q110" i="1"/>
  <c r="P110" i="1"/>
  <c r="O110" i="1"/>
  <c r="M110" i="1"/>
  <c r="L110" i="1"/>
  <c r="K110" i="1"/>
  <c r="J110" i="1"/>
  <c r="Y110" i="1" s="1"/>
  <c r="I110" i="1"/>
  <c r="H110" i="1"/>
  <c r="G110" i="1"/>
  <c r="F110" i="1"/>
  <c r="E110" i="1"/>
  <c r="D110" i="1"/>
  <c r="C110" i="1"/>
  <c r="B110" i="1"/>
  <c r="X109" i="1"/>
  <c r="W109" i="1"/>
  <c r="V109" i="1"/>
  <c r="U109" i="1"/>
  <c r="T109" i="1"/>
  <c r="S109" i="1"/>
  <c r="R109" i="1"/>
  <c r="Q109" i="1"/>
  <c r="P109" i="1"/>
  <c r="O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X108" i="1"/>
  <c r="W108" i="1"/>
  <c r="V108" i="1"/>
  <c r="U108" i="1"/>
  <c r="T108" i="1"/>
  <c r="S108" i="1"/>
  <c r="R108" i="1"/>
  <c r="Q108" i="1"/>
  <c r="P108" i="1"/>
  <c r="O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X107" i="1"/>
  <c r="W107" i="1"/>
  <c r="V107" i="1"/>
  <c r="U107" i="1"/>
  <c r="T107" i="1"/>
  <c r="S107" i="1"/>
  <c r="R107" i="1"/>
  <c r="Q107" i="1"/>
  <c r="P107" i="1"/>
  <c r="O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X106" i="1"/>
  <c r="W106" i="1"/>
  <c r="V106" i="1"/>
  <c r="U106" i="1"/>
  <c r="T106" i="1"/>
  <c r="S106" i="1"/>
  <c r="R106" i="1"/>
  <c r="Q106" i="1"/>
  <c r="P106" i="1"/>
  <c r="O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X105" i="1"/>
  <c r="W105" i="1"/>
  <c r="V105" i="1"/>
  <c r="U105" i="1"/>
  <c r="T105" i="1"/>
  <c r="S105" i="1"/>
  <c r="R105" i="1"/>
  <c r="Q105" i="1"/>
  <c r="P105" i="1"/>
  <c r="O105" i="1"/>
  <c r="M105" i="1"/>
  <c r="L105" i="1"/>
  <c r="K105" i="1"/>
  <c r="J105" i="1"/>
  <c r="Y105" i="1" s="1"/>
  <c r="I105" i="1"/>
  <c r="H105" i="1"/>
  <c r="G105" i="1"/>
  <c r="F105" i="1"/>
  <c r="E105" i="1"/>
  <c r="D105" i="1"/>
  <c r="C105" i="1"/>
  <c r="B105" i="1"/>
  <c r="X104" i="1"/>
  <c r="W104" i="1"/>
  <c r="V104" i="1"/>
  <c r="U104" i="1"/>
  <c r="T104" i="1"/>
  <c r="S104" i="1"/>
  <c r="R104" i="1"/>
  <c r="Q104" i="1"/>
  <c r="P104" i="1"/>
  <c r="O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X103" i="1"/>
  <c r="W103" i="1"/>
  <c r="V103" i="1"/>
  <c r="U103" i="1"/>
  <c r="T103" i="1"/>
  <c r="S103" i="1"/>
  <c r="R103" i="1"/>
  <c r="Q103" i="1"/>
  <c r="P103" i="1"/>
  <c r="O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X102" i="1"/>
  <c r="W102" i="1"/>
  <c r="V102" i="1"/>
  <c r="U102" i="1"/>
  <c r="T102" i="1"/>
  <c r="S102" i="1"/>
  <c r="R102" i="1"/>
  <c r="Q102" i="1"/>
  <c r="P102" i="1"/>
  <c r="O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X101" i="1"/>
  <c r="W101" i="1"/>
  <c r="V101" i="1"/>
  <c r="U101" i="1"/>
  <c r="T101" i="1"/>
  <c r="S101" i="1"/>
  <c r="R101" i="1"/>
  <c r="Q101" i="1"/>
  <c r="P101" i="1"/>
  <c r="O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X100" i="1"/>
  <c r="W100" i="1"/>
  <c r="V100" i="1"/>
  <c r="U100" i="1"/>
  <c r="T100" i="1"/>
  <c r="S100" i="1"/>
  <c r="R100" i="1"/>
  <c r="Q100" i="1"/>
  <c r="P100" i="1"/>
  <c r="O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X99" i="1"/>
  <c r="W99" i="1"/>
  <c r="V99" i="1"/>
  <c r="U99" i="1"/>
  <c r="T99" i="1"/>
  <c r="S99" i="1"/>
  <c r="R99" i="1"/>
  <c r="Q99" i="1"/>
  <c r="P99" i="1"/>
  <c r="O99" i="1"/>
  <c r="M99" i="1"/>
  <c r="L99" i="1"/>
  <c r="K99" i="1"/>
  <c r="J99" i="1"/>
  <c r="I99" i="1"/>
  <c r="H99" i="1"/>
  <c r="G99" i="1"/>
  <c r="F99" i="1"/>
  <c r="E99" i="1"/>
  <c r="D99" i="1"/>
  <c r="C99" i="1"/>
  <c r="B99" i="1"/>
  <c r="X98" i="1"/>
  <c r="W98" i="1"/>
  <c r="V98" i="1"/>
  <c r="U98" i="1"/>
  <c r="T98" i="1"/>
  <c r="S98" i="1"/>
  <c r="R98" i="1"/>
  <c r="Q98" i="1"/>
  <c r="P98" i="1"/>
  <c r="O98" i="1"/>
  <c r="M98" i="1"/>
  <c r="L98" i="1"/>
  <c r="K98" i="1"/>
  <c r="J98" i="1"/>
  <c r="I98" i="1"/>
  <c r="H98" i="1"/>
  <c r="G98" i="1"/>
  <c r="F98" i="1"/>
  <c r="E98" i="1"/>
  <c r="D98" i="1"/>
  <c r="C98" i="1"/>
  <c r="B98" i="1"/>
  <c r="X97" i="1"/>
  <c r="W97" i="1"/>
  <c r="V97" i="1"/>
  <c r="U97" i="1"/>
  <c r="T97" i="1"/>
  <c r="S97" i="1"/>
  <c r="R97" i="1"/>
  <c r="Q97" i="1"/>
  <c r="P97" i="1"/>
  <c r="O97" i="1"/>
  <c r="M97" i="1"/>
  <c r="L97" i="1"/>
  <c r="K97" i="1"/>
  <c r="J97" i="1"/>
  <c r="I97" i="1"/>
  <c r="H97" i="1"/>
  <c r="G97" i="1"/>
  <c r="F97" i="1"/>
  <c r="E97" i="1"/>
  <c r="D97" i="1"/>
  <c r="C97" i="1"/>
  <c r="B97" i="1"/>
  <c r="X96" i="1"/>
  <c r="W96" i="1"/>
  <c r="V96" i="1"/>
  <c r="U96" i="1"/>
  <c r="T96" i="1"/>
  <c r="S96" i="1"/>
  <c r="R96" i="1"/>
  <c r="Q96" i="1"/>
  <c r="P96" i="1"/>
  <c r="O96" i="1"/>
  <c r="M96" i="1"/>
  <c r="L96" i="1"/>
  <c r="K96" i="1"/>
  <c r="J96" i="1"/>
  <c r="Y96" i="1" s="1"/>
  <c r="I96" i="1"/>
  <c r="H96" i="1"/>
  <c r="G96" i="1"/>
  <c r="F96" i="1"/>
  <c r="E96" i="1"/>
  <c r="D96" i="1"/>
  <c r="C96" i="1"/>
  <c r="B96" i="1"/>
  <c r="X95" i="1"/>
  <c r="W95" i="1"/>
  <c r="V95" i="1"/>
  <c r="U95" i="1"/>
  <c r="T95" i="1"/>
  <c r="S95" i="1"/>
  <c r="R95" i="1"/>
  <c r="Q95" i="1"/>
  <c r="P95" i="1"/>
  <c r="O95" i="1"/>
  <c r="M95" i="1"/>
  <c r="L95" i="1"/>
  <c r="K95" i="1"/>
  <c r="J95" i="1"/>
  <c r="I95" i="1"/>
  <c r="H95" i="1"/>
  <c r="G95" i="1"/>
  <c r="F95" i="1"/>
  <c r="E95" i="1"/>
  <c r="D95" i="1"/>
  <c r="C95" i="1"/>
  <c r="B95" i="1"/>
  <c r="X94" i="1"/>
  <c r="W94" i="1"/>
  <c r="V94" i="1"/>
  <c r="U94" i="1"/>
  <c r="T94" i="1"/>
  <c r="S94" i="1"/>
  <c r="R94" i="1"/>
  <c r="Q94" i="1"/>
  <c r="P94" i="1"/>
  <c r="O94" i="1"/>
  <c r="M94" i="1"/>
  <c r="L94" i="1"/>
  <c r="K94" i="1"/>
  <c r="J94" i="1"/>
  <c r="I94" i="1"/>
  <c r="H94" i="1"/>
  <c r="G94" i="1"/>
  <c r="F94" i="1"/>
  <c r="E94" i="1"/>
  <c r="D94" i="1"/>
  <c r="C94" i="1"/>
  <c r="B94" i="1"/>
  <c r="X93" i="1"/>
  <c r="W93" i="1"/>
  <c r="V93" i="1"/>
  <c r="U93" i="1"/>
  <c r="T93" i="1"/>
  <c r="S93" i="1"/>
  <c r="R93" i="1"/>
  <c r="Q93" i="1"/>
  <c r="P93" i="1"/>
  <c r="O93" i="1"/>
  <c r="M93" i="1"/>
  <c r="L93" i="1"/>
  <c r="K93" i="1"/>
  <c r="J93" i="1"/>
  <c r="I93" i="1"/>
  <c r="H93" i="1"/>
  <c r="G93" i="1"/>
  <c r="F93" i="1"/>
  <c r="E93" i="1"/>
  <c r="D93" i="1"/>
  <c r="C93" i="1"/>
  <c r="B93" i="1"/>
  <c r="X92" i="1"/>
  <c r="W92" i="1"/>
  <c r="V92" i="1"/>
  <c r="U92" i="1"/>
  <c r="T92" i="1"/>
  <c r="S92" i="1"/>
  <c r="R92" i="1"/>
  <c r="Q92" i="1"/>
  <c r="P92" i="1"/>
  <c r="O92" i="1"/>
  <c r="M92" i="1"/>
  <c r="L92" i="1"/>
  <c r="K92" i="1"/>
  <c r="J92" i="1"/>
  <c r="I92" i="1"/>
  <c r="H92" i="1"/>
  <c r="G92" i="1"/>
  <c r="F92" i="1"/>
  <c r="E92" i="1"/>
  <c r="D92" i="1"/>
  <c r="C92" i="1"/>
  <c r="B92" i="1"/>
  <c r="X91" i="1"/>
  <c r="W91" i="1"/>
  <c r="V91" i="1"/>
  <c r="U91" i="1"/>
  <c r="T91" i="1"/>
  <c r="S91" i="1"/>
  <c r="R91" i="1"/>
  <c r="Q91" i="1"/>
  <c r="P91" i="1"/>
  <c r="O91" i="1"/>
  <c r="M91" i="1"/>
  <c r="L91" i="1"/>
  <c r="K91" i="1"/>
  <c r="J91" i="1"/>
  <c r="I91" i="1"/>
  <c r="H91" i="1"/>
  <c r="G91" i="1"/>
  <c r="F91" i="1"/>
  <c r="E91" i="1"/>
  <c r="D91" i="1"/>
  <c r="C91" i="1"/>
  <c r="B91" i="1"/>
  <c r="X90" i="1"/>
  <c r="W90" i="1"/>
  <c r="V90" i="1"/>
  <c r="U90" i="1"/>
  <c r="T90" i="1"/>
  <c r="S90" i="1"/>
  <c r="R90" i="1"/>
  <c r="Q90" i="1"/>
  <c r="P90" i="1"/>
  <c r="O90" i="1"/>
  <c r="M90" i="1"/>
  <c r="L90" i="1"/>
  <c r="K90" i="1"/>
  <c r="J90" i="1"/>
  <c r="I90" i="1"/>
  <c r="H90" i="1"/>
  <c r="G90" i="1"/>
  <c r="F90" i="1"/>
  <c r="E90" i="1"/>
  <c r="D90" i="1"/>
  <c r="C90" i="1"/>
  <c r="B90" i="1"/>
  <c r="X89" i="1"/>
  <c r="W89" i="1"/>
  <c r="V89" i="1"/>
  <c r="U89" i="1"/>
  <c r="T89" i="1"/>
  <c r="S89" i="1"/>
  <c r="R89" i="1"/>
  <c r="Q89" i="1"/>
  <c r="P89" i="1"/>
  <c r="O89" i="1"/>
  <c r="M89" i="1"/>
  <c r="L89" i="1"/>
  <c r="K89" i="1"/>
  <c r="J89" i="1"/>
  <c r="I89" i="1"/>
  <c r="H89" i="1"/>
  <c r="G89" i="1"/>
  <c r="F89" i="1"/>
  <c r="E89" i="1"/>
  <c r="D89" i="1"/>
  <c r="C89" i="1"/>
  <c r="B89" i="1"/>
  <c r="X88" i="1"/>
  <c r="W88" i="1"/>
  <c r="V88" i="1"/>
  <c r="U88" i="1"/>
  <c r="T88" i="1"/>
  <c r="S88" i="1"/>
  <c r="R88" i="1"/>
  <c r="Q88" i="1"/>
  <c r="P88" i="1"/>
  <c r="O88" i="1"/>
  <c r="M88" i="1"/>
  <c r="L88" i="1"/>
  <c r="K88" i="1"/>
  <c r="J88" i="1"/>
  <c r="I88" i="1"/>
  <c r="H88" i="1"/>
  <c r="G88" i="1"/>
  <c r="F88" i="1"/>
  <c r="E88" i="1"/>
  <c r="D88" i="1"/>
  <c r="C88" i="1"/>
  <c r="B88" i="1"/>
  <c r="X87" i="1"/>
  <c r="W87" i="1"/>
  <c r="V87" i="1"/>
  <c r="U87" i="1"/>
  <c r="T87" i="1"/>
  <c r="S87" i="1"/>
  <c r="R87" i="1"/>
  <c r="Q87" i="1"/>
  <c r="P87" i="1"/>
  <c r="O87" i="1"/>
  <c r="M87" i="1"/>
  <c r="L87" i="1"/>
  <c r="K87" i="1"/>
  <c r="J87" i="1"/>
  <c r="Y87" i="1" s="1"/>
  <c r="I87" i="1"/>
  <c r="H87" i="1"/>
  <c r="G87" i="1"/>
  <c r="F87" i="1"/>
  <c r="E87" i="1"/>
  <c r="D87" i="1"/>
  <c r="C87" i="1"/>
  <c r="B87" i="1"/>
  <c r="X86" i="1"/>
  <c r="W86" i="1"/>
  <c r="V86" i="1"/>
  <c r="U86" i="1"/>
  <c r="T86" i="1"/>
  <c r="S86" i="1"/>
  <c r="R86" i="1"/>
  <c r="Q86" i="1"/>
  <c r="P86" i="1"/>
  <c r="O86" i="1"/>
  <c r="M86" i="1"/>
  <c r="L86" i="1"/>
  <c r="K86" i="1"/>
  <c r="J86" i="1"/>
  <c r="I86" i="1"/>
  <c r="H86" i="1"/>
  <c r="G86" i="1"/>
  <c r="F86" i="1"/>
  <c r="E86" i="1"/>
  <c r="D86" i="1"/>
  <c r="C86" i="1"/>
  <c r="B86" i="1"/>
  <c r="X85" i="1"/>
  <c r="W85" i="1"/>
  <c r="V85" i="1"/>
  <c r="U85" i="1"/>
  <c r="T85" i="1"/>
  <c r="S85" i="1"/>
  <c r="R85" i="1"/>
  <c r="Q85" i="1"/>
  <c r="P85" i="1"/>
  <c r="O85" i="1"/>
  <c r="M85" i="1"/>
  <c r="L85" i="1"/>
  <c r="K85" i="1"/>
  <c r="J85" i="1"/>
  <c r="I85" i="1"/>
  <c r="H85" i="1"/>
  <c r="G85" i="1"/>
  <c r="F85" i="1"/>
  <c r="E85" i="1"/>
  <c r="D85" i="1"/>
  <c r="C85" i="1"/>
  <c r="B85" i="1"/>
  <c r="X84" i="1"/>
  <c r="W84" i="1"/>
  <c r="V84" i="1"/>
  <c r="U84" i="1"/>
  <c r="T84" i="1"/>
  <c r="S84" i="1"/>
  <c r="R84" i="1"/>
  <c r="Q84" i="1"/>
  <c r="P84" i="1"/>
  <c r="O84" i="1"/>
  <c r="M84" i="1"/>
  <c r="L84" i="1"/>
  <c r="K84" i="1"/>
  <c r="J84" i="1"/>
  <c r="I84" i="1"/>
  <c r="H84" i="1"/>
  <c r="G84" i="1"/>
  <c r="F84" i="1"/>
  <c r="E84" i="1"/>
  <c r="D84" i="1"/>
  <c r="C84" i="1"/>
  <c r="B84" i="1"/>
  <c r="X83" i="1"/>
  <c r="W83" i="1"/>
  <c r="V83" i="1"/>
  <c r="U83" i="1"/>
  <c r="T83" i="1"/>
  <c r="S83" i="1"/>
  <c r="R83" i="1"/>
  <c r="Q83" i="1"/>
  <c r="P83" i="1"/>
  <c r="O83" i="1"/>
  <c r="M83" i="1"/>
  <c r="L83" i="1"/>
  <c r="K83" i="1"/>
  <c r="J83" i="1"/>
  <c r="Y83" i="1" s="1"/>
  <c r="I83" i="1"/>
  <c r="H83" i="1"/>
  <c r="G83" i="1"/>
  <c r="F83" i="1"/>
  <c r="E83" i="1"/>
  <c r="D83" i="1"/>
  <c r="C83" i="1"/>
  <c r="B83" i="1"/>
  <c r="X82" i="1"/>
  <c r="W82" i="1"/>
  <c r="V82" i="1"/>
  <c r="U82" i="1"/>
  <c r="T82" i="1"/>
  <c r="S82" i="1"/>
  <c r="R82" i="1"/>
  <c r="Q82" i="1"/>
  <c r="P82" i="1"/>
  <c r="O82" i="1"/>
  <c r="M82" i="1"/>
  <c r="L82" i="1"/>
  <c r="K82" i="1"/>
  <c r="J82" i="1"/>
  <c r="I82" i="1"/>
  <c r="H82" i="1"/>
  <c r="G82" i="1"/>
  <c r="F82" i="1"/>
  <c r="E82" i="1"/>
  <c r="D82" i="1"/>
  <c r="C82" i="1"/>
  <c r="B82" i="1"/>
  <c r="X81" i="1"/>
  <c r="W81" i="1"/>
  <c r="V81" i="1"/>
  <c r="U81" i="1"/>
  <c r="T81" i="1"/>
  <c r="S81" i="1"/>
  <c r="R81" i="1"/>
  <c r="Q81" i="1"/>
  <c r="P81" i="1"/>
  <c r="O81" i="1"/>
  <c r="M81" i="1"/>
  <c r="L81" i="1"/>
  <c r="K81" i="1"/>
  <c r="J81" i="1"/>
  <c r="I81" i="1"/>
  <c r="H81" i="1"/>
  <c r="G81" i="1"/>
  <c r="F81" i="1"/>
  <c r="E81" i="1"/>
  <c r="D81" i="1"/>
  <c r="C81" i="1"/>
  <c r="B81" i="1"/>
  <c r="X80" i="1"/>
  <c r="W80" i="1"/>
  <c r="V80" i="1"/>
  <c r="U80" i="1"/>
  <c r="T80" i="1"/>
  <c r="S80" i="1"/>
  <c r="R80" i="1"/>
  <c r="Q80" i="1"/>
  <c r="P80" i="1"/>
  <c r="O80" i="1"/>
  <c r="M80" i="1"/>
  <c r="L80" i="1"/>
  <c r="K80" i="1"/>
  <c r="J80" i="1"/>
  <c r="I80" i="1"/>
  <c r="H80" i="1"/>
  <c r="G80" i="1"/>
  <c r="F80" i="1"/>
  <c r="E80" i="1"/>
  <c r="D80" i="1"/>
  <c r="C80" i="1"/>
  <c r="B80" i="1"/>
  <c r="X79" i="1"/>
  <c r="W79" i="1"/>
  <c r="V79" i="1"/>
  <c r="U79" i="1"/>
  <c r="T79" i="1"/>
  <c r="S79" i="1"/>
  <c r="R79" i="1"/>
  <c r="Q79" i="1"/>
  <c r="P79" i="1"/>
  <c r="O79" i="1"/>
  <c r="M79" i="1"/>
  <c r="L79" i="1"/>
  <c r="K79" i="1"/>
  <c r="J79" i="1"/>
  <c r="I79" i="1"/>
  <c r="H79" i="1"/>
  <c r="G79" i="1"/>
  <c r="F79" i="1"/>
  <c r="E79" i="1"/>
  <c r="D79" i="1"/>
  <c r="C79" i="1"/>
  <c r="B79" i="1"/>
  <c r="X78" i="1"/>
  <c r="W78" i="1"/>
  <c r="V78" i="1"/>
  <c r="U78" i="1"/>
  <c r="T78" i="1"/>
  <c r="S78" i="1"/>
  <c r="R78" i="1"/>
  <c r="Q78" i="1"/>
  <c r="P78" i="1"/>
  <c r="O78" i="1"/>
  <c r="M78" i="1"/>
  <c r="L78" i="1"/>
  <c r="K78" i="1"/>
  <c r="J78" i="1"/>
  <c r="I78" i="1"/>
  <c r="H78" i="1"/>
  <c r="G78" i="1"/>
  <c r="F78" i="1"/>
  <c r="E78" i="1"/>
  <c r="D78" i="1"/>
  <c r="C78" i="1"/>
  <c r="B78" i="1"/>
  <c r="X77" i="1"/>
  <c r="W77" i="1"/>
  <c r="V77" i="1"/>
  <c r="U77" i="1"/>
  <c r="T77" i="1"/>
  <c r="S77" i="1"/>
  <c r="R77" i="1"/>
  <c r="Q77" i="1"/>
  <c r="P77" i="1"/>
  <c r="O77" i="1"/>
  <c r="M77" i="1"/>
  <c r="L77" i="1"/>
  <c r="K77" i="1"/>
  <c r="J77" i="1"/>
  <c r="I77" i="1"/>
  <c r="H77" i="1"/>
  <c r="G77" i="1"/>
  <c r="F77" i="1"/>
  <c r="E77" i="1"/>
  <c r="D77" i="1"/>
  <c r="C77" i="1"/>
  <c r="B77" i="1"/>
  <c r="X76" i="1"/>
  <c r="W76" i="1"/>
  <c r="V76" i="1"/>
  <c r="U76" i="1"/>
  <c r="T76" i="1"/>
  <c r="S76" i="1"/>
  <c r="R76" i="1"/>
  <c r="Q76" i="1"/>
  <c r="P76" i="1"/>
  <c r="O76" i="1"/>
  <c r="M76" i="1"/>
  <c r="L76" i="1"/>
  <c r="K76" i="1"/>
  <c r="J76" i="1"/>
  <c r="I76" i="1"/>
  <c r="H76" i="1"/>
  <c r="G76" i="1"/>
  <c r="F76" i="1"/>
  <c r="E76" i="1"/>
  <c r="D76" i="1"/>
  <c r="C76" i="1"/>
  <c r="B76" i="1"/>
  <c r="X75" i="1"/>
  <c r="W75" i="1"/>
  <c r="V75" i="1"/>
  <c r="U75" i="1"/>
  <c r="T75" i="1"/>
  <c r="S75" i="1"/>
  <c r="R75" i="1"/>
  <c r="Q75" i="1"/>
  <c r="P75" i="1"/>
  <c r="O75" i="1"/>
  <c r="M75" i="1"/>
  <c r="L75" i="1"/>
  <c r="K75" i="1"/>
  <c r="J75" i="1"/>
  <c r="I75" i="1"/>
  <c r="H75" i="1"/>
  <c r="G75" i="1"/>
  <c r="F75" i="1"/>
  <c r="E75" i="1"/>
  <c r="D75" i="1"/>
  <c r="C75" i="1"/>
  <c r="B75" i="1"/>
  <c r="X74" i="1"/>
  <c r="W74" i="1"/>
  <c r="V74" i="1"/>
  <c r="U74" i="1"/>
  <c r="T74" i="1"/>
  <c r="S74" i="1"/>
  <c r="R74" i="1"/>
  <c r="Q74" i="1"/>
  <c r="P74" i="1"/>
  <c r="O74" i="1"/>
  <c r="M74" i="1"/>
  <c r="L74" i="1"/>
  <c r="K74" i="1"/>
  <c r="J74" i="1"/>
  <c r="I74" i="1"/>
  <c r="H74" i="1"/>
  <c r="G74" i="1"/>
  <c r="F74" i="1"/>
  <c r="E74" i="1"/>
  <c r="D74" i="1"/>
  <c r="C74" i="1"/>
  <c r="B74" i="1"/>
  <c r="X73" i="1"/>
  <c r="W73" i="1"/>
  <c r="V73" i="1"/>
  <c r="U73" i="1"/>
  <c r="T73" i="1"/>
  <c r="S73" i="1"/>
  <c r="R73" i="1"/>
  <c r="Q73" i="1"/>
  <c r="P73" i="1"/>
  <c r="O73" i="1"/>
  <c r="M73" i="1"/>
  <c r="L73" i="1"/>
  <c r="K73" i="1"/>
  <c r="J73" i="1"/>
  <c r="I73" i="1"/>
  <c r="H73" i="1"/>
  <c r="G73" i="1"/>
  <c r="F73" i="1"/>
  <c r="E73" i="1"/>
  <c r="D73" i="1"/>
  <c r="C73" i="1"/>
  <c r="B73" i="1"/>
  <c r="X72" i="1"/>
  <c r="W72" i="1"/>
  <c r="V72" i="1"/>
  <c r="U72" i="1"/>
  <c r="T72" i="1"/>
  <c r="S72" i="1"/>
  <c r="R72" i="1"/>
  <c r="Q72" i="1"/>
  <c r="P72" i="1"/>
  <c r="O72" i="1"/>
  <c r="M72" i="1"/>
  <c r="L72" i="1"/>
  <c r="K72" i="1"/>
  <c r="J72" i="1"/>
  <c r="I72" i="1"/>
  <c r="H72" i="1"/>
  <c r="G72" i="1"/>
  <c r="F72" i="1"/>
  <c r="E72" i="1"/>
  <c r="D72" i="1"/>
  <c r="C72" i="1"/>
  <c r="B72" i="1"/>
  <c r="X71" i="1"/>
  <c r="W71" i="1"/>
  <c r="V71" i="1"/>
  <c r="U71" i="1"/>
  <c r="T71" i="1"/>
  <c r="S71" i="1"/>
  <c r="R71" i="1"/>
  <c r="Q71" i="1"/>
  <c r="P71" i="1"/>
  <c r="O71" i="1"/>
  <c r="M71" i="1"/>
  <c r="L71" i="1"/>
  <c r="K71" i="1"/>
  <c r="J71" i="1"/>
  <c r="I71" i="1"/>
  <c r="H71" i="1"/>
  <c r="G71" i="1"/>
  <c r="F71" i="1"/>
  <c r="E71" i="1"/>
  <c r="D71" i="1"/>
  <c r="C71" i="1"/>
  <c r="B71" i="1"/>
  <c r="X70" i="1"/>
  <c r="W70" i="1"/>
  <c r="V70" i="1"/>
  <c r="U70" i="1"/>
  <c r="T70" i="1"/>
  <c r="S70" i="1"/>
  <c r="R70" i="1"/>
  <c r="Q70" i="1"/>
  <c r="P70" i="1"/>
  <c r="O70" i="1"/>
  <c r="M70" i="1"/>
  <c r="L70" i="1"/>
  <c r="K70" i="1"/>
  <c r="J70" i="1"/>
  <c r="I70" i="1"/>
  <c r="H70" i="1"/>
  <c r="G70" i="1"/>
  <c r="F70" i="1"/>
  <c r="E70" i="1"/>
  <c r="D70" i="1"/>
  <c r="C70" i="1"/>
  <c r="B70" i="1"/>
  <c r="X69" i="1"/>
  <c r="W69" i="1"/>
  <c r="V69" i="1"/>
  <c r="U69" i="1"/>
  <c r="T69" i="1"/>
  <c r="S69" i="1"/>
  <c r="R69" i="1"/>
  <c r="Q69" i="1"/>
  <c r="P69" i="1"/>
  <c r="O69" i="1"/>
  <c r="M69" i="1"/>
  <c r="L69" i="1"/>
  <c r="K69" i="1"/>
  <c r="J69" i="1"/>
  <c r="Y69" i="1" s="1"/>
  <c r="I69" i="1"/>
  <c r="H69" i="1"/>
  <c r="G69" i="1"/>
  <c r="F69" i="1"/>
  <c r="E69" i="1"/>
  <c r="D69" i="1"/>
  <c r="C69" i="1"/>
  <c r="B69" i="1"/>
  <c r="X68" i="1"/>
  <c r="W68" i="1"/>
  <c r="V68" i="1"/>
  <c r="U68" i="1"/>
  <c r="T68" i="1"/>
  <c r="S68" i="1"/>
  <c r="R68" i="1"/>
  <c r="Q68" i="1"/>
  <c r="P68" i="1"/>
  <c r="O68" i="1"/>
  <c r="M68" i="1"/>
  <c r="L68" i="1"/>
  <c r="K68" i="1"/>
  <c r="J68" i="1"/>
  <c r="I68" i="1"/>
  <c r="H68" i="1"/>
  <c r="G68" i="1"/>
  <c r="F68" i="1"/>
  <c r="E68" i="1"/>
  <c r="D68" i="1"/>
  <c r="C68" i="1"/>
  <c r="B68" i="1"/>
  <c r="X67" i="1"/>
  <c r="W67" i="1"/>
  <c r="V67" i="1"/>
  <c r="U67" i="1"/>
  <c r="T67" i="1"/>
  <c r="S67" i="1"/>
  <c r="R67" i="1"/>
  <c r="Q67" i="1"/>
  <c r="P67" i="1"/>
  <c r="O67" i="1"/>
  <c r="M67" i="1"/>
  <c r="L67" i="1"/>
  <c r="K67" i="1"/>
  <c r="J67" i="1"/>
  <c r="I67" i="1"/>
  <c r="H67" i="1"/>
  <c r="G67" i="1"/>
  <c r="F67" i="1"/>
  <c r="E67" i="1"/>
  <c r="D67" i="1"/>
  <c r="C67" i="1"/>
  <c r="B67" i="1"/>
  <c r="X66" i="1"/>
  <c r="W66" i="1"/>
  <c r="V66" i="1"/>
  <c r="U66" i="1"/>
  <c r="T66" i="1"/>
  <c r="S66" i="1"/>
  <c r="R66" i="1"/>
  <c r="Q66" i="1"/>
  <c r="P66" i="1"/>
  <c r="O66" i="1"/>
  <c r="M66" i="1"/>
  <c r="L66" i="1"/>
  <c r="K66" i="1"/>
  <c r="J66" i="1"/>
  <c r="I66" i="1"/>
  <c r="H66" i="1"/>
  <c r="G66" i="1"/>
  <c r="F66" i="1"/>
  <c r="E66" i="1"/>
  <c r="D66" i="1"/>
  <c r="C66" i="1"/>
  <c r="B66" i="1"/>
  <c r="X65" i="1"/>
  <c r="W65" i="1"/>
  <c r="V65" i="1"/>
  <c r="U65" i="1"/>
  <c r="T65" i="1"/>
  <c r="S65" i="1"/>
  <c r="R65" i="1"/>
  <c r="Q65" i="1"/>
  <c r="P65" i="1"/>
  <c r="O65" i="1"/>
  <c r="M65" i="1"/>
  <c r="L65" i="1"/>
  <c r="K65" i="1"/>
  <c r="J65" i="1"/>
  <c r="Y65" i="1" s="1"/>
  <c r="I65" i="1"/>
  <c r="H65" i="1"/>
  <c r="G65" i="1"/>
  <c r="F65" i="1"/>
  <c r="E65" i="1"/>
  <c r="D65" i="1"/>
  <c r="C65" i="1"/>
  <c r="B65" i="1"/>
  <c r="X64" i="1"/>
  <c r="W64" i="1"/>
  <c r="V64" i="1"/>
  <c r="U64" i="1"/>
  <c r="T64" i="1"/>
  <c r="S64" i="1"/>
  <c r="R64" i="1"/>
  <c r="Q64" i="1"/>
  <c r="P64" i="1"/>
  <c r="O64" i="1"/>
  <c r="M64" i="1"/>
  <c r="L64" i="1"/>
  <c r="K64" i="1"/>
  <c r="J64" i="1"/>
  <c r="I64" i="1"/>
  <c r="H64" i="1"/>
  <c r="G64" i="1"/>
  <c r="F64" i="1"/>
  <c r="E64" i="1"/>
  <c r="D64" i="1"/>
  <c r="C64" i="1"/>
  <c r="B64" i="1"/>
  <c r="X63" i="1"/>
  <c r="W63" i="1"/>
  <c r="V63" i="1"/>
  <c r="U63" i="1"/>
  <c r="T63" i="1"/>
  <c r="S63" i="1"/>
  <c r="R63" i="1"/>
  <c r="Q63" i="1"/>
  <c r="P63" i="1"/>
  <c r="O63" i="1"/>
  <c r="M63" i="1"/>
  <c r="L63" i="1"/>
  <c r="K63" i="1"/>
  <c r="J63" i="1"/>
  <c r="I63" i="1"/>
  <c r="H63" i="1"/>
  <c r="G63" i="1"/>
  <c r="F63" i="1"/>
  <c r="E63" i="1"/>
  <c r="D63" i="1"/>
  <c r="C63" i="1"/>
  <c r="B63" i="1"/>
  <c r="X62" i="1"/>
  <c r="W62" i="1"/>
  <c r="V62" i="1"/>
  <c r="U62" i="1"/>
  <c r="T62" i="1"/>
  <c r="S62" i="1"/>
  <c r="R62" i="1"/>
  <c r="Q62" i="1"/>
  <c r="P62" i="1"/>
  <c r="O62" i="1"/>
  <c r="M62" i="1"/>
  <c r="L62" i="1"/>
  <c r="K62" i="1"/>
  <c r="J62" i="1"/>
  <c r="I62" i="1"/>
  <c r="H62" i="1"/>
  <c r="G62" i="1"/>
  <c r="F62" i="1"/>
  <c r="E62" i="1"/>
  <c r="D62" i="1"/>
  <c r="C62" i="1"/>
  <c r="B62" i="1"/>
  <c r="X61" i="1"/>
  <c r="W61" i="1"/>
  <c r="V61" i="1"/>
  <c r="U61" i="1"/>
  <c r="T61" i="1"/>
  <c r="S61" i="1"/>
  <c r="R61" i="1"/>
  <c r="Q61" i="1"/>
  <c r="P61" i="1"/>
  <c r="O61" i="1"/>
  <c r="M61" i="1"/>
  <c r="L61" i="1"/>
  <c r="K61" i="1"/>
  <c r="J61" i="1"/>
  <c r="I61" i="1"/>
  <c r="H61" i="1"/>
  <c r="G61" i="1"/>
  <c r="F61" i="1"/>
  <c r="E61" i="1"/>
  <c r="D61" i="1"/>
  <c r="C61" i="1"/>
  <c r="B61" i="1"/>
  <c r="X60" i="1"/>
  <c r="W60" i="1"/>
  <c r="V60" i="1"/>
  <c r="U60" i="1"/>
  <c r="T60" i="1"/>
  <c r="S60" i="1"/>
  <c r="R60" i="1"/>
  <c r="Q60" i="1"/>
  <c r="P60" i="1"/>
  <c r="O60" i="1"/>
  <c r="M60" i="1"/>
  <c r="L60" i="1"/>
  <c r="K60" i="1"/>
  <c r="J60" i="1"/>
  <c r="Y60" i="1" s="1"/>
  <c r="I60" i="1"/>
  <c r="H60" i="1"/>
  <c r="G60" i="1"/>
  <c r="F60" i="1"/>
  <c r="E60" i="1"/>
  <c r="D60" i="1"/>
  <c r="C60" i="1"/>
  <c r="B60" i="1"/>
  <c r="X59" i="1"/>
  <c r="W59" i="1"/>
  <c r="V59" i="1"/>
  <c r="U59" i="1"/>
  <c r="T59" i="1"/>
  <c r="S59" i="1"/>
  <c r="R59" i="1"/>
  <c r="Q59" i="1"/>
  <c r="P59" i="1"/>
  <c r="O59" i="1"/>
  <c r="M59" i="1"/>
  <c r="L59" i="1"/>
  <c r="K59" i="1"/>
  <c r="J59" i="1"/>
  <c r="I59" i="1"/>
  <c r="H59" i="1"/>
  <c r="G59" i="1"/>
  <c r="F59" i="1"/>
  <c r="E59" i="1"/>
  <c r="D59" i="1"/>
  <c r="C59" i="1"/>
  <c r="B59" i="1"/>
  <c r="X58" i="1"/>
  <c r="W58" i="1"/>
  <c r="V58" i="1"/>
  <c r="U58" i="1"/>
  <c r="T58" i="1"/>
  <c r="S58" i="1"/>
  <c r="R58" i="1"/>
  <c r="Q58" i="1"/>
  <c r="P58" i="1"/>
  <c r="O58" i="1"/>
  <c r="M58" i="1"/>
  <c r="L58" i="1"/>
  <c r="K58" i="1"/>
  <c r="J58" i="1"/>
  <c r="I58" i="1"/>
  <c r="H58" i="1"/>
  <c r="G58" i="1"/>
  <c r="F58" i="1"/>
  <c r="E58" i="1"/>
  <c r="D58" i="1"/>
  <c r="C58" i="1"/>
  <c r="B58" i="1"/>
  <c r="X57" i="1"/>
  <c r="W57" i="1"/>
  <c r="V57" i="1"/>
  <c r="U57" i="1"/>
  <c r="T57" i="1"/>
  <c r="S57" i="1"/>
  <c r="R57" i="1"/>
  <c r="Q57" i="1"/>
  <c r="P57" i="1"/>
  <c r="O57" i="1"/>
  <c r="M57" i="1"/>
  <c r="L57" i="1"/>
  <c r="K57" i="1"/>
  <c r="J57" i="1"/>
  <c r="I57" i="1"/>
  <c r="H57" i="1"/>
  <c r="G57" i="1"/>
  <c r="F57" i="1"/>
  <c r="E57" i="1"/>
  <c r="D57" i="1"/>
  <c r="C57" i="1"/>
  <c r="B57" i="1"/>
  <c r="X56" i="1"/>
  <c r="W56" i="1"/>
  <c r="V56" i="1"/>
  <c r="U56" i="1"/>
  <c r="T56" i="1"/>
  <c r="S56" i="1"/>
  <c r="R56" i="1"/>
  <c r="Q56" i="1"/>
  <c r="P56" i="1"/>
  <c r="O56" i="1"/>
  <c r="M56" i="1"/>
  <c r="L56" i="1"/>
  <c r="K56" i="1"/>
  <c r="J56" i="1"/>
  <c r="Y56" i="1" s="1"/>
  <c r="I56" i="1"/>
  <c r="H56" i="1"/>
  <c r="G56" i="1"/>
  <c r="F56" i="1"/>
  <c r="E56" i="1"/>
  <c r="D56" i="1"/>
  <c r="C56" i="1"/>
  <c r="B56" i="1"/>
  <c r="X55" i="1"/>
  <c r="W55" i="1"/>
  <c r="V55" i="1"/>
  <c r="U55" i="1"/>
  <c r="T55" i="1"/>
  <c r="S55" i="1"/>
  <c r="R55" i="1"/>
  <c r="Q55" i="1"/>
  <c r="P55" i="1"/>
  <c r="O55" i="1"/>
  <c r="M55" i="1"/>
  <c r="L55" i="1"/>
  <c r="K55" i="1"/>
  <c r="J55" i="1"/>
  <c r="I55" i="1"/>
  <c r="H55" i="1"/>
  <c r="G55" i="1"/>
  <c r="F55" i="1"/>
  <c r="E55" i="1"/>
  <c r="D55" i="1"/>
  <c r="C55" i="1"/>
  <c r="B55" i="1"/>
  <c r="X54" i="1"/>
  <c r="W54" i="1"/>
  <c r="V54" i="1"/>
  <c r="U54" i="1"/>
  <c r="T54" i="1"/>
  <c r="S54" i="1"/>
  <c r="R54" i="1"/>
  <c r="Q54" i="1"/>
  <c r="P54" i="1"/>
  <c r="O54" i="1"/>
  <c r="M54" i="1"/>
  <c r="L54" i="1"/>
  <c r="K54" i="1"/>
  <c r="J54" i="1"/>
  <c r="I54" i="1"/>
  <c r="H54" i="1"/>
  <c r="G54" i="1"/>
  <c r="F54" i="1"/>
  <c r="E54" i="1"/>
  <c r="D54" i="1"/>
  <c r="C54" i="1"/>
  <c r="B54" i="1"/>
  <c r="X53" i="1"/>
  <c r="W53" i="1"/>
  <c r="V53" i="1"/>
  <c r="U53" i="1"/>
  <c r="T53" i="1"/>
  <c r="S53" i="1"/>
  <c r="R53" i="1"/>
  <c r="Q53" i="1"/>
  <c r="P53" i="1"/>
  <c r="O53" i="1"/>
  <c r="M53" i="1"/>
  <c r="L53" i="1"/>
  <c r="K53" i="1"/>
  <c r="J53" i="1"/>
  <c r="I53" i="1"/>
  <c r="H53" i="1"/>
  <c r="G53" i="1"/>
  <c r="F53" i="1"/>
  <c r="E53" i="1"/>
  <c r="D53" i="1"/>
  <c r="C53" i="1"/>
  <c r="B53" i="1"/>
  <c r="X52" i="1"/>
  <c r="W52" i="1"/>
  <c r="V52" i="1"/>
  <c r="U52" i="1"/>
  <c r="T52" i="1"/>
  <c r="S52" i="1"/>
  <c r="R52" i="1"/>
  <c r="Q52" i="1"/>
  <c r="P52" i="1"/>
  <c r="O52" i="1"/>
  <c r="M52" i="1"/>
  <c r="L52" i="1"/>
  <c r="K52" i="1"/>
  <c r="J52" i="1"/>
  <c r="I52" i="1"/>
  <c r="H52" i="1"/>
  <c r="G52" i="1"/>
  <c r="F52" i="1"/>
  <c r="E52" i="1"/>
  <c r="D52" i="1"/>
  <c r="C52" i="1"/>
  <c r="B52" i="1"/>
  <c r="X51" i="1"/>
  <c r="W51" i="1"/>
  <c r="V51" i="1"/>
  <c r="U51" i="1"/>
  <c r="T51" i="1"/>
  <c r="S51" i="1"/>
  <c r="R51" i="1"/>
  <c r="Q51" i="1"/>
  <c r="P51" i="1"/>
  <c r="O51" i="1"/>
  <c r="M51" i="1"/>
  <c r="L51" i="1"/>
  <c r="K51" i="1"/>
  <c r="J51" i="1"/>
  <c r="Y51" i="1" s="1"/>
  <c r="I51" i="1"/>
  <c r="H51" i="1"/>
  <c r="G51" i="1"/>
  <c r="F51" i="1"/>
  <c r="E51" i="1"/>
  <c r="D51" i="1"/>
  <c r="C51" i="1"/>
  <c r="B51" i="1"/>
  <c r="X50" i="1"/>
  <c r="W50" i="1"/>
  <c r="V50" i="1"/>
  <c r="U50" i="1"/>
  <c r="T50" i="1"/>
  <c r="S50" i="1"/>
  <c r="R50" i="1"/>
  <c r="Q50" i="1"/>
  <c r="P50" i="1"/>
  <c r="O50" i="1"/>
  <c r="M50" i="1"/>
  <c r="L50" i="1"/>
  <c r="K50" i="1"/>
  <c r="J50" i="1"/>
  <c r="I50" i="1"/>
  <c r="H50" i="1"/>
  <c r="G50" i="1"/>
  <c r="F50" i="1"/>
  <c r="E50" i="1"/>
  <c r="D50" i="1"/>
  <c r="C50" i="1"/>
  <c r="B50" i="1"/>
  <c r="X49" i="1"/>
  <c r="W49" i="1"/>
  <c r="V49" i="1"/>
  <c r="U49" i="1"/>
  <c r="T49" i="1"/>
  <c r="S49" i="1"/>
  <c r="R49" i="1"/>
  <c r="Q49" i="1"/>
  <c r="P49" i="1"/>
  <c r="O49" i="1"/>
  <c r="M49" i="1"/>
  <c r="L49" i="1"/>
  <c r="K49" i="1"/>
  <c r="J49" i="1"/>
  <c r="I49" i="1"/>
  <c r="H49" i="1"/>
  <c r="G49" i="1"/>
  <c r="F49" i="1"/>
  <c r="E49" i="1"/>
  <c r="D49" i="1"/>
  <c r="C49" i="1"/>
  <c r="B49" i="1"/>
  <c r="X48" i="1"/>
  <c r="W48" i="1"/>
  <c r="V48" i="1"/>
  <c r="U48" i="1"/>
  <c r="T48" i="1"/>
  <c r="S48" i="1"/>
  <c r="R48" i="1"/>
  <c r="Q48" i="1"/>
  <c r="P48" i="1"/>
  <c r="O48" i="1"/>
  <c r="M48" i="1"/>
  <c r="L48" i="1"/>
  <c r="K48" i="1"/>
  <c r="J48" i="1"/>
  <c r="I48" i="1"/>
  <c r="H48" i="1"/>
  <c r="G48" i="1"/>
  <c r="F48" i="1"/>
  <c r="E48" i="1"/>
  <c r="D48" i="1"/>
  <c r="C48" i="1"/>
  <c r="B48" i="1"/>
  <c r="X47" i="1"/>
  <c r="W47" i="1"/>
  <c r="V47" i="1"/>
  <c r="U47" i="1"/>
  <c r="T47" i="1"/>
  <c r="S47" i="1"/>
  <c r="R47" i="1"/>
  <c r="Q47" i="1"/>
  <c r="P47" i="1"/>
  <c r="O47" i="1"/>
  <c r="M47" i="1"/>
  <c r="L47" i="1"/>
  <c r="K47" i="1"/>
  <c r="J47" i="1"/>
  <c r="Y47" i="1" s="1"/>
  <c r="I47" i="1"/>
  <c r="H47" i="1"/>
  <c r="G47" i="1"/>
  <c r="F47" i="1"/>
  <c r="E47" i="1"/>
  <c r="D47" i="1"/>
  <c r="C47" i="1"/>
  <c r="B47" i="1"/>
  <c r="X46" i="1"/>
  <c r="W46" i="1"/>
  <c r="V46" i="1"/>
  <c r="U46" i="1"/>
  <c r="T46" i="1"/>
  <c r="S46" i="1"/>
  <c r="R46" i="1"/>
  <c r="Q46" i="1"/>
  <c r="P46" i="1"/>
  <c r="O46" i="1"/>
  <c r="M46" i="1"/>
  <c r="L46" i="1"/>
  <c r="K46" i="1"/>
  <c r="J46" i="1"/>
  <c r="I46" i="1"/>
  <c r="H46" i="1"/>
  <c r="G46" i="1"/>
  <c r="F46" i="1"/>
  <c r="E46" i="1"/>
  <c r="D46" i="1"/>
  <c r="C46" i="1"/>
  <c r="B46" i="1"/>
  <c r="X45" i="1"/>
  <c r="W45" i="1"/>
  <c r="V45" i="1"/>
  <c r="U45" i="1"/>
  <c r="T45" i="1"/>
  <c r="S45" i="1"/>
  <c r="R45" i="1"/>
  <c r="Q45" i="1"/>
  <c r="P45" i="1"/>
  <c r="O45" i="1"/>
  <c r="M45" i="1"/>
  <c r="L45" i="1"/>
  <c r="K45" i="1"/>
  <c r="J45" i="1"/>
  <c r="I45" i="1"/>
  <c r="H45" i="1"/>
  <c r="G45" i="1"/>
  <c r="F45" i="1"/>
  <c r="E45" i="1"/>
  <c r="D45" i="1"/>
  <c r="C45" i="1"/>
  <c r="B45" i="1"/>
  <c r="X44" i="1"/>
  <c r="W44" i="1"/>
  <c r="V44" i="1"/>
  <c r="U44" i="1"/>
  <c r="T44" i="1"/>
  <c r="S44" i="1"/>
  <c r="R44" i="1"/>
  <c r="Q44" i="1"/>
  <c r="P44" i="1"/>
  <c r="O44" i="1"/>
  <c r="M44" i="1"/>
  <c r="L44" i="1"/>
  <c r="K44" i="1"/>
  <c r="J44" i="1"/>
  <c r="I44" i="1"/>
  <c r="H44" i="1"/>
  <c r="G44" i="1"/>
  <c r="F44" i="1"/>
  <c r="E44" i="1"/>
  <c r="D44" i="1"/>
  <c r="C44" i="1"/>
  <c r="B44" i="1"/>
  <c r="X43" i="1"/>
  <c r="W43" i="1"/>
  <c r="V43" i="1"/>
  <c r="U43" i="1"/>
  <c r="T43" i="1"/>
  <c r="S43" i="1"/>
  <c r="R43" i="1"/>
  <c r="Q43" i="1"/>
  <c r="P43" i="1"/>
  <c r="O43" i="1"/>
  <c r="M43" i="1"/>
  <c r="L43" i="1"/>
  <c r="K43" i="1"/>
  <c r="J43" i="1"/>
  <c r="I43" i="1"/>
  <c r="H43" i="1"/>
  <c r="G43" i="1"/>
  <c r="F43" i="1"/>
  <c r="E43" i="1"/>
  <c r="D43" i="1"/>
  <c r="C43" i="1"/>
  <c r="B43" i="1"/>
  <c r="X42" i="1"/>
  <c r="W42" i="1"/>
  <c r="V42" i="1"/>
  <c r="U42" i="1"/>
  <c r="T42" i="1"/>
  <c r="S42" i="1"/>
  <c r="R42" i="1"/>
  <c r="Q42" i="1"/>
  <c r="P42" i="1"/>
  <c r="O42" i="1"/>
  <c r="M42" i="1"/>
  <c r="L42" i="1"/>
  <c r="K42" i="1"/>
  <c r="J42" i="1"/>
  <c r="Y42" i="1" s="1"/>
  <c r="I42" i="1"/>
  <c r="H42" i="1"/>
  <c r="G42" i="1"/>
  <c r="F42" i="1"/>
  <c r="E42" i="1"/>
  <c r="D42" i="1"/>
  <c r="C42" i="1"/>
  <c r="B42" i="1"/>
  <c r="X41" i="1"/>
  <c r="W41" i="1"/>
  <c r="V41" i="1"/>
  <c r="U41" i="1"/>
  <c r="T41" i="1"/>
  <c r="S41" i="1"/>
  <c r="R41" i="1"/>
  <c r="Q41" i="1"/>
  <c r="P41" i="1"/>
  <c r="O41" i="1"/>
  <c r="M41" i="1"/>
  <c r="L41" i="1"/>
  <c r="K41" i="1"/>
  <c r="J41" i="1"/>
  <c r="I41" i="1"/>
  <c r="H41" i="1"/>
  <c r="G41" i="1"/>
  <c r="F41" i="1"/>
  <c r="E41" i="1"/>
  <c r="D41" i="1"/>
  <c r="C41" i="1"/>
  <c r="B41" i="1"/>
  <c r="X40" i="1"/>
  <c r="W40" i="1"/>
  <c r="V40" i="1"/>
  <c r="U40" i="1"/>
  <c r="T40" i="1"/>
  <c r="S40" i="1"/>
  <c r="R40" i="1"/>
  <c r="Q40" i="1"/>
  <c r="P40" i="1"/>
  <c r="O40" i="1"/>
  <c r="M40" i="1"/>
  <c r="L40" i="1"/>
  <c r="K40" i="1"/>
  <c r="J40" i="1"/>
  <c r="I40" i="1"/>
  <c r="H40" i="1"/>
  <c r="G40" i="1"/>
  <c r="F40" i="1"/>
  <c r="E40" i="1"/>
  <c r="D40" i="1"/>
  <c r="C40" i="1"/>
  <c r="B40" i="1"/>
  <c r="X39" i="1"/>
  <c r="W39" i="1"/>
  <c r="V39" i="1"/>
  <c r="U39" i="1"/>
  <c r="T39" i="1"/>
  <c r="S39" i="1"/>
  <c r="R39" i="1"/>
  <c r="Q39" i="1"/>
  <c r="P39" i="1"/>
  <c r="O39" i="1"/>
  <c r="M39" i="1"/>
  <c r="L39" i="1"/>
  <c r="K39" i="1"/>
  <c r="J39" i="1"/>
  <c r="I39" i="1"/>
  <c r="H39" i="1"/>
  <c r="G39" i="1"/>
  <c r="F39" i="1"/>
  <c r="E39" i="1"/>
  <c r="D39" i="1"/>
  <c r="C39" i="1"/>
  <c r="B39" i="1"/>
  <c r="X38" i="1"/>
  <c r="W38" i="1"/>
  <c r="V38" i="1"/>
  <c r="U38" i="1"/>
  <c r="T38" i="1"/>
  <c r="S38" i="1"/>
  <c r="R38" i="1"/>
  <c r="Q38" i="1"/>
  <c r="P38" i="1"/>
  <c r="O38" i="1"/>
  <c r="M38" i="1"/>
  <c r="L38" i="1"/>
  <c r="K38" i="1"/>
  <c r="J38" i="1"/>
  <c r="I38" i="1"/>
  <c r="H38" i="1"/>
  <c r="G38" i="1"/>
  <c r="F38" i="1"/>
  <c r="E38" i="1"/>
  <c r="D38" i="1"/>
  <c r="C38" i="1"/>
  <c r="B38" i="1"/>
  <c r="X37" i="1"/>
  <c r="W37" i="1"/>
  <c r="V37" i="1"/>
  <c r="U37" i="1"/>
  <c r="T37" i="1"/>
  <c r="S37" i="1"/>
  <c r="R37" i="1"/>
  <c r="Q37" i="1"/>
  <c r="P37" i="1"/>
  <c r="O37" i="1"/>
  <c r="M37" i="1"/>
  <c r="L37" i="1"/>
  <c r="K37" i="1"/>
  <c r="J37" i="1"/>
  <c r="I37" i="1"/>
  <c r="H37" i="1"/>
  <c r="G37" i="1"/>
  <c r="F37" i="1"/>
  <c r="E37" i="1"/>
  <c r="D37" i="1"/>
  <c r="C37" i="1"/>
  <c r="B37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F36" i="1"/>
  <c r="E36" i="1"/>
  <c r="D36" i="1"/>
  <c r="C36" i="1"/>
  <c r="B36" i="1"/>
  <c r="X35" i="1"/>
  <c r="W35" i="1"/>
  <c r="V35" i="1"/>
  <c r="U35" i="1"/>
  <c r="T35" i="1"/>
  <c r="S35" i="1"/>
  <c r="R35" i="1"/>
  <c r="Q35" i="1"/>
  <c r="P35" i="1"/>
  <c r="O35" i="1"/>
  <c r="M35" i="1"/>
  <c r="L35" i="1"/>
  <c r="K35" i="1"/>
  <c r="J35" i="1"/>
  <c r="I35" i="1"/>
  <c r="H35" i="1"/>
  <c r="G35" i="1"/>
  <c r="F35" i="1"/>
  <c r="E35" i="1"/>
  <c r="D35" i="1"/>
  <c r="C35" i="1"/>
  <c r="B35" i="1"/>
  <c r="X34" i="1"/>
  <c r="W34" i="1"/>
  <c r="V34" i="1"/>
  <c r="U34" i="1"/>
  <c r="T34" i="1"/>
  <c r="S34" i="1"/>
  <c r="R34" i="1"/>
  <c r="Q34" i="1"/>
  <c r="P34" i="1"/>
  <c r="O34" i="1"/>
  <c r="M34" i="1"/>
  <c r="L34" i="1"/>
  <c r="K34" i="1"/>
  <c r="J34" i="1"/>
  <c r="I34" i="1"/>
  <c r="H34" i="1"/>
  <c r="G34" i="1"/>
  <c r="F34" i="1"/>
  <c r="E34" i="1"/>
  <c r="D34" i="1"/>
  <c r="C34" i="1"/>
  <c r="B34" i="1"/>
  <c r="X33" i="1"/>
  <c r="W33" i="1"/>
  <c r="V33" i="1"/>
  <c r="U33" i="1"/>
  <c r="T33" i="1"/>
  <c r="S33" i="1"/>
  <c r="R33" i="1"/>
  <c r="Q33" i="1"/>
  <c r="P33" i="1"/>
  <c r="O33" i="1"/>
  <c r="M33" i="1"/>
  <c r="L33" i="1"/>
  <c r="K33" i="1"/>
  <c r="J33" i="1"/>
  <c r="Y33" i="1" s="1"/>
  <c r="I33" i="1"/>
  <c r="H33" i="1"/>
  <c r="G33" i="1"/>
  <c r="F33" i="1"/>
  <c r="E33" i="1"/>
  <c r="D33" i="1"/>
  <c r="C33" i="1"/>
  <c r="B33" i="1"/>
  <c r="X32" i="1"/>
  <c r="W32" i="1"/>
  <c r="V32" i="1"/>
  <c r="U32" i="1"/>
  <c r="T32" i="1"/>
  <c r="S32" i="1"/>
  <c r="R32" i="1"/>
  <c r="Q32" i="1"/>
  <c r="P32" i="1"/>
  <c r="O32" i="1"/>
  <c r="M32" i="1"/>
  <c r="L32" i="1"/>
  <c r="K32" i="1"/>
  <c r="J32" i="1"/>
  <c r="I32" i="1"/>
  <c r="H32" i="1"/>
  <c r="G32" i="1"/>
  <c r="F32" i="1"/>
  <c r="E32" i="1"/>
  <c r="D32" i="1"/>
  <c r="C32" i="1"/>
  <c r="B32" i="1"/>
  <c r="X31" i="1"/>
  <c r="W31" i="1"/>
  <c r="V31" i="1"/>
  <c r="U31" i="1"/>
  <c r="T31" i="1"/>
  <c r="S31" i="1"/>
  <c r="R31" i="1"/>
  <c r="Q31" i="1"/>
  <c r="P31" i="1"/>
  <c r="O31" i="1"/>
  <c r="M31" i="1"/>
  <c r="L31" i="1"/>
  <c r="K31" i="1"/>
  <c r="J31" i="1"/>
  <c r="I31" i="1"/>
  <c r="H31" i="1"/>
  <c r="G31" i="1"/>
  <c r="F31" i="1"/>
  <c r="E31" i="1"/>
  <c r="D31" i="1"/>
  <c r="C31" i="1"/>
  <c r="B31" i="1"/>
  <c r="X30" i="1"/>
  <c r="W30" i="1"/>
  <c r="V30" i="1"/>
  <c r="U30" i="1"/>
  <c r="T30" i="1"/>
  <c r="S30" i="1"/>
  <c r="R30" i="1"/>
  <c r="Q30" i="1"/>
  <c r="P30" i="1"/>
  <c r="O30" i="1"/>
  <c r="M30" i="1"/>
  <c r="L30" i="1"/>
  <c r="K30" i="1"/>
  <c r="J30" i="1"/>
  <c r="I30" i="1"/>
  <c r="H30" i="1"/>
  <c r="G30" i="1"/>
  <c r="F30" i="1"/>
  <c r="E30" i="1"/>
  <c r="D30" i="1"/>
  <c r="C30" i="1"/>
  <c r="B30" i="1"/>
  <c r="X29" i="1"/>
  <c r="W29" i="1"/>
  <c r="V29" i="1"/>
  <c r="U29" i="1"/>
  <c r="T29" i="1"/>
  <c r="S29" i="1"/>
  <c r="R29" i="1"/>
  <c r="Q29" i="1"/>
  <c r="P29" i="1"/>
  <c r="O29" i="1"/>
  <c r="M29" i="1"/>
  <c r="L29" i="1"/>
  <c r="K29" i="1"/>
  <c r="J29" i="1"/>
  <c r="Y29" i="1" s="1"/>
  <c r="I29" i="1"/>
  <c r="H29" i="1"/>
  <c r="G29" i="1"/>
  <c r="F29" i="1"/>
  <c r="E29" i="1"/>
  <c r="D29" i="1"/>
  <c r="C29" i="1"/>
  <c r="B29" i="1"/>
  <c r="X28" i="1"/>
  <c r="W28" i="1"/>
  <c r="V28" i="1"/>
  <c r="U28" i="1"/>
  <c r="T28" i="1"/>
  <c r="S28" i="1"/>
  <c r="R28" i="1"/>
  <c r="Q28" i="1"/>
  <c r="P28" i="1"/>
  <c r="O28" i="1"/>
  <c r="M28" i="1"/>
  <c r="L28" i="1"/>
  <c r="K28" i="1"/>
  <c r="J28" i="1"/>
  <c r="I28" i="1"/>
  <c r="H28" i="1"/>
  <c r="G28" i="1"/>
  <c r="F28" i="1"/>
  <c r="E28" i="1"/>
  <c r="D28" i="1"/>
  <c r="C28" i="1"/>
  <c r="B28" i="1"/>
  <c r="X27" i="1"/>
  <c r="W27" i="1"/>
  <c r="V27" i="1"/>
  <c r="U27" i="1"/>
  <c r="T27" i="1"/>
  <c r="S27" i="1"/>
  <c r="R27" i="1"/>
  <c r="Q27" i="1"/>
  <c r="P27" i="1"/>
  <c r="O27" i="1"/>
  <c r="M27" i="1"/>
  <c r="L27" i="1"/>
  <c r="K27" i="1"/>
  <c r="J27" i="1"/>
  <c r="I27" i="1"/>
  <c r="H27" i="1"/>
  <c r="G27" i="1"/>
  <c r="F27" i="1"/>
  <c r="E27" i="1"/>
  <c r="D27" i="1"/>
  <c r="C27" i="1"/>
  <c r="B27" i="1"/>
  <c r="X26" i="1"/>
  <c r="W26" i="1"/>
  <c r="V26" i="1"/>
  <c r="U26" i="1"/>
  <c r="T26" i="1"/>
  <c r="S26" i="1"/>
  <c r="R26" i="1"/>
  <c r="Q26" i="1"/>
  <c r="P26" i="1"/>
  <c r="O26" i="1"/>
  <c r="M26" i="1"/>
  <c r="L26" i="1"/>
  <c r="K26" i="1"/>
  <c r="J26" i="1"/>
  <c r="I26" i="1"/>
  <c r="H26" i="1"/>
  <c r="G26" i="1"/>
  <c r="F26" i="1"/>
  <c r="E26" i="1"/>
  <c r="D26" i="1"/>
  <c r="C26" i="1"/>
  <c r="B26" i="1"/>
  <c r="X25" i="1"/>
  <c r="W25" i="1"/>
  <c r="V25" i="1"/>
  <c r="U25" i="1"/>
  <c r="T25" i="1"/>
  <c r="S25" i="1"/>
  <c r="R25" i="1"/>
  <c r="Q25" i="1"/>
  <c r="P25" i="1"/>
  <c r="O25" i="1"/>
  <c r="M25" i="1"/>
  <c r="L25" i="1"/>
  <c r="K25" i="1"/>
  <c r="J25" i="1"/>
  <c r="I25" i="1"/>
  <c r="H25" i="1"/>
  <c r="G25" i="1"/>
  <c r="F25" i="1"/>
  <c r="E25" i="1"/>
  <c r="D25" i="1"/>
  <c r="C25" i="1"/>
  <c r="B25" i="1"/>
  <c r="X24" i="1"/>
  <c r="W24" i="1"/>
  <c r="V24" i="1"/>
  <c r="U24" i="1"/>
  <c r="T24" i="1"/>
  <c r="S24" i="1"/>
  <c r="R24" i="1"/>
  <c r="Q24" i="1"/>
  <c r="P24" i="1"/>
  <c r="O24" i="1"/>
  <c r="M24" i="1"/>
  <c r="L24" i="1"/>
  <c r="K24" i="1"/>
  <c r="J24" i="1"/>
  <c r="Y24" i="1" s="1"/>
  <c r="I24" i="1"/>
  <c r="H24" i="1"/>
  <c r="G24" i="1"/>
  <c r="F24" i="1"/>
  <c r="E24" i="1"/>
  <c r="D24" i="1"/>
  <c r="C24" i="1"/>
  <c r="B24" i="1"/>
  <c r="X23" i="1"/>
  <c r="W23" i="1"/>
  <c r="V23" i="1"/>
  <c r="U23" i="1"/>
  <c r="T23" i="1"/>
  <c r="S23" i="1"/>
  <c r="R23" i="1"/>
  <c r="Q23" i="1"/>
  <c r="P23" i="1"/>
  <c r="O23" i="1"/>
  <c r="M23" i="1"/>
  <c r="L23" i="1"/>
  <c r="K23" i="1"/>
  <c r="J23" i="1"/>
  <c r="I23" i="1"/>
  <c r="H23" i="1"/>
  <c r="G23" i="1"/>
  <c r="F23" i="1"/>
  <c r="E23" i="1"/>
  <c r="D23" i="1"/>
  <c r="C23" i="1"/>
  <c r="B23" i="1"/>
  <c r="X22" i="1"/>
  <c r="W22" i="1"/>
  <c r="V22" i="1"/>
  <c r="U22" i="1"/>
  <c r="T22" i="1"/>
  <c r="S22" i="1"/>
  <c r="R22" i="1"/>
  <c r="Q22" i="1"/>
  <c r="P22" i="1"/>
  <c r="O22" i="1"/>
  <c r="M22" i="1"/>
  <c r="L22" i="1"/>
  <c r="K22" i="1"/>
  <c r="J22" i="1"/>
  <c r="I22" i="1"/>
  <c r="H22" i="1"/>
  <c r="G22" i="1"/>
  <c r="F22" i="1"/>
  <c r="E22" i="1"/>
  <c r="D22" i="1"/>
  <c r="C22" i="1"/>
  <c r="B22" i="1"/>
  <c r="X21" i="1"/>
  <c r="W21" i="1"/>
  <c r="V21" i="1"/>
  <c r="U21" i="1"/>
  <c r="T21" i="1"/>
  <c r="S21" i="1"/>
  <c r="R21" i="1"/>
  <c r="Q21" i="1"/>
  <c r="P21" i="1"/>
  <c r="O21" i="1"/>
  <c r="M21" i="1"/>
  <c r="L21" i="1"/>
  <c r="K21" i="1"/>
  <c r="J21" i="1"/>
  <c r="I21" i="1"/>
  <c r="H21" i="1"/>
  <c r="G21" i="1"/>
  <c r="F21" i="1"/>
  <c r="E21" i="1"/>
  <c r="D21" i="1"/>
  <c r="C21" i="1"/>
  <c r="B21" i="1"/>
  <c r="X20" i="1"/>
  <c r="W20" i="1"/>
  <c r="V20" i="1"/>
  <c r="U20" i="1"/>
  <c r="T20" i="1"/>
  <c r="S20" i="1"/>
  <c r="R20" i="1"/>
  <c r="Q20" i="1"/>
  <c r="P20" i="1"/>
  <c r="O20" i="1"/>
  <c r="M20" i="1"/>
  <c r="L20" i="1"/>
  <c r="K20" i="1"/>
  <c r="J20" i="1"/>
  <c r="I20" i="1"/>
  <c r="H20" i="1"/>
  <c r="G20" i="1"/>
  <c r="F20" i="1"/>
  <c r="E20" i="1"/>
  <c r="D20" i="1"/>
  <c r="C20" i="1"/>
  <c r="B20" i="1"/>
  <c r="X19" i="1"/>
  <c r="W19" i="1"/>
  <c r="V19" i="1"/>
  <c r="U19" i="1"/>
  <c r="T19" i="1"/>
  <c r="S19" i="1"/>
  <c r="R19" i="1"/>
  <c r="Q19" i="1"/>
  <c r="P19" i="1"/>
  <c r="O19" i="1"/>
  <c r="M19" i="1"/>
  <c r="L19" i="1"/>
  <c r="K19" i="1"/>
  <c r="J19" i="1"/>
  <c r="I19" i="1"/>
  <c r="H19" i="1"/>
  <c r="G19" i="1"/>
  <c r="F19" i="1"/>
  <c r="E19" i="1"/>
  <c r="D19" i="1"/>
  <c r="C19" i="1"/>
  <c r="B19" i="1"/>
  <c r="X18" i="1"/>
  <c r="W18" i="1"/>
  <c r="V18" i="1"/>
  <c r="U18" i="1"/>
  <c r="T18" i="1"/>
  <c r="S18" i="1"/>
  <c r="R18" i="1"/>
  <c r="Q18" i="1"/>
  <c r="P18" i="1"/>
  <c r="O18" i="1"/>
  <c r="M18" i="1"/>
  <c r="L18" i="1"/>
  <c r="K18" i="1"/>
  <c r="J18" i="1"/>
  <c r="I18" i="1"/>
  <c r="H18" i="1"/>
  <c r="G18" i="1"/>
  <c r="F18" i="1"/>
  <c r="E18" i="1"/>
  <c r="D18" i="1"/>
  <c r="C18" i="1"/>
  <c r="B18" i="1"/>
  <c r="X17" i="1"/>
  <c r="W17" i="1"/>
  <c r="V17" i="1"/>
  <c r="U17" i="1"/>
  <c r="T17" i="1"/>
  <c r="S17" i="1"/>
  <c r="R17" i="1"/>
  <c r="Q17" i="1"/>
  <c r="P17" i="1"/>
  <c r="O17" i="1"/>
  <c r="M17" i="1"/>
  <c r="L17" i="1"/>
  <c r="K17" i="1"/>
  <c r="J17" i="1"/>
  <c r="I17" i="1"/>
  <c r="H17" i="1"/>
  <c r="G17" i="1"/>
  <c r="F17" i="1"/>
  <c r="E17" i="1"/>
  <c r="D17" i="1"/>
  <c r="C17" i="1"/>
  <c r="B17" i="1"/>
  <c r="X16" i="1"/>
  <c r="W16" i="1"/>
  <c r="V16" i="1"/>
  <c r="U16" i="1"/>
  <c r="T16" i="1"/>
  <c r="S16" i="1"/>
  <c r="R16" i="1"/>
  <c r="Q16" i="1"/>
  <c r="P16" i="1"/>
  <c r="O16" i="1"/>
  <c r="M16" i="1"/>
  <c r="L16" i="1"/>
  <c r="K16" i="1"/>
  <c r="J16" i="1"/>
  <c r="I16" i="1"/>
  <c r="H16" i="1"/>
  <c r="G16" i="1"/>
  <c r="F16" i="1"/>
  <c r="E16" i="1"/>
  <c r="D16" i="1"/>
  <c r="C16" i="1"/>
  <c r="B16" i="1"/>
  <c r="X15" i="1"/>
  <c r="W15" i="1"/>
  <c r="V15" i="1"/>
  <c r="U15" i="1"/>
  <c r="T15" i="1"/>
  <c r="S15" i="1"/>
  <c r="R15" i="1"/>
  <c r="Q15" i="1"/>
  <c r="P15" i="1"/>
  <c r="O15" i="1"/>
  <c r="M15" i="1"/>
  <c r="L15" i="1"/>
  <c r="K15" i="1"/>
  <c r="J15" i="1"/>
  <c r="I15" i="1"/>
  <c r="H15" i="1"/>
  <c r="G15" i="1"/>
  <c r="F15" i="1"/>
  <c r="E15" i="1"/>
  <c r="D15" i="1"/>
  <c r="C15" i="1"/>
  <c r="B15" i="1"/>
  <c r="X14" i="1"/>
  <c r="W14" i="1"/>
  <c r="V14" i="1"/>
  <c r="U14" i="1"/>
  <c r="T14" i="1"/>
  <c r="S14" i="1"/>
  <c r="R14" i="1"/>
  <c r="Q14" i="1"/>
  <c r="P14" i="1"/>
  <c r="O14" i="1"/>
  <c r="M14" i="1"/>
  <c r="L14" i="1"/>
  <c r="K14" i="1"/>
  <c r="J14" i="1"/>
  <c r="I14" i="1"/>
  <c r="H14" i="1"/>
  <c r="G14" i="1"/>
  <c r="F14" i="1"/>
  <c r="E14" i="1"/>
  <c r="D14" i="1"/>
  <c r="C14" i="1"/>
  <c r="B14" i="1"/>
  <c r="X13" i="1"/>
  <c r="W13" i="1"/>
  <c r="V13" i="1"/>
  <c r="U13" i="1"/>
  <c r="T13" i="1"/>
  <c r="S13" i="1"/>
  <c r="R13" i="1"/>
  <c r="Q13" i="1"/>
  <c r="P13" i="1"/>
  <c r="O13" i="1"/>
  <c r="M13" i="1"/>
  <c r="L13" i="1"/>
  <c r="K13" i="1"/>
  <c r="J13" i="1"/>
  <c r="I13" i="1"/>
  <c r="H13" i="1"/>
  <c r="G13" i="1"/>
  <c r="F13" i="1"/>
  <c r="E13" i="1"/>
  <c r="D13" i="1"/>
  <c r="C13" i="1"/>
  <c r="B13" i="1"/>
  <c r="X12" i="1"/>
  <c r="W12" i="1"/>
  <c r="V12" i="1"/>
  <c r="U12" i="1"/>
  <c r="T12" i="1"/>
  <c r="S12" i="1"/>
  <c r="R12" i="1"/>
  <c r="Q12" i="1"/>
  <c r="P12" i="1"/>
  <c r="O12" i="1"/>
  <c r="M12" i="1"/>
  <c r="L12" i="1"/>
  <c r="K12" i="1"/>
  <c r="J12" i="1"/>
  <c r="I12" i="1"/>
  <c r="H12" i="1"/>
  <c r="G12" i="1"/>
  <c r="F12" i="1"/>
  <c r="E12" i="1"/>
  <c r="D12" i="1"/>
  <c r="C12" i="1"/>
  <c r="B12" i="1"/>
  <c r="X11" i="1"/>
  <c r="W11" i="1"/>
  <c r="V11" i="1"/>
  <c r="U11" i="1"/>
  <c r="T11" i="1"/>
  <c r="S11" i="1"/>
  <c r="R11" i="1"/>
  <c r="Q11" i="1"/>
  <c r="P11" i="1"/>
  <c r="O11" i="1"/>
  <c r="M11" i="1"/>
  <c r="L11" i="1"/>
  <c r="K11" i="1"/>
  <c r="J11" i="1"/>
  <c r="Y11" i="1" s="1"/>
  <c r="I11" i="1"/>
  <c r="H11" i="1"/>
  <c r="G11" i="1"/>
  <c r="F11" i="1"/>
  <c r="E11" i="1"/>
  <c r="D11" i="1"/>
  <c r="C11" i="1"/>
  <c r="B11" i="1"/>
  <c r="X10" i="1"/>
  <c r="W10" i="1"/>
  <c r="V10" i="1"/>
  <c r="U10" i="1"/>
  <c r="T10" i="1"/>
  <c r="S10" i="1"/>
  <c r="R10" i="1"/>
  <c r="Q10" i="1"/>
  <c r="P10" i="1"/>
  <c r="O10" i="1"/>
  <c r="M10" i="1"/>
  <c r="L10" i="1"/>
  <c r="K10" i="1"/>
  <c r="J10" i="1"/>
  <c r="I10" i="1"/>
  <c r="H10" i="1"/>
  <c r="G10" i="1"/>
  <c r="F10" i="1"/>
  <c r="E10" i="1"/>
  <c r="D10" i="1"/>
  <c r="C10" i="1"/>
  <c r="B10" i="1"/>
  <c r="X9" i="1"/>
  <c r="W9" i="1"/>
  <c r="V9" i="1"/>
  <c r="U9" i="1"/>
  <c r="T9" i="1"/>
  <c r="S9" i="1"/>
  <c r="R9" i="1"/>
  <c r="Q9" i="1"/>
  <c r="P9" i="1"/>
  <c r="O9" i="1"/>
  <c r="M9" i="1"/>
  <c r="L9" i="1"/>
  <c r="K9" i="1"/>
  <c r="J9" i="1"/>
  <c r="I9" i="1"/>
  <c r="H9" i="1"/>
  <c r="G9" i="1"/>
  <c r="F9" i="1"/>
  <c r="E9" i="1"/>
  <c r="D9" i="1"/>
  <c r="C9" i="1"/>
  <c r="B9" i="1"/>
  <c r="X8" i="1"/>
  <c r="W8" i="1"/>
  <c r="V8" i="1"/>
  <c r="U8" i="1"/>
  <c r="T8" i="1"/>
  <c r="S8" i="1"/>
  <c r="R8" i="1"/>
  <c r="Q8" i="1"/>
  <c r="P8" i="1"/>
  <c r="O8" i="1"/>
  <c r="M8" i="1"/>
  <c r="L8" i="1"/>
  <c r="K8" i="1"/>
  <c r="J8" i="1"/>
  <c r="I8" i="1"/>
  <c r="H8" i="1"/>
  <c r="G8" i="1"/>
  <c r="F8" i="1"/>
  <c r="E8" i="1"/>
  <c r="D8" i="1"/>
  <c r="C8" i="1"/>
  <c r="B8" i="1"/>
  <c r="X7" i="1"/>
  <c r="W7" i="1"/>
  <c r="V7" i="1"/>
  <c r="U7" i="1"/>
  <c r="T7" i="1"/>
  <c r="S7" i="1"/>
  <c r="R7" i="1"/>
  <c r="Q7" i="1"/>
  <c r="P7" i="1"/>
  <c r="O7" i="1"/>
  <c r="M7" i="1"/>
  <c r="L7" i="1"/>
  <c r="K7" i="1"/>
  <c r="J7" i="1"/>
  <c r="I7" i="1"/>
  <c r="H7" i="1"/>
  <c r="G7" i="1"/>
  <c r="F7" i="1"/>
  <c r="E7" i="1"/>
  <c r="D7" i="1"/>
  <c r="C7" i="1"/>
  <c r="B7" i="1"/>
  <c r="X6" i="1"/>
  <c r="W6" i="1"/>
  <c r="V6" i="1"/>
  <c r="U6" i="1"/>
  <c r="T6" i="1"/>
  <c r="S6" i="1"/>
  <c r="R6" i="1"/>
  <c r="Q6" i="1"/>
  <c r="P6" i="1"/>
  <c r="O6" i="1"/>
  <c r="M6" i="1"/>
  <c r="L6" i="1"/>
  <c r="K6" i="1"/>
  <c r="J6" i="1"/>
  <c r="Y6" i="1" s="1"/>
  <c r="I6" i="1"/>
  <c r="H6" i="1"/>
  <c r="G6" i="1"/>
  <c r="F6" i="1"/>
  <c r="E6" i="1"/>
  <c r="D6" i="1"/>
  <c r="C6" i="1"/>
  <c r="B6" i="1"/>
  <c r="X5" i="1"/>
  <c r="W5" i="1"/>
  <c r="V5" i="1"/>
  <c r="U5" i="1"/>
  <c r="T5" i="1"/>
  <c r="S5" i="1"/>
  <c r="R5" i="1"/>
  <c r="Q5" i="1"/>
  <c r="P5" i="1"/>
  <c r="O5" i="1"/>
  <c r="M5" i="1"/>
  <c r="L5" i="1"/>
  <c r="K5" i="1"/>
  <c r="J5" i="1"/>
  <c r="Y5" i="1" s="1"/>
  <c r="I5" i="1"/>
  <c r="H5" i="1"/>
  <c r="G5" i="1"/>
  <c r="F5" i="1"/>
  <c r="E5" i="1"/>
  <c r="D5" i="1"/>
  <c r="C5" i="1"/>
  <c r="B5" i="1"/>
  <c r="X4" i="1"/>
  <c r="W4" i="1"/>
  <c r="V4" i="1"/>
  <c r="U4" i="1"/>
  <c r="T4" i="1"/>
  <c r="S4" i="1"/>
  <c r="R4" i="1"/>
  <c r="Q4" i="1"/>
  <c r="P4" i="1"/>
  <c r="O4" i="1"/>
  <c r="M4" i="1"/>
  <c r="L4" i="1"/>
  <c r="K4" i="1"/>
  <c r="J4" i="1"/>
  <c r="I4" i="1"/>
  <c r="H4" i="1"/>
  <c r="G4" i="1"/>
  <c r="F4" i="1"/>
  <c r="E4" i="1"/>
  <c r="D4" i="1"/>
  <c r="C4" i="1"/>
  <c r="B4" i="1"/>
  <c r="X3" i="1"/>
  <c r="W3" i="1"/>
  <c r="V3" i="1"/>
  <c r="U3" i="1"/>
  <c r="T3" i="1"/>
  <c r="S3" i="1"/>
  <c r="R3" i="1"/>
  <c r="Q3" i="1"/>
  <c r="P3" i="1"/>
  <c r="O3" i="1"/>
  <c r="M3" i="1"/>
  <c r="L3" i="1"/>
  <c r="K3" i="1"/>
  <c r="J3" i="1"/>
  <c r="I3" i="1"/>
  <c r="H3" i="1"/>
  <c r="G3" i="1"/>
  <c r="F3" i="1"/>
  <c r="E3" i="1"/>
  <c r="D3" i="1"/>
  <c r="C3" i="1"/>
  <c r="B3" i="1"/>
  <c r="X2" i="1"/>
  <c r="W2" i="1"/>
  <c r="V2" i="1"/>
  <c r="U2" i="1"/>
  <c r="T2" i="1"/>
  <c r="S2" i="1"/>
  <c r="R2" i="1"/>
  <c r="Q2" i="1"/>
  <c r="P2" i="1"/>
  <c r="O2" i="1"/>
  <c r="M2" i="1"/>
  <c r="L2" i="1"/>
  <c r="K2" i="1"/>
  <c r="J2" i="1"/>
  <c r="Y2" i="1" s="1"/>
  <c r="I2" i="1"/>
  <c r="H2" i="1"/>
  <c r="G2" i="1"/>
  <c r="F2" i="1"/>
  <c r="E2" i="1"/>
  <c r="D2" i="1"/>
  <c r="C2" i="1"/>
  <c r="B2" i="1"/>
  <c r="Y147" i="1"/>
  <c r="Y143" i="1"/>
  <c r="Y72" i="1"/>
  <c r="Y317" i="1"/>
  <c r="Y151" i="1"/>
  <c r="Y190" i="1"/>
  <c r="Y337" i="1"/>
  <c r="Y271" i="1"/>
  <c r="Y359" i="1"/>
  <c r="Y345" i="1"/>
  <c r="Y280" i="1"/>
  <c r="Y75" i="1"/>
  <c r="Y183" i="1"/>
  <c r="Y211" i="1"/>
  <c r="Y234" i="1"/>
  <c r="Y217" i="1"/>
  <c r="Y269" i="1"/>
  <c r="Y275" i="1"/>
  <c r="Y131" i="1"/>
  <c r="Y172" i="1"/>
  <c r="Y113" i="1"/>
  <c r="Y243" i="1"/>
  <c r="Y311" i="1"/>
  <c r="Y353" i="1"/>
  <c r="Y16" i="1"/>
  <c r="Y145" i="1"/>
  <c r="Y77" i="1"/>
  <c r="Y107" i="1"/>
  <c r="Y102" i="1"/>
  <c r="Y117" i="1"/>
  <c r="Y48" i="1"/>
  <c r="Y305" i="1"/>
  <c r="Y125" i="1"/>
  <c r="Y350" i="1"/>
  <c r="Y239" i="1"/>
  <c r="Y348" i="1"/>
  <c r="Y174" i="1"/>
  <c r="Y342" i="1"/>
  <c r="Y10" i="1"/>
  <c r="Y323" i="1"/>
  <c r="Y274" i="1"/>
  <c r="Y261" i="1"/>
  <c r="Y19" i="1"/>
  <c r="Y144" i="1"/>
  <c r="Y126" i="1"/>
  <c r="Y216" i="1"/>
  <c r="Y270" i="1"/>
  <c r="Y138" i="1"/>
  <c r="Y284" i="1"/>
  <c r="Y188" i="1"/>
  <c r="Y346" i="1"/>
  <c r="Y349" i="1"/>
  <c r="Y171" i="1"/>
  <c r="Y380" i="1"/>
  <c r="Y89" i="1"/>
  <c r="Y39" i="1"/>
  <c r="Y365" i="1"/>
  <c r="Y306" i="1"/>
  <c r="Y53" i="1"/>
  <c r="Y161" i="1"/>
  <c r="Y62" i="1"/>
  <c r="Y255" i="1"/>
  <c r="Y273" i="1"/>
  <c r="Y262" i="1"/>
  <c r="Y43" i="1"/>
  <c r="Y251" i="1"/>
  <c r="Y228" i="1"/>
  <c r="Y238" i="1"/>
  <c r="Y67" i="1"/>
  <c r="Y250" i="1"/>
  <c r="Y256" i="1"/>
  <c r="Y246" i="1"/>
  <c r="Y170" i="1"/>
  <c r="Y17" i="1"/>
  <c r="Y205" i="1"/>
  <c r="Y293" i="1"/>
  <c r="Y294" i="1"/>
  <c r="Y74" i="1"/>
  <c r="Y18" i="1"/>
  <c r="Y368" i="1"/>
  <c r="Y279" i="1"/>
  <c r="Y301" i="1"/>
  <c r="Y377" i="1"/>
  <c r="Y91" i="1"/>
  <c r="Y310" i="1"/>
  <c r="Y7" i="1"/>
  <c r="Y297" i="1"/>
  <c r="Y64" i="1"/>
  <c r="Y118" i="1"/>
  <c r="Y38" i="1"/>
  <c r="Y97" i="1"/>
  <c r="Y135" i="1"/>
  <c r="Y340" i="1"/>
  <c r="Y22" i="1"/>
  <c r="Y265" i="1"/>
  <c r="Y26" i="1"/>
  <c r="Y35" i="1"/>
  <c r="Y185" i="1"/>
  <c r="Y290" i="1"/>
  <c r="Y162" i="1"/>
  <c r="Y215" i="1"/>
  <c r="Y232" i="1"/>
  <c r="Y163" i="1"/>
  <c r="Y133" i="1"/>
  <c r="Y130" i="1"/>
  <c r="Y237" i="1"/>
  <c r="Y285" i="1"/>
  <c r="Y226" i="1"/>
  <c r="Y288" i="1"/>
  <c r="Y58" i="1"/>
  <c r="Y325" i="1"/>
  <c r="Y235" i="1"/>
  <c r="Y54" i="1"/>
  <c r="Y366" i="1"/>
  <c r="Y247" i="1"/>
  <c r="Y45" i="1"/>
  <c r="Y287" i="1"/>
  <c r="Y207" i="1"/>
  <c r="Y329" i="1"/>
  <c r="Y360" i="1"/>
  <c r="Y292" i="1"/>
  <c r="Y80" i="1"/>
  <c r="Y40" i="1"/>
  <c r="Y361" i="1"/>
  <c r="Y343" i="1"/>
  <c r="Y344" i="1"/>
  <c r="Y320" i="1"/>
  <c r="Y98" i="1"/>
  <c r="Y370" i="1"/>
  <c r="Y112" i="1"/>
  <c r="Y316" i="1"/>
  <c r="Y244" i="1"/>
  <c r="Y328" i="1"/>
  <c r="Y281" i="1"/>
  <c r="Y314" i="1"/>
  <c r="Y315" i="1"/>
  <c r="Y362" i="1"/>
  <c r="Y303" i="1"/>
  <c r="Y220" i="1"/>
  <c r="Y242" i="1"/>
  <c r="Y157" i="1"/>
  <c r="Y3" i="1"/>
  <c r="Y27" i="1"/>
  <c r="Y103" i="1"/>
  <c r="Y208" i="1"/>
  <c r="Y202" i="1"/>
  <c r="Y28" i="1"/>
  <c r="Y330" i="1"/>
  <c r="Y266" i="1"/>
  <c r="Y194" i="1"/>
  <c r="Y355" i="1"/>
  <c r="Y92" i="1"/>
  <c r="Y254" i="1"/>
  <c r="Y71" i="1"/>
  <c r="Y8" i="1"/>
  <c r="Y367" i="1"/>
  <c r="Y225" i="1"/>
  <c r="Y356" i="1"/>
  <c r="Y79" i="1"/>
  <c r="Y136" i="1"/>
  <c r="Y260" i="1"/>
  <c r="Y57" i="1"/>
  <c r="Y196" i="1"/>
  <c r="Y90" i="1"/>
  <c r="Y206" i="1"/>
  <c r="Y351" i="1"/>
  <c r="Y37" i="1"/>
  <c r="Y129" i="1"/>
  <c r="Y108" i="1"/>
  <c r="Y63" i="1"/>
  <c r="Y36" i="1"/>
  <c r="Y68" i="1"/>
  <c r="Y95" i="1"/>
  <c r="Y127" i="1"/>
  <c r="Y193" i="1"/>
  <c r="Y382" i="1"/>
  <c r="Y139" i="1"/>
  <c r="Y153" i="1"/>
  <c r="Y82" i="1"/>
  <c r="Y308" i="1"/>
  <c r="Y44" i="1"/>
  <c r="Y187" i="1"/>
  <c r="Y383" i="1"/>
  <c r="Y332" i="1"/>
  <c r="Y119" i="1"/>
  <c r="Y116" i="1"/>
  <c r="Y201" i="1"/>
  <c r="Y100" i="1"/>
  <c r="Y121" i="1"/>
  <c r="Y192" i="1"/>
  <c r="Y385" i="1"/>
  <c r="Y376" i="1"/>
  <c r="Y134" i="1"/>
  <c r="Y25" i="1"/>
  <c r="Y223" i="1"/>
  <c r="Y189" i="1"/>
  <c r="Y312" i="1"/>
  <c r="Y50" i="1"/>
  <c r="Y298" i="1"/>
  <c r="Y347" i="1"/>
  <c r="Y322" i="1"/>
  <c r="Y371" i="1"/>
  <c r="Y198" i="1"/>
  <c r="Y267" i="1"/>
  <c r="Y34" i="1"/>
  <c r="Y184" i="1"/>
  <c r="Y73" i="1"/>
  <c r="Y230" i="1"/>
  <c r="Y289" i="1"/>
  <c r="Y30" i="1"/>
  <c r="Y160" i="1"/>
  <c r="Y334" i="1"/>
  <c r="Y252" i="1"/>
  <c r="Y23" i="1"/>
  <c r="Y94" i="1"/>
  <c r="Y15" i="1"/>
  <c r="Y321" i="1"/>
  <c r="Y379" i="1"/>
  <c r="Y335" i="1"/>
  <c r="Y296" i="1"/>
  <c r="Y283" i="1"/>
  <c r="Y59" i="1"/>
  <c r="Y166" i="1"/>
  <c r="Y263" i="1"/>
  <c r="Y12" i="1"/>
  <c r="Y158" i="1"/>
  <c r="Y199" i="1"/>
  <c r="Y70" i="1"/>
  <c r="Y124" i="1"/>
  <c r="Y326" i="1"/>
  <c r="Y203" i="1"/>
  <c r="Y78" i="1"/>
  <c r="Y179" i="1"/>
  <c r="Y109" i="1"/>
  <c r="Y148" i="1"/>
  <c r="Y61" i="1"/>
  <c r="Y339" i="1"/>
  <c r="Y104" i="1"/>
  <c r="Y272" i="1"/>
  <c r="Y106" i="1"/>
  <c r="Y181" i="1"/>
  <c r="Y373" i="1"/>
  <c r="Y154" i="1"/>
  <c r="Y4" i="1"/>
  <c r="Y372" i="1"/>
  <c r="Y52" i="1"/>
  <c r="Y197" i="1"/>
  <c r="Y178" i="1"/>
  <c r="Y257" i="1"/>
  <c r="Y175" i="1"/>
  <c r="Y364" i="1"/>
  <c r="Y32" i="1"/>
  <c r="Y93" i="1"/>
  <c r="Y276" i="1"/>
  <c r="Y84" i="1"/>
  <c r="Y214" i="1"/>
  <c r="Y14" i="1"/>
  <c r="Y369" i="1"/>
  <c r="Y46" i="1"/>
  <c r="Y120" i="1"/>
  <c r="Y304" i="1"/>
  <c r="Y299" i="1"/>
  <c r="Y241" i="1"/>
  <c r="Y333" i="1"/>
  <c r="Y88" i="1"/>
  <c r="Y169" i="1"/>
  <c r="Y156" i="1"/>
  <c r="Y378" i="1"/>
  <c r="Y384" i="1"/>
  <c r="Y253" i="1"/>
  <c r="Y115" i="1"/>
  <c r="Y302" i="1"/>
  <c r="Y221" i="1"/>
  <c r="Y191" i="1"/>
  <c r="Y374" i="1"/>
  <c r="Y20" i="1"/>
  <c r="Y210" i="1"/>
  <c r="Y66" i="1"/>
  <c r="Y55" i="1"/>
  <c r="Y165" i="1"/>
  <c r="Y21" i="1"/>
  <c r="Y307" i="1"/>
  <c r="Y352" i="1"/>
  <c r="Y375" i="1"/>
  <c r="Y176" i="1"/>
  <c r="Y101" i="1"/>
  <c r="Y140" i="1"/>
  <c r="Y76" i="1"/>
  <c r="Y152" i="1"/>
  <c r="Y81" i="1"/>
  <c r="Y224" i="1"/>
  <c r="Y99" i="1"/>
  <c r="Y341" i="1"/>
  <c r="Y219" i="1"/>
  <c r="Y85" i="1"/>
  <c r="Y357" i="1"/>
  <c r="Y233" i="1"/>
  <c r="Y180" i="1"/>
  <c r="Y49" i="1"/>
  <c r="Y111" i="1"/>
  <c r="Y13" i="1"/>
  <c r="Y229" i="1"/>
  <c r="Y295" i="1"/>
  <c r="Y259" i="1"/>
  <c r="Y338" i="1"/>
  <c r="Y324" i="1"/>
  <c r="Y278" i="1"/>
  <c r="Y142" i="1"/>
  <c r="Y319" i="1"/>
  <c r="Y9" i="1"/>
  <c r="Y31" i="1"/>
  <c r="Y149" i="1"/>
  <c r="Y86" i="1"/>
  <c r="Y41" i="1"/>
</calcChain>
</file>

<file path=xl/sharedStrings.xml><?xml version="1.0" encoding="utf-8"?>
<sst xmlns="http://schemas.openxmlformats.org/spreadsheetml/2006/main" count="71413" uniqueCount="10385">
  <si>
    <t>Project_ID</t>
  </si>
  <si>
    <t>프로젝트명</t>
  </si>
  <si>
    <t>투자유형</t>
  </si>
  <si>
    <t>세부유형</t>
  </si>
  <si>
    <t>자본구조1(SAP)</t>
  </si>
  <si>
    <t>약정통화</t>
  </si>
  <si>
    <t>최초인출일</t>
  </si>
  <si>
    <t>만기일</t>
  </si>
  <si>
    <t>빈티지</t>
  </si>
  <si>
    <t>종목ID/트렌치ID(대표)</t>
  </si>
  <si>
    <t>Asset_Class_EN</t>
  </si>
  <si>
    <t>Asset_Name_EN</t>
  </si>
  <si>
    <t>Manager_EN</t>
  </si>
  <si>
    <t>Region_EN</t>
  </si>
  <si>
    <t>Strategy</t>
  </si>
  <si>
    <t>Sector</t>
  </si>
  <si>
    <t>약정금액(원화)_합계</t>
  </si>
  <si>
    <t>실행(누적)_합계</t>
  </si>
  <si>
    <t>상환(누적)_합계</t>
  </si>
  <si>
    <t>장부가액(원화)_합계</t>
  </si>
  <si>
    <t>평가금액(원화)_합계</t>
  </si>
  <si>
    <t>수익률(원화,누적)_대표</t>
  </si>
  <si>
    <t>트렌치수</t>
  </si>
  <si>
    <t>하위자산수</t>
  </si>
  <si>
    <t>BS00000004</t>
  </si>
  <si>
    <t>BS00000005</t>
  </si>
  <si>
    <t>BS00000009</t>
  </si>
  <si>
    <t>BS00000021</t>
  </si>
  <si>
    <t>BS00000029</t>
  </si>
  <si>
    <t>BS00000030</t>
  </si>
  <si>
    <t>BS00000034</t>
  </si>
  <si>
    <t>BS00000035</t>
  </si>
  <si>
    <t>BS00000036</t>
  </si>
  <si>
    <t>BS00000037</t>
  </si>
  <si>
    <t>BS00000039</t>
  </si>
  <si>
    <t>BS00000040</t>
  </si>
  <si>
    <t>BS00000041</t>
  </si>
  <si>
    <t>BS00000043</t>
  </si>
  <si>
    <t>BS00000044</t>
  </si>
  <si>
    <t>BS00000045</t>
  </si>
  <si>
    <t>BS00000046</t>
  </si>
  <si>
    <t>BS00000051</t>
  </si>
  <si>
    <t>BS00000056</t>
  </si>
  <si>
    <t>BS00000059</t>
  </si>
  <si>
    <t>BS00000062</t>
  </si>
  <si>
    <t>BS00000066</t>
  </si>
  <si>
    <t>BS00000067</t>
  </si>
  <si>
    <t>BS00000068</t>
  </si>
  <si>
    <t>BS00000069</t>
  </si>
  <si>
    <t>BS00000070</t>
  </si>
  <si>
    <t>BS00000071</t>
  </si>
  <si>
    <t>BS00000072</t>
  </si>
  <si>
    <t>BS00000075</t>
  </si>
  <si>
    <t>BS00000076</t>
  </si>
  <si>
    <t>BS00000083</t>
  </si>
  <si>
    <t>BS00000084</t>
  </si>
  <si>
    <t>BS00000085</t>
  </si>
  <si>
    <t>BS00000087</t>
  </si>
  <si>
    <t>BS00000088</t>
  </si>
  <si>
    <t>BS00000090</t>
  </si>
  <si>
    <t>BS00000092</t>
  </si>
  <si>
    <t>BS00000093</t>
  </si>
  <si>
    <t>BS00000098</t>
  </si>
  <si>
    <t>BS00000102</t>
  </si>
  <si>
    <t>BS00000112</t>
  </si>
  <si>
    <t>BS00000113</t>
  </si>
  <si>
    <t>BS00000114</t>
  </si>
  <si>
    <t>BS00000115</t>
  </si>
  <si>
    <t>BS00000116</t>
  </si>
  <si>
    <t>BS00000117</t>
  </si>
  <si>
    <t>BS00000123</t>
  </si>
  <si>
    <t>BS00000124</t>
  </si>
  <si>
    <t>BS00000126</t>
  </si>
  <si>
    <t>BS00000129</t>
  </si>
  <si>
    <t>BS00000130</t>
  </si>
  <si>
    <t>BS00000132</t>
  </si>
  <si>
    <t>BS00000137</t>
  </si>
  <si>
    <t>BS00000141</t>
  </si>
  <si>
    <t>BS00000142</t>
  </si>
  <si>
    <t>BS00000143</t>
  </si>
  <si>
    <t>BS00000145</t>
  </si>
  <si>
    <t>BS00000148</t>
  </si>
  <si>
    <t>BS00000151</t>
  </si>
  <si>
    <t>BS00000155</t>
  </si>
  <si>
    <t>BS00000157</t>
  </si>
  <si>
    <t>BS00000161</t>
  </si>
  <si>
    <t>BS00000170</t>
  </si>
  <si>
    <t>BS00000174</t>
  </si>
  <si>
    <t>BS00000176</t>
  </si>
  <si>
    <t>BS00000182</t>
  </si>
  <si>
    <t>BS00000190</t>
  </si>
  <si>
    <t>BS00000193</t>
  </si>
  <si>
    <t>BS00000198</t>
  </si>
  <si>
    <t>BS00000232</t>
  </si>
  <si>
    <t>BS00000233</t>
  </si>
  <si>
    <t>BS00000234</t>
  </si>
  <si>
    <t>BS00000237</t>
  </si>
  <si>
    <t>BS00000239</t>
  </si>
  <si>
    <t>BS00000243</t>
  </si>
  <si>
    <t>BS00000300</t>
  </si>
  <si>
    <t>BS00000305</t>
  </si>
  <si>
    <t>BS00000311</t>
  </si>
  <si>
    <t>BS00000329</t>
  </si>
  <si>
    <t>BS00000337</t>
  </si>
  <si>
    <t>BS00000338</t>
  </si>
  <si>
    <t>BS00000394</t>
  </si>
  <si>
    <t>BS00000399</t>
  </si>
  <si>
    <t>BS00000436</t>
  </si>
  <si>
    <t>BS00000468</t>
  </si>
  <si>
    <t>BS00000473</t>
  </si>
  <si>
    <t>BS00000475</t>
  </si>
  <si>
    <t>BS00000477</t>
  </si>
  <si>
    <t>BS00000478</t>
  </si>
  <si>
    <t>BS00000481</t>
  </si>
  <si>
    <t>BS00000484</t>
  </si>
  <si>
    <t>BS00000485</t>
  </si>
  <si>
    <t>BS00000486</t>
  </si>
  <si>
    <t>BS00000487</t>
  </si>
  <si>
    <t>BS00000488</t>
  </si>
  <si>
    <t>BS00000494</t>
  </si>
  <si>
    <t>BS00000495</t>
  </si>
  <si>
    <t>BS00000496</t>
  </si>
  <si>
    <t>BS00000498</t>
  </si>
  <si>
    <t>BS00000514</t>
  </si>
  <si>
    <t>BS00000529</t>
  </si>
  <si>
    <t>BS00000534</t>
  </si>
  <si>
    <t>BS00000541</t>
  </si>
  <si>
    <t>BS00000543</t>
  </si>
  <si>
    <t>BS00000548</t>
  </si>
  <si>
    <t>BS00000552</t>
  </si>
  <si>
    <t>BS00000556</t>
  </si>
  <si>
    <t>BS00000559</t>
  </si>
  <si>
    <t>BS00000563</t>
  </si>
  <si>
    <t>BS00000564</t>
  </si>
  <si>
    <t>BS00000565</t>
  </si>
  <si>
    <t>BS00000585</t>
  </si>
  <si>
    <t>BS00000588</t>
  </si>
  <si>
    <t>BS00000608</t>
  </si>
  <si>
    <t>BS00000618</t>
  </si>
  <si>
    <t>BS00000619</t>
  </si>
  <si>
    <t>BS00000621</t>
  </si>
  <si>
    <t>BS00000624</t>
  </si>
  <si>
    <t>BS00000625</t>
  </si>
  <si>
    <t>BS00000636</t>
  </si>
  <si>
    <t>BS00000638</t>
  </si>
  <si>
    <t>BS00000646</t>
  </si>
  <si>
    <t>BS00000647</t>
  </si>
  <si>
    <t>BS00000655</t>
  </si>
  <si>
    <t>BS00000660</t>
  </si>
  <si>
    <t>BS00000667</t>
  </si>
  <si>
    <t>BS00000669</t>
  </si>
  <si>
    <t>BS00000671</t>
  </si>
  <si>
    <t>BS00000674</t>
  </si>
  <si>
    <t>BS00000679</t>
  </si>
  <si>
    <t>BS00000680</t>
  </si>
  <si>
    <t>BS00000681</t>
  </si>
  <si>
    <t>BS00000686</t>
  </si>
  <si>
    <t>BS00000695</t>
  </si>
  <si>
    <t>BS00000696</t>
  </si>
  <si>
    <t>BS00000705</t>
  </si>
  <si>
    <t>BS00000716</t>
  </si>
  <si>
    <t>BS00000717</t>
  </si>
  <si>
    <t>BS00000718</t>
  </si>
  <si>
    <t>BS00000719</t>
  </si>
  <si>
    <t>BS00000720</t>
  </si>
  <si>
    <t>BS00000722</t>
  </si>
  <si>
    <t>BS00000726</t>
  </si>
  <si>
    <t>BS00000727</t>
  </si>
  <si>
    <t>BS00000728</t>
  </si>
  <si>
    <t>BS00000729</t>
  </si>
  <si>
    <t>BS00000732</t>
  </si>
  <si>
    <t>BS00000733</t>
  </si>
  <si>
    <t>BS00000747</t>
  </si>
  <si>
    <t>BS00000757</t>
  </si>
  <si>
    <t>BS00000759</t>
  </si>
  <si>
    <t>BS00000760</t>
  </si>
  <si>
    <t>BS00000768</t>
  </si>
  <si>
    <t>BS00000777</t>
  </si>
  <si>
    <t>BS00000781</t>
  </si>
  <si>
    <t>BS00000805</t>
  </si>
  <si>
    <t>BS00000806</t>
  </si>
  <si>
    <t>BS00000807</t>
  </si>
  <si>
    <t>BS00000808</t>
  </si>
  <si>
    <t>BS00000809</t>
  </si>
  <si>
    <t>BS00001006</t>
  </si>
  <si>
    <t>BS00001009</t>
  </si>
  <si>
    <t>BS00001012</t>
  </si>
  <si>
    <t>BS00001013</t>
  </si>
  <si>
    <t>BS00001021</t>
  </si>
  <si>
    <t>BS00001023</t>
  </si>
  <si>
    <t>BS00001024</t>
  </si>
  <si>
    <t>BS00001029</t>
  </si>
  <si>
    <t>BS00001031</t>
  </si>
  <si>
    <t>BS00001034</t>
  </si>
  <si>
    <t>BS00001036</t>
  </si>
  <si>
    <t>BS00001044</t>
  </si>
  <si>
    <t>BS00001045</t>
  </si>
  <si>
    <t>BS00001048</t>
  </si>
  <si>
    <t>BS00001049</t>
  </si>
  <si>
    <t>BS00001051</t>
  </si>
  <si>
    <t>BS00001054</t>
  </si>
  <si>
    <t>BS00001059</t>
  </si>
  <si>
    <t>BS00001060</t>
  </si>
  <si>
    <t>BS00001061</t>
  </si>
  <si>
    <t>BS00001063</t>
  </si>
  <si>
    <t>BS00001064</t>
  </si>
  <si>
    <t>BS00001065</t>
  </si>
  <si>
    <t>BS00001068</t>
  </si>
  <si>
    <t>BS00001069</t>
  </si>
  <si>
    <t>BS00001073</t>
  </si>
  <si>
    <t>BS00001081</t>
  </si>
  <si>
    <t>BS00001083</t>
  </si>
  <si>
    <t>BS00001091</t>
  </si>
  <si>
    <t>BS00001092</t>
  </si>
  <si>
    <t>BS00001097</t>
  </si>
  <si>
    <t>BS00001098</t>
  </si>
  <si>
    <t>BS00001099</t>
  </si>
  <si>
    <t>BS00001103</t>
  </si>
  <si>
    <t>BS00001104</t>
  </si>
  <si>
    <t>BS00001105</t>
  </si>
  <si>
    <t>BS00001111</t>
  </si>
  <si>
    <t>BS00001112</t>
  </si>
  <si>
    <t>BS00001113</t>
  </si>
  <si>
    <t>BS00001115</t>
  </si>
  <si>
    <t>BS00001117</t>
  </si>
  <si>
    <t>BS00001118</t>
  </si>
  <si>
    <t>BS00001126</t>
  </si>
  <si>
    <t>BS00001128</t>
  </si>
  <si>
    <t>BS00001130</t>
  </si>
  <si>
    <t>BS00001134</t>
  </si>
  <si>
    <t>BS00001135</t>
  </si>
  <si>
    <t>BS00001136</t>
  </si>
  <si>
    <t>BS00001151</t>
  </si>
  <si>
    <t>BS00001156</t>
  </si>
  <si>
    <t>BS00001159</t>
  </si>
  <si>
    <t>BS00001161</t>
  </si>
  <si>
    <t>BS00001163</t>
  </si>
  <si>
    <t>BS00001165</t>
  </si>
  <si>
    <t>BS00001166</t>
  </si>
  <si>
    <t>BS00001167</t>
  </si>
  <si>
    <t>BS00001168</t>
  </si>
  <si>
    <t>BS00001169</t>
  </si>
  <si>
    <t>BS00001182</t>
  </si>
  <si>
    <t>BS00001185</t>
  </si>
  <si>
    <t>BS00001186</t>
  </si>
  <si>
    <t>BS00001187</t>
  </si>
  <si>
    <t>BS00001188</t>
  </si>
  <si>
    <t>BS00001191</t>
  </si>
  <si>
    <t>BS00001194</t>
  </si>
  <si>
    <t>BS00001196</t>
  </si>
  <si>
    <t>BS00001197</t>
  </si>
  <si>
    <t>BS00001198</t>
  </si>
  <si>
    <t>BS00001202</t>
  </si>
  <si>
    <t>BS00001203</t>
  </si>
  <si>
    <t>BS00001213</t>
  </si>
  <si>
    <t>BS00001215</t>
  </si>
  <si>
    <t>BS00001222</t>
  </si>
  <si>
    <t>BS00001223</t>
  </si>
  <si>
    <t>BS00001224</t>
  </si>
  <si>
    <t>BS00001227</t>
  </si>
  <si>
    <t>BS00001236</t>
  </si>
  <si>
    <t>BS00001245</t>
  </si>
  <si>
    <t>BS00001248</t>
  </si>
  <si>
    <t>BS00001253</t>
  </si>
  <si>
    <t>BS00001255</t>
  </si>
  <si>
    <t>BS00001258</t>
  </si>
  <si>
    <t>BS00001260</t>
  </si>
  <si>
    <t>BS00001262</t>
  </si>
  <si>
    <t>BS00001263</t>
  </si>
  <si>
    <t>BS00001264</t>
  </si>
  <si>
    <t>BS00001266</t>
  </si>
  <si>
    <t>BS00001273</t>
  </si>
  <si>
    <t>BS00001282</t>
  </si>
  <si>
    <t>BS00001283</t>
  </si>
  <si>
    <t>BS00001287</t>
  </si>
  <si>
    <t>BS00001289</t>
  </si>
  <si>
    <t>BS00001290</t>
  </si>
  <si>
    <t>BS00001291</t>
  </si>
  <si>
    <t>BS00001292</t>
  </si>
  <si>
    <t>BS00001302</t>
  </si>
  <si>
    <t>BS00001303</t>
  </si>
  <si>
    <t>BS00001307</t>
  </si>
  <si>
    <t>BS00001311</t>
  </si>
  <si>
    <t>BS00001312</t>
  </si>
  <si>
    <t>BS00001313</t>
  </si>
  <si>
    <t>BS00001314</t>
  </si>
  <si>
    <t>BS00001321</t>
  </si>
  <si>
    <t>BS00001324</t>
  </si>
  <si>
    <t>BS00001327</t>
  </si>
  <si>
    <t>BS00001328</t>
  </si>
  <si>
    <t>BS00001331</t>
  </si>
  <si>
    <t>BS00001333</t>
  </si>
  <si>
    <t>BS00001334</t>
  </si>
  <si>
    <t>BS00001335</t>
  </si>
  <si>
    <t>BS00001337</t>
  </si>
  <si>
    <t>BS00001338</t>
  </si>
  <si>
    <t>BS00001340</t>
  </si>
  <si>
    <t>BS00001343</t>
  </si>
  <si>
    <t>BS00001344</t>
  </si>
  <si>
    <t>BS00001351</t>
  </si>
  <si>
    <t>BS00001352</t>
  </si>
  <si>
    <t>BS00001353</t>
  </si>
  <si>
    <t>BS00001356</t>
  </si>
  <si>
    <t>BS00001358</t>
  </si>
  <si>
    <t>BS00001359</t>
  </si>
  <si>
    <t>BS00001361</t>
  </si>
  <si>
    <t>BS00001382</t>
  </si>
  <si>
    <t>BS00001384</t>
  </si>
  <si>
    <t>BS00001385</t>
  </si>
  <si>
    <t>BS00001386</t>
  </si>
  <si>
    <t>BS00001387</t>
  </si>
  <si>
    <t>BS00001388</t>
  </si>
  <si>
    <t>BS00001391</t>
  </si>
  <si>
    <t>BS00001392</t>
  </si>
  <si>
    <t>BS00001393</t>
  </si>
  <si>
    <t>BS00001395</t>
  </si>
  <si>
    <t>BS00001399</t>
  </si>
  <si>
    <t>BS00001402</t>
  </si>
  <si>
    <t>BS00001403</t>
  </si>
  <si>
    <t>BS00001406</t>
  </si>
  <si>
    <t>BS00001407</t>
  </si>
  <si>
    <t>BS00001408</t>
  </si>
  <si>
    <t>BS00001410</t>
  </si>
  <si>
    <t>BS00001413</t>
  </si>
  <si>
    <t>BS00001414</t>
  </si>
  <si>
    <t>BS00001415</t>
  </si>
  <si>
    <t>BS00001422</t>
  </si>
  <si>
    <t>BS00001424</t>
  </si>
  <si>
    <t>BS00001429</t>
  </si>
  <si>
    <t>BS00001437</t>
  </si>
  <si>
    <t>BS00001438</t>
  </si>
  <si>
    <t>BS00001439</t>
  </si>
  <si>
    <t>BS00001440</t>
  </si>
  <si>
    <t>BS00001441</t>
  </si>
  <si>
    <t>BS00001443</t>
  </si>
  <si>
    <t>BS00001444</t>
  </si>
  <si>
    <t>BS00001445</t>
  </si>
  <si>
    <t>BS00001448</t>
  </si>
  <si>
    <t>BS00001462</t>
  </si>
  <si>
    <t>BS00001463</t>
  </si>
  <si>
    <t>BS00001464</t>
  </si>
  <si>
    <t>BS00001465</t>
  </si>
  <si>
    <t>BS00001467</t>
  </si>
  <si>
    <t>BS00001468</t>
  </si>
  <si>
    <t>BS00001470</t>
  </si>
  <si>
    <t>BS00001482</t>
  </si>
  <si>
    <t>BS00001486</t>
  </si>
  <si>
    <t>BS00001487</t>
  </si>
  <si>
    <t>BS00001488</t>
  </si>
  <si>
    <t>BS00001490</t>
  </si>
  <si>
    <t>BS00001492</t>
  </si>
  <si>
    <t>BS00001494</t>
  </si>
  <si>
    <t>BS00001501</t>
  </si>
  <si>
    <t>BS00001502</t>
  </si>
  <si>
    <t>BS00001504</t>
  </si>
  <si>
    <t>BS00001505</t>
  </si>
  <si>
    <t>BS00001507</t>
  </si>
  <si>
    <t>BS00001512</t>
  </si>
  <si>
    <t>BS00001513</t>
  </si>
  <si>
    <t>BS00001514</t>
  </si>
  <si>
    <t>BS00001516</t>
  </si>
  <si>
    <t>BS00001517</t>
  </si>
  <si>
    <t>BS00001518</t>
  </si>
  <si>
    <t>BS00001519</t>
  </si>
  <si>
    <t>BS00001521</t>
  </si>
  <si>
    <t>BS00001522</t>
  </si>
  <si>
    <t>BS00001523</t>
  </si>
  <si>
    <t>BS00001531</t>
  </si>
  <si>
    <t>BS00001532</t>
  </si>
  <si>
    <t>BS00001533</t>
  </si>
  <si>
    <t>BS00001534</t>
  </si>
  <si>
    <t>BS00001535</t>
  </si>
  <si>
    <t>BS00001536</t>
  </si>
  <si>
    <t>BS00001538</t>
  </si>
  <si>
    <t>BS00001539</t>
  </si>
  <si>
    <t>BS00001540</t>
  </si>
  <si>
    <t>BS00001541</t>
  </si>
  <si>
    <t>BS00001542</t>
  </si>
  <si>
    <t>BS00001545</t>
  </si>
  <si>
    <t>BS00001546</t>
  </si>
  <si>
    <t>BS00001547</t>
  </si>
  <si>
    <t>BS00001551</t>
  </si>
  <si>
    <t>BS00001555</t>
  </si>
  <si>
    <t>BS00001556</t>
  </si>
  <si>
    <t>BS00001557</t>
  </si>
  <si>
    <t>BS00001558</t>
  </si>
  <si>
    <t>BS00001559</t>
  </si>
  <si>
    <t>BS00001562</t>
  </si>
  <si>
    <t>BS00001563</t>
  </si>
  <si>
    <t>BS00001565</t>
  </si>
  <si>
    <t>BS00001571</t>
  </si>
  <si>
    <t>BS00001572</t>
  </si>
  <si>
    <t>BS00001575</t>
  </si>
  <si>
    <t>BS00001576</t>
  </si>
  <si>
    <t>BS00001577</t>
  </si>
  <si>
    <t>BS00001578</t>
  </si>
  <si>
    <t>BS00001579</t>
  </si>
  <si>
    <t>BS00001581</t>
  </si>
  <si>
    <t>BS00001584</t>
  </si>
  <si>
    <t>BS00001585</t>
  </si>
  <si>
    <t>BS00001587</t>
  </si>
  <si>
    <t>BS00001588</t>
  </si>
  <si>
    <t>BS00001591</t>
  </si>
  <si>
    <t>BS00001593</t>
  </si>
  <si>
    <t>BS00001594</t>
  </si>
  <si>
    <t>BS00001595</t>
  </si>
  <si>
    <t>BS00001602</t>
  </si>
  <si>
    <t>BS00001604</t>
  </si>
  <si>
    <t>BS00001606</t>
  </si>
  <si>
    <t>BS00001607</t>
  </si>
  <si>
    <t>BS00001608</t>
  </si>
  <si>
    <t>BS00001609</t>
  </si>
  <si>
    <t>BS00001610</t>
  </si>
  <si>
    <t>BS00001611</t>
  </si>
  <si>
    <t>BS00001612</t>
  </si>
  <si>
    <t>BS00001613</t>
  </si>
  <si>
    <t>BS00001623</t>
  </si>
  <si>
    <t>BS00001626</t>
  </si>
  <si>
    <t>프로젝트ID</t>
  </si>
  <si>
    <t>약정ID</t>
  </si>
  <si>
    <t>종목ID/트렌치ID</t>
  </si>
  <si>
    <t>종목명</t>
  </si>
  <si>
    <t>자산군</t>
  </si>
  <si>
    <t>지역분류1</t>
  </si>
  <si>
    <t>지역분류2</t>
  </si>
  <si>
    <t>지역분류3</t>
  </si>
  <si>
    <t>지역분류4</t>
  </si>
  <si>
    <t>지역분류5(국내부동산)</t>
  </si>
  <si>
    <t>자본구조2(하위자산)</t>
  </si>
  <si>
    <t>자본구조3(하위자산)</t>
  </si>
  <si>
    <t>형태</t>
  </si>
  <si>
    <t>투자통화</t>
  </si>
  <si>
    <t>투자종료일</t>
  </si>
  <si>
    <t>최종상환일</t>
  </si>
  <si>
    <t>규제형태(국내인프라)</t>
  </si>
  <si>
    <t>수익기반(국내인프라)</t>
  </si>
  <si>
    <t>보증형태(국내인프라부동산)</t>
  </si>
  <si>
    <t>보증내용(국내인프라부동산)</t>
  </si>
  <si>
    <t>운용사(국내)</t>
  </si>
  <si>
    <t>운용사(해외)</t>
  </si>
  <si>
    <t>담당자(심사팀)</t>
  </si>
  <si>
    <t>담당자(사업부)</t>
  </si>
  <si>
    <t>담당자(기획팀)</t>
  </si>
  <si>
    <t>관리단계</t>
  </si>
  <si>
    <t>약정년월</t>
  </si>
  <si>
    <t>금년약정&amp;최초인출</t>
  </si>
  <si>
    <t>조직구분1</t>
  </si>
  <si>
    <t>조직구분2</t>
  </si>
  <si>
    <t>D/E분류</t>
  </si>
  <si>
    <t>인출여부</t>
  </si>
  <si>
    <t>상환여부</t>
  </si>
  <si>
    <t>약정금액(외화)</t>
  </si>
  <si>
    <t>약정금액(원화)</t>
  </si>
  <si>
    <t>약정금액(신규,당월)</t>
  </si>
  <si>
    <t>약정금액(신규,연누계)</t>
  </si>
  <si>
    <t>실행(신규,당월)</t>
  </si>
  <si>
    <t>실행(신규,연누계)</t>
  </si>
  <si>
    <t>실행(당월)</t>
  </si>
  <si>
    <t>실행(연누계)</t>
  </si>
  <si>
    <t>실행(누적)</t>
  </si>
  <si>
    <t>상환(당월)</t>
  </si>
  <si>
    <t>상환(연누계)</t>
  </si>
  <si>
    <t>상환(누적)</t>
  </si>
  <si>
    <t>순증(당월)</t>
  </si>
  <si>
    <t>순증(연누계)</t>
  </si>
  <si>
    <t>순증(누적)</t>
  </si>
  <si>
    <t>수익(당월)</t>
  </si>
  <si>
    <t>수익(연누계)</t>
  </si>
  <si>
    <t>수익(누적)</t>
  </si>
  <si>
    <t>배당(연누계)</t>
  </si>
  <si>
    <t>이자(연누계)</t>
  </si>
  <si>
    <t>수수료(연누계)</t>
  </si>
  <si>
    <t>처분손익(연누계)</t>
  </si>
  <si>
    <t>IG배당(연누계)</t>
  </si>
  <si>
    <t>IG이자(연누계)</t>
  </si>
  <si>
    <t>CG(당월)</t>
  </si>
  <si>
    <t>CG(연누계)</t>
  </si>
  <si>
    <t>IG(당월)</t>
  </si>
  <si>
    <t>IG(연누계)</t>
  </si>
  <si>
    <t>CG+IG(당월)</t>
  </si>
  <si>
    <t>CG+IG(연누계)</t>
  </si>
  <si>
    <t>미실현평가손익(당월)</t>
  </si>
  <si>
    <t>미실현평가손익(연누계)</t>
  </si>
  <si>
    <t>미실현평가손익(누적)</t>
  </si>
  <si>
    <t>실질손익(당월)</t>
  </si>
  <si>
    <t>실질손익(연누계)</t>
  </si>
  <si>
    <t>실질손익률(당월)</t>
  </si>
  <si>
    <t>실질손익률(연누계)</t>
  </si>
  <si>
    <t>장부가액(외화,당월)</t>
  </si>
  <si>
    <t>장부가액(원화,당월)</t>
  </si>
  <si>
    <t>장부가액(원화,전월)</t>
  </si>
  <si>
    <t>장부가액(원화,전년말)</t>
  </si>
  <si>
    <t>평가금액(외화,당월)</t>
  </si>
  <si>
    <t>평가금액(원화,당월)</t>
  </si>
  <si>
    <t>평가금액(원화,전월)</t>
  </si>
  <si>
    <t>평가금액(원화,전년말)</t>
  </si>
  <si>
    <t>평가금액(원화,환X,당월)</t>
  </si>
  <si>
    <t>평가금액(원화,환X,전월)</t>
  </si>
  <si>
    <t>평가금액(원화,환X,전년말)</t>
  </si>
  <si>
    <t>평가변동(전년비)</t>
  </si>
  <si>
    <t>감액(누적)</t>
  </si>
  <si>
    <t>수익률(원화,MTD)</t>
  </si>
  <si>
    <t>수익률(원화,YTD)</t>
  </si>
  <si>
    <t>수익률(원화,누적)</t>
  </si>
  <si>
    <t>평가금액*수익률(원화,MTD)</t>
  </si>
  <si>
    <t>평가금액*수익률(원화,YTD)</t>
  </si>
  <si>
    <t>평가금액*수익률(원화,누적)</t>
  </si>
  <si>
    <t>MOIC(원화,누적)</t>
  </si>
  <si>
    <t>평가금액*MOIC(원화,누적)</t>
  </si>
  <si>
    <t>보유금리(당월)</t>
  </si>
  <si>
    <t>실행금리(당월)</t>
  </si>
  <si>
    <t>실행금리(연누계)</t>
  </si>
  <si>
    <t>상환금리(당월)</t>
  </si>
  <si>
    <t>상환금리(연누계)</t>
  </si>
  <si>
    <t>장부가액*보유금리(당월)</t>
  </si>
  <si>
    <t>실행금액*실행금리(당월)</t>
  </si>
  <si>
    <t>실행금액*실행금리(연누계)</t>
  </si>
  <si>
    <t>상환금액*상환금리(당월)</t>
  </si>
  <si>
    <t>상환금액*상환금리(연누계)</t>
  </si>
  <si>
    <t>장부가액(대출,당월,원화)</t>
  </si>
  <si>
    <t>실행(대출,당월)</t>
  </si>
  <si>
    <t>상환(대출,당월)</t>
  </si>
  <si>
    <t>Debt%</t>
  </si>
  <si>
    <t>Equity%</t>
  </si>
  <si>
    <t>평가금액(Debt,당월)</t>
  </si>
  <si>
    <t>평가금액(Equity,당월)</t>
  </si>
  <si>
    <t>평가금액(Debt,전년말)</t>
  </si>
  <si>
    <t>평가금액(Equity,전년말)</t>
  </si>
  <si>
    <t>실행(Debt,연누계)</t>
  </si>
  <si>
    <t>실행(Equity,연누계)</t>
  </si>
  <si>
    <t>상환(Debt,연누계)</t>
  </si>
  <si>
    <t>상환(Equity,연누계)</t>
  </si>
  <si>
    <t>실행(신규,Debt,연누계)</t>
  </si>
  <si>
    <t>실행(신규,Equity,연누계)</t>
  </si>
  <si>
    <t>약정금액(신규,Debt,연누계)</t>
  </si>
  <si>
    <t>약정금액(신규,Equity,연누계)</t>
  </si>
  <si>
    <t>리스크계산기준(23.12L/T)</t>
  </si>
  <si>
    <t>신용리스크</t>
  </si>
  <si>
    <t>부동산리스크</t>
  </si>
  <si>
    <t>주식리스크</t>
  </si>
  <si>
    <t>외환리스크</t>
  </si>
  <si>
    <t>금리리스크</t>
  </si>
  <si>
    <t>리스크합계</t>
  </si>
  <si>
    <t>리스크비중</t>
  </si>
  <si>
    <t>리스크가중합계</t>
  </si>
  <si>
    <t>리스크추정(금액)</t>
  </si>
  <si>
    <t>외환손익(당월)</t>
  </si>
  <si>
    <t>이자,배당 및 수수료(당월)</t>
  </si>
  <si>
    <t>매매 및 기타손익(당월)</t>
  </si>
  <si>
    <t>파생손익(당월)</t>
  </si>
  <si>
    <t>평가손익(당월)</t>
  </si>
  <si>
    <t>외환손익(연누계)</t>
  </si>
  <si>
    <t>이자,배당 및 수수료(연누계)</t>
  </si>
  <si>
    <t>매매 및 기타손익(연누계)</t>
  </si>
  <si>
    <t>파생손익(연누계)</t>
  </si>
  <si>
    <t>평가손익(연누계)</t>
  </si>
  <si>
    <t>종목총손익(당월)</t>
  </si>
  <si>
    <t>종목총손익(연누계)</t>
  </si>
  <si>
    <t>검증(연누계)</t>
  </si>
  <si>
    <t>투자전략(PE/VC)</t>
  </si>
  <si>
    <t>투자전략(해외부동산)</t>
  </si>
  <si>
    <t>투자구분</t>
  </si>
  <si>
    <t>외환손익(당월)_D</t>
  </si>
  <si>
    <t>이자,배당 및 수수료(당월)_D</t>
  </si>
  <si>
    <t>매매 및 기타손익(당월)_D</t>
  </si>
  <si>
    <t>파생손익(당월)_D</t>
  </si>
  <si>
    <t>평가손익(당월)_D</t>
  </si>
  <si>
    <t>외환손익(연누계)_D</t>
  </si>
  <si>
    <t>이자,배당 및 수수료(연누계)_D</t>
  </si>
  <si>
    <t>매매 및 기타손익(연누계)_D</t>
  </si>
  <si>
    <t>파생손익(연누계)_D</t>
  </si>
  <si>
    <t>평가손익(연누계)_D</t>
  </si>
  <si>
    <t>외환손익(당월)_E</t>
  </si>
  <si>
    <t>이자,배당 및 수수료(당월)_E</t>
  </si>
  <si>
    <t>매매 및 기타손익(당월)_E</t>
  </si>
  <si>
    <t>파생손익(당월)_E</t>
  </si>
  <si>
    <t>평가손익(당월)_E</t>
  </si>
  <si>
    <t>외환손익(연누계)_E</t>
  </si>
  <si>
    <t>이자,배당 및 수수료(연누계)_E</t>
  </si>
  <si>
    <t>매매 및 기타손익(연누계)_E</t>
  </si>
  <si>
    <t>파생손익(연누계)_E</t>
  </si>
  <si>
    <t>평가손익(연누계)_E</t>
  </si>
  <si>
    <t>검증 당월</t>
  </si>
  <si>
    <t>검증 누계</t>
  </si>
  <si>
    <t>BS00000001</t>
  </si>
  <si>
    <t>신대구부산고속도로</t>
  </si>
  <si>
    <t>신대구부산고속도로(주) [대구~부산간 고속도로]</t>
  </si>
  <si>
    <t>인프라</t>
  </si>
  <si>
    <t>BTO</t>
  </si>
  <si>
    <t>도로</t>
  </si>
  <si>
    <t>국내</t>
  </si>
  <si>
    <t>아시아</t>
  </si>
  <si>
    <t>이머징</t>
  </si>
  <si>
    <t>한국</t>
  </si>
  <si>
    <t>해당없음</t>
  </si>
  <si>
    <t>대출</t>
  </si>
  <si>
    <t>선순위</t>
  </si>
  <si>
    <t>프로젝트</t>
  </si>
  <si>
    <t>KRW</t>
  </si>
  <si>
    <t>PPP</t>
  </si>
  <si>
    <t>Merchant(정부)</t>
  </si>
  <si>
    <t>해지시 지급금</t>
  </si>
  <si>
    <t>해지시 지급금 전액 커버, MRG</t>
  </si>
  <si>
    <t>국민은행</t>
  </si>
  <si>
    <t>상환/확인필요</t>
  </si>
  <si>
    <t>유재섭</t>
  </si>
  <si>
    <t>정상</t>
  </si>
  <si>
    <t>기보유</t>
  </si>
  <si>
    <t>국내실물</t>
  </si>
  <si>
    <t>Debt</t>
  </si>
  <si>
    <t>인출</t>
  </si>
  <si>
    <t>상환</t>
  </si>
  <si>
    <t>~2016</t>
  </si>
  <si>
    <t>국내간접투자</t>
  </si>
  <si>
    <t>신대구-부산고속도로</t>
  </si>
  <si>
    <t>서울고속도로 리파이낸싱</t>
  </si>
  <si>
    <t>서울고속도로(Ref.) [일산~퇴계원간 고속도로]</t>
  </si>
  <si>
    <t>칸서스자산운용</t>
  </si>
  <si>
    <t>허강혁</t>
  </si>
  <si>
    <t>운영</t>
  </si>
  <si>
    <t>BS0000000501</t>
  </si>
  <si>
    <t>신공항하이웨이 리파이낸싱 (지분)</t>
  </si>
  <si>
    <t>신공항하이웨이</t>
  </si>
  <si>
    <t>출자</t>
  </si>
  <si>
    <t>지분</t>
  </si>
  <si>
    <t>주식형</t>
  </si>
  <si>
    <t>우리은행</t>
  </si>
  <si>
    <t>Equity</t>
  </si>
  <si>
    <t>광주제2순환도로 리파이낸싱</t>
  </si>
  <si>
    <t>광주제2순환도로(주) (Ref.) [광주시 제2순환도로 4구간]</t>
  </si>
  <si>
    <t>신한자산운용</t>
  </si>
  <si>
    <t>BS0000000901</t>
  </si>
  <si>
    <t>광주제2순환도로</t>
  </si>
  <si>
    <t>BS0000000902</t>
  </si>
  <si>
    <t>한화광주순환도로사모특별자산투자신탁1호(인프라)</t>
  </si>
  <si>
    <t>수익증권</t>
  </si>
  <si>
    <t>채권형</t>
  </si>
  <si>
    <t>한화자산운용</t>
  </si>
  <si>
    <t>BS0000002101</t>
  </si>
  <si>
    <t>흥국 인프라 사모특별자산투자신탁 2호 (대구동부순환도로 리파이낸싱)</t>
  </si>
  <si>
    <t>흥국인프라사모특별자산투자신탁2호</t>
  </si>
  <si>
    <t xml:space="preserve">정부재정지원금에 의해 투자금 상환 </t>
  </si>
  <si>
    <t>흥국자산운용</t>
  </si>
  <si>
    <t>BS00000028</t>
  </si>
  <si>
    <t>BS0000002801</t>
  </si>
  <si>
    <t>대구 이시아폴리스 선순위담보대출 (지분)</t>
  </si>
  <si>
    <t>이시아폴리스</t>
  </si>
  <si>
    <t>부동산</t>
  </si>
  <si>
    <t>수익형</t>
  </si>
  <si>
    <t>리테일</t>
  </si>
  <si>
    <t>기타</t>
  </si>
  <si>
    <t>우량임차인 책임임차</t>
  </si>
  <si>
    <t>마스턴투자운용</t>
  </si>
  <si>
    <t>김현우</t>
  </si>
  <si>
    <t>푸른김해지키미</t>
  </si>
  <si>
    <t>BTL</t>
  </si>
  <si>
    <t>하수관거</t>
  </si>
  <si>
    <t>Availability(정부)</t>
  </si>
  <si>
    <t>정부보증</t>
  </si>
  <si>
    <t>정부가 임대료 지급</t>
  </si>
  <si>
    <t>IBK기업은행</t>
  </si>
  <si>
    <t>이건희</t>
  </si>
  <si>
    <t>BS0000002901</t>
  </si>
  <si>
    <t>청정상주</t>
  </si>
  <si>
    <t>청정상주주식회사</t>
  </si>
  <si>
    <t>BS0000003001</t>
  </si>
  <si>
    <t>남양강진씨앤지</t>
  </si>
  <si>
    <t>BS0000003401</t>
  </si>
  <si>
    <t>울산1지구 교육사업</t>
  </si>
  <si>
    <t>울산1지구교육사업(주) [울산 혜인학교 외 9개교]</t>
  </si>
  <si>
    <t>교육시설</t>
  </si>
  <si>
    <t>dsd</t>
  </si>
  <si>
    <t>울산2지구 교육사업</t>
  </si>
  <si>
    <t>울산2지구교육사업(주) [울산 구영초 외 8개교]</t>
  </si>
  <si>
    <t>울산3지구 교육사업</t>
  </si>
  <si>
    <t>울산3지구교육사업(주) [울산 삼남중 외 7개교]</t>
  </si>
  <si>
    <t>BS00000038</t>
  </si>
  <si>
    <t>마산배움터지킴이</t>
  </si>
  <si>
    <t>마산배움터지킴이(주) [경남 전안초 외 4개교]</t>
  </si>
  <si>
    <t>강원학교관리</t>
  </si>
  <si>
    <t>강원학교관리(주) [강원 춘천고 외 16개교]</t>
  </si>
  <si>
    <t>이다인</t>
  </si>
  <si>
    <t>푸른아산지키미</t>
  </si>
  <si>
    <t>푸른아산지키미(주) [충남 아산시 하수관거]</t>
  </si>
  <si>
    <t>BS0000004001</t>
  </si>
  <si>
    <t>푸른여수지키미</t>
  </si>
  <si>
    <t>푸른여수지키미(주) [전남 여수시 하수관거]</t>
  </si>
  <si>
    <t>BS0000004101</t>
  </si>
  <si>
    <t>기능대 BTL</t>
  </si>
  <si>
    <t>기능대비티엘(주) [한국폴리텍대학 기숙사 및 공학관]</t>
  </si>
  <si>
    <t>BS0000004301</t>
  </si>
  <si>
    <t>기능대비티엘</t>
  </si>
  <si>
    <t>BS0000004401</t>
  </si>
  <si>
    <t>동북아 인프라 사모특별자산투자신탁 1호</t>
  </si>
  <si>
    <t>동북아인프라특별자산1호</t>
  </si>
  <si>
    <t>혼합</t>
  </si>
  <si>
    <t>블라인드</t>
  </si>
  <si>
    <t>키움투자자산운용</t>
  </si>
  <si>
    <t>배상원</t>
  </si>
  <si>
    <t>BS0000004501</t>
  </si>
  <si>
    <t>동북아 인프라 사모특별자산투자신탁 2호</t>
  </si>
  <si>
    <t>키움동북아인프라 일반 사모특별자산투자신탁제2호</t>
  </si>
  <si>
    <t>BS0000004601</t>
  </si>
  <si>
    <t>동북아 인프라 사모특별자산투자신탁 3호</t>
  </si>
  <si>
    <t>동북아인프라특별자산3호</t>
  </si>
  <si>
    <t>BS00000048</t>
  </si>
  <si>
    <t>일산에듀피아</t>
  </si>
  <si>
    <t>일산에듀피아(주)</t>
  </si>
  <si>
    <t>BS00000049</t>
  </si>
  <si>
    <t>안산에듀피아</t>
  </si>
  <si>
    <t>안산에듀피아(주) [경기 광덕중 외 4개교]</t>
  </si>
  <si>
    <t>BS00000050</t>
  </si>
  <si>
    <t>안매초 외 3교 BTL (신한민자)</t>
  </si>
  <si>
    <t>신한민자(주) [경기 안매초 외 3개교]</t>
  </si>
  <si>
    <t>BS0000005101</t>
  </si>
  <si>
    <t>맥쿼리코리아오퍼튜니티즈 사모투자전문회사 (MKOF)</t>
  </si>
  <si>
    <t>MKOF</t>
  </si>
  <si>
    <t>발전/유틸리티</t>
  </si>
  <si>
    <t>비규제자산</t>
  </si>
  <si>
    <t>무보증</t>
  </si>
  <si>
    <t>맥쿼리코리아오퍼튜니티즈</t>
  </si>
  <si>
    <t>전희배</t>
  </si>
  <si>
    <t>관심</t>
  </si>
  <si>
    <t>경남지역대학교 생활관건설</t>
  </si>
  <si>
    <t>경남지역대학교생활관건설(주) [경상대 및 창원대 생활관]</t>
  </si>
  <si>
    <t>BS0000005901</t>
  </si>
  <si>
    <t>한화 Global Chorus Ⅱ</t>
  </si>
  <si>
    <t>한화글로벌코러스사모재간접2</t>
  </si>
  <si>
    <t>PE</t>
  </si>
  <si>
    <t>헤지펀드</t>
  </si>
  <si>
    <t>해외</t>
  </si>
  <si>
    <t>아메리카/유럽</t>
  </si>
  <si>
    <t>선진국</t>
  </si>
  <si>
    <t>USD</t>
  </si>
  <si>
    <t>이용훈</t>
  </si>
  <si>
    <t>이현호</t>
  </si>
  <si>
    <t>조기경보</t>
  </si>
  <si>
    <t>사모투자</t>
  </si>
  <si>
    <t>BS00000061</t>
  </si>
  <si>
    <t>BS0000006101</t>
  </si>
  <si>
    <t>KB 신재생에너지 사모특별자산투자신탁</t>
  </si>
  <si>
    <t>KB신재생에너지특별자산</t>
  </si>
  <si>
    <t>신재생</t>
  </si>
  <si>
    <t>태양광</t>
  </si>
  <si>
    <t>후순위</t>
  </si>
  <si>
    <t>발전차액지원제도(FIT) 적용</t>
  </si>
  <si>
    <t>KB자산운용</t>
  </si>
  <si>
    <t>전라선철도</t>
  </si>
  <si>
    <t>전라선철도(주) [익산~신리간 복선전철]</t>
  </si>
  <si>
    <t>철도</t>
  </si>
  <si>
    <t>전라선철도(주) [익선~신리간 복선전철] 추가조달</t>
  </si>
  <si>
    <t>BS0000006201</t>
  </si>
  <si>
    <t>청정서귀포</t>
  </si>
  <si>
    <t>제주은행</t>
  </si>
  <si>
    <t>BS0000006601</t>
  </si>
  <si>
    <t>푸른제주지키미</t>
  </si>
  <si>
    <t>푸른제주지키미 (주)</t>
  </si>
  <si>
    <t>BS0000006701</t>
  </si>
  <si>
    <t>푸른천안</t>
  </si>
  <si>
    <t>푸른천안(주) [충남 천안시 하수관거]</t>
  </si>
  <si>
    <t>푸른당진지키미</t>
  </si>
  <si>
    <t>푸른당진지키미 (주) [충남 당진군 하수관거]</t>
  </si>
  <si>
    <t>BS0000006901</t>
  </si>
  <si>
    <t>푸른군산지키미</t>
  </si>
  <si>
    <t>푸른군산지키미주식회사</t>
  </si>
  <si>
    <t>농협은행</t>
  </si>
  <si>
    <t>BS0000007001</t>
  </si>
  <si>
    <t>진주청천</t>
  </si>
  <si>
    <t>진주청천(주) [경남 진주시 하수관거]</t>
  </si>
  <si>
    <t>BS0000007101</t>
  </si>
  <si>
    <t>울산청천</t>
  </si>
  <si>
    <t>울산청천(주) [울산 동구/남구 하수관거]</t>
  </si>
  <si>
    <t>BS0000007201</t>
  </si>
  <si>
    <t>BS00000073</t>
  </si>
  <si>
    <t>전북서부학교관리</t>
  </si>
  <si>
    <t>전북서부학교관리(주) [전북 부천중 외 9개교]</t>
  </si>
  <si>
    <t>BS00000074</t>
  </si>
  <si>
    <t>전북동부학교관리</t>
  </si>
  <si>
    <t>전북동부학교관리(주) [전북 전라중 외 6개교]</t>
  </si>
  <si>
    <t>제주엔바이로</t>
  </si>
  <si>
    <t>제주엔바이로(주) [제주시 읍,면지역 하수관거]</t>
  </si>
  <si>
    <t>BS0000007501</t>
  </si>
  <si>
    <t>제주 탐라종합문화센터 BTL</t>
  </si>
  <si>
    <t>탐라문화센터(주) [제주도 종합문화센터]</t>
  </si>
  <si>
    <t>문화시설</t>
  </si>
  <si>
    <t>제3경인고속도로 리파이낸싱</t>
  </si>
  <si>
    <t>제삼경인고속도로 (Ref.) [시흥~남동간 고속도로]</t>
  </si>
  <si>
    <t>BS0000008301</t>
  </si>
  <si>
    <t>한화제3경인고속도로사모특별자산투자신탁1호</t>
  </si>
  <si>
    <t>노원학교관리</t>
  </si>
  <si>
    <t>노원학교관리(주) [노원구 신상계초 외 4개교]</t>
  </si>
  <si>
    <t>BS0000008401</t>
  </si>
  <si>
    <t>부평구 문화예술회관 BTL (부평씨앤에이)</t>
  </si>
  <si>
    <t>부평씨앤에이(주) [부평구 문화예술회관]</t>
  </si>
  <si>
    <t>행복한배움터</t>
  </si>
  <si>
    <t>행복한배움터(주) [서울 고척초 외 3개교]</t>
  </si>
  <si>
    <t>전농배움터지킴이</t>
  </si>
  <si>
    <t>전농배움터지킴이(주) [서울 전농초 외 5개교]</t>
  </si>
  <si>
    <t>울산박물관</t>
  </si>
  <si>
    <t>울산박물관(주) [울산시립박물관]</t>
  </si>
  <si>
    <t>KDB인프라자산운용</t>
  </si>
  <si>
    <t>BS0000009201</t>
  </si>
  <si>
    <t>한화 트라이서클 인프라 사모특별자산투자신탁 1호</t>
  </si>
  <si>
    <t>한화트라이써클인프라특별자산1호</t>
  </si>
  <si>
    <t>BS0000009301</t>
  </si>
  <si>
    <t>미래에셋맵스 아쿠아 사모특별자산투자신탁 1호</t>
  </si>
  <si>
    <t>미래에셋맵스아쿠아사모특별자산투자신탁1호(금전채권)</t>
  </si>
  <si>
    <t>담수화</t>
  </si>
  <si>
    <t>호주</t>
  </si>
  <si>
    <t>AUD</t>
  </si>
  <si>
    <t>미래에셋자산운용</t>
  </si>
  <si>
    <t>Aquasure</t>
  </si>
  <si>
    <t>임채연</t>
  </si>
  <si>
    <t>황민정</t>
  </si>
  <si>
    <t>해외실물</t>
  </si>
  <si>
    <t>BS0000009801</t>
  </si>
  <si>
    <t>한화 트라이서클 인프라 사모특별자산투자신탁 3호</t>
  </si>
  <si>
    <t>한화트라이써클인프라특별자산3호</t>
  </si>
  <si>
    <t>포항맑은물</t>
  </si>
  <si>
    <t>포항맑은물(주) [포항시 1단계 하수관거]</t>
  </si>
  <si>
    <t>BS0000010201</t>
  </si>
  <si>
    <t>한화환경사랑인프라사모특별자산1호</t>
  </si>
  <si>
    <t>BS0000011201</t>
  </si>
  <si>
    <t>한화 LTI 인프라 사모특별자산투자신탁 1호</t>
  </si>
  <si>
    <t>한화LTI인프라사모특별자산투자신탁1호</t>
  </si>
  <si>
    <t>예수빈</t>
  </si>
  <si>
    <t>대구, 포항 일대 병영시설 BTL (충무)</t>
  </si>
  <si>
    <t>충무(주) [대구/포항 병영시설]</t>
  </si>
  <si>
    <t>병영시설</t>
  </si>
  <si>
    <t>푸른제주환경</t>
  </si>
  <si>
    <t>부산 및 포항 일대 병영시설 BTL (부산포항강군)</t>
  </si>
  <si>
    <t>부산포항강군(주) [부산/포항 병영시설]</t>
  </si>
  <si>
    <t>푸른통영환경</t>
  </si>
  <si>
    <t>푸른통영환경(주) [경남 통영시 하수관거]</t>
  </si>
  <si>
    <t>푸른광주환경</t>
  </si>
  <si>
    <t>푸른광주환경(주) [광주 남/서구 하수관거]</t>
  </si>
  <si>
    <t>울주청천</t>
  </si>
  <si>
    <t>울주청천(주) [울산 울주군 하수관거]</t>
  </si>
  <si>
    <t>푸른용산</t>
  </si>
  <si>
    <t>푸른용산(주) [서울 용산 병영시설]</t>
  </si>
  <si>
    <t>김제에스엠씨</t>
  </si>
  <si>
    <t>김제에스엠씨주식회사 [전북 김제시 하수관거]</t>
  </si>
  <si>
    <t>BS0000012601</t>
  </si>
  <si>
    <t>칸서스김제하수관거사모특별자산투자신탁1호</t>
  </si>
  <si>
    <t>BS00000128</t>
  </si>
  <si>
    <t>BS0000012801</t>
  </si>
  <si>
    <t>한화 태양광발전 사모특별자산투자신탁 1호</t>
  </si>
  <si>
    <t>한화태양광발전사모특별자산투자신탁1호(발전시설)</t>
  </si>
  <si>
    <t>관리운영사 운영실적 보증(REC 고정계약)</t>
  </si>
  <si>
    <t>BS0000012901</t>
  </si>
  <si>
    <t>BNPPARIBAS Clean Energy Fund (GLLENMONT)</t>
  </si>
  <si>
    <t>GLENNMONT CLEAN ENERGY PARTNERS</t>
  </si>
  <si>
    <t>유럽</t>
  </si>
  <si>
    <t>EUR</t>
  </si>
  <si>
    <t>Glennmont Partners</t>
  </si>
  <si>
    <t>해외직접투자</t>
  </si>
  <si>
    <t>포항맑은물길</t>
  </si>
  <si>
    <t>포항맑은물길(주) [포항시 2단계 하수관거]</t>
  </si>
  <si>
    <t>BS0000013001</t>
  </si>
  <si>
    <t>한화환경사랑인프라사모특별자산2호</t>
  </si>
  <si>
    <t>푸른안성환경</t>
  </si>
  <si>
    <t>푸른안성환경주식회사 [경기 안성시 하수관거]</t>
  </si>
  <si>
    <t>BS0000013201</t>
  </si>
  <si>
    <t>칸서스안성하수관거사모특별자산투자신탁1호(대출채권</t>
  </si>
  <si>
    <t>BS00000136</t>
  </si>
  <si>
    <t>BS0000013601</t>
  </si>
  <si>
    <t>서울글로벌 바이오메디컬 신성장동력투자펀드</t>
  </si>
  <si>
    <t>서울글로벌바이오메디컬신성장동력투자펀드</t>
  </si>
  <si>
    <t>VC</t>
  </si>
  <si>
    <t>한화투자증권</t>
  </si>
  <si>
    <t>권우철</t>
  </si>
  <si>
    <t>제주에코텍</t>
  </si>
  <si>
    <t>제주에코텍(주) [제주 조천/애월읍 하수관거]</t>
  </si>
  <si>
    <t>BS0000013701</t>
  </si>
  <si>
    <t>미래에셋맵스제주읍면하수관거BTL사모특별자산투자신탁1호</t>
  </si>
  <si>
    <t>BS0000014101</t>
  </si>
  <si>
    <t>CLAYTON, DUBILIER &amp; RICE Fund Ⅷ</t>
  </si>
  <si>
    <t>CLAYTON, DUBLIER &amp; RICE FUND VIII</t>
  </si>
  <si>
    <t>아메리카</t>
  </si>
  <si>
    <t>미국</t>
  </si>
  <si>
    <t>CD&amp;R</t>
  </si>
  <si>
    <t>Buyout</t>
  </si>
  <si>
    <t>BS0000014201</t>
  </si>
  <si>
    <t>GOLDMAN SACHS Distressed Fund</t>
  </si>
  <si>
    <t>GOLDMAN SACHS DISTRESSED OPP. 4</t>
  </si>
  <si>
    <t>PD</t>
  </si>
  <si>
    <t>Distressed</t>
  </si>
  <si>
    <t>Goldman Sachs</t>
  </si>
  <si>
    <t>이문일</t>
  </si>
  <si>
    <t>BS0000014301</t>
  </si>
  <si>
    <t>GOLDMAN SACHS IP</t>
  </si>
  <si>
    <t>GLOBAL LONG SHORT PARNERS(GSIP)</t>
  </si>
  <si>
    <t>강윤구</t>
  </si>
  <si>
    <t>원주충주지킴이</t>
  </si>
  <si>
    <t>원주충주지킴이(주) [원주/충주 공군 병영시설]</t>
  </si>
  <si>
    <t>BS00000147</t>
  </si>
  <si>
    <t>BS0000014701</t>
  </si>
  <si>
    <t>GOLDMAN SACHS Mezznine Partners Ⅴ</t>
  </si>
  <si>
    <t>GOLDMAN SACHS MEZZANINE PARTNERS V</t>
  </si>
  <si>
    <t>Subordinate</t>
  </si>
  <si>
    <t>BS0000014801</t>
  </si>
  <si>
    <t>ROCKSPRING Trans European Property Ⅳ</t>
  </si>
  <si>
    <t>TRANSEUROPEAN IV REF</t>
  </si>
  <si>
    <t>Patrizia</t>
  </si>
  <si>
    <t>정의헌</t>
  </si>
  <si>
    <t>Core, Oppr value</t>
  </si>
  <si>
    <t>BS0000015101</t>
  </si>
  <si>
    <t>한화 LTI 인프라 사모특별자산투자신탁 2호</t>
  </si>
  <si>
    <t>한화LTI사모특별자산투자신탁 2[인프라]</t>
  </si>
  <si>
    <t>인천-부천-광주 병영시설 BTL (단결)</t>
  </si>
  <si>
    <t>단결(주) [인천/부천/광주 병영시설]</t>
  </si>
  <si>
    <t>BS0000015501</t>
  </si>
  <si>
    <t>KIAMCO비티엘프로젝트사모특별자산투자신탁1호</t>
  </si>
  <si>
    <t>대구 경북과학기술원 BTL (희망세움)</t>
  </si>
  <si>
    <t>희망세움(주) [대구경북과학기술원 연구시설]</t>
  </si>
  <si>
    <t>BS00000158</t>
  </si>
  <si>
    <t>BS0000015801</t>
  </si>
  <si>
    <t xml:space="preserve">신한BNPP 글로벌 솔라에너지 </t>
  </si>
  <si>
    <t>신한BNPP글로벌솔라에너지사모특별자산투자신탁</t>
  </si>
  <si>
    <t>포르투갈</t>
  </si>
  <si>
    <t>서창2초 외 3개교 BTL (인천보람교육)</t>
  </si>
  <si>
    <t>인천보람교육(주) [인천 서창2초 외 3개교]</t>
  </si>
  <si>
    <t>BS0000016101</t>
  </si>
  <si>
    <t>KIAMCO비티엘프로젝트사모특별자산투자신탁2호</t>
  </si>
  <si>
    <t>BS00000169</t>
  </si>
  <si>
    <t>참교육개발</t>
  </si>
  <si>
    <t>참교육개발(주) [서울 은평구 진관초 외 2개교]</t>
  </si>
  <si>
    <t>BS0000017001</t>
  </si>
  <si>
    <t>한화 태양광발전 사모특별자산투자신탁 2호</t>
  </si>
  <si>
    <t>한화 태양광발전 사모 특별자산투자신탁 2호</t>
  </si>
  <si>
    <t>BS0000017401</t>
  </si>
  <si>
    <t>이머징 인프라스트럭처 투융자회사</t>
  </si>
  <si>
    <t>다비하나이머징인프라스트럭처투융자회사</t>
  </si>
  <si>
    <t>다비하나인프라펀드자산운용</t>
  </si>
  <si>
    <t>BS0000017601</t>
  </si>
  <si>
    <t>KB RPS Focus 사모특별자산투자신탁 2호</t>
  </si>
  <si>
    <t>KB RPS FOCUS 사모특별자산투자신탁</t>
  </si>
  <si>
    <t>BS00000177</t>
  </si>
  <si>
    <t>BS0000017701</t>
  </si>
  <si>
    <t>KoFC포스코한화케이비 동반성장제2호 사모투자전문회사</t>
  </si>
  <si>
    <t>포스코한화KB</t>
  </si>
  <si>
    <t>Growth</t>
  </si>
  <si>
    <t>BS0000018201</t>
  </si>
  <si>
    <t>미래에셋맵스 신재생에너지 사모특별자산투자신탁 3호</t>
  </si>
  <si>
    <t>BS00000186</t>
  </si>
  <si>
    <t>화성도시고속도로</t>
  </si>
  <si>
    <t>미인출</t>
  </si>
  <si>
    <t>BS00000188</t>
  </si>
  <si>
    <t>기흥용인고속도로</t>
  </si>
  <si>
    <t>BS0000019001</t>
  </si>
  <si>
    <t>미래에셋맵스 글로벌 신재생에너지 전문투자형사모특별자산투자신탁 1호</t>
  </si>
  <si>
    <t>미래에셋맵스 글로벌신재생에너지 사모특별자산투자신탁1호</t>
  </si>
  <si>
    <t>BS0000019301</t>
  </si>
  <si>
    <t>COLLER International Partners Ⅵ</t>
  </si>
  <si>
    <t>COLLER INTERNATIONAL PARTNERS VI</t>
  </si>
  <si>
    <t>Coller Capital</t>
  </si>
  <si>
    <t>Secondary</t>
  </si>
  <si>
    <t>BS0000019801</t>
  </si>
  <si>
    <t>INFRARED Infrastructure Yield Fund</t>
  </si>
  <si>
    <t>INFRARED YIELD</t>
  </si>
  <si>
    <t>영국</t>
  </si>
  <si>
    <t>GBP</t>
  </si>
  <si>
    <t>Infrared</t>
  </si>
  <si>
    <t>BS00000202</t>
  </si>
  <si>
    <t>BS0000020201</t>
  </si>
  <si>
    <t>CARLYLE Energy Mezzanine Opportunities Fund</t>
  </si>
  <si>
    <t>CARLYLE ENERGY MEZZ OPPORTUNITIES</t>
  </si>
  <si>
    <t>Upstream</t>
  </si>
  <si>
    <t>Carlyle</t>
  </si>
  <si>
    <t>BS00000206</t>
  </si>
  <si>
    <t>BS0000020601</t>
  </si>
  <si>
    <t>이지스 KORIF 사모부동산투자신탁 18-1호/18A호 (SK소유빌딩 담보대출)</t>
  </si>
  <si>
    <t>이지스KORIF사모부동산자투자신탁18A호</t>
  </si>
  <si>
    <t>오피스</t>
  </si>
  <si>
    <t>서울기타</t>
  </si>
  <si>
    <t>이지스자산운용</t>
  </si>
  <si>
    <t>BS00000209</t>
  </si>
  <si>
    <t>천마산터널</t>
  </si>
  <si>
    <t>BS00000210</t>
  </si>
  <si>
    <t>부산 산성터널</t>
  </si>
  <si>
    <t>해지시 지급금 전액 커버, 산기반보증</t>
  </si>
  <si>
    <t>부산산성터널 ABS</t>
  </si>
  <si>
    <t>BS00000224</t>
  </si>
  <si>
    <t>BS0000022401</t>
  </si>
  <si>
    <t>지케이해상도로</t>
  </si>
  <si>
    <t>비용보전방식, 산기반 보증</t>
  </si>
  <si>
    <t>BS0000023201</t>
  </si>
  <si>
    <t>보고 사모투자전문회사</t>
  </si>
  <si>
    <t>보고사모투자전문회사</t>
  </si>
  <si>
    <t>보고자산운용</t>
  </si>
  <si>
    <t>BS0000023301</t>
  </si>
  <si>
    <t>한국 인프라 2호 (KIFⅡ)</t>
  </si>
  <si>
    <t>한국인프라2호투융자</t>
  </si>
  <si>
    <t>항만</t>
  </si>
  <si>
    <t>현대제철의 투자수입 보장(9%)</t>
  </si>
  <si>
    <t>BS0000023401</t>
  </si>
  <si>
    <t>발해 인프라 투융자회사</t>
  </si>
  <si>
    <t>발해인프라투융자</t>
  </si>
  <si>
    <t>CI 자금보충 등(사업별 상이)</t>
  </si>
  <si>
    <t>BS0000023701</t>
  </si>
  <si>
    <t>KKR Asian Fund</t>
  </si>
  <si>
    <t>KKR ASIAN FUND L.P.</t>
  </si>
  <si>
    <t>KKR</t>
  </si>
  <si>
    <t>BS0000023901</t>
  </si>
  <si>
    <t>SENTRY</t>
  </si>
  <si>
    <t>FAIRFIELD SENTRY FUND</t>
  </si>
  <si>
    <t>Fairfield</t>
  </si>
  <si>
    <t>BS0000024301</t>
  </si>
  <si>
    <t>FARALLON</t>
  </si>
  <si>
    <t>FARALLON OFFSHORE INVESTORS FUND</t>
  </si>
  <si>
    <t>Farallon</t>
  </si>
  <si>
    <t>서민관</t>
  </si>
  <si>
    <t>BS00000282</t>
  </si>
  <si>
    <t>BS0000028201</t>
  </si>
  <si>
    <t>파인트리 솔쓰리 사모부동산투자신탁</t>
  </si>
  <si>
    <t>파인트리 솔쓰리 사모 부동산</t>
  </si>
  <si>
    <t>NPL</t>
  </si>
  <si>
    <t>파인트리자산운용</t>
  </si>
  <si>
    <t>BS00000283</t>
  </si>
  <si>
    <t>BS0000028301</t>
  </si>
  <si>
    <t>파인트리 솔쓰리 사모부동산투자신탁 1호</t>
  </si>
  <si>
    <t>파인트리솔쓰리사모부동산투자신탁1호</t>
  </si>
  <si>
    <t>BS00000284</t>
  </si>
  <si>
    <t>BS0000028401</t>
  </si>
  <si>
    <t>파인트리 솔쓰리 사모부동산투자신탁 3호</t>
  </si>
  <si>
    <t>파인트리솔쓰리사모부동산투자신탁3호</t>
  </si>
  <si>
    <t>BS0000030001</t>
  </si>
  <si>
    <t>한화 AI Global Choice 사모증권투자신탁 1호</t>
  </si>
  <si>
    <t>한화AI GLOBAL CHOICE 일반사모부동산투자신탁1호(재간접형)</t>
  </si>
  <si>
    <t>Secondaty</t>
  </si>
  <si>
    <t>BS0000030501</t>
  </si>
  <si>
    <t>신한BNPP 그린에너지 전문투자형사모특별자산투자신탁</t>
  </si>
  <si>
    <t>신한BNPP그린에너지사모특별자산투자신탁</t>
  </si>
  <si>
    <t>관리운영사 운영실적 보증</t>
  </si>
  <si>
    <t>BS0000031101</t>
  </si>
  <si>
    <t>한화 AI Global Choice 사모증권투자신탁 2호</t>
  </si>
  <si>
    <t>한화AI GLOBAL CHOICE 일반사모증권투자신탁2호(채권혼합-재간접형)</t>
  </si>
  <si>
    <t>강희서</t>
  </si>
  <si>
    <t>Fund of Fund</t>
  </si>
  <si>
    <t>을숙도대교 건설민간투자사업</t>
  </si>
  <si>
    <t>산업기반신보제이차유동화 1-1 (사모/콜/을숙도대교)</t>
  </si>
  <si>
    <t>BS0000032901</t>
  </si>
  <si>
    <t>KB을숙도대교사모특별자산투자신탁(SOC)</t>
  </si>
  <si>
    <t>BS0000033701</t>
  </si>
  <si>
    <t>한국투자 유럽 메자닌 사모부동산투자신탁 1호</t>
  </si>
  <si>
    <t>한국투자사모유럽메자닌부동산투자신탁1호</t>
  </si>
  <si>
    <t>한국투자신탁운용</t>
  </si>
  <si>
    <t>부전-마산복선전철 BTL (스마트레일)</t>
  </si>
  <si>
    <t>스마트레일(주)</t>
  </si>
  <si>
    <t>BS0000033801</t>
  </si>
  <si>
    <t>신한BNPP부전마산복선전철비티엘사모특별자산투자신탁</t>
  </si>
  <si>
    <t>BS00000361</t>
  </si>
  <si>
    <t>BS0000036101</t>
  </si>
  <si>
    <t>판교 에스디투 담보대출 리파이낸싱 (지분)</t>
  </si>
  <si>
    <t>판교에스디투</t>
  </si>
  <si>
    <t>수도권</t>
  </si>
  <si>
    <t>코람코자산신탁</t>
  </si>
  <si>
    <t>BS00000367</t>
  </si>
  <si>
    <t>BS0000036702</t>
  </si>
  <si>
    <t xml:space="preserve">서울시메트로9호선 리파이낸싱 </t>
  </si>
  <si>
    <t>신한BNPP서울시지하철9호선사모특별자산투자신탁[인프라사업]</t>
  </si>
  <si>
    <t>한화서울9호선사모특별자산투자신탁1호(인프라)</t>
  </si>
  <si>
    <t>서울시메트로9호선(주)</t>
  </si>
  <si>
    <t>BS0000039401</t>
  </si>
  <si>
    <t>검단 외 5개 하수처리장 민간투자사업</t>
  </si>
  <si>
    <t>키움맑은물사랑사모특별자산투자신탁[인프라펀드]</t>
  </si>
  <si>
    <t>BS0000039901</t>
  </si>
  <si>
    <t>하나다올 HW랜드칩 사모부동산자투자신탁 1호 (중형오피스 블라인드 펀드)</t>
  </si>
  <si>
    <t>하나다올HW랜드칩사모부동산자투자신탁1호</t>
  </si>
  <si>
    <t>하나대체투자자산운용</t>
  </si>
  <si>
    <t>BS00000403</t>
  </si>
  <si>
    <t>BS0000040301</t>
  </si>
  <si>
    <t>한화 Debt Strategy 전문투자형사모부동산투자신탁 3호</t>
  </si>
  <si>
    <t>한화 DEBT STRATEGY 사모부동산투자신탁 3호</t>
  </si>
  <si>
    <t>Prudencial Investment</t>
  </si>
  <si>
    <t>BS00000404</t>
  </si>
  <si>
    <t>대우인터내셔널 컨테이너선 (하이디엠 2호)</t>
  </si>
  <si>
    <t>하이디엠이호 1(사모/콜)</t>
  </si>
  <si>
    <t>하이투자증권</t>
  </si>
  <si>
    <t>BS00000420</t>
  </si>
  <si>
    <t>BS0000042001</t>
  </si>
  <si>
    <t>신한BNPP Tops 일본 태양광 사모특별자산투자신탁 1호</t>
  </si>
  <si>
    <t>신한BNPP TOPS일본태양광사모특별자산투자신탁제1호</t>
  </si>
  <si>
    <t>일본</t>
  </si>
  <si>
    <t>JPY</t>
  </si>
  <si>
    <t>BS0000043601</t>
  </si>
  <si>
    <t>KB 일본 태양광 사모특별자산투자신탁</t>
  </si>
  <si>
    <t>KB일본태양광사모특별자산투자신탁</t>
  </si>
  <si>
    <t>BS00000440</t>
  </si>
  <si>
    <t>BS0000044001</t>
  </si>
  <si>
    <t>현대 유퍼스트 사모부동산투자신탁 17호</t>
  </si>
  <si>
    <t>현대유퍼스트사모부동산투자신탁17호</t>
  </si>
  <si>
    <t>현대자산운용</t>
  </si>
  <si>
    <t>TIAA-CREF</t>
  </si>
  <si>
    <t>BS00000442</t>
  </si>
  <si>
    <t>강원도 횡성군 태기산풍력발전사업</t>
  </si>
  <si>
    <t>(주)태기산풍력발전 [강원 횡성군 풍력발전사업]</t>
  </si>
  <si>
    <t>풍력</t>
  </si>
  <si>
    <t>KB증권</t>
  </si>
  <si>
    <t>BS0000046801</t>
  </si>
  <si>
    <t>이지스 글로벌 사모부동산투자신탁 37-1호</t>
  </si>
  <si>
    <t>이지스글로벌사모부동산투자신탁37-1호</t>
  </si>
  <si>
    <t>Genii Kanan Real Estate Management</t>
  </si>
  <si>
    <t>Core</t>
  </si>
  <si>
    <t>이지스 글로벌 사모부동산투자신탁 37-2호</t>
  </si>
  <si>
    <t>이지스글로벌사모부동산투자신탁37-2호</t>
  </si>
  <si>
    <t>육군 양천고양 관사 및 간부숙소 민간투자사업 (양천고양통일동산)</t>
  </si>
  <si>
    <t>양천고양통일동산</t>
  </si>
  <si>
    <t>BS00000474</t>
  </si>
  <si>
    <t>MSN 37138 LTD</t>
  </si>
  <si>
    <t>TNT 임차항공기 선/후순위 대출</t>
  </si>
  <si>
    <t>교통/운송</t>
  </si>
  <si>
    <t>항공기</t>
  </si>
  <si>
    <t>Atlas Air Worldwide Holdings</t>
  </si>
  <si>
    <t>BS0000047502</t>
  </si>
  <si>
    <t>신한BNPP 일본 태양광 사모특별자산투자신탁 1/2호</t>
  </si>
  <si>
    <t>신한BNPP일본태양광사모특별자산투자신탁제2호</t>
  </si>
  <si>
    <t>광주-원주고속도로 리파이낸싱 (제2영동고속도로)</t>
  </si>
  <si>
    <t>제이영동고속도로 리파이낸싱</t>
  </si>
  <si>
    <t>해지시 지급금 전액 커버</t>
  </si>
  <si>
    <t>신한은행</t>
  </si>
  <si>
    <t>BS0000047701</t>
  </si>
  <si>
    <t>신한BNPP제2영동고속도로사모특별자산투자신탁[인프라사업]</t>
  </si>
  <si>
    <t>경기고속도로 리파이낸싱</t>
  </si>
  <si>
    <t>BS0000047801</t>
  </si>
  <si>
    <t>다비하나경기하이웨이사모특별자산투자신탁[인프라사업]</t>
  </si>
  <si>
    <t>BS0000047802</t>
  </si>
  <si>
    <t>신한BNPP경기하이웨이사모특별자산투자신탁[인프라사업]</t>
  </si>
  <si>
    <t>BS0000048101</t>
  </si>
  <si>
    <t>안양-성남고속도로 리파이낸싱 (제2경인연결고속도로)</t>
  </si>
  <si>
    <t>KB안양-성남고속도로사모특별자산투자신탁(SOC)</t>
  </si>
  <si>
    <t>제이경인연결(안양-성남)고속도로 리파이낸싱</t>
  </si>
  <si>
    <t>BS0000048401</t>
  </si>
  <si>
    <t>CRESTVIEW Partners Ⅲ</t>
  </si>
  <si>
    <t>CRESTVIEW PARTNERS III</t>
  </si>
  <si>
    <t>Crestview</t>
  </si>
  <si>
    <t>서승빈</t>
  </si>
  <si>
    <t>BS0000048501</t>
  </si>
  <si>
    <t>NEW MOUNTAIN Partners Ⅳ</t>
  </si>
  <si>
    <t>NEW MOUNTAIN PARTNERS IV</t>
  </si>
  <si>
    <t>New Mountain</t>
  </si>
  <si>
    <t>BS0000048601</t>
  </si>
  <si>
    <t>CARLYLE Europe Partners Ⅳ</t>
  </si>
  <si>
    <t>CARLYLE EUROPE PARTNERS IV</t>
  </si>
  <si>
    <t>BS0000048701</t>
  </si>
  <si>
    <t>PAI Europe Ⅵ</t>
  </si>
  <si>
    <t>PAI EUROPE VI</t>
  </si>
  <si>
    <t>PAI</t>
  </si>
  <si>
    <t>고원 풍력발전사업</t>
  </si>
  <si>
    <t>고원풍력발전 [강원 태백시 18MW 풍력발전]</t>
  </si>
  <si>
    <t>수원외곽순환도로 민간투자사업 (수원순환도로)</t>
  </si>
  <si>
    <t>수원외곽순환도로(주)</t>
  </si>
  <si>
    <t>KDB산업은행</t>
  </si>
  <si>
    <t>수원외곽순환(북부)도로 민간투자사업(수원순환도로(주))_ABS</t>
  </si>
  <si>
    <t>소사-원시복선전철 BTL 리파이낸싱 (이레일)</t>
  </si>
  <si>
    <t>장기선순위1_20380615</t>
  </si>
  <si>
    <t>소사-원시 복선전철 BTL 리파이낸싱</t>
  </si>
  <si>
    <t>BS0000049601</t>
  </si>
  <si>
    <t>삼성 BTL 인프라 사모특별자산투자신탁 3호 (대전/광주맑은물)</t>
  </si>
  <si>
    <t>삼성BTL인프라사모특별자산3호</t>
  </si>
  <si>
    <t>삼성자산운용</t>
  </si>
  <si>
    <t>포천 집단에너지사업 (GS 포천 열병합발전)</t>
  </si>
  <si>
    <t>(주)지에스포천그린에너지 [포천 집단에너지]</t>
  </si>
  <si>
    <t>석탄화력</t>
  </si>
  <si>
    <t>규제자산</t>
  </si>
  <si>
    <t>Regulated</t>
  </si>
  <si>
    <t>표준투자비 보장</t>
  </si>
  <si>
    <t>BS0000049801</t>
  </si>
  <si>
    <t>KIAMCO포천집단에너지사모특별자산투자신탁</t>
  </si>
  <si>
    <t>BS0000051401</t>
  </si>
  <si>
    <t>부산 신항만 (지분인수)</t>
  </si>
  <si>
    <t>신한BNPP부산신항만사모특별자산투자신탁</t>
  </si>
  <si>
    <t>BS0000052901</t>
  </si>
  <si>
    <t>한화 Debt Strategy 전문투자형사모부동산투자신탁 6호</t>
  </si>
  <si>
    <t>한화DEBT STRATEGY일반사모부동산투자신탁6호</t>
  </si>
  <si>
    <t>MetLife</t>
  </si>
  <si>
    <t>동두천 복합화력발전사업 리파이낸싱 (동두천드림파워)</t>
  </si>
  <si>
    <t>동두천복합화력발전사업 리파이낸싱</t>
  </si>
  <si>
    <t>가스LNG</t>
  </si>
  <si>
    <t>용량요금으로 선순위 커버</t>
  </si>
  <si>
    <t>인천 하수관거 BTL (인천남부에스엠씨)</t>
  </si>
  <si>
    <t>인천시 하수관거 BTL사업</t>
  </si>
  <si>
    <t>BS0000054101</t>
  </si>
  <si>
    <t>칸서스인천하수관거사모특별자산투자신탁1호(대출채권)</t>
  </si>
  <si>
    <t>신공항하이웨이 리파이낸싱 (대출)</t>
  </si>
  <si>
    <t>신공항하이웨이 리파이낸싱</t>
  </si>
  <si>
    <t>BS00000544</t>
  </si>
  <si>
    <t>BS0000054401</t>
  </si>
  <si>
    <t>한화 글로벌사업화펀드</t>
  </si>
  <si>
    <t>한화글로벌사업화펀드</t>
  </si>
  <si>
    <t>BS00000545</t>
  </si>
  <si>
    <t>BS0000054501</t>
  </si>
  <si>
    <t>충남-한화 중소기업육성펀드</t>
  </si>
  <si>
    <t>충남-한화중소기업육성펀드</t>
  </si>
  <si>
    <t>BS0000054801</t>
  </si>
  <si>
    <t>강소 신재생에너지혁신펀드</t>
  </si>
  <si>
    <t>강소신재생에너지혁신펀드</t>
  </si>
  <si>
    <t>용마터널 리파이낸싱 유동화증권 ABS (산업기반신보 8차)</t>
  </si>
  <si>
    <t>산업기반신보제팔차유동화전문 1-2(용마터널, 사모/콜)</t>
  </si>
  <si>
    <t>BS0000055601</t>
  </si>
  <si>
    <t>용인-서울고속도로 민간투자사업 리파이낸싱 (KRIF 4호)</t>
  </si>
  <si>
    <t>KIAMCO도로투자사모특별자산투자신탁제4호</t>
  </si>
  <si>
    <t>BS0000055901</t>
  </si>
  <si>
    <t>ALLIANZ UK Infrastructure Debt</t>
  </si>
  <si>
    <t>ALLIANZ UK INFRASTRUCTURE DEBT, L.P.</t>
  </si>
  <si>
    <t>Allianz Global Investors</t>
  </si>
  <si>
    <t>서울과학기술대학교 생활관 신축 및 운영 BTL (미래드림)</t>
  </si>
  <si>
    <t>서울과학기술대학교 생활관 BTL사업 [미래드림]</t>
  </si>
  <si>
    <t>BS0000056401</t>
  </si>
  <si>
    <t>서울과학기술대학교 생활관 신축 및 운영 BTL (칸서스 희망울타리)</t>
  </si>
  <si>
    <t>칸서스희망울타리일반사모특별자산투자신탁1호</t>
  </si>
  <si>
    <t>수원-광명고속도로 리파이낸싱 (수도권서부고속도로)</t>
  </si>
  <si>
    <t>수원광명고속도로 리파이낸싱(산업기반신보제구차포함)</t>
  </si>
  <si>
    <t>BS0000056501</t>
  </si>
  <si>
    <t>KIAMCO도로투자사모특별자산투자신탁제1호</t>
  </si>
  <si>
    <t>BS0000056502</t>
  </si>
  <si>
    <t>KIAMCO도로투자사모특별자산투자신탁제5호</t>
  </si>
  <si>
    <t>BS00000576</t>
  </si>
  <si>
    <t>서울-문산고속도로 민간투자사업</t>
  </si>
  <si>
    <t>BS0000057601</t>
  </si>
  <si>
    <t>신한서울문산고속도로일반사모특별자산투자신탁[인프라사업]</t>
  </si>
  <si>
    <t>서수원-의왕고속화도로 리파이낸싱 (경기남부도로)</t>
  </si>
  <si>
    <t>서수원의왕 고속화도로 리파이낸싱</t>
  </si>
  <si>
    <t>BS0000058801</t>
  </si>
  <si>
    <t>신한BNPP 그린에너지 전문투자형사모특별자산투자신탁 2호 (해남 폐염전 54MW 태양광 사업)</t>
  </si>
  <si>
    <t>신한그린에너지 일반사모특별자산투자신탁 제2호</t>
  </si>
  <si>
    <t>관리운영사 운영실적 보증(SMP+REC 고정계약)</t>
  </si>
  <si>
    <t>BS00000595</t>
  </si>
  <si>
    <t>카이트타워 담보대출 (카이트 3호)</t>
  </si>
  <si>
    <t>카이트제3호 [카이트타워 담보대출]</t>
  </si>
  <si>
    <t>서울GBD</t>
  </si>
  <si>
    <t>카이트자산신탁</t>
  </si>
  <si>
    <t>BS00000599</t>
  </si>
  <si>
    <t>서초구 나라빌딩 담보대출 (코크렙 31호 위탁관리부동산투자회사)</t>
  </si>
  <si>
    <t>서초구 나라빌딩 담보대출(코크렙제31호위탁관리부동산투자</t>
  </si>
  <si>
    <t>BS0000060801</t>
  </si>
  <si>
    <t>대곡-소사복선전철 BTL (KIAMCO 대곡-소사복선전철 1호)</t>
  </si>
  <si>
    <t>KIAMCO대곡소사복선전철사모특별자산투자신탁제1호</t>
  </si>
  <si>
    <t>BS0000061801</t>
  </si>
  <si>
    <t>미래에셋맵스 글로벌 신재생에너지 전문투자형사모특별자산투자신탁 2호</t>
  </si>
  <si>
    <t>미래에셋글로벌신재생에너지일반사모특별자산투자신탁2호</t>
  </si>
  <si>
    <t>BS0000061901</t>
  </si>
  <si>
    <t>시몬느 해외벤처증권투자 전문사모투자신탁 1호</t>
  </si>
  <si>
    <t>시몬느글로벌벤처일반사모투자신탁제1호(혼합형)</t>
  </si>
  <si>
    <t>시몬느자산운용</t>
  </si>
  <si>
    <t>Venture(General)</t>
  </si>
  <si>
    <t>BS0000062101</t>
  </si>
  <si>
    <t>씨앤앰 출자 및 인수금융 리파이낸싱</t>
  </si>
  <si>
    <t>국민유선방송투자(주) [KCI 우선주, 딜라이브]</t>
  </si>
  <si>
    <t>인수금융</t>
  </si>
  <si>
    <t>BS0000062401</t>
  </si>
  <si>
    <t>GSO Capital Opportunities Fund Ⅲ</t>
  </si>
  <si>
    <t>GSO CAPITAL OPPORTUNITIES FUND III</t>
  </si>
  <si>
    <t>GSO</t>
  </si>
  <si>
    <t>BS0000062501</t>
  </si>
  <si>
    <t>상암 노을연료전지발전사업 (칸서스 연료전지 1호)</t>
  </si>
  <si>
    <t>칸서스연료전지일반사모특별자산투자신탁1호</t>
  </si>
  <si>
    <t>연료전지</t>
  </si>
  <si>
    <t>BS0000063601</t>
  </si>
  <si>
    <t>한화 태양광발전 사모특별자산투자신탁 3호</t>
  </si>
  <si>
    <t>한화태양광발전일반사모특별자산투자신탁3호</t>
  </si>
  <si>
    <t>BS0000063801</t>
  </si>
  <si>
    <t>케이디비아이에프씨 아시아 사모투자합자회사</t>
  </si>
  <si>
    <t>케이디비아시아 사모투자합자회사</t>
  </si>
  <si>
    <t>IFC</t>
  </si>
  <si>
    <t>BS00000645</t>
  </si>
  <si>
    <t>BS0000064501</t>
  </si>
  <si>
    <t>삼성 VLCC 전문투자형사모특별자산투자신탁 1호</t>
  </si>
  <si>
    <t>삼성VLCC전문투자형사모투자신탁제1호</t>
  </si>
  <si>
    <t>선박</t>
  </si>
  <si>
    <t>홍콩</t>
  </si>
  <si>
    <t>KSF선박금융</t>
  </si>
  <si>
    <t>순천대 외 1교 기숙사 BTL</t>
  </si>
  <si>
    <t>순천대 외 1교 기숙사 BTL사업 [미래행복]</t>
  </si>
  <si>
    <t>BS0000064701</t>
  </si>
  <si>
    <t>현대 STAR 전문투자형사모부동산투자신탁 5호</t>
  </si>
  <si>
    <t>현대STAR일반사모부동산투자신탁 5호</t>
  </si>
  <si>
    <t>Mesa West Capital</t>
  </si>
  <si>
    <t>공공임대리츠 8호 및 9호 P-ABS</t>
  </si>
  <si>
    <t>공공임대리츠(엔에이치에프제9호공공임대유동화전문)</t>
  </si>
  <si>
    <t>개발형</t>
  </si>
  <si>
    <t>주거용</t>
  </si>
  <si>
    <t>HUG 보증</t>
  </si>
  <si>
    <t>공공임대리츠(엔에이치에프제8호공공임대유동화전문)</t>
  </si>
  <si>
    <t>BS0000066001</t>
  </si>
  <si>
    <t>화천양구 병영시설 민간투자사업 BTL 리파이낸싱</t>
  </si>
  <si>
    <t>KIAMCO비티엘프로젝트사모특별자산투자신탁제7호</t>
  </si>
  <si>
    <t>BS0000066701</t>
  </si>
  <si>
    <t>PITANGO Growth Fund</t>
  </si>
  <si>
    <t>PITANGO GROWTH FUND I</t>
  </si>
  <si>
    <t>이스라엘</t>
  </si>
  <si>
    <t>Pitango Venture  Capital</t>
  </si>
  <si>
    <t>Growth Stage</t>
  </si>
  <si>
    <t>BS0000066901</t>
  </si>
  <si>
    <t>KTB 글로벌 CRE Debt 전문투자형사모부동산투자신탁 1호 (Brooklyn Marriott 선순위)</t>
  </si>
  <si>
    <t>다올KTB글로벌CREDEBT일반사모부동산1호</t>
  </si>
  <si>
    <t>호텔</t>
  </si>
  <si>
    <t>KTB자산운용</t>
  </si>
  <si>
    <t>새서울철도 (신분당선 복선전철 민간투자사업 BTO)</t>
  </si>
  <si>
    <t>새서울철도(주) [신분당선(용산~강남) 복선전철 민간투</t>
  </si>
  <si>
    <t>BS0000067401</t>
  </si>
  <si>
    <t>마이에셋 NPL 전문투자형사모부동산투자신탁 AP5호</t>
  </si>
  <si>
    <t>코레이트NPL전문투자형사모부동산투자신탁AP5호</t>
  </si>
  <si>
    <t>코레이트자산운용</t>
  </si>
  <si>
    <t>BS0000067905</t>
  </si>
  <si>
    <t>이지스 미국 전문투자형사모부동산투자신탁 98-2호</t>
  </si>
  <si>
    <t>이지스미국일반사모부동산자투자신탁98-2호</t>
  </si>
  <si>
    <t>Walton Street Capital</t>
  </si>
  <si>
    <t>BS0000068001</t>
  </si>
  <si>
    <t>이천-오산고속도로 민간투자사업 (제2외곽순환도로)</t>
  </si>
  <si>
    <t>KIAMCO 도로투자 사모특별자산투자신탁 제8호(일반)</t>
  </si>
  <si>
    <t>교보악사자산운용</t>
  </si>
  <si>
    <t>BS0000068002</t>
  </si>
  <si>
    <t>KB 이천오산고속도로 일반 사모 특별자산 투자신탁(SOC)(전문)</t>
  </si>
  <si>
    <t>BS0000068101</t>
  </si>
  <si>
    <t>한화 Asia Opportunity 전문투자형사모증권투자신탁 1호</t>
  </si>
  <si>
    <t>한화 ASIA OPPORTUNITY 일반 사모증권투자신탁1호</t>
  </si>
  <si>
    <t>BS00000685</t>
  </si>
  <si>
    <t>BS0000068501</t>
  </si>
  <si>
    <t>한화 Consumer Credit 전문투자형사모특별자산투자신탁 1호</t>
  </si>
  <si>
    <t>한화CONSUMER CREDIT 일반사모특별자산투자신탁1호</t>
  </si>
  <si>
    <t>Senior</t>
  </si>
  <si>
    <t>Lending Club</t>
  </si>
  <si>
    <t>대구 그린파워 리파이낸싱 (대구혁신도시 열병합발전)</t>
  </si>
  <si>
    <t>대구그린파워 리파이낸싱 [대구혁신도시 열병합발전]</t>
  </si>
  <si>
    <t>BS0000068601</t>
  </si>
  <si>
    <t>신한대구그린파워열병합발전 일반 사모특별자산투자신탁</t>
  </si>
  <si>
    <t>BS0000069501</t>
  </si>
  <si>
    <t>메리츠 전문투자형사모부동산투자신탁 3호</t>
  </si>
  <si>
    <t>메리츠일반사모부동산투자신탁3호</t>
  </si>
  <si>
    <t>메리츠대체투자운용</t>
  </si>
  <si>
    <t>BS0000069601</t>
  </si>
  <si>
    <t>미래에셋 UK 가스인프라 전문투자형사모특별자산투자신탁</t>
  </si>
  <si>
    <t>미래에셋UK가스인프라일반사모특별자산투자신탁1호</t>
  </si>
  <si>
    <t>Midstream</t>
  </si>
  <si>
    <t>Dalmore</t>
  </si>
  <si>
    <t>BS0000070501</t>
  </si>
  <si>
    <t>울진 현종산 풍력발전사업</t>
  </si>
  <si>
    <t>KIAMCO 울진풍력 사모특별자산투자신탁(일반)</t>
  </si>
  <si>
    <t xml:space="preserve">풋옵션 보유 </t>
  </si>
  <si>
    <t>고성그린파워 (고성하이화력발전사업)</t>
  </si>
  <si>
    <t>고성그린파워(주) [고성하이화력발전사업]</t>
  </si>
  <si>
    <t>BS0000071701</t>
  </si>
  <si>
    <t>BLACKSTONE Real Estate Debt Strategies High-Grade</t>
  </si>
  <si>
    <t>BLACKSTONE REAL ESTATE DEBT STRATEGIES HIGH-GRADE L.P.</t>
  </si>
  <si>
    <t>Blackstone</t>
  </si>
  <si>
    <t>BS0000071801</t>
  </si>
  <si>
    <t>칸서스 용인 경량전철 전문투자형사모특별자산투자신탁 1호 (리파이낸싱)</t>
  </si>
  <si>
    <t>칸서스용인경량전철일반사모특별자산투자신탁1호</t>
  </si>
  <si>
    <t>서울 리츠임대주택 제3호위탁관리부동산투자회사 (장기전세주택유동화)</t>
  </si>
  <si>
    <t>서울리츠임대주택제3호[장기전세주택 2,450호 유동화]</t>
  </si>
  <si>
    <t>서울투자운용</t>
  </si>
  <si>
    <t>BS0000072001</t>
  </si>
  <si>
    <t>한국투자 항공기 전문투자형사모특별자산투자신탁 6호</t>
  </si>
  <si>
    <t>한국투자항공기일반사모특별자산투자신탁6호</t>
  </si>
  <si>
    <t>GECAS</t>
  </si>
  <si>
    <t>BS00000721</t>
  </si>
  <si>
    <t>코크렙 제38호 기업구조조정부동산투자회사 (한국석유공사 사옥)</t>
  </si>
  <si>
    <t>화성기산동 뉴스테이개발 보증부대출</t>
  </si>
  <si>
    <t>화성 기산동 뉴스테이 보증부 대출(대한제4호뉴스테이)</t>
  </si>
  <si>
    <t>리딩투자증권</t>
  </si>
  <si>
    <t>BS00000725</t>
  </si>
  <si>
    <t>우이 신설도시철도 리파이낸싱</t>
  </si>
  <si>
    <t>우이신설도시철도 REFINANCING(우이신설경전철)</t>
  </si>
  <si>
    <t>BS0000072601</t>
  </si>
  <si>
    <t>한화 Global Corporate PE Strategy 전문투자형사모증권투자신탁 1호</t>
  </si>
  <si>
    <t>한화 GLOBAL CORPORATE PE STRATEGY 일반 사모증권투자신탁1호</t>
  </si>
  <si>
    <t>BS0000072701</t>
  </si>
  <si>
    <t>한화 Global Infra Strategy 전문투자형사모특별자산투자신탁 1호</t>
  </si>
  <si>
    <t>한화 GLOBAL INFRASTRUCTURE STRATEGY 일반사모특별자산투자신탁 1호</t>
  </si>
  <si>
    <t>BS0000072801</t>
  </si>
  <si>
    <t>한화 Global Real Estate Strategy 전문투자형사모부동산투자신탁 1호</t>
  </si>
  <si>
    <t>한화 GLOBAL REAL ESTATE STRATEGY 일반사모부동산투자신탁1호</t>
  </si>
  <si>
    <t>BS0000072901</t>
  </si>
  <si>
    <t>엔브이 글로벌코리아 메자닌 사모집합투자기구</t>
  </si>
  <si>
    <t>엔브이글로벌코리아메자닌사모투자합자회사</t>
  </si>
  <si>
    <t>도미누스인베스트먼트</t>
  </si>
  <si>
    <t>BS0000073201</t>
  </si>
  <si>
    <t>신한BNPP 그린에너지 전문투자형사모특별자산투자신탁 4호</t>
  </si>
  <si>
    <t>신한그린에너지일반사모특별자산투자신탁 제4호</t>
  </si>
  <si>
    <t>BS0000073301</t>
  </si>
  <si>
    <t>GOLDPOINT Mezzanine Partners Ⅳ</t>
  </si>
  <si>
    <t>GOLDPOINT MEZZANINE IV</t>
  </si>
  <si>
    <t>Goldpoint</t>
  </si>
  <si>
    <t>BS00000741</t>
  </si>
  <si>
    <t>판교 알파리움타워 담보대출</t>
  </si>
  <si>
    <t>판교 알파리움 타워 담보대출</t>
  </si>
  <si>
    <t>에이알에이자산운용</t>
  </si>
  <si>
    <t>BS00000742</t>
  </si>
  <si>
    <t>판교 호텔복합시설 담보대출 리파이낸싱 (인터에셋홀딩스)</t>
  </si>
  <si>
    <t>판교 미래에셋센터(인터에셋홀딩스)</t>
  </si>
  <si>
    <t>미래에셋증권</t>
  </si>
  <si>
    <t>BS00000743</t>
  </si>
  <si>
    <t>BS0000074301</t>
  </si>
  <si>
    <t>KTB 글로벌 CRE Debt 전문투자형사모부동산투자신탁 6호 (95 Morton)</t>
  </si>
  <si>
    <t>다올KTB글로벌CREDEBT 일반 부동산6호</t>
  </si>
  <si>
    <t>Morton</t>
  </si>
  <si>
    <t>BS00000744</t>
  </si>
  <si>
    <t>BS0000074401</t>
  </si>
  <si>
    <t>메리츠 전문투자형사모부동산투자신탁 5호</t>
  </si>
  <si>
    <t>메리츠전문투자형사모부동산투자신탁5호</t>
  </si>
  <si>
    <t>BS00000745</t>
  </si>
  <si>
    <t>BS0000074501</t>
  </si>
  <si>
    <t>메리츠 전문투자형사모부동산투자신탁 7호</t>
  </si>
  <si>
    <t>메리츠전문투자형사모부동산투자신탁7호</t>
  </si>
  <si>
    <t>BS00000746</t>
  </si>
  <si>
    <t>BS0000074601</t>
  </si>
  <si>
    <t>메리츠 전문투자형사모부동산투자신탁 6호</t>
  </si>
  <si>
    <t>메리츠전문투자형사모부동산투자신탁6호</t>
  </si>
  <si>
    <t>BS0000074701</t>
  </si>
  <si>
    <t>교보악사 봉담-송산고속도로 민간투자사업</t>
  </si>
  <si>
    <t>교보AXA봉담송산고속도로일반사모특별자산투자신탁</t>
  </si>
  <si>
    <t>상주-영천고속도로 리파이낸싱</t>
  </si>
  <si>
    <t>상주영천고속도로 리파이낸싱</t>
  </si>
  <si>
    <t>BS0000075701</t>
  </si>
  <si>
    <t>KIAMCO 도로투자 사모특별자산투자신탁 제9호</t>
  </si>
  <si>
    <t>BS00000758</t>
  </si>
  <si>
    <t>수표동 시그니처타워 담보대출</t>
  </si>
  <si>
    <t>서울CBD</t>
  </si>
  <si>
    <t>BS0000075901</t>
  </si>
  <si>
    <t>BALDERTON Capital Ⅵ</t>
  </si>
  <si>
    <t>BALDERTON CAPITAL VI</t>
  </si>
  <si>
    <t>Balderton Capital</t>
  </si>
  <si>
    <t>이경진</t>
  </si>
  <si>
    <t>Early Stage</t>
  </si>
  <si>
    <t>BS0000076001</t>
  </si>
  <si>
    <t>GOLDMAN SACHS Mezzanine Partners Ⅶ</t>
  </si>
  <si>
    <t>GOLDMAN SACHS MEZZANINE PARTNERS VII</t>
  </si>
  <si>
    <t>BS0000076801</t>
  </si>
  <si>
    <t>흥국 하이클래스 전문투자형사모특별자산투자신탁 49호 (태양광 ESS 발전사업)</t>
  </si>
  <si>
    <t>흥국하이클래스49호(태양광ESS발전사업)</t>
  </si>
  <si>
    <t>BS00000776</t>
  </si>
  <si>
    <t>롯데마트 김포한강점 담보대출</t>
  </si>
  <si>
    <t>BS0000077701</t>
  </si>
  <si>
    <t>한화 라이프스타일 전문투자형사모증권투자신탁 1호</t>
  </si>
  <si>
    <t>한화 라이프 스타일 일반 사모증권 투자신탁1호</t>
  </si>
  <si>
    <t>BS00000780</t>
  </si>
  <si>
    <t>판교 에스디투 담보대출 리파이낸싱 (대출)</t>
  </si>
  <si>
    <t>BS0000078101</t>
  </si>
  <si>
    <t>KTB 글로벌 CRE Debt 전문투자형사모부동산투자신탁 12호</t>
  </si>
  <si>
    <t>다올KTB글로벌CREDEBT 일반 부동산12호</t>
  </si>
  <si>
    <t>BS00000790</t>
  </si>
  <si>
    <t>수원 영흥공원 민간개발조성사업 (천년수원)</t>
  </si>
  <si>
    <t>수원 영흥공원 민간개발 조성사업(천년수원)</t>
  </si>
  <si>
    <t>시공사 책임준공</t>
  </si>
  <si>
    <t>BS0000080501</t>
  </si>
  <si>
    <t>신한BNPP 그린에너지 전문투자형사모특별자산투자신탁 5호</t>
  </si>
  <si>
    <t>신한그린에너지 일반 사모특별자산투자신탁 제5호</t>
  </si>
  <si>
    <t>BS0000080601</t>
  </si>
  <si>
    <t>한화 Global Real Estate Strategy 전문투자형사모부동산투자신탁 2호</t>
  </si>
  <si>
    <t>한화 GLOBAL REAL ESTATE STRATEGY 일반사모부동산투자신탁2호</t>
  </si>
  <si>
    <t>BS0000080701</t>
  </si>
  <si>
    <t>한화 Global Infra Strategy 전문투자형사모특별자산투자신탁 2호</t>
  </si>
  <si>
    <t>한화 GLOBAL INFRASTRUCTURE STRATEGY 일반 사모특별자산투자신탁 2호</t>
  </si>
  <si>
    <t>BS0000080801</t>
  </si>
  <si>
    <t>한화 Global Corporate PE Strategy 전문투자형사모증권투자신탁 2호</t>
  </si>
  <si>
    <t>한화 GLOBAL CORPORATE PE STRATEGY 일반 사모증권투자신탁2호</t>
  </si>
  <si>
    <t>BS0000080901</t>
  </si>
  <si>
    <t>신한 Global Credit Strategy 전문투자형사모증권투자신탁 1호</t>
  </si>
  <si>
    <t>신한 GLOBAL CREDIT STRATEGY 일반사모특별자산투자신탁1호(재간접형)</t>
  </si>
  <si>
    <t>BS0000100601</t>
  </si>
  <si>
    <t>IPI DATA CENTER PARTNERS FUND I</t>
  </si>
  <si>
    <t>BLUE OWL DIGITAL INFRASTRUCTURE I-A LP</t>
  </si>
  <si>
    <t>데이터센터</t>
  </si>
  <si>
    <t>IPI Partners</t>
  </si>
  <si>
    <t>강릉에코파워(강릉안인석탄화력발전사업)</t>
  </si>
  <si>
    <t>강릉에코파워(강릉안인석탄화력발전사업)_ 강릉안인 2,080MW 석탄화력발전사업 프로젝트금융_장</t>
  </si>
  <si>
    <t>삼척 포스파워 석탄화력발전사업</t>
  </si>
  <si>
    <t>삼척화력 발전사업(포스파워)_ 장기고정금리대출</t>
  </si>
  <si>
    <t>BS0000101301</t>
  </si>
  <si>
    <t>BLACKSTONE Infrastructure Partners</t>
  </si>
  <si>
    <t>BLACKSTONE INFRASTRUCTURE PARTNERS</t>
  </si>
  <si>
    <t>BS00001015</t>
  </si>
  <si>
    <t>대구 이시아폴리스 선순위담보대출 (대출)</t>
  </si>
  <si>
    <t>대구 이시아폴리스 선순위 담보대출</t>
  </si>
  <si>
    <t>BS00001017</t>
  </si>
  <si>
    <t>효성 수서 오피스 담보대출 리파이낸싱</t>
  </si>
  <si>
    <t>효성 수서오피스 담보대출 리파이낸싱</t>
  </si>
  <si>
    <t>의령풍력발전(의령풍력발전 리파이낸싱)</t>
  </si>
  <si>
    <t>의령풍력발전(의령풍력발전 리파이낸싱)_ 선순위대출</t>
  </si>
  <si>
    <t>주기기업체 가동률 보장(SMP+REC 고정계약)</t>
  </si>
  <si>
    <t>현대인베스트먼트자산운용</t>
  </si>
  <si>
    <t>서울춘천고속도로 REFINANCING</t>
  </si>
  <si>
    <t>서울춘천고속도로 REFINANCING(미래에셋 2호)_ 선순위대출</t>
  </si>
  <si>
    <t>전주 에코시티 3BL 임대주택 개발사업</t>
  </si>
  <si>
    <t>전주 에코시티 3BL 임대주택 개발사업_ 지급보증</t>
  </si>
  <si>
    <t>BS0000102901</t>
  </si>
  <si>
    <t>한화 베트남 OPPORTUNITY 전문투자형 사모증권투</t>
  </si>
  <si>
    <t>한화 베트남 OPPORTUNITY 일반사모증권투자신탁1호</t>
  </si>
  <si>
    <t>베트남</t>
  </si>
  <si>
    <t>VND</t>
  </si>
  <si>
    <t>상장주식</t>
  </si>
  <si>
    <t>BS00001030</t>
  </si>
  <si>
    <t>강남 N타워 선순위담보대출</t>
  </si>
  <si>
    <t>강남N타워 담보대출</t>
  </si>
  <si>
    <t>KB부동산신탁</t>
  </si>
  <si>
    <t>ESS에스코 (SKD&amp;D 전기요금 절감용 ESS 설치사업)</t>
  </si>
  <si>
    <t>ESS 설치 전기요금 절감사업 프로젝트금융</t>
  </si>
  <si>
    <t>ESS</t>
  </si>
  <si>
    <t>SK D&amp;D 책임운영, ESS 설비 매각 권리(350억원 한도)</t>
  </si>
  <si>
    <t>BS00001032</t>
  </si>
  <si>
    <t>BS0000103201</t>
  </si>
  <si>
    <t>김포마송파주운정3 주택위탁관리부동산투자회사</t>
  </si>
  <si>
    <t>코람코전문투자형사모부동산투자시탁제81호</t>
  </si>
  <si>
    <t>LH공사 매입확약</t>
  </si>
  <si>
    <t>케이프투자증권</t>
  </si>
  <si>
    <t>JB김포마송파주운정주택리츠전문투자형사모부동산투자신탁22호</t>
  </si>
  <si>
    <t>BS0000103401</t>
  </si>
  <si>
    <t>캡스톤 EU 전문투자형사모투자신탁 2호 (뒤셀도르프 오피스 투자)</t>
  </si>
  <si>
    <t>캡스톤EU일반사모투자신탁 2호</t>
  </si>
  <si>
    <t>독일</t>
  </si>
  <si>
    <t>캡스톤자산운용</t>
  </si>
  <si>
    <t>Quantum Immobilien Kapitalverwaltungsgesellshaft mbH</t>
  </si>
  <si>
    <t>BS00001035</t>
  </si>
  <si>
    <t>BS0000103501</t>
  </si>
  <si>
    <t>광명-서울고속도로 민간투자사업</t>
  </si>
  <si>
    <t>KB광명서울고속도로 일반 사모 특별자산 투자신탁(SOC)(전문)</t>
  </si>
  <si>
    <t>BS0000103502</t>
  </si>
  <si>
    <t>KIAMCO 도로투자 사모특별자산투자신탁 제11호(일반)</t>
  </si>
  <si>
    <t>광명서울고속도로 민간투자사업</t>
  </si>
  <si>
    <t>BS0000103601</t>
  </si>
  <si>
    <t>신한AIM 부동산 전문투자형사모투자신탁 7호</t>
  </si>
  <si>
    <t>신한AIM부동산전문투자형사모투자신탁제7호</t>
  </si>
  <si>
    <t>Citi Group</t>
  </si>
  <si>
    <t>BS00001041</t>
  </si>
  <si>
    <t>르네상스 호텔부지 개발 및 운영 사업</t>
  </si>
  <si>
    <t>르네상스 호텔부지 개발 및 운영 사업(이지스제210호)_ TR. B</t>
  </si>
  <si>
    <t>멀티패밀리</t>
  </si>
  <si>
    <t>구리포천고속도로 리파이낸싱</t>
  </si>
  <si>
    <t>구리포천고속도로 리파이낸싱_ 장기대출2</t>
  </si>
  <si>
    <t>구리포천고속도로 리파이낸싱(ABS)_ 구리포천고속도로 리파이낸싱(ABS)</t>
  </si>
  <si>
    <t>BS0000104501</t>
  </si>
  <si>
    <t>컴퍼니케이-교원 창업초기펀드</t>
  </si>
  <si>
    <t>컴퍼니케이파트너스</t>
  </si>
  <si>
    <t>BS0000104801</t>
  </si>
  <si>
    <t>ARES Real Estate Enhanced Income Fund</t>
  </si>
  <si>
    <t>ARES REAL ESTATE ENHANCED INCOME FUND</t>
  </si>
  <si>
    <t>Ares Management</t>
  </si>
  <si>
    <t>BS0000104901</t>
  </si>
  <si>
    <t>교보악사 대산 연료전지</t>
  </si>
  <si>
    <t>교보악사대산수소연료전지일반사모특별자산투자신탁</t>
  </si>
  <si>
    <t>BS0000105101</t>
  </si>
  <si>
    <t>이지스 미국 전문투자형사모부동산투자신탁 221호</t>
  </si>
  <si>
    <t>이지스미국일반사모부동산투자신탁221호</t>
  </si>
  <si>
    <t>Broolfield</t>
  </si>
  <si>
    <t>BS0000105401</t>
  </si>
  <si>
    <t>스톤브릿지 한국형유니콘 투자조합</t>
  </si>
  <si>
    <t>스톤브릿지한국형유니콘투자조합</t>
  </si>
  <si>
    <t>스톤브릿지벤처스</t>
  </si>
  <si>
    <t>BS00001056</t>
  </si>
  <si>
    <t>강남 KG타워 담보대출</t>
  </si>
  <si>
    <t>강남KG 타워 담보대출</t>
  </si>
  <si>
    <t>BS00001057</t>
  </si>
  <si>
    <t>상암동 드림타워 담보대출</t>
  </si>
  <si>
    <t>이화자산운용</t>
  </si>
  <si>
    <t>BS00001058</t>
  </si>
  <si>
    <t>방배6구역 주택재건축정비사업조합 PF대출</t>
  </si>
  <si>
    <t>시공사 연대보증</t>
  </si>
  <si>
    <t>BS0000105901</t>
  </si>
  <si>
    <t>PGIM Real Estate US Debt Fund</t>
  </si>
  <si>
    <t>PGIM REAL ESTATE US DEBT FUND</t>
  </si>
  <si>
    <t>PGIM</t>
  </si>
  <si>
    <t>BS0000106001</t>
  </si>
  <si>
    <t>KTB 글로벌 CRE Debt 전문투자형사모부동산투자신탁 9호</t>
  </si>
  <si>
    <t>다올KTB글로벌CREDEBT 일반 부동산9호</t>
  </si>
  <si>
    <t>캐나다</t>
  </si>
  <si>
    <t>BS0000106101</t>
  </si>
  <si>
    <t>2018 IMM 벤처펀드</t>
  </si>
  <si>
    <t>IMM인베스트먼트</t>
  </si>
  <si>
    <t>BS0000106301</t>
  </si>
  <si>
    <t>2018 한화 신산업글로벌플러스업</t>
  </si>
  <si>
    <t>2018 한화신산업글로벌플러스업</t>
  </si>
  <si>
    <t>영양에코파워 (영양군 75.9MW 풍력발전사업)</t>
  </si>
  <si>
    <t>(주)영양에코파워, 영양군 75.9MW 풍력발전사업</t>
  </si>
  <si>
    <t>BS0000106501</t>
  </si>
  <si>
    <t>DCVC V</t>
  </si>
  <si>
    <t>북미</t>
  </si>
  <si>
    <t>DCVC</t>
  </si>
  <si>
    <t>BS00001067</t>
  </si>
  <si>
    <t>삼환빌딩 담보대출</t>
  </si>
  <si>
    <t>BS0000106801</t>
  </si>
  <si>
    <t>교보악사 신재생멀티 전문투자형사모특별자산투자신탁 1호</t>
  </si>
  <si>
    <t>교보악사신재생에너지멀티일반사모특별자산투자신탁1호</t>
  </si>
  <si>
    <t>BS0000106901</t>
  </si>
  <si>
    <t>한화 Global Infra Strategy 전문투자형사모특별자산투자신탁 3호</t>
  </si>
  <si>
    <t>한화 GLOBAL INFRASTRUCTURE STRATEGY 일반 사모특별자산투자신탁 3호</t>
  </si>
  <si>
    <t>BS0000107301</t>
  </si>
  <si>
    <t>KB 생활인프라 BTL 전문투자형사모특별자산투자신탁</t>
  </si>
  <si>
    <t>KB 생활인프라BTL 일반 사모 특별 자산투자신탁(SOC)(전문)</t>
  </si>
  <si>
    <t>BS0000108101</t>
  </si>
  <si>
    <t>유진 리스트럭쳐링 전문투자형사모투자신탁 5호</t>
  </si>
  <si>
    <t>유진리스트럭처링전문투자형사모투자신탁5호</t>
  </si>
  <si>
    <t>유진자산운용</t>
  </si>
  <si>
    <t>BS0000108301</t>
  </si>
  <si>
    <t>BLACKSTONE Real Estate Partners Ⅸ (BREP Ⅸ)</t>
  </si>
  <si>
    <t>BLACKSTONE REAL ESTATE PARTNERS IX</t>
  </si>
  <si>
    <t>Opportunistic</t>
  </si>
  <si>
    <t>BS0000109101</t>
  </si>
  <si>
    <t>파인트리 전문투자형사모투자신탁 8-3호</t>
  </si>
  <si>
    <t>파인트리일반사모투자신탁8-3호</t>
  </si>
  <si>
    <t>BS0000109201</t>
  </si>
  <si>
    <t>신한AIM 부동산 전문투자형사모투자신탁 10-A호</t>
  </si>
  <si>
    <t>신한AIM부동산 일반 사모투자신탁10호</t>
  </si>
  <si>
    <t>BS00001094</t>
  </si>
  <si>
    <t>BS0000109401</t>
  </si>
  <si>
    <t>코레이트 NPL 전문투자형부동산사모투자신탁 KA6호</t>
  </si>
  <si>
    <t>코레이트NPL전문투자형사모부동산투자신탁KA6호</t>
  </si>
  <si>
    <t>에이알에이코리아 전문투자형사모부동산투자신탁 1호 (서울스퀘어)</t>
  </si>
  <si>
    <t>서울스퀘어 담보대출(ARA코리아 1호)</t>
  </si>
  <si>
    <t>BS0000109701</t>
  </si>
  <si>
    <t>에이알에이코리아 일반 사모부동산투자신탁 제1호</t>
  </si>
  <si>
    <t>BS0000109801</t>
  </si>
  <si>
    <t>한화 Debt Strategy 전문투자형사모부동산투자신탁 16호</t>
  </si>
  <si>
    <t>한화 DEBT STRATEGY 일반 사모 부동산 투자신탁 16호</t>
  </si>
  <si>
    <t>New York Life Real Estate Investors</t>
  </si>
  <si>
    <t>GS 동해 전력석탄화력 발전사업 리파이낸싱</t>
  </si>
  <si>
    <t>GS동해전력 석탄화력발전사업 REFINANCING</t>
  </si>
  <si>
    <t>BS00001101</t>
  </si>
  <si>
    <t>신논현 에이프로스퀘어 담보대출</t>
  </si>
  <si>
    <t>신논현 에이프로스퀘어 담보대출(마스턴 49호)</t>
  </si>
  <si>
    <t>BS0000110301</t>
  </si>
  <si>
    <t>캡스톤 US 전문투자형사모투자신탁 7호</t>
  </si>
  <si>
    <t>캡스톤US일반사모투자신탁7호</t>
  </si>
  <si>
    <t>Societe Generale Financial Corporation</t>
  </si>
  <si>
    <t>BS0000110401</t>
  </si>
  <si>
    <t>한강 선진병영 BTL 전문투자형사모특별자산투자신탁</t>
  </si>
  <si>
    <t>한강선진병영BTL 전문투자형 사모특별자산투자신탁</t>
  </si>
  <si>
    <t>한강에셋자산운용</t>
  </si>
  <si>
    <t>BS0000110501</t>
  </si>
  <si>
    <t>INMARK 영국 전문투자형사모부동산투자신탁 19호</t>
  </si>
  <si>
    <t>INMARK영국 일반 사모부동산투자신탁제19호</t>
  </si>
  <si>
    <t>인마크자산운용</t>
  </si>
  <si>
    <t>BS0000111101</t>
  </si>
  <si>
    <t>ALCENTRA Direct Lending Fund Ⅲ</t>
  </si>
  <si>
    <t>ALCENTRA EUROPEAN DIRECT LENDING FUND III</t>
  </si>
  <si>
    <t>Alcentra</t>
  </si>
  <si>
    <t>BS0000111201</t>
  </si>
  <si>
    <t>현대인베스트먼트 글로벌 전문투자형사모부동산투자신탁 14호</t>
  </si>
  <si>
    <t>현대인베스트글로벌일반사모부동산투자신탁14호</t>
  </si>
  <si>
    <t>Natixis Real Estate Capital</t>
  </si>
  <si>
    <t>BS0000111301</t>
  </si>
  <si>
    <t>KB 자은풍력발전 사모특별자산투자신탁</t>
  </si>
  <si>
    <t>KB자은풍력발전 일반 사모특별자산투자신탁(전문)</t>
  </si>
  <si>
    <t>주기기업체 가동률 보장(REC 고정계약)</t>
  </si>
  <si>
    <t>BS00001114</t>
  </si>
  <si>
    <t>BS0000111401</t>
  </si>
  <si>
    <t>신한AIM 구조화 전문투자형사모투자신탁 1호</t>
  </si>
  <si>
    <t>신한AIM구조화일반사모투자신탁제1호</t>
  </si>
  <si>
    <t>BS0000111501</t>
  </si>
  <si>
    <t>KIAMCO BTL 프로젝트 사모특별자산투자신탁 9호</t>
  </si>
  <si>
    <t>KIAMCO 비티엘 프로젝트 사모특별자산투자신탁 제9호</t>
  </si>
  <si>
    <t>BS0000111701</t>
  </si>
  <si>
    <t>그로스엑셀러레이션펀드</t>
  </si>
  <si>
    <t>소프트뱅크벤처스아시아</t>
  </si>
  <si>
    <t>BS0000111801</t>
  </si>
  <si>
    <t>HEDOSOPHIA Partners Ⅲ</t>
  </si>
  <si>
    <t>HEDOSOPHIA PARTNERS III, L.P.</t>
  </si>
  <si>
    <t>Hedosophia Partners</t>
  </si>
  <si>
    <t>BS00001119</t>
  </si>
  <si>
    <t>대치동 구마을제3지구 주택재건축정비사업 PF대출</t>
  </si>
  <si>
    <t>대치동구마을제3지구 주택재건축정비사업 PF대출(일반계정)</t>
  </si>
  <si>
    <t>신영증권</t>
  </si>
  <si>
    <t>BS0000112601</t>
  </si>
  <si>
    <t>현대인베스트먼트 글로벌 인프라대출 전문투자형사모특별자산투자신탁 15호</t>
  </si>
  <si>
    <t>현대인베스트글로벌인프라대출일반사모특별자산투자신탁15호</t>
  </si>
  <si>
    <t>IFM Investors</t>
  </si>
  <si>
    <t>BS00001127</t>
  </si>
  <si>
    <t>천안시 서북구 두정동 공동주택신축사업 PF대출</t>
  </si>
  <si>
    <t>천안시 서북구 두정동 공동주택 신축사업 PF대출</t>
  </si>
  <si>
    <t>유진투자증권</t>
  </si>
  <si>
    <t>BS0000112801</t>
  </si>
  <si>
    <t>신한AIM 부동산 전문투자형사모투자신탁 13호</t>
  </si>
  <si>
    <t>신한AIM부동산 일반 사모투자신탁제13호</t>
  </si>
  <si>
    <t>Deutsche Bank</t>
  </si>
  <si>
    <t>BS0000113001</t>
  </si>
  <si>
    <t>BLACKSTONE Real Estate Debt Strategies Ⅳ</t>
  </si>
  <si>
    <t>BLACKSTONE REAL ESTATE DEBT STRATEGIES IV</t>
  </si>
  <si>
    <t>Core+</t>
  </si>
  <si>
    <t>광백 염전태양광발전 및 ESS 연계사업</t>
  </si>
  <si>
    <t>광백 염전태양광 발전 및 ESS연계사업</t>
  </si>
  <si>
    <t>BS0000113501</t>
  </si>
  <si>
    <t>NH-Amundi 선순위론 전문투자형사모투자신탁 3호</t>
  </si>
  <si>
    <t>NH-AMUNDI 선순위론 일반 사모투자신탁 3호(전문)</t>
  </si>
  <si>
    <t>NH-Amundi자산운용</t>
  </si>
  <si>
    <t>BS0000113601</t>
  </si>
  <si>
    <t>NORTH HAVEN Infrastructure Partners Ⅲ</t>
  </si>
  <si>
    <t>NORTH HAVEN INFRASTRUCTURE PARTNERS III</t>
  </si>
  <si>
    <t>Morgan Stanley</t>
  </si>
  <si>
    <t>BS00001139</t>
  </si>
  <si>
    <t>종로타워 출자 및 담보대출 (KB 종로타워)</t>
  </si>
  <si>
    <t>종로타워 담보대출(KB와이즈스타종로타워부동산투자신탁)</t>
  </si>
  <si>
    <t>BS0000113901</t>
  </si>
  <si>
    <t>KB스타오피스일반사모부동산투자신탁제5호(재간접형)</t>
  </si>
  <si>
    <t>BS00001141</t>
  </si>
  <si>
    <t>여의도 MBC부지복합개발사업 PF대출</t>
  </si>
  <si>
    <t>여의도 MBC부지 복합개발사업 PF대출</t>
  </si>
  <si>
    <t>서울YBD</t>
  </si>
  <si>
    <t>NH투자증권</t>
  </si>
  <si>
    <t>KCI 영구채 및 딜라이브 인수금융 리파이낸싱</t>
  </si>
  <si>
    <t>딜라이브 인수금융 리파이낸싱</t>
  </si>
  <si>
    <t>BS0000115101</t>
  </si>
  <si>
    <t>KCI 선순위 영구사채</t>
  </si>
  <si>
    <t>BS0000115102</t>
  </si>
  <si>
    <t>KCI 중순위 영구사채</t>
  </si>
  <si>
    <t>BS00001152</t>
  </si>
  <si>
    <t>대조1구역 주택재개발조합 사업비 대출</t>
  </si>
  <si>
    <t>대조1구역 주택재개발정비사업 PF대출</t>
  </si>
  <si>
    <t>BS00001154</t>
  </si>
  <si>
    <t>포천 파워 리파이낸싱</t>
  </si>
  <si>
    <t>포천파워 리파이낸싱(2019)</t>
  </si>
  <si>
    <t>BS00001155</t>
  </si>
  <si>
    <t>봉천동 주택재개발정비사업 사업비 대출</t>
  </si>
  <si>
    <t>봉천 제4-1-2구역 주택재개발정비사업 PF대출</t>
  </si>
  <si>
    <t>부국증권</t>
  </si>
  <si>
    <t>BS0000115601</t>
  </si>
  <si>
    <t>한화 윈드솔라 전문투자형사모특별자산투자신탁 1호</t>
  </si>
  <si>
    <t>한화 윈드솔라 일반사모특별자산투자신탁 1호</t>
  </si>
  <si>
    <t>BS00001157</t>
  </si>
  <si>
    <t>서울 국제금융센터(SIFC) 담보대출 리파이낸싱</t>
  </si>
  <si>
    <t>서울국제금융센터(SIFC) 담보대출 리파이낸싱_타워투디벨로프먼트</t>
  </si>
  <si>
    <t>서울국제금융센터(SIFC) 담보대출 리파이낸싱_리테일몰디벨로프먼트</t>
  </si>
  <si>
    <t>서울국제금융센터(SIFC) 담보대출 리파이낸싱_타워원디벨로프먼트</t>
  </si>
  <si>
    <t>서울국제금융센터(SIFC) 담보대출 리파이낸싱_호텔디벨로프먼트</t>
  </si>
  <si>
    <t>서울국제금융센터(SIFC) 담보대출 리파이낸싱_타워쓰리디벨로프먼트</t>
  </si>
  <si>
    <t>BS0000115901</t>
  </si>
  <si>
    <t>MCF Hyundai Fund</t>
  </si>
  <si>
    <t>현대인베스트북미대출채권일반사모특별자산투자신탁19호(MCF)</t>
  </si>
  <si>
    <t>MCF</t>
  </si>
  <si>
    <t>BS0000116101</t>
  </si>
  <si>
    <t>한화 드림펀드 1호</t>
  </si>
  <si>
    <t>한화드림펀드1호</t>
  </si>
  <si>
    <t>BS00001162</t>
  </si>
  <si>
    <t>용인 성복동 롯데몰 담보대출</t>
  </si>
  <si>
    <t>코람코자산운용</t>
  </si>
  <si>
    <t>BS0000116301</t>
  </si>
  <si>
    <t>평택동부 고속화도로</t>
  </si>
  <si>
    <t>칸서스평택동부도로일반사모특별자산투자신탁1호</t>
  </si>
  <si>
    <t>BS0000116302</t>
  </si>
  <si>
    <t>교보악사평택동부도로일반사모특별자산투자신탁</t>
  </si>
  <si>
    <t>BS00001164</t>
  </si>
  <si>
    <t>BS0000116401</t>
  </si>
  <si>
    <t>현대인베스트먼트 US 가스인프라 전문투자형사모특별자산투자신탁 17호</t>
  </si>
  <si>
    <t>현대인베스트US가스인프라 일반 사모특별자산투자신탁17호</t>
  </si>
  <si>
    <t>Arclight Capital Partners</t>
  </si>
  <si>
    <t>BS0000116501</t>
  </si>
  <si>
    <t>신한AIM 인프라 전문투자형사모투자신탁 3호</t>
  </si>
  <si>
    <t>신한AIM인프라 일반 사모투자신탁제3호</t>
  </si>
  <si>
    <t>KeolisAmey</t>
  </si>
  <si>
    <t>시흥-서울간연결도로</t>
  </si>
  <si>
    <t>BS0000116601</t>
  </si>
  <si>
    <t>다비하나 시흥서울도로 사모투자신탁(일반)</t>
  </si>
  <si>
    <t>BS0000116701</t>
  </si>
  <si>
    <t>교보악사 신재생멀티 전문투자형사모특별자산투자신탁 2호</t>
  </si>
  <si>
    <t>교보악사신재생에너지멀티일반사모특별자산투자신탁2호</t>
  </si>
  <si>
    <t>BS0000116801</t>
  </si>
  <si>
    <t>삼성 UK 공항 후순위대출 전문투자형사모투자신탁 1호</t>
  </si>
  <si>
    <t>삼성 UK공항 후순위대출 전문투자형사모투자신탁 제1호</t>
  </si>
  <si>
    <t>공항</t>
  </si>
  <si>
    <t>용인 백암물류센터 담보대출</t>
  </si>
  <si>
    <t>용인 백암물류센터 담보대출(마스턴70호)</t>
  </si>
  <si>
    <t>물류창고</t>
  </si>
  <si>
    <t>BS00001170</t>
  </si>
  <si>
    <t>대한변호사협회빌딩 담보대출</t>
  </si>
  <si>
    <t>대한변호사협회빌딩 담보대출_제이알제9호</t>
  </si>
  <si>
    <t>제이알투자운용</t>
  </si>
  <si>
    <t>BS00001171</t>
  </si>
  <si>
    <t>판교 신세계조선호텔 선매입프로젝트 담보대출</t>
  </si>
  <si>
    <t>판교 신세계조선호텔 선매입 프로젝트 담보대출(마스턴71호)</t>
  </si>
  <si>
    <t>BS0000117101</t>
  </si>
  <si>
    <t>마스턴전문투자형사모부동산투자신탁제71호</t>
  </si>
  <si>
    <t>BS00001172</t>
  </si>
  <si>
    <t>부산 우암2구역 정비사업연계형기업형임대주택사업</t>
  </si>
  <si>
    <t>대림에이엠씨</t>
  </si>
  <si>
    <t>BS0000118201</t>
  </si>
  <si>
    <t>이지스 미국 전문투자형사모부동산투자신탁 327호</t>
  </si>
  <si>
    <t>이지스미국일반사모부동산투자신탁327호</t>
  </si>
  <si>
    <t>Tishman Speyer Crown</t>
  </si>
  <si>
    <t>BS00001184</t>
  </si>
  <si>
    <t>LH 김포마송고양지축 주택개발리츠 투자 및 PF대출</t>
  </si>
  <si>
    <t>김포마송고양지축 주택개발리츠 PF대출(LH매입확약)</t>
  </si>
  <si>
    <t>BS0000118401</t>
  </si>
  <si>
    <t>JB김포마송고양지축주택리츠전문투자형사모부동산투자신탁38호</t>
  </si>
  <si>
    <t>BS0000118402</t>
  </si>
  <si>
    <t>코람코전문투자형사모부동산투자신탁제109호</t>
  </si>
  <si>
    <t>BS0000118501</t>
  </si>
  <si>
    <t>BLACKSTONE Property Partners Europe (BPPE)</t>
  </si>
  <si>
    <t>BLACKSTONE PROPERTY PARTNERS EUROPE</t>
  </si>
  <si>
    <t>BS0000118601</t>
  </si>
  <si>
    <t>현대인베스트먼트 Mack US Debt 전문투자형부동산투자신탁 20호 (CMTG)</t>
  </si>
  <si>
    <t>현대인베스트 MACK US DEBT 일반사모부동산투자신탁20호</t>
  </si>
  <si>
    <t>BS0000118701</t>
  </si>
  <si>
    <t>한화 글로벌 Co-investment 펀드 1호</t>
  </si>
  <si>
    <t>한화 글로벌 CO-INVESTMENTS 일반사모특별자산투자신탁1호</t>
  </si>
  <si>
    <t>Co-Investment</t>
  </si>
  <si>
    <t>BS0000118801</t>
  </si>
  <si>
    <t>신한BNPP 그린에너지 전문투자형사모특별자산투자신탁 7호</t>
  </si>
  <si>
    <t>신한그린에너지 일반 사모특별자산투자신탁7호</t>
  </si>
  <si>
    <t>BS0000119101</t>
  </si>
  <si>
    <t>한화 Global Infra Strategy 전문투자형사모특별자산투자신탁 4호</t>
  </si>
  <si>
    <t>한화 GLOBAL INFRASTRUCTURE STRATEGY 일반 사모특별자산투자신탁 4호</t>
  </si>
  <si>
    <t>BS00001192</t>
  </si>
  <si>
    <t>센터플레이스(舊YG타워) 담보대출 (KB 부동산 3호)</t>
  </si>
  <si>
    <t>센터플레이스(구 YG타워) 담보대출_KB부동산 3호</t>
  </si>
  <si>
    <t>BS00001193</t>
  </si>
  <si>
    <t>BS0000119301</t>
  </si>
  <si>
    <t>INMARK 미국 전문투자형사모부동산투자신탁 22호</t>
  </si>
  <si>
    <t>INMARK미국일반사모부동산투자신탁제22호</t>
  </si>
  <si>
    <t>BS0000119401</t>
  </si>
  <si>
    <t>다비하나 BTL 전문투자형사모특별자산투자신탁 9호</t>
  </si>
  <si>
    <t>다비하나BTL사모투자신탁제9호</t>
  </si>
  <si>
    <t>제주 연동 민간임대주택임대리츠 HUG보증부대출 (세진하나 1호)</t>
  </si>
  <si>
    <t>제주연동 민간임대주택 임대리츠사업 HUG보증부대출(세진하나1호)</t>
  </si>
  <si>
    <t>하나자산신탁</t>
  </si>
  <si>
    <t>원효로1가 민간임대주택임대리츠 HUG보증부대출 (엘티코크렙 6호)</t>
  </si>
  <si>
    <t>원효로1가 민간임대주택 임대리츠 HUG보증부대출(엘티코크렙6호)</t>
  </si>
  <si>
    <t>BS0000119801</t>
  </si>
  <si>
    <t>현대인베스트먼트 선순위대출 전문투자형사모특별자산투자신탁 1호</t>
  </si>
  <si>
    <t>현대인베스트먼트 선순위대출 일반 사모특별자산투자신탁 제1호</t>
  </si>
  <si>
    <t>BS0000120201</t>
  </si>
  <si>
    <t>현대인베스트먼트 시니어론 전문투자형사모특별자산투자신탁 20호</t>
  </si>
  <si>
    <t>현대인베스트먼트시니어론일반사모특별자산투자신탁20호</t>
  </si>
  <si>
    <t>Antares</t>
  </si>
  <si>
    <t>BS0000120301</t>
  </si>
  <si>
    <t>PITANGO Growth Fund Ⅱ</t>
  </si>
  <si>
    <t>PITANGO GROWTH FUND Ⅱ</t>
  </si>
  <si>
    <t>BS00001211</t>
  </si>
  <si>
    <t>남산스퀘어 담보대출 (이지스 222호)</t>
  </si>
  <si>
    <t>남산스퀘어 담보대출_이지스 222호</t>
  </si>
  <si>
    <t>BS00001212</t>
  </si>
  <si>
    <t>한화갤러리아백화점 센터시티점 담보대출 (코람코 가치부가형 제2의3호)</t>
  </si>
  <si>
    <t>한화갤러리아백화점 센터시티 담보대출_코람코가치부가형제2의3호</t>
  </si>
  <si>
    <t>맥쿼리코리아오퍼튜니티즈 공동투자사모투자합자회사 1호 (엘지씨엔에스 소수지분 인수)</t>
  </si>
  <si>
    <t>크리스탈코리아 유한회사 LG CNS 소수지분 인수금융 대출투자</t>
  </si>
  <si>
    <t>BS0000121303</t>
  </si>
  <si>
    <t>맥쿼리코리아오퍼튜니티즈공동투자사모투자합자회사제1호</t>
  </si>
  <si>
    <t>BS00001214</t>
  </si>
  <si>
    <t>판교 삼평동 오피스 선순위담보대출 ABL (유러스코리아)</t>
  </si>
  <si>
    <t>코리아에셋투자증권</t>
  </si>
  <si>
    <t>BS0000121501</t>
  </si>
  <si>
    <t>다비하나 BTL 전문투자형사모특별자산투자신탁 8호 (광명파주병영시설)</t>
  </si>
  <si>
    <t>다비하나BTL사모투자신탁제8호(일반)</t>
  </si>
  <si>
    <t>BS00001216</t>
  </si>
  <si>
    <t>현대시티아울렛 담보대출</t>
  </si>
  <si>
    <t>현대시티아울렛 담보대출_파인트리부동산 1호</t>
  </si>
  <si>
    <t>서울-춘천고속도로 리파이낸싱 (대출)</t>
  </si>
  <si>
    <t>서울춘천고속도로 리파이낸싱(2020)</t>
  </si>
  <si>
    <t>춘천 열병합발전 리파이낸싱 (춘천에너지)</t>
  </si>
  <si>
    <t>춘천열병합발전 리파이낸싱(춘천에너지)_2020</t>
  </si>
  <si>
    <t>BS0000122401</t>
  </si>
  <si>
    <t>맥쿼리 글로벌 인프라대출 전문투자형사모특별자산투자신탁 5호</t>
  </si>
  <si>
    <t>파인만 맥쿼리 글로벌인프라대출 일반 사모특별자산투자신탁 5호</t>
  </si>
  <si>
    <t>파인만자산운용</t>
  </si>
  <si>
    <t>Macquarie</t>
  </si>
  <si>
    <t>BS0000122701</t>
  </si>
  <si>
    <t>KKR Asian Fund Ⅳ</t>
  </si>
  <si>
    <t>KKR ASIAN FUND IV SCSP</t>
  </si>
  <si>
    <t>BS00001233</t>
  </si>
  <si>
    <t>BS0000123301</t>
  </si>
  <si>
    <t>교보악사 신재생개발사업 전문투자형사모특별자산투자신탁 1호</t>
  </si>
  <si>
    <t>교보악사신재생개발사업일반사모특별자산투자신탁1호</t>
  </si>
  <si>
    <t>BS00001234</t>
  </si>
  <si>
    <t>향군타워 담보대출 리파이낸싱</t>
  </si>
  <si>
    <t>향군타워 담보대출 REFINANCING</t>
  </si>
  <si>
    <t>BS00001235</t>
  </si>
  <si>
    <t>신안군 지도읍 태양광발전사업 선순위대출</t>
  </si>
  <si>
    <t>강남순환도시고속도로 리파이낸싱</t>
  </si>
  <si>
    <t>강남순환도시고속도로 Ref.(강남순환도로)</t>
  </si>
  <si>
    <t>BS00001241</t>
  </si>
  <si>
    <t>공평15,16지구 도시정비형재개발사업</t>
  </si>
  <si>
    <t>공평15,16지구 업무시설 개발사업 PF대출(공평십오십육PFV)</t>
  </si>
  <si>
    <t>메리츠증권</t>
  </si>
  <si>
    <t>BS0000124501</t>
  </si>
  <si>
    <t>이지스리얼에셋 솔라 전문투자형사모투자신탁 2호</t>
  </si>
  <si>
    <t>이지스리얼에셋솔라 전문투자형2호</t>
  </si>
  <si>
    <t>이지스리얼에셋투자운용</t>
  </si>
  <si>
    <t>BS00001246</t>
  </si>
  <si>
    <t>부산 연산동 더퍼스트주상복합개발사업 (뉴스타연산제이차)</t>
  </si>
  <si>
    <t>영암 풍력 선순위대출 리파이낸싱</t>
  </si>
  <si>
    <t>영암풍력 선순위대출 리파이낸싱</t>
  </si>
  <si>
    <t>BS00001250</t>
  </si>
  <si>
    <t>현대해상화재보험 강남사옥 담보대출 (코레이트타워리츠)</t>
  </si>
  <si>
    <t>현대해상화재보험 강남사옥 담보대출(코레이트타워REITs)</t>
  </si>
  <si>
    <t>한국토지신탁</t>
  </si>
  <si>
    <t>BS00001251</t>
  </si>
  <si>
    <t>평택 드림테크산업단지개발사업 리파이낸싱</t>
  </si>
  <si>
    <t>BS00001252</t>
  </si>
  <si>
    <t>신한엘타워 선순위담보대출 (신한케이 제1호 리츠)</t>
  </si>
  <si>
    <t>신한엘타워 선순위 담보대출(신한케이제1호REITs)</t>
  </si>
  <si>
    <t>신한리츠운용</t>
  </si>
  <si>
    <t>청담 디자이너클럽 수익증권 투자 및 담보대출 (마스턴46호)</t>
  </si>
  <si>
    <t>청담 디자이너클럽 담보대출(마스턴46호)</t>
  </si>
  <si>
    <t>BS0000125301</t>
  </si>
  <si>
    <t>캡스톤일반사모부동산투자신탁22호(전문)</t>
  </si>
  <si>
    <t>BS0000125501</t>
  </si>
  <si>
    <t>NH-Amundi 아부다비 인프라 전문투자형사모특별자산투자신탁 2호 (ADNOC)</t>
  </si>
  <si>
    <t>NH-AMUNDI 아부다비인프라일반사모특별자산투자신탁2호</t>
  </si>
  <si>
    <t>아랍에미리트</t>
  </si>
  <si>
    <t>BS00001257</t>
  </si>
  <si>
    <t>씨티센터타워 담보대출 리파이낸싱</t>
  </si>
  <si>
    <t>BS0000125801</t>
  </si>
  <si>
    <t>CORNELL Capital KDC Co-Invest</t>
  </si>
  <si>
    <t>CC KDC CO-INVEST L.P.</t>
  </si>
  <si>
    <t>Cornell Capital</t>
  </si>
  <si>
    <t>BS00001259</t>
  </si>
  <si>
    <t>대구 화원파크뷰 우방아이유쉘 공동주택개발사업 PF 리파이낸싱</t>
  </si>
  <si>
    <t>대구 화원파크뷰 우방아이유쉘 공동주택 개발사업 PF REFINANCING</t>
  </si>
  <si>
    <t>한국투자증권</t>
  </si>
  <si>
    <t>BS0000126001</t>
  </si>
  <si>
    <t>KTB 유럽 인프라대출 전문투자형사모투자신탁 32호 (ALLIANZ ARCEPF)</t>
  </si>
  <si>
    <t>다올KTB유럽인프라대출일반사모투자신탁제32호</t>
  </si>
  <si>
    <t>BS00001261</t>
  </si>
  <si>
    <t>아이콘역삼타워 담보대출 (아쎈다스코리아 5호)</t>
  </si>
  <si>
    <t>아이콘역삼 타워 담보대출(아쎈다스코리아5호)</t>
  </si>
  <si>
    <t>아쎈다스자산운용</t>
  </si>
  <si>
    <t>BS0000126201</t>
  </si>
  <si>
    <t>흥국 하이클래스 전문투자형사모특별자산투자신탁 58호</t>
  </si>
  <si>
    <t>흥국하이클래스일반사모특별자산투자신탁58호</t>
  </si>
  <si>
    <t>BS0000126301</t>
  </si>
  <si>
    <t>한화 Global Plant 전문투자형사모특별자산투자신탁 1호</t>
  </si>
  <si>
    <t>한화 PIS GLOBAL PLANT 일반사모특별자산투자신탁1호</t>
  </si>
  <si>
    <t>BS0000126401</t>
  </si>
  <si>
    <t>IPI Partners Ⅱ</t>
  </si>
  <si>
    <t>BLUE OWL DIGITAL INFRASTRUCTURE II-B LP</t>
  </si>
  <si>
    <t>Value-Add</t>
  </si>
  <si>
    <t>부산신항제2배후도로 리파이낸싱 (ABS)</t>
  </si>
  <si>
    <t>부산신항제2배후도로 리파이낸싱(ABS)</t>
  </si>
  <si>
    <t>BS00001269</t>
  </si>
  <si>
    <t>시그니처타워 담보대출 리파이낸싱</t>
  </si>
  <si>
    <t>BS00001270</t>
  </si>
  <si>
    <t>여의도 KB금융타워 담보대출 (코람코 125호)</t>
  </si>
  <si>
    <t>여의도 KB금융타워 담보대출(코람코125호)</t>
  </si>
  <si>
    <t>BS00001272</t>
  </si>
  <si>
    <t>BS0000127201</t>
  </si>
  <si>
    <t>한화 Asia Growth 전문투자형사모증권투자신탁 1호</t>
  </si>
  <si>
    <t>한화 ASIA GROWTH 일반 사모증권투자신탁1호</t>
  </si>
  <si>
    <t>싱가포르</t>
  </si>
  <si>
    <t>BS0000127301</t>
  </si>
  <si>
    <t>신한BNPP VDF 전문투자형사모투자신탁 1호(H)</t>
  </si>
  <si>
    <t>신한VDF일반사모투자신탁제1호(H)</t>
  </si>
  <si>
    <t>Varde Partners</t>
  </si>
  <si>
    <t>BS00001274</t>
  </si>
  <si>
    <t>여의도 하나금융투자빌딩 담보대출 리파이낸싱 (코크렙제30호)</t>
  </si>
  <si>
    <t>여의도 하나금융투자빌딩 담보대출 리파이낸싱(코크렙 30호)</t>
  </si>
  <si>
    <t>BS00001281</t>
  </si>
  <si>
    <t>부산 대연4구역 주택재건축정비사업 PF대출 (대연4재건축조합)</t>
  </si>
  <si>
    <t>부산 대연4구역 주택재건축정비사업 PF대출(대연4재건축조합)</t>
  </si>
  <si>
    <t>BS0000128201</t>
  </si>
  <si>
    <t>부동산개발 블라인드펀드 투자 (캡스톤자산운용)</t>
  </si>
  <si>
    <t>캡스톤기회추구일반사모부동산자투자신탁1호</t>
  </si>
  <si>
    <t>BS0000128301</t>
  </si>
  <si>
    <t>신한BNPP 그린뉴딜 전문투자형 사모특별자산투자신탁 2호</t>
  </si>
  <si>
    <t>신한BNPP그린뉴딜에너지일반사모특별자산투자신탁제2호</t>
  </si>
  <si>
    <t>BS00001286</t>
  </si>
  <si>
    <t>파크원복합시설 담보대출 (대출채권양수도)</t>
  </si>
  <si>
    <t>파크원 복합시설 담보대출(Y22PFI, 대출채권양수도)</t>
  </si>
  <si>
    <t>제로에너지 임대리츠 민간FI 출자 및 HUG보증부대출</t>
  </si>
  <si>
    <t>제로에너지임대리츠2호 HUG보증부대출(Tr.B, ABS매입)</t>
  </si>
  <si>
    <t>제로에너지임대리츠2호 HUG보증부대출(Tr.A, PF대출)</t>
  </si>
  <si>
    <t>BS0000128701</t>
  </si>
  <si>
    <t>제로에너지임대리츠2호(우선주비종)</t>
  </si>
  <si>
    <t>BS0000128901</t>
  </si>
  <si>
    <t>디에스 H-03 전문투자형사모투자신탁</t>
  </si>
  <si>
    <t>디에스 H-03 일반 사모투자신탁</t>
  </si>
  <si>
    <t>디에스자산운용</t>
  </si>
  <si>
    <t>BS0000129001</t>
  </si>
  <si>
    <t>한국투자 그린뉴딜에너지 전문투자형사모특별자산투자신탁 1호 (김녕 풍력발전 리파이낸싱)</t>
  </si>
  <si>
    <t>한국투자그린뉴딜에너지일반사모특별자산투자신탁1호</t>
  </si>
  <si>
    <t>BS0000129101</t>
  </si>
  <si>
    <t>해시드 벤처투자조합 1호</t>
  </si>
  <si>
    <t>해시드 벤처투자조합1호</t>
  </si>
  <si>
    <t>헤시드벤처스</t>
  </si>
  <si>
    <t>BS0000129201</t>
  </si>
  <si>
    <t>H.I.G. Bayside Loan Opportunity Feeder Fund Ⅵ</t>
  </si>
  <si>
    <t>H.I.G. BAYSIDE LOAN OPPORTUNITY FEEDER VI L.P.</t>
  </si>
  <si>
    <t>H.I.G</t>
  </si>
  <si>
    <t>BS00001293</t>
  </si>
  <si>
    <t>강동구 성내동 주상복합개발사업 PF대출</t>
  </si>
  <si>
    <t>강동구 성내동 주상복합 개발사업 PF대출(프로젝트성내투)</t>
  </si>
  <si>
    <t>강동구 성내동 주상복합 개발사업 PF대출(프로젝트성내원)</t>
  </si>
  <si>
    <t>BS0000130201</t>
  </si>
  <si>
    <t>신한BNPP CIP Ⅷ PBN 전문투자형사모투자신탁 1호(H)</t>
  </si>
  <si>
    <t>신한BNPP CIP VIII PBN 일반 사모증권투자신탁제1호(H)[채권]</t>
  </si>
  <si>
    <t>BS0000130301</t>
  </si>
  <si>
    <t>H&amp;Q 코리아파트너스 4호</t>
  </si>
  <si>
    <t>H&amp;Q코리아파트너스제4호</t>
  </si>
  <si>
    <t>H&amp;Q파트너스</t>
  </si>
  <si>
    <t>BS0000130701</t>
  </si>
  <si>
    <t>한강 태양광발전 전문투자형사모특별자산투자신탁 7호</t>
  </si>
  <si>
    <t>한강태양광발전 일반 사모특별자산투자신탁 제7호</t>
  </si>
  <si>
    <t>BS00001308</t>
  </si>
  <si>
    <t>서울 역삼동 오피스텔개발사업 PF대출</t>
  </si>
  <si>
    <t>역삼동 오피스텔 개발사업 PF대출(마스턴67호,채권양수도)</t>
  </si>
  <si>
    <t>삼성증권</t>
  </si>
  <si>
    <t>BS00001310</t>
  </si>
  <si>
    <t>대구 수성구 범어동 주상복합개발사업 PF대출 리파이낸싱</t>
  </si>
  <si>
    <t>대구 수성구 범어동 주상복합 개발사업 리파이낸싱</t>
  </si>
  <si>
    <t>신한캐피탈</t>
  </si>
  <si>
    <t>한화갤러리아백화점 광교점 담보대출 (코람코가치투자 제3의2호)</t>
  </si>
  <si>
    <t>한화갤러리아 광교점 담보대출_코람코가치투자제3의2호</t>
  </si>
  <si>
    <t>BS0000131201</t>
  </si>
  <si>
    <t>KB GS파워 인수금융 전문투자형사모특별자산투자신탁</t>
  </si>
  <si>
    <t>KB GS파워 인수금융 전문투자형 사모특별자산 투자신탁</t>
  </si>
  <si>
    <t>BS0000131301</t>
  </si>
  <si>
    <t>한투-한화 디지털 헬스케어 사모투자합자회사 1호</t>
  </si>
  <si>
    <t>한투-한화 디지털헬스케어 제1호 PEF</t>
  </si>
  <si>
    <t>한국투자PE, 한화자산운용</t>
  </si>
  <si>
    <t>가산 IDC 사업비 대출</t>
  </si>
  <si>
    <t>가산동 인터넷데이터센터(IDC) 개발 및 운영사업(지엘가산메트로)</t>
  </si>
  <si>
    <t>BS0000132101</t>
  </si>
  <si>
    <t>현대인베스트먼트 선순위대출 전문투자형사모특별자산투자신탁 2호</t>
  </si>
  <si>
    <t>현대인베스트먼트 선순위대출 일반 사모특별자산투자신탁 제2호</t>
  </si>
  <si>
    <t>BS0000132401</t>
  </si>
  <si>
    <t>타이거 대체 전문투자형특별자산투자신탁 36호</t>
  </si>
  <si>
    <t>타이거대체전문투자형사모특별자산투자신탁36호(재간접형)</t>
  </si>
  <si>
    <t>타이거대체투자운용</t>
  </si>
  <si>
    <t>Sylvan Capital</t>
  </si>
  <si>
    <t>BS0000132701</t>
  </si>
  <si>
    <t>ARES Capital Europe V</t>
  </si>
  <si>
    <t>ARES CAPITAL EUROPE V (E) UNLEVERED</t>
  </si>
  <si>
    <t>Ares Capital</t>
  </si>
  <si>
    <t>BS0000132803</t>
  </si>
  <si>
    <t>ANGELO GORDON Direct Lending Ⅳ</t>
  </si>
  <si>
    <t>AG DLI IV (UNLEVERED), L.P.</t>
  </si>
  <si>
    <t>Angelo Gordon</t>
  </si>
  <si>
    <t>BS0000133101</t>
  </si>
  <si>
    <t>KKR North America Ⅷ</t>
  </si>
  <si>
    <t>KKR NORTH AMERICA FUND XIII SCSP</t>
  </si>
  <si>
    <t>BS00001332</t>
  </si>
  <si>
    <t>BS0000133201</t>
  </si>
  <si>
    <t>이지스 미국 전문투자형사모부동산투자신탁 386호</t>
  </si>
  <si>
    <t>이지스미국일반사모부동산투자신탁386호</t>
  </si>
  <si>
    <t>JL Capital</t>
  </si>
  <si>
    <t>BS0000133301</t>
  </si>
  <si>
    <t>이지스리얼에셋 솔라 전문투자형사모투자신탁 4호</t>
  </si>
  <si>
    <t>이지스리얼에셋솔라 전문투자형 사모투자신탁 제4호</t>
  </si>
  <si>
    <t>SMP+REC 고정계약, 관리운영사 운영실적 보증</t>
  </si>
  <si>
    <t>BS0000133401</t>
  </si>
  <si>
    <t>코람코 US Debt Strategy 전문투자형사모부동산투자신탁 18-2호 (재간접형)</t>
  </si>
  <si>
    <t>코람코 US DEBT STRATEGY 일반사모부동산투자신탁 제18-2호 (재간접형)</t>
  </si>
  <si>
    <t>PCCP</t>
  </si>
  <si>
    <t>BS0000133501</t>
  </si>
  <si>
    <t>IDINVEST Private Debt V</t>
  </si>
  <si>
    <t>IDINVEST PRIVATE DEBT V SCSP SICAV-RAIF</t>
  </si>
  <si>
    <t xml:space="preserve">IDInvest </t>
  </si>
  <si>
    <t>을지로3가 제6지구 업무시설개발사업 PF대출 (우림에이엠씨)</t>
  </si>
  <si>
    <t>을지로3가 제6지구 업무시설 개발사업 PF대출(우림에이엠씨)</t>
  </si>
  <si>
    <t>한양증권</t>
  </si>
  <si>
    <t>BS0000133801</t>
  </si>
  <si>
    <t>엔브이 메자닌플러스 사모투자합자회사</t>
  </si>
  <si>
    <t>엔브이메자닌플러스사모투자합자회사</t>
  </si>
  <si>
    <t>BS0000134001</t>
  </si>
  <si>
    <t>키움 맑은환경 전문투자형사모투자신탁 (천안 하수처리장)</t>
  </si>
  <si>
    <t>키움맑은환경일반사모투자신탁[인프라]</t>
  </si>
  <si>
    <t>하수처리장</t>
  </si>
  <si>
    <t>BS00001341</t>
  </si>
  <si>
    <t>인천 석남동 물류센터개발사업</t>
  </si>
  <si>
    <t>인천 석남동 물류센터 개발사업</t>
  </si>
  <si>
    <t>BS0000134301</t>
  </si>
  <si>
    <t>신한 HPS SLF V 전문투자형사모투자신탁 1호(H)</t>
  </si>
  <si>
    <t>신한 HPS SLF V 일반 사모투자신탁제1호(H)</t>
  </si>
  <si>
    <t>HPS Investment Partners, LLC</t>
  </si>
  <si>
    <t>군위 의성 82.5MW 풍력발전 선순위대출</t>
  </si>
  <si>
    <t>군위/의성 82.5MW 풍력발전 선순위대출</t>
  </si>
  <si>
    <t>주기기업체 가동률 보장(기기,98%)/ SMP+REC 고정계약(단가, 168원)</t>
  </si>
  <si>
    <t>BS0000135101</t>
  </si>
  <si>
    <t>슈로더 유럽 인프라 전문사모특별자산투자신탁 2-2호</t>
  </si>
  <si>
    <t>슈로더유럽인프라일반사모특별자산투자신탁2-2호</t>
  </si>
  <si>
    <t>슈로더자산운용</t>
  </si>
  <si>
    <t>Schroder</t>
  </si>
  <si>
    <t>BS0000135201</t>
  </si>
  <si>
    <t>현대인베스트먼트 KKR 유럽 부동산 전문투자형사모투자신탁 1-2호</t>
  </si>
  <si>
    <t>현대인베스트 KKR 유럽부동산일반사모투자신탁 1-2호</t>
  </si>
  <si>
    <t>BS0000135301</t>
  </si>
  <si>
    <t>TPG Rise Climate</t>
  </si>
  <si>
    <t>TPG RISE CLIMATE,L.P.</t>
  </si>
  <si>
    <t>TPG</t>
  </si>
  <si>
    <t>BS00001355</t>
  </si>
  <si>
    <t>마곡 마이스복합단지개발사업 PF대출</t>
  </si>
  <si>
    <t>마곡 MICE 복합단지(CP1,2,3-1BL) 개발사업 PF대출(Tr.A,대출채권양수도)</t>
  </si>
  <si>
    <t>마곡 MICE 복합단지(CP3-2BL) 개발사업 PF대출(Tr.B, 대출채권양수도)</t>
  </si>
  <si>
    <t>BS0000135601</t>
  </si>
  <si>
    <t>디에스파워 리파이낸싱 (오산세교집단에너지)</t>
  </si>
  <si>
    <t>한국투자 디에스파워에너지 일반 사모 특별자산 투자신탁 1호</t>
  </si>
  <si>
    <t>BS00001357</t>
  </si>
  <si>
    <t>대구 동구 공동주택개발사업 PF대출 리파이낸싱</t>
  </si>
  <si>
    <t>대구 동구 신암동 공동주택 개발사업 PF대출 REFINANCING</t>
  </si>
  <si>
    <t>BS0000135801</t>
  </si>
  <si>
    <t>하나대체투자 PG 세컨더리 전문투자형사모투자신탁 1호</t>
  </si>
  <si>
    <t>하나대체투자PG세컨더리일반사모투자신탁1호(전문)</t>
  </si>
  <si>
    <t>Partners Group</t>
  </si>
  <si>
    <t>BS0000135901</t>
  </si>
  <si>
    <t>미래에셋 글로벌 인프라 전문투자형사모특별자산투자신탁 3-1호</t>
  </si>
  <si>
    <t>미래에셋글로벌인프라사모특별자산투자신탁3-1호</t>
  </si>
  <si>
    <t>Aberdeen Standard Investment</t>
  </si>
  <si>
    <t>용인 국제물류단지조성사업 PF대출</t>
  </si>
  <si>
    <t>용인 국제물류단지 조성사업 PF</t>
  </si>
  <si>
    <t>교보증권</t>
  </si>
  <si>
    <t>BS00001362</t>
  </si>
  <si>
    <t>하남미사 데이터센터개발사업 PF대출 (이지스354호)</t>
  </si>
  <si>
    <t>하남미사 데이터센터 개발사업 PF대출(이지스354호)</t>
  </si>
  <si>
    <t>BS0000138201</t>
  </si>
  <si>
    <t>신한AIM 재간접 전문투자형사모투자신탁 16호 (BARINGS INFRA)</t>
  </si>
  <si>
    <t>신한AIM재간접 일반 사모투자신탁제16호(BARINGS)</t>
  </si>
  <si>
    <t>Barings asset management</t>
  </si>
  <si>
    <t>BS00001383</t>
  </si>
  <si>
    <t>송도 랜드마크시티 A9BL공동주택개발 PF대출</t>
  </si>
  <si>
    <t>송도랜드마크시티 A9BL 공동주택 개발사업 PF</t>
  </si>
  <si>
    <t>BS0000138401</t>
  </si>
  <si>
    <t>해시드 벤처투자조합 2호</t>
  </si>
  <si>
    <t>해시드벤처투자조합2호</t>
  </si>
  <si>
    <t>가산 IDC 후순위담보대출</t>
  </si>
  <si>
    <t>가산IDC 후순위 담보대출</t>
  </si>
  <si>
    <t>BS0000138601</t>
  </si>
  <si>
    <t>BARINGS European Loan Fund Ⅲ</t>
  </si>
  <si>
    <t>BARINGS EUROPEAN PRIVATE LOAN FUND III</t>
  </si>
  <si>
    <t>Barings</t>
  </si>
  <si>
    <t>BS0000138701</t>
  </si>
  <si>
    <t>코람코 밸류그로스리반 사모부동산투자신탁 1호</t>
  </si>
  <si>
    <t>코람코밸류그로스일반사모부동산투자신탁제1호</t>
  </si>
  <si>
    <t>BS0000138801</t>
  </si>
  <si>
    <t>STEPSTONE Senior Coporate Lending Fund Ⅱ</t>
  </si>
  <si>
    <t>STEPSTONE SENIOR CORPORATE LENDING FUND II</t>
  </si>
  <si>
    <t>Stepstone</t>
  </si>
  <si>
    <t>BS0000139101</t>
  </si>
  <si>
    <t>ANDREESSEN HOROWITZ Fund Ⅷ</t>
  </si>
  <si>
    <t>ANDREESSEN HOROWITZ FUND VIII, L.P.</t>
  </si>
  <si>
    <t>Andreessen Horowitz</t>
  </si>
  <si>
    <t>BS0000139201</t>
  </si>
  <si>
    <t>ANDREESSEN HOROWITZ LSV Fund Ⅲ</t>
  </si>
  <si>
    <t>ANDREESSEN HOROWITZ LSV FUND III, L.P.</t>
  </si>
  <si>
    <t>Late Stage</t>
  </si>
  <si>
    <t>BS0000139301</t>
  </si>
  <si>
    <t>ANDREESSEN HOROWITZ Bio Fund Ⅳ</t>
  </si>
  <si>
    <t>ANDREESSEN HOROWITZ BIO FUND IV, L.P.</t>
  </si>
  <si>
    <t>인천 도화 물류센터개발사업 PF대출</t>
  </si>
  <si>
    <t>인천 도화 물류센터 개발사업 PF 선순위 대출</t>
  </si>
  <si>
    <t>안성 아레나스물류센터개발사업 PF대출</t>
  </si>
  <si>
    <t>아레나스 안성 물류센터 개발 및 운영사업(아레나스KLIP1의2호)</t>
  </si>
  <si>
    <t>BS0000140201</t>
  </si>
  <si>
    <t>Primer Sazze Fund Ⅱ</t>
  </si>
  <si>
    <t>PRIMER SAZZE FUND II, LP</t>
  </si>
  <si>
    <t>Primer Sazze</t>
  </si>
  <si>
    <t>제주 한림 해상풍력 선순위대출</t>
  </si>
  <si>
    <t>제주한림해상풍력 선순위대출</t>
  </si>
  <si>
    <t>주기기업체 가동률 보장(기기,95%)/ SMP+REC 고정계약(단가, 290,280원)</t>
  </si>
  <si>
    <t>BS00001404</t>
  </si>
  <si>
    <t>BS0000140401</t>
  </si>
  <si>
    <t>이지스 ESG 일반사모투자신탁 1호</t>
  </si>
  <si>
    <t>이지스ESG일반사모투자신탁 제1호</t>
  </si>
  <si>
    <t>BS00001405</t>
  </si>
  <si>
    <t>죽전 데이터센터개발사업 PF대출</t>
  </si>
  <si>
    <t>죽전 데이터센터 개발사업 PF</t>
  </si>
  <si>
    <t>퍼시픽자산운용</t>
  </si>
  <si>
    <t>BS0000140601</t>
  </si>
  <si>
    <t>한화 라이프스타일 일반투자형사모증권투자신탁 2호</t>
  </si>
  <si>
    <t>한화라이프스타일 일반투자형 사모증권투자신탁 2호</t>
  </si>
  <si>
    <t>BS0000140701</t>
  </si>
  <si>
    <t>LIGHTSPEED Venture Partners ⅩⅣ-A</t>
  </si>
  <si>
    <t>LIGHTSPEED VENTURE PARTNERS XIV-A (INCEPTION), L.P.</t>
  </si>
  <si>
    <t>Lightspeed Venture Partners</t>
  </si>
  <si>
    <t>BS0000140801</t>
  </si>
  <si>
    <t>LIGHTSPEED Venture Partners ⅩⅣ-B</t>
  </si>
  <si>
    <t>LIGHTSPEED VENTURE PARTNERS XIV-B(IGNITE), L.P.</t>
  </si>
  <si>
    <t>BS0000141001</t>
  </si>
  <si>
    <t>LIGHTSPEED Opportunity Fund Ⅱ</t>
  </si>
  <si>
    <t>LIGHTSPEED OPPORTUNITY FUND II, L.P.</t>
  </si>
  <si>
    <t>BS0000141301</t>
  </si>
  <si>
    <t>TIGER Global Private Investment Partners ⅩⅤ Feeder</t>
  </si>
  <si>
    <t>TIGER GLOBAL PRIVATE INVESTMENT PARTNERS XV FEEDER, L.P.</t>
  </si>
  <si>
    <t>Tiger Global</t>
  </si>
  <si>
    <t>BS0000141401</t>
  </si>
  <si>
    <t>West Street Mezzanine Partners VⅢ Offshore</t>
  </si>
  <si>
    <t>BS0000141501</t>
  </si>
  <si>
    <t>보고 글로벌크레딧 일반사모투자신탁 4호</t>
  </si>
  <si>
    <t>보고글로벌크레딧일반사모투자신탁4호</t>
  </si>
  <si>
    <t>BS0000142201</t>
  </si>
  <si>
    <t>Mesa West Real Estate Income Fund Ⅴ</t>
  </si>
  <si>
    <t>MESA WEST REAL ESTATE INCOME FUND V, L.P.</t>
  </si>
  <si>
    <t>BS0000142401</t>
  </si>
  <si>
    <t>Pantera Blockchain Offshore Fund</t>
  </si>
  <si>
    <t>PANTERA BLOCKCHAIN OFFSHORE FUND LP</t>
  </si>
  <si>
    <t>Pantera Capital</t>
  </si>
  <si>
    <t>BS0000142901</t>
  </si>
  <si>
    <t>미래에셋 글로벌 신성장 투자조합 1호</t>
  </si>
  <si>
    <t>미래에셋글로벌혁신성장투자조합1호</t>
  </si>
  <si>
    <t>미래에셋캐피탈</t>
  </si>
  <si>
    <t>BS00001432</t>
  </si>
  <si>
    <t>판교 미래에셋센터 담보대출 리파이낸싱</t>
  </si>
  <si>
    <t>판교 미래에셋센터 복합시설 담보대출 REFINANCING</t>
  </si>
  <si>
    <t>BS00001433</t>
  </si>
  <si>
    <t>청담동 고급주택 개발사업 PF</t>
  </si>
  <si>
    <t>청담동 고급주택 개발사업 PF_ TR.A(일시)</t>
  </si>
  <si>
    <t>청담동 고급주택 개발사업 PF대출</t>
  </si>
  <si>
    <t>BS00001436</t>
  </si>
  <si>
    <t>반포주공1단지 주택재건축정비사업 PF대출</t>
  </si>
  <si>
    <t>BS0000143701</t>
  </si>
  <si>
    <t>파인스트리트 MEIF7 인프라 일반사모특별자산투자신탁 1-1호</t>
  </si>
  <si>
    <t>파인스트리트MEIF7인프라일반사모특별자산투자신탁[1-1]호</t>
  </si>
  <si>
    <t>파인스트리트자산운용</t>
  </si>
  <si>
    <t>BS0000143801</t>
  </si>
  <si>
    <t>미래에셋 PGIF 일반사모특별자산투자신탁 1호</t>
  </si>
  <si>
    <t>Pantheon</t>
  </si>
  <si>
    <t>가산 KT 데이터센터 개발사업 PF대출</t>
  </si>
  <si>
    <t>가산 데이터센터 개발사업 PF</t>
  </si>
  <si>
    <t>신한금융투자</t>
  </si>
  <si>
    <t>BS0000144001</t>
  </si>
  <si>
    <t>DCVC VI</t>
  </si>
  <si>
    <t>BS0000144101</t>
  </si>
  <si>
    <t>신한AIM 부동산 전문투자형사모투자신탁 26-B호</t>
  </si>
  <si>
    <t>신한AIM부동산일반사모투자신탁 제26-B호</t>
  </si>
  <si>
    <t>PIMCO</t>
  </si>
  <si>
    <t>BS0000144301</t>
  </si>
  <si>
    <t>IPI PARTNERS III-B,L.P.</t>
  </si>
  <si>
    <t>BLUE OWL DIGITAL INFRASTRUCTURE FUND III-B LP</t>
  </si>
  <si>
    <t>수표지구 오피스 개발사업 PF대출</t>
  </si>
  <si>
    <t>수표지구 오피스 개발사업 PF 선순위 대출</t>
  </si>
  <si>
    <t>BS0000144501</t>
  </si>
  <si>
    <t>LCV FUND VIII, L.P.</t>
  </si>
  <si>
    <t>LCV FUND VIII L.P.</t>
  </si>
  <si>
    <t>LCV</t>
  </si>
  <si>
    <t>BS0000144801</t>
  </si>
  <si>
    <t>한화 Global Corporate PE/VC Strategy 일반투자형사모증권투자신탁 3호</t>
  </si>
  <si>
    <t>BS00001449</t>
  </si>
  <si>
    <t>현대지식산업센터 가산 퍼블릭 PF대출 리파이낸싱</t>
  </si>
  <si>
    <t>현대지식산업센터 가산 퍼블릭 PF 리파이낸싱</t>
  </si>
  <si>
    <t>BS00001451</t>
  </si>
  <si>
    <t>신반포4지구 주택재건축정비사업 공사비 PF대출</t>
  </si>
  <si>
    <t>신반포4지구 주택재건축정비사업 공사비 PF</t>
  </si>
  <si>
    <t>BS00001461</t>
  </si>
  <si>
    <t>롯데몰 용인성복점 담보대출 리파이낸싱</t>
  </si>
  <si>
    <t>차주 최대주주 연대보증</t>
  </si>
  <si>
    <t>BS0000146201</t>
  </si>
  <si>
    <t>KIAMCO 비티엘 프로젝트 사모특별자산투자신탁 제11</t>
  </si>
  <si>
    <t>KIAMCO 비티엘 프로젝트 사모특별자산투자신탁 제11호(일반)</t>
  </si>
  <si>
    <t>BS0000146301</t>
  </si>
  <si>
    <t>한화위탁관리부동산투자회사 지분증권 투자</t>
  </si>
  <si>
    <t>한화리츠</t>
  </si>
  <si>
    <t>BS0000146401</t>
  </si>
  <si>
    <t>신한 BROOKFIELD INFRASTRUCTURE DEBT III 일반사모특별자산투자신탁</t>
  </si>
  <si>
    <t>신한 BROOKFIELD INFRASTRUCTURE DEBT III 일반사모투자신탁제2-A호</t>
  </si>
  <si>
    <t>Brookfield Asset Management</t>
  </si>
  <si>
    <t>BS0000146501</t>
  </si>
  <si>
    <t>삼성FN위탁관리부동산투자회사(REITS) 지분증권 투자</t>
  </si>
  <si>
    <t>삼성FN리츠</t>
  </si>
  <si>
    <t>삼성SRA자산운용</t>
  </si>
  <si>
    <t>BS0000146701</t>
  </si>
  <si>
    <t xml:space="preserve">US Core plus Real Estate Debt Fund </t>
  </si>
  <si>
    <t>CRED GP, LLC</t>
  </si>
  <si>
    <t>대전하수처리장 민간투자사업 선순위대출</t>
  </si>
  <si>
    <t>해지시 지급금 전액 커버 X, 산기반보증</t>
  </si>
  <si>
    <t>BS0000147001</t>
  </si>
  <si>
    <t>Tiger Global Private Investment Partners Feeder, L</t>
  </si>
  <si>
    <t>TIGER GLOBAL PIP XVI FEEDER</t>
  </si>
  <si>
    <t>BS0000148201</t>
  </si>
  <si>
    <t>LANDMARK REAL ESTATE PARTNERS IX (LREP IX)</t>
  </si>
  <si>
    <t>LANDMARK REAL ESTATE PARTNERS IX OFFSHORE, L.P.</t>
  </si>
  <si>
    <t>Final Admission Date 기준 4년</t>
  </si>
  <si>
    <t>Final Admission Date 기준 10년</t>
  </si>
  <si>
    <t>노량진 민간임대주택 HUG보증부 대출(케이미트대한제41호)</t>
  </si>
  <si>
    <t>노량진 민간임대주택 HUG보증부 대출(케이미트대한제41호)_ TR.A(선순위)</t>
  </si>
  <si>
    <t>대한토지신탁</t>
  </si>
  <si>
    <t>BS0000148701</t>
  </si>
  <si>
    <t>현대인베스트 북미 대출채권 일반 사모특별자산투자신탁 32호(APOGEM)</t>
  </si>
  <si>
    <t>현대인베스트북미대출채권일반사모특별자산투자신탁32호</t>
  </si>
  <si>
    <t>LLCA 체결일로부터 최대 4년</t>
  </si>
  <si>
    <t>Apogem Capital LLC</t>
  </si>
  <si>
    <t>BS0000149001</t>
  </si>
  <si>
    <t>이지스글로벌일반사모부동산투자신탁 503호</t>
  </si>
  <si>
    <t>Partners Holding AG</t>
  </si>
  <si>
    <t>BS0000148801</t>
  </si>
  <si>
    <t>멀티에셋 해외부동산 일반사모투자신탁 제9호 (재간접형)</t>
  </si>
  <si>
    <t>미래에셋멀티해외부동산일반사모투자신탁제9호(재간접형)</t>
  </si>
  <si>
    <t>Commencement Date*으로부터 4년까지</t>
  </si>
  <si>
    <t>Final Closing으로부터10년까지</t>
  </si>
  <si>
    <t>멀티에셋자산운용</t>
  </si>
  <si>
    <t>BS0000149201</t>
  </si>
  <si>
    <t xml:space="preserve">ANTARES SENIOR LOAN FEED FUND II      </t>
  </si>
  <si>
    <t>ANTARES SENIOR LOAN FEEDR FUND II</t>
  </si>
  <si>
    <t>최종 클로징(Final Closing Date_23.05.30)[1]로부터 3년</t>
  </si>
  <si>
    <t xml:space="preserve">투자기간 종료일로부터 4년 </t>
  </si>
  <si>
    <t xml:space="preserve">Antares Capital Advisors LLC </t>
  </si>
  <si>
    <t>BS00001489</t>
  </si>
  <si>
    <t>미인출(마스턴핵심2호)</t>
  </si>
  <si>
    <t xml:space="preserve">마스턴핵심가치일반사모부동산투자신탁제2호(EQUITY BLIND)  </t>
  </si>
  <si>
    <t>최초설정일로부터 2년</t>
  </si>
  <si>
    <t>최초설정일로부터 10년</t>
  </si>
  <si>
    <t>서울문산고속도로 리파이낸싱(2023)</t>
  </si>
  <si>
    <t>서울문산고속도로 리파이낸싱(2023)_ 펀드대출</t>
  </si>
  <si>
    <t>인출일 1회에 한해 약정금액 전액 인출</t>
  </si>
  <si>
    <t>교보AIM자산운용</t>
  </si>
  <si>
    <t>BS0000149401</t>
  </si>
  <si>
    <t>교보AIM서울문산고속도로일반사모특별자산투자신탁(인프라)</t>
  </si>
  <si>
    <t>해지시 지급금 일부 커버</t>
  </si>
  <si>
    <t>HJ중공업 서울사옥 담보대출(케이원24호용산REITs)</t>
  </si>
  <si>
    <t>서울</t>
  </si>
  <si>
    <t>BS0000150201</t>
  </si>
  <si>
    <t>GLOBAL INFRASTRUCTURE PARTNERS V (GIP V)</t>
  </si>
  <si>
    <t>GLOBAL INFRASTRUCTURE PARTNERS V-C L.P</t>
  </si>
  <si>
    <t>Final Closing 기준 5년</t>
  </si>
  <si>
    <t>Final Closing 기준 10년</t>
  </si>
  <si>
    <t>Global Infrastructure Partners</t>
  </si>
  <si>
    <t>BS0000150401</t>
  </si>
  <si>
    <t>스틱오퍼튜니티제삼호사모투자합자회사</t>
  </si>
  <si>
    <t>스틱인베스트먼트</t>
  </si>
  <si>
    <t>BS00001506</t>
  </si>
  <si>
    <t>가산 STT&amp;DL 데이터센터 개발사업</t>
  </si>
  <si>
    <t>가산 STT&amp;DL 데이터센터 개발사업_ TR.선순위</t>
  </si>
  <si>
    <t>BS0000150701</t>
  </si>
  <si>
    <t>KB 선순위 인수금융 제5호(전문)</t>
  </si>
  <si>
    <t>KB선순위인수금융일반사모투자신탁제5호(전문)</t>
  </si>
  <si>
    <t xml:space="preserve">해당없음 </t>
  </si>
  <si>
    <t>BS0000151201</t>
  </si>
  <si>
    <t>Shield Capital Fund I, L.P.</t>
  </si>
  <si>
    <t>SHIELD CAPITAL FUND I, L.P</t>
  </si>
  <si>
    <t>Shield Capital, LLC</t>
  </si>
  <si>
    <t>BS00001515</t>
  </si>
  <si>
    <t>미인출(동부간선지하)</t>
  </si>
  <si>
    <t>동부간선도로 지하화 민간투자사업</t>
  </si>
  <si>
    <t>최초인출일로부터 22.25년(267개월)</t>
  </si>
  <si>
    <t>BS0000151401</t>
  </si>
  <si>
    <t>맥쿼리코리아오퍼튜니티즈사모투자합자회사 제6호</t>
  </si>
  <si>
    <t>맥쿼리자산운용</t>
  </si>
  <si>
    <t>BS0000151601</t>
  </si>
  <si>
    <t>보고 글로벌인프라 세컨더리 일반사모특별자산투자신탁 1호</t>
  </si>
  <si>
    <t>Final Closing Date 기준 4년</t>
  </si>
  <si>
    <t>보고펀드자산운용</t>
  </si>
  <si>
    <t>Blackstone Group (Strategic Partners Fund Solutions)</t>
  </si>
  <si>
    <t>BS0000151701</t>
  </si>
  <si>
    <t>ARDIAN PE SECONDARY FUND(ASF IX)</t>
  </si>
  <si>
    <t>ASF IX EU S.C.S., SICAV-RAIF</t>
  </si>
  <si>
    <t>ARDIAN France SA</t>
  </si>
  <si>
    <t>BS0000151301</t>
  </si>
  <si>
    <t>이지스미국일반사모부동산투자신탁 529호 (BDS V)</t>
  </si>
  <si>
    <t>이지스미국일반사모부동산투자신탁 529호</t>
  </si>
  <si>
    <t>Initial Closing날부터 4년</t>
  </si>
  <si>
    <t>Bridge Investment Group</t>
  </si>
  <si>
    <t>한남3재정비촉진구역 재개발정비사업 사업비 PF 대출</t>
  </si>
  <si>
    <t>한남3재정비촉진구역 재개발정비사업 사업비 PF 대출_ TR.고정</t>
  </si>
  <si>
    <t>BS0000151801</t>
  </si>
  <si>
    <t>VISTA EQUITY PARTNERS VIII-A</t>
  </si>
  <si>
    <t>VISTA EQUITY PARTNERS FUND VIII-A</t>
  </si>
  <si>
    <t>최종가입일(2024.1Q예정)로부터 5년</t>
  </si>
  <si>
    <t>최종가입일(2024.1Q예정)로부터 10년</t>
  </si>
  <si>
    <t>VEPF Management, L.P.</t>
  </si>
  <si>
    <t>BS0000152101</t>
  </si>
  <si>
    <t>2023알파코리아펀드</t>
  </si>
  <si>
    <t>소프트뱅크벤처스</t>
  </si>
  <si>
    <t>대구-부산간고속도로(신대구부산고속도로) 펀드대출</t>
  </si>
  <si>
    <t>KB국민은행</t>
  </si>
  <si>
    <t>BS0000152301</t>
  </si>
  <si>
    <t>ANGELO GORDON DIRECT LENDING V</t>
  </si>
  <si>
    <t>AG DLI V (UNLEVERED), L.P.</t>
  </si>
  <si>
    <t>TPG Angelo Gordon</t>
  </si>
  <si>
    <t>BS0000150101</t>
  </si>
  <si>
    <t>인비저닝 임팩트 솔루션 투자조합</t>
  </si>
  <si>
    <t>혼합(아시아, 미국)</t>
  </si>
  <si>
    <t>유한회사 인비저닝 파트너스</t>
  </si>
  <si>
    <t>그린스마트 미래학교 중원초 외 1교 임대형 민자사업(BTL)</t>
  </si>
  <si>
    <t>일시인출</t>
  </si>
  <si>
    <t>준공예정일로부터 6개월 이내 / 운영개시일로부터 20년 이내</t>
  </si>
  <si>
    <t>템플턴하나자산운용주식회사</t>
  </si>
  <si>
    <t>미인출(그린스마트_단기_금곡고)</t>
  </si>
  <si>
    <t>BS0000153401</t>
  </si>
  <si>
    <t>ANDREESSEN HOROWITZ FUND IX - AI APPLICATIONS, L.P.</t>
  </si>
  <si>
    <t>ANDREESSEN HOROWITZ FUND IX - AI APPLICATIONS, L.P</t>
  </si>
  <si>
    <t>BS0000153501</t>
  </si>
  <si>
    <t>ANDREESSEN HOROWITZ FUND IX - AI INFRASTRUCTURE, L.P.</t>
  </si>
  <si>
    <t>ANDREESSEN HOROWITZ FUND IX - AI INFRASTRUCTURE, L</t>
  </si>
  <si>
    <t>BS0000153601</t>
  </si>
  <si>
    <t>ANDREESSEN HOROWITZ LSV FUND IV, L.P.</t>
  </si>
  <si>
    <t>BS0000153301</t>
  </si>
  <si>
    <t>APOLLO ORIGINATION PARTNERSHIP II</t>
  </si>
  <si>
    <t>APOLLO ORIGINATION PARTNERSHIP II (UNLEVERED), L.P.</t>
  </si>
  <si>
    <t>Apollo Origination Management</t>
  </si>
  <si>
    <t>BS0000153101</t>
  </si>
  <si>
    <t>GREYSTAR EQUITY PARTNERS XI, L.P.</t>
  </si>
  <si>
    <t>GREYSTAR EQUITY PARTNERS XI (892) LP</t>
  </si>
  <si>
    <t>Greystar Investment Group</t>
  </si>
  <si>
    <t>BS00001537</t>
  </si>
  <si>
    <t>잠실 TOWER730 담보대출 리파이낸싱</t>
  </si>
  <si>
    <t>잠실 TOWER730 담보대출 리파이낸싱_일반계정_ TR.선순위(일반계정)</t>
  </si>
  <si>
    <t>SIFC 담보대출 리파이낸싱('24년, 에스아이에프씨타워원디벨로프먼트)</t>
  </si>
  <si>
    <t>SIFC 담보대출 리파이낸싱('24년, 에스아이에프씨타워투디벨로프먼트)</t>
  </si>
  <si>
    <t>SIFC 담보대출 리파이낸싱('24년, 에스아이에프씨타워쓰리디벨로프먼트)</t>
  </si>
  <si>
    <t>SIFC 담보대출 리파이낸싱('24년, 에스아이에프씨리테일몰디벨로프먼트)</t>
  </si>
  <si>
    <t>BS00001543</t>
  </si>
  <si>
    <t>SIFC 담보대출 리파이낸싱('24년, 에스아이에프씨호텔디벨로프먼트)</t>
  </si>
  <si>
    <t>BS0000153801</t>
  </si>
  <si>
    <t>파인트리스페셜시튜에이션즈제10호사모투자합자회사</t>
  </si>
  <si>
    <t>노량진 KT사옥부지 민간임대주택 개발사업 HUG보증부 대출</t>
  </si>
  <si>
    <t>노량진 KT사옥부지 민간임대주택 개발사업 HUG보증부 대출_ TR.선순위</t>
  </si>
  <si>
    <t>엘비자산운용</t>
  </si>
  <si>
    <t>BS0000154701</t>
  </si>
  <si>
    <t>NIGHTDRAGON GROWTH II, L.P.</t>
  </si>
  <si>
    <t>NightDragon Management Company, LLC</t>
  </si>
  <si>
    <t>BS0000154601</t>
  </si>
  <si>
    <t>PEAKBRIDGE GROWTH II SCA SUCAV-RAIF</t>
  </si>
  <si>
    <t>PEAKBRIDGE GROWTHII</t>
  </si>
  <si>
    <t>PeakBridge Partners Ltd</t>
  </si>
  <si>
    <t>BS0000155101</t>
  </si>
  <si>
    <t>HAMILTON LANE SECONDARY FUND VI</t>
  </si>
  <si>
    <t>HAMILTON LANE SECONDARY FUND VI-B</t>
  </si>
  <si>
    <t>Hamilton Lane</t>
  </si>
  <si>
    <t>BS0000155601</t>
  </si>
  <si>
    <t>KB와이즈스타일반사모부동산투자신탁제23호(PF신디케이트</t>
  </si>
  <si>
    <t>KB와이즈스타일반사모부동산투자신탁제23호</t>
  </si>
  <si>
    <t>BS0000155501</t>
  </si>
  <si>
    <t>KB해외투자일반사모부동산투자신탁 제39호</t>
  </si>
  <si>
    <t>최초 설정일로부터 11년</t>
  </si>
  <si>
    <t>JPMorgan Asset Management</t>
  </si>
  <si>
    <t>BS0000155701</t>
  </si>
  <si>
    <t>MUBADALA CAPITAL ALTERNATIVE SOLUTION</t>
  </si>
  <si>
    <t>MC ALTERNATIVE SOLUTIONS MASTER FUND, LP</t>
  </si>
  <si>
    <t>Mubadala Capital LLC</t>
  </si>
  <si>
    <t>송파 복정 토지중도금 반환채권 담보대출</t>
  </si>
  <si>
    <t>송파 복정 토지중도금 반환채권 담보대출_일반계정_ TR.A-1(일반계정)</t>
  </si>
  <si>
    <t>최초기표 시(중도금 1회) 일시 인출</t>
  </si>
  <si>
    <t>공평 15,16지구 오피스 개발사업 리파이낸싱</t>
  </si>
  <si>
    <t>공평 15,16지구 오피스 개발사업 리파이낸싱_일반계정_ TR.A(일반계정)</t>
  </si>
  <si>
    <t>BS0000155901</t>
  </si>
  <si>
    <t>알파인텔리전스사모투자합자회사</t>
  </si>
  <si>
    <t>회사설립일로부터 5년</t>
  </si>
  <si>
    <t>회사설립일로부터 10년</t>
  </si>
  <si>
    <t>SBVA</t>
  </si>
  <si>
    <t>BS00001553</t>
  </si>
  <si>
    <t>(주)제뉴원사이언스 인수금융 선순위 일반대출</t>
  </si>
  <si>
    <t>(주)제뉴원사이언스 인수금융 선순위 일반대출_ 대출항목A대출금 채권 양수도(케이비증권)</t>
  </si>
  <si>
    <t>(주)제뉴원사이언스 인수금융 선순위 일반대출_ 대출항목A대출금 채권 양수도(국민은행)</t>
  </si>
  <si>
    <t>죽전데이터센터 2단계 개발 및 운영사업(PF+담보대출)</t>
  </si>
  <si>
    <t>죽전데이터센터 2,3단계 개발 및 운영사업(일반계정)_ TR.A(선순위)</t>
  </si>
  <si>
    <t>BS00001564</t>
  </si>
  <si>
    <t>미인출(센트로이드 1호)</t>
  </si>
  <si>
    <t>센트로이드인베스먼트파트너스 제1호</t>
  </si>
  <si>
    <t>설립일 기준 4년</t>
  </si>
  <si>
    <t>설립일 기준 10년</t>
  </si>
  <si>
    <t>센트로이드인베스트파트너스</t>
  </si>
  <si>
    <t>디아이지에어가스(주) 인수금융 리파이낸싱 선순위 일반대출</t>
  </si>
  <si>
    <t>디아이지에어가스(주) 인수금융 리파이낸싱 선순위 일반대출_ 디아이지에어가스 HOLDCO 선순위 일반대출</t>
  </si>
  <si>
    <t>BS00001566</t>
  </si>
  <si>
    <t>미인출(TPG RC II)</t>
  </si>
  <si>
    <t>TPG Rise Climate II, L.P.</t>
  </si>
  <si>
    <t>발효일로부터 6년. 발효일(Effective date): 최초closing 또는 그 이후의 날로 GP가 결정하는 일자</t>
  </si>
  <si>
    <t>최종 closing과 발효일 중 나중 도래일로부터 10주년 해당년도의 말일</t>
  </si>
  <si>
    <t>BS0000157101</t>
  </si>
  <si>
    <t>한화 Later Stage Deeptech 일반사모증권투자신탁 1호</t>
  </si>
  <si>
    <t>한화 LATER STAGE DEEPTECH 일반사모증권투자신탁 1호</t>
  </si>
  <si>
    <t>BS0000157201</t>
  </si>
  <si>
    <t>한화 녹색ESG인프라 해외수출지원 일반사모특별자산투자신탁 1종</t>
  </si>
  <si>
    <t>BS00001574</t>
  </si>
  <si>
    <t>판교 그래비티호텔 담보대출 리파이낸싱(마스턴71호)</t>
  </si>
  <si>
    <t>판교 그래비티호텔 담보대출 리파이낸싱(마스턴71호)_ 선순위</t>
  </si>
  <si>
    <t>BS0000157501</t>
  </si>
  <si>
    <t>신한 BAYSIDE VII 일반사모투자신탁제2호(H)</t>
  </si>
  <si>
    <t>H.I.G Capital</t>
  </si>
  <si>
    <t>발해인프라투융자회사</t>
  </si>
  <si>
    <t>KB발해인프라</t>
  </si>
  <si>
    <t>갤러리아 센터시티 담보대출 리파이낸싱</t>
  </si>
  <si>
    <t>갤러리아 센터시티 담보대출 리파이낸싱_ 선순위</t>
  </si>
  <si>
    <t>신규</t>
  </si>
  <si>
    <t>남산스퀘어 담보대출 리파이낸싱(25년)</t>
  </si>
  <si>
    <t>남산스퀘어 담보대출 리파이낸싱(25년)_ TR.선순위</t>
  </si>
  <si>
    <t>BS0000157901</t>
  </si>
  <si>
    <t>Nahda Fund II L.P.</t>
  </si>
  <si>
    <t>NAHDA FUND II L.P.</t>
  </si>
  <si>
    <t>중동</t>
  </si>
  <si>
    <t xml:space="preserve">블라인드 </t>
  </si>
  <si>
    <t>final closing으로부터 3년</t>
  </si>
  <si>
    <t xml:space="preserve">Shorooq Partners </t>
  </si>
  <si>
    <t>Venture(Deby)</t>
  </si>
  <si>
    <t>BS0000157801</t>
  </si>
  <si>
    <t>켄달글로벌일반사모부동산투자신탁2호</t>
  </si>
  <si>
    <t>켄달스퀘어글로벌일반사모부동산투자신탁2호(재간접형)</t>
  </si>
  <si>
    <t>final closing으로부터 7년</t>
  </si>
  <si>
    <t>켄달스퀘어자산운용</t>
  </si>
  <si>
    <t>Kayne Anderson</t>
  </si>
  <si>
    <t>BS00001582</t>
  </si>
  <si>
    <t>미인출(KKR NA XIV)</t>
  </si>
  <si>
    <t>KKR North America XIV</t>
  </si>
  <si>
    <t>최초투자일로부터 6년</t>
  </si>
  <si>
    <t>최초투자일로부터 11년</t>
  </si>
  <si>
    <t>Kohlberg Kravis Roberts &amp; Co. L.P.(Delaware)</t>
  </si>
  <si>
    <t>BS0000157601</t>
  </si>
  <si>
    <t>현대인베스트글로벌일반사모부동산투자신탁 25호</t>
  </si>
  <si>
    <t>Starwood Capital Group</t>
  </si>
  <si>
    <t>BS0000157701</t>
  </si>
  <si>
    <t>메리츠일반사모특별자산투자신탁재간접형2호</t>
  </si>
  <si>
    <t>가산 LG U+ 데이터센터 개발 및 운영사업 리파이낸싱</t>
  </si>
  <si>
    <t>가산 LG U+ 데이터센터 개발 및 운영사업 리파이낸싱_ TR.A(선순위)</t>
  </si>
  <si>
    <t>에이프로스퀘어 담보대출 리파이낸싱</t>
  </si>
  <si>
    <t>에이프로스퀘어 담보대출 리파이낸싱_ TR.선순위</t>
  </si>
  <si>
    <t>BS0000158501</t>
  </si>
  <si>
    <t>Celadon Partners Investment Fund II, L.P.</t>
  </si>
  <si>
    <t>CELADON PARTNERS INVESTMENT FUND II, L.P.</t>
  </si>
  <si>
    <t>Celadon Partners</t>
  </si>
  <si>
    <t>BS0000159101</t>
  </si>
  <si>
    <t>DCVC VII, L.P.</t>
  </si>
  <si>
    <t>광명서울고속도로 민간투자사업 자금재조달</t>
  </si>
  <si>
    <t>광명서울고속도로 민간투자사업 자금재조달_ 선순위대출II</t>
  </si>
  <si>
    <t>산업기반 신용보증</t>
  </si>
  <si>
    <t>전액보증</t>
  </si>
  <si>
    <t>BS0000159301</t>
  </si>
  <si>
    <t>KB광명서울고속도로일반사모특별자산투자신탁제2호(SOC)(전문)</t>
  </si>
  <si>
    <t>CI 연대보증</t>
  </si>
  <si>
    <t>BS0000159302</t>
  </si>
  <si>
    <t>KIAMCO광명서울고속도로사모특별자산투자신탁(일반)</t>
  </si>
  <si>
    <t>남양주월산2 공공지원민간임대주택 개발사업 HUG보증부 대출</t>
  </si>
  <si>
    <t>남양주월산2 공공지원민간임대주택 개발사업 HUG보증부 대출_ 민간융자TRANCHE</t>
  </si>
  <si>
    <t>반포주공1단지(1,2,4주구) 주택재건축정비사업 PF 리파이낸싱</t>
  </si>
  <si>
    <t>반포주공1단지(1,2,4주구) 주택재건축정비사업 PF 리파이낸싱(일반계정)_ TR.A-3(사업비1)</t>
  </si>
  <si>
    <t>반포주공1단지(1,2,4주구) 주택재건축정비사업 PF 리파이낸싱(일반계정)_ TR.A-3(사업비2)</t>
  </si>
  <si>
    <t>여의도 현대차증권빌딩 담보대출 리파이낸싱(코람코125호)</t>
  </si>
  <si>
    <t>여의도 현대차증권빌딩 담보대출 리파이낸싱(코람코125호)_ TR.선순위</t>
  </si>
  <si>
    <t>BS0000160401</t>
  </si>
  <si>
    <t>이지스글로벌일반사모부동산투자신탁573호(재간접형)</t>
  </si>
  <si>
    <t>이지스글로벌일반사모부동산투자신탁573호(재간접형)(C-PACE)</t>
  </si>
  <si>
    <t>Nuveen Green Capital</t>
  </si>
  <si>
    <t>BS00001605</t>
  </si>
  <si>
    <t>(미인출)대장홍대 대출</t>
  </si>
  <si>
    <t>대장홍대 광역철도 민간투자사업</t>
  </si>
  <si>
    <t>40년</t>
  </si>
  <si>
    <t>(미인출)대장홍대 수익증권</t>
  </si>
  <si>
    <t>미래에셋대장홍대선일반사모투자신탁1호</t>
  </si>
  <si>
    <t>47년</t>
  </si>
  <si>
    <t>BS0000160601</t>
  </si>
  <si>
    <t>신한 ACO IX 일반사모투자신탁-A호(H)</t>
  </si>
  <si>
    <t>Anchorage Captial</t>
  </si>
  <si>
    <t>(미인출)GTX-B 대출</t>
  </si>
  <si>
    <t>수도권광역급행철도B노선(GTX-B) 민간투자사업</t>
  </si>
  <si>
    <t>수도권광역급행철도 B노선(GTX-B) 민간투자사업</t>
  </si>
  <si>
    <t>37.5년</t>
  </si>
  <si>
    <t>BS0000160701</t>
  </si>
  <si>
    <t>교보AIM수도권광역급행철도B노선일반사모특별자산투자신탁</t>
  </si>
  <si>
    <t>잠실 Tower730 담보대출 리파이낸싱</t>
  </si>
  <si>
    <t>잠실 Tower730 담보대출 리파이낸싱_2025(일반계정)</t>
  </si>
  <si>
    <t>BS0000160901</t>
  </si>
  <si>
    <t>Lightspeed Venture Partners XV-A (Inception), L.P.</t>
  </si>
  <si>
    <t>LIGHTSPEED VENTURE PARTNERS XV-A (INCEPTION), L.P.</t>
  </si>
  <si>
    <t>BS0000161001</t>
  </si>
  <si>
    <t>Lightspeed Venture Partners XV-B (Ignite), L.P.</t>
  </si>
  <si>
    <t>LIGHTSPEED VENTURE PARTNERS XV-B(IGNITE), L.P.</t>
  </si>
  <si>
    <t>BS0000161101</t>
  </si>
  <si>
    <t>Lightspeed Opportunity Fund III, L.P.</t>
  </si>
  <si>
    <t>LIGHTSPEED OPPORTUNITY FUND III, L.P.</t>
  </si>
  <si>
    <t>일산 덕이동 데이터센터 개발사업 PF 대출 리파이낸싱</t>
  </si>
  <si>
    <t>BS0000161301</t>
  </si>
  <si>
    <t>LCV FUND III, L.P.</t>
  </si>
  <si>
    <t>BS0000162301</t>
  </si>
  <si>
    <t>8VC RSS.L.P.</t>
  </si>
  <si>
    <t>8VC PARTNERS, LLC</t>
  </si>
  <si>
    <t>BS0000162601</t>
  </si>
  <si>
    <t>이지스글로벌일반사모부동산투자신탁576호(재간접형)</t>
  </si>
  <si>
    <t>Rockwood Capital</t>
  </si>
  <si>
    <t>BS00001628</t>
  </si>
  <si>
    <t>(미인출)인성드림에코파크</t>
  </si>
  <si>
    <t>인성드림에코파크 연료전지 발전사업</t>
  </si>
  <si>
    <t>인성드림에코파크 연료전지 발전사업_선순위 Tr1</t>
  </si>
  <si>
    <t>14.75년</t>
  </si>
  <si>
    <t>SK에코플렌트 책임준공 의무</t>
  </si>
  <si>
    <t>하나은행</t>
  </si>
  <si>
    <t>GRAB HOLDINGS LTD - CL A</t>
  </si>
  <si>
    <t>BS00001631</t>
  </si>
  <si>
    <t>BS0000163101</t>
  </si>
  <si>
    <t>(미인출)Thrive X</t>
  </si>
  <si>
    <t>Thrive Capital Partners X L.P</t>
  </si>
  <si>
    <t>5년</t>
  </si>
  <si>
    <t>10년</t>
  </si>
  <si>
    <t>Thrive Capital Management LLC</t>
  </si>
  <si>
    <t>BS00001632</t>
  </si>
  <si>
    <t>BS0000163201</t>
  </si>
  <si>
    <t>Thrive Capital Partners X Growth L.P</t>
  </si>
  <si>
    <t>BS00001633</t>
  </si>
  <si>
    <t>BS0000163301</t>
  </si>
  <si>
    <t>Thrive Capital Partners X Opportunity Fund L.P</t>
  </si>
  <si>
    <t>BS00001634</t>
  </si>
  <si>
    <t>BS0000163401</t>
  </si>
  <si>
    <t>KKR Asia Credit Fund II Note</t>
  </si>
  <si>
    <t>흥국 글로벌 하이클래스 일반사모투자신탁42호</t>
  </si>
  <si>
    <t>BS00001635</t>
  </si>
  <si>
    <t>BS0000163501</t>
  </si>
  <si>
    <t>Lux Venture IX, .L.P.</t>
  </si>
  <si>
    <t>Lux Venture</t>
  </si>
  <si>
    <t>BS00001641</t>
  </si>
  <si>
    <t>(미인출)춘천하수처리장 대출</t>
  </si>
  <si>
    <t>춘천공공하수처리시설 이전/현대화 민간투자사업(BTO-a)</t>
  </si>
  <si>
    <t>33년</t>
  </si>
  <si>
    <t>KIAMCO춘천바이오텍사모특별자산투자신탁(일반)</t>
  </si>
  <si>
    <t>Asset_Class</t>
  </si>
  <si>
    <t>Asset_Name</t>
  </si>
  <si>
    <t>Manager</t>
  </si>
  <si>
    <t>Region</t>
  </si>
  <si>
    <t>Infrastructure</t>
  </si>
  <si>
    <t>KOR</t>
  </si>
  <si>
    <t>Transportation</t>
  </si>
  <si>
    <t>Real_Estate</t>
  </si>
  <si>
    <t>Equity|Core</t>
  </si>
  <si>
    <t>Retail</t>
  </si>
  <si>
    <t>Environmental</t>
  </si>
  <si>
    <t>Social</t>
  </si>
  <si>
    <t>Non-PPP</t>
  </si>
  <si>
    <t>Mixed</t>
  </si>
  <si>
    <t>Global</t>
  </si>
  <si>
    <t>Fund of Funds</t>
  </si>
  <si>
    <t>General</t>
  </si>
  <si>
    <t>Solar</t>
  </si>
  <si>
    <t>Asia</t>
  </si>
  <si>
    <t>Plant</t>
  </si>
  <si>
    <t>Europe</t>
  </si>
  <si>
    <t>Early</t>
  </si>
  <si>
    <t>US</t>
  </si>
  <si>
    <t>Hedge Fund</t>
  </si>
  <si>
    <t>Mezzanine</t>
  </si>
  <si>
    <t>Equity|Core, Oppr value</t>
  </si>
  <si>
    <t>Energy</t>
  </si>
  <si>
    <t>PE Secondary</t>
  </si>
  <si>
    <t>InfraRed</t>
  </si>
  <si>
    <t>hybrid</t>
  </si>
  <si>
    <t>Office</t>
  </si>
  <si>
    <t>한화AI GLOBAL CHOICE 부동산1호(재간접형)</t>
  </si>
  <si>
    <t>Senior|Core</t>
  </si>
  <si>
    <t>한화 AI Global Choice 2호</t>
  </si>
  <si>
    <t>한국투자사모유럽메자닌부동산1호</t>
  </si>
  <si>
    <t>Mezzanine|Core</t>
  </si>
  <si>
    <t>Rail</t>
  </si>
  <si>
    <t>담보대출</t>
  </si>
  <si>
    <t>이지스글로벌사모부동산37-2호</t>
  </si>
  <si>
    <t>한화DEBT STRATEGY부동산6호</t>
  </si>
  <si>
    <t>Late</t>
  </si>
  <si>
    <t>현대STAR부동산 5호</t>
  </si>
  <si>
    <t>PF대출</t>
  </si>
  <si>
    <t>Residential</t>
  </si>
  <si>
    <t>Pitango Venture Capital</t>
  </si>
  <si>
    <t>MENA</t>
  </si>
  <si>
    <t>SaaS|Platform</t>
  </si>
  <si>
    <t>다올KTB글로벌CREDEBT부동산1호</t>
  </si>
  <si>
    <t>Hotel</t>
  </si>
  <si>
    <t>이지스미국부동산자98-2호</t>
  </si>
  <si>
    <t>한화 Asia Opportunity 1호</t>
  </si>
  <si>
    <t>메리츠부동산3호</t>
  </si>
  <si>
    <t>Gas</t>
  </si>
  <si>
    <t>화성 기산동 뉴스테이
HUG 보증부 대출</t>
  </si>
  <si>
    <t>한화 Global Corporate PE Strategy 1호</t>
  </si>
  <si>
    <t>한화 GLOBAL INFRASTRUCTURE STRATEGY 1호</t>
  </si>
  <si>
    <t>한화 GLOBAL REAL ESTATE STRATEGY 부동산1호</t>
  </si>
  <si>
    <t>엔브이 글로벌코리아 메자닌</t>
  </si>
  <si>
    <t>한화 라이프스타일 1호</t>
  </si>
  <si>
    <t>다올KTB글로벌
CREDEBT 부동산12호</t>
  </si>
  <si>
    <t>한화 GLOBAL REAL ESTATE STRATEGY 부동산 2호</t>
  </si>
  <si>
    <t>한화 GLOBAL INFRASTRUCTURE STRATEGY 2호</t>
  </si>
  <si>
    <t>한화 Global Corporate PE Strategy 2호</t>
  </si>
  <si>
    <t>강릉에코파워 (강릉안인 석탄화력발전사업)</t>
  </si>
  <si>
    <t>의령 풍력발전 리파이낸싱</t>
  </si>
  <si>
    <t>서울-춘천고속도로 리파이낸싱 (지분)</t>
  </si>
  <si>
    <t>전주 에코시티 3BL
임대주택 개발사업</t>
  </si>
  <si>
    <t>한화 베트남 Opportunity 1호</t>
  </si>
  <si>
    <t>캡스톤EU 2호</t>
  </si>
  <si>
    <t>신한AIM부동산제7호</t>
  </si>
  <si>
    <t>Mezzanine|Value-add</t>
  </si>
  <si>
    <t>구리-포천고속도로 리파이낸싱</t>
  </si>
  <si>
    <t>Equity|Debt</t>
  </si>
  <si>
    <t>이지스미국부동산221호</t>
  </si>
  <si>
    <t>다올KTB글로벌CREDEBT 부동산9호</t>
  </si>
  <si>
    <t>Senior|Value-add</t>
  </si>
  <si>
    <t>AI</t>
  </si>
  <si>
    <t>한화 GLOBAL INFRASTRUCTURE STRATEGY 3호</t>
  </si>
  <si>
    <t>신한AIM부동산 일반 사모10호</t>
  </si>
  <si>
    <t>Senior|Opportunistic</t>
  </si>
  <si>
    <t>Mixed-use</t>
  </si>
  <si>
    <t>서울스퀘어 담보대출</t>
  </si>
  <si>
    <t>한화 DEBT STRATEGY 일반 사모 부동산  16호</t>
  </si>
  <si>
    <t>캡스톤US7호</t>
  </si>
  <si>
    <t>Senior|Core plus</t>
  </si>
  <si>
    <t>INMARK영국 일반 사모부동산제19호</t>
  </si>
  <si>
    <t>Direct Lending</t>
  </si>
  <si>
    <t>현대인베스트글로벌부동산14호</t>
  </si>
  <si>
    <t>신한AIM 구조화  1호</t>
  </si>
  <si>
    <t>Fund Financing</t>
  </si>
  <si>
    <t>신한AIM부동산 일반 사모제13호</t>
  </si>
  <si>
    <t>Airport</t>
  </si>
  <si>
    <t>Logistics</t>
  </si>
  <si>
    <t>이지스미국부동산327호</t>
  </si>
  <si>
    <t>현대인베스트 MACK US DEBT 
부동산20호</t>
  </si>
  <si>
    <t>한화 GLOBAL INFRASTRUCTURE STRATEGY 4호</t>
  </si>
  <si>
    <t>제주 연동 민간임대주택
HUG 보증부 대출</t>
  </si>
  <si>
    <t>원효로1가 민간임대리츠
HUG보증부 대출</t>
  </si>
  <si>
    <t>현대인베스트먼트 선순위대출 1호</t>
  </si>
  <si>
    <t>현대인베스트먼트 시니어론 20호</t>
  </si>
  <si>
    <t>Canada</t>
  </si>
  <si>
    <t>Cosmetic</t>
  </si>
  <si>
    <t>시그니처타워 담보대출</t>
  </si>
  <si>
    <t>제로에너지 임대리츠
HUG 보증부 대출</t>
  </si>
  <si>
    <t>Fintech|Blockchain</t>
  </si>
  <si>
    <t>신한BNPP CIP Ⅷ PBN 1호(H)</t>
  </si>
  <si>
    <t>한화갤러리아 광교점 담보대출</t>
  </si>
  <si>
    <t>한투-한화 디지털 헬스케어 1호</t>
  </si>
  <si>
    <t>Healthcare</t>
  </si>
  <si>
    <t>가산 SKB 데이터센터</t>
  </si>
  <si>
    <t>Data Center</t>
  </si>
  <si>
    <t>현대인베스트먼트 선순위대출 2호</t>
  </si>
  <si>
    <t>타이거 대체 36호</t>
  </si>
  <si>
    <t>Impact|Energy|Climate</t>
  </si>
  <si>
    <t>코람코 US DEBT STRATEGY 
부동산 제18-2호</t>
  </si>
  <si>
    <t>IDInvest</t>
  </si>
  <si>
    <t>을지로3가 6지구
오피스 개발사업</t>
  </si>
  <si>
    <t>신한 HPS SLF V 1호(H)</t>
  </si>
  <si>
    <t>현대인베스트 KKR 유럽부동산 1-2호</t>
  </si>
  <si>
    <t>Climate Tech</t>
  </si>
  <si>
    <t>하나대체투자 PG 세컨더리 1호</t>
  </si>
  <si>
    <t>용인 국제물류단지
개발사업</t>
  </si>
  <si>
    <t>Synthetic Bio|Ag-tech</t>
  </si>
  <si>
    <t>인천 도화 물류센터 
개발 및 운영사업</t>
  </si>
  <si>
    <t>안성 아레나스 물류센터 
개발 및 운영사업</t>
  </si>
  <si>
    <t>한화 라이프스타일 2호</t>
  </si>
  <si>
    <t>보고 글로벌크레딧 4호</t>
  </si>
  <si>
    <t>PD Secondary</t>
  </si>
  <si>
    <t>청담 고급주택
개발사업</t>
  </si>
  <si>
    <t>가산 KT
데이터센터 개발사업</t>
  </si>
  <si>
    <t>신한AIM부동산 제26-B호</t>
  </si>
  <si>
    <t>수표지구
오피스 개발사업</t>
  </si>
  <si>
    <t>LCV Fund VIII</t>
  </si>
  <si>
    <t>한화 Global Corporate PE/VC Strategy 3호</t>
  </si>
  <si>
    <t>Reits</t>
  </si>
  <si>
    <t>노량진 민간임대주택
HUG 보증부 대출</t>
  </si>
  <si>
    <t>현대인베스트 북미 대출채권 32호(APOGEM)</t>
  </si>
  <si>
    <t>미래에셋멀티해외부동산제9호</t>
  </si>
  <si>
    <t>이지스글로벌부동산 503호</t>
  </si>
  <si>
    <t>Antares Capital Advisors LLC</t>
  </si>
  <si>
    <t>Global Infrastructure Partners V-C, L.P.</t>
  </si>
  <si>
    <t>HJ중공업 서울사옥 담보대출</t>
  </si>
  <si>
    <t>가산 STT&amp;DL
데이터센터 개발사업</t>
  </si>
  <si>
    <t>A&amp;D|Security</t>
  </si>
  <si>
    <t>이지스미국부동산 529호</t>
  </si>
  <si>
    <t>B2B Software</t>
  </si>
  <si>
    <t>한남3재정비촉진구역
재개발정비사업 사업비 대출</t>
  </si>
  <si>
    <t>잠실 TOWER730 담보대출</t>
  </si>
  <si>
    <t>SIFC 담보대출</t>
  </si>
  <si>
    <t>노량진 KT 사옥부지
민간임대주택 HUG보증 대출</t>
  </si>
  <si>
    <t>KB해외투자부동산 제39호</t>
  </si>
  <si>
    <t>공평 15, 16지구
오피스 개발사업</t>
  </si>
  <si>
    <t>죽전데이터센터 2단계
개발 및 운영사업</t>
  </si>
  <si>
    <t>한화 Later Stage Deeptech 1호</t>
  </si>
  <si>
    <t>신한 BAYSIDE VII 2호(H)</t>
  </si>
  <si>
    <t>현대인베스트글로벌부동산 25호</t>
  </si>
  <si>
    <t>켄달글로벌부동산2호</t>
  </si>
  <si>
    <t>NAHDA FUND II L.P.(Shorooq)</t>
  </si>
  <si>
    <t>Shorooq Partners</t>
  </si>
  <si>
    <t>Venture Debt</t>
  </si>
  <si>
    <t>남산스퀘어 담보대출</t>
  </si>
  <si>
    <t>한화갤러리아 센터시티점 담보대출</t>
  </si>
  <si>
    <t>가산 케이스퀘어 
데이터센터 개발사업</t>
  </si>
  <si>
    <t>에이프로스퀘어 담보대출</t>
  </si>
  <si>
    <t>광명서울고속도로 민간투자사업 리파이낸싱(2025)</t>
  </si>
  <si>
    <t>남양주 월산2 
민간임대주택 HUG보증 대출</t>
  </si>
  <si>
    <t>반포주공 1단지
주택재건축정비사업 PF 대출</t>
  </si>
  <si>
    <t>여의도 현대차증권빌딩 담보대출</t>
  </si>
  <si>
    <t>이지스글로벌573호</t>
  </si>
  <si>
    <t>신한 ACO IX</t>
  </si>
  <si>
    <t>일산 덕이동 데이터센터 개발사업</t>
  </si>
  <si>
    <t>Defence</t>
  </si>
  <si>
    <t>BS00001644</t>
  </si>
  <si>
    <t>Medical</t>
  </si>
  <si>
    <t>펀드 종목명</t>
  </si>
  <si>
    <t>수익증권KEY</t>
  </si>
  <si>
    <t>하위자산유형</t>
  </si>
  <si>
    <t>편입자산 ID</t>
  </si>
  <si>
    <t>편입자산 종목명</t>
  </si>
  <si>
    <t>상품구분</t>
  </si>
  <si>
    <t>거래상대방/발행인</t>
  </si>
  <si>
    <t>포지션통화</t>
  </si>
  <si>
    <t>장부금액(원화)</t>
  </si>
  <si>
    <t>금리(%)</t>
  </si>
  <si>
    <t>매입일</t>
  </si>
  <si>
    <t>수익증권_1001</t>
  </si>
  <si>
    <t>건물</t>
  </si>
  <si>
    <t>토지</t>
  </si>
  <si>
    <t>삼성fn리츠</t>
  </si>
  <si>
    <t>주식</t>
  </si>
  <si>
    <t>기타비유동금융자산-장기금융상품</t>
  </si>
  <si>
    <t>수익증권_1000</t>
  </si>
  <si>
    <t>수익증권_0243</t>
  </si>
  <si>
    <t>Glennmont CEC</t>
  </si>
  <si>
    <t>수익증권_0245</t>
  </si>
  <si>
    <t>Allenby &amp; Connaught MoD</t>
  </si>
  <si>
    <t>Birmingham New Hospitals</t>
  </si>
  <si>
    <t>Broomfield Hospital</t>
  </si>
  <si>
    <t>Central Manchester Hospital</t>
  </si>
  <si>
    <t>Ipswich Hospital</t>
  </si>
  <si>
    <t>Lewisham Schools</t>
  </si>
  <si>
    <t>Maesgwyn Windfarm</t>
  </si>
  <si>
    <t>North Middlesex Hospital</t>
  </si>
  <si>
    <t>Northwood MoD</t>
  </si>
  <si>
    <t>Peterborough Hospitals</t>
  </si>
  <si>
    <t>Salford Hospital</t>
  </si>
  <si>
    <t>Sheffield BSF</t>
  </si>
  <si>
    <t>Tameside Hospital</t>
  </si>
  <si>
    <t>Turks and Caicos Islands Hospitals</t>
  </si>
  <si>
    <t>Tyne Tunnel</t>
  </si>
  <si>
    <t>Waltham Forest BSF</t>
  </si>
  <si>
    <t>NRTS</t>
  </si>
  <si>
    <t>수익증권_0247</t>
  </si>
  <si>
    <t>2008 Enfoca Private Equity Investments</t>
  </si>
  <si>
    <t>수익증권_0248</t>
  </si>
  <si>
    <t>Asian Genco Private Limited</t>
  </si>
  <si>
    <t>Sharesd Access LLC</t>
  </si>
  <si>
    <t xml:space="preserve">TAE Life Sciences LLC </t>
  </si>
  <si>
    <t>TAE Technologies Inc.</t>
  </si>
  <si>
    <t>수익증권_0249</t>
  </si>
  <si>
    <t>Wilsonart</t>
  </si>
  <si>
    <t>수익증권_0255</t>
  </si>
  <si>
    <t>Alexander Mann</t>
  </si>
  <si>
    <t>Diversified Foodservice Supply, Inc.</t>
  </si>
  <si>
    <t>Topix Pharmaceuticals, Inc.</t>
  </si>
  <si>
    <t>수익증권_0256</t>
  </si>
  <si>
    <t>ADB Safegate</t>
  </si>
  <si>
    <t>Flos B&amp;B Italia</t>
  </si>
  <si>
    <t>Golden Goose Deluxe Brand</t>
  </si>
  <si>
    <t>Nobian</t>
  </si>
  <si>
    <t>Nouryon</t>
  </si>
  <si>
    <t>Raventos Codorniu</t>
  </si>
  <si>
    <t>수익증권_0257</t>
  </si>
  <si>
    <t>Albea</t>
  </si>
  <si>
    <t>EMG</t>
  </si>
  <si>
    <t>Elitech</t>
  </si>
  <si>
    <t>Ethypharm</t>
  </si>
  <si>
    <t>Labeyrie</t>
  </si>
  <si>
    <t>M Group Services</t>
  </si>
  <si>
    <t>Refresco</t>
  </si>
  <si>
    <t>Tendam</t>
  </si>
  <si>
    <t>VPS</t>
  </si>
  <si>
    <t>WFC</t>
  </si>
  <si>
    <t>Yonderland (fka AS Adventure)</t>
  </si>
  <si>
    <t>키움동북아인프라전문투자형사모특별자산투자신탁제1호</t>
  </si>
  <si>
    <t>수익증권_0063</t>
  </si>
  <si>
    <t>KRMN13012501</t>
  </si>
  <si>
    <t>가야철도1(130125)_변동</t>
  </si>
  <si>
    <t>가야철도㈜</t>
  </si>
  <si>
    <t>2031-01-02</t>
  </si>
  <si>
    <t>2013-01-25</t>
  </si>
  <si>
    <t>KRMN13012598</t>
  </si>
  <si>
    <t>가야철도_장기3(141209)</t>
  </si>
  <si>
    <t>KRMN09021201</t>
  </si>
  <si>
    <t>강원나래관B(090212)_변동</t>
  </si>
  <si>
    <t>강원나래관</t>
  </si>
  <si>
    <t>2028-03-31</t>
  </si>
  <si>
    <t>2009-02-26</t>
  </si>
  <si>
    <t>KRMN09032301</t>
  </si>
  <si>
    <t>강원나래관B강릉대(090323)변동</t>
  </si>
  <si>
    <t>KRMN09033002</t>
  </si>
  <si>
    <t>경남지역A경상대(090330)_변동</t>
  </si>
  <si>
    <t>경남지역대학교생활관건설</t>
  </si>
  <si>
    <t>2027-10-05</t>
  </si>
  <si>
    <t>2009-03-30</t>
  </si>
  <si>
    <t>KRMN09033003</t>
  </si>
  <si>
    <t>경남지역A창원대(090330)_변동</t>
  </si>
  <si>
    <t>KRMN09033004</t>
  </si>
  <si>
    <t>경남지역B경상대(090330)_변동</t>
  </si>
  <si>
    <t>경남지역대학교생활관건설㈜</t>
  </si>
  <si>
    <t>2028-10-06</t>
  </si>
  <si>
    <t>KRMN09033005</t>
  </si>
  <si>
    <t>경남지역B창원대(090330)_변동</t>
  </si>
  <si>
    <t>KRMN08101001</t>
  </si>
  <si>
    <t>대치리버파크A(081010)_변동</t>
  </si>
  <si>
    <t>대치리버파크</t>
  </si>
  <si>
    <t>2027-04-12</t>
  </si>
  <si>
    <t>2008-07-16</t>
  </si>
  <si>
    <t>KRMN08101002</t>
  </si>
  <si>
    <t>대치리버파크B(081010)_변동</t>
  </si>
  <si>
    <t>KRMN08061002</t>
  </si>
  <si>
    <t>부천학교B(1-1)(부일초)_변동</t>
  </si>
  <si>
    <t>부천학교관리(주)</t>
  </si>
  <si>
    <t>2026-07-20</t>
  </si>
  <si>
    <t>2008-02-01</t>
  </si>
  <si>
    <t>KRMN08061004</t>
  </si>
  <si>
    <t>부천학교B(1-2)(까치울중)_변동</t>
  </si>
  <si>
    <t>2008-05-01</t>
  </si>
  <si>
    <t>KRMN08061006</t>
  </si>
  <si>
    <t>부천학교B(1-3)(성곡초)_변동</t>
  </si>
  <si>
    <t>2008-05-10</t>
  </si>
  <si>
    <t>KRMN08061008</t>
  </si>
  <si>
    <t>부천학교B2(샛별중)_변동</t>
  </si>
  <si>
    <t>부천학교관리</t>
  </si>
  <si>
    <t>2008-03-01</t>
  </si>
  <si>
    <t>KRMN07123104</t>
  </si>
  <si>
    <t>신한민자(071231)_변동</t>
  </si>
  <si>
    <t>신한민자</t>
  </si>
  <si>
    <t>2026-06-30</t>
  </si>
  <si>
    <t>2007-12-31</t>
  </si>
  <si>
    <t>KRMN08071001</t>
  </si>
  <si>
    <t>울산배움터지킴이A(080411)_변동</t>
  </si>
  <si>
    <t>울산배움터지킴이</t>
  </si>
  <si>
    <t>2026-10-10</t>
  </si>
  <si>
    <t>2013-02-27</t>
  </si>
  <si>
    <t>KRMN09093001</t>
  </si>
  <si>
    <t>울산배움터지킴이B(090930)변동</t>
  </si>
  <si>
    <t>울산배움터지킴이㈜</t>
  </si>
  <si>
    <t>2028-01-10</t>
  </si>
  <si>
    <t>2009-09-30</t>
  </si>
  <si>
    <t>KRMN13070103</t>
  </si>
  <si>
    <t>인천에듀피아(070831/0920)_변동</t>
  </si>
  <si>
    <t>인천에듀피아㈜</t>
  </si>
  <si>
    <t>2026-03-31</t>
  </si>
  <si>
    <t>2012-08-28</t>
  </si>
  <si>
    <t>KRMN07100101</t>
  </si>
  <si>
    <t>일산에듀(봉일천고070907)_변동</t>
  </si>
  <si>
    <t>2026-09-30</t>
  </si>
  <si>
    <t>2007-09-07</t>
  </si>
  <si>
    <t>KRMN07080801</t>
  </si>
  <si>
    <t>일산에듀(풍동고070808)_변동</t>
  </si>
  <si>
    <t>2007-08-08</t>
  </si>
  <si>
    <t>KRMN07101601</t>
  </si>
  <si>
    <t>일산에듀피아(가좌고071016)변동</t>
  </si>
  <si>
    <t>2026-12-31</t>
  </si>
  <si>
    <t>2007-10-16</t>
  </si>
  <si>
    <t>KRMN07101602</t>
  </si>
  <si>
    <t>일산에듀피아(마지초071016)변동</t>
  </si>
  <si>
    <t>KRMN12092607</t>
  </si>
  <si>
    <t>전라선철도B(120926)_변동</t>
  </si>
  <si>
    <t>전라선철도㈜</t>
  </si>
  <si>
    <t>2031-09-30</t>
  </si>
  <si>
    <t>2012-05-01</t>
  </si>
  <si>
    <t>KRMN12092608</t>
  </si>
  <si>
    <t>전라선철도C(120926)_변동</t>
  </si>
  <si>
    <t>2017-05-01</t>
  </si>
  <si>
    <t>KRMN09020202</t>
  </si>
  <si>
    <t>제주미술관B(090202)_변동</t>
  </si>
  <si>
    <t>제주미술관</t>
  </si>
  <si>
    <t>2027-06-30</t>
  </si>
  <si>
    <t>2009-02-02</t>
  </si>
  <si>
    <t>KRB911880001</t>
  </si>
  <si>
    <t>가야철도</t>
  </si>
  <si>
    <t>KRB912800008</t>
  </si>
  <si>
    <t>KRBMB3120002</t>
  </si>
  <si>
    <t>경남대생활관</t>
  </si>
  <si>
    <t>KRB912400007</t>
  </si>
  <si>
    <t>KRBBB2910000</t>
  </si>
  <si>
    <t>부천학교관리(비)</t>
  </si>
  <si>
    <t>KRB911400008</t>
  </si>
  <si>
    <t>KRB911200002</t>
  </si>
  <si>
    <t>KRB912550009</t>
  </si>
  <si>
    <t>KRB911600003</t>
  </si>
  <si>
    <t>인천에듀피아</t>
  </si>
  <si>
    <t>KRB911100004</t>
  </si>
  <si>
    <t>KRB911700001</t>
  </si>
  <si>
    <t>전라선철도(주)</t>
  </si>
  <si>
    <t>KRB912570007</t>
  </si>
  <si>
    <t>KRB910900008</t>
  </si>
  <si>
    <t>키움동북아인프라전문투자형사모특별자산투자신탁제2호</t>
  </si>
  <si>
    <t>수익증권_0064</t>
  </si>
  <si>
    <t>KRMN09030208</t>
  </si>
  <si>
    <t>경기미래학교B(090302)_변동</t>
  </si>
  <si>
    <t>경기미래학교관리(주)</t>
  </si>
  <si>
    <t>2028-06-30</t>
  </si>
  <si>
    <t>2009-03-02</t>
  </si>
  <si>
    <t>KRMN09062902</t>
  </si>
  <si>
    <t>경남교육(김해여고)2-B(090629)변동</t>
  </si>
  <si>
    <t>경남교육지킴이(주)</t>
  </si>
  <si>
    <t>2009-06-29</t>
  </si>
  <si>
    <t>KRMN08122307</t>
  </si>
  <si>
    <t>경남교육1시설(1-B)(080501)_변동</t>
  </si>
  <si>
    <t>KRMN09063002</t>
  </si>
  <si>
    <t>경남배움(진주기공)2-B(090630)_변동</t>
  </si>
  <si>
    <t>경남배움터지킴이</t>
  </si>
  <si>
    <t>2009-06-30</t>
  </si>
  <si>
    <t>KRMN08122309</t>
  </si>
  <si>
    <t>경남배움터1시설(1-B)(080501)_변동</t>
  </si>
  <si>
    <t>경남배움터지킴이(주)</t>
  </si>
  <si>
    <t>KRMN10060801</t>
  </si>
  <si>
    <t>금화배움_금화초C(100608)_변동</t>
  </si>
  <si>
    <t>금화배움터지킴이</t>
  </si>
  <si>
    <t>2030-01-02</t>
  </si>
  <si>
    <t>2010-06-08</t>
  </si>
  <si>
    <t>KRMN11042601</t>
  </si>
  <si>
    <t>금화배움_신석초C(110426)_변동</t>
  </si>
  <si>
    <t>2011-04-26</t>
  </si>
  <si>
    <t>KRMN10060802</t>
  </si>
  <si>
    <t>금화배움_창서초C(100608)_변동</t>
  </si>
  <si>
    <t>금화배움터지킴이(주)</t>
  </si>
  <si>
    <t>2030-04-02</t>
  </si>
  <si>
    <t>KRMN10123101</t>
  </si>
  <si>
    <t>금화배움터_대신초(101231)_변동</t>
  </si>
  <si>
    <t>2029-04-02</t>
  </si>
  <si>
    <t>2010-12-31</t>
  </si>
  <si>
    <t>KRMN10123102</t>
  </si>
  <si>
    <t>금화배움터_성산초(101231)_변동</t>
  </si>
  <si>
    <t>KRMN11042001</t>
  </si>
  <si>
    <t>노원학교(상계초)A(110420)_변동</t>
  </si>
  <si>
    <t>노원학교관리(주)</t>
  </si>
  <si>
    <t>2027-01-04</t>
  </si>
  <si>
    <t>2011-04-20</t>
  </si>
  <si>
    <t>KRMN11042002</t>
  </si>
  <si>
    <t>노원학교(상계초)B(110420)_변동</t>
  </si>
  <si>
    <t>2029-10-01</t>
  </si>
  <si>
    <t>KRMN11042004</t>
  </si>
  <si>
    <t>노원학교(신상계초)B(110420)_변동</t>
  </si>
  <si>
    <t>KRMN11042003</t>
  </si>
  <si>
    <t>노원학교(신상계초)Tr.A(110420)변동</t>
  </si>
  <si>
    <t>KRMN11072902</t>
  </si>
  <si>
    <t>노원학교(쌍문초)B(110729)_변동</t>
  </si>
  <si>
    <t>2030-04-01</t>
  </si>
  <si>
    <t>2011-07-29</t>
  </si>
  <si>
    <t>KRMN11072901</t>
  </si>
  <si>
    <t>노원학교(쌍문초)Tr.A(110729)_변동</t>
  </si>
  <si>
    <t>2027-07-01</t>
  </si>
  <si>
    <t>KRMN10122103</t>
  </si>
  <si>
    <t>노원학교(연촌초)A(101221)_변동</t>
  </si>
  <si>
    <t>2026-04-01</t>
  </si>
  <si>
    <t>2010-12-21</t>
  </si>
  <si>
    <t>KRMN10122101</t>
  </si>
  <si>
    <t>노원학교(제일중)A(101221)_변동</t>
  </si>
  <si>
    <t>KRMN11112501</t>
  </si>
  <si>
    <t>노원학교C(20111125)_변동</t>
  </si>
  <si>
    <t>2031-07-01</t>
  </si>
  <si>
    <t>2011-11-25</t>
  </si>
  <si>
    <t>KRMN10122104</t>
  </si>
  <si>
    <t>노원학교_(연촌초)B(101221)변동</t>
  </si>
  <si>
    <t>2028-10-05</t>
  </si>
  <si>
    <t>KRMN10122102</t>
  </si>
  <si>
    <t>노원학교_(제일중)B(101221)변동</t>
  </si>
  <si>
    <t>KRMN13021301</t>
  </si>
  <si>
    <t>대한B(130213)_변동</t>
  </si>
  <si>
    <t>대한주식회사</t>
  </si>
  <si>
    <t>2032-12-31</t>
  </si>
  <si>
    <t>2013-02-13</t>
  </si>
  <si>
    <t>KRMN11050302</t>
  </si>
  <si>
    <t>봉천배움_남성초B(110503)_변동</t>
  </si>
  <si>
    <t>봉천배움터지킴이</t>
  </si>
  <si>
    <t>2031-04-07</t>
  </si>
  <si>
    <t>2011-05-03</t>
  </si>
  <si>
    <t>KRMN11050301</t>
  </si>
  <si>
    <t>봉천배움_봉천초B(110503)_변동</t>
  </si>
  <si>
    <t>2030-07-08</t>
  </si>
  <si>
    <t>KRMN12101101</t>
  </si>
  <si>
    <t>봉천배움_상도초_Tr.B(121011)</t>
  </si>
  <si>
    <t>2032-04-07</t>
  </si>
  <si>
    <t>2012-10-11</t>
  </si>
  <si>
    <t>KRMN13010701</t>
  </si>
  <si>
    <t>봉천배움은천초Tr.B(130107)변동</t>
  </si>
  <si>
    <t>봉천배움터지킴이(주)</t>
  </si>
  <si>
    <t>2033-01-07</t>
  </si>
  <si>
    <t>2013-01-07</t>
  </si>
  <si>
    <t>KRMN09121804</t>
  </si>
  <si>
    <t>부평씨앤에이B(091218)_변동</t>
  </si>
  <si>
    <t>부평씨앤에이</t>
  </si>
  <si>
    <t>2009-12-18</t>
  </si>
  <si>
    <t>KRMN11120601</t>
  </si>
  <si>
    <t>울산청천B(111206)_변동</t>
  </si>
  <si>
    <t>2030-07-01</t>
  </si>
  <si>
    <t>2011-12-06</t>
  </si>
  <si>
    <t>KRMN09120701</t>
  </si>
  <si>
    <t>육군용인관사A(091207)_변동</t>
  </si>
  <si>
    <t>육군용인관사비티엘</t>
  </si>
  <si>
    <t>2009-12-07</t>
  </si>
  <si>
    <t>KRMN09120702</t>
  </si>
  <si>
    <t>육군용인관사B(091207)_변동</t>
  </si>
  <si>
    <t>2029-01-02</t>
  </si>
  <si>
    <t>KRMN10060803</t>
  </si>
  <si>
    <t>전농배움_망우초B(100608)_변동</t>
  </si>
  <si>
    <t>전농배움터지킴이(주)</t>
  </si>
  <si>
    <t>2029-01-08</t>
  </si>
  <si>
    <t>KRMN10091608</t>
  </si>
  <si>
    <t>전농배움_면목초B(100916)_변동</t>
  </si>
  <si>
    <t>2030-01-07</t>
  </si>
  <si>
    <t>2010-09-16</t>
  </si>
  <si>
    <t>KRMN09120401</t>
  </si>
  <si>
    <t>전농배움_신묵초B(091204)_변동</t>
  </si>
  <si>
    <t>2028-10-09</t>
  </si>
  <si>
    <t>2009-12-04</t>
  </si>
  <si>
    <t>KRMN10091607</t>
  </si>
  <si>
    <t>전농배움_전농초B(100916)_변동</t>
  </si>
  <si>
    <t>2029-10-08</t>
  </si>
  <si>
    <t>KRMN10060804</t>
  </si>
  <si>
    <t>전농배움_중화초B(100608)_변동</t>
  </si>
  <si>
    <t>KRMN10091606</t>
  </si>
  <si>
    <t>전농배움_태릉중B(100916)_변동</t>
  </si>
  <si>
    <t>2030-04-08</t>
  </si>
  <si>
    <t>KRMN08063006</t>
  </si>
  <si>
    <t>전북동부학교관리B(대여080630)변동</t>
  </si>
  <si>
    <t>전북동부학교관리㈜</t>
  </si>
  <si>
    <t>2026-07-10</t>
  </si>
  <si>
    <t>2008-06-01</t>
  </si>
  <si>
    <t>KRMN08063007</t>
  </si>
  <si>
    <t>전북서부B-부천중(대여080630)-7변동</t>
  </si>
  <si>
    <t>전북서부학교관리㈜</t>
  </si>
  <si>
    <t>KRMN08063008</t>
  </si>
  <si>
    <t>전북서부B-오산초외(대여080630)변동</t>
  </si>
  <si>
    <t>KRMN12012501</t>
  </si>
  <si>
    <t>진주청천B(120125)_변동</t>
  </si>
  <si>
    <t>2031-06-30</t>
  </si>
  <si>
    <t>2012-01-25</t>
  </si>
  <si>
    <t>KRMN08122402</t>
  </si>
  <si>
    <t>참교육B1_진관중(080725)_변동</t>
  </si>
  <si>
    <t>(주)참교육개발</t>
  </si>
  <si>
    <t>2027-09-30</t>
  </si>
  <si>
    <t>2008-12-24</t>
  </si>
  <si>
    <t>KRMN08122401</t>
  </si>
  <si>
    <t>참교육B1_진관초(080814)_변동</t>
  </si>
  <si>
    <t>2008-08-15</t>
  </si>
  <si>
    <t>KRMN09011201</t>
  </si>
  <si>
    <t>참교육B2_응암초(081209)_변동</t>
  </si>
  <si>
    <t>2027-12-31</t>
  </si>
  <si>
    <t>2009-01-12</t>
  </si>
  <si>
    <t>KRMN10110202</t>
  </si>
  <si>
    <t>창공예천B(101102)_변동</t>
  </si>
  <si>
    <t>창공예천(주)</t>
  </si>
  <si>
    <t>2029-07-05</t>
  </si>
  <si>
    <t>2010-11-02</t>
  </si>
  <si>
    <t>KRMN10110201</t>
  </si>
  <si>
    <t>창공예천C(101102)_변동</t>
  </si>
  <si>
    <t>KRMN10123001</t>
  </si>
  <si>
    <t>창공예천C-2(101230)_변동</t>
  </si>
  <si>
    <t>2010-12-30</t>
  </si>
  <si>
    <t>KRMN09120101</t>
  </si>
  <si>
    <t>탐라문화센터.A(091201)_변동</t>
  </si>
  <si>
    <t>탐라문화센터관리</t>
  </si>
  <si>
    <t>2009-12-01</t>
  </si>
  <si>
    <t>KRMN09120102</t>
  </si>
  <si>
    <t>탐라문화센터_Tr.B(091201)_변동</t>
  </si>
  <si>
    <t>2029-07-02</t>
  </si>
  <si>
    <t>KRMN11110801</t>
  </si>
  <si>
    <t>푸른천안Tr.B(111108)_변동</t>
  </si>
  <si>
    <t>2011-11-08</t>
  </si>
  <si>
    <t>KRMN08030301</t>
  </si>
  <si>
    <t>희망교육(080303)A_변동</t>
  </si>
  <si>
    <t>희망교육㈜</t>
  </si>
  <si>
    <t>2008-03-03</t>
  </si>
  <si>
    <t>KRBMB1050003</t>
  </si>
  <si>
    <t>(주)전북엔비텍</t>
  </si>
  <si>
    <t>전북엔비텍</t>
  </si>
  <si>
    <t>KRBMB5641005</t>
  </si>
  <si>
    <t>(주)창공</t>
  </si>
  <si>
    <t>창공</t>
  </si>
  <si>
    <t>KRBMB5570006</t>
  </si>
  <si>
    <t>강원학교관리(보)</t>
  </si>
  <si>
    <t>KRBMB5581003</t>
  </si>
  <si>
    <t>강원학교관리(우)</t>
  </si>
  <si>
    <t>KRB912010004</t>
  </si>
  <si>
    <t>경기미래학교관리</t>
  </si>
  <si>
    <t>KRB912700000</t>
  </si>
  <si>
    <t>경남교육지킴이</t>
  </si>
  <si>
    <t>KRB912600002</t>
  </si>
  <si>
    <t>KRBMB9910000</t>
  </si>
  <si>
    <t>KRBBB3140003</t>
  </si>
  <si>
    <t>KRBMB1140002</t>
  </si>
  <si>
    <t>대한</t>
  </si>
  <si>
    <t>KRBMB5550008</t>
  </si>
  <si>
    <t>마산배움터지킴이(보)</t>
  </si>
  <si>
    <t>KRBMB5560007</t>
  </si>
  <si>
    <t>마산배움터지킴이(우)</t>
  </si>
  <si>
    <t>KRBMB9990002</t>
  </si>
  <si>
    <t>KRB913800007</t>
  </si>
  <si>
    <t>부평씨앤씨</t>
  </si>
  <si>
    <t>KRBMB8940008</t>
  </si>
  <si>
    <t>울산1지구교육사업(보)</t>
  </si>
  <si>
    <t>울산1지구교육사업</t>
  </si>
  <si>
    <t>KRBMB8951005</t>
  </si>
  <si>
    <t>울산1지구교육사업(우)</t>
  </si>
  <si>
    <t>KRBMB8960006</t>
  </si>
  <si>
    <t>울산2지구교육사업(보)</t>
  </si>
  <si>
    <t>울산2지구교육사업</t>
  </si>
  <si>
    <t>KRBMB8971003</t>
  </si>
  <si>
    <t>울산2지구교육사업(우)</t>
  </si>
  <si>
    <t>KRBMB8980004</t>
  </si>
  <si>
    <t>울산3지구교육사업(보)</t>
  </si>
  <si>
    <t>울산3지구교육사업</t>
  </si>
  <si>
    <t>KRBMB8991001</t>
  </si>
  <si>
    <t>울산3지구교육사업(우)</t>
  </si>
  <si>
    <t>KRB913300008</t>
  </si>
  <si>
    <t>KRB912590005</t>
  </si>
  <si>
    <t>KRBBB3220003</t>
  </si>
  <si>
    <t>KRB911850004</t>
  </si>
  <si>
    <t>전북동부학교관리(주)</t>
  </si>
  <si>
    <t>KRB911840005</t>
  </si>
  <si>
    <t>전북서부학교관리(주)</t>
  </si>
  <si>
    <t>KRB913200000</t>
  </si>
  <si>
    <t>KRBMB9920009</t>
  </si>
  <si>
    <t>창공예천</t>
  </si>
  <si>
    <t>KRB913500003</t>
  </si>
  <si>
    <t>KRB911870002</t>
  </si>
  <si>
    <t>KRB912100003</t>
  </si>
  <si>
    <t>희망교육(주)</t>
  </si>
  <si>
    <t>희망교육</t>
  </si>
  <si>
    <t>키움동북아인프라전문투자형사모특별자산투자신탁제3호</t>
  </si>
  <si>
    <t>수익증권_0065</t>
  </si>
  <si>
    <t>KRMN10043002</t>
  </si>
  <si>
    <t>경동라이프 3B_변동</t>
  </si>
  <si>
    <t>㈜경동라이프</t>
  </si>
  <si>
    <t>2010-04-30</t>
  </si>
  <si>
    <t>KRMN09120902</t>
  </si>
  <si>
    <t>경동라이프(성동여실)2_B_변동</t>
  </si>
  <si>
    <t>(주)경동라이프</t>
  </si>
  <si>
    <t>2009-12-09</t>
  </si>
  <si>
    <t>KRMN09073102</t>
  </si>
  <si>
    <t>경동라이프(신현고)1_B_변동</t>
  </si>
  <si>
    <t>2009-07-31</t>
  </si>
  <si>
    <t>KRMN11030401</t>
  </si>
  <si>
    <t>울산박물관B(110304)_변동</t>
  </si>
  <si>
    <t>㈜울산박물관</t>
  </si>
  <si>
    <t>2030-03-31</t>
  </si>
  <si>
    <t>2011-02-01</t>
  </si>
  <si>
    <t>KRMN14123101</t>
  </si>
  <si>
    <t>전라선철도_추가E 1-2(141230)</t>
  </si>
  <si>
    <t>2030-09-30</t>
  </si>
  <si>
    <t>2014-12-31</t>
  </si>
  <si>
    <t>KRMN16062803</t>
  </si>
  <si>
    <t>전라선철도_추가F 2-1(141230)</t>
  </si>
  <si>
    <t>2016-06-28</t>
  </si>
  <si>
    <t>KRMN16062804</t>
  </si>
  <si>
    <t>전라선철도_추가G 2-2(141230)</t>
  </si>
  <si>
    <t>2029-12-31</t>
  </si>
  <si>
    <t>KRMN12072001</t>
  </si>
  <si>
    <t>충무1시설B1(120720)_변동</t>
  </si>
  <si>
    <t>충무㈜</t>
  </si>
  <si>
    <t>2032-03-31</t>
  </si>
  <si>
    <t>2012-05-08</t>
  </si>
  <si>
    <t>KRMN12120301</t>
  </si>
  <si>
    <t>충무2시설B-2(121203)_변동</t>
  </si>
  <si>
    <t>2032-09-14</t>
  </si>
  <si>
    <t>2012-09-14</t>
  </si>
  <si>
    <t>KRMN10033001</t>
  </si>
  <si>
    <t>행복한배움터_고척초B(100330)_변동</t>
  </si>
  <si>
    <t>행복한배움터(주)</t>
  </si>
  <si>
    <t>2029-04-09</t>
  </si>
  <si>
    <t>2010-01-07</t>
  </si>
  <si>
    <t>KRMN10033002</t>
  </si>
  <si>
    <t>행복한배움터_당중초B(100330)_변동</t>
  </si>
  <si>
    <t>2010-03-01</t>
  </si>
  <si>
    <t>KRMN10020201</t>
  </si>
  <si>
    <t>행복한배움터_대방초B_변동</t>
  </si>
  <si>
    <t>2028-07-07</t>
  </si>
  <si>
    <t>2009-10-08</t>
  </si>
  <si>
    <t>KRMN10060401</t>
  </si>
  <si>
    <t>행복한배움터_세일중B(100604)_변동</t>
  </si>
  <si>
    <t>행복한배움터㈜</t>
  </si>
  <si>
    <t>2029-07-09</t>
  </si>
  <si>
    <t>2010-04-08</t>
  </si>
  <si>
    <t>KRBMB1051001</t>
  </si>
  <si>
    <t>(주)전북엔비텍(우)</t>
  </si>
  <si>
    <t>KRBMB1060002</t>
  </si>
  <si>
    <t>경동라이프</t>
  </si>
  <si>
    <t>KRBMB9900001</t>
  </si>
  <si>
    <t>울산박물관(주)</t>
  </si>
  <si>
    <t>KRB900180001</t>
  </si>
  <si>
    <t>전라선철도(20160627)</t>
  </si>
  <si>
    <t>KRBMB1130003</t>
  </si>
  <si>
    <t>충무</t>
  </si>
  <si>
    <t>KRBBB3170000</t>
  </si>
  <si>
    <t>한화트라이서클인프라사모특별자산투자신탁3호</t>
  </si>
  <si>
    <t>수익증권_0066</t>
  </si>
  <si>
    <t>SPA213000172</t>
  </si>
  <si>
    <t>에스엠티환경시설투자-1</t>
  </si>
  <si>
    <t>에스엠티환경시설투자(유)</t>
  </si>
  <si>
    <t>2028-04-07</t>
  </si>
  <si>
    <t>2017-10-10</t>
  </si>
  <si>
    <t>한화환경사랑인프라사모특별자산투자신탁1호</t>
  </si>
  <si>
    <t>수익증권_0067</t>
  </si>
  <si>
    <t>SPA213000041</t>
  </si>
  <si>
    <t>포항맑은물(주)변동금리II(1차)</t>
  </si>
  <si>
    <t>2034-03-31</t>
  </si>
  <si>
    <t>2014-07-30</t>
  </si>
  <si>
    <t>KRBHY0080003</t>
  </si>
  <si>
    <t>수익증권_0068</t>
  </si>
  <si>
    <t>SPA213000037</t>
  </si>
  <si>
    <t>(주)가평양평지킴이BTL(1차)</t>
  </si>
  <si>
    <t>가평양평지킴이</t>
  </si>
  <si>
    <t>2032-04-05</t>
  </si>
  <si>
    <t>2014-03-17</t>
  </si>
  <si>
    <t>SPA213000030</t>
  </si>
  <si>
    <t>(주)기술교육지킴이변동(TR.A)</t>
  </si>
  <si>
    <t>기술교육지킴이</t>
  </si>
  <si>
    <t>2033-07-03</t>
  </si>
  <si>
    <t>2013-12-24</t>
  </si>
  <si>
    <t>SPA213000042</t>
  </si>
  <si>
    <t>(주)기술교육지킴이변동(TR.B)</t>
  </si>
  <si>
    <t>2033-10-03</t>
  </si>
  <si>
    <t>2014-08-08</t>
  </si>
  <si>
    <t>SPA213000025</t>
  </si>
  <si>
    <t>(주)대양해군 변동금리(1차)</t>
  </si>
  <si>
    <t>대양해군</t>
  </si>
  <si>
    <t>2032-10-04</t>
  </si>
  <si>
    <t>2013-07-25</t>
  </si>
  <si>
    <t>SPA213000020</t>
  </si>
  <si>
    <t>(주)선진계룡관리 변동금리1차</t>
  </si>
  <si>
    <t>선진계룡관리</t>
  </si>
  <si>
    <t>2013-04-19</t>
  </si>
  <si>
    <t>SPA213000035</t>
  </si>
  <si>
    <t>(주)양구관사(변동1차)</t>
  </si>
  <si>
    <t>양구관사관리</t>
  </si>
  <si>
    <t>2014-01-10</t>
  </si>
  <si>
    <t>SPA213000013</t>
  </si>
  <si>
    <t>가평양평지킴이(주)변동금리대출</t>
  </si>
  <si>
    <t>2012-06-20</t>
  </si>
  <si>
    <t>SPA213000015</t>
  </si>
  <si>
    <t>대구보라매(변동금리대출금)-1</t>
  </si>
  <si>
    <t>대구보라매</t>
  </si>
  <si>
    <t>2032-07-05</t>
  </si>
  <si>
    <t>2012-10-02</t>
  </si>
  <si>
    <t>SPA213000017</t>
  </si>
  <si>
    <t>대한(채권수익130213-8차)</t>
  </si>
  <si>
    <t>SPA213000018</t>
  </si>
  <si>
    <t>안양성우(주)(20130327-대환)</t>
  </si>
  <si>
    <t>안양성우</t>
  </si>
  <si>
    <t>2032-11-05</t>
  </si>
  <si>
    <t>2014-07-03</t>
  </si>
  <si>
    <t>KRBBB9490006</t>
  </si>
  <si>
    <t>KR7HJ0250005</t>
  </si>
  <si>
    <t>대구보라매㈜</t>
  </si>
  <si>
    <t>KRBBB9420003</t>
  </si>
  <si>
    <t>KRBBB9440001</t>
  </si>
  <si>
    <t>KRBBB9450000</t>
  </si>
  <si>
    <t>양구관사관리㈜</t>
  </si>
  <si>
    <t>한화트라이서클인프라사모특별자산투자신탁1호</t>
  </si>
  <si>
    <t>수익증권_0069</t>
  </si>
  <si>
    <t>SPA213000176</t>
  </si>
  <si>
    <t>경기화성학당(7차)</t>
  </si>
  <si>
    <t>경기화성학당(주)</t>
  </si>
  <si>
    <t>2030-01-03</t>
  </si>
  <si>
    <t>SPA213000174</t>
  </si>
  <si>
    <t>경기화성학당(주) 대출채권(변)</t>
  </si>
  <si>
    <t>2010-04-22</t>
  </si>
  <si>
    <t>SPA213000002</t>
  </si>
  <si>
    <t>경북교육관리(주)변동금리B</t>
  </si>
  <si>
    <t>경북교육관리주식회사</t>
  </si>
  <si>
    <t>2031-01-03</t>
  </si>
  <si>
    <t>2011-02-09</t>
  </si>
  <si>
    <t>SPA213000173</t>
  </si>
  <si>
    <t>경북교육관리A</t>
  </si>
  <si>
    <t>2010-04-29</t>
  </si>
  <si>
    <t>SPA213000175</t>
  </si>
  <si>
    <t>김포학교관리 대출채권(변1차)</t>
  </si>
  <si>
    <t>김포학교관리(주)</t>
  </si>
  <si>
    <t>2029-10-04</t>
  </si>
  <si>
    <t>SPA213000004</t>
  </si>
  <si>
    <t>마루교육㈜ 변동금리대출 Tr.A</t>
  </si>
  <si>
    <t>(주)마루교육</t>
  </si>
  <si>
    <t>2030-10-04</t>
  </si>
  <si>
    <t>2011-11-11</t>
  </si>
  <si>
    <t>SPA213000005</t>
  </si>
  <si>
    <t>마루교육㈜ 변동금리대출 Tr.B</t>
  </si>
  <si>
    <t>SPA213000006</t>
  </si>
  <si>
    <t>마루교육㈜ 변동금리대출 Tr.C</t>
  </si>
  <si>
    <t>2031-04-03</t>
  </si>
  <si>
    <t>SPA213000008</t>
  </si>
  <si>
    <t>마루교육㈜ 변동금리대출 Tr.D</t>
  </si>
  <si>
    <t>2031-07-03</t>
  </si>
  <si>
    <t>2012-04-18</t>
  </si>
  <si>
    <t>SPA213000009</t>
  </si>
  <si>
    <t>마루교육㈜ 변동금리대출 Tr.E</t>
  </si>
  <si>
    <t>2032-01-05</t>
  </si>
  <si>
    <t>SPA213000016</t>
  </si>
  <si>
    <t>마루교육㈜변동금리대출Tr.F</t>
  </si>
  <si>
    <t>2012-10-19</t>
  </si>
  <si>
    <t>SPA213000001</t>
  </si>
  <si>
    <t>푸른경남(주) 변동금리I(1차)</t>
  </si>
  <si>
    <t>㈜푸른경남</t>
  </si>
  <si>
    <t>2030-07-03</t>
  </si>
  <si>
    <t>2011-01-09</t>
  </si>
  <si>
    <t>SPA213000003</t>
  </si>
  <si>
    <t>푸른경남(주) 변동금리Ⅰ(2차)</t>
  </si>
  <si>
    <t>2011-07-01</t>
  </si>
  <si>
    <t>SPA213000011</t>
  </si>
  <si>
    <t>푸른경남㈜ 변동금리 Tr.II(3차)</t>
  </si>
  <si>
    <t>2031-10-06</t>
  </si>
  <si>
    <t>2012-04-30</t>
  </si>
  <si>
    <t>KRBHY0100009</t>
  </si>
  <si>
    <t>㈜마루교육</t>
  </si>
  <si>
    <t>마루교육</t>
  </si>
  <si>
    <t>KRBHY0090002</t>
  </si>
  <si>
    <t>푸른경남</t>
  </si>
  <si>
    <t>한화환경사랑사모특별자산투자신탁2호</t>
  </si>
  <si>
    <t>수익증권_0071</t>
  </si>
  <si>
    <t>SPA213000046</t>
  </si>
  <si>
    <t>포항맑은물길(주)변동II(1차)</t>
  </si>
  <si>
    <t>포항맑은물길㈜</t>
  </si>
  <si>
    <t>2034-07-03</t>
  </si>
  <si>
    <t>2014-09-18</t>
  </si>
  <si>
    <t>KRBHY0120007</t>
  </si>
  <si>
    <t>한화광주순환도로사모특별자산투자신탁1호</t>
  </si>
  <si>
    <t>수익증권_0072</t>
  </si>
  <si>
    <t>SPA213000012</t>
  </si>
  <si>
    <t>(주)광주제2순환도로</t>
  </si>
  <si>
    <t>광주제2순환도로(주)</t>
  </si>
  <si>
    <t>2031-12-14</t>
  </si>
  <si>
    <t>2012-06-14</t>
  </si>
  <si>
    <t>KRBHY0140005</t>
  </si>
  <si>
    <t>한화LTI사모특별자산투자신탁2호</t>
  </si>
  <si>
    <t>수익증권_0073</t>
  </si>
  <si>
    <t>SPA213000031</t>
  </si>
  <si>
    <t>(주)선진육군(변동1차)</t>
  </si>
  <si>
    <t>(주)선진육군</t>
  </si>
  <si>
    <t>2013-12-27</t>
  </si>
  <si>
    <t>SPA213000007</t>
  </si>
  <si>
    <t>빅토리학교관리㈜변동Tr.A(1차)</t>
  </si>
  <si>
    <t>빅토리학교관리㈜</t>
  </si>
  <si>
    <t>2032-01-03</t>
  </si>
  <si>
    <t>2012-04-05</t>
  </si>
  <si>
    <t>SPA213000014</t>
  </si>
  <si>
    <t>빅토리학교관리㈜변동Tr.A(2차)</t>
  </si>
  <si>
    <t>2012-09-24</t>
  </si>
  <si>
    <t>KRBB94110003</t>
  </si>
  <si>
    <t>빅토리학교관리</t>
  </si>
  <si>
    <t>KRBHY0150004</t>
  </si>
  <si>
    <t>선진육군</t>
  </si>
  <si>
    <t>수익증권_0074</t>
  </si>
  <si>
    <t>SPA213000019</t>
  </si>
  <si>
    <t>제삼경인고속도로후순위(1차)</t>
  </si>
  <si>
    <t>제삼경인고속도로(주)</t>
  </si>
  <si>
    <t>2040-04-14</t>
  </si>
  <si>
    <t>2015-01-09</t>
  </si>
  <si>
    <t>KRBBB9540008</t>
  </si>
  <si>
    <t>제삼경인고속도로㈜</t>
  </si>
  <si>
    <t>제삼경인고속도로</t>
  </si>
  <si>
    <t>한화태양광발전사모특별자산투자신탁2호</t>
  </si>
  <si>
    <t>수익증권_0075</t>
  </si>
  <si>
    <t>SPA213000034</t>
  </si>
  <si>
    <t>(주)미래(1차)</t>
  </si>
  <si>
    <t>미래</t>
  </si>
  <si>
    <t>2027-02-16</t>
  </si>
  <si>
    <t>SPA213000033</t>
  </si>
  <si>
    <t>(주)백광에너지(1차)</t>
  </si>
  <si>
    <t>백광에너지</t>
  </si>
  <si>
    <t>SPA213000043</t>
  </si>
  <si>
    <t>창원해모아발전</t>
  </si>
  <si>
    <t>2026-01-25</t>
  </si>
  <si>
    <t>2014-08-25</t>
  </si>
  <si>
    <t>SPA213000052</t>
  </si>
  <si>
    <t>코스콘태양광2차(2차)</t>
  </si>
  <si>
    <t>코스콘태양광2차</t>
  </si>
  <si>
    <t>2026-04-25</t>
  </si>
  <si>
    <t>2014-11-17</t>
  </si>
  <si>
    <t>SPA213000039</t>
  </si>
  <si>
    <t>한국태양광발전5호(1차)</t>
  </si>
  <si>
    <t>한국태양광발전5호</t>
  </si>
  <si>
    <t>2026-05-16</t>
  </si>
  <si>
    <t>2014-04-22</t>
  </si>
  <si>
    <t>SPA213000044</t>
  </si>
  <si>
    <t>행복도시태양광발전소</t>
  </si>
  <si>
    <t>2026-08-16</t>
  </si>
  <si>
    <t>KRBBB9600000</t>
  </si>
  <si>
    <t>도시개발</t>
  </si>
  <si>
    <t>KRBBB9570005</t>
  </si>
  <si>
    <t>연안솔라</t>
  </si>
  <si>
    <t>KRBBB9480007</t>
  </si>
  <si>
    <t>와이티썬</t>
  </si>
  <si>
    <t>KRBBB9670003</t>
  </si>
  <si>
    <t>KRBBB9660004</t>
  </si>
  <si>
    <t>코스콘태양광_3</t>
  </si>
  <si>
    <t>코스콘태양광</t>
  </si>
  <si>
    <t>KRBBB9580004</t>
  </si>
  <si>
    <t>하나로햇빛발전소</t>
  </si>
  <si>
    <t>KRBBB0230005</t>
  </si>
  <si>
    <t>KRBHY0280009</t>
  </si>
  <si>
    <t>KBRPSFOCUS전문투자형사모특별자산투자신탁</t>
  </si>
  <si>
    <t>수익증권_0077</t>
  </si>
  <si>
    <t>KRMX14072301</t>
  </si>
  <si>
    <t>부산신호태양광발전2호_2</t>
  </si>
  <si>
    <t>부산신호태양광발전2호㈜</t>
  </si>
  <si>
    <t>2021-03-31</t>
  </si>
  <si>
    <t>KRMX14092901</t>
  </si>
  <si>
    <t>서남바이오에너지_후1</t>
  </si>
  <si>
    <t>서남바이오에너지㈜</t>
  </si>
  <si>
    <t>2014-09-29</t>
  </si>
  <si>
    <t>KRMX15012201</t>
  </si>
  <si>
    <t>서남바이오에너지_후2</t>
  </si>
  <si>
    <t>KRMX12062903</t>
  </si>
  <si>
    <t>에스플랜트일호TR-B</t>
  </si>
  <si>
    <t>에스플랜트일호㈜</t>
  </si>
  <si>
    <t>2031-12-31</t>
  </si>
  <si>
    <t>2012-06-29</t>
  </si>
  <si>
    <t>KRMX12062901</t>
  </si>
  <si>
    <t>우리블루태양광발전</t>
  </si>
  <si>
    <t>우리블루태양광발전(유)</t>
  </si>
  <si>
    <t>KRBR01091009</t>
  </si>
  <si>
    <t>(우)서남바이오에너지(주)</t>
  </si>
  <si>
    <t>서남바이오에너지</t>
  </si>
  <si>
    <t>KRBR00710005</t>
  </si>
  <si>
    <t>(유)관촌에너지</t>
  </si>
  <si>
    <t>관촌에너지</t>
  </si>
  <si>
    <t>KRNR01180006</t>
  </si>
  <si>
    <t>(주)엔에스쏠라</t>
  </si>
  <si>
    <t>엔에스쏠라</t>
  </si>
  <si>
    <t>KRBR00700006</t>
  </si>
  <si>
    <t>(주)이디에이솔라</t>
  </si>
  <si>
    <t>이디에이솔라</t>
  </si>
  <si>
    <t>KRNR01340006</t>
  </si>
  <si>
    <t>(주)태기산풍력발전</t>
  </si>
  <si>
    <t>태기산풍력발전</t>
  </si>
  <si>
    <t>KRBR00920000</t>
  </si>
  <si>
    <t>골든루트제이태양광발전(주)</t>
  </si>
  <si>
    <t>골든루트제이태양광발전</t>
  </si>
  <si>
    <t>KRBR00870007</t>
  </si>
  <si>
    <t>골든루트태양광발전(주)</t>
  </si>
  <si>
    <t>골든루트태양광발전</t>
  </si>
  <si>
    <t>KRBR01000000</t>
  </si>
  <si>
    <t>디쏠라에너지</t>
  </si>
  <si>
    <t>KRBR00790007</t>
  </si>
  <si>
    <t>부산신호태양광발전(주)</t>
  </si>
  <si>
    <t>부산신호태양광발전</t>
  </si>
  <si>
    <t>KRNR01110003</t>
  </si>
  <si>
    <t>부산신호태양광발전2호(주)</t>
  </si>
  <si>
    <t>부산신호태양광발전2호</t>
  </si>
  <si>
    <t>KRBR01090001</t>
  </si>
  <si>
    <t>서남바이오에너지(주)</t>
  </si>
  <si>
    <t>KRBR00740002</t>
  </si>
  <si>
    <t>에스플랜트일호(주)</t>
  </si>
  <si>
    <t>에스플랜트일호</t>
  </si>
  <si>
    <t>KRBR00730003</t>
  </si>
  <si>
    <t>KRBR00940008</t>
  </si>
  <si>
    <t>전남솔라(주)</t>
  </si>
  <si>
    <t>전남솔라</t>
  </si>
  <si>
    <t>KRBR00780008</t>
  </si>
  <si>
    <t>천안태양광발전(주)</t>
  </si>
  <si>
    <t>천안태양광발전</t>
  </si>
  <si>
    <t>KRBR00770009</t>
  </si>
  <si>
    <t>충북태양광발전(주)</t>
  </si>
  <si>
    <t>충북태양광발전</t>
  </si>
  <si>
    <t>수익증권_0078</t>
  </si>
  <si>
    <t>SPA224000062</t>
  </si>
  <si>
    <t>(대출채권)KT캐피탈(대구동부순환도로A)</t>
  </si>
  <si>
    <t>대구동부순환도로㈜</t>
  </si>
  <si>
    <t>2026-08-31</t>
  </si>
  <si>
    <t>2015-01-31</t>
  </si>
  <si>
    <t>KRBJ00100009</t>
  </si>
  <si>
    <t>대구동부순환도로</t>
  </si>
  <si>
    <t>수익증권_0079</t>
  </si>
  <si>
    <t>KRYZMBD1AE01</t>
  </si>
  <si>
    <t>제주읍면하수관거BTL</t>
  </si>
  <si>
    <t>제주에코텍㈜</t>
  </si>
  <si>
    <t>2033-12-25</t>
  </si>
  <si>
    <t>2013-12-25</t>
  </si>
  <si>
    <t>KR7000000093</t>
  </si>
  <si>
    <t>수익증권_0080</t>
  </si>
  <si>
    <t>KR9380997196</t>
  </si>
  <si>
    <t>대출채권(김제에스엠씨1-1)</t>
  </si>
  <si>
    <t>2034-04-24</t>
  </si>
  <si>
    <t>2014-04-25</t>
  </si>
  <si>
    <t>KRBK01361003</t>
  </si>
  <si>
    <t>김제에쓰엠씨(우)</t>
  </si>
  <si>
    <t>칸서스안성하수관거사모특별자산투자신탁1호</t>
  </si>
  <si>
    <t>수익증권_0081</t>
  </si>
  <si>
    <t>KR9380987189</t>
  </si>
  <si>
    <t>대출채권(푸른안성환경)</t>
  </si>
  <si>
    <t>푸른안성환경㈜</t>
  </si>
  <si>
    <t>2033-11-30</t>
  </si>
  <si>
    <t>2018-12-01</t>
  </si>
  <si>
    <t>KRBK01340007</t>
  </si>
  <si>
    <t>푸른안성환경주식회사</t>
  </si>
  <si>
    <t>미래에셋맵스신재생에너지사모특별자산투자신탁3호</t>
  </si>
  <si>
    <t>수익증권_0082</t>
  </si>
  <si>
    <t>KR7000000095</t>
  </si>
  <si>
    <t>광석태양광(출자금)</t>
  </si>
  <si>
    <t>광석태양광발전소</t>
  </si>
  <si>
    <t>KR7000000106</t>
  </si>
  <si>
    <t>썬트랙솔라파크</t>
  </si>
  <si>
    <t>수익증권_0083</t>
  </si>
  <si>
    <t>MAPDGSOLAR01</t>
  </si>
  <si>
    <t>Maps Capital Dynamics Global Solar</t>
  </si>
  <si>
    <t>MAPSHUDSON01</t>
  </si>
  <si>
    <t>Maps Hudson Solar Infrastructure</t>
  </si>
  <si>
    <t>SPARXJAPAN01</t>
  </si>
  <si>
    <t>SPARX JAPAN Solar(M1)</t>
  </si>
  <si>
    <t>SPARXJAPAN02</t>
  </si>
  <si>
    <t>SPARX JAPAN Solar(M2)</t>
  </si>
  <si>
    <t>KIAMCO비티엘프로젝트사모특별자산투자신탁제1호</t>
  </si>
  <si>
    <t>수익증권_0085</t>
  </si>
  <si>
    <t>KRMX13121902</t>
  </si>
  <si>
    <t>육군병영(변동II)</t>
  </si>
  <si>
    <t>단결</t>
  </si>
  <si>
    <t>2033-07-18</t>
  </si>
  <si>
    <t>2013-08-31</t>
  </si>
  <si>
    <t>KR7912500000</t>
  </si>
  <si>
    <t>KIAMCO비티엘프로젝트사모특별자산투자신탁제2호</t>
  </si>
  <si>
    <t>수익증권_0086</t>
  </si>
  <si>
    <t>KRMX12080802</t>
  </si>
  <si>
    <t>인천서창2초(변동A)</t>
  </si>
  <si>
    <t>인천보람교육</t>
  </si>
  <si>
    <t>2032-01-16</t>
  </si>
  <si>
    <t>2012-08-08</t>
  </si>
  <si>
    <t>KRMX12110601</t>
  </si>
  <si>
    <t>인천서창2초(변동B)</t>
  </si>
  <si>
    <t>2032-07-15</t>
  </si>
  <si>
    <t>2012-11-06</t>
  </si>
  <si>
    <t>KR7912400000</t>
  </si>
  <si>
    <t>다비하나이머징인프라투융자회사</t>
  </si>
  <si>
    <t>수익증권_0088</t>
  </si>
  <si>
    <t>KRSM45305MCB</t>
  </si>
  <si>
    <t>마창대교(후)대출</t>
  </si>
  <si>
    <t>㈜마창대교</t>
  </si>
  <si>
    <t>2035-09-30</t>
  </si>
  <si>
    <t>2017-06-30</t>
  </si>
  <si>
    <t>KRSM45301SKE</t>
  </si>
  <si>
    <t>서울고속도로(후대출)</t>
  </si>
  <si>
    <t>서울고속도로㈜</t>
  </si>
  <si>
    <t>2036-06-29</t>
  </si>
  <si>
    <t>2018-03-15</t>
  </si>
  <si>
    <t>KR7910090000</t>
  </si>
  <si>
    <t>ERG서비스 보통주</t>
  </si>
  <si>
    <t>이알지서비스</t>
  </si>
  <si>
    <t>KR7910610000</t>
  </si>
  <si>
    <t>강원풍력</t>
  </si>
  <si>
    <t>강원풍력발전</t>
  </si>
  <si>
    <t>KR7910220000</t>
  </si>
  <si>
    <t>대천그린워터</t>
  </si>
  <si>
    <t>KR7910900000</t>
  </si>
  <si>
    <t>마창대교</t>
  </si>
  <si>
    <t>KR7910720000</t>
  </si>
  <si>
    <t>서울고속도로</t>
  </si>
  <si>
    <t>KR7910120000</t>
  </si>
  <si>
    <t>에너지네트웍</t>
  </si>
  <si>
    <t>한국인프라이호투융자회사</t>
  </si>
  <si>
    <t>수익증권_0089</t>
  </si>
  <si>
    <t>KRMN09122201</t>
  </si>
  <si>
    <t>강남순환고속도(대여091222)-1</t>
  </si>
  <si>
    <t>강남순환도로㈜</t>
  </si>
  <si>
    <t>2045-12-22</t>
  </si>
  <si>
    <t>2009-12-22</t>
  </si>
  <si>
    <t>KRMN17050201</t>
  </si>
  <si>
    <t>경수고속도로-대여(170502)</t>
  </si>
  <si>
    <t>경수고속도로㈜</t>
  </si>
  <si>
    <t>2039-07-29</t>
  </si>
  <si>
    <t>2016-01-29</t>
  </si>
  <si>
    <t>KRMN17050202</t>
  </si>
  <si>
    <t>경수고속도로-연체(0502)</t>
  </si>
  <si>
    <t>KRMN12122701</t>
  </si>
  <si>
    <t>서수원의왕고속(대여121227)</t>
  </si>
  <si>
    <t>경기남부도로㈜</t>
  </si>
  <si>
    <t>2041-07-01</t>
  </si>
  <si>
    <t>KRMN17032901</t>
  </si>
  <si>
    <t>서수원의왕고속(연체170329)</t>
  </si>
  <si>
    <t>KRMN17122101</t>
  </si>
  <si>
    <t>신분당선전철_장기3</t>
  </si>
  <si>
    <t>신분당선㈜</t>
  </si>
  <si>
    <t>2037-12-21</t>
  </si>
  <si>
    <t>2017-12-21</t>
  </si>
  <si>
    <t>KRMN17122102</t>
  </si>
  <si>
    <t>신분당선전철_후순위</t>
  </si>
  <si>
    <t>2041-12-23</t>
  </si>
  <si>
    <t>KRMN18032101</t>
  </si>
  <si>
    <t>신분당선전철_후순위(연체)</t>
  </si>
  <si>
    <t>KRBBB3230002</t>
  </si>
  <si>
    <t>강남순환고속도로</t>
  </si>
  <si>
    <t>강남순환도로</t>
  </si>
  <si>
    <t>KRBBB3020007</t>
  </si>
  <si>
    <t>경수고속도로(비)</t>
  </si>
  <si>
    <t>경수고속도로</t>
  </si>
  <si>
    <t>KRBMB1101004</t>
  </si>
  <si>
    <t>서수원의왕고속</t>
  </si>
  <si>
    <t>경기남부도로</t>
  </si>
  <si>
    <t>KRBBB3250000</t>
  </si>
  <si>
    <t>신분당선전철</t>
  </si>
  <si>
    <t>신분당선</t>
  </si>
  <si>
    <t>키움맑은물사랑사모특별자산투자신탁</t>
  </si>
  <si>
    <t>수익증권_0091</t>
  </si>
  <si>
    <t>KRMN13122701</t>
  </si>
  <si>
    <t>검단에코텍_대출1(20131227)</t>
  </si>
  <si>
    <t>검단에코텍㈜</t>
  </si>
  <si>
    <t>2028-02-18</t>
  </si>
  <si>
    <t>2013-12-26</t>
  </si>
  <si>
    <t>KRMN14040101</t>
  </si>
  <si>
    <t>군포에코텍(주)_20140401</t>
  </si>
  <si>
    <t>군포에코텍㈜</t>
  </si>
  <si>
    <t>2029-08-31</t>
  </si>
  <si>
    <t>2014-03-31</t>
  </si>
  <si>
    <t>KRMN13123102</t>
  </si>
  <si>
    <t>서천엔바이로_대출(20131231)</t>
  </si>
  <si>
    <t>서천엔바이로㈜</t>
  </si>
  <si>
    <t>2026-02-14</t>
  </si>
  <si>
    <t>2013-12-30</t>
  </si>
  <si>
    <t>KRMN13123101</t>
  </si>
  <si>
    <t>칠곡엔바이로_대출(20131231)</t>
  </si>
  <si>
    <t>칠곡엔바이로㈜</t>
  </si>
  <si>
    <t>2026-04-30</t>
  </si>
  <si>
    <t>KRMN14060301</t>
  </si>
  <si>
    <t>화성엔바이로(주)_20140603</t>
  </si>
  <si>
    <t>화성엔바이로㈜</t>
  </si>
  <si>
    <t>2014-06-02</t>
  </si>
  <si>
    <t>KRBMC0070000</t>
  </si>
  <si>
    <t>검단에코텍(주)</t>
  </si>
  <si>
    <t>검단에코텍</t>
  </si>
  <si>
    <t>KRBMC0080009</t>
  </si>
  <si>
    <t>군포에코텍(주)</t>
  </si>
  <si>
    <t>군포에코텍</t>
  </si>
  <si>
    <t>KRBMC0090008</t>
  </si>
  <si>
    <t>서천엔바이로(주)</t>
  </si>
  <si>
    <t>서천엔바이로</t>
  </si>
  <si>
    <t>KRBMC0100005</t>
  </si>
  <si>
    <t>칠곡엔바이로(주)</t>
  </si>
  <si>
    <t>칠곡엔바이로</t>
  </si>
  <si>
    <t>KRBMC0120003</t>
  </si>
  <si>
    <t>화성엔바이로(주)</t>
  </si>
  <si>
    <t>화성엔바이로</t>
  </si>
  <si>
    <t>신한부전마산복선전철비티엘사모특별자산투자신탁</t>
  </si>
  <si>
    <t>수익증권_0092</t>
  </si>
  <si>
    <t>KR9233YEL504</t>
  </si>
  <si>
    <t>중순위 대출채권_고정_스마트레일</t>
  </si>
  <si>
    <t>스마트레일</t>
  </si>
  <si>
    <t>2016-04-01</t>
  </si>
  <si>
    <t>KRBSMAR70008</t>
  </si>
  <si>
    <t>스마트레일_유증14차 누적_151218</t>
  </si>
  <si>
    <t>신한그린에너지사모특별자산투자신탁</t>
  </si>
  <si>
    <t>수익증권_0093</t>
  </si>
  <si>
    <t>KR9166XEL509</t>
  </si>
  <si>
    <t>상주수상태양광(금전채권)</t>
  </si>
  <si>
    <t>상주수상태양광㈜</t>
  </si>
  <si>
    <t>2015-09-18</t>
  </si>
  <si>
    <t>KR9161FEL501</t>
  </si>
  <si>
    <t>성원_TS5호(금전채권160115)</t>
  </si>
  <si>
    <t>티에스에너지5호</t>
  </si>
  <si>
    <t>2016-01-15</t>
  </si>
  <si>
    <t>KR91712EL502</t>
  </si>
  <si>
    <t>여수금성풍력(금전채권170102)</t>
  </si>
  <si>
    <t>금성풍력발전</t>
  </si>
  <si>
    <t>2034-01-02</t>
  </si>
  <si>
    <t>2017-01-02</t>
  </si>
  <si>
    <t>KR9162QEL501</t>
  </si>
  <si>
    <t>해남_JW솔라(금전채권160224)</t>
  </si>
  <si>
    <t>(주)JW솔라파크</t>
  </si>
  <si>
    <t>2034-06-30</t>
  </si>
  <si>
    <t>2016-02-24</t>
  </si>
  <si>
    <t>KR9162QEL502</t>
  </si>
  <si>
    <t>해남_JW에너지(금전채권160224)</t>
  </si>
  <si>
    <t>제이더블유에너지</t>
  </si>
  <si>
    <t>KR9142JEL501</t>
  </si>
  <si>
    <t>호남풍발(금전채권140218)B-1</t>
  </si>
  <si>
    <t>호남풍력발전㈜</t>
  </si>
  <si>
    <t>2028-12-15</t>
  </si>
  <si>
    <t>2014-02-18</t>
  </si>
  <si>
    <t>KR9146DEL501</t>
  </si>
  <si>
    <t>호남풍발(금전채권140613)B-2</t>
  </si>
  <si>
    <t>KRBJWSO10001</t>
  </si>
  <si>
    <t>JW솔라파크_탑선</t>
  </si>
  <si>
    <t>JW솔라파크</t>
  </si>
  <si>
    <t>KRBJWEN10003</t>
  </si>
  <si>
    <t>JW에너지_탑선</t>
  </si>
  <si>
    <t>KRBBES010000</t>
  </si>
  <si>
    <t>베스트솔라에너지</t>
  </si>
  <si>
    <t>KRBSJSS10000</t>
  </si>
  <si>
    <t>상주수상태양광</t>
  </si>
  <si>
    <t>KRBJWSO20000</t>
  </si>
  <si>
    <t>제이더블유솔라파크</t>
  </si>
  <si>
    <t>KRBJWEN20002</t>
  </si>
  <si>
    <t>KRBHNW010007</t>
  </si>
  <si>
    <t>호남풍력발전</t>
  </si>
  <si>
    <t>신한제이영동고속도로사모특별자산투자신탁제1호</t>
  </si>
  <si>
    <t>수익증권_0095</t>
  </si>
  <si>
    <t>KR9249SEL501</t>
  </si>
  <si>
    <t>제이영동고속도로후순위대출채권 II</t>
  </si>
  <si>
    <t>제이영동고속도로㈜</t>
  </si>
  <si>
    <t>2039-09-26</t>
  </si>
  <si>
    <t>2020-07-08</t>
  </si>
  <si>
    <t>KR916BPEL501</t>
  </si>
  <si>
    <t>제이영동고속도로후순위대출채권I</t>
  </si>
  <si>
    <t>2043-09-26</t>
  </si>
  <si>
    <t>2016-11-11</t>
  </si>
  <si>
    <t>KR922CSEL502</t>
  </si>
  <si>
    <t>후순위대출채권II_미수이자원금화(230626)</t>
  </si>
  <si>
    <t>KR922CSEL501</t>
  </si>
  <si>
    <t>후순위대출채권I_미수이자원금화(230626)</t>
  </si>
  <si>
    <t>KRBYDH010007</t>
  </si>
  <si>
    <t>제이영동고속도로</t>
  </si>
  <si>
    <t>신한경기하이웨이사모특별자산투자신탁</t>
  </si>
  <si>
    <t>수익증권_0096</t>
  </si>
  <si>
    <t>KR914APEL501</t>
  </si>
  <si>
    <t>경기하이웨이_선순위C</t>
  </si>
  <si>
    <t>경기고속도로㈜</t>
  </si>
  <si>
    <t>2032-10-22</t>
  </si>
  <si>
    <t>2014-10-23</t>
  </si>
  <si>
    <t>KR914APEL502</t>
  </si>
  <si>
    <t>경기하이웨이_후순위</t>
  </si>
  <si>
    <t>2037-10-22</t>
  </si>
  <si>
    <t>KRBHI0010003</t>
  </si>
  <si>
    <t>경기하이웨이</t>
  </si>
  <si>
    <t>경기고속도로</t>
  </si>
  <si>
    <t>수익증권_0099</t>
  </si>
  <si>
    <t>Anthology</t>
  </si>
  <si>
    <t>Chernin Group</t>
  </si>
  <si>
    <t>KB을숙도대교사모특별자산투자신탁</t>
  </si>
  <si>
    <t>수익증권_0100</t>
  </si>
  <si>
    <t>KRMX14033101</t>
  </si>
  <si>
    <t>을숙도대교(140331)</t>
  </si>
  <si>
    <t>을숙도대교(주)</t>
  </si>
  <si>
    <t>2040-03-31</t>
  </si>
  <si>
    <t>KRMX14063001</t>
  </si>
  <si>
    <t>을숙도대교(140630)-2</t>
  </si>
  <si>
    <t>KRMX15123101</t>
  </si>
  <si>
    <t>을숙도대교(151231)</t>
  </si>
  <si>
    <t>KRMN16123004</t>
  </si>
  <si>
    <t>을숙도대교(161230)</t>
  </si>
  <si>
    <t>KRMN17063001</t>
  </si>
  <si>
    <t>을숙도대교(170630)</t>
  </si>
  <si>
    <t>KRMX17092903</t>
  </si>
  <si>
    <t>을숙도대교(170929)</t>
  </si>
  <si>
    <t>KRMX17122906</t>
  </si>
  <si>
    <t>을숙도대교(171229)</t>
  </si>
  <si>
    <t>KRMX18062903</t>
  </si>
  <si>
    <t>을숙도대교(180629)</t>
  </si>
  <si>
    <t>KRBR00970005</t>
  </si>
  <si>
    <t>을숙도대교</t>
  </si>
  <si>
    <t>수익증권_0101</t>
  </si>
  <si>
    <t>JPLOAN189702</t>
  </si>
  <si>
    <t>MEGA SOLAR LOAN(L)</t>
  </si>
  <si>
    <t>MegaSolarFactory</t>
  </si>
  <si>
    <t>2029-09-27</t>
  </si>
  <si>
    <t>2014-07-07</t>
  </si>
  <si>
    <t>JPSTOCK18971</t>
  </si>
  <si>
    <t>MEGA SOLAR FACTORY 출자금(1897)</t>
  </si>
  <si>
    <t>MEGASOLARFACTORY</t>
  </si>
  <si>
    <t>KB안양-성남고속도로사모특별자산투자신탁</t>
  </si>
  <si>
    <t>수익증권_0102</t>
  </si>
  <si>
    <t>KRMX16110101</t>
  </si>
  <si>
    <t>제이경인_선D_11</t>
  </si>
  <si>
    <t>제이경인연결고속도로</t>
  </si>
  <si>
    <t>2044-12-31</t>
  </si>
  <si>
    <t>2016-12-29</t>
  </si>
  <si>
    <t>KRMN16122904</t>
  </si>
  <si>
    <t>제이경인_선D_12</t>
  </si>
  <si>
    <t>KRMN17020101</t>
  </si>
  <si>
    <t>제이경인_선D_13</t>
  </si>
  <si>
    <t>제이경인_선D_14</t>
  </si>
  <si>
    <t>KRMN17070303</t>
  </si>
  <si>
    <t>제이경인_선D_15</t>
  </si>
  <si>
    <t>KRMN17080101</t>
  </si>
  <si>
    <t>제이경인_선D_16</t>
  </si>
  <si>
    <t>KRMN17103104</t>
  </si>
  <si>
    <t>제이경인_선D_17</t>
  </si>
  <si>
    <t>KRMN18013101</t>
  </si>
  <si>
    <t>제이경인_선D_18</t>
  </si>
  <si>
    <t>KRMN18050201</t>
  </si>
  <si>
    <t>제이경인_선D_19</t>
  </si>
  <si>
    <t>KRMX15110201</t>
  </si>
  <si>
    <t>제이경인_선D_5</t>
  </si>
  <si>
    <t>KRMX15122902</t>
  </si>
  <si>
    <t>제이경인_선D_6</t>
  </si>
  <si>
    <t>KRMX16020101</t>
  </si>
  <si>
    <t>제이경인_선D_7</t>
  </si>
  <si>
    <t>KRMX16050201</t>
  </si>
  <si>
    <t>제이경인_선D_8</t>
  </si>
  <si>
    <t>KRMX16080101</t>
  </si>
  <si>
    <t>제이경인_선D_9</t>
  </si>
  <si>
    <t>KRMX14103102</t>
  </si>
  <si>
    <t>제이경인_후A_1</t>
  </si>
  <si>
    <t>2047-06-30</t>
  </si>
  <si>
    <t>KRMX16080102</t>
  </si>
  <si>
    <t>제이경인_후A_10</t>
  </si>
  <si>
    <t>KRMX16110102</t>
  </si>
  <si>
    <t>제이경인_후A_11</t>
  </si>
  <si>
    <t>KRMN16122905</t>
  </si>
  <si>
    <t>제이경인_후A_12</t>
  </si>
  <si>
    <t>KRMN17020102</t>
  </si>
  <si>
    <t>제이경인_후A_13</t>
  </si>
  <si>
    <t>제이경인_후A_14</t>
  </si>
  <si>
    <t>KRMN17070304</t>
  </si>
  <si>
    <t>제이경인_후A_15</t>
  </si>
  <si>
    <t>KRMN17080102</t>
  </si>
  <si>
    <t>제이경인_후A_16</t>
  </si>
  <si>
    <t>KRMN17103103</t>
  </si>
  <si>
    <t>제이경인_후A_17</t>
  </si>
  <si>
    <t>KRMN17120101</t>
  </si>
  <si>
    <t>제이경인_후A_18</t>
  </si>
  <si>
    <t>KRMX15020202</t>
  </si>
  <si>
    <t>제이경인_후A_2</t>
  </si>
  <si>
    <t>KRMX15050402</t>
  </si>
  <si>
    <t>제이경인_후A_3</t>
  </si>
  <si>
    <t>KRMX15073102</t>
  </si>
  <si>
    <t>제이경인_후A_4</t>
  </si>
  <si>
    <t>KRMX15110202</t>
  </si>
  <si>
    <t>제이경인_후A_5</t>
  </si>
  <si>
    <t>KRMX15122903</t>
  </si>
  <si>
    <t>제이경인_후A_6</t>
  </si>
  <si>
    <t>KRMX16020102</t>
  </si>
  <si>
    <t>제이경인_후A_7</t>
  </si>
  <si>
    <t>KRMX16050202</t>
  </si>
  <si>
    <t>제이경인_후A_8</t>
  </si>
  <si>
    <t>KRMX16092202</t>
  </si>
  <si>
    <t>제이경인_후A_9</t>
  </si>
  <si>
    <t>KRMN18050202</t>
  </si>
  <si>
    <t>제이경인_후B_1</t>
  </si>
  <si>
    <t>KRMN19073101</t>
  </si>
  <si>
    <t>제이경인_후B_2</t>
  </si>
  <si>
    <t>KRMN19103101</t>
  </si>
  <si>
    <t>제이경인_후B_3</t>
  </si>
  <si>
    <t>KRMN20013101</t>
  </si>
  <si>
    <t>제이경인_후B_4</t>
  </si>
  <si>
    <t>KRMN20050401</t>
  </si>
  <si>
    <t>제이경인_후B_5</t>
  </si>
  <si>
    <t>KRMN20073101</t>
  </si>
  <si>
    <t>제이경인_후B_6</t>
  </si>
  <si>
    <t>KRNR01320008</t>
  </si>
  <si>
    <t>하나대체투자다올HW랜드칩사모부동산자투자신탁1호</t>
  </si>
  <si>
    <t>수익증권_0103</t>
  </si>
  <si>
    <t>KRR121293001</t>
  </si>
  <si>
    <t>건물_서소문한화빌딩(21293)</t>
  </si>
  <si>
    <t>KRR221293001</t>
  </si>
  <si>
    <t>토지_서소문한화빌딩(21293)</t>
  </si>
  <si>
    <t>수익증권_0104</t>
  </si>
  <si>
    <t>CAD140926001</t>
  </si>
  <si>
    <t>지분-몬트리올SPC(BellCampusHoldcoSarl)</t>
  </si>
  <si>
    <t>Bell Campus Holdco</t>
  </si>
  <si>
    <t>CAD</t>
  </si>
  <si>
    <t>USD140926001</t>
  </si>
  <si>
    <t>지분-워싱턴SPC(810SeventhAvenueMemberLLC)</t>
  </si>
  <si>
    <t>810 Seventh Avenue Member LLC</t>
  </si>
  <si>
    <t>다비하나경기하이웨이사모특별자산투자신탁</t>
  </si>
  <si>
    <t>수익증권_0105</t>
  </si>
  <si>
    <t>KR914APUB101</t>
  </si>
  <si>
    <t>경기고속도로(대여141023)-선-1</t>
  </si>
  <si>
    <t>KR914APUB102</t>
  </si>
  <si>
    <t>경기고속도로(대여141023)-후-2</t>
  </si>
  <si>
    <t>KRBHI0020002</t>
  </si>
  <si>
    <t>삼성사모BTL인프라특별자산투자신탁제3호</t>
  </si>
  <si>
    <t>수익증권_0106</t>
  </si>
  <si>
    <t>KRM54H000001</t>
  </si>
  <si>
    <t>SOC대출채권(광주맑은물)</t>
  </si>
  <si>
    <t>광주맑은물(주)</t>
  </si>
  <si>
    <t>2033-05-14</t>
  </si>
  <si>
    <t>2015-04-17</t>
  </si>
  <si>
    <t>KRM577000001</t>
  </si>
  <si>
    <t>SOC대출채권(대전맑은물)</t>
  </si>
  <si>
    <t>대전맑은물㈜</t>
  </si>
  <si>
    <t>2033-10-09</t>
  </si>
  <si>
    <t>2015-07-07</t>
  </si>
  <si>
    <t>KRBJ00240003</t>
  </si>
  <si>
    <t>광주맑은물</t>
  </si>
  <si>
    <t>KRBJ00250002</t>
  </si>
  <si>
    <t>대전맑은물(주)</t>
  </si>
  <si>
    <t>대전맑은물</t>
  </si>
  <si>
    <t>수익증권_0107</t>
  </si>
  <si>
    <t>KR7940000001</t>
  </si>
  <si>
    <t>㈜지에스포천그린에너지</t>
  </si>
  <si>
    <t>지에스포천그린에너지</t>
  </si>
  <si>
    <t>신한부산신항만사모특별자산투자신탁</t>
  </si>
  <si>
    <t>수익증권_0108</t>
  </si>
  <si>
    <t>KR91621EL501</t>
  </si>
  <si>
    <t>부산신항만 대출채권 I</t>
  </si>
  <si>
    <t>부산신항만투자(주)</t>
  </si>
  <si>
    <t>2050-12-31</t>
  </si>
  <si>
    <t>2016-02-01</t>
  </si>
  <si>
    <t>KR9171YEL507</t>
  </si>
  <si>
    <t>부산신항만 대출채권II</t>
  </si>
  <si>
    <t>2017-01-31</t>
  </si>
  <si>
    <t>KR92541EL501</t>
  </si>
  <si>
    <t>부산신항만 미수이자 l</t>
  </si>
  <si>
    <t>KR9254XEL502</t>
  </si>
  <si>
    <t>부산신항만 미수이자 ll</t>
  </si>
  <si>
    <t>KRB089370009</t>
  </si>
  <si>
    <t>2P0522부산신항만</t>
  </si>
  <si>
    <t>부산신항만투자</t>
  </si>
  <si>
    <t>KRBBS0010005</t>
  </si>
  <si>
    <t>부산신항만_신한</t>
  </si>
  <si>
    <t>수익증권_0258</t>
  </si>
  <si>
    <t>Congruex</t>
  </si>
  <si>
    <t>Darag</t>
  </si>
  <si>
    <t>ELO Touch Solutions</t>
  </si>
  <si>
    <t>Fidelis Insurance</t>
  </si>
  <si>
    <t>Hornblower</t>
  </si>
  <si>
    <t>Journey Beyond</t>
  </si>
  <si>
    <t>ProFrac</t>
  </si>
  <si>
    <t>WOW!</t>
  </si>
  <si>
    <t>수익증권_0109</t>
  </si>
  <si>
    <t>2P0911170131</t>
  </si>
  <si>
    <t>합동회사키리시마료마솔라파크(170131)</t>
  </si>
  <si>
    <t>합동회사키리시마료마솔라파크</t>
  </si>
  <si>
    <t>2035-12-31</t>
  </si>
  <si>
    <t>2P0911170831</t>
  </si>
  <si>
    <t>합동회사키리시마료마솔라파크_후순위(1708)</t>
  </si>
  <si>
    <t>2017-08-31</t>
  </si>
  <si>
    <t>칸서스인천하수관거사모특별자산투자신탁1호</t>
  </si>
  <si>
    <t>수익증권_0110</t>
  </si>
  <si>
    <t>KR915A8BO501</t>
  </si>
  <si>
    <t>인천남부에스엠씨-1</t>
  </si>
  <si>
    <t>인천남부에스엠씨</t>
  </si>
  <si>
    <t>2033-10-04</t>
  </si>
  <si>
    <t>2015-10-08</t>
  </si>
  <si>
    <t>KRBHI0060008</t>
  </si>
  <si>
    <t>인천남부에스엠씨1</t>
  </si>
  <si>
    <t>수익증권_0111</t>
  </si>
  <si>
    <t>KRMX15102901</t>
  </si>
  <si>
    <t>용인서울(경수고속)</t>
  </si>
  <si>
    <t>경수고속도로(주)?</t>
  </si>
  <si>
    <t>2033-10-29</t>
  </si>
  <si>
    <t>2015-10-29</t>
  </si>
  <si>
    <t>KR7930000002</t>
  </si>
  <si>
    <t>칸서스희망울타리전문투자형사모특별자산투자신탁1호</t>
  </si>
  <si>
    <t>수익증권_0112</t>
  </si>
  <si>
    <t>KR9181ABO501</t>
  </si>
  <si>
    <t>미래드림</t>
  </si>
  <si>
    <t>2037-12-31</t>
  </si>
  <si>
    <t>2018-01-01</t>
  </si>
  <si>
    <t>KR9185JBO501</t>
  </si>
  <si>
    <t>미래드림2</t>
  </si>
  <si>
    <t>KR9182EBO501</t>
  </si>
  <si>
    <t>미래행복1</t>
  </si>
  <si>
    <t>미래행복</t>
  </si>
  <si>
    <t>2038-02-01</t>
  </si>
  <si>
    <t>2018-02-02</t>
  </si>
  <si>
    <t>KR9197WBO501</t>
  </si>
  <si>
    <t>미래행복2</t>
  </si>
  <si>
    <t>KRBMP0600006</t>
  </si>
  <si>
    <t>KRBMP0710003</t>
  </si>
  <si>
    <t>수익증권_0259</t>
  </si>
  <si>
    <t>Aberdeen Roads</t>
  </si>
  <si>
    <t>Dover Harbour Board</t>
  </si>
  <si>
    <t>Midlands Motorways Group Ltd</t>
  </si>
  <si>
    <t>UPP Byron House</t>
  </si>
  <si>
    <t>University of Exeter</t>
  </si>
  <si>
    <t>수익증권_0113</t>
  </si>
  <si>
    <t>KR7920000000</t>
  </si>
  <si>
    <t>수도권서부고속도로</t>
  </si>
  <si>
    <t>수익증권_0115</t>
  </si>
  <si>
    <t>KRMX15121001</t>
  </si>
  <si>
    <t>수원-광명고속도로 대출금A</t>
  </si>
  <si>
    <t>수도권서부고속도로(주)</t>
  </si>
  <si>
    <t>2044-12-09</t>
  </si>
  <si>
    <t>2015-12-09</t>
  </si>
  <si>
    <t>KRMX16091201</t>
  </si>
  <si>
    <t>수원-광명고속도로 대출금A_2</t>
  </si>
  <si>
    <t>2016-09-12</t>
  </si>
  <si>
    <t>신한전문투자형그린에너지사모특별자산투자신탁제2호</t>
  </si>
  <si>
    <t>수익증권_0116</t>
  </si>
  <si>
    <t>KR917AAEL502</t>
  </si>
  <si>
    <t>(주)제이더블유솔라파크</t>
  </si>
  <si>
    <t>2016-12-21</t>
  </si>
  <si>
    <t>KR917AAEL503</t>
  </si>
  <si>
    <t>(주)제이더블유에너지</t>
  </si>
  <si>
    <t>KR917AAEL504</t>
  </si>
  <si>
    <t>해남_금오(금전채권160310)</t>
  </si>
  <si>
    <t>(주)탑선금오에너지</t>
  </si>
  <si>
    <t>KR917AAEL506</t>
  </si>
  <si>
    <t>해남_우실(금전채권160310)</t>
  </si>
  <si>
    <t>(주)우실태양광</t>
  </si>
  <si>
    <t>KR917AAEL507</t>
  </si>
  <si>
    <t>해남_초포(금전채권160310)</t>
  </si>
  <si>
    <t>(주)초포솔라</t>
  </si>
  <si>
    <t>한화DEBTSTRATEGY전문투자형사모부동산투자신탁6호</t>
  </si>
  <si>
    <t>수익증권_0117</t>
  </si>
  <si>
    <t>10 Union Square</t>
  </si>
  <si>
    <t>250 Mercer St</t>
  </si>
  <si>
    <t>2525 McKinnon</t>
  </si>
  <si>
    <t>515 and 519 East 72nd Street</t>
  </si>
  <si>
    <t>Echo Lake Apartments</t>
  </si>
  <si>
    <t>Fifth Third Center</t>
  </si>
  <si>
    <t>MWD Bolingbrook</t>
  </si>
  <si>
    <t>Roswell City Walk</t>
  </si>
  <si>
    <t>Royale Retail Condominium</t>
  </si>
  <si>
    <t>The Beacon at Waugh Chapel</t>
  </si>
  <si>
    <t>수익증권_0118</t>
  </si>
  <si>
    <t>KRMN19062801</t>
  </si>
  <si>
    <t>대곡소사복선전철BTL사업(장기대출1)</t>
  </si>
  <si>
    <t>서부광역철도㈜</t>
  </si>
  <si>
    <t>2043-03-31</t>
  </si>
  <si>
    <t>2017-12-28</t>
  </si>
  <si>
    <t>KRMN17122801</t>
  </si>
  <si>
    <t>대곡소사복선전철BTL사업(장기대출2)</t>
  </si>
  <si>
    <t>KRBB00141004</t>
  </si>
  <si>
    <t>서부광역철도</t>
  </si>
  <si>
    <t>칸서스연료전지전문투자형사모특별자산투자신탁1호</t>
  </si>
  <si>
    <t>수익증권_0119</t>
  </si>
  <si>
    <t>KR9196VBO502</t>
  </si>
  <si>
    <t>노을그린에너지</t>
  </si>
  <si>
    <t>2028-09-29</t>
  </si>
  <si>
    <t>2016-06-30</t>
  </si>
  <si>
    <t>KRBMP0390004</t>
  </si>
  <si>
    <t>노을그린에너지우선1</t>
  </si>
  <si>
    <t>수익증권_0120</t>
  </si>
  <si>
    <t>MACDGSOLAR01</t>
  </si>
  <si>
    <t>Capital Dynamics Global Solar Energy LP 2</t>
  </si>
  <si>
    <t>Capital Dynamics CEIGP Ltd</t>
  </si>
  <si>
    <t>MACDGSOLAR02</t>
  </si>
  <si>
    <t>Capital Dynamics Global Solar Energy LP 3</t>
  </si>
  <si>
    <t>수익증권_0121</t>
  </si>
  <si>
    <t>Wavemaker Pacific 1 Pte. Ltd</t>
  </si>
  <si>
    <t>01VC Poseidon Fund I, L.P.</t>
  </si>
  <si>
    <t>Vertex Ventures SEA III L.P.</t>
  </si>
  <si>
    <t>17Live</t>
  </si>
  <si>
    <t>STRONG SEED FUND II L.P.</t>
  </si>
  <si>
    <t>7till8</t>
  </si>
  <si>
    <t>8x8, Inc.</t>
  </si>
  <si>
    <t>Anthemis Venture Fund I LP</t>
  </si>
  <si>
    <t>AOX Capital Limited (Stable)</t>
  </si>
  <si>
    <t>Ace Turtle</t>
  </si>
  <si>
    <t>Fintech Collective Fund II L.P</t>
  </si>
  <si>
    <t xml:space="preserve">Advise, Inc. </t>
  </si>
  <si>
    <t>Golden Gate Ventures K9 L.P.</t>
  </si>
  <si>
    <t>Alami</t>
  </si>
  <si>
    <t>Golden Gate Ventures Fund II. LP</t>
  </si>
  <si>
    <t>Alodokter</t>
  </si>
  <si>
    <t>B Capital Fund LP</t>
  </si>
  <si>
    <t>American Well Corporation</t>
  </si>
  <si>
    <t>White Star Capital II Guernsey LP</t>
  </si>
  <si>
    <t>Angel Host</t>
  </si>
  <si>
    <t>Antler Innovation PTE, LTD</t>
  </si>
  <si>
    <t>Anyfin AB</t>
  </si>
  <si>
    <t>Aptoide</t>
  </si>
  <si>
    <t>Arcstone Pte. Ltd.</t>
  </si>
  <si>
    <t>Ardent Capital Limited</t>
  </si>
  <si>
    <t>Arfa</t>
  </si>
  <si>
    <t>Ascenda Loyalty Pte. Ltd.(Kaligo)</t>
  </si>
  <si>
    <t>Attonics Systems Pte. Ltd.</t>
  </si>
  <si>
    <t>Auditboard</t>
  </si>
  <si>
    <t>BDS Diet</t>
  </si>
  <si>
    <t>Baokim</t>
  </si>
  <si>
    <t>BigChainDB</t>
  </si>
  <si>
    <t>Bookoob</t>
  </si>
  <si>
    <t>Borrowell</t>
  </si>
  <si>
    <t>Branch</t>
  </si>
  <si>
    <t>Bravemobile (Soomgo)</t>
  </si>
  <si>
    <t>Bridge Southeast Pte. Ltd.</t>
  </si>
  <si>
    <t>Bright MD Inc</t>
  </si>
  <si>
    <t>Bucketplace</t>
  </si>
  <si>
    <t>Build With Beam Inc.</t>
  </si>
  <si>
    <t>Buku Warung</t>
  </si>
  <si>
    <t>ButternutBox</t>
  </si>
  <si>
    <t>BuyerSight</t>
  </si>
  <si>
    <t>Capital Match (Sesami)</t>
  </si>
  <si>
    <t>Carousell</t>
  </si>
  <si>
    <t>Carro</t>
  </si>
  <si>
    <t>Cashshield Pte. Ltd.(Shield)</t>
  </si>
  <si>
    <t>Centrifuge, Inc</t>
  </si>
  <si>
    <t>Chacare</t>
  </si>
  <si>
    <t>Channelmeter</t>
  </si>
  <si>
    <t>Chilibeli</t>
  </si>
  <si>
    <t>Clark</t>
  </si>
  <si>
    <t>Class101(Pedaling)</t>
  </si>
  <si>
    <t>ConneXionsAsia Pte Ltd</t>
  </si>
  <si>
    <t>Contabilizei Company</t>
  </si>
  <si>
    <t>Corner Market</t>
  </si>
  <si>
    <t>Crunch Company</t>
  </si>
  <si>
    <t>Daatrics Ltd.</t>
  </si>
  <si>
    <t>Dahmakan</t>
  </si>
  <si>
    <t>Danggeun Market</t>
  </si>
  <si>
    <t>DanteHQ</t>
  </si>
  <si>
    <t>Deciens Capital Fund</t>
  </si>
  <si>
    <t>Delightful Gourmet Private Limited (Licious)</t>
  </si>
  <si>
    <t>Discotech</t>
  </si>
  <si>
    <t>EST Media</t>
  </si>
  <si>
    <t>Eggbun</t>
  </si>
  <si>
    <t xml:space="preserve">Einsights Pte. Ltd. </t>
  </si>
  <si>
    <t xml:space="preserve">Ematic Solutions Pte. Ltd. </t>
  </si>
  <si>
    <t>Eventus(Withitsoft)</t>
  </si>
  <si>
    <t>Evidation Health Inc</t>
  </si>
  <si>
    <t>Exponent</t>
  </si>
  <si>
    <t>Extend Enterprises, Inc.</t>
  </si>
  <si>
    <t>FYMD</t>
  </si>
  <si>
    <t>Finda</t>
  </si>
  <si>
    <t>Finverse</t>
  </si>
  <si>
    <t>Fishbrain</t>
  </si>
  <si>
    <t>Flow State Media, Inc.</t>
  </si>
  <si>
    <t>Flowaccount</t>
  </si>
  <si>
    <t>Flutterwave</t>
  </si>
  <si>
    <t>Flybook</t>
  </si>
  <si>
    <t xml:space="preserve">Fondeadora, Inc. </t>
  </si>
  <si>
    <t xml:space="preserve">Funding Societies </t>
  </si>
  <si>
    <t>Fuse</t>
  </si>
  <si>
    <t>G2M Solutions Philippines Pte. Ltd.</t>
  </si>
  <si>
    <t>GGV (CS) LLC (Shield)</t>
  </si>
  <si>
    <t>GIZTIX Pte. Ltd.</t>
  </si>
  <si>
    <t>GTR</t>
  </si>
  <si>
    <t>Gadjian</t>
  </si>
  <si>
    <t>Ggtics (LOL Doctor)</t>
  </si>
  <si>
    <t>Glance</t>
  </si>
  <si>
    <t>Glints Intern Pte. Ltd.</t>
  </si>
  <si>
    <t>Glissade Dental Pte. Ltd.</t>
  </si>
  <si>
    <t>GoTo (Ruma)</t>
  </si>
  <si>
    <t>Goplay</t>
  </si>
  <si>
    <t>Grana</t>
  </si>
  <si>
    <t>Hannah</t>
  </si>
  <si>
    <t>Hardskills Pte. Ltd.</t>
  </si>
  <si>
    <t>Hertzwell Pte Ltd</t>
  </si>
  <si>
    <t>Himedi</t>
  </si>
  <si>
    <t>Hipvan</t>
  </si>
  <si>
    <t>Homage</t>
  </si>
  <si>
    <t xml:space="preserve">Igloohome, Inc. </t>
  </si>
  <si>
    <t>Immo Investment Technologies Sarl</t>
  </si>
  <si>
    <t>Indotrading</t>
  </si>
  <si>
    <t>Inspigo</t>
  </si>
  <si>
    <t>Janio</t>
  </si>
  <si>
    <t>Jober</t>
  </si>
  <si>
    <t>Jojonomic</t>
  </si>
  <si>
    <t>Jubilee, Inc.</t>
  </si>
  <si>
    <t>KBREWS LLC</t>
  </si>
  <si>
    <t>Kindred Holdings, Inc</t>
  </si>
  <si>
    <t>Kissht(OneEMI)</t>
  </si>
  <si>
    <t>Koobits</t>
  </si>
  <si>
    <t>Korbit, Inc.</t>
  </si>
  <si>
    <t>Krasia Plus Pte. Ltd.</t>
  </si>
  <si>
    <t>KuKuFM</t>
  </si>
  <si>
    <t>KwH Analytics</t>
  </si>
  <si>
    <t>Laku6</t>
  </si>
  <si>
    <t>LeadIQ</t>
  </si>
  <si>
    <t>Lifepack</t>
  </si>
  <si>
    <t>Lomotif</t>
  </si>
  <si>
    <t>Lookal(Visapp)</t>
  </si>
  <si>
    <t>Loplat</t>
  </si>
  <si>
    <t>Maria Health PH Inc.</t>
  </si>
  <si>
    <t>Matic Insurance Services Inc.</t>
  </si>
  <si>
    <t>Maxwell Financial Labs, Inc.</t>
  </si>
  <si>
    <t>Maya Financial Services, Inc.</t>
  </si>
  <si>
    <t>Medigo</t>
  </si>
  <si>
    <t>Meero</t>
  </si>
  <si>
    <t>Messari Limited</t>
  </si>
  <si>
    <t>Microsec Pte. Ltd.</t>
  </si>
  <si>
    <t>Minka Inc.</t>
  </si>
  <si>
    <t>Mio(ItapHoa)</t>
  </si>
  <si>
    <t>Miso</t>
  </si>
  <si>
    <t>Moin</t>
  </si>
  <si>
    <t>MoneyLion</t>
  </si>
  <si>
    <t>Moneysmart (Catapult)</t>
  </si>
  <si>
    <t>More Labs (82Labs)</t>
  </si>
  <si>
    <t>Mswipe Technologies Private Ltd</t>
  </si>
  <si>
    <t>Multiplier</t>
  </si>
  <si>
    <t xml:space="preserve">MyDoc Pte. Ltd. </t>
  </si>
  <si>
    <t>MyDuty (4Wheels)</t>
  </si>
  <si>
    <t>MyMusic Taste</t>
  </si>
  <si>
    <t>Myia</t>
  </si>
  <si>
    <t>Navier</t>
  </si>
  <si>
    <t>Neomoney</t>
  </si>
  <si>
    <t>New York Digital Investment Group LLC</t>
  </si>
  <si>
    <t>Nextpay</t>
  </si>
  <si>
    <t>Ninja Logistics Pte Ltd</t>
  </si>
  <si>
    <t>Nuvola Technology (Millibatt)</t>
  </si>
  <si>
    <t>OXIO Corporation</t>
  </si>
  <si>
    <t>Obviously.AI</t>
  </si>
  <si>
    <t>Omise(opn)</t>
  </si>
  <si>
    <t>Omnistream Pte. Ltd.</t>
  </si>
  <si>
    <t>Onestorehub</t>
  </si>
  <si>
    <t>Onuii</t>
  </si>
  <si>
    <t>Open Co</t>
  </si>
  <si>
    <t>Orcolus, Inc.</t>
  </si>
  <si>
    <t>Ozone Networks</t>
  </si>
  <si>
    <t>Packhelp</t>
  </si>
  <si>
    <t>Pagecall (PPLINK)</t>
  </si>
  <si>
    <t>Paper.id</t>
  </si>
  <si>
    <t>Parcel Perform Pte. Ltd.</t>
  </si>
  <si>
    <t>Parsley Health</t>
  </si>
  <si>
    <t>Penrose</t>
  </si>
  <si>
    <t>Perx</t>
  </si>
  <si>
    <t>Piggipo(Neversitup)</t>
  </si>
  <si>
    <t>Plaid Inc.</t>
  </si>
  <si>
    <t>Primer Prorata 1</t>
  </si>
  <si>
    <t>Primer Season 4</t>
  </si>
  <si>
    <t>Primer Season 5</t>
  </si>
  <si>
    <t>Printerous(horego)</t>
  </si>
  <si>
    <t>Provable Holdings B.V.</t>
  </si>
  <si>
    <t>Qoala</t>
  </si>
  <si>
    <t>Qover SA</t>
  </si>
  <si>
    <t>RSE Markets Inc (Rally Rd)</t>
  </si>
  <si>
    <t>Rael</t>
  </si>
  <si>
    <t>Rainbow Studio, Inc.</t>
  </si>
  <si>
    <t>Roadzen Inc</t>
  </si>
  <si>
    <t>Roomme</t>
  </si>
  <si>
    <t>Rukita</t>
  </si>
  <si>
    <t>Runa HR Holdings</t>
  </si>
  <si>
    <t>SOXHub / Auditboard</t>
  </si>
  <si>
    <t>Seedcamp Investment Management LLP</t>
  </si>
  <si>
    <t>Servishero</t>
  </si>
  <si>
    <t>Shohoz</t>
  </si>
  <si>
    <t>Sigma Ratings, Inc</t>
  </si>
  <si>
    <t>Silent Eight Pte. Ltd.</t>
  </si>
  <si>
    <t>시몬느글로벌벤처전문사모투자신탁제1호</t>
  </si>
  <si>
    <t>BVISINOLRCPS</t>
  </si>
  <si>
    <t>Sinolending Ltd.(BVI) RCPS</t>
  </si>
  <si>
    <t>SinolendingLtd</t>
  </si>
  <si>
    <t>Skelter Labs</t>
  </si>
  <si>
    <t xml:space="preserve">Smart Retailer Pte Ltd </t>
  </si>
  <si>
    <t>Smartkarma Holdings Pte Ltd</t>
  </si>
  <si>
    <t>Smartpaddle (Bizongo)</t>
  </si>
  <si>
    <t>Snapcart Group (HK) Limited</t>
  </si>
  <si>
    <t>SoCash</t>
  </si>
  <si>
    <t>SourceSage (Pte. Ltd.)</t>
  </si>
  <si>
    <t xml:space="preserve">Spatial </t>
  </si>
  <si>
    <t>SpeQtral</t>
  </si>
  <si>
    <t>Spiralytics Pte. Ltd</t>
  </si>
  <si>
    <t>Sprout Solutions Pte. Ltd.</t>
  </si>
  <si>
    <t>StaffAny</t>
  </si>
  <si>
    <t>Staffinc.</t>
  </si>
  <si>
    <t>Stamp</t>
  </si>
  <si>
    <t>Stripe</t>
  </si>
  <si>
    <t>Sunday</t>
  </si>
  <si>
    <t>Sync(Flying Cat)</t>
  </si>
  <si>
    <t>Synup</t>
  </si>
  <si>
    <t>TSN Holdings (Lynk)</t>
  </si>
  <si>
    <t>TSN Holdings(Lynk)</t>
  </si>
  <si>
    <t>Taidii Pte. Ltd.</t>
  </si>
  <si>
    <t>Tajir</t>
  </si>
  <si>
    <t>Tapas Media, Inc.</t>
  </si>
  <si>
    <t>Teman Jalan</t>
  </si>
  <si>
    <t>The Oddle Company Pte Ltd</t>
  </si>
  <si>
    <t>Tide Holdings</t>
  </si>
  <si>
    <t>Tier Mobility</t>
  </si>
  <si>
    <t>Transcelestial Technologies Pte. Ltd.</t>
  </si>
  <si>
    <t>Traverse</t>
  </si>
  <si>
    <t>Trazy</t>
  </si>
  <si>
    <t>Truelayer Limited</t>
  </si>
  <si>
    <t>Trusty Cars (Carro)</t>
  </si>
  <si>
    <t>Trymoon</t>
  </si>
  <si>
    <t>Tumblbug</t>
  </si>
  <si>
    <t>Unacast</t>
  </si>
  <si>
    <t>Uncapped</t>
  </si>
  <si>
    <t>Underline. INC</t>
  </si>
  <si>
    <t>Universal Market Access</t>
  </si>
  <si>
    <t>Vention</t>
  </si>
  <si>
    <t>Vestwell</t>
  </si>
  <si>
    <t>Vui(Nano)</t>
  </si>
  <si>
    <t>Washswat</t>
  </si>
  <si>
    <t>Wavemaker SEA SPV 1</t>
  </si>
  <si>
    <t>Wifi Chua</t>
  </si>
  <si>
    <t>Winmore (Lanetix)</t>
  </si>
  <si>
    <t>Wooltari USA(KPOP FOODS)</t>
  </si>
  <si>
    <t>Wootag Pte. Ltd.</t>
  </si>
  <si>
    <t>Xendit</t>
  </si>
  <si>
    <t>Xfers</t>
  </si>
  <si>
    <t>Yulu Bikes Private Limited</t>
  </si>
  <si>
    <t>ZUZU Hospitality Solutions Pte. Ltd.</t>
  </si>
  <si>
    <t>Zinka Logistics (Blackbuck)</t>
  </si>
  <si>
    <t>Zuzu</t>
  </si>
  <si>
    <t>Zyllem Pte. Ltd.</t>
  </si>
  <si>
    <t>beSuccess</t>
  </si>
  <si>
    <t>igloocompany Pte. Ltd.</t>
  </si>
  <si>
    <t>oneminute</t>
  </si>
  <si>
    <t>KRBS20981007</t>
  </si>
  <si>
    <t>어니스트에이아이보통주</t>
  </si>
  <si>
    <t>어니스트펀드</t>
  </si>
  <si>
    <t>수익증권_0122</t>
  </si>
  <si>
    <t>KRSM16072701</t>
  </si>
  <si>
    <t>육군화천양구</t>
  </si>
  <si>
    <t>화천양구지킴이(주)</t>
  </si>
  <si>
    <t>한화태양광발전사모특별자산투자신탁3호</t>
  </si>
  <si>
    <t>수익증권_0124</t>
  </si>
  <si>
    <t>SPA213000063</t>
  </si>
  <si>
    <t>(유)구곡2호에너지</t>
  </si>
  <si>
    <t>구곡2호에너지</t>
  </si>
  <si>
    <t>2036-07-25</t>
  </si>
  <si>
    <t>SPA213000067</t>
  </si>
  <si>
    <t>(유)월곡가에너지</t>
  </si>
  <si>
    <t>월곡1호에너지</t>
  </si>
  <si>
    <t>2034-02-16</t>
  </si>
  <si>
    <t>2017-09-29</t>
  </si>
  <si>
    <t>SPA213000086</t>
  </si>
  <si>
    <t>(주)대한태양광발전소 고정B 1차</t>
  </si>
  <si>
    <t>대한태양광발전소(주)</t>
  </si>
  <si>
    <t>2031-11-16</t>
  </si>
  <si>
    <t>2018-12-14</t>
  </si>
  <si>
    <t>SPA213000085</t>
  </si>
  <si>
    <t>(주)세현에너지 고정B 1차</t>
  </si>
  <si>
    <t>세현에너지(주)</t>
  </si>
  <si>
    <t>SPA213000079</t>
  </si>
  <si>
    <t>(주)원호태양광발전소 1차</t>
  </si>
  <si>
    <t>(주)원호태양광발전소</t>
  </si>
  <si>
    <t>2033-07-25</t>
  </si>
  <si>
    <t>2018-06-05</t>
  </si>
  <si>
    <t>SPA213000087</t>
  </si>
  <si>
    <t>(주)제이더블유제2호발전소 고정B 1차</t>
  </si>
  <si>
    <t>(주)제이더블유제2호발전소</t>
  </si>
  <si>
    <t>2032-05-16</t>
  </si>
  <si>
    <t>SPA213000088</t>
  </si>
  <si>
    <t>(주)제이더블유제3호발전소 고정B 1차</t>
  </si>
  <si>
    <t>(주)제이더블유제3호발전소</t>
  </si>
  <si>
    <t>2032-08-16</t>
  </si>
  <si>
    <t>SPA213000072</t>
  </si>
  <si>
    <t>㈜ 대한태양광발전소</t>
  </si>
  <si>
    <t>2035-08-16</t>
  </si>
  <si>
    <t>2017-12-15</t>
  </si>
  <si>
    <t>SPA213000069</t>
  </si>
  <si>
    <t>㈜ 삼성솔라이엔에스</t>
  </si>
  <si>
    <t>삼성솔라이엔에스(주)</t>
  </si>
  <si>
    <t>2032-11-16</t>
  </si>
  <si>
    <t>2017-11-23</t>
  </si>
  <si>
    <t>SPA213000071</t>
  </si>
  <si>
    <t>㈜ 세현에너지</t>
  </si>
  <si>
    <t>2034-11-16</t>
  </si>
  <si>
    <t>SPA213000068</t>
  </si>
  <si>
    <t>㈜ 에스플레닛이십구호</t>
  </si>
  <si>
    <t>에스플래닛이십구호(주)</t>
  </si>
  <si>
    <t>2037-02-16</t>
  </si>
  <si>
    <t>2017-11-07</t>
  </si>
  <si>
    <t>SPA213000073</t>
  </si>
  <si>
    <t>㈜ 제이더블유제2발전소</t>
  </si>
  <si>
    <t>2034-08-16</t>
  </si>
  <si>
    <t>SPA213000074</t>
  </si>
  <si>
    <t>㈜ 제이더블유제3발전소</t>
  </si>
  <si>
    <t>SPA213000076</t>
  </si>
  <si>
    <t>㈜대산에너지(채권수익180102)</t>
  </si>
  <si>
    <t>대산에너지(주)</t>
  </si>
  <si>
    <t>2027-08-16</t>
  </si>
  <si>
    <t>2018-01-02</t>
  </si>
  <si>
    <t>SPA213000070</t>
  </si>
  <si>
    <t>㈜소사태양에너지</t>
  </si>
  <si>
    <t>소사태양에너지(주)</t>
  </si>
  <si>
    <t>2036-02-16</t>
  </si>
  <si>
    <t>2017-11-30</t>
  </si>
  <si>
    <t>SPA213000075</t>
  </si>
  <si>
    <t>㈜에스플래닛칠호</t>
  </si>
  <si>
    <t>에스플래닛칠호(주)</t>
  </si>
  <si>
    <t>2017-12-22</t>
  </si>
  <si>
    <t>SPA213000077</t>
  </si>
  <si>
    <t>에스플래닛사호㈜ (1차)</t>
  </si>
  <si>
    <t>에스플래닛사호(주)</t>
  </si>
  <si>
    <t>2036-08-16</t>
  </si>
  <si>
    <t>2018-03-21</t>
  </si>
  <si>
    <t>KRBHW0720008</t>
  </si>
  <si>
    <t>KRBHW1260004</t>
  </si>
  <si>
    <t>(주)세현에너지</t>
  </si>
  <si>
    <t>세현에너지</t>
  </si>
  <si>
    <t>KRBSHB080000</t>
  </si>
  <si>
    <t>(주)에스플래닛칠호</t>
  </si>
  <si>
    <t>에스플래닛칠호</t>
  </si>
  <si>
    <t>KRBSHB440006</t>
  </si>
  <si>
    <t>(주)에스플레닛사호</t>
  </si>
  <si>
    <t>에스플래닛사호</t>
  </si>
  <si>
    <t>KRBHW1240006</t>
  </si>
  <si>
    <t>소사태양에너지</t>
  </si>
  <si>
    <t>KRBHW1270003</t>
  </si>
  <si>
    <t>대한태양광발전소</t>
  </si>
  <si>
    <t>KRBSHB040004</t>
  </si>
  <si>
    <t>에스플레닛이십구호</t>
  </si>
  <si>
    <t>에스플래닛이십구호</t>
  </si>
  <si>
    <t>KRBHW1280002</t>
  </si>
  <si>
    <t>제이더블유제2발전소</t>
  </si>
  <si>
    <t>제이더블유제2호발전소</t>
  </si>
  <si>
    <t>KRBHW1290001</t>
  </si>
  <si>
    <t>제이더블유제3발전소</t>
  </si>
  <si>
    <t>제이더블유제3호발전소</t>
  </si>
  <si>
    <t>수익증권_0260</t>
  </si>
  <si>
    <t>Brammer</t>
  </si>
  <si>
    <t>Centric Brands</t>
  </si>
  <si>
    <t>Alnylam Pharmaceuticals</t>
  </si>
  <si>
    <t>Belfor</t>
  </si>
  <si>
    <t>Crown Eagle energy LP</t>
  </si>
  <si>
    <t>Elevation Midstream, LLC</t>
  </si>
  <si>
    <t>Kuvare</t>
  </si>
  <si>
    <t>Loar</t>
  </si>
  <si>
    <t>Miracle Gro</t>
  </si>
  <si>
    <t>SHL</t>
  </si>
  <si>
    <t>Sanchez</t>
  </si>
  <si>
    <t>Westland Insurnace Group Ltd.</t>
  </si>
  <si>
    <t>채권</t>
  </si>
  <si>
    <t>TKE</t>
  </si>
  <si>
    <t>수익증권_0125</t>
  </si>
  <si>
    <t>KR6MY5898704</t>
  </si>
  <si>
    <t>후순위_케이아이제5디유동화전문(유)</t>
  </si>
  <si>
    <t>케이아이제5디유동화전문회사</t>
  </si>
  <si>
    <t>2026-01-31</t>
  </si>
  <si>
    <t>KR6MY5898702</t>
  </si>
  <si>
    <t>후순위_케이아이제5비유동화전문(유)</t>
  </si>
  <si>
    <t>케이아이제5비유동화전문회사</t>
  </si>
  <si>
    <t>KR6MY5898703</t>
  </si>
  <si>
    <t>후순위_케이아이제5씨유동화전문(유)</t>
  </si>
  <si>
    <t>케이아이제5씨유동화전문회사</t>
  </si>
  <si>
    <t>KR6MY5898701</t>
  </si>
  <si>
    <t>후순위_케이아이제5에이유동화전문(유)</t>
  </si>
  <si>
    <t>케이아이제5에이유동화전문회사</t>
  </si>
  <si>
    <t>신한대구그린파워열병합발전전문투자형사모특별자산투자신탁</t>
  </si>
  <si>
    <t>수익증권_0126</t>
  </si>
  <si>
    <t>KR916CDEL501</t>
  </si>
  <si>
    <t>대구그린파워(금전채권161213)-1</t>
  </si>
  <si>
    <t>대구그린파워㈜</t>
  </si>
  <si>
    <t>2037-12-13</t>
  </si>
  <si>
    <t>2016-12-13</t>
  </si>
  <si>
    <t>KRBDAEGU0005</t>
  </si>
  <si>
    <t>대구그린파워열병합발전</t>
  </si>
  <si>
    <t>대구그린파워</t>
  </si>
  <si>
    <t>KIAMCO울진풍력사모특별자산투자신탁</t>
  </si>
  <si>
    <t>수익증권_0127</t>
  </si>
  <si>
    <t>KR6B20161223</t>
  </si>
  <si>
    <t>울진풍력 무기명식사모전환사채 2회</t>
  </si>
  <si>
    <t>울진풍력</t>
  </si>
  <si>
    <t>2038-12-23</t>
  </si>
  <si>
    <t>2016-12-23</t>
  </si>
  <si>
    <t>KR6B20170323</t>
  </si>
  <si>
    <t>울진풍력 무기명식사모전환사채 4회</t>
  </si>
  <si>
    <t>2017-03-23</t>
  </si>
  <si>
    <t>KR6B20170623</t>
  </si>
  <si>
    <t>울진풍력 무기명식사모전환사채 6회</t>
  </si>
  <si>
    <t>2039-03-23</t>
  </si>
  <si>
    <t>2017-06-23</t>
  </si>
  <si>
    <t>KRMN17062301</t>
  </si>
  <si>
    <t>울진현종산풍력발전(대여170623)</t>
  </si>
  <si>
    <t>2036-06-23</t>
  </si>
  <si>
    <t>KRB161223001</t>
  </si>
  <si>
    <t>울진현종산풍력발전사업</t>
  </si>
  <si>
    <t>수익증권_0128</t>
  </si>
  <si>
    <t>E2NO08A82001</t>
  </si>
  <si>
    <t>E2 NOTE</t>
  </si>
  <si>
    <t>OPISSeriesELimited</t>
  </si>
  <si>
    <t>2041-12-14</t>
  </si>
  <si>
    <t>2016-12-14</t>
  </si>
  <si>
    <t>수익증권_0130</t>
  </si>
  <si>
    <t>DALMOREINF01</t>
  </si>
  <si>
    <t>Cadent Gas</t>
  </si>
  <si>
    <t>Dalmore Infrastructure Investments 2 LP</t>
  </si>
  <si>
    <t>수익증권_0261</t>
  </si>
  <si>
    <t xml:space="preserve">Appsflyer </t>
  </si>
  <si>
    <t>DriveNets Ltd.</t>
  </si>
  <si>
    <t xml:space="preserve">Foursquare Labs, Inc. </t>
  </si>
  <si>
    <t xml:space="preserve">Kenshoo Ltd ("Skai") </t>
  </si>
  <si>
    <t xml:space="preserve">Riskified Ltd. </t>
  </si>
  <si>
    <t xml:space="preserve">Tailor Brands Ltd. </t>
  </si>
  <si>
    <t>Via Transportation Inc.</t>
  </si>
  <si>
    <t>칸서스용인경량전철사모특별자산투자신탁1호</t>
  </si>
  <si>
    <t>수익증권_0131</t>
  </si>
  <si>
    <t>KR9171YBO501</t>
  </si>
  <si>
    <t>용인경량전철고정1</t>
  </si>
  <si>
    <t>용인경량전철㈜</t>
  </si>
  <si>
    <t>2043-07-31</t>
  </si>
  <si>
    <t>KR9171YBO502</t>
  </si>
  <si>
    <t>용인경량전철변동1</t>
  </si>
  <si>
    <t>2043-04-30</t>
  </si>
  <si>
    <t>2023-01-01</t>
  </si>
  <si>
    <t>KRBK01560000</t>
  </si>
  <si>
    <t>용인경량전철</t>
  </si>
  <si>
    <t>수익증권_0262</t>
  </si>
  <si>
    <t>First Lien Term Loan (Output Services Group)</t>
  </si>
  <si>
    <t>Output Services Group</t>
  </si>
  <si>
    <t>Last Lien Term Loan (Output Services Group)</t>
  </si>
  <si>
    <t>Advanced Dermatology</t>
  </si>
  <si>
    <t>Banner</t>
  </si>
  <si>
    <t>Barcodes Holdings</t>
  </si>
  <si>
    <t>Beauty by Imagination</t>
  </si>
  <si>
    <t>Caldwell &amp; Gregory</t>
  </si>
  <si>
    <t xml:space="preserve">Heartland  </t>
  </si>
  <si>
    <t xml:space="preserve">Jensen Hughes  </t>
  </si>
  <si>
    <t>OnPoint Group</t>
  </si>
  <si>
    <t>Output Services Group,</t>
  </si>
  <si>
    <t xml:space="preserve">ProcessBarron </t>
  </si>
  <si>
    <t xml:space="preserve">Shermco Industries  </t>
  </si>
  <si>
    <t xml:space="preserve">Spice World  </t>
  </si>
  <si>
    <t xml:space="preserve">Swanson </t>
  </si>
  <si>
    <t xml:space="preserve">TruGreen  </t>
  </si>
  <si>
    <t xml:space="preserve">Wind River </t>
  </si>
  <si>
    <t xml:space="preserve">OnPoint Group (fka Material Handling Services)  </t>
  </si>
  <si>
    <t xml:space="preserve">한화 Asia Opportunity 일반 사모증권투자신탁 1호 </t>
  </si>
  <si>
    <t>수익증권_0132</t>
  </si>
  <si>
    <t>Archipelago Asia Focus Fund, LP</t>
  </si>
  <si>
    <t>2GO Group</t>
  </si>
  <si>
    <t>PHP</t>
  </si>
  <si>
    <t>BCP Asia, LP</t>
  </si>
  <si>
    <t>ASK Investment Management</t>
  </si>
  <si>
    <t>Aadhar</t>
  </si>
  <si>
    <t>CACDV II</t>
  </si>
  <si>
    <t>Access Corporate Group Ltd.</t>
  </si>
  <si>
    <t>Alinamin Pharmaceutical</t>
  </si>
  <si>
    <t>Ascendent Capital Partners III, L.P.</t>
  </si>
  <si>
    <t>Alutrim International</t>
  </si>
  <si>
    <t>Capsquare II</t>
  </si>
  <si>
    <t>Apollo International Medicine Limited</t>
  </si>
  <si>
    <t>PA-HAM</t>
  </si>
  <si>
    <t>DAPE II</t>
  </si>
  <si>
    <t>Ascensus Health Group</t>
  </si>
  <si>
    <t>Asia Medical Enviro Services</t>
  </si>
  <si>
    <t>Ayumi</t>
  </si>
  <si>
    <t>BDO Network Bank</t>
  </si>
  <si>
    <t xml:space="preserve">Osmanthus Cayman Investment L.P. </t>
  </si>
  <si>
    <t xml:space="preserve">BDO Network Bank, Inc. </t>
  </si>
  <si>
    <t xml:space="preserve">Bach Co-Investment </t>
  </si>
  <si>
    <t>Beidahu</t>
  </si>
  <si>
    <t xml:space="preserve">ADV Opportunities Fund II, L.P. </t>
  </si>
  <si>
    <t>Bethel Investments Pte Ltd</t>
  </si>
  <si>
    <t>Beyond Frontier Limited</t>
  </si>
  <si>
    <t>Big Bad Wolf Ventures</t>
  </si>
  <si>
    <t>VIF III</t>
  </si>
  <si>
    <t xml:space="preserve">Boo </t>
  </si>
  <si>
    <t>CFL Holding, Ltd.</t>
  </si>
  <si>
    <t>Challenger
 Technologies
 Ltd</t>
  </si>
  <si>
    <t>Chye Thiam
 Maintenance
 Pte Ltd</t>
  </si>
  <si>
    <t>Com Tam CALI</t>
  </si>
  <si>
    <t xml:space="preserve">Del Monte Philippines, Inc </t>
  </si>
  <si>
    <t>Device Technologies Co-Investment</t>
  </si>
  <si>
    <t>ELSA</t>
  </si>
  <si>
    <t>Environmental Services Solutions, Ltd.</t>
  </si>
  <si>
    <t>Esquire Financing Inc</t>
  </si>
  <si>
    <t>Essel Propack</t>
  </si>
  <si>
    <t>Evergrande Property Services Group, Ltd.</t>
  </si>
  <si>
    <t>Farm Fresh Sdn Bhd</t>
  </si>
  <si>
    <t>Feedback Infra Pvt. Ltd.</t>
  </si>
  <si>
    <t>Frontken Corporation</t>
  </si>
  <si>
    <t>Guangdong Yunxi Intelligent Technology Co., Ltd.</t>
  </si>
  <si>
    <t>Guangzhou Leading Food Co., Ltd.</t>
  </si>
  <si>
    <t>Hollysys</t>
  </si>
  <si>
    <t>Huashenghaoche Group Holdings Limited</t>
  </si>
  <si>
    <t>Hung Viet</t>
  </si>
  <si>
    <t>Hwa Hong Corporation Limited</t>
  </si>
  <si>
    <t>ITCS Group Holding Pte Limited</t>
  </si>
  <si>
    <t>Jiangxi Chuhua Cosmetics Co., Ltd.</t>
  </si>
  <si>
    <t>Jump Arena</t>
  </si>
  <si>
    <t>Juno</t>
  </si>
  <si>
    <t>Jupiter Overseas Yield Limited</t>
  </si>
  <si>
    <t>KC &amp; BRIS</t>
  </si>
  <si>
    <t>Kids Plaza</t>
  </si>
  <si>
    <t>Lypometal
 Holdings
 Sdn Bhd</t>
  </si>
  <si>
    <t>Mandarin Omega Metal</t>
  </si>
  <si>
    <t>Meiban
 United Pte
Ltd</t>
  </si>
  <si>
    <t>Micro Plastics Pvt. Ltd.</t>
  </si>
  <si>
    <t>Mphasis II</t>
  </si>
  <si>
    <t>Nanjing Suningjia Electronic Commerce Co., Ltd.</t>
  </si>
  <si>
    <t xml:space="preserve">New Lifestyle Service Corporation </t>
  </si>
  <si>
    <t>Newark
 Engineering
 Pte Ltd</t>
  </si>
  <si>
    <t xml:space="preserve">OMT </t>
  </si>
  <si>
    <t>Orchid Asia VII, L.P</t>
  </si>
  <si>
    <t>Otoke &amp; Chewy</t>
  </si>
  <si>
    <t>PGP Glass</t>
  </si>
  <si>
    <t>PT Radana Bhaskara Finance</t>
  </si>
  <si>
    <t>IDR</t>
  </si>
  <si>
    <t>PT Timuraya</t>
  </si>
  <si>
    <t>Penguin
 International
 Limited</t>
  </si>
  <si>
    <t>Portfolio Advisors Asia Fund V, L.P (Secondary Sector)</t>
  </si>
  <si>
    <t>Portfolio Advisors Asia Fund V, L.P.</t>
  </si>
  <si>
    <t>Primetime Group Co., Ltd.</t>
  </si>
  <si>
    <t>Project Knight Co-Investment</t>
  </si>
  <si>
    <t>Project Marron Co-investment</t>
  </si>
  <si>
    <t>Project Panorama Co-Investment</t>
  </si>
  <si>
    <t>Q Collection Pte Ltd</t>
  </si>
  <si>
    <t>QSR (International Brands)</t>
  </si>
  <si>
    <t>RAM
 Spreaders
 Lifting
 Technologies
 Pte Ltd</t>
  </si>
  <si>
    <t>Second Clarion New Holdings</t>
  </si>
  <si>
    <t xml:space="preserve">Seedcom </t>
  </si>
  <si>
    <t>Shanghai Xinguo Technology Co., Limited</t>
  </si>
  <si>
    <t>Shenzhen MegaCombine Technology Co., Ltd</t>
  </si>
  <si>
    <t>Shya Hsin</t>
  </si>
  <si>
    <t>Simplilearn</t>
  </si>
  <si>
    <t>Taikang Insurance Group Co., Ltd.</t>
  </si>
  <si>
    <t>Talent Port, Ltd.</t>
  </si>
  <si>
    <t>TaskUs</t>
  </si>
  <si>
    <t>Teko Vietnam Technology Joint Stock Co.</t>
  </si>
  <si>
    <t>Three Bears Group</t>
  </si>
  <si>
    <t>Timezone Australia Pty Ltd</t>
  </si>
  <si>
    <t>Toco Toco</t>
  </si>
  <si>
    <t>Universal Education</t>
  </si>
  <si>
    <t>VTCA &amp; SYLVAN</t>
  </si>
  <si>
    <t>VUI Vietnam Trading Co., Ltd.</t>
  </si>
  <si>
    <t>Vietwash Joint stock Co.</t>
  </si>
  <si>
    <t>WM International</t>
  </si>
  <si>
    <t>Wisers Information, Ltd.</t>
  </si>
  <si>
    <t>Xingyun International Company Limited</t>
  </si>
  <si>
    <t>Xiyu Supply Chain (Shanghai) Co., Ltd.</t>
  </si>
  <si>
    <t>Yee Lee
 Corporation
 Bhd</t>
  </si>
  <si>
    <t>eBeauty Holdings (Cayman) Limited</t>
  </si>
  <si>
    <t>KIAMCO도로투자사모특별자산투자신탁제9호</t>
  </si>
  <si>
    <t>수익증권_0133</t>
  </si>
  <si>
    <t>KRSM17071901</t>
  </si>
  <si>
    <t>상주연천고속도로_후</t>
  </si>
  <si>
    <t>상주영천고속도로</t>
  </si>
  <si>
    <t>2045-10-19</t>
  </si>
  <si>
    <t>2017-07-19</t>
  </si>
  <si>
    <t>KRBB17072101</t>
  </si>
  <si>
    <t>수익증권_0263</t>
  </si>
  <si>
    <t>Aventura Mall CMBS Risk Retention Bond</t>
  </si>
  <si>
    <t>FREMF 2018-KBX1 Class B/C Bonds</t>
  </si>
  <si>
    <t>One Hill South B-Note</t>
  </si>
  <si>
    <t>South Shore Mezzanine Loan</t>
  </si>
  <si>
    <t>Tower 56 Mezzanine Loan</t>
  </si>
  <si>
    <t>수익증권_0134</t>
  </si>
  <si>
    <t>23andMe Holding Co.</t>
  </si>
  <si>
    <t>ACV Capital</t>
  </si>
  <si>
    <t>AI Squared Holdings</t>
  </si>
  <si>
    <t>ASK Investment Managers, Ltd.</t>
  </si>
  <si>
    <t>AYUMI Pharmaceutical Corp.</t>
  </si>
  <si>
    <t>Aadhar Housing Finance, Ltd.</t>
  </si>
  <si>
    <t>Addsecure III</t>
  </si>
  <si>
    <t>Advise Health Holdings</t>
  </si>
  <si>
    <t>Affinia Therapeutics</t>
  </si>
  <si>
    <t>Aircover, Inc</t>
  </si>
  <si>
    <t>Alinamin Pharmaceutical Co., Ltd.</t>
  </si>
  <si>
    <t>All Day Technologies, Inc.</t>
  </si>
  <si>
    <t>Alnylam</t>
  </si>
  <si>
    <t>Amara Technologies, Inc</t>
  </si>
  <si>
    <t>Amber River</t>
  </si>
  <si>
    <t>Ami Robotics, Inc.</t>
  </si>
  <si>
    <t>Antimatter Technologies</t>
  </si>
  <si>
    <t>Apave</t>
  </si>
  <si>
    <t>Apploi Holdings</t>
  </si>
  <si>
    <t>Approximte Labs, Inc.</t>
  </si>
  <si>
    <t>Areas</t>
  </si>
  <si>
    <t>Arelac, Inc.</t>
  </si>
  <si>
    <t>Arenaclub.com, Inc</t>
  </si>
  <si>
    <t>Armacell</t>
  </si>
  <si>
    <t>ArmorCode Inc.</t>
  </si>
  <si>
    <t>Array US</t>
  </si>
  <si>
    <t>Asmodee</t>
  </si>
  <si>
    <t>Asplundh Tree Expert</t>
  </si>
  <si>
    <t>Atomizer 121</t>
  </si>
  <si>
    <t>AttackIQ, Inc.</t>
  </si>
  <si>
    <t>Augmentus Ptd., Ltd</t>
  </si>
  <si>
    <t>August Bioservices, LLC</t>
  </si>
  <si>
    <t>Aven</t>
  </si>
  <si>
    <t>Aven Holdings, Inc.</t>
  </si>
  <si>
    <t>BMS</t>
  </si>
  <si>
    <t>Balto Software, Inc.</t>
  </si>
  <si>
    <t>Bazaar Technologies Ptd. Ltd.</t>
  </si>
  <si>
    <t>BearCom</t>
  </si>
  <si>
    <t>BioAge Lab, Inc.</t>
  </si>
  <si>
    <t>Bionaut Labs Ltd.</t>
  </si>
  <si>
    <t>Bitwise Asset Management, Inc.</t>
  </si>
  <si>
    <t>Blooma Inc.</t>
  </si>
  <si>
    <t>Blue Mistral</t>
  </si>
  <si>
    <t>Blue Ocean Technologies</t>
  </si>
  <si>
    <t>Brightlines, Inc.</t>
  </si>
  <si>
    <t>Bungalow Living, Inc.</t>
  </si>
  <si>
    <t>CITCON Limited</t>
  </si>
  <si>
    <t>CLO Dislocation</t>
  </si>
  <si>
    <t>Caelux Corporation</t>
  </si>
  <si>
    <t>Cerebral Inc.</t>
  </si>
  <si>
    <t>Chai Pay Hollding Company</t>
  </si>
  <si>
    <t>Charles Taylor</t>
  </si>
  <si>
    <t>Cherry II</t>
  </si>
  <si>
    <t>Chronosphere, Inc.</t>
  </si>
  <si>
    <t>Cimulate, Inc.</t>
  </si>
  <si>
    <t>Cionic</t>
  </si>
  <si>
    <t>Cirrus CBO</t>
  </si>
  <si>
    <t>Clara Copilot AI</t>
  </si>
  <si>
    <t>Cloud Technologies, Inc.</t>
  </si>
  <si>
    <t>Code Biotherapeutics</t>
  </si>
  <si>
    <t>CommScope</t>
  </si>
  <si>
    <t>Commerce Fabric, Inc.</t>
  </si>
  <si>
    <t>Commonwealth Fusion Systems LLC</t>
  </si>
  <si>
    <t>Compana Pet Brands</t>
  </si>
  <si>
    <t>Connect Venture Flagship</t>
  </si>
  <si>
    <t>Connect Ventures</t>
  </si>
  <si>
    <t>Construct Capital</t>
  </si>
  <si>
    <t>Contra.Work</t>
  </si>
  <si>
    <t>Coursera</t>
  </si>
  <si>
    <t>Covalto Ltd</t>
  </si>
  <si>
    <t>Cover Re Inc.</t>
  </si>
  <si>
    <t>Culdesac Inc.</t>
  </si>
  <si>
    <t>Curana Health Holdings</t>
  </si>
  <si>
    <t>Cyberhaven, Inc.</t>
  </si>
  <si>
    <t>Daisy</t>
  </si>
  <si>
    <t>Databricks</t>
  </si>
  <si>
    <t>Datafold</t>
  </si>
  <si>
    <t>Decoded Health, Inc.</t>
  </si>
  <si>
    <t>Deep Valley Labs</t>
  </si>
  <si>
    <t>DeepHow Corp.</t>
  </si>
  <si>
    <t>Defy Partners Innovation II, Inc</t>
  </si>
  <si>
    <t>Degree, Inc.</t>
  </si>
  <si>
    <t>Delta Learning, Inc.</t>
  </si>
  <si>
    <t>Dislocation SPV Investment</t>
  </si>
  <si>
    <t>DispatchHealth Holdings, Inc</t>
  </si>
  <si>
    <t>ECG</t>
  </si>
  <si>
    <t>EFI</t>
  </si>
  <si>
    <t>Ecotone</t>
  </si>
  <si>
    <t>Eight Sleep Inc.</t>
  </si>
  <si>
    <t>Elotl Inc.</t>
  </si>
  <si>
    <t>Embrace Mobile</t>
  </si>
  <si>
    <t>Endor Labs, Inc.</t>
  </si>
  <si>
    <t>Equiniti / AST</t>
  </si>
  <si>
    <t>Ethic Inc.</t>
  </si>
  <si>
    <t>Ethic, Inc.</t>
  </si>
  <si>
    <t>Euro Ethnic Foods</t>
  </si>
  <si>
    <t>EuroParcs</t>
  </si>
  <si>
    <t>Evenly Technologies</t>
  </si>
  <si>
    <t>EverNow</t>
  </si>
  <si>
    <t>Every Man Jack</t>
  </si>
  <si>
    <t>FTX Trading</t>
  </si>
  <si>
    <t>Faeth Therapeutics, Inc.</t>
  </si>
  <si>
    <t>Fairwater Labs, LLC</t>
  </si>
  <si>
    <t>Fidel Private Limited</t>
  </si>
  <si>
    <t>Fireflies.ai Corp.</t>
  </si>
  <si>
    <t>Firefly Health, Inc.</t>
  </si>
  <si>
    <t>Fleetpride</t>
  </si>
  <si>
    <t>FounderNest Inc.</t>
  </si>
  <si>
    <t>Fourthwall</t>
  </si>
  <si>
    <t>Fresh Health, Inc.</t>
  </si>
  <si>
    <t>Fulfil Solutions, Inc.</t>
  </si>
  <si>
    <t>GRAB HOLDINGS LTD</t>
  </si>
  <si>
    <t>GRID</t>
  </si>
  <si>
    <t>Genemod Corporation</t>
  </si>
  <si>
    <t>Gigamon</t>
  </si>
  <si>
    <t>Gitpod, Inc.</t>
  </si>
  <si>
    <t>Glacier Technology</t>
  </si>
  <si>
    <t>Go cardless</t>
  </si>
  <si>
    <t>Goldman Sachs Group</t>
  </si>
  <si>
    <t>GoodFinch Management</t>
  </si>
  <si>
    <t>Goody Technologies</t>
  </si>
  <si>
    <t>Gr4vy, Inc.</t>
  </si>
  <si>
    <t>Granica Computing</t>
  </si>
  <si>
    <t>Gravel</t>
  </si>
  <si>
    <t>Grit Financial</t>
  </si>
  <si>
    <t>Growth Equity</t>
  </si>
  <si>
    <t>HKA</t>
  </si>
  <si>
    <t>Hakimo Inc.</t>
  </si>
  <si>
    <t>Harewood</t>
  </si>
  <si>
    <t>Hasura Inc.</t>
  </si>
  <si>
    <t>Hello Heart, Inc</t>
  </si>
  <si>
    <t>Hermeus Corporation</t>
  </si>
  <si>
    <t>Hexaware</t>
  </si>
  <si>
    <t>Heyday Technologies, Inc.</t>
  </si>
  <si>
    <t>HighNote Platform</t>
  </si>
  <si>
    <t>Hilb Group</t>
  </si>
  <si>
    <t>HireVue, Inc</t>
  </si>
  <si>
    <t>Homebound Technologies, Inc.</t>
  </si>
  <si>
    <t>Honorlock, Inc.</t>
  </si>
  <si>
    <t>ICP Nurseries</t>
  </si>
  <si>
    <t>IRS</t>
  </si>
  <si>
    <t>Immanueel Therapeutics Private Limited</t>
  </si>
  <si>
    <t>Impossible Foods, Inc.</t>
  </si>
  <si>
    <t>Incarey</t>
  </si>
  <si>
    <t>Included Health</t>
  </si>
  <si>
    <t>Independent Wealth Planners</t>
  </si>
  <si>
    <t>Inflammatix, Inc.</t>
  </si>
  <si>
    <t>Informed Inc.</t>
  </si>
  <si>
    <t>Inkitt</t>
  </si>
  <si>
    <t>Inspirit Learning, Inc.</t>
  </si>
  <si>
    <t>Instant Brands LLC</t>
  </si>
  <si>
    <t>Interstice Labs, Inc.</t>
  </si>
  <si>
    <t>Intrinio, Inc</t>
  </si>
  <si>
    <t xml:space="preserve">Inventiva </t>
  </si>
  <si>
    <t>Inventive AI Inc.</t>
  </si>
  <si>
    <t>Invoq Health, Inc.</t>
  </si>
  <si>
    <t>Isi Emerging Markets</t>
  </si>
  <si>
    <t>J/K Labs Inc.</t>
  </si>
  <si>
    <t>Jiko Group, Inc.</t>
  </si>
  <si>
    <t>Juno Capital</t>
  </si>
  <si>
    <t>KRNL, Inc.</t>
  </si>
  <si>
    <t>Kindly, Inc.</t>
  </si>
  <si>
    <t>Knowlton Development Corp.</t>
  </si>
  <si>
    <t>Korro Bio, Inc.</t>
  </si>
  <si>
    <t>Kredivo, Inc.</t>
  </si>
  <si>
    <t>Kyros AI Corp</t>
  </si>
  <si>
    <t>Laboratorie X.O. II</t>
  </si>
  <si>
    <t>Laika, Inc.</t>
  </si>
  <si>
    <t>Learneo, Inc.</t>
  </si>
  <si>
    <t>LeaseLock, Inc</t>
  </si>
  <si>
    <t>Legacy</t>
  </si>
  <si>
    <t>Librex Holdings, Inc.</t>
  </si>
  <si>
    <t>Lightbank</t>
  </si>
  <si>
    <t>Lightship Inc.</t>
  </si>
  <si>
    <t>LinearBytes, Inc.</t>
  </si>
  <si>
    <t>Lisconn</t>
  </si>
  <si>
    <t>Longhill Capital</t>
  </si>
  <si>
    <t>Loris.ai, Inc.</t>
  </si>
  <si>
    <t>Lowe Rental</t>
  </si>
  <si>
    <t>Loyal foundry Holdings, Inc</t>
  </si>
  <si>
    <t>Lumigo Inc.</t>
  </si>
  <si>
    <t>Lync Holdco, Inc.</t>
  </si>
  <si>
    <t>M.T.Copeland Technologies, Inc.</t>
  </si>
  <si>
    <t>M247 Group</t>
  </si>
  <si>
    <t>MBX Biosciences</t>
  </si>
  <si>
    <t>MHS Holdings</t>
  </si>
  <si>
    <t>MPLC</t>
  </si>
  <si>
    <t>Macquarie Capital</t>
  </si>
  <si>
    <t>Madero Industria e Comercio S.A.</t>
  </si>
  <si>
    <t>Mak System</t>
  </si>
  <si>
    <t>Mantech</t>
  </si>
  <si>
    <t>Manus Bio, Inc.</t>
  </si>
  <si>
    <t>MaxAB BV</t>
  </si>
  <si>
    <t>Maxar Technologies</t>
  </si>
  <si>
    <t>Mbrigo</t>
  </si>
  <si>
    <t>Medforth Global Healthcare Education</t>
  </si>
  <si>
    <t>Medline</t>
  </si>
  <si>
    <t>Metrika, Inc.</t>
  </si>
  <si>
    <t>Mighty Buildings, Inc.</t>
  </si>
  <si>
    <t>Millicent Pharma Limited</t>
  </si>
  <si>
    <t>Mirvie, Inc.</t>
  </si>
  <si>
    <t>Modulate, Inc.</t>
  </si>
  <si>
    <t>Moeve</t>
  </si>
  <si>
    <t>Monolith LLC</t>
  </si>
  <si>
    <t>Monte Rosa Therapeutics</t>
  </si>
  <si>
    <t>MoonPay</t>
  </si>
  <si>
    <t>Morrisons</t>
  </si>
  <si>
    <t>NEOGOV</t>
  </si>
  <si>
    <t>NYPIT, Inc.</t>
  </si>
  <si>
    <t>Nala, Inc.</t>
  </si>
  <si>
    <t>Namogoo Technologies Ltd.</t>
  </si>
  <si>
    <t>National Resilience Holdco</t>
  </si>
  <si>
    <t>Nautilus Biotechnology, Inc.</t>
  </si>
  <si>
    <t>Netskope, Inc.</t>
  </si>
  <si>
    <t>Newfold Digital</t>
  </si>
  <si>
    <t>Northern Light</t>
  </si>
  <si>
    <t>Not Diamond, Inc.</t>
  </si>
  <si>
    <t>Novi Connect, Inc.</t>
  </si>
  <si>
    <t>Nucleus</t>
  </si>
  <si>
    <t>Obvlo, Ltd</t>
  </si>
  <si>
    <t>Old Oak</t>
  </si>
  <si>
    <t>One Call Care Management</t>
  </si>
  <si>
    <t>Onecom</t>
  </si>
  <si>
    <t>Oobli, Inc.</t>
  </si>
  <si>
    <t>Open Water Internet Inc.</t>
  </si>
  <si>
    <t>OpenAI Global, LLC</t>
  </si>
  <si>
    <t>OpenTrons LabWorks, Inc.</t>
  </si>
  <si>
    <t>Optio</t>
  </si>
  <si>
    <t>Opus Group</t>
  </si>
  <si>
    <t>Ori, Inc.</t>
  </si>
  <si>
    <t>Ox Labs Inc.</t>
  </si>
  <si>
    <t>PAI SP - Froneri</t>
  </si>
  <si>
    <t>PAI SP - Marcolin</t>
  </si>
  <si>
    <t>PGL</t>
  </si>
  <si>
    <t>PGP Glass Pvt. Ltd.</t>
  </si>
  <si>
    <t>PackageX, Inc.</t>
  </si>
  <si>
    <t>Pair Eyewear</t>
  </si>
  <si>
    <t>Panorays Ltd.</t>
  </si>
  <si>
    <t>Pantomath Inc.</t>
  </si>
  <si>
    <t>Partou</t>
  </si>
  <si>
    <t>Pasubio</t>
  </si>
  <si>
    <t>Patreon, Inc.</t>
  </si>
  <si>
    <t>Paulus Holdings Limited</t>
  </si>
  <si>
    <t>Payfone, Inc.</t>
  </si>
  <si>
    <t>Paystand Inc.</t>
  </si>
  <si>
    <t>Peach Finance, Inc.</t>
  </si>
  <si>
    <t>Perfect Venue Inc.</t>
  </si>
  <si>
    <t>Perkup, Inc.</t>
  </si>
  <si>
    <t>Pivot Health Technologies Inc.</t>
  </si>
  <si>
    <t>Plaid</t>
  </si>
  <si>
    <t>Pluto Health, Inc.</t>
  </si>
  <si>
    <t>Podcastle, Inc.</t>
  </si>
  <si>
    <t>PolyAI Limited</t>
  </si>
  <si>
    <t>Polymer Search, Inc.</t>
  </si>
  <si>
    <t>Portofino Labs,, Inc.</t>
  </si>
  <si>
    <t>Precision Medicine Group Holdings, Inc.</t>
  </si>
  <si>
    <t>Primonial</t>
  </si>
  <si>
    <t>Primte Financial Technologies</t>
  </si>
  <si>
    <t>Profasee, Inc.</t>
  </si>
  <si>
    <t>Pronto Technology, Inc.</t>
  </si>
  <si>
    <t>Propel Inc.</t>
  </si>
  <si>
    <t>PureStar</t>
  </si>
  <si>
    <t>PureStar Linen Group</t>
  </si>
  <si>
    <t>Qapita FinTech Pte LTd</t>
  </si>
  <si>
    <t>Quintessent Inc.</t>
  </si>
  <si>
    <t>QuoteWell</t>
  </si>
  <si>
    <t>Rapyd Financial Network</t>
  </si>
  <si>
    <t>Relay Commerce</t>
  </si>
  <si>
    <t>RenoFi, Inc.</t>
  </si>
  <si>
    <t>Retire Sound</t>
  </si>
  <si>
    <t>Reveal Technology, Inc.</t>
  </si>
  <si>
    <t>Revolut Ltd</t>
  </si>
  <si>
    <t>Rhino Labs, Inc.</t>
  </si>
  <si>
    <t>Rialtic, Inc.</t>
  </si>
  <si>
    <t>Rill Data, Inc.</t>
  </si>
  <si>
    <t>Rosemont Pharmaceuticals Limited</t>
  </si>
  <si>
    <t>SGD Pharma</t>
  </si>
  <si>
    <t>STIMIT Corporation</t>
  </si>
  <si>
    <t>Savi Solutions, PBC</t>
  </si>
  <si>
    <t>Scipher Medicine Corporation</t>
  </si>
  <si>
    <t>Secondary Deals II</t>
  </si>
  <si>
    <t>Sedai Inc.</t>
  </si>
  <si>
    <t>Sedgwick Inc.</t>
  </si>
  <si>
    <t>Sender, Inc.</t>
  </si>
  <si>
    <t>Serve Robotics, Inc.</t>
  </si>
  <si>
    <t>ShopSocial, Inc.</t>
  </si>
  <si>
    <t>Siena Labs, Inc.</t>
  </si>
  <si>
    <t>Simplilearn Solution Pvt. Ltd.</t>
  </si>
  <si>
    <t>SineWave</t>
  </si>
  <si>
    <t>Siolta Therapeutics, Inc.</t>
  </si>
  <si>
    <t>Siren Care Inc.</t>
  </si>
  <si>
    <t>Six Degrees</t>
  </si>
  <si>
    <t>Slash Financial</t>
  </si>
  <si>
    <t>Somatus, Inc.</t>
  </si>
  <si>
    <t>Sorriso Pharmaceuticals</t>
  </si>
  <si>
    <t>Southern Communications</t>
  </si>
  <si>
    <t>Speakeasy Labs, Inc.</t>
  </si>
  <si>
    <t>Spectrum</t>
  </si>
  <si>
    <t>Speedinvest</t>
  </si>
  <si>
    <t>Speedscale Inc.</t>
  </si>
  <si>
    <t>Spiras Health</t>
  </si>
  <si>
    <t>Spyglass Pharma</t>
  </si>
  <si>
    <t>Stablix</t>
  </si>
  <si>
    <t>StandardAero, Inc.</t>
  </si>
  <si>
    <t>State Space Labs, Inc.</t>
  </si>
  <si>
    <t>StellaGroup</t>
  </si>
  <si>
    <t>Swoord Health Technologies Inc.</t>
  </si>
  <si>
    <t>Syllable Corporation</t>
  </si>
  <si>
    <t>SyncoG, Inc.</t>
  </si>
  <si>
    <t>TPx</t>
  </si>
  <si>
    <t>Tabnine Ltd.</t>
  </si>
  <si>
    <t>Tarana Wireless Inc.</t>
  </si>
  <si>
    <t>TaskUs, Inc.</t>
  </si>
  <si>
    <t>TeamOhana, Inc.</t>
  </si>
  <si>
    <t>Tectus Corporation</t>
  </si>
  <si>
    <t>Tempo Interactive Inc.</t>
  </si>
  <si>
    <t>Ten Key Labs Incorporated</t>
  </si>
  <si>
    <t>TenWeb, Inc.</t>
  </si>
  <si>
    <t>Tenacity</t>
  </si>
  <si>
    <t>The Compleat Food Group</t>
  </si>
  <si>
    <t>The Landing Home, Inc.</t>
  </si>
  <si>
    <t>Theramex</t>
  </si>
  <si>
    <t>Thought Machine</t>
  </si>
  <si>
    <t>Thrilling, Inc.</t>
  </si>
  <si>
    <t>Tint Technologies</t>
  </si>
  <si>
    <t>Tiny Co Holdings, Inc.</t>
  </si>
  <si>
    <t>To-Incease</t>
  </si>
  <si>
    <t>Together Dental</t>
  </si>
  <si>
    <t>Transcend Holdco, Inc</t>
  </si>
  <si>
    <t>Travelport</t>
  </si>
  <si>
    <t>Trellis Technologies Inc.</t>
  </si>
  <si>
    <t>TriNetX, LLC</t>
  </si>
  <si>
    <t>Tribute Technology</t>
  </si>
  <si>
    <t>Tropicana Brands Group</t>
  </si>
  <si>
    <t>True Link Financial, Inc.</t>
  </si>
  <si>
    <t>Tulip Interfaces, Inc.</t>
  </si>
  <si>
    <t>Tune Therapeutics</t>
  </si>
  <si>
    <t>Two Six Technologies</t>
  </si>
  <si>
    <t>Ukko Inc.</t>
  </si>
  <si>
    <t>Ultima Genomics, Inc.</t>
  </si>
  <si>
    <t>Unchained Labs</t>
  </si>
  <si>
    <t>Unified Women's Healthcare</t>
  </si>
  <si>
    <t>Union Systems</t>
  </si>
  <si>
    <t>Unison</t>
  </si>
  <si>
    <t>Unity SCM Inc.</t>
  </si>
  <si>
    <t>Universal Investment</t>
  </si>
  <si>
    <t>Valente Sherman, Inc.</t>
  </si>
  <si>
    <t>Vantage Group Holdings Ltd.</t>
  </si>
  <si>
    <t>Veonet</t>
  </si>
  <si>
    <t>Verastar</t>
  </si>
  <si>
    <t>VetPartners</t>
  </si>
  <si>
    <t>Vimaas Robotics</t>
  </si>
  <si>
    <t>Vori health</t>
  </si>
  <si>
    <t>WEAV AI Inc.</t>
  </si>
  <si>
    <t>West Hill Global, Inc.</t>
  </si>
  <si>
    <t>West Realm Shires</t>
  </si>
  <si>
    <t>Wisetack, Inc.</t>
  </si>
  <si>
    <t>Wispr AI</t>
  </si>
  <si>
    <t>Zethos, Inc.</t>
  </si>
  <si>
    <t>alwaysai, Inc</t>
  </si>
  <si>
    <t>sage Health Labs, Inc.</t>
  </si>
  <si>
    <t>수익증권_0135</t>
  </si>
  <si>
    <t>USCOPA000001</t>
  </si>
  <si>
    <t>COPA US LLC</t>
  </si>
  <si>
    <t>COPAUSLLC</t>
  </si>
  <si>
    <t>2038-09-30</t>
  </si>
  <si>
    <t>2018-03-09</t>
  </si>
  <si>
    <t>USKEPCO00001</t>
  </si>
  <si>
    <t>KEPCO MOJAVE HOLDINGS LLC</t>
  </si>
  <si>
    <t>KEPCOMOJAVEHOLDINGSLLC</t>
  </si>
  <si>
    <t>DALMORE30001</t>
  </si>
  <si>
    <t>AWG</t>
  </si>
  <si>
    <t>Dalmore Capital 3 LP</t>
  </si>
  <si>
    <t>Cory Riverside</t>
  </si>
  <si>
    <t>EDF Renewables</t>
  </si>
  <si>
    <t>IEP West</t>
  </si>
  <si>
    <t>Jura</t>
  </si>
  <si>
    <t>M25</t>
  </si>
  <si>
    <t>Dalmore Infrastructure Investments 6 LP (1)</t>
  </si>
  <si>
    <t>SE Hub</t>
  </si>
  <si>
    <t>SE London Police</t>
  </si>
  <si>
    <t>Thameslink</t>
  </si>
  <si>
    <t>Tower</t>
  </si>
  <si>
    <t>흥국하이클래스전문투자형사모특별자산투자신탁49호</t>
  </si>
  <si>
    <t>수익증권_0136</t>
  </si>
  <si>
    <t>SPA224000370</t>
  </si>
  <si>
    <t>(주)능성발전(대여170929)</t>
  </si>
  <si>
    <t>㈜능성발전</t>
  </si>
  <si>
    <t>2031-06-02</t>
  </si>
  <si>
    <t>SPA224000383</t>
  </si>
  <si>
    <t>(주)능성발전(대여180209)</t>
  </si>
  <si>
    <t>SPA224000408</t>
  </si>
  <si>
    <t>대현태양광발전소(대여180629)</t>
  </si>
  <si>
    <t>㈜대현태양광발전소</t>
  </si>
  <si>
    <t>2032-05-31</t>
  </si>
  <si>
    <t>2018-06-29</t>
  </si>
  <si>
    <t>SPA224000371</t>
  </si>
  <si>
    <t>미래솔라에너지(주)(대여170929)</t>
  </si>
  <si>
    <t>㈜미래솔라에너지</t>
  </si>
  <si>
    <t>2032-11-30</t>
  </si>
  <si>
    <t>SPA224000384</t>
  </si>
  <si>
    <t>미래솔라에너지(주)(대여180209)</t>
  </si>
  <si>
    <t>SPA224000409</t>
  </si>
  <si>
    <t>솔라에스엠(대여180629)</t>
  </si>
  <si>
    <t>㈜솔라에스엠</t>
  </si>
  <si>
    <t>2033-08-31</t>
  </si>
  <si>
    <t>SPA224000423</t>
  </si>
  <si>
    <t>솔라에스엠(대여181024)</t>
  </si>
  <si>
    <t>SPA224000368</t>
  </si>
  <si>
    <t>씨엔피브이파워코리아(대여170925)</t>
  </si>
  <si>
    <t>씨엔피브이파워코리아㈜</t>
  </si>
  <si>
    <t>2017-09-25</t>
  </si>
  <si>
    <t>SPA224000381</t>
  </si>
  <si>
    <t>씨엔피브이파워코리아(대여180110)</t>
  </si>
  <si>
    <t>SPA224000374</t>
  </si>
  <si>
    <t>하늘농장(대여171027)</t>
  </si>
  <si>
    <t>하늘농장㈜</t>
  </si>
  <si>
    <t>2017-10-27</t>
  </si>
  <si>
    <t>SPA224000380</t>
  </si>
  <si>
    <t>하늘농장(대여171219)</t>
  </si>
  <si>
    <t>SPA224000385</t>
  </si>
  <si>
    <t>하늘농장(대여180209)</t>
  </si>
  <si>
    <t>신한그린에너지전문투자형사모특별자산투자신탁제4호</t>
  </si>
  <si>
    <t>수익증권_0137</t>
  </si>
  <si>
    <t>KR91865EL504</t>
  </si>
  <si>
    <t>JW솔라파크1호(171219)</t>
  </si>
  <si>
    <t>KR918A1EL503</t>
  </si>
  <si>
    <t>JW솔라파크2호(금전채권180126)</t>
  </si>
  <si>
    <t>2018-10-01</t>
  </si>
  <si>
    <t>KR918A1EL505</t>
  </si>
  <si>
    <t>JW에너지(금전채권180213)</t>
  </si>
  <si>
    <t>JW에너지</t>
  </si>
  <si>
    <t>KR9183NEL501</t>
  </si>
  <si>
    <t>TS26호(170928)</t>
  </si>
  <si>
    <t>티에스에너지26호</t>
  </si>
  <si>
    <t>2033-09-30</t>
  </si>
  <si>
    <t>2018-03-22</t>
  </si>
  <si>
    <t>KR9183NEL504</t>
  </si>
  <si>
    <t>산나리솔라(170928)</t>
  </si>
  <si>
    <t>산나리솔라</t>
  </si>
  <si>
    <t>KR9183NEL505</t>
  </si>
  <si>
    <t>송고에너지(170928)</t>
  </si>
  <si>
    <t>송고에너지</t>
  </si>
  <si>
    <t>KR9183NEL502</t>
  </si>
  <si>
    <t>신정솔라(170928)</t>
  </si>
  <si>
    <t>신정솔라</t>
  </si>
  <si>
    <t>수익증권_0264</t>
  </si>
  <si>
    <t>Cleo AI Limited</t>
  </si>
  <si>
    <t>Detectify AB</t>
  </si>
  <si>
    <t>Digital Currency Group, Inc</t>
  </si>
  <si>
    <t>Dream Games Holdings Ltd</t>
  </si>
  <si>
    <t>Extracover Holdings Limited (“Zego”)</t>
  </si>
  <si>
    <t>Funnel Holding AB</t>
  </si>
  <si>
    <t>Furhat Robotics AB</t>
  </si>
  <si>
    <t>Healx Limited</t>
  </si>
  <si>
    <t>Hiya Inc</t>
  </si>
  <si>
    <t>Kaia Health Software GmbH</t>
  </si>
  <si>
    <t>Labster Group ApS</t>
  </si>
  <si>
    <t>Smol Limited</t>
  </si>
  <si>
    <t>Sophia Genetics SA</t>
  </si>
  <si>
    <t>Voi</t>
  </si>
  <si>
    <t>Wagestream Limited</t>
  </si>
  <si>
    <t>Wayve Technologies Limited</t>
  </si>
  <si>
    <t>수익증권_0265</t>
  </si>
  <si>
    <t>Five Star Packaging</t>
  </si>
  <si>
    <t>Industria Chimica Emiliana</t>
  </si>
  <si>
    <t>LIPTON Teas and Infusions</t>
  </si>
  <si>
    <t>Alacrity Solutions Group, LLC</t>
  </si>
  <si>
    <t>Arxada</t>
  </si>
  <si>
    <t>CSafe Global</t>
  </si>
  <si>
    <t>Cast &amp; Crew Payroll, LLC</t>
  </si>
  <si>
    <t>Howden Group Plc</t>
  </si>
  <si>
    <t>LGC Science Group Holdings Limited</t>
  </si>
  <si>
    <t>Magnit</t>
  </si>
  <si>
    <t>ProAmpac Holdings</t>
  </si>
  <si>
    <t>Think Cell</t>
  </si>
  <si>
    <t>Visma AS</t>
  </si>
  <si>
    <t>KIAMCO도로투자사모특별자산투자신탁제8호</t>
  </si>
  <si>
    <t>수익증권_0138</t>
  </si>
  <si>
    <t>KRSM23092701</t>
  </si>
  <si>
    <t>이천오산고속도로(제이외곽고속)후순위_연</t>
  </si>
  <si>
    <t>화성광주고속도로</t>
  </si>
  <si>
    <t>2046-03-30</t>
  </si>
  <si>
    <t>2023-09-27</t>
  </si>
  <si>
    <t>KRSM17103102</t>
  </si>
  <si>
    <t>제이외곽순환고속도로_선</t>
  </si>
  <si>
    <t>2045-12-31</t>
  </si>
  <si>
    <t>2022-05-20</t>
  </si>
  <si>
    <t>KRSM17103101</t>
  </si>
  <si>
    <t>제이외곽순환고속도로_후</t>
  </si>
  <si>
    <t>2052-06-30</t>
  </si>
  <si>
    <t>KRBB00171025</t>
  </si>
  <si>
    <t>제이외곽순환고속도로</t>
  </si>
  <si>
    <t>KB이천오산고속도로전문투자형사모특별자산투자신탁</t>
  </si>
  <si>
    <t>수익증권_0139</t>
  </si>
  <si>
    <t>KRMN22063005</t>
  </si>
  <si>
    <t>제이외곽순환고속도로(187E)10_20220630</t>
  </si>
  <si>
    <t>KRMN22093002</t>
  </si>
  <si>
    <t>제이외곽순환고속도로(187E)10_20220930</t>
  </si>
  <si>
    <t>KRMN17103101</t>
  </si>
  <si>
    <t>제이외곽순환고속도로(187E)1_20171031</t>
  </si>
  <si>
    <t>KRMN18123103</t>
  </si>
  <si>
    <t>제이외곽순환고속도로(187E)2_20181231</t>
  </si>
  <si>
    <t>KRMN19032901</t>
  </si>
  <si>
    <t>제이외곽순환고속도로(187E)3_20190329</t>
  </si>
  <si>
    <t>제이외곽순환고속도로(187E)4_20190628</t>
  </si>
  <si>
    <t>KRMN19093002</t>
  </si>
  <si>
    <t>제이외곽순환고속도로(187E)5-20190930</t>
  </si>
  <si>
    <t>KRMN19123102</t>
  </si>
  <si>
    <t>제이외곽순환고속도로(187E)7_20191231</t>
  </si>
  <si>
    <t>KRMN20123102</t>
  </si>
  <si>
    <t>제이외곽순환고속도로(187E)8</t>
  </si>
  <si>
    <t>KRMN22033104</t>
  </si>
  <si>
    <t>제이외곽순환고속도로(187E)9_20220331</t>
  </si>
  <si>
    <t>KRMN20092901</t>
  </si>
  <si>
    <t>제이외곽순환고속도로(187E)선10</t>
  </si>
  <si>
    <t>KRMN20123101</t>
  </si>
  <si>
    <t>제이외곽순환고속도로(187E)선11</t>
  </si>
  <si>
    <t>KRMN21033101</t>
  </si>
  <si>
    <t>제이외곽순환고속도로(187E)선12</t>
  </si>
  <si>
    <t>KRMN21063001</t>
  </si>
  <si>
    <t>제이외곽순환고속도로(187E)선13</t>
  </si>
  <si>
    <t>KRMN21093002</t>
  </si>
  <si>
    <t>제이외곽순환고속도로(187E)선14</t>
  </si>
  <si>
    <t>KRMN21123101</t>
  </si>
  <si>
    <t>제이외곽순환고속도로(187E)선15</t>
  </si>
  <si>
    <t>KRMN22033103</t>
  </si>
  <si>
    <t>제이외곽순환고속도로(187E)선16</t>
  </si>
  <si>
    <t>KRMN22093003</t>
  </si>
  <si>
    <t>제이외곽순환고속도로(187E)선17</t>
  </si>
  <si>
    <t>KRMN20063003</t>
  </si>
  <si>
    <t>제이외곽순환고속도로(187E)선9</t>
  </si>
  <si>
    <t>KRNR02040001</t>
  </si>
  <si>
    <t>제이외곽순환고속도로(주)</t>
  </si>
  <si>
    <t>교보악사봉담송산고속도로전문투자형사모특별신탁투자신탁</t>
  </si>
  <si>
    <t>수익증권_0140</t>
  </si>
  <si>
    <t>SPA207000027</t>
  </si>
  <si>
    <t>경기동서순(금전채권181231)선1</t>
  </si>
  <si>
    <t>경기동서순환도로</t>
  </si>
  <si>
    <t>2037-09-30</t>
  </si>
  <si>
    <t>2018-12-31</t>
  </si>
  <si>
    <t>SPA207000028</t>
  </si>
  <si>
    <t>경기동서순(금전채권181231)선2</t>
  </si>
  <si>
    <t>2047-09-30</t>
  </si>
  <si>
    <t>SPA207000029</t>
  </si>
  <si>
    <t>경기동서순(금전채권181231)중</t>
  </si>
  <si>
    <t>2048-09-30</t>
  </si>
  <si>
    <t>SPA207000163</t>
  </si>
  <si>
    <t>경기동서순환도로(211101_후2)</t>
  </si>
  <si>
    <t>2049-11-01</t>
  </si>
  <si>
    <t>2021-11-01</t>
  </si>
  <si>
    <t>KRBDADDZ0004</t>
  </si>
  <si>
    <t>경기동서순환도로㈜</t>
  </si>
  <si>
    <t>한화GLOBALREALESTATESTRATEGY전문투자형사모부동산투자신탁1호</t>
  </si>
  <si>
    <t>수익증권_0141</t>
  </si>
  <si>
    <t>PGIM Real Estate U.S. Debt Fund, L.P</t>
  </si>
  <si>
    <t>833 E Michigan</t>
  </si>
  <si>
    <t>THRTSMEZZ000</t>
  </si>
  <si>
    <t>THR TS MEZZ LLC and DTHA MEZZ LLC (AF) _ Loan (008673)</t>
  </si>
  <si>
    <t>DTHAMezzLLC,THRTSMezzLLC</t>
  </si>
  <si>
    <t>2027-12-09</t>
  </si>
  <si>
    <t>2021-07-02</t>
  </si>
  <si>
    <t>MEZZNDTHAA01</t>
  </si>
  <si>
    <t>THR TS MEZZ LLC and DTHA MEZZ LLC (Note A-1)</t>
  </si>
  <si>
    <t>2027-11-09</t>
  </si>
  <si>
    <t>2017-12-09</t>
  </si>
  <si>
    <t>신한그린에너지전문투자형사모특별자산투자신탁제5호</t>
  </si>
  <si>
    <t>수익증권_0142</t>
  </si>
  <si>
    <t>KR918A1EL512</t>
  </si>
  <si>
    <t>TS26호(180426)</t>
  </si>
  <si>
    <t>2033-06-30</t>
  </si>
  <si>
    <t>KR9184AEL503</t>
  </si>
  <si>
    <t>금오에너지A-2(180410)</t>
  </si>
  <si>
    <t>금오에너지</t>
  </si>
  <si>
    <t>2033-12-31</t>
  </si>
  <si>
    <t>2018-04-10</t>
  </si>
  <si>
    <t>KR918A1EL510</t>
  </si>
  <si>
    <t>금오에너지A-3(180308)</t>
  </si>
  <si>
    <t>2032-06-30</t>
  </si>
  <si>
    <t>KR918A1EL511</t>
  </si>
  <si>
    <t>베스트솔라(180309)</t>
  </si>
  <si>
    <t>KR918A1EL513</t>
  </si>
  <si>
    <t>신정솔라(180426)</t>
  </si>
  <si>
    <t>KR9184AEL502</t>
  </si>
  <si>
    <t>우실태양광A-2(180410)</t>
  </si>
  <si>
    <t>우실태양광</t>
  </si>
  <si>
    <t>KR918A1EL508</t>
  </si>
  <si>
    <t>우실태양광A-3(180410)</t>
  </si>
  <si>
    <t>KR91838EL501</t>
  </si>
  <si>
    <t>초포솔라A-2(180308)</t>
  </si>
  <si>
    <t>초포솔라</t>
  </si>
  <si>
    <t>2018-03-08</t>
  </si>
  <si>
    <t>KR918A1EL504</t>
  </si>
  <si>
    <t>초포솔라A-3(180308)</t>
  </si>
  <si>
    <t>한화 라이프스타일 일반 사모증권투자신탁 1호</t>
  </si>
  <si>
    <t>수익증권_0143</t>
  </si>
  <si>
    <t>Vertex Growth II (SG) LP</t>
  </si>
  <si>
    <t>Bucket Place</t>
  </si>
  <si>
    <t>Cala</t>
  </si>
  <si>
    <t>D-Robotics</t>
  </si>
  <si>
    <t>DFend</t>
  </si>
  <si>
    <t>Dailybox</t>
  </si>
  <si>
    <t>Dolphin</t>
  </si>
  <si>
    <t>Elice</t>
  </si>
  <si>
    <t>GUA</t>
  </si>
  <si>
    <t>Horizon Robotics</t>
  </si>
  <si>
    <t>Kissht</t>
  </si>
  <si>
    <t>Micoworks</t>
  </si>
  <si>
    <t>Pilgrim</t>
  </si>
  <si>
    <t>Pinnacles</t>
  </si>
  <si>
    <t>Septerna</t>
  </si>
  <si>
    <t>Spotdraft</t>
  </si>
  <si>
    <t>TPG Rise Climate Topgun CI, L.P. (Tata Motors)</t>
  </si>
  <si>
    <t>Tata Motors</t>
  </si>
  <si>
    <t>Virta</t>
  </si>
  <si>
    <t>X-Times</t>
  </si>
  <si>
    <t>Messis Investments, L.P.</t>
  </si>
  <si>
    <t>Xinyu</t>
  </si>
  <si>
    <t>estie</t>
  </si>
  <si>
    <t>한화라이프스타일전문투자형사모증권투자신탁1호</t>
  </si>
  <si>
    <t>KRBB5450NP01</t>
  </si>
  <si>
    <t>럭스로보</t>
  </si>
  <si>
    <t>KRB419260005</t>
  </si>
  <si>
    <t>뮤직카우</t>
  </si>
  <si>
    <t>KR7350920005</t>
  </si>
  <si>
    <t>야놀자</t>
  </si>
  <si>
    <t>KRB385780002</t>
  </si>
  <si>
    <t>킥더허들</t>
  </si>
  <si>
    <t>KRB38578K002</t>
  </si>
  <si>
    <t>킥더허들 상환전환우선주</t>
  </si>
  <si>
    <t>뮤직카우에셋 금전채권</t>
  </si>
  <si>
    <t>한화GLOBALREALESTATESTRATEGY전문투자형사모부동산투자신탁2호</t>
  </si>
  <si>
    <t>수익증권_0144</t>
  </si>
  <si>
    <t>685 Fifth Avenue Retail Condo Mezz Participation A_008674</t>
  </si>
  <si>
    <t>GGPRealEstateHoldingsI,Inc.</t>
  </si>
  <si>
    <t>2028-07-01</t>
  </si>
  <si>
    <t>2019-04-22</t>
  </si>
  <si>
    <t>Project Moffet - C Note</t>
  </si>
  <si>
    <t>JayPaulAompany</t>
  </si>
  <si>
    <t>2029-04-06</t>
  </si>
  <si>
    <t>2019-04-06</t>
  </si>
  <si>
    <t>1000 Nickerson</t>
  </si>
  <si>
    <t>1231 Third Avenue</t>
  </si>
  <si>
    <t>2875 Broadway</t>
  </si>
  <si>
    <t>2nd Street Apartments</t>
  </si>
  <si>
    <t>465 N Halstead</t>
  </si>
  <si>
    <t>5-7 Rue du Delta</t>
  </si>
  <si>
    <t>92 Rue de Richelieu</t>
  </si>
  <si>
    <t>AMS3 Data Center</t>
  </si>
  <si>
    <t>Adriano</t>
  </si>
  <si>
    <t>Airpark</t>
  </si>
  <si>
    <t>ArtHouse</t>
  </si>
  <si>
    <t>Ball Road</t>
  </si>
  <si>
    <t>Bay Hotel</t>
  </si>
  <si>
    <t>Beacon Grand</t>
  </si>
  <si>
    <t>Beursgallery Rotterdam</t>
  </si>
  <si>
    <t>Bristol South Plaza</t>
  </si>
  <si>
    <t>Bugis Junction Towers</t>
  </si>
  <si>
    <t>Denver Multifamily Development Program</t>
  </si>
  <si>
    <t>Florida Value Add Industrial Program</t>
  </si>
  <si>
    <t>HS Industrial Development Program</t>
  </si>
  <si>
    <t>Harley Knox Industrial Development</t>
  </si>
  <si>
    <t>Ibarak logistics</t>
  </si>
  <si>
    <t>Incheon Logistics</t>
  </si>
  <si>
    <t>Industrial Outdoor Storage Program</t>
  </si>
  <si>
    <t>Irish Value Housing</t>
  </si>
  <si>
    <t>Irish Value Housing II</t>
  </si>
  <si>
    <t>Jumbo Carpark</t>
  </si>
  <si>
    <t>Kai Tak Rental Apartments</t>
  </si>
  <si>
    <t>Kowloon Tong Residential</t>
  </si>
  <si>
    <t>Landmark Woodlands</t>
  </si>
  <si>
    <t>Live on Hillsborough</t>
  </si>
  <si>
    <t>London Urban Logistics</t>
  </si>
  <si>
    <t>Macy's Nanuet</t>
  </si>
  <si>
    <t>Marylebone House</t>
  </si>
  <si>
    <t>Millennium Bridge House</t>
  </si>
  <si>
    <t>Motorama</t>
  </si>
  <si>
    <t>Park Center Berlin</t>
  </si>
  <si>
    <t>Ring Center Berlin</t>
  </si>
  <si>
    <t>Riverside</t>
  </si>
  <si>
    <t>Seodaemun Office</t>
  </si>
  <si>
    <t>Shackleton</t>
  </si>
  <si>
    <t>Southeast Industrial Venture</t>
  </si>
  <si>
    <t>Square One</t>
  </si>
  <si>
    <t>Telegraaf</t>
  </si>
  <si>
    <t>The Richards Group HQ</t>
  </si>
  <si>
    <t>Varrolaan</t>
  </si>
  <si>
    <t>Via Arona and Via Watt</t>
  </si>
  <si>
    <t>West Valley Apartments</t>
  </si>
  <si>
    <t>Windhaven Park</t>
  </si>
  <si>
    <t>Zhangjiang Life Sciences</t>
  </si>
  <si>
    <t>수익증권_0145</t>
  </si>
  <si>
    <t>3E</t>
  </si>
  <si>
    <t>58.com Inc.</t>
  </si>
  <si>
    <t>AA Ireland</t>
  </si>
  <si>
    <t>ACT Commodities</t>
  </si>
  <si>
    <t>ALKU</t>
  </si>
  <si>
    <t>ASC Engineered Solutions</t>
  </si>
  <si>
    <t>Abacai</t>
  </si>
  <si>
    <t>AbacusNext</t>
  </si>
  <si>
    <t>Accolite</t>
  </si>
  <si>
    <t>Adare Pharma Solutions</t>
  </si>
  <si>
    <t>Adro</t>
  </si>
  <si>
    <t>Advance Intelligence Group</t>
  </si>
  <si>
    <t>Aegion</t>
  </si>
  <si>
    <t>Afiona</t>
  </si>
  <si>
    <t>Agiliti Health, Inc.</t>
  </si>
  <si>
    <t>Airtel Money</t>
  </si>
  <si>
    <t>Alpine Intel</t>
  </si>
  <si>
    <t>Ambac</t>
  </si>
  <si>
    <t>Ambilight Inc</t>
  </si>
  <si>
    <t>American-Sino Healthcare</t>
  </si>
  <si>
    <t>Anew</t>
  </si>
  <si>
    <t>Anyfin</t>
  </si>
  <si>
    <t>Artworld</t>
  </si>
  <si>
    <t>Aruna</t>
  </si>
  <si>
    <t>Ascensus</t>
  </si>
  <si>
    <t>Ascot Lloyd</t>
  </si>
  <si>
    <t>Athena</t>
  </si>
  <si>
    <t>Atrami</t>
  </si>
  <si>
    <t>AutoLenders</t>
  </si>
  <si>
    <t>AutoStore</t>
  </si>
  <si>
    <t>Axis Air</t>
  </si>
  <si>
    <t>Axplora</t>
  </si>
  <si>
    <t>Ayu H ealth</t>
  </si>
  <si>
    <t>BFI Finance</t>
  </si>
  <si>
    <t>BMI</t>
  </si>
  <si>
    <t>Baibu</t>
  </si>
  <si>
    <t>BeepKart</t>
  </si>
  <si>
    <t>Bemypet</t>
  </si>
  <si>
    <t>Beneunder</t>
  </si>
  <si>
    <t>Benevity</t>
  </si>
  <si>
    <t>Bentlespace</t>
  </si>
  <si>
    <t>Berry</t>
  </si>
  <si>
    <t>Beta Technologies</t>
  </si>
  <si>
    <t>Blacklake</t>
  </si>
  <si>
    <t>Blue Cloud</t>
  </si>
  <si>
    <t>Bodyshopstore</t>
  </si>
  <si>
    <t>Bohao Internet Data Services Limited</t>
  </si>
  <si>
    <t>Bounteous</t>
  </si>
  <si>
    <t>Brex</t>
  </si>
  <si>
    <t>Brightspot</t>
  </si>
  <si>
    <t>Burgundy</t>
  </si>
  <si>
    <t>Butterfly</t>
  </si>
  <si>
    <t>Care Hospice</t>
  </si>
  <si>
    <t>Cars24</t>
  </si>
  <si>
    <t>Celink</t>
  </si>
  <si>
    <t>CellMeat</t>
  </si>
  <si>
    <t>Center for Health Education and Access</t>
  </si>
  <si>
    <t>Centria</t>
  </si>
  <si>
    <t>Chattybao</t>
  </si>
  <si>
    <t>Chia Network, Inc.</t>
  </si>
  <si>
    <t>Chime</t>
  </si>
  <si>
    <t>China Cold Chain Platform</t>
  </si>
  <si>
    <t>China Feihe</t>
  </si>
  <si>
    <t>Circles.Life</t>
  </si>
  <si>
    <t>Cleo</t>
  </si>
  <si>
    <t>Climavision</t>
  </si>
  <si>
    <t>Clock</t>
  </si>
  <si>
    <t>Cloudera</t>
  </si>
  <si>
    <t>Coaction Specialty Ins.</t>
  </si>
  <si>
    <t>Codesandbox</t>
  </si>
  <si>
    <t>Continental</t>
  </si>
  <si>
    <t>Convergix Automation</t>
  </si>
  <si>
    <t>Cosmart</t>
  </si>
  <si>
    <t>Covetrus</t>
  </si>
  <si>
    <t>Cow Moon Wealth Software Inc</t>
  </si>
  <si>
    <t>Creater Inc.</t>
  </si>
  <si>
    <t>Cred</t>
  </si>
  <si>
    <t>Crevasse AI</t>
  </si>
  <si>
    <t xml:space="preserve">Cubic Corporation </t>
  </si>
  <si>
    <t>Cumming</t>
  </si>
  <si>
    <t>Curium</t>
  </si>
  <si>
    <t>DEXAG, Inc</t>
  </si>
  <si>
    <t>DailyCo</t>
  </si>
  <si>
    <t>Datong Insurance Services</t>
  </si>
  <si>
    <t>Deep Studio</t>
  </si>
  <si>
    <t>Depict AI</t>
  </si>
  <si>
    <t>Digicomm International</t>
  </si>
  <si>
    <t>Dongbao Pharmaceutical</t>
  </si>
  <si>
    <t>Drive DeVibiss</t>
  </si>
  <si>
    <t>E78 Partners</t>
  </si>
  <si>
    <t>ESR Group</t>
  </si>
  <si>
    <t>Einride</t>
  </si>
  <si>
    <t>Emerald Technologies</t>
  </si>
  <si>
    <t>Emmes</t>
  </si>
  <si>
    <t>Envailor</t>
  </si>
  <si>
    <t>Eroad</t>
  </si>
  <si>
    <t>Essendon</t>
  </si>
  <si>
    <t>Event-us</t>
  </si>
  <si>
    <t>EverVet</t>
  </si>
  <si>
    <t>Everise</t>
  </si>
  <si>
    <t>ExamWorks</t>
  </si>
  <si>
    <t>FC3</t>
  </si>
  <si>
    <t>Fairatmos</t>
  </si>
  <si>
    <t>Faire</t>
  </si>
  <si>
    <t>FalconX Holdings Ltd.</t>
  </si>
  <si>
    <t>Far East Horizon</t>
  </si>
  <si>
    <t>Fenbi</t>
  </si>
  <si>
    <t>Fenbi Education</t>
  </si>
  <si>
    <t>Fetch</t>
  </si>
  <si>
    <t>Finalsite Holdings</t>
  </si>
  <si>
    <t>Fiona International Development Limited</t>
  </si>
  <si>
    <t>Flow Engineering</t>
  </si>
  <si>
    <t>Flower</t>
  </si>
  <si>
    <t>Form Energy</t>
  </si>
  <si>
    <t>Forte Labs, Inc</t>
  </si>
  <si>
    <t>Forte Labs, Inc.</t>
  </si>
  <si>
    <t>Foundtain</t>
  </si>
  <si>
    <t>Frontify</t>
  </si>
  <si>
    <t>Fruits Family Company</t>
  </si>
  <si>
    <t>GCash</t>
  </si>
  <si>
    <t>US37611X2099</t>
  </si>
  <si>
    <t>GINKGO BIOWORKS HOLDINGS INC</t>
  </si>
  <si>
    <t>Ginkgo Bioworks</t>
  </si>
  <si>
    <t>GRIDSERVE</t>
  </si>
  <si>
    <t xml:space="preserve">Gainwell Technologies </t>
  </si>
  <si>
    <t>Gbike</t>
  </si>
  <si>
    <t>Genki Forest Technology Group Holdings
Limited</t>
  </si>
  <si>
    <t>Gentiva</t>
  </si>
  <si>
    <t>Gersh</t>
  </si>
  <si>
    <t>Gradiant Corporation</t>
  </si>
  <si>
    <t>Greenhouse Software</t>
  </si>
  <si>
    <t>Greenlight</t>
  </si>
  <si>
    <t>Griffin</t>
  </si>
  <si>
    <t>Hande NPL JV</t>
  </si>
  <si>
    <t>HelpSystems</t>
  </si>
  <si>
    <t>Hetao 101</t>
  </si>
  <si>
    <t>Himnanda</t>
  </si>
  <si>
    <t>Homefit</t>
  </si>
  <si>
    <t>Hornblower Holdings</t>
  </si>
  <si>
    <t>Hotwon Network Group</t>
  </si>
  <si>
    <t>Houghton Mifflin Harcourt Co</t>
  </si>
  <si>
    <t>Huami</t>
  </si>
  <si>
    <t>Human Interest</t>
  </si>
  <si>
    <t>ISSA</t>
  </si>
  <si>
    <t>ITP Aero</t>
  </si>
  <si>
    <t>IVF Access</t>
  </si>
  <si>
    <t>Iconique</t>
  </si>
  <si>
    <t>Ideaware</t>
  </si>
  <si>
    <t>InHandPlus</t>
  </si>
  <si>
    <t>Indicor (n)</t>
  </si>
  <si>
    <t>Inframark</t>
  </si>
  <si>
    <t>Inizio</t>
  </si>
  <si>
    <t>Insempra bio</t>
  </si>
  <si>
    <t>Insgeek</t>
  </si>
  <si>
    <t>Insilico Medicine</t>
  </si>
  <si>
    <t>Instabee</t>
  </si>
  <si>
    <t>Insurance Co</t>
  </si>
  <si>
    <t>Insurance Technologies</t>
  </si>
  <si>
    <t>Invafresh</t>
  </si>
  <si>
    <t>Irca</t>
  </si>
  <si>
    <t>JD Property Group Corporation</t>
  </si>
  <si>
    <t>Janice Wong</t>
  </si>
  <si>
    <t>Jiangxiaobai</t>
  </si>
  <si>
    <t>Kapiva</t>
  </si>
  <si>
    <t>Karkhana</t>
  </si>
  <si>
    <t>Kavak</t>
  </si>
  <si>
    <t>Keiko Inc.</t>
  </si>
  <si>
    <t>Kive</t>
  </si>
  <si>
    <t>Kroll</t>
  </si>
  <si>
    <t>Kurly</t>
  </si>
  <si>
    <t>LegalShield</t>
  </si>
  <si>
    <t>Lenus</t>
  </si>
  <si>
    <t>Let's do this</t>
  </si>
  <si>
    <t>Linearity</t>
  </si>
  <si>
    <t>Lipton Teas &amp; Infusions</t>
  </si>
  <si>
    <t>Listly</t>
  </si>
  <si>
    <t>LiveAnywhere</t>
  </si>
  <si>
    <t>LiveKindly</t>
  </si>
  <si>
    <t>Lycle</t>
  </si>
  <si>
    <t>MadMade</t>
  </si>
  <si>
    <t>MalangHoney</t>
  </si>
  <si>
    <t>Matrix Renewables</t>
  </si>
  <si>
    <t>MeTub</t>
  </si>
  <si>
    <t>Meriplex</t>
  </si>
  <si>
    <t>Messeari Holding Inc.</t>
  </si>
  <si>
    <t>Mindlogic</t>
  </si>
  <si>
    <t>Minimap</t>
  </si>
  <si>
    <t>Modern Wealth</t>
  </si>
  <si>
    <t>Modoodoc</t>
  </si>
  <si>
    <t>Monarch Bioenergy</t>
  </si>
  <si>
    <t>Moonee</t>
  </si>
  <si>
    <t>Moralis</t>
  </si>
  <si>
    <t>Mosaic Health</t>
  </si>
  <si>
    <t>Multi-Color</t>
  </si>
  <si>
    <t>MyPlayCompany</t>
  </si>
  <si>
    <t>N26 GmbH</t>
  </si>
  <si>
    <t>Narrative</t>
  </si>
  <si>
    <t>National Trench Safety</t>
  </si>
  <si>
    <t>Netifly</t>
  </si>
  <si>
    <t>Newlight Technologies</t>
  </si>
  <si>
    <t>Nextracker(NASDAQ:NXT)</t>
  </si>
  <si>
    <t>OCS</t>
  </si>
  <si>
    <t>ODK Media</t>
  </si>
  <si>
    <t>One of One</t>
  </si>
  <si>
    <t>OneMagnify</t>
  </si>
  <si>
    <t>Onix</t>
  </si>
  <si>
    <t>Oona Insurance</t>
  </si>
  <si>
    <t>Oriental Yuhong</t>
  </si>
  <si>
    <t>Owwn</t>
  </si>
  <si>
    <t>Pagecall</t>
  </si>
  <si>
    <t>Payple</t>
  </si>
  <si>
    <t xml:space="preserve">Peraton Corporation </t>
  </si>
  <si>
    <t>Perfumegraphy</t>
  </si>
  <si>
    <t>PerkinElmer</t>
  </si>
  <si>
    <t>Persefoni</t>
  </si>
  <si>
    <t>Personify Health (f.k.a. Healthcomp)</t>
  </si>
  <si>
    <t>Phytech</t>
  </si>
  <si>
    <t>PingPong Limited</t>
  </si>
  <si>
    <t>Pintarnya</t>
  </si>
  <si>
    <t>Playsome</t>
  </si>
  <si>
    <t>Poizon</t>
  </si>
  <si>
    <t>Presence</t>
  </si>
  <si>
    <t>Primer Season</t>
  </si>
  <si>
    <t>Profile Products</t>
  </si>
  <si>
    <t>Propseller</t>
  </si>
  <si>
    <t>Pursuit</t>
  </si>
  <si>
    <t>Pursuit Aerospace</t>
  </si>
  <si>
    <t>Qonto</t>
  </si>
  <si>
    <t>Qualus</t>
  </si>
  <si>
    <t>Quest Software</t>
  </si>
  <si>
    <t>Quotabook</t>
  </si>
  <si>
    <t>RANDYS</t>
  </si>
  <si>
    <t>RLDatix</t>
  </si>
  <si>
    <t>RMB Healthcare Platform</t>
  </si>
  <si>
    <t>RPG Commerce</t>
  </si>
  <si>
    <t>Rad Power Bikes</t>
  </si>
  <si>
    <t>Radancy</t>
  </si>
  <si>
    <t>Raisin GmbH</t>
  </si>
  <si>
    <t>Rawlings</t>
  </si>
  <si>
    <t>Revalize</t>
  </si>
  <si>
    <t>Revolut</t>
  </si>
  <si>
    <t>Riskonnect (fka Ventiv)</t>
  </si>
  <si>
    <t>River Financial, Inc.</t>
  </si>
  <si>
    <t>SCB Abacus</t>
  </si>
  <si>
    <t>SEEQC</t>
  </si>
  <si>
    <t>Saber Interactive</t>
  </si>
  <si>
    <t>Sana Labs</t>
  </si>
  <si>
    <t>SeniorLink</t>
  </si>
  <si>
    <t>Shamrock</t>
  </si>
  <si>
    <t>Shanghai Haihe Pharmaceutical Co., Ltd</t>
  </si>
  <si>
    <t>Shape Technologies</t>
  </si>
  <si>
    <t>Sharp</t>
  </si>
  <si>
    <t>Signzy</t>
  </si>
  <si>
    <t>SimplyO</t>
  </si>
  <si>
    <t>Sinopharm Leasing</t>
  </si>
  <si>
    <t>Sirclo</t>
  </si>
  <si>
    <t>Sling Therapeutics</t>
  </si>
  <si>
    <t>Smyth</t>
  </si>
  <si>
    <t>SpotOn</t>
  </si>
  <si>
    <t>Star</t>
  </si>
  <si>
    <t>Starlink</t>
  </si>
  <si>
    <t>Stipop</t>
  </si>
  <si>
    <t>Stone-I</t>
  </si>
  <si>
    <t>StorHub Group</t>
  </si>
  <si>
    <t>Summit Carbon Solutions</t>
  </si>
  <si>
    <t>Summit Wash Holdings</t>
  </si>
  <si>
    <t>Supernormal</t>
  </si>
  <si>
    <t>Surf</t>
  </si>
  <si>
    <t>Swissport</t>
  </si>
  <si>
    <t>SyBridge Technologies</t>
  </si>
  <si>
    <t>Tata Motors EV</t>
  </si>
  <si>
    <t>Teachers of Tomorrow</t>
  </si>
  <si>
    <t>The Progeny Group</t>
  </si>
  <si>
    <t>The Real Group</t>
  </si>
  <si>
    <t>Tingoland</t>
  </si>
  <si>
    <t>Tinuiti</t>
  </si>
  <si>
    <t>TipTip</t>
  </si>
  <si>
    <t>Tortoise</t>
  </si>
  <si>
    <t>Trumid</t>
  </si>
  <si>
    <t>UBQ Materials</t>
  </si>
  <si>
    <t>UModeler</t>
  </si>
  <si>
    <t>USClaims</t>
  </si>
  <si>
    <t>United Family Healthcare</t>
  </si>
  <si>
    <t>Unmind</t>
  </si>
  <si>
    <t>Upwell Water</t>
  </si>
  <si>
    <t>V2</t>
  </si>
  <si>
    <t>Valeo Foods</t>
  </si>
  <si>
    <t>Vectary</t>
  </si>
  <si>
    <t>Vekor</t>
  </si>
  <si>
    <t>Venus Medtech</t>
  </si>
  <si>
    <t>Vev</t>
  </si>
  <si>
    <t>Vialto Partners</t>
  </si>
  <si>
    <t>Vietnam Private Hospital Platform</t>
  </si>
  <si>
    <t>Vita Partners</t>
  </si>
  <si>
    <t>Volt</t>
  </si>
  <si>
    <t>WP Asia Pacific Asset Management LLC</t>
  </si>
  <si>
    <t>WashSwat</t>
  </si>
  <si>
    <t>WeFun</t>
  </si>
  <si>
    <t>Weee!</t>
  </si>
  <si>
    <t>White Cap</t>
  </si>
  <si>
    <t>Xingsheng</t>
  </si>
  <si>
    <t>Xingsheng Preference</t>
  </si>
  <si>
    <t>YFD</t>
  </si>
  <si>
    <t>YOLO</t>
  </si>
  <si>
    <t>Yulip</t>
  </si>
  <si>
    <t>ZDWH</t>
  </si>
  <si>
    <t>ZSM Pharmaceutical Co., Ltd.</t>
  </si>
  <si>
    <t>Zephyr AI</t>
  </si>
  <si>
    <t>Ziroom</t>
  </si>
  <si>
    <t>iQor</t>
  </si>
  <si>
    <t>manuva</t>
  </si>
  <si>
    <t>v2food</t>
  </si>
  <si>
    <t>수익증권_0146</t>
  </si>
  <si>
    <t>USCDGSOLAR01</t>
  </si>
  <si>
    <t>CD Global Solar II CSolar Holdingds LLC</t>
  </si>
  <si>
    <t>CDGlobalSolarIICSolarHoldingds,LLC</t>
  </si>
  <si>
    <t>2036-12-31</t>
  </si>
  <si>
    <t>2018-06-28</t>
  </si>
  <si>
    <t>DALMORE1100B</t>
  </si>
  <si>
    <t>Dalmore Infrastructure Investments 11 LP, Loan</t>
  </si>
  <si>
    <t>DalmoreInfrastructureInvestment11LP</t>
  </si>
  <si>
    <t>2051-12-31</t>
  </si>
  <si>
    <t>2018-10-29</t>
  </si>
  <si>
    <t>HWBHLP008678</t>
  </si>
  <si>
    <t>Hanwha Beacon Holdings L.P, Loan</t>
  </si>
  <si>
    <t>HanwhaBeaconHoldingsL.P</t>
  </si>
  <si>
    <t>2019-12-31</t>
  </si>
  <si>
    <t>SPA213000080</t>
  </si>
  <si>
    <t>㈜이에스에스에스코 금전대여금(후순위) 1차(대여181011)</t>
  </si>
  <si>
    <t>㈜이에스에스에스코</t>
  </si>
  <si>
    <t>2033-04-11</t>
  </si>
  <si>
    <t>2018-10-11</t>
  </si>
  <si>
    <t>SPA213000083</t>
  </si>
  <si>
    <t>㈜이에스에스에스코 금전대여금(후순위) 2차</t>
  </si>
  <si>
    <t>2018-11-08</t>
  </si>
  <si>
    <t>SPA213000089</t>
  </si>
  <si>
    <t>㈜이에스에스에스코 금전대여금(후순위) 3차</t>
  </si>
  <si>
    <t>2018-12-19</t>
  </si>
  <si>
    <t>SPA213000097</t>
  </si>
  <si>
    <t>㈜이에스에스에스코 금전대여금(후순위) 4차</t>
  </si>
  <si>
    <t>2019-08-14</t>
  </si>
  <si>
    <t>DLMINFRA1002</t>
  </si>
  <si>
    <t>Dalmore Infrastructure Investments 10 LP (2)</t>
  </si>
  <si>
    <t>DALMORE11001</t>
  </si>
  <si>
    <t>Junker</t>
  </si>
  <si>
    <t>Dalmore Infrastructure Investment 11 LP_008678</t>
  </si>
  <si>
    <t>DALMORE12002</t>
  </si>
  <si>
    <t>Dalmore Infrastructure Investment 12 LP_008678</t>
  </si>
  <si>
    <t>한화베트남OPPORTUNITY전문투자형사모증권투자신탁1호</t>
  </si>
  <si>
    <t>수익증권_0147</t>
  </si>
  <si>
    <t>VN000000VIC9</t>
  </si>
  <si>
    <t>VINGROUP JSC</t>
  </si>
  <si>
    <t>VingroupJSC</t>
  </si>
  <si>
    <t>VJSC00000001</t>
  </si>
  <si>
    <t>Vingroup Joint Stock Company</t>
  </si>
  <si>
    <t>VingroupJointStockCompany</t>
  </si>
  <si>
    <t>캡스톤EU전문투자형사모투자신탁2호</t>
  </si>
  <si>
    <t>수익증권_0148</t>
  </si>
  <si>
    <t>EU2HRB147943</t>
  </si>
  <si>
    <t>주주대여금_Domus Equities Grundst?cksverwaltungs GmbH</t>
  </si>
  <si>
    <t>DomusEquitiesGrundstucksverwaltungsGmbH</t>
  </si>
  <si>
    <t>2027-11-30</t>
  </si>
  <si>
    <t>2017-09-07</t>
  </si>
  <si>
    <t>교보악사대산수소연료전지전문사모특별자산</t>
  </si>
  <si>
    <t>수익증권_0149</t>
  </si>
  <si>
    <t>KRBDAISA0001</t>
  </si>
  <si>
    <t>대산수소연료전지(비)</t>
  </si>
  <si>
    <t>대산그린에너지</t>
  </si>
  <si>
    <t>교보악사신재생에너지멀티전문투자형사모특별자산투자신탁1호</t>
  </si>
  <si>
    <t>수익증권_0150</t>
  </si>
  <si>
    <t>SPA207000067</t>
  </si>
  <si>
    <t>강동풍력(금전채권190715)</t>
  </si>
  <si>
    <t>경주산업단지풍력발전</t>
  </si>
  <si>
    <t>2019-07-15</t>
  </si>
  <si>
    <t>SPA207000070</t>
  </si>
  <si>
    <t>광백태양광(금전채권190719)후</t>
  </si>
  <si>
    <t>광백태양광투자</t>
  </si>
  <si>
    <t>2037-03-31</t>
  </si>
  <si>
    <t>2021-08-20</t>
  </si>
  <si>
    <t>SPA207000075</t>
  </si>
  <si>
    <t>귀네미풍력(금전채권190930) 등 3건</t>
  </si>
  <si>
    <t>태백귀네미풍력발전</t>
  </si>
  <si>
    <t>2021-04-01</t>
  </si>
  <si>
    <t>SPA207000054</t>
  </si>
  <si>
    <t>금봉풍력(금전채권190404)선 등 4건</t>
  </si>
  <si>
    <t>그린에너지발전</t>
  </si>
  <si>
    <t>2040-06-30</t>
  </si>
  <si>
    <t>2019-04-04</t>
  </si>
  <si>
    <t>SPA207000055</t>
  </si>
  <si>
    <t>금봉풍력(금전채권190404)후</t>
  </si>
  <si>
    <t>2040-09-30</t>
  </si>
  <si>
    <t>SPA207000084</t>
  </si>
  <si>
    <t>남정수상태양광(금전채권191210) 등 3건</t>
  </si>
  <si>
    <t>남정수상태양광운영</t>
  </si>
  <si>
    <t>2021-06-30</t>
  </si>
  <si>
    <t>SPA207000039</t>
  </si>
  <si>
    <t>약수ESS(금전채권190201)</t>
  </si>
  <si>
    <t>약수이에스에스</t>
  </si>
  <si>
    <t>2030-06-30</t>
  </si>
  <si>
    <t>2019-02-01</t>
  </si>
  <si>
    <t>SPA207000040</t>
  </si>
  <si>
    <t>약수풍력(금전채권190201)</t>
  </si>
  <si>
    <t>약수풍력발전</t>
  </si>
  <si>
    <t>SPA207000026</t>
  </si>
  <si>
    <t>영양풍력(금전채권181220) 등 5건</t>
  </si>
  <si>
    <t>영양에코파워</t>
  </si>
  <si>
    <t>2034-03-20</t>
  </si>
  <si>
    <t>SPA207000083</t>
  </si>
  <si>
    <t>카이로스태양광(금전채권191129)</t>
  </si>
  <si>
    <t>카이로스에너지</t>
  </si>
  <si>
    <t>2019-11-29</t>
  </si>
  <si>
    <t>KRBKBT010001</t>
  </si>
  <si>
    <t>광백태양광(비)</t>
  </si>
  <si>
    <t>광백태양광</t>
  </si>
  <si>
    <t>수익증권_0268</t>
  </si>
  <si>
    <t>1 Hotel West Hollywod</t>
  </si>
  <si>
    <t>1307 New York</t>
  </si>
  <si>
    <t>200 Kansas</t>
  </si>
  <si>
    <t xml:space="preserve">75 West </t>
  </si>
  <si>
    <t>898 PCH</t>
  </si>
  <si>
    <t xml:space="preserve">Ashburn Industrial </t>
  </si>
  <si>
    <t xml:space="preserve">Boston Industrial Portfolio </t>
  </si>
  <si>
    <t xml:space="preserve">CDC Dry Storage </t>
  </si>
  <si>
    <t xml:space="preserve">Coppins Well </t>
  </si>
  <si>
    <t>Cortland Oak Lawn</t>
  </si>
  <si>
    <t xml:space="preserve">Creekside Industrial Portfolio </t>
  </si>
  <si>
    <t>Discovery Village at Naples&amp;Sarasota Bay</t>
  </si>
  <si>
    <t>EXR Bronx</t>
  </si>
  <si>
    <t>EXR Brooklyn</t>
  </si>
  <si>
    <t>EXR Chicago</t>
  </si>
  <si>
    <t>EXR Coney Island</t>
  </si>
  <si>
    <t>EXR Miramar</t>
  </si>
  <si>
    <t>EXR Mission</t>
  </si>
  <si>
    <t>EXR Oro Valley</t>
  </si>
  <si>
    <t>EXR Wilmington</t>
  </si>
  <si>
    <t>HPI 2-Pack</t>
  </si>
  <si>
    <t xml:space="preserve">Harbor Lake Howell </t>
  </si>
  <si>
    <t xml:space="preserve">Hilltop Multifamily Portfolio </t>
  </si>
  <si>
    <t>Hyatt Place and Hampton Inn &amp;</t>
  </si>
  <si>
    <t>IMT Deerfield</t>
  </si>
  <si>
    <t>IMT North Scottsdale</t>
  </si>
  <si>
    <t>LBA Richmond Portfolio</t>
  </si>
  <si>
    <t>LSC 5-pack Portfolio</t>
  </si>
  <si>
    <t>Mauna Lani</t>
  </si>
  <si>
    <t>North Loop</t>
  </si>
  <si>
    <t xml:space="preserve">One South at Plaza </t>
  </si>
  <si>
    <t xml:space="preserve">Pearl East </t>
  </si>
  <si>
    <t>Project Coastal</t>
  </si>
  <si>
    <t>Project Lighthouse</t>
  </si>
  <si>
    <t xml:space="preserve">Rosemont Berkeley Lake </t>
  </si>
  <si>
    <t>SoCal Industrial Portfolio</t>
  </si>
  <si>
    <t>Society Wynwood</t>
  </si>
  <si>
    <t>Soleste NoMi</t>
  </si>
  <si>
    <t>Soleste Spring Gardens</t>
  </si>
  <si>
    <t>Southport Business Part</t>
  </si>
  <si>
    <t>Southport Businiss Part</t>
  </si>
  <si>
    <t xml:space="preserve">Station 40 </t>
  </si>
  <si>
    <t>Stonehenge 51</t>
  </si>
  <si>
    <t>Tapestry</t>
  </si>
  <si>
    <t>The Abbot</t>
  </si>
  <si>
    <t>The Boro</t>
  </si>
  <si>
    <t xml:space="preserve">The Edison </t>
  </si>
  <si>
    <t>The Gabriella</t>
  </si>
  <si>
    <t>The Heights at State College</t>
  </si>
  <si>
    <t xml:space="preserve">The Kathryn </t>
  </si>
  <si>
    <t>The Laurel</t>
  </si>
  <si>
    <t xml:space="preserve">The Margo </t>
  </si>
  <si>
    <t xml:space="preserve">The Overlook at Sandy Springs </t>
  </si>
  <si>
    <t>Westin Tampa</t>
  </si>
  <si>
    <t>1407 on michigan</t>
  </si>
  <si>
    <t>Hub North</t>
  </si>
  <si>
    <t>수익증권_0151</t>
  </si>
  <si>
    <t>USCHICAGOP01</t>
  </si>
  <si>
    <t>CHICAGO PARKING METERS LLC_ Loan (1)</t>
  </si>
  <si>
    <t>ChicagoParkingMeters,LLC</t>
  </si>
  <si>
    <t>2049-06-30</t>
  </si>
  <si>
    <t>2019-06-28</t>
  </si>
  <si>
    <t>GBHEATHROW01</t>
  </si>
  <si>
    <t>HEATHROW FINANCE PLC Loan_008710</t>
  </si>
  <si>
    <t>HeathrowFinancePlc</t>
  </si>
  <si>
    <t>2035-03-01</t>
  </si>
  <si>
    <t>2020-05-07</t>
  </si>
  <si>
    <t>USTALLGRASS1</t>
  </si>
  <si>
    <t>tallgrass 1 Loan</t>
  </si>
  <si>
    <t>PrairieECIAcquirorLP,PrairieVCOCAcquirorLP,PrairieNon-ECIAcquirorLP</t>
  </si>
  <si>
    <t>2019-03-28</t>
  </si>
  <si>
    <t>DALMORE21001</t>
  </si>
  <si>
    <t>Dalmore Infrastructure Investments 21 LP_008710</t>
  </si>
  <si>
    <t>유진리스트럭처링전문투자형사모투자신탁5-1호</t>
  </si>
  <si>
    <t>수익증권_0152</t>
  </si>
  <si>
    <t>KR920BCEE501</t>
  </si>
  <si>
    <t>대신저축은(금전채권201112)</t>
  </si>
  <si>
    <t>세종스카이개발</t>
  </si>
  <si>
    <t>2020-11-12</t>
  </si>
  <si>
    <t>KR9222NEE101</t>
  </si>
  <si>
    <t>마스터클러스트(대여220222)</t>
  </si>
  <si>
    <t>마스터클러스트</t>
  </si>
  <si>
    <t>2021-11-29</t>
  </si>
  <si>
    <t>KR920BCEE502</t>
  </si>
  <si>
    <t>모아저축은(금전채권201112)</t>
  </si>
  <si>
    <t>KR920BCEE503</t>
  </si>
  <si>
    <t>바로저축은(금전채권201112)</t>
  </si>
  <si>
    <t>2021-08-09</t>
  </si>
  <si>
    <t>KR921BWEE101</t>
  </si>
  <si>
    <t>유한회사 에이치타워(대여211129)</t>
  </si>
  <si>
    <t>에이치타워</t>
  </si>
  <si>
    <t>2020-06-22</t>
  </si>
  <si>
    <t>KR921AFEE101</t>
  </si>
  <si>
    <t>임강개발(대여211015)</t>
  </si>
  <si>
    <t>임강개발</t>
  </si>
  <si>
    <t>KR921BWEE501</t>
  </si>
  <si>
    <t>케이티비비(금전채권211129)</t>
  </si>
  <si>
    <t>케이티비비전제일차</t>
  </si>
  <si>
    <t>2021-10-15</t>
  </si>
  <si>
    <t>KR9206NEE101</t>
  </si>
  <si>
    <t>테미스코리아(대여200622)</t>
  </si>
  <si>
    <t>테미스코리아</t>
  </si>
  <si>
    <t>KR919CXEE601</t>
  </si>
  <si>
    <t>이에이알 20차(사업지분191230)</t>
  </si>
  <si>
    <t>이에이알제이십차유동화전문유한회사</t>
  </si>
  <si>
    <t>KR60JU06TH01</t>
  </si>
  <si>
    <t>제이유제육차 주식회사</t>
  </si>
  <si>
    <t>제이유제육차</t>
  </si>
  <si>
    <t>수익증권_0269</t>
  </si>
  <si>
    <t>ASPI</t>
  </si>
  <si>
    <t>AirTrunk</t>
  </si>
  <si>
    <t>Applegreen</t>
  </si>
  <si>
    <t>Carrix, Inc.</t>
  </si>
  <si>
    <t>Cheniere Energy Partners, L .P.</t>
  </si>
  <si>
    <t>Digital Realty JV</t>
  </si>
  <si>
    <t>First Energy</t>
  </si>
  <si>
    <t>Invenergy</t>
  </si>
  <si>
    <t>Invenergy YieldCo</t>
  </si>
  <si>
    <t>Mundys</t>
  </si>
  <si>
    <t>NIPSCO</t>
  </si>
  <si>
    <t>NextEra Partnership</t>
  </si>
  <si>
    <t>PTI</t>
  </si>
  <si>
    <t>QTS</t>
  </si>
  <si>
    <t>QTS Europe</t>
  </si>
  <si>
    <t>Safe Harbor</t>
  </si>
  <si>
    <t>Signature Aviation</t>
  </si>
  <si>
    <t>TXNM</t>
  </si>
  <si>
    <t>Tallgrass Energy,LP</t>
  </si>
  <si>
    <t>KB생활인프라BTL전문투자형사모특별자산투자신탁</t>
  </si>
  <si>
    <t>수익증권_0153</t>
  </si>
  <si>
    <t>KRMN20073103</t>
  </si>
  <si>
    <t>경상생활관리A2</t>
  </si>
  <si>
    <t>경상생활관리</t>
  </si>
  <si>
    <t>2040-07-02</t>
  </si>
  <si>
    <t>2020-07-31</t>
  </si>
  <si>
    <t>KRMN20110301</t>
  </si>
  <si>
    <t>경상생활관리A3</t>
  </si>
  <si>
    <t>KRMN20122403</t>
  </si>
  <si>
    <t>경상생활관리A4</t>
  </si>
  <si>
    <t>KRMN21033103</t>
  </si>
  <si>
    <t>경상생활관리A5</t>
  </si>
  <si>
    <t>KRMN21052808</t>
  </si>
  <si>
    <t>경상생활관리A6</t>
  </si>
  <si>
    <t>KRMN20073104</t>
  </si>
  <si>
    <t>경상생활관리B2</t>
  </si>
  <si>
    <t>KRMN20110302</t>
  </si>
  <si>
    <t>경상생활관리B3</t>
  </si>
  <si>
    <t>KRMN20122404</t>
  </si>
  <si>
    <t>경상생활관리B4</t>
  </si>
  <si>
    <t>KRMN21033104</t>
  </si>
  <si>
    <t>경상생활관리B5</t>
  </si>
  <si>
    <t>KRMN21052809</t>
  </si>
  <si>
    <t>경상생활관리B6</t>
  </si>
  <si>
    <t>KRMN22042201</t>
  </si>
  <si>
    <t>고양양주강군_장기대출A_1</t>
  </si>
  <si>
    <t>고양양주강군</t>
  </si>
  <si>
    <t>2041-09-30</t>
  </si>
  <si>
    <t>2022-04-22</t>
  </si>
  <si>
    <t>KRMN22042202</t>
  </si>
  <si>
    <t>고양양주강군_장기대출A_2</t>
  </si>
  <si>
    <t>KRMN22063002</t>
  </si>
  <si>
    <t>고양양주강군_장기대출A_3</t>
  </si>
  <si>
    <t>KRMN22090701</t>
  </si>
  <si>
    <t>고양양주강군_장기대출A_4</t>
  </si>
  <si>
    <t>KRMN22042203</t>
  </si>
  <si>
    <t>고양양주강군_장기대출B_1</t>
  </si>
  <si>
    <t>KRMN22063003</t>
  </si>
  <si>
    <t>고양양주강군_장기대출B_2</t>
  </si>
  <si>
    <t>KRMN22090702</t>
  </si>
  <si>
    <t>고양양주강군_장기대출B_3</t>
  </si>
  <si>
    <t>KRMN22090703</t>
  </si>
  <si>
    <t>고양양주강군_장기대출C</t>
  </si>
  <si>
    <t>2022-09-07</t>
  </si>
  <si>
    <t>KRMN21060302</t>
  </si>
  <si>
    <t>북한강관사병영_장기대출A_1</t>
  </si>
  <si>
    <t>북한강관사병영</t>
  </si>
  <si>
    <t>2040-10-01</t>
  </si>
  <si>
    <t>2021-06-03</t>
  </si>
  <si>
    <t>KRMN21060304</t>
  </si>
  <si>
    <t>북한강관사병영_장기대출A_2</t>
  </si>
  <si>
    <t>KRMN21083101</t>
  </si>
  <si>
    <t>북한강관사병영_장기대출A_3</t>
  </si>
  <si>
    <t>KRMN21060303</t>
  </si>
  <si>
    <t>북한강관사병영_장기대출B_1</t>
  </si>
  <si>
    <t>KRMN21083102</t>
  </si>
  <si>
    <t>북한강관사병영_장기대출B_2</t>
  </si>
  <si>
    <t>KRMN21083103</t>
  </si>
  <si>
    <t>북한강관사병영_장기대출C_1</t>
  </si>
  <si>
    <t>2021-08-31</t>
  </si>
  <si>
    <t>KRNXX2500000</t>
  </si>
  <si>
    <t>경상생활관리(우)</t>
  </si>
  <si>
    <t>KRNXX1740005</t>
  </si>
  <si>
    <t>KRNR02230008</t>
  </si>
  <si>
    <t>에이알에이코리아전문투자형사모부동산투자신탁제1호1종</t>
  </si>
  <si>
    <t>수익증권_0154</t>
  </si>
  <si>
    <t>KRRE19032202</t>
  </si>
  <si>
    <t>ARA1_서울스퀘어(건물)</t>
  </si>
  <si>
    <t>KRRE19032201</t>
  </si>
  <si>
    <t>ARA1_서울스퀘어(토지)</t>
  </si>
  <si>
    <t>한강선진병영BTL전문투자형사모특별자산투자신탁</t>
  </si>
  <si>
    <t>수익증권_0156</t>
  </si>
  <si>
    <t>KRYZLRBB4M01</t>
  </si>
  <si>
    <t>한강1903(간성선진병영_장기대출1)</t>
  </si>
  <si>
    <t>간성선진병영㈜</t>
  </si>
  <si>
    <t>2041-04-08</t>
  </si>
  <si>
    <t>2021-04-08</t>
  </si>
  <si>
    <t>KRYZLRBB4M02</t>
  </si>
  <si>
    <t>한강1903(간성선진병영_장기대출2)</t>
  </si>
  <si>
    <t>KRY900000008</t>
  </si>
  <si>
    <t>간성선진병영(주)</t>
  </si>
  <si>
    <t>간성선진병영</t>
  </si>
  <si>
    <t>파인트리전문투자형사모투자신탁8-3호</t>
  </si>
  <si>
    <t>수익증권_0157</t>
  </si>
  <si>
    <t>KR92599KO101</t>
  </si>
  <si>
    <t>대여금(송파공원)</t>
  </si>
  <si>
    <t>재단법인 송파공원</t>
  </si>
  <si>
    <t>2029-09-10</t>
  </si>
  <si>
    <t>2023-12-08</t>
  </si>
  <si>
    <t>US10AMERDRM1</t>
  </si>
  <si>
    <t>해외대출채권_AMEREAM MEZZ I LLC</t>
  </si>
  <si>
    <t>AMEREAM LLC</t>
  </si>
  <si>
    <t>2021-09-01</t>
  </si>
  <si>
    <t>2019-08-02</t>
  </si>
  <si>
    <t>US10AMERDRM2</t>
  </si>
  <si>
    <t>해외대출채권_AMEREAM MEZZ I LLC_2</t>
  </si>
  <si>
    <t>882292200305</t>
  </si>
  <si>
    <t>NCP PT Patterson LLC</t>
  </si>
  <si>
    <t>88229220030B</t>
  </si>
  <si>
    <t>NCP PT Patterson LLC B</t>
  </si>
  <si>
    <t>88229220030C</t>
  </si>
  <si>
    <t>NCP PT Patterson LLC C</t>
  </si>
  <si>
    <t>PINETREE4100</t>
  </si>
  <si>
    <t>Pine Tree 410 Tenth LLC</t>
  </si>
  <si>
    <t>PINETREESOLC</t>
  </si>
  <si>
    <t>Pine Tree Special Opportunities LLC</t>
  </si>
  <si>
    <t>SOLSANJOSEHO</t>
  </si>
  <si>
    <t>SOL San Jose Holdings LLC</t>
  </si>
  <si>
    <t>KRBB45200001</t>
  </si>
  <si>
    <t>에이블리코퍼레이션</t>
  </si>
  <si>
    <t>KR7003120003</t>
  </si>
  <si>
    <t>일성아이에스</t>
  </si>
  <si>
    <t>KRBPTEFT0001</t>
  </si>
  <si>
    <t>파인트리제삼호기업재무안정사모투자합자회사(PEF3)</t>
  </si>
  <si>
    <t>파인트리제삼호기업재무안정사모투자합자회사</t>
  </si>
  <si>
    <t>KRBPTEF50008</t>
  </si>
  <si>
    <t>파인트리제오호기업재무안정사모투자합자회사(PEF5)</t>
  </si>
  <si>
    <t>파인트리제오호기업재무안정사모투자합자회사</t>
  </si>
  <si>
    <t>KRBPINEX0001</t>
  </si>
  <si>
    <t>피피엠사모투자합자회사(PPM PEF)</t>
  </si>
  <si>
    <t>피피엠사모투자합자회사</t>
  </si>
  <si>
    <t>수익증권_0270</t>
  </si>
  <si>
    <t>2Ride</t>
  </si>
  <si>
    <t>Brainlabs</t>
  </si>
  <si>
    <t>Equativ</t>
  </si>
  <si>
    <t>Orbyt</t>
  </si>
  <si>
    <t>The Fertility Partnership</t>
  </si>
  <si>
    <t>Unzer</t>
  </si>
  <si>
    <t>Velos</t>
  </si>
  <si>
    <t>BCN</t>
  </si>
  <si>
    <t>Calastone</t>
  </si>
  <si>
    <t>Collectia</t>
  </si>
  <si>
    <t>Dept</t>
  </si>
  <si>
    <t>Entoria</t>
  </si>
  <si>
    <t>Equiom</t>
  </si>
  <si>
    <t>Fairstone</t>
  </si>
  <si>
    <t>Fotona</t>
  </si>
  <si>
    <t>GBA</t>
  </si>
  <si>
    <t>Incubeta</t>
  </si>
  <si>
    <t>Lumenis</t>
  </si>
  <si>
    <t>MAIT</t>
  </si>
  <si>
    <t>Marston</t>
  </si>
  <si>
    <t>Network Plus</t>
  </si>
  <si>
    <t>Non - Standard Finance</t>
  </si>
  <si>
    <t>People &amp; Baby</t>
  </si>
  <si>
    <t>Saltus</t>
  </si>
  <si>
    <t>Telio</t>
  </si>
  <si>
    <t>iO</t>
  </si>
  <si>
    <t>KIAMCO비티엘프로젝트사모특별자산투자신탁제9호</t>
  </si>
  <si>
    <t>수익증권_0158</t>
  </si>
  <si>
    <t>KRMN20082701</t>
  </si>
  <si>
    <t>늘푸른아이2차(주) 장기대출 1</t>
  </si>
  <si>
    <t>늘푸른아이2차(주)</t>
  </si>
  <si>
    <t>2040-06-18</t>
  </si>
  <si>
    <t>2020-06-19</t>
  </si>
  <si>
    <t>KRMN20082702</t>
  </si>
  <si>
    <t>늘푸른아이2차(주) 장기대출 2</t>
  </si>
  <si>
    <t>늘푸른아이2차(주) 장기대출 3</t>
  </si>
  <si>
    <t>2020-09-29</t>
  </si>
  <si>
    <t>KRBB10193001</t>
  </si>
  <si>
    <t>늘푸른아이2차</t>
  </si>
  <si>
    <t>수익증권_0271</t>
  </si>
  <si>
    <t>(unknown)</t>
  </si>
  <si>
    <t>Agility Robotics, Inc.</t>
  </si>
  <si>
    <t>Aquafortus, Inc.</t>
  </si>
  <si>
    <t>Brimstone Energy, Inc.</t>
  </si>
  <si>
    <t>CH4 Global, Inc.</t>
  </si>
  <si>
    <t>Carbon Health Technologies, Inc.</t>
  </si>
  <si>
    <t>DCVC V Alpha, LLC</t>
  </si>
  <si>
    <t>Databricks, Inc. (fka Mosaic ML, Inc.)</t>
  </si>
  <si>
    <t>Dejavu AI, Inc.</t>
  </si>
  <si>
    <t>Equilibr.io, Inc.</t>
  </si>
  <si>
    <t>Freenome Holdings, Inc.</t>
  </si>
  <si>
    <t>Insight M Inc. (fka Kairos Aerospace Inc.)</t>
  </si>
  <si>
    <t>Lumafield, Inc.(fka Meter Parts, Inc.)</t>
  </si>
  <si>
    <t>Pivot Bio, Inc.</t>
  </si>
  <si>
    <t>Plotlogic, Inc.</t>
  </si>
  <si>
    <t>Proprio, Inc.</t>
  </si>
  <si>
    <t>Reach Power, Inc.</t>
  </si>
  <si>
    <t>Recursion Pharmaceuticals, Inc.</t>
  </si>
  <si>
    <t>Relation Therapeutics, Inc.</t>
  </si>
  <si>
    <t>Remedy Robotics, Inc.</t>
  </si>
  <si>
    <t>Shennon Biotechnologies Inc.</t>
  </si>
  <si>
    <t>Smartex Corp.</t>
  </si>
  <si>
    <t>TrustPoint, Inc.</t>
  </si>
  <si>
    <t>KB자은풍력발전전문투자형사모특별자산투자신탁</t>
  </si>
  <si>
    <t>수익증권_0159</t>
  </si>
  <si>
    <t>KRMN19061901</t>
  </si>
  <si>
    <t>자은주민바람발전소_1</t>
  </si>
  <si>
    <t>자은주민바람발전소</t>
  </si>
  <si>
    <t>2019-06-19</t>
  </si>
  <si>
    <t>KRMN22122801</t>
  </si>
  <si>
    <t>자은주민바람발전소_10</t>
  </si>
  <si>
    <t>KRMN20200922</t>
  </si>
  <si>
    <t>자은주민바람발전소_2</t>
  </si>
  <si>
    <t>KRMN20201223</t>
  </si>
  <si>
    <t>자은주민바람발전소_3</t>
  </si>
  <si>
    <t>KRMN21031101</t>
  </si>
  <si>
    <t>자은주민바람발전소_4</t>
  </si>
  <si>
    <t>KRMN21051301</t>
  </si>
  <si>
    <t>자은주민바람발전소_5</t>
  </si>
  <si>
    <t>KRMN21070601</t>
  </si>
  <si>
    <t>자은주민바람발전소_6</t>
  </si>
  <si>
    <t>KRMN22032902</t>
  </si>
  <si>
    <t>자은주민바람발전소_7</t>
  </si>
  <si>
    <t>KRMN22062802</t>
  </si>
  <si>
    <t>자은주민바람발전소_8</t>
  </si>
  <si>
    <t>KRMN22092801</t>
  </si>
  <si>
    <t>자은주민바람발전소_9</t>
  </si>
  <si>
    <t>KRMN25061901</t>
  </si>
  <si>
    <t>자은풍력발전_1</t>
  </si>
  <si>
    <t>유한회사 자은풍력발전</t>
  </si>
  <si>
    <t>2041-03-31</t>
  </si>
  <si>
    <t>2025-06-19</t>
  </si>
  <si>
    <t>KRNR02540000</t>
  </si>
  <si>
    <t>수익증권_0160</t>
  </si>
  <si>
    <t>KR9213BDW501</t>
  </si>
  <si>
    <t>대출채권 (한온시스템210311) Tr.A</t>
  </si>
  <si>
    <t>한앤코오토홀딩스</t>
  </si>
  <si>
    <t>2026-03-11</t>
  </si>
  <si>
    <t>2021-03-11</t>
  </si>
  <si>
    <t>수익증권_0029</t>
  </si>
  <si>
    <t>딜라이브</t>
  </si>
  <si>
    <t>수익증권_0030</t>
  </si>
  <si>
    <t>수익증권_0161</t>
  </si>
  <si>
    <t>FLPIPELINE01</t>
  </si>
  <si>
    <t>(19169) Florida Pipeline 01</t>
  </si>
  <si>
    <t>FloridaPipelineFunding</t>
  </si>
  <si>
    <t>2028-05-01</t>
  </si>
  <si>
    <t>2021-07-15</t>
  </si>
  <si>
    <t>CASCADEPOW00</t>
  </si>
  <si>
    <t>(19169)Cascade Power</t>
  </si>
  <si>
    <t>CascadePowerLP</t>
  </si>
  <si>
    <t>2028-02-25</t>
  </si>
  <si>
    <t>2021-08-02</t>
  </si>
  <si>
    <t>한화DEBTSTRATEGY전문투자형사모부동산투자신탁16호</t>
  </si>
  <si>
    <t>수익증권_0163</t>
  </si>
  <si>
    <t>100 Forest</t>
  </si>
  <si>
    <t>1899 Penn(Mezz)</t>
  </si>
  <si>
    <t>1899 Penn(Senior)</t>
  </si>
  <si>
    <t>Dalfen Portfolio</t>
  </si>
  <si>
    <t>Hyatt House</t>
  </si>
  <si>
    <t>Trevi</t>
  </si>
  <si>
    <t>One Hanover Park</t>
  </si>
  <si>
    <t>Voss Portfolio</t>
  </si>
  <si>
    <t>교보악사평택동부도로전문투자형사모특별자산투자신탁</t>
  </si>
  <si>
    <t>수익증권_0166</t>
  </si>
  <si>
    <t>SPA207000149</t>
  </si>
  <si>
    <t>평택동부도로(201111_후1)</t>
  </si>
  <si>
    <t>평택동부도로㈜</t>
  </si>
  <si>
    <t>2049-03-31</t>
  </si>
  <si>
    <t>2020-11-11</t>
  </si>
  <si>
    <t>SPA207000150</t>
  </si>
  <si>
    <t>평택동부도로(201111_후2)</t>
  </si>
  <si>
    <t>평택동부도로(주)</t>
  </si>
  <si>
    <t>2050-03-31</t>
  </si>
  <si>
    <t>SPA207000190</t>
  </si>
  <si>
    <t>평택동부선순위</t>
  </si>
  <si>
    <t>2048-03-31</t>
  </si>
  <si>
    <t>2023-06-29</t>
  </si>
  <si>
    <t>SPA207000157</t>
  </si>
  <si>
    <t>평택동부후순위1(210701)</t>
  </si>
  <si>
    <t>SPA207000158</t>
  </si>
  <si>
    <t>평택동부후순위2(210701)</t>
  </si>
  <si>
    <t>SPA207000162</t>
  </si>
  <si>
    <t>평택동부후순위2(211001)</t>
  </si>
  <si>
    <t>SPA207000137</t>
  </si>
  <si>
    <t>평택동부후순위I(금전채권201111)</t>
  </si>
  <si>
    <t>SPA207000138</t>
  </si>
  <si>
    <t>평택동부후순위II(금전채권201111)</t>
  </si>
  <si>
    <t>SPA207000143</t>
  </si>
  <si>
    <t>평택동부후순위II(금전채권210104)</t>
  </si>
  <si>
    <t>KRBSBNPI0002</t>
  </si>
  <si>
    <t>평택동부고속도로_210701</t>
  </si>
  <si>
    <t>평택동부도로</t>
  </si>
  <si>
    <t>KRBSBNPI0001</t>
  </si>
  <si>
    <t>칸서스평택동부도로전문투자형사모특별자산투자신탁1호</t>
  </si>
  <si>
    <t>수익증권_0167</t>
  </si>
  <si>
    <t>KRMN23062909</t>
  </si>
  <si>
    <t>평택동부선순위1-1</t>
  </si>
  <si>
    <t>KMN247F9X001</t>
  </si>
  <si>
    <t>평택동부선순위1-10</t>
  </si>
  <si>
    <t>KMN247FCY001</t>
  </si>
  <si>
    <t>평택동부선순위1-11</t>
  </si>
  <si>
    <t>KRMN23092710</t>
  </si>
  <si>
    <t>평택동부선순위1-2</t>
  </si>
  <si>
    <t>KRMN23122801</t>
  </si>
  <si>
    <t>평택동부선순위1-3</t>
  </si>
  <si>
    <t>KRMN24032913</t>
  </si>
  <si>
    <t>평택동부선순위1-4</t>
  </si>
  <si>
    <t>KRMN24061902</t>
  </si>
  <si>
    <t>평택동부선순위1-5</t>
  </si>
  <si>
    <t>KRMN24093009</t>
  </si>
  <si>
    <t>평택동부선순위1-6</t>
  </si>
  <si>
    <t>KRMN24123102</t>
  </si>
  <si>
    <t>평택동부선순위1-7</t>
  </si>
  <si>
    <t>KRMN25033105</t>
  </si>
  <si>
    <t>평택동부선순위1-8</t>
  </si>
  <si>
    <t>KMN247F6X004</t>
  </si>
  <si>
    <t>평택동부선순위1-9</t>
  </si>
  <si>
    <t>KR920BBBO501</t>
  </si>
  <si>
    <t>평택동부후순위1-1</t>
  </si>
  <si>
    <t>KR920BBBO502</t>
  </si>
  <si>
    <t>평택동부후순위2-1</t>
  </si>
  <si>
    <t>KRMN23033007</t>
  </si>
  <si>
    <t>평택동부후순위2-10</t>
  </si>
  <si>
    <t>KRMN23062908</t>
  </si>
  <si>
    <t>평택동부후순위2-11</t>
  </si>
  <si>
    <t>KRMN23092711</t>
  </si>
  <si>
    <t>평택동부후순위2-12</t>
  </si>
  <si>
    <t>KRMN23122802</t>
  </si>
  <si>
    <t>평택동부후순위2-13</t>
  </si>
  <si>
    <t>KRMN24032908</t>
  </si>
  <si>
    <t>평택동부후순위2-14</t>
  </si>
  <si>
    <t>KRMN24061901</t>
  </si>
  <si>
    <t>평택동부후순위2-15</t>
  </si>
  <si>
    <t>KRMN24093010</t>
  </si>
  <si>
    <t>평택동부후순위2-16</t>
  </si>
  <si>
    <t>KRMN24123101</t>
  </si>
  <si>
    <t>평택동부후순위2-17</t>
  </si>
  <si>
    <t>KR92114BO501</t>
  </si>
  <si>
    <t>평택동부후순위2-2</t>
  </si>
  <si>
    <t>KR92141BO502</t>
  </si>
  <si>
    <t>평택동부후순위2-3</t>
  </si>
  <si>
    <t>KR92141BO503</t>
  </si>
  <si>
    <t>평택동부후순위2-4</t>
  </si>
  <si>
    <t>KRMN21100101</t>
  </si>
  <si>
    <t>평택동부후순위2-5</t>
  </si>
  <si>
    <t>KRMN22010302</t>
  </si>
  <si>
    <t>평택동부후순위2-6</t>
  </si>
  <si>
    <t>KRMN22040102</t>
  </si>
  <si>
    <t>평택동부후순위2-7</t>
  </si>
  <si>
    <t>KRMN22070102</t>
  </si>
  <si>
    <t>평택동부후순위2-8</t>
  </si>
  <si>
    <t>KRMN22100402</t>
  </si>
  <si>
    <t>평택동부후순위2-9</t>
  </si>
  <si>
    <t>교보악사신재생에너지멀티전문투자형사모특별자산투자신탁2호</t>
  </si>
  <si>
    <t>수익증권_0168</t>
  </si>
  <si>
    <t>SPA207000177</t>
  </si>
  <si>
    <t>그린솔라에너지</t>
  </si>
  <si>
    <t>2041-12-20</t>
  </si>
  <si>
    <t>2022-06-14</t>
  </si>
  <si>
    <t>SPA207000127</t>
  </si>
  <si>
    <t>라온태양광(금전채권200731)</t>
  </si>
  <si>
    <t>라온태양광</t>
  </si>
  <si>
    <t>2038-09-20</t>
  </si>
  <si>
    <t>SPA207000126</t>
  </si>
  <si>
    <t>마루태양광(금전채권200731)</t>
  </si>
  <si>
    <t>마루태양광</t>
  </si>
  <si>
    <t>SPA207000129</t>
  </si>
  <si>
    <t>미르태양광(금전채권200731)</t>
  </si>
  <si>
    <t>미르태양광</t>
  </si>
  <si>
    <t>SPA207000198</t>
  </si>
  <si>
    <t>상촌에너지</t>
  </si>
  <si>
    <t>(주)상촌에너지</t>
  </si>
  <si>
    <t>2041-09-20</t>
  </si>
  <si>
    <t>2022-12-09</t>
  </si>
  <si>
    <t>SPA207000119</t>
  </si>
  <si>
    <t>성환염산태양광(금전채권200702)</t>
  </si>
  <si>
    <t>(주)성환염산태양광발전소</t>
  </si>
  <si>
    <t>2037-09-21</t>
  </si>
  <si>
    <t>2020-07-02</t>
  </si>
  <si>
    <t>SPA207000130</t>
  </si>
  <si>
    <t>소수태양광(금전채권200731)</t>
  </si>
  <si>
    <t>(주)소수태양광</t>
  </si>
  <si>
    <t>SPA207000128</t>
  </si>
  <si>
    <t>수리태양광(금전채권200731)</t>
  </si>
  <si>
    <t>(주)수리태양광</t>
  </si>
  <si>
    <t>SPA207000144</t>
  </si>
  <si>
    <t>신안그린에너지선순위B(금전채권210329)</t>
  </si>
  <si>
    <t>(주)신안그린에너지</t>
  </si>
  <si>
    <t>2038-03-15</t>
  </si>
  <si>
    <t>2021-03-29</t>
  </si>
  <si>
    <t>SPA207000145</t>
  </si>
  <si>
    <t>신안그린에너지후순위(금전채권210329)</t>
  </si>
  <si>
    <t>2040-03-15</t>
  </si>
  <si>
    <t>SPA207000154</t>
  </si>
  <si>
    <t>신흥풍력(210429)</t>
  </si>
  <si>
    <t>신흥풍력㈜</t>
  </si>
  <si>
    <t>2043-03-20</t>
  </si>
  <si>
    <t>2021-04-29</t>
  </si>
  <si>
    <t>SPA207000182</t>
  </si>
  <si>
    <t>신흥풍력주민조합</t>
  </si>
  <si>
    <t>2022-11-30</t>
  </si>
  <si>
    <t>SPA207000125</t>
  </si>
  <si>
    <t>아란태양광(금전채권200731)</t>
  </si>
  <si>
    <t>(주)아란태양광</t>
  </si>
  <si>
    <t>SPA207000172</t>
  </si>
  <si>
    <t>안좌도태양광(선순위)</t>
  </si>
  <si>
    <t>안좌스마트팜앤쏠라시티2㈜</t>
  </si>
  <si>
    <t>2039-09-20</t>
  </si>
  <si>
    <t>SPA207000173</t>
  </si>
  <si>
    <t>안좌도태양광(후순위)</t>
  </si>
  <si>
    <t>2040-09-21</t>
  </si>
  <si>
    <t>SPA207000176</t>
  </si>
  <si>
    <t>에코에너지</t>
  </si>
  <si>
    <t>SPA207000117</t>
  </si>
  <si>
    <t>정숙염산태양광(금전채권200702)</t>
  </si>
  <si>
    <t>(주)정숙염산태양광발전소</t>
  </si>
  <si>
    <t>SPA207000183</t>
  </si>
  <si>
    <t>혜성에너지</t>
  </si>
  <si>
    <t>SPA207000199</t>
  </si>
  <si>
    <t>회화에너지</t>
  </si>
  <si>
    <t>(주)회화에너지</t>
  </si>
  <si>
    <t>SPA207000118</t>
  </si>
  <si>
    <t>휴먼영광에(금전채권200702)</t>
  </si>
  <si>
    <t>(주)휴먼영광에너지3호</t>
  </si>
  <si>
    <t>KRBSLPRK0001</t>
  </si>
  <si>
    <t>괴산솔라파크</t>
  </si>
  <si>
    <t>KRBSHYSA0007</t>
  </si>
  <si>
    <t>성환염산</t>
  </si>
  <si>
    <t>성환염산태양광발전소</t>
  </si>
  <si>
    <t>KRBSHPL00001</t>
  </si>
  <si>
    <t>신흥풍력</t>
  </si>
  <si>
    <t>KRBJSYSA0005</t>
  </si>
  <si>
    <t>정숙염산</t>
  </si>
  <si>
    <t>정숙염산태양광발전소</t>
  </si>
  <si>
    <t>KRBHUMAN0002</t>
  </si>
  <si>
    <t>휴먼영광</t>
  </si>
  <si>
    <t>이지스미국전문투자형사모부동산투자신탁327호</t>
  </si>
  <si>
    <t>수익증권_0169</t>
  </si>
  <si>
    <t>USU4686RAJ96</t>
  </si>
  <si>
    <t>JAX2019-LCXGMtge(이지스327)</t>
  </si>
  <si>
    <t>JacksonParkTrust2019-LIC</t>
  </si>
  <si>
    <t>2029-10-14</t>
  </si>
  <si>
    <t>2019-11-15</t>
  </si>
  <si>
    <t>신한그린에너지전문투자형사모특별자산투자신탁제7호</t>
  </si>
  <si>
    <t>수익증권_0171</t>
  </si>
  <si>
    <t>KR9204WEL508</t>
  </si>
  <si>
    <t>TS19호(191227)</t>
  </si>
  <si>
    <t>주식회사티에스에너지19호</t>
  </si>
  <si>
    <t>2033-07-31</t>
  </si>
  <si>
    <t>2021-04-30</t>
  </si>
  <si>
    <t>KR9204WEL501</t>
  </si>
  <si>
    <t>TS22호(191206)</t>
  </si>
  <si>
    <t>주식회사티에스에너지22호</t>
  </si>
  <si>
    <t>2035-01-31</t>
  </si>
  <si>
    <t>KR9204WEL502</t>
  </si>
  <si>
    <t>TS27호(191206)</t>
  </si>
  <si>
    <t>주식회사티에스에너지27호</t>
  </si>
  <si>
    <t>2036-01-31</t>
  </si>
  <si>
    <t>KR9204WEL511</t>
  </si>
  <si>
    <t>남양태양광(200110)</t>
  </si>
  <si>
    <t>주식회사남양태양광</t>
  </si>
  <si>
    <t>2033-10-31</t>
  </si>
  <si>
    <t>KR9204WEL503</t>
  </si>
  <si>
    <t>동고지솔라(191227)</t>
  </si>
  <si>
    <t>주식회사동고지솔라</t>
  </si>
  <si>
    <t>KR9204WEL510</t>
  </si>
  <si>
    <t>문경솔라팜(200110)</t>
  </si>
  <si>
    <t>주식회사문경솔라팜</t>
  </si>
  <si>
    <t>2033-04-30</t>
  </si>
  <si>
    <t>2020-01-10</t>
  </si>
  <si>
    <t>KR9204WEL505</t>
  </si>
  <si>
    <t>보대에너지(191227)</t>
  </si>
  <si>
    <t>주식회사보대에너지</t>
  </si>
  <si>
    <t>2034-01-31</t>
  </si>
  <si>
    <t>KR9204WEL512</t>
  </si>
  <si>
    <t>봉암태양광(200110)</t>
  </si>
  <si>
    <t>주식회사봉암태양광</t>
  </si>
  <si>
    <t>KR9204WEL509</t>
  </si>
  <si>
    <t>소리도에너지(200110)</t>
  </si>
  <si>
    <t>주식회사소리도에너지</t>
  </si>
  <si>
    <t>KR9204WEL506</t>
  </si>
  <si>
    <t>외입태양광(191227)</t>
  </si>
  <si>
    <t>주식회사외입태양광</t>
  </si>
  <si>
    <t>2034-07-31</t>
  </si>
  <si>
    <t>KR9204WEL507</t>
  </si>
  <si>
    <t>유송태양광(191227)</t>
  </si>
  <si>
    <t>주식회사유송태양광</t>
  </si>
  <si>
    <t>KR9204WEL504</t>
  </si>
  <si>
    <t>장지솔라(191227)</t>
  </si>
  <si>
    <t>주식회사장지솔라</t>
  </si>
  <si>
    <t>다비하나BTL전문투자형사모투자신탁제9호</t>
  </si>
  <si>
    <t>수익증권_0174</t>
  </si>
  <si>
    <t>KR919C2UB101</t>
  </si>
  <si>
    <t>시민행복서비스주식회사(대여191202)(장기Ⅰ)</t>
  </si>
  <si>
    <t>시민행복서비스</t>
  </si>
  <si>
    <t>2019-12-02</t>
  </si>
  <si>
    <t>KR919C2UB102</t>
  </si>
  <si>
    <t>시민행복서비스주식회사(대여191202)(장기Ⅱ)</t>
  </si>
  <si>
    <t>KR919C2UB103</t>
  </si>
  <si>
    <t>시민행복서비스주식회사(대여191202)(장기Ⅲ)</t>
  </si>
  <si>
    <t>KR919C2UB104</t>
  </si>
  <si>
    <t>시민행복서비스주식회사(대여191202)(장기Ⅳ)</t>
  </si>
  <si>
    <t>KR919C2UB105</t>
  </si>
  <si>
    <t>시민행복서비스주식회사(대여191202)(장기Ⅴ)</t>
  </si>
  <si>
    <t>KR919C2UB106</t>
  </si>
  <si>
    <t>시민행복서비스주식회사(대여191202)(장기Ⅵ)</t>
  </si>
  <si>
    <t>KRMN22092901</t>
  </si>
  <si>
    <t>전북_장기대출1</t>
  </si>
  <si>
    <t>전북미래학사</t>
  </si>
  <si>
    <t>2040-04-03</t>
  </si>
  <si>
    <t>2022-09-29</t>
  </si>
  <si>
    <t>KRMN22092902</t>
  </si>
  <si>
    <t>전북_장기대출2</t>
  </si>
  <si>
    <t>KRMN22120501</t>
  </si>
  <si>
    <t>전북_장기대출3</t>
  </si>
  <si>
    <t>2041-10-02</t>
  </si>
  <si>
    <t>2022-12-05</t>
  </si>
  <si>
    <t>KRMN22120502</t>
  </si>
  <si>
    <t>전북_장기대출4</t>
  </si>
  <si>
    <t>KRMN22092903</t>
  </si>
  <si>
    <t>전북_장기대출5</t>
  </si>
  <si>
    <t>2042-04-02</t>
  </si>
  <si>
    <t>KRMN22092904</t>
  </si>
  <si>
    <t>전북_장기대출6</t>
  </si>
  <si>
    <t>KRMN22032501</t>
  </si>
  <si>
    <t>창원대_장기1</t>
  </si>
  <si>
    <t>2039-10-05</t>
  </si>
  <si>
    <t>2022-03-31</t>
  </si>
  <si>
    <t>KRMN22032502</t>
  </si>
  <si>
    <t>창원대_장기2</t>
  </si>
  <si>
    <t>KRMN22120503</t>
  </si>
  <si>
    <t>창원대_장기3</t>
  </si>
  <si>
    <t>2041-04-02</t>
  </si>
  <si>
    <t>KRMN22120504</t>
  </si>
  <si>
    <t>창원대_장기4</t>
  </si>
  <si>
    <t>KRMN22032503</t>
  </si>
  <si>
    <t>창원대_장기5</t>
  </si>
  <si>
    <t>2042-01-03</t>
  </si>
  <si>
    <t>KRMN22032504</t>
  </si>
  <si>
    <t>창원대_장기6</t>
  </si>
  <si>
    <t>KRBMP1170001</t>
  </si>
  <si>
    <t>KRBJB0630001</t>
  </si>
  <si>
    <t>수익증권_0274</t>
  </si>
  <si>
    <t>25 Remsen Self-storage</t>
  </si>
  <si>
    <t>3040 Apartments</t>
  </si>
  <si>
    <t>318 N Carpenter</t>
  </si>
  <si>
    <t xml:space="preserve">320 Lincoln Blvd. </t>
  </si>
  <si>
    <t xml:space="preserve">3737 Buffalo Speedway </t>
  </si>
  <si>
    <t>5250 Lankershim</t>
  </si>
  <si>
    <t>71 5th Ave</t>
  </si>
  <si>
    <t>Accolade Apartment Homes</t>
  </si>
  <si>
    <t>Azusa Industrial Center</t>
  </si>
  <si>
    <t>Bedrock Fund II</t>
  </si>
  <si>
    <t>Bedrock Fund III</t>
  </si>
  <si>
    <t>Box Park Logistics Center</t>
  </si>
  <si>
    <t>Bridge Point Kent - 2 Pack</t>
  </si>
  <si>
    <t>Bridge Point Maspeth</t>
  </si>
  <si>
    <t>Campus on Villa La Jolla</t>
  </si>
  <si>
    <t>Capodagli Portfolio</t>
  </si>
  <si>
    <t>Caton &amp; Wild (NYC Self-storage 2-Pack)</t>
  </si>
  <si>
    <t xml:space="preserve">Century Plaza 2019 </t>
  </si>
  <si>
    <t>Cleanwater at Riverpark</t>
  </si>
  <si>
    <t>Dyckman and Grand - NYC Self-Storage</t>
  </si>
  <si>
    <t>Elan Shadow Creek Ranch Apartment</t>
  </si>
  <si>
    <t xml:space="preserve">Exeter Ninja </t>
  </si>
  <si>
    <t>Fremont9 Apartments</t>
  </si>
  <si>
    <t>Fulton Market Portfolio - IL</t>
  </si>
  <si>
    <t>GID Infill Industrial Portfolio</t>
  </si>
  <si>
    <t>Grove Point - PREUSD</t>
  </si>
  <si>
    <t>Halcyon House</t>
  </si>
  <si>
    <t>Harwood No. 10</t>
  </si>
  <si>
    <t>LBA Fund IX 7-Pack (core-plus)</t>
  </si>
  <si>
    <t>LBA Industrial Portfolio</t>
  </si>
  <si>
    <t>Lakes of Margate</t>
  </si>
  <si>
    <t>Logistics Industrial Property</t>
  </si>
  <si>
    <t>Longpoint West Coast Infill Industrial</t>
  </si>
  <si>
    <t>Lupine Longmont</t>
  </si>
  <si>
    <t>Lux on Main</t>
  </si>
  <si>
    <t>Lyric(2025)</t>
  </si>
  <si>
    <t>Miami Tower</t>
  </si>
  <si>
    <t>Milwaukee Research Park</t>
  </si>
  <si>
    <t>NYC Self-storage 3-pack</t>
  </si>
  <si>
    <t>North and South Loop Center</t>
  </si>
  <si>
    <t>One seven at Belleview Satation</t>
  </si>
  <si>
    <t>Project Balboa (Mezzanine)</t>
  </si>
  <si>
    <t>Project Brighton</t>
  </si>
  <si>
    <t>Project Howard</t>
  </si>
  <si>
    <t>River Oaks Apartments</t>
  </si>
  <si>
    <t>S'PARK Phase I</t>
  </si>
  <si>
    <t>Self-Storage Portfolio</t>
  </si>
  <si>
    <t>Southern California Industrial Portfolio</t>
  </si>
  <si>
    <t>Sterling Industrial 4-Property</t>
  </si>
  <si>
    <t>Stoltz Portfolio</t>
  </si>
  <si>
    <t>The Bond (Austin)</t>
  </si>
  <si>
    <t>The Cameron Apartments</t>
  </si>
  <si>
    <t>The Charlie</t>
  </si>
  <si>
    <t>The Louise</t>
  </si>
  <si>
    <t>The Shelby</t>
  </si>
  <si>
    <t>Town Center Lofts (2024)</t>
  </si>
  <si>
    <t>Union Place 2021</t>
  </si>
  <si>
    <t>ZMR Portfolio - Laurel &amp; Camila</t>
  </si>
  <si>
    <t>the Vue - San Pedro</t>
  </si>
  <si>
    <t>수익증권_0177</t>
  </si>
  <si>
    <t>KR9213SBK501</t>
  </si>
  <si>
    <t>JTBC스튜디오(주) 인수금융 선순위 대출채권</t>
  </si>
  <si>
    <t>프랙시스샤토홀딩스</t>
  </si>
  <si>
    <t>2026-03-26</t>
  </si>
  <si>
    <t>2021-03-26</t>
  </si>
  <si>
    <t>수익증권_0275</t>
  </si>
  <si>
    <t>Crowley Wind Services Holdings, LLC</t>
  </si>
  <si>
    <t>Fastfiber</t>
  </si>
  <si>
    <t>Lightpath Holdings</t>
  </si>
  <si>
    <t>PNE AG</t>
  </si>
  <si>
    <t>Portland Natural Gas(PNGTS)</t>
  </si>
  <si>
    <t>Portland Natural Gas</t>
  </si>
  <si>
    <t>SpecialtyCare</t>
  </si>
  <si>
    <t>StraitNZ Holdings Limited</t>
  </si>
  <si>
    <t>TeleColumbus AG</t>
  </si>
  <si>
    <t>UltraEdge S.A.S</t>
  </si>
  <si>
    <t>Valoriza Services Medioambientales S.A.</t>
  </si>
  <si>
    <t>수익증권_0178</t>
  </si>
  <si>
    <t>BAYERES18778</t>
  </si>
  <si>
    <t>Bayer ES (1)</t>
  </si>
  <si>
    <t>Bayer ES</t>
  </si>
  <si>
    <t>2024-01-05</t>
  </si>
  <si>
    <t>BCDDTM008778</t>
  </si>
  <si>
    <t>Beacon DDTL(Pjt Wisdom) (11)</t>
  </si>
  <si>
    <t>Beacon Oral Specialist</t>
  </si>
  <si>
    <t>2026-12-14</t>
  </si>
  <si>
    <t>2023-02-10</t>
  </si>
  <si>
    <t>HY1STS078778</t>
  </si>
  <si>
    <t>Hyperion 1st Lien Term Loan (7)</t>
  </si>
  <si>
    <t>Hyperion</t>
  </si>
  <si>
    <t>2028-08-30</t>
  </si>
  <si>
    <t>2021-11-30</t>
  </si>
  <si>
    <t>HY1STS088778</t>
  </si>
  <si>
    <t>Hyperion 1st Lien Term Loan (8)</t>
  </si>
  <si>
    <t>SEATTLE08778</t>
  </si>
  <si>
    <t>Seattle Bidco Limited</t>
  </si>
  <si>
    <t>SeattleBidcoLimited</t>
  </si>
  <si>
    <t>2026-12-18</t>
  </si>
  <si>
    <t>2020-04-14</t>
  </si>
  <si>
    <t>Auctane, Inc.</t>
  </si>
  <si>
    <t>Epidemic Sound</t>
  </si>
  <si>
    <t>Infinite Electronics, Inc.</t>
  </si>
  <si>
    <t>Nanjing Suning Plus Ecommerce Limited</t>
  </si>
  <si>
    <t>Rechipharm</t>
  </si>
  <si>
    <t>Wisdom Topco Limited (Preferred)</t>
  </si>
  <si>
    <t>Wisdom Topco Limited</t>
  </si>
  <si>
    <t>수익증권_0276</t>
  </si>
  <si>
    <t>AI21 Labs Ltd.</t>
  </si>
  <si>
    <t>Aquant, Inc.</t>
  </si>
  <si>
    <t>Localize Ltd.</t>
  </si>
  <si>
    <t>LogsHero Ltd.</t>
  </si>
  <si>
    <t>Masterschool Ltd.</t>
  </si>
  <si>
    <t>Meta Flow Ltd.</t>
  </si>
  <si>
    <t>Nas Education Pte. Ltd.</t>
  </si>
  <si>
    <t>Nexite Ltd.</t>
  </si>
  <si>
    <t>Optibus Ltd.</t>
  </si>
  <si>
    <t>Patient 21 SE</t>
  </si>
  <si>
    <t>Rosetal System Information Ltd.</t>
  </si>
  <si>
    <t>Sayata Labs Ltd.</t>
  </si>
  <si>
    <t>Tabit Technologies Ltd.</t>
  </si>
  <si>
    <t>The Tomorrow Companies Inc.</t>
  </si>
  <si>
    <t>Tulip Interfaces Inc.</t>
  </si>
  <si>
    <t>Tylko S.A.</t>
  </si>
  <si>
    <t>UNIPaaS Payments Technologies Ltd.</t>
  </si>
  <si>
    <t>WhiteSource Ltd.</t>
  </si>
  <si>
    <t>한화윈드솔라전문투자형사모특별자산투자신탁1호(발전시설)</t>
  </si>
  <si>
    <t>수익증권_0179</t>
  </si>
  <si>
    <t>SPA213000139</t>
  </si>
  <si>
    <t>(주)그린에너지영광(채권수익220929)</t>
  </si>
  <si>
    <t>㈜그린에너지영광</t>
  </si>
  <si>
    <t>2041-01-25</t>
  </si>
  <si>
    <t>2022-07-25</t>
  </si>
  <si>
    <t>SPA213000801</t>
  </si>
  <si>
    <t>경북풍백풍력발전사업 선순위 대출금 1차</t>
  </si>
  <si>
    <t>풍백풍력발전㈜</t>
  </si>
  <si>
    <t>2036-10-25</t>
  </si>
  <si>
    <t>2024-01-25</t>
  </si>
  <si>
    <t>SPA213000132</t>
  </si>
  <si>
    <t>두리그린에너지(채권수익220624)</t>
  </si>
  <si>
    <t>㈜두리그린에너지</t>
  </si>
  <si>
    <t>2041-07-25</t>
  </si>
  <si>
    <t>2022-06-24</t>
  </si>
  <si>
    <t>SPA213000103</t>
  </si>
  <si>
    <t>센트럴태양광발전소27호㈜</t>
  </si>
  <si>
    <t>케이와이케이향호6호㈜</t>
  </si>
  <si>
    <t>2038-04-25</t>
  </si>
  <si>
    <t>2020-06-26</t>
  </si>
  <si>
    <t>SPA213000129</t>
  </si>
  <si>
    <t>안좌스마트팜앤쏠라시(채권수익220422)</t>
  </si>
  <si>
    <t>SPA213000148</t>
  </si>
  <si>
    <t>양양수리 풍력발전사(채권수익230406)</t>
  </si>
  <si>
    <t>양양수리풍력(주)</t>
  </si>
  <si>
    <t>2045-04-06</t>
  </si>
  <si>
    <t>2023-04-06</t>
  </si>
  <si>
    <t>SPA213000110</t>
  </si>
  <si>
    <t>와이즈솔라(채권수익210514)</t>
  </si>
  <si>
    <t>㈜와이즈솔라</t>
  </si>
  <si>
    <t>2038-01-25</t>
  </si>
  <si>
    <t>2021-05-14</t>
  </si>
  <si>
    <t>SPA213000115</t>
  </si>
  <si>
    <t>유한회사 에스제이에스피피 대출금 1차</t>
  </si>
  <si>
    <t>(유)에스제이에스피피</t>
  </si>
  <si>
    <t>2040-01-25</t>
  </si>
  <si>
    <t>2021-08-24</t>
  </si>
  <si>
    <t>SPA213000116</t>
  </si>
  <si>
    <t>유한회사 월곡2호에너지 대출금 1차</t>
  </si>
  <si>
    <t>(유)월곡2호에너지</t>
  </si>
  <si>
    <t>2039-01-25</t>
  </si>
  <si>
    <t>2021-09-16</t>
  </si>
  <si>
    <t>SPA213000128</t>
  </si>
  <si>
    <t>유한회사 해남덕흥3호에너지 [해남덕흥3호솔라 태양광발</t>
  </si>
  <si>
    <t>(유)해남덕흥3호에너지</t>
  </si>
  <si>
    <t>2022-04-15</t>
  </si>
  <si>
    <t>SPA213000111</t>
  </si>
  <si>
    <t>주식회사 강경솔라팜원 대출금 1차</t>
  </si>
  <si>
    <t>㈜강경솔라팜원</t>
  </si>
  <si>
    <t>2037-01-25</t>
  </si>
  <si>
    <t>2021-05-31</t>
  </si>
  <si>
    <t>SPA213000131</t>
  </si>
  <si>
    <t>파워그린에너지(채권수익220624)</t>
  </si>
  <si>
    <t>㈜파워그린에너지</t>
  </si>
  <si>
    <t>SPA213000137</t>
  </si>
  <si>
    <t>풍백풍력발전 주식회(채권수익220727)</t>
  </si>
  <si>
    <t>2043-01-25</t>
  </si>
  <si>
    <t>KRBZZA900001</t>
  </si>
  <si>
    <t>강경솔라팜원 [강경솔라팜원 태양광발전사업]</t>
  </si>
  <si>
    <t>강경솔라팜원</t>
  </si>
  <si>
    <t>KRBSHJSO0001</t>
  </si>
  <si>
    <t>안좌스마트팜앤쏠라시티2주식회사</t>
  </si>
  <si>
    <t>안좌스마트팜앤쏠라시티2</t>
  </si>
  <si>
    <t>KRBWSZZ10003</t>
  </si>
  <si>
    <t>와이즈솔라</t>
  </si>
  <si>
    <t>KRBWGE020003</t>
  </si>
  <si>
    <t>월곡2호에너지</t>
  </si>
  <si>
    <t>KRBHW1550001</t>
  </si>
  <si>
    <t>풍백풍력발전주식회사</t>
  </si>
  <si>
    <t>풍백풍력발전</t>
  </si>
  <si>
    <t>KRBHD3E10002</t>
  </si>
  <si>
    <t>해남덕흥3호에너지</t>
  </si>
  <si>
    <t>수익증권_0180</t>
  </si>
  <si>
    <t>19193ANTJN00</t>
  </si>
  <si>
    <t>(19193) Antares Senior Loan Junior Notes 00</t>
  </si>
  <si>
    <t>Antares Senior Loan Rated Feeder Fund</t>
  </si>
  <si>
    <t>2027-05-04</t>
  </si>
  <si>
    <t>2020-05-04</t>
  </si>
  <si>
    <t>19193ANTSN00</t>
  </si>
  <si>
    <t>(19193) Antares Senior Loan Senior Notes 00</t>
  </si>
  <si>
    <t>이지스리얼에셋솔라전문투자형사모투자신탁2호</t>
  </si>
  <si>
    <t>수익증권_0181</t>
  </si>
  <si>
    <t>KRMN20061903</t>
  </si>
  <si>
    <t>솔라2호(대여금_동윤에너지)</t>
  </si>
  <si>
    <t>(주)동윤에너지</t>
  </si>
  <si>
    <t>2028-12-31</t>
  </si>
  <si>
    <t>KRMN20060501</t>
  </si>
  <si>
    <t>솔라2호(대여금_민승태양광발전소)</t>
  </si>
  <si>
    <t>(주)민승태양광발전소</t>
  </si>
  <si>
    <t>2020-06-05</t>
  </si>
  <si>
    <t>KRMN20061902</t>
  </si>
  <si>
    <t>솔라2호(대여금_민윤에너지)</t>
  </si>
  <si>
    <t>(주)민윤에너지</t>
  </si>
  <si>
    <t>KRMN20060502</t>
  </si>
  <si>
    <t>솔라2호(대여금_샘물태양광발전소)</t>
  </si>
  <si>
    <t>(주)샘물태양광발전소</t>
  </si>
  <si>
    <t>KRMN20060503</t>
  </si>
  <si>
    <t>솔라2호(대여금_수성태양광발전소)</t>
  </si>
  <si>
    <t>(주)수성태양광발전소</t>
  </si>
  <si>
    <t>KRMN21040901</t>
  </si>
  <si>
    <t>솔라2호(대여금_이지에스당진1호)</t>
  </si>
  <si>
    <t>(주)만세태양광</t>
  </si>
  <si>
    <t>2021-04-09</t>
  </si>
  <si>
    <t>KRMN20060506</t>
  </si>
  <si>
    <t>솔라2호(대여금_이지에스철원1호)</t>
  </si>
  <si>
    <t>엠랩</t>
  </si>
  <si>
    <t>KRMN20061904</t>
  </si>
  <si>
    <t>솔라2호(대여금_임윤에너지)</t>
  </si>
  <si>
    <t>(주)임윤에너지</t>
  </si>
  <si>
    <t>KRMN20061901</t>
  </si>
  <si>
    <t>솔라2호(대여금_천윤에너지)</t>
  </si>
  <si>
    <t>(주)천윤에너지</t>
  </si>
  <si>
    <t>KRMN20060508</t>
  </si>
  <si>
    <t>솔라2호(대여금_티앤알파워)</t>
  </si>
  <si>
    <t>티앤알파워(주)</t>
  </si>
  <si>
    <t>다비하나시흥서울도로전문투자형사모투자신탁</t>
  </si>
  <si>
    <t>수익증권_0182</t>
  </si>
  <si>
    <t>KRMN20073001</t>
  </si>
  <si>
    <t>시흥서울연결도로(주)후순위대출I</t>
  </si>
  <si>
    <t>시흥서울연결도로㈜</t>
  </si>
  <si>
    <t>2020-07-30</t>
  </si>
  <si>
    <t>KRMN20073002</t>
  </si>
  <si>
    <t>시흥서울연결도로(주)후순위대출II</t>
  </si>
  <si>
    <t>KRNMB7911005</t>
  </si>
  <si>
    <t>시흥서울연결도로(주)</t>
  </si>
  <si>
    <t>시흥서울연결도로</t>
  </si>
  <si>
    <t>캡스톤전문투자형사모부동산투자신탁22호</t>
  </si>
  <si>
    <t>수익증권_0183</t>
  </si>
  <si>
    <t>KRR152GBG101</t>
  </si>
  <si>
    <t>일반22호_청담 디자이너크럽(건물)</t>
  </si>
  <si>
    <t>KRR152GBG201</t>
  </si>
  <si>
    <t>일반22호_청담 디자이너크럽(토지)</t>
  </si>
  <si>
    <t>수익증권_0277</t>
  </si>
  <si>
    <t>KDC</t>
  </si>
  <si>
    <t>수익증권_0184</t>
  </si>
  <si>
    <t>MEZZGALXYPIP</t>
  </si>
  <si>
    <t>Galaxy mezzanine loan</t>
  </si>
  <si>
    <t>NHGalaxyPipelineHoldCoLimited</t>
  </si>
  <si>
    <t>2020-07-09</t>
  </si>
  <si>
    <t>SENIGALXYPIP</t>
  </si>
  <si>
    <t>Galaxy senior loan</t>
  </si>
  <si>
    <t>흥국하이클래스전문투자형사모특별자산투자신탁58호</t>
  </si>
  <si>
    <t>수익증권_0185</t>
  </si>
  <si>
    <t>SPA224000862</t>
  </si>
  <si>
    <t>(주) 한빛솔라(대여201124)</t>
  </si>
  <si>
    <t>(주)한빛솔라</t>
  </si>
  <si>
    <t>2035-11-30</t>
  </si>
  <si>
    <t>2020-11-24</t>
  </si>
  <si>
    <t>SPA224000635</t>
  </si>
  <si>
    <t>(주)골드쏠라(대여200929)</t>
  </si>
  <si>
    <t>(주)골드쏠라</t>
  </si>
  <si>
    <t>2039-08-31</t>
  </si>
  <si>
    <t>SPA224000636</t>
  </si>
  <si>
    <t>(주)골든쏠라(대여200929)</t>
  </si>
  <si>
    <t>(주)골든쏠라</t>
  </si>
  <si>
    <t>SPA224000888</t>
  </si>
  <si>
    <t>(주)단양솔라파워(대여201231)</t>
  </si>
  <si>
    <t>(주)단양솔라파워</t>
  </si>
  <si>
    <t>2038-11-30</t>
  </si>
  <si>
    <t>2020-12-31</t>
  </si>
  <si>
    <t>SPA224000910</t>
  </si>
  <si>
    <t>(주)신도솔라(대여210319)</t>
  </si>
  <si>
    <t>(주)신도솔라</t>
  </si>
  <si>
    <t>2037-11-30</t>
  </si>
  <si>
    <t>2021-03-19</t>
  </si>
  <si>
    <t>KRLD82000013</t>
  </si>
  <si>
    <t>(주)썬웨이(대여210730)</t>
  </si>
  <si>
    <t>(주)썬웨이</t>
  </si>
  <si>
    <t>2038-02-28</t>
  </si>
  <si>
    <t>2021-07-30</t>
  </si>
  <si>
    <t>KRLD82000011</t>
  </si>
  <si>
    <t>(주)알에스쏠라(대여210528)</t>
  </si>
  <si>
    <t>(주)알에스쏠라</t>
  </si>
  <si>
    <t>2039-02-28</t>
  </si>
  <si>
    <t>2021-05-28</t>
  </si>
  <si>
    <t>SPA224000894</t>
  </si>
  <si>
    <t>(주)케이에스에너지평동(대여210112)</t>
  </si>
  <si>
    <t>(주)케이에스에너지평동</t>
  </si>
  <si>
    <t>2021-01-12</t>
  </si>
  <si>
    <t>SPA224000891</t>
  </si>
  <si>
    <t>(주)티비지태양광발전소(대여201231)</t>
  </si>
  <si>
    <t>(주)티비지태양광발전소</t>
  </si>
  <si>
    <t>SPA224000890</t>
  </si>
  <si>
    <t>(주)해누리(대여201231)</t>
  </si>
  <si>
    <t>(주)해누리</t>
  </si>
  <si>
    <t>SPA224000889</t>
  </si>
  <si>
    <t>(주)해바라기(대여201231)</t>
  </si>
  <si>
    <t>(주)해바라기</t>
  </si>
  <si>
    <t>KRLD82000010</t>
  </si>
  <si>
    <t>㈜강누제1발전소(대여210507)</t>
  </si>
  <si>
    <t>(주)강누제1발전소</t>
  </si>
  <si>
    <t>2036-05-31</t>
  </si>
  <si>
    <t>2021-05-07</t>
  </si>
  <si>
    <t>KRLD82000016</t>
  </si>
  <si>
    <t>㈜공주조평에너지(대여220721)</t>
  </si>
  <si>
    <t>㈜공주조평에너지</t>
  </si>
  <si>
    <t>2041-08-31</t>
  </si>
  <si>
    <t>2022-07-21</t>
  </si>
  <si>
    <t>KRLD82000001</t>
  </si>
  <si>
    <t>㈜금성에너지(대여210430)</t>
  </si>
  <si>
    <t>(주)금성에너지</t>
  </si>
  <si>
    <t>KRLD82000015</t>
  </si>
  <si>
    <t>㈜대성에너지(대여220525)</t>
  </si>
  <si>
    <t>(주)대성에너지</t>
  </si>
  <si>
    <t>2041-11-30</t>
  </si>
  <si>
    <t>2022-05-25</t>
  </si>
  <si>
    <t>KRLD82000002</t>
  </si>
  <si>
    <t>㈜동인태양광발전소(대여210430)</t>
  </si>
  <si>
    <t>(주)동인태양광발전소</t>
  </si>
  <si>
    <t>KRLD82000003</t>
  </si>
  <si>
    <t>㈜보현에너지(대여210430)</t>
  </si>
  <si>
    <t>(주)보현에너지</t>
  </si>
  <si>
    <t>KRLD82000004</t>
  </si>
  <si>
    <t>㈜선경태양광발전소(대여210430)</t>
  </si>
  <si>
    <t>(주)선경태양광발전소</t>
  </si>
  <si>
    <t>KRLD82000009</t>
  </si>
  <si>
    <t>㈜솔라카운티강구1호(대여210430)</t>
  </si>
  <si>
    <t>(주)솔라카운티강구1호</t>
  </si>
  <si>
    <t>2039-11-30</t>
  </si>
  <si>
    <t>KRLD82000008</t>
  </si>
  <si>
    <t>㈜솔라카운티강구2호(대여210430)</t>
  </si>
  <si>
    <t>(주)솔라카운티강구2호</t>
  </si>
  <si>
    <t>KRLD82000007</t>
  </si>
  <si>
    <t>㈜솔라카운티강구4호(대여210430)</t>
  </si>
  <si>
    <t>(주)운지솔라카운티강구4호</t>
  </si>
  <si>
    <t>KRLD82000005</t>
  </si>
  <si>
    <t>㈜준에너지(대여210430)</t>
  </si>
  <si>
    <t>(주)준에너지</t>
  </si>
  <si>
    <t>SPA224000647</t>
  </si>
  <si>
    <t>경농(대여200929)</t>
  </si>
  <si>
    <t>(주)경농</t>
  </si>
  <si>
    <t>2038-08-31</t>
  </si>
  <si>
    <t>SPA224000900</t>
  </si>
  <si>
    <t>녹색태양에너지(대여210129)</t>
  </si>
  <si>
    <t>(주)녹색태양에너지</t>
  </si>
  <si>
    <t>2039-05-31</t>
  </si>
  <si>
    <t>2021-01-29</t>
  </si>
  <si>
    <t>SPA224000887</t>
  </si>
  <si>
    <t>덕성발전소(주)(대여201231)</t>
  </si>
  <si>
    <t>덕성발전소㈜</t>
  </si>
  <si>
    <t>SPA224000860</t>
  </si>
  <si>
    <t>동양그린허브 주식회사(대여201124)</t>
  </si>
  <si>
    <t>동양그린허브(주)</t>
  </si>
  <si>
    <t>SPA224000848</t>
  </si>
  <si>
    <t>디케이에너지(대여201113)</t>
  </si>
  <si>
    <t>(주)디케이에너지</t>
  </si>
  <si>
    <t>2036-11-30</t>
  </si>
  <si>
    <t>2020-11-13</t>
  </si>
  <si>
    <t>SPA224000861</t>
  </si>
  <si>
    <t>라지솔라파크 주식회사(대여201124)</t>
  </si>
  <si>
    <t>라지솔라파크㈜</t>
  </si>
  <si>
    <t>SPA224000872</t>
  </si>
  <si>
    <t>세종썬에너지 주식회사(대여201127)</t>
  </si>
  <si>
    <t>세종썬에너지㈜</t>
  </si>
  <si>
    <t>2020-11-27</t>
  </si>
  <si>
    <t>SPA224000637</t>
  </si>
  <si>
    <t>솔라파워 주식회사(대여200929)</t>
  </si>
  <si>
    <t>솔라파워(주)</t>
  </si>
  <si>
    <t>2033-05-31</t>
  </si>
  <si>
    <t>KRLD82000012</t>
  </si>
  <si>
    <t>수남셋태양광발전소(주)(대여210528)</t>
  </si>
  <si>
    <t>수남셋태양광발전소(주)</t>
  </si>
  <si>
    <t>2040-05-31</t>
  </si>
  <si>
    <t>SPA224000641</t>
  </si>
  <si>
    <t>승현태양광 주식회사(대여200929)</t>
  </si>
  <si>
    <t>승현태양광(주)</t>
  </si>
  <si>
    <t>SPA224000634</t>
  </si>
  <si>
    <t>에스아이텍솔라 주식회사(대여200929)</t>
  </si>
  <si>
    <t>에스아이텍솔라(주)</t>
  </si>
  <si>
    <t>SPA224000869</t>
  </si>
  <si>
    <t>운지솔라파크 주식회사(대여201127)</t>
  </si>
  <si>
    <t>운지솔라파크㈜</t>
  </si>
  <si>
    <t>SPA224000911</t>
  </si>
  <si>
    <t>원주무장쏠라팜 주식회사(대여210330)</t>
  </si>
  <si>
    <t>원주무장쏠라팜㈜</t>
  </si>
  <si>
    <t>2036-08-31</t>
  </si>
  <si>
    <t>2021-03-30</t>
  </si>
  <si>
    <t>SPA224000908</t>
  </si>
  <si>
    <t>제이비에너지(주)(대여210226)</t>
  </si>
  <si>
    <t>제이비에너지(주)</t>
  </si>
  <si>
    <t>2037-08-31</t>
  </si>
  <si>
    <t>2021-02-26</t>
  </si>
  <si>
    <t>SPA224000859</t>
  </si>
  <si>
    <t>주식회사 동양에너지뱅크(대여201124)</t>
  </si>
  <si>
    <t>(주)동양에너지뱅크</t>
  </si>
  <si>
    <t>SPA224000876</t>
  </si>
  <si>
    <t>주식회사 드림에너텍(대여201127)</t>
  </si>
  <si>
    <t>(주)드림에너텍</t>
  </si>
  <si>
    <t>SPA224000633</t>
  </si>
  <si>
    <t>주식회사 삼지솔라(대여200929)</t>
  </si>
  <si>
    <t>(주)삼지솔라</t>
  </si>
  <si>
    <t>SPA224000638</t>
  </si>
  <si>
    <t>주식회사 수성솔라에너지(대여200929)</t>
  </si>
  <si>
    <t>(주)수성솔라에너지</t>
  </si>
  <si>
    <t>2034-02-28</t>
  </si>
  <si>
    <t>SPA224000639</t>
  </si>
  <si>
    <t>주식회사 수성의령제1발전소(대여200929)</t>
  </si>
  <si>
    <t>(주)수성의령제1발전소</t>
  </si>
  <si>
    <t>SPA224000642</t>
  </si>
  <si>
    <t>주식회사 수성의령제2발전소(대여200929)</t>
  </si>
  <si>
    <t>(주)수성의령제2발전소</t>
  </si>
  <si>
    <t>SPA224000875</t>
  </si>
  <si>
    <t>주식회사 승우에너지(대여201127)</t>
  </si>
  <si>
    <t>(주)승우에너지</t>
  </si>
  <si>
    <t>2037-02-28</t>
  </si>
  <si>
    <t>SPA224000868</t>
  </si>
  <si>
    <t>주식회사 엘케이에너지(대여201127)</t>
  </si>
  <si>
    <t>(주)엘케이에너지</t>
  </si>
  <si>
    <t>SPA224000874</t>
  </si>
  <si>
    <t>주식회사 원재그린에너지(대여201127)</t>
  </si>
  <si>
    <t>(주)원재그린에너지</t>
  </si>
  <si>
    <t>SPA224000873</t>
  </si>
  <si>
    <t>주식회사 천의태양광(대여201127)</t>
  </si>
  <si>
    <t>(주)천의태양광</t>
  </si>
  <si>
    <t>SPA224000640</t>
  </si>
  <si>
    <t>주식회사 철원제이제이(대여200929)</t>
  </si>
  <si>
    <t>(주)철원제이제이</t>
  </si>
  <si>
    <t>SPA224000871</t>
  </si>
  <si>
    <t>주식회사 포곡그린에너지(대여201127)</t>
  </si>
  <si>
    <t>(주)포곡그린에너지</t>
  </si>
  <si>
    <t>2035-02-28</t>
  </si>
  <si>
    <t>SPA224000877</t>
  </si>
  <si>
    <t>주식회사 한빛하만리태양광발전소(대여201127)</t>
  </si>
  <si>
    <t>(주)한빛하만리태양광발전소</t>
  </si>
  <si>
    <t>2031-05-31</t>
  </si>
  <si>
    <t>SPA224000849</t>
  </si>
  <si>
    <t>주식회사 핼리오그린솔라(대여201113)</t>
  </si>
  <si>
    <t>(주)핼리오그린솔라</t>
  </si>
  <si>
    <t>2031-11-30</t>
  </si>
  <si>
    <t>SPA224000870</t>
  </si>
  <si>
    <t>준태양광왕징7호(주)(대여201127)</t>
  </si>
  <si>
    <t>준태양광왕징7호(주)</t>
  </si>
  <si>
    <t>SPA224000850</t>
  </si>
  <si>
    <t>청방태양광2호 유한회사(대여201113)</t>
  </si>
  <si>
    <t>(유)청방태양광2호</t>
  </si>
  <si>
    <t>SPA224000851</t>
  </si>
  <si>
    <t>청방태양광3호 유한회사(대여201113)</t>
  </si>
  <si>
    <t>(유)청방태양광3호</t>
  </si>
  <si>
    <t>다비하나BTL전문투자형사모투자신탁제8호</t>
  </si>
  <si>
    <t>수익증권_0186</t>
  </si>
  <si>
    <t>KRMN22042801</t>
  </si>
  <si>
    <t>미래혁신병영(주)장기1(220428)</t>
  </si>
  <si>
    <t>미래혁신병영주식회사</t>
  </si>
  <si>
    <t>2041-07-02</t>
  </si>
  <si>
    <t>2022-04-28</t>
  </si>
  <si>
    <t>KRMN22042802</t>
  </si>
  <si>
    <t>미래혁신병영(주)장기2(220428)</t>
  </si>
  <si>
    <t>KRMN22102801</t>
  </si>
  <si>
    <t>미래혁신병영(주)장기3(221028)</t>
  </si>
  <si>
    <t>2022-10-28</t>
  </si>
  <si>
    <t>KRMN22102802</t>
  </si>
  <si>
    <t>미래혁신병영(주)장기4(221028)</t>
  </si>
  <si>
    <t>KRMN22042803</t>
  </si>
  <si>
    <t>미래혁신병영(주)장기5(220428)</t>
  </si>
  <si>
    <t>2042-03-31</t>
  </si>
  <si>
    <t>KRMN22042804</t>
  </si>
  <si>
    <t>미래혁신병영(주)장기6(220428)</t>
  </si>
  <si>
    <t>KRBXCZBN0008</t>
  </si>
  <si>
    <t>미래혁신병영(주)</t>
  </si>
  <si>
    <t>미래혁신병영</t>
  </si>
  <si>
    <t>수익증권_0279</t>
  </si>
  <si>
    <t>900 Corporate Pointe Whole Loan</t>
  </si>
  <si>
    <t>Apollo Spanish Hotel Portfolio Whole Loan</t>
  </si>
  <si>
    <t>Bestway Portfolio Whole Loan</t>
  </si>
  <si>
    <t>Bourne Leisure Whole Loan</t>
  </si>
  <si>
    <t>Brookfield Logistics Portfolio CMBS</t>
  </si>
  <si>
    <t>Cain U.K. Logistics Whole Loan</t>
  </si>
  <si>
    <t>Campus at Warner Center Mezzanine Loan</t>
  </si>
  <si>
    <t>Crown Resorts Whole Loan</t>
  </si>
  <si>
    <t>Fontainebleau Las Vegas Senior Loan</t>
  </si>
  <si>
    <t>Foxtrot Industrial Portfolio CMBS</t>
  </si>
  <si>
    <t>Glass Bottle Site Whole Loan</t>
  </si>
  <si>
    <t>Hillwood U.K. II Logistics Whole Loan</t>
  </si>
  <si>
    <t>Hotel Washington Whole Loan</t>
  </si>
  <si>
    <t>Panda Multifamily Portfolio Mezzanine Loan</t>
  </si>
  <si>
    <t>Park West Logistics Whole Loan</t>
  </si>
  <si>
    <t>Princesa Triangle Madrid Whole Loan</t>
  </si>
  <si>
    <t>Renaissance Times Square Whole Loan</t>
  </si>
  <si>
    <t>Royal Lahaina Mezzanine Loan</t>
  </si>
  <si>
    <t>Starwood U.K. Logistics Whole Loan</t>
  </si>
  <si>
    <t>Sunrise Logistics II Whole Loan</t>
  </si>
  <si>
    <t>Terminal Warehouse Senior Loan</t>
  </si>
  <si>
    <t>The Kent Senior Loan</t>
  </si>
  <si>
    <t>The Newbury Senior Loan</t>
  </si>
  <si>
    <t>The W Hotel Whole Loan</t>
  </si>
  <si>
    <t>TradeWinds Resort &amp; Alden Suites B-Note</t>
  </si>
  <si>
    <t>TrepTowers Mezzanine Loan</t>
  </si>
  <si>
    <t>Under Canvas Term Loan</t>
  </si>
  <si>
    <t>Watermark Lodging Portfolio CMBS</t>
  </si>
  <si>
    <t>West Side Place Whole Loan</t>
  </si>
  <si>
    <t>northwood u.k. Logistics whole loan</t>
  </si>
  <si>
    <t>Northwood U.K. Logistics Whole Loan</t>
  </si>
  <si>
    <t>LendingOne</t>
  </si>
  <si>
    <t>수익증권_0280</t>
  </si>
  <si>
    <t>Airwallex</t>
  </si>
  <si>
    <t>Attest Technologies</t>
  </si>
  <si>
    <t>Bestow</t>
  </si>
  <si>
    <t>Billie</t>
  </si>
  <si>
    <t>Bumble</t>
  </si>
  <si>
    <t>Chime Financial</t>
  </si>
  <si>
    <t>Delivery Hero</t>
  </si>
  <si>
    <t>Epic Games</t>
  </si>
  <si>
    <t>Flaschenpost</t>
  </si>
  <si>
    <t>Flix</t>
  </si>
  <si>
    <t>Forward</t>
  </si>
  <si>
    <t>Fundbox</t>
  </si>
  <si>
    <t>Good Driver</t>
  </si>
  <si>
    <t>InDeco Technology</t>
  </si>
  <si>
    <t>Kry International</t>
  </si>
  <si>
    <t>ManyPets</t>
  </si>
  <si>
    <t>MetaApp</t>
  </si>
  <si>
    <t>N26</t>
  </si>
  <si>
    <t>Nucarf Logistics Techology</t>
  </si>
  <si>
    <t>PlusAI</t>
  </si>
  <si>
    <t>Raisin</t>
  </si>
  <si>
    <t>Scalable Capital</t>
  </si>
  <si>
    <t>StockX</t>
  </si>
  <si>
    <t>Viva Wallet</t>
  </si>
  <si>
    <t>Zuoyebang Education</t>
  </si>
  <si>
    <t>sennder</t>
  </si>
  <si>
    <t>수익증권_0188</t>
  </si>
  <si>
    <t>ARACO0009030</t>
  </si>
  <si>
    <t>Aramco Loan</t>
  </si>
  <si>
    <t>GreenSaif Pipelines Bidco S.a r.l.</t>
  </si>
  <si>
    <t>2042-02-23</t>
  </si>
  <si>
    <t>2023-02-23</t>
  </si>
  <si>
    <t>NE0000009030</t>
  </si>
  <si>
    <t>North East Link PPP</t>
  </si>
  <si>
    <t>SparkRoadsNELFinancePtyLimited</t>
  </si>
  <si>
    <t>2052-12-23</t>
  </si>
  <si>
    <t>2021-11-09</t>
  </si>
  <si>
    <t>ML0000009031</t>
  </si>
  <si>
    <t>Project Benban</t>
  </si>
  <si>
    <t>VirtuoFinanceS.A.R.L</t>
  </si>
  <si>
    <t>2041-03-10</t>
  </si>
  <si>
    <t>2022-05-18</t>
  </si>
  <si>
    <t>PJTCHQCAN001</t>
  </si>
  <si>
    <t>Project Charquican</t>
  </si>
  <si>
    <t>AGUAS ESPERANZA SpA</t>
  </si>
  <si>
    <t>2040-12-31</t>
  </si>
  <si>
    <t>2024-06-13</t>
  </si>
  <si>
    <t>GG0000009030</t>
  </si>
  <si>
    <t>Project Golden Gate</t>
  </si>
  <si>
    <t>HOCHITEFPresidioHoldingLLC</t>
  </si>
  <si>
    <t>2044-10-07</t>
  </si>
  <si>
    <t>ML0000009030</t>
  </si>
  <si>
    <t>Project Maryland</t>
  </si>
  <si>
    <t>CPVMaryland,LLC</t>
  </si>
  <si>
    <t>2028-05-11</t>
  </si>
  <si>
    <t>2021-06-07</t>
  </si>
  <si>
    <t>신한그린뉴딜에너지전문투자형사모특별자산투자신탁제2호</t>
  </si>
  <si>
    <t>수익증권_0191</t>
  </si>
  <si>
    <t>KR9212AEL517</t>
  </si>
  <si>
    <t>달리도햇빛정원(210210)</t>
  </si>
  <si>
    <t>달리도햇빛정원</t>
  </si>
  <si>
    <t>2021-02-10</t>
  </si>
  <si>
    <t>KR9212AEL516</t>
  </si>
  <si>
    <t>디에이치와이에너지(210210)</t>
  </si>
  <si>
    <t>디에이치와이에너지</t>
  </si>
  <si>
    <t>KR9212AEL518</t>
  </si>
  <si>
    <t>선희태양광(210210)</t>
  </si>
  <si>
    <t>선희태양광</t>
  </si>
  <si>
    <t>KR9212AEL519</t>
  </si>
  <si>
    <t>우주태양광(금전채권210210)</t>
  </si>
  <si>
    <t>우주태양광</t>
  </si>
  <si>
    <t>KR9212AEL514</t>
  </si>
  <si>
    <t>임주그린(210210)</t>
  </si>
  <si>
    <t>임주그린</t>
  </si>
  <si>
    <t>KR9212AEL512</t>
  </si>
  <si>
    <t>제이에스파워(210210)</t>
  </si>
  <si>
    <t>제이에스에너지</t>
  </si>
  <si>
    <t>KR9212AEL513</t>
  </si>
  <si>
    <t>제이와이에너지(210210)</t>
  </si>
  <si>
    <t>제이와이에너지</t>
  </si>
  <si>
    <t>KR9214XEL503</t>
  </si>
  <si>
    <t>제주감귤태양광(선순위)</t>
  </si>
  <si>
    <t>제주감귤태양광</t>
  </si>
  <si>
    <t>2035-10-31</t>
  </si>
  <si>
    <t>2020-12-07</t>
  </si>
  <si>
    <t>KR920C7EL502</t>
  </si>
  <si>
    <t>후순위_제주감귤태양광(201207)</t>
  </si>
  <si>
    <t>2036-10-31</t>
  </si>
  <si>
    <t>KRBZZUYT0001</t>
  </si>
  <si>
    <t>이지스미국전문투자형사모부동산투자신탁98-2호</t>
  </si>
  <si>
    <t>수익증권_0192</t>
  </si>
  <si>
    <t>USDBOND01091</t>
  </si>
  <si>
    <t>JEMAL'SLLC_WoodiesBuilding(이지스98)</t>
  </si>
  <si>
    <t>PropCo(LLC)</t>
  </si>
  <si>
    <t>2029-01-16</t>
  </si>
  <si>
    <t>2017-01-10</t>
  </si>
  <si>
    <t>현대인베스트글로벌전문투자형사모부동산투자신탁14호</t>
  </si>
  <si>
    <t>수익증권_0193</t>
  </si>
  <si>
    <t>NEMASANFRANB</t>
  </si>
  <si>
    <t>(60121)NEMA_San_Francisco_B-2_Note</t>
  </si>
  <si>
    <t>Tenth and Market, LLC</t>
  </si>
  <si>
    <t>2029-02-10</t>
  </si>
  <si>
    <t>2019-05-10</t>
  </si>
  <si>
    <t>다올KTB글로벌CREDEBT사모부동산투신1호</t>
  </si>
  <si>
    <t>수익증권_0195</t>
  </si>
  <si>
    <t>USLOAN180861</t>
  </si>
  <si>
    <t>LOAN(Marriot_Brooklyn Br)</t>
  </si>
  <si>
    <t>BrooklynRenaissanceHotelIII,LLC</t>
  </si>
  <si>
    <t>2028-11-09</t>
  </si>
  <si>
    <t>2021-11-04</t>
  </si>
  <si>
    <t>KTB글로벌CREDEBT전문투자형사모투자신탁9호</t>
  </si>
  <si>
    <t>수익증권_0196</t>
  </si>
  <si>
    <t>USLOAN181340</t>
  </si>
  <si>
    <t>LOAN(Princes Gates Hotel_18134)</t>
  </si>
  <si>
    <t>PrincesGatesHotelLP</t>
  </si>
  <si>
    <t>2018-09-19</t>
  </si>
  <si>
    <t>수익증권_0198</t>
  </si>
  <si>
    <t>CADSPC141006</t>
  </si>
  <si>
    <t>CAD담보부대출채권(이지스37-2)</t>
  </si>
  <si>
    <t>BellCampusHoldco</t>
  </si>
  <si>
    <t>2028-09-24</t>
  </si>
  <si>
    <t>2014-10-02</t>
  </si>
  <si>
    <t>USDSPC141006</t>
  </si>
  <si>
    <t>USD미국담보부대출채권(이지스37-2)</t>
  </si>
  <si>
    <t>810SeventhAvenueMemberLLC</t>
  </si>
  <si>
    <t>이지스미국전문투자형사모부동산투자신탁221호</t>
  </si>
  <si>
    <t>수익증권_0199</t>
  </si>
  <si>
    <t>USDBOND11081</t>
  </si>
  <si>
    <t>685FifthAvenueRetailMezz(이지스221)</t>
  </si>
  <si>
    <t>685FifthAvenueRetailMezzLLC</t>
  </si>
  <si>
    <t>메리츠전문투자형사모부동산투자신탁3호</t>
  </si>
  <si>
    <t>수익증권_0200</t>
  </si>
  <si>
    <t>MOFGATE00000</t>
  </si>
  <si>
    <t>441 Real Estate LLC (B-Note)</t>
  </si>
  <si>
    <t>JayPaulCompany</t>
  </si>
  <si>
    <t>2027-04-01</t>
  </si>
  <si>
    <t>2016-12-01</t>
  </si>
  <si>
    <t>신한AIM부동산전문투자형사모투자신탁제10호</t>
  </si>
  <si>
    <t>수익증권_0204</t>
  </si>
  <si>
    <t>BROADWAY1234</t>
  </si>
  <si>
    <t>Broadway C-Loan_2</t>
  </si>
  <si>
    <t>TIMESSQUAREHOTELOWNER,LLC외2</t>
  </si>
  <si>
    <t>2024-08-31</t>
  </si>
  <si>
    <t>2023-11-01</t>
  </si>
  <si>
    <t>SBILCE250529</t>
  </si>
  <si>
    <t>Shinhan Broadway Investment, 20250529</t>
  </si>
  <si>
    <t>Shinhan Broadway Investment, LLC</t>
  </si>
  <si>
    <t>2035-05-27</t>
  </si>
  <si>
    <t>2025-05-29</t>
  </si>
  <si>
    <t>SBILCE241115</t>
  </si>
  <si>
    <t>Shinhan Broadway Investment, LLC Note</t>
  </si>
  <si>
    <t>2034-11-14</t>
  </si>
  <si>
    <t>2024-11-14</t>
  </si>
  <si>
    <t>캡스톤US전문투자형사모투자신탁7호</t>
  </si>
  <si>
    <t>수익증권_0205</t>
  </si>
  <si>
    <t>CAPSTONEUSD7</t>
  </si>
  <si>
    <t>787 Elevneth Avenus B-Note</t>
  </si>
  <si>
    <t>GeorgetownEleventhAvenueOwners,LLC</t>
  </si>
  <si>
    <t>2029-02-08</t>
  </si>
  <si>
    <t>2019-03-08</t>
  </si>
  <si>
    <t>현대STAR전문투자형사모부동산투자신탁5호</t>
  </si>
  <si>
    <t>수익증권_0206</t>
  </si>
  <si>
    <t>US3020340001</t>
  </si>
  <si>
    <t>Palo Alto Office Senior Loan 1</t>
  </si>
  <si>
    <t>BorrowerEntity(395PAGEMILL,LLC)</t>
  </si>
  <si>
    <t>2028-08-01</t>
  </si>
  <si>
    <t>2016-07-25</t>
  </si>
  <si>
    <t>INMARK영국전문투자형사모부동산투자신탁제19호</t>
  </si>
  <si>
    <t>수익증권_0210</t>
  </si>
  <si>
    <t>GB0000019001</t>
  </si>
  <si>
    <t>BSREP Citypoint Mezz Ltd</t>
  </si>
  <si>
    <t>BSREPCitypointMezzLtd</t>
  </si>
  <si>
    <t>2028-01-20</t>
  </si>
  <si>
    <t>2018-12-03</t>
  </si>
  <si>
    <t>GB0000019002</t>
  </si>
  <si>
    <t>BSREP Citypoint Mezz Ltd ⅱ</t>
  </si>
  <si>
    <t>2019-01-02</t>
  </si>
  <si>
    <t>GB0000019003</t>
  </si>
  <si>
    <t>BSREP Citypoint Mezz Ltd ⅲ</t>
  </si>
  <si>
    <t>2020-05-14</t>
  </si>
  <si>
    <t>GB0000019004</t>
  </si>
  <si>
    <t>BSREP Citypoint Mezz Ltd ⅳ</t>
  </si>
  <si>
    <t>2020-05-26</t>
  </si>
  <si>
    <t>GB0000019005</t>
  </si>
  <si>
    <t>BSREP Citypoint Mezz Ltd ⅴ</t>
  </si>
  <si>
    <t>2020-06-23</t>
  </si>
  <si>
    <t>GB0000019006</t>
  </si>
  <si>
    <t>BSREP Citypoint Mezz Ltd ⅵ</t>
  </si>
  <si>
    <t>2020-07-24</t>
  </si>
  <si>
    <t>GB0000019007</t>
  </si>
  <si>
    <t>BSREP Citypoint Mezz Ltd ⅶ</t>
  </si>
  <si>
    <t>2020-08-25</t>
  </si>
  <si>
    <t>GB0000019008</t>
  </si>
  <si>
    <t>BSREP Citypoint Mezz Ltd ⅷ</t>
  </si>
  <si>
    <t>2020-09-23</t>
  </si>
  <si>
    <t>GB0000019009</t>
  </si>
  <si>
    <t>BSREP Citypoint Mezz Ltd ⅸ</t>
  </si>
  <si>
    <t>2020-10-16</t>
  </si>
  <si>
    <t>수익증권_0212</t>
  </si>
  <si>
    <t>KRYZMBDW9101</t>
  </si>
  <si>
    <t>Aquasure Pjt</t>
  </si>
  <si>
    <t>그린워터㈜</t>
  </si>
  <si>
    <t>2039-09-30</t>
  </si>
  <si>
    <t>2009-09-01</t>
  </si>
  <si>
    <t>KR7000000079</t>
  </si>
  <si>
    <t>그린워터</t>
  </si>
  <si>
    <t>수익증권_0213</t>
  </si>
  <si>
    <t>STADLERGBPLO</t>
  </si>
  <si>
    <t>Cambrian Rail Partnership No.1 LLP(Stadler) (1)</t>
  </si>
  <si>
    <t>CambrianRailPartnershipNo.1LLP(Stadler)</t>
  </si>
  <si>
    <t>2048-12-05</t>
  </si>
  <si>
    <t>2019-03-05</t>
  </si>
  <si>
    <t>CAFGBPLOAN</t>
  </si>
  <si>
    <t>Cambrian Rail Partnership No.2 LLP(CAF) (1)</t>
  </si>
  <si>
    <t>CambrianRailPartnershipNo.2LLP(CAF)</t>
  </si>
  <si>
    <t>2019-02-19</t>
  </si>
  <si>
    <t>수익증권_0214</t>
  </si>
  <si>
    <t>GBP191031001</t>
  </si>
  <si>
    <t>LLOYDS BANK PLC(20191031)</t>
  </si>
  <si>
    <t>HEATHROWFINANCEPLC</t>
  </si>
  <si>
    <t>2035-09-01</t>
  </si>
  <si>
    <t>2019-10-31</t>
  </si>
  <si>
    <t>GBP200427001</t>
  </si>
  <si>
    <t>LLOYDS BANK PLC(20200427)</t>
  </si>
  <si>
    <t>한국투자그린뉴딜에너지전문투자형사모특별자산투자신탁1호</t>
  </si>
  <si>
    <t>수익증권_0215</t>
  </si>
  <si>
    <t>KRMN20122801</t>
  </si>
  <si>
    <t>제주김녕풍력발전(선순위) 220629</t>
  </si>
  <si>
    <t>제주김녕풍력발전</t>
  </si>
  <si>
    <t>2029-01-07</t>
  </si>
  <si>
    <t>2021-01-07</t>
  </si>
  <si>
    <t>KRMN20122802</t>
  </si>
  <si>
    <t>제주김녕풍력발전(후순위) 220629</t>
  </si>
  <si>
    <t>2035-01-07</t>
  </si>
  <si>
    <t>KRBJJHDS0000</t>
  </si>
  <si>
    <t>제주홀딩스</t>
  </si>
  <si>
    <t>KRBJJHDS0001</t>
  </si>
  <si>
    <t>제주홀딩스(210106)</t>
  </si>
  <si>
    <t>KRBJJHDS0002</t>
  </si>
  <si>
    <t>제주홀딩스(230503)</t>
  </si>
  <si>
    <t>KRBJJHDS0003</t>
  </si>
  <si>
    <t>제주홀딩스(230504)</t>
  </si>
  <si>
    <t>수익증권_0216</t>
  </si>
  <si>
    <t>USG3001DAE79</t>
  </si>
  <si>
    <t>Class A-U Notes</t>
  </si>
  <si>
    <t>CIPVIIIPrivateEquityBackedNotesLtd</t>
  </si>
  <si>
    <t>2035-10-15</t>
  </si>
  <si>
    <t>2021-01-14</t>
  </si>
  <si>
    <t>USG3001DAF45</t>
  </si>
  <si>
    <t>Class B-U Notes</t>
  </si>
  <si>
    <t>USG3001DAC14</t>
  </si>
  <si>
    <t>Class I Subordinated Notes</t>
  </si>
  <si>
    <t>디에스H-03전문투자형사모투자신탁</t>
  </si>
  <si>
    <t>수익증권_0217</t>
  </si>
  <si>
    <t>KR7347850000</t>
  </si>
  <si>
    <t>디앤디파마텍</t>
  </si>
  <si>
    <t>KRBB4630NP01</t>
  </si>
  <si>
    <t>로앤컴퍼니</t>
  </si>
  <si>
    <t>KRBLOANT0001</t>
  </si>
  <si>
    <t>로앤컴퍼니(CPS)</t>
  </si>
  <si>
    <t>KRBLOANTRCPS</t>
  </si>
  <si>
    <t>로앤컴퍼니(RCPS)</t>
  </si>
  <si>
    <t>KRBSHLAB0001</t>
  </si>
  <si>
    <t>생활연구소(RCPS)</t>
  </si>
  <si>
    <t>생활연구소</t>
  </si>
  <si>
    <t>KRBICM010001</t>
  </si>
  <si>
    <t>아이씨엠(RCPS)</t>
  </si>
  <si>
    <t>아이씨엠</t>
  </si>
  <si>
    <t>KR7475830006</t>
  </si>
  <si>
    <t>오름테라퓨틱</t>
  </si>
  <si>
    <t>KRB363030008</t>
  </si>
  <si>
    <t>지아이셀</t>
  </si>
  <si>
    <t>KRB36303K065</t>
  </si>
  <si>
    <t>지아이셀(CPS)</t>
  </si>
  <si>
    <t>KRBTRGDS0001</t>
  </si>
  <si>
    <t>트릿지(CPS)</t>
  </si>
  <si>
    <t>트릿지</t>
  </si>
  <si>
    <t>KBGS파워인수금융전문투자형사모특별자산투자신탁(대출채권)</t>
  </si>
  <si>
    <t>수익증권_0218</t>
  </si>
  <si>
    <t>KRMN21022601</t>
  </si>
  <si>
    <t>지에스에너지</t>
  </si>
  <si>
    <t>2031-02-26</t>
  </si>
  <si>
    <t>수익증권_0281</t>
  </si>
  <si>
    <t>Dunn Paper Holdings</t>
  </si>
  <si>
    <t>Primary Real Estate Loan Holdings</t>
  </si>
  <si>
    <t>TNT North American Lifting Holdings Inc</t>
  </si>
  <si>
    <t xml:space="preserve">TPC Group Inc. </t>
  </si>
  <si>
    <t>2U, Inc.</t>
  </si>
  <si>
    <t>80-90 Maiden Lane</t>
  </si>
  <si>
    <t>Athletico Management LLC</t>
  </si>
  <si>
    <t xml:space="preserve">Bioplan USA, Inc. </t>
  </si>
  <si>
    <t>Brook &amp; Whittle</t>
  </si>
  <si>
    <t>Emergent BioSolutions Inc.</t>
  </si>
  <si>
    <t>Golden West Packaging Group LLC</t>
  </si>
  <si>
    <t>Great Expressions Dental</t>
  </si>
  <si>
    <t xml:space="preserve">Iconix Brand Group, Inc. </t>
  </si>
  <si>
    <t>Ingenovis Health, Imc.</t>
  </si>
  <si>
    <t xml:space="preserve">Ivanti Software, Inc. </t>
  </si>
  <si>
    <t xml:space="preserve">Material Handling Systems, INC </t>
  </si>
  <si>
    <t xml:space="preserve">MHS Global </t>
  </si>
  <si>
    <t>NEOTech</t>
  </si>
  <si>
    <t>Nexeo Plastic</t>
  </si>
  <si>
    <t>Output Services Group, Inc.</t>
  </si>
  <si>
    <t>Orchid Orthopedic</t>
  </si>
  <si>
    <t>Riviera</t>
  </si>
  <si>
    <t xml:space="preserve">Spanish Broadcasting </t>
  </si>
  <si>
    <t xml:space="preserve">Thor Palmer House Hotel &amp; Shops LLC </t>
  </si>
  <si>
    <t xml:space="preserve">TriMark </t>
  </si>
  <si>
    <t>Truck Hero, Inc.</t>
  </si>
  <si>
    <t>Upstream Rehabilitation Inc.</t>
  </si>
  <si>
    <t>한강태양광발전전문투자형사모특별자산투자신탁제7호</t>
  </si>
  <si>
    <t>수익증권_0219</t>
  </si>
  <si>
    <t>KRYZLRBB4S01</t>
  </si>
  <si>
    <t>한강2101((주)가시리태양광)</t>
  </si>
  <si>
    <t>(주)가시리태양광</t>
  </si>
  <si>
    <t>2038-12-22</t>
  </si>
  <si>
    <t>2021-04-26</t>
  </si>
  <si>
    <t>KRYZLRBC3X01</t>
  </si>
  <si>
    <t>한강2101((주)광교태양광)</t>
  </si>
  <si>
    <t>(주)광교태양광</t>
  </si>
  <si>
    <t>2037-06-22</t>
  </si>
  <si>
    <t>2022-03-30</t>
  </si>
  <si>
    <t>KRYZLRBB5E01</t>
  </si>
  <si>
    <t>한강2101((주)다니엘)</t>
  </si>
  <si>
    <t>(주)다니엘</t>
  </si>
  <si>
    <t>KRYZLRBB5E02</t>
  </si>
  <si>
    <t>한강2101((주)덕년태양광)</t>
  </si>
  <si>
    <t>(주)덕년태양광</t>
  </si>
  <si>
    <t>2038-06-22</t>
  </si>
  <si>
    <t>KRYZLRBC3N01</t>
  </si>
  <si>
    <t>한강2101((주)루이젠)</t>
  </si>
  <si>
    <t>(주)루이젠</t>
  </si>
  <si>
    <t>2022-03-22</t>
  </si>
  <si>
    <t>KRYZLRBC3N02</t>
  </si>
  <si>
    <t>한강2101((주)루이젠평창일)</t>
  </si>
  <si>
    <t>(주)루이젠평창일</t>
  </si>
  <si>
    <t>KRYZLRBB4S02</t>
  </si>
  <si>
    <t>한강2101((주)미래에너지제주)</t>
  </si>
  <si>
    <t>(주)미래에너지제주</t>
  </si>
  <si>
    <t>KRYZLRBB4S03</t>
  </si>
  <si>
    <t>한강2101((주)상은태양광)</t>
  </si>
  <si>
    <t>(주)상은태양광</t>
  </si>
  <si>
    <t>KRYZLRBBCA03</t>
  </si>
  <si>
    <t>한강2101((주)아폴로4호)</t>
  </si>
  <si>
    <t>아폴로솔라4호㈜</t>
  </si>
  <si>
    <t>2039-12-22</t>
  </si>
  <si>
    <t>2021-12-10</t>
  </si>
  <si>
    <t>KRYZLRBBCA04</t>
  </si>
  <si>
    <t>한강2101((주)아폴로5호)</t>
  </si>
  <si>
    <t>아폴로솔라5호㈜</t>
  </si>
  <si>
    <t>2038-03-22</t>
  </si>
  <si>
    <t>KRYZLRBBCA02</t>
  </si>
  <si>
    <t>한강2101((주)에이에이치엔)</t>
  </si>
  <si>
    <t>(주)에이에이치엔</t>
  </si>
  <si>
    <t>2039-09-22</t>
  </si>
  <si>
    <t>KRYZLRBBCA01</t>
  </si>
  <si>
    <t>한강2101((주)엠에이취)</t>
  </si>
  <si>
    <t>(주)엠에이취</t>
  </si>
  <si>
    <t>KRYZLRBB4S04</t>
  </si>
  <si>
    <t>한강2101((주)표선태양광)</t>
  </si>
  <si>
    <t>(주)표선태양광</t>
  </si>
  <si>
    <t>KRYZLRBB4S06</t>
  </si>
  <si>
    <t>한강2101((주)한솔태양광)</t>
  </si>
  <si>
    <t>(주)한솔태양광</t>
  </si>
  <si>
    <t>KRYZLRBB6M01</t>
  </si>
  <si>
    <t>한강2101(아침태양광)</t>
  </si>
  <si>
    <t>아침태양광</t>
  </si>
  <si>
    <t>2039-03-22</t>
  </si>
  <si>
    <t>2021-06-21</t>
  </si>
  <si>
    <t>KRYZLRBBCL02</t>
  </si>
  <si>
    <t>한강2101(왕산대기발전소1호)</t>
  </si>
  <si>
    <t>왕산대기발전소1호</t>
  </si>
  <si>
    <t>2021-12-20</t>
  </si>
  <si>
    <t>KRYZLRBBCL03</t>
  </si>
  <si>
    <t>한강2101(왕산대기발전소6호)</t>
  </si>
  <si>
    <t>왕산대기발전소6호</t>
  </si>
  <si>
    <t>KRYZLRBB4S05</t>
  </si>
  <si>
    <t>한강2101(한국탄소배출권거래소(주))</t>
  </si>
  <si>
    <t>한국탄소배출권거래소㈜</t>
  </si>
  <si>
    <t>수익증권_0282</t>
  </si>
  <si>
    <t xml:space="preserve">3P BIO </t>
  </si>
  <si>
    <t>52 Entertainment</t>
  </si>
  <si>
    <t xml:space="preserve">Artefact </t>
  </si>
  <si>
    <t xml:space="preserve">Destia </t>
  </si>
  <si>
    <t xml:space="preserve">Eksaé </t>
  </si>
  <si>
    <t xml:space="preserve">Foliateam </t>
  </si>
  <si>
    <t xml:space="preserve">Gardengate </t>
  </si>
  <si>
    <t>Group Open</t>
  </si>
  <si>
    <t>House of Discs</t>
  </si>
  <si>
    <t>Inherent</t>
  </si>
  <si>
    <t xml:space="preserve">JOTT </t>
  </si>
  <si>
    <t xml:space="preserve">Kinly </t>
  </si>
  <si>
    <t xml:space="preserve">Kongsberg </t>
  </si>
  <si>
    <t>Lumos Home Group</t>
  </si>
  <si>
    <t xml:space="preserve">Light &amp; Living </t>
  </si>
  <si>
    <t xml:space="preserve">Mediaschool </t>
  </si>
  <si>
    <t xml:space="preserve">NETGO Group </t>
  </si>
  <si>
    <t xml:space="preserve">Nextpool </t>
  </si>
  <si>
    <t xml:space="preserve">PePe Parts </t>
  </si>
  <si>
    <t xml:space="preserve">Plug In Digital </t>
  </si>
  <si>
    <t>SpiTrex</t>
  </si>
  <si>
    <t xml:space="preserve">Vabel </t>
  </si>
  <si>
    <t>mrge Group</t>
  </si>
  <si>
    <t>캡스톤기회추구전문투자형사모부동산자투자신탁1호</t>
  </si>
  <si>
    <t>수익증권_0220</t>
  </si>
  <si>
    <t>KRMN21052501</t>
  </si>
  <si>
    <t>기회추구1호(관수피에프브이)_T-C</t>
  </si>
  <si>
    <t>관수피에프브이㈜</t>
  </si>
  <si>
    <t>2026-09-25</t>
  </si>
  <si>
    <t>2021-05-25</t>
  </si>
  <si>
    <t>KR9223WYA101</t>
  </si>
  <si>
    <t>캡스톤명동피에프브이주식회사(대여220329)</t>
  </si>
  <si>
    <t>캡스톤명동피에프브이㈜</t>
  </si>
  <si>
    <t>2030-12-29</t>
  </si>
  <si>
    <t>2022-03-29</t>
  </si>
  <si>
    <t>KRBKSPFV0001</t>
  </si>
  <si>
    <t>관수피에프브이 주식회사(보통주)</t>
  </si>
  <si>
    <t>관수피에프브이</t>
  </si>
  <si>
    <t>KRBCST220001</t>
  </si>
  <si>
    <t>캡스톤명동피에프브이주식회사(보통주)</t>
  </si>
  <si>
    <t>캡스톤명동피에프브이</t>
  </si>
  <si>
    <t>수익증권_0221</t>
  </si>
  <si>
    <t>USPENG872601</t>
  </si>
  <si>
    <t>PENGERANG ENERGY COMPLEX SDN. BHD. 008726</t>
  </si>
  <si>
    <t>PENGERANG ENERGY COMPLEX SDN. BHD</t>
  </si>
  <si>
    <t>2035-06-30</t>
  </si>
  <si>
    <t>2024-07-15</t>
  </si>
  <si>
    <t>WVRESC008726</t>
  </si>
  <si>
    <t>Wabash Valley Resources LLC (008726)</t>
  </si>
  <si>
    <t>Wabash Valley Resources LLC</t>
  </si>
  <si>
    <t>2025-10-15</t>
  </si>
  <si>
    <t>CTCSCSP00001</t>
  </si>
  <si>
    <t>Carlyle Tuscany Electing Investors III, S.C.Sp</t>
  </si>
  <si>
    <t>EIHLLC000001</t>
  </si>
  <si>
    <t>Elara Investment Holdings, LLC.</t>
  </si>
  <si>
    <t>수익증권_0283</t>
  </si>
  <si>
    <t>Ascend Asia</t>
  </si>
  <si>
    <t>Baby Memorial Hospital Limited</t>
  </si>
  <si>
    <t>CPS - Gambol Pet Group</t>
  </si>
  <si>
    <t>CPS - Natural Pet Food Group</t>
  </si>
  <si>
    <t>DAYAO YinPin International Inc.</t>
  </si>
  <si>
    <t>Education Perfect Group Limited</t>
  </si>
  <si>
    <t>Fuji Soft Incorporated</t>
  </si>
  <si>
    <t>Growsari</t>
  </si>
  <si>
    <t>HealthCare Global Enterprises Limited</t>
  </si>
  <si>
    <t>Healthium Medtech Limited</t>
  </si>
  <si>
    <t>Hoken Minaoshi Hompo</t>
  </si>
  <si>
    <t>Hyundai Global Service</t>
  </si>
  <si>
    <t>Infinx India</t>
  </si>
  <si>
    <t>Jio Platforms Limited</t>
  </si>
  <si>
    <t>KiotViet</t>
  </si>
  <si>
    <t>Livspace Pte. Ltd.</t>
  </si>
  <si>
    <t>Logisteed</t>
  </si>
  <si>
    <t>Mat Sai Gon</t>
  </si>
  <si>
    <t>Ness</t>
  </si>
  <si>
    <t>Probe Group</t>
  </si>
  <si>
    <t xml:space="preserve">Project Jasmine </t>
  </si>
  <si>
    <t>Project Lotus</t>
  </si>
  <si>
    <t>Project Sphere</t>
  </si>
  <si>
    <t>Quanyi Pharmacy</t>
  </si>
  <si>
    <t>Reliance Retail Ventures Limited</t>
  </si>
  <si>
    <t>Ruichen Group</t>
  </si>
  <si>
    <t>Samwha</t>
  </si>
  <si>
    <t>Shanghai Moody E-commerce Co., Ltd.</t>
  </si>
  <si>
    <t>Shenzhen Xunce Technology Co., Ltd.</t>
  </si>
  <si>
    <t>Topcon Corporation</t>
  </si>
  <si>
    <t>Vini Cosmetics</t>
  </si>
  <si>
    <t>Vinschool</t>
  </si>
  <si>
    <t>Yayoi Co., Ltd.</t>
  </si>
  <si>
    <t>ZJLD Group Inc.</t>
  </si>
  <si>
    <t>수익증권_0222</t>
  </si>
  <si>
    <t>KR9215YBK501</t>
  </si>
  <si>
    <t>SK TNS선순위(대출채권)</t>
  </si>
  <si>
    <t>네트웍인프라홀딩스</t>
  </si>
  <si>
    <t>KR921CHBK501</t>
  </si>
  <si>
    <t>SK TNS선순위(대출채권)_2회차</t>
  </si>
  <si>
    <t>2021-12-17</t>
  </si>
  <si>
    <t>KR921CWBK501</t>
  </si>
  <si>
    <t>㈜덕양 및 ㈜그린테크케미칼 인수금융 선순위 대출채권</t>
  </si>
  <si>
    <t>홀데인코리아홀딩스</t>
  </si>
  <si>
    <t>2026-12-03</t>
  </si>
  <si>
    <t>2021-12-03</t>
  </si>
  <si>
    <t>KR9223BBK501</t>
  </si>
  <si>
    <t>㈜엠에이치앤코 선순위(대출채권)</t>
  </si>
  <si>
    <t>엠에이치앤코</t>
  </si>
  <si>
    <t>2026-11-16</t>
  </si>
  <si>
    <t>2021-11-15</t>
  </si>
  <si>
    <t>KR921CYBK501</t>
  </si>
  <si>
    <t>㈜한샘인수금융선순위대출채권(Tr.A)_하임(유)</t>
  </si>
  <si>
    <t>하임</t>
  </si>
  <si>
    <t>2021-12-31</t>
  </si>
  <si>
    <t>KR9223YBK501</t>
  </si>
  <si>
    <t>㈜한샘인수금융선순위대출채권(Tr.A)_하임(유)2</t>
  </si>
  <si>
    <t>KR921CYBK502</t>
  </si>
  <si>
    <t>㈜한샘인수금융선순위대출채권(Tr.A)_하임1호(유)</t>
  </si>
  <si>
    <t>하임1호</t>
  </si>
  <si>
    <t>KR9223YBK502</t>
  </si>
  <si>
    <t>㈜한샘인수금융선순위대출채권(Tr.A)_하임1호(유)2</t>
  </si>
  <si>
    <t>KR921CYBK503</t>
  </si>
  <si>
    <t>㈜한샘인수금융선순위대출채권(Tr.A)_하임2호(유)</t>
  </si>
  <si>
    <t>하임2호</t>
  </si>
  <si>
    <t>KR9223YBK503</t>
  </si>
  <si>
    <t>㈜한샘인수금융선순위대출채권(Tr.A)_하임2호(유)2</t>
  </si>
  <si>
    <t>KR9223WBK501</t>
  </si>
  <si>
    <t>투썸플레이스㈜ 선순위(대출채권) Tr. A</t>
  </si>
  <si>
    <t>TRINITYHOLDINGS,L.P.</t>
  </si>
  <si>
    <t>2027-01-25</t>
  </si>
  <si>
    <t>2022-01-25</t>
  </si>
  <si>
    <t>수익증권_0284</t>
  </si>
  <si>
    <t>Acora</t>
  </si>
  <si>
    <t>Caretech</t>
  </si>
  <si>
    <t>Delinian (fka Euromoney)</t>
  </si>
  <si>
    <t>ESB</t>
  </si>
  <si>
    <t>Element Logic</t>
  </si>
  <si>
    <t>Family First</t>
  </si>
  <si>
    <t>Giacom (fka DWS)</t>
  </si>
  <si>
    <t>IDH Group</t>
  </si>
  <si>
    <t>Ocean Outdoor II</t>
  </si>
  <si>
    <t>RSK Group(16)</t>
  </si>
  <si>
    <t>Sanlam</t>
  </si>
  <si>
    <t>Sepura</t>
  </si>
  <si>
    <t>Sortera</t>
  </si>
  <si>
    <t>Suanfarma</t>
  </si>
  <si>
    <t>TalkTalk(16)</t>
  </si>
  <si>
    <t>Themis Risk(12)</t>
  </si>
  <si>
    <t>Titan Wealth II</t>
  </si>
  <si>
    <t>Waystone</t>
  </si>
  <si>
    <t>Zorg van de Zaak</t>
  </si>
  <si>
    <t>itm8</t>
  </si>
  <si>
    <t>AFH</t>
  </si>
  <si>
    <t>Aker Systems</t>
  </si>
  <si>
    <t>Appello</t>
  </si>
  <si>
    <t>Artemis</t>
  </si>
  <si>
    <t>Aspire Pharma</t>
  </si>
  <si>
    <t>Aspris</t>
  </si>
  <si>
    <t>Auxadi</t>
  </si>
  <si>
    <t>BlauwTrust (BTG)</t>
  </si>
  <si>
    <t>Brokers Alliance</t>
  </si>
  <si>
    <t>Butlin's</t>
  </si>
  <si>
    <t>CED Group</t>
  </si>
  <si>
    <t>CartonPack</t>
  </si>
  <si>
    <t>Cary Group</t>
  </si>
  <si>
    <t>Clear Insurance</t>
  </si>
  <si>
    <t>Confirma Software</t>
  </si>
  <si>
    <t>De Hypothekers (BTG)</t>
  </si>
  <si>
    <t>Digitall</t>
  </si>
  <si>
    <t>Digitall(14)</t>
  </si>
  <si>
    <t>EA-RS</t>
  </si>
  <si>
    <t>ESS (Education Software Solutions)</t>
  </si>
  <si>
    <t>Ekco Cloud</t>
  </si>
  <si>
    <t>European Camping Group</t>
  </si>
  <si>
    <t>Fastmarkets</t>
  </si>
  <si>
    <t>Funeral Partners III</t>
  </si>
  <si>
    <t>GSG Genii (fka ESH)</t>
  </si>
  <si>
    <t>Gresham House</t>
  </si>
  <si>
    <t>Group Online</t>
  </si>
  <si>
    <t>Grupo Aire</t>
  </si>
  <si>
    <t>Havea</t>
  </si>
  <si>
    <t>Inchcape Shipping Services</t>
  </si>
  <si>
    <t>Iver</t>
  </si>
  <si>
    <t>JMG</t>
  </si>
  <si>
    <t>Kynetec Group</t>
  </si>
  <si>
    <t>Licent</t>
  </si>
  <si>
    <t>Markerstudy</t>
  </si>
  <si>
    <t>Minesoft</t>
  </si>
  <si>
    <t>Mint Tandartsen</t>
  </si>
  <si>
    <t>Multi-Wing</t>
  </si>
  <si>
    <t>Nexus Group</t>
  </si>
  <si>
    <t>Noventis Safety (fka Detectortesters)</t>
  </si>
  <si>
    <t>Odevo</t>
  </si>
  <si>
    <t>Orbis Education &amp; Care</t>
  </si>
  <si>
    <t>Portman Dental Care</t>
  </si>
  <si>
    <t>Praemia (fka Primonial)(13)</t>
  </si>
  <si>
    <t>Premium Credit</t>
  </si>
  <si>
    <t>Prime Dental Alliance</t>
  </si>
  <si>
    <t>ProService Finteco</t>
  </si>
  <si>
    <t>Progeny</t>
  </si>
  <si>
    <t>Px</t>
  </si>
  <si>
    <t>Quick</t>
  </si>
  <si>
    <t>RSK Group</t>
  </si>
  <si>
    <t>Sakra</t>
  </si>
  <si>
    <t>Scholt Energy</t>
  </si>
  <si>
    <t>Steer Automotive II(15)</t>
  </si>
  <si>
    <t>Survitec</t>
  </si>
  <si>
    <t>Sykes Holiday Cottages</t>
  </si>
  <si>
    <t>Synergy Marine Group</t>
  </si>
  <si>
    <t>TAF II</t>
  </si>
  <si>
    <t>TAS Group</t>
  </si>
  <si>
    <t>TTS (fka LTS)</t>
  </si>
  <si>
    <t>TalkTalk</t>
  </si>
  <si>
    <t>Tandarts Today</t>
  </si>
  <si>
    <t>Unavets</t>
  </si>
  <si>
    <t>Unavets(16)</t>
  </si>
  <si>
    <t>Vetopia</t>
  </si>
  <si>
    <t>Wavenet Group</t>
  </si>
  <si>
    <t>Wifirst</t>
  </si>
  <si>
    <t>Witherslack</t>
  </si>
  <si>
    <t>Wren Sterling</t>
  </si>
  <si>
    <t>X1F</t>
  </si>
  <si>
    <t>수익증권_0285</t>
  </si>
  <si>
    <t>50Floor, LLC</t>
  </si>
  <si>
    <t>626 HOLDINGS EQUITY LLC</t>
  </si>
  <si>
    <t>A.P.A. Industries, LLC</t>
  </si>
  <si>
    <t>ABRASIVE TECHNOLOGY INTERMEDIATE, LLC</t>
  </si>
  <si>
    <t>ACES INTERMEDIATE, INC</t>
  </si>
  <si>
    <t>ADVI Health, LLC</t>
  </si>
  <si>
    <t>ADVOCATE RCM ACQUISITION CORP</t>
  </si>
  <si>
    <t>AEP Passion Intermediate Holdings, Inc</t>
  </si>
  <si>
    <t>AFC-Dell Holding Corp</t>
  </si>
  <si>
    <t>AGILITY INTERMEDIATE, INC</t>
  </si>
  <si>
    <t>AHR INTERMEDIATE, INC</t>
  </si>
  <si>
    <t>ALLIANCE ENVIRONMENTAL GROUP, LLC</t>
  </si>
  <si>
    <t>ALTAMIRA MATERIAL SOLUTIONS, LP</t>
  </si>
  <si>
    <t>APTITUDE HEALTH HOLDINGS, LLC</t>
  </si>
  <si>
    <t>AQUATIC SALES SOLUTIONS, LLC</t>
  </si>
  <si>
    <t>ASC ORTHO MANAGEMENT COMPANY, LLC</t>
  </si>
  <si>
    <t>ASCENT LIFTING, INC</t>
  </si>
  <si>
    <t>AVCARB, LLC</t>
  </si>
  <si>
    <t>American Equipment Systems LLC</t>
  </si>
  <si>
    <t>Andronaco Acquisition, LLC</t>
  </si>
  <si>
    <t>BBG, INC</t>
  </si>
  <si>
    <t>BCI BURKE HOLDING CORP</t>
  </si>
  <si>
    <t>BPCP EE Intermedco LLC</t>
  </si>
  <si>
    <t>BPCP WLF INTERMEDCO LLC</t>
  </si>
  <si>
    <t>BRIGHTVIEW, LLC</t>
  </si>
  <si>
    <t>Barkley, LLC</t>
  </si>
  <si>
    <t>Beacon Oral Specialists Management LLC</t>
  </si>
  <si>
    <t>Beghou Consulting, LLC</t>
  </si>
  <si>
    <t>Bulk Lift International, LLC</t>
  </si>
  <si>
    <t>CANADIAN ORTHODONTIC PARTNERS CORP</t>
  </si>
  <si>
    <t>CERTIFIED COLLISION GROUP ACQUISITION CORP</t>
  </si>
  <si>
    <t>CFS MANAGEMENT, LLC</t>
  </si>
  <si>
    <t>CHAMPION MOTORSPORTS GROUP, LLC</t>
  </si>
  <si>
    <t>CHANCELIGHT, INC</t>
  </si>
  <si>
    <t>CHARTER INDUSTRIES EXTRUSIONS, LLC</t>
  </si>
  <si>
    <t>CL SERVICES ACQUISITION, LLC</t>
  </si>
  <si>
    <t>COMMUNITY CARE PARTNERS, LLC</t>
  </si>
  <si>
    <t>CPS POWER BUYER, LLC</t>
  </si>
  <si>
    <t>CR SERVICES INTERMEDIATE, LLC</t>
  </si>
  <si>
    <t>Change Academy at Lake of the Ozarks, LLC</t>
  </si>
  <si>
    <t>Custom Agronomics Holdings, LLC</t>
  </si>
  <si>
    <t>DEALERON HOLDCO, INC</t>
  </si>
  <si>
    <t>DERMATOLOGY MEDICAL PARTNERS OPCO LLC</t>
  </si>
  <si>
    <t>DIAMONDBACK BUYER, LLC</t>
  </si>
  <si>
    <t>DNS-IMI ACQUISITION CORP</t>
  </si>
  <si>
    <t>DOUBLE E COMPANY, LLC</t>
  </si>
  <si>
    <t>DYKSTRAS AUTO LLC</t>
  </si>
  <si>
    <t>DermaRite Industries, LLC</t>
  </si>
  <si>
    <t>E-PHOENIX ACQUISITION CO. INC</t>
  </si>
  <si>
    <t>EDKO ACQUISITION, LLC</t>
  </si>
  <si>
    <t>EH MANAGEMENT COMPANY, LLC</t>
  </si>
  <si>
    <t>EMSAR ACQUISITION LLC</t>
  </si>
  <si>
    <t>ENVIROVAC, INC</t>
  </si>
  <si>
    <t>EVER FRESH FRUIT COMPANY, LLC</t>
  </si>
  <si>
    <t>EXCLUSIVE CONCEPTS, LLC</t>
  </si>
  <si>
    <t>Empire Equipment Company, LLC</t>
  </si>
  <si>
    <t>Endodontic Practice Partners, LLC</t>
  </si>
  <si>
    <t>Esquire Deposition Solutions, LLC</t>
  </si>
  <si>
    <t>FOND DU LAC COLD STORAGE L.L.C</t>
  </si>
  <si>
    <t>FRANCHISE FASTLANE, LLC</t>
  </si>
  <si>
    <t>FRESHADDRESS, LLC</t>
  </si>
  <si>
    <t>FUSEFX, INC</t>
  </si>
  <si>
    <t>Formulated Buyer, LLC</t>
  </si>
  <si>
    <t>GERIATRIC MEDICAL AND SURGICAL SUPPLY, LLC</t>
  </si>
  <si>
    <t>GOLD MEDAL HOLDINGS, INC</t>
  </si>
  <si>
    <t>GOLDEN BEAR PT PARTNERS, LLC</t>
  </si>
  <si>
    <t>GREEN MONSTER ACQUISITION, LLC</t>
  </si>
  <si>
    <t>GUARDIAN DENTISTRY PRACTICE MANAGEMENT, LLC</t>
  </si>
  <si>
    <t>H2 HOLDCO, INC</t>
  </si>
  <si>
    <t>HIGHLAND ACQUISITION, INC</t>
  </si>
  <si>
    <t>HLSG INTERMEDIATE, LLC</t>
  </si>
  <si>
    <t>HOME BRANDS GROUP HOLDINGS, INC</t>
  </si>
  <si>
    <t>HYDROMAX USA, LLC</t>
  </si>
  <si>
    <t>Helpware, Inc</t>
  </si>
  <si>
    <t>Hultec Buyer, LLC</t>
  </si>
  <si>
    <t>ICELANDIRECT, LLC</t>
  </si>
  <si>
    <t>ILP HOLDINGS CORPORATION</t>
  </si>
  <si>
    <t>IMA GROUP MANAGEMENT COMPANY, LLC</t>
  </si>
  <si>
    <t>INNOVATIVE FLEXPAK, LLC</t>
  </si>
  <si>
    <t>IPC PAIN ACQUISITION, LLC</t>
  </si>
  <si>
    <t>ISSA, LLC</t>
  </si>
  <si>
    <t>Icreon Holdings, LLC</t>
  </si>
  <si>
    <t>Infolinks Media Buyco, LLC</t>
  </si>
  <si>
    <t>Ironhorse Purchaser, LLC</t>
  </si>
  <si>
    <t>JOHNS BYRNE LLC</t>
  </si>
  <si>
    <t>Juniper Landscaping Holdings LLC</t>
  </si>
  <si>
    <t>K-1 Packaging Group LLC</t>
  </si>
  <si>
    <t>Kaizen Auto Care, LLC</t>
  </si>
  <si>
    <t>Kwalu, LLC</t>
  </si>
  <si>
    <t>LAWN CARE HOLDINGS PURCHASER, INC</t>
  </si>
  <si>
    <t>LEONARD GROUP, INC</t>
  </si>
  <si>
    <t>LOAD ONE PURCHASER CORPORATION</t>
  </si>
  <si>
    <t>MACNEILL PRIDE GROUP CORP</t>
  </si>
  <si>
    <t>MAD ROSE COMPANY, LLC</t>
  </si>
  <si>
    <t>MERICAL, LLC</t>
  </si>
  <si>
    <t>METROGISTICS</t>
  </si>
  <si>
    <t>MILLENNIA PATIENT SERVICES, LLC</t>
  </si>
  <si>
    <t>MRC Keeler Acquisition LLC</t>
  </si>
  <si>
    <t>MWEC Management, LLC</t>
  </si>
  <si>
    <t>MacKenzie Childs Acquisition, Inc</t>
  </si>
  <si>
    <t>Medical Technology Associates, LLC</t>
  </si>
  <si>
    <t>Metasource, LLC</t>
  </si>
  <si>
    <t>Moss Holding Company</t>
  </si>
  <si>
    <t>NEFCO Holding Company, LLC</t>
  </si>
  <si>
    <t>NELSON NAME PLATE COMPANY</t>
  </si>
  <si>
    <t>NIMLOK COMPANY, LLC</t>
  </si>
  <si>
    <t>NTM ACQUISITION CORP</t>
  </si>
  <si>
    <t>NUTRISCIENCE INNOVATIONS, LLC</t>
  </si>
  <si>
    <t>Native Maine Operations, Inc</t>
  </si>
  <si>
    <t>Network Partners Acquisitions, LLC</t>
  </si>
  <si>
    <t>New SEES Holding, LLC</t>
  </si>
  <si>
    <t>Optimized Marketing Acquisition, LLC</t>
  </si>
  <si>
    <t>P AND R DENTAL STRATEGIES, LLC</t>
  </si>
  <si>
    <t>PALMETTO TECHNOLOGY GROUP, LLC</t>
  </si>
  <si>
    <t>PEAK INVESTMENT HOLDINGS, LLC</t>
  </si>
  <si>
    <t>PENINSULA MMGY CORPORATION</t>
  </si>
  <si>
    <t>PHGP MB PURCHASER, INC</t>
  </si>
  <si>
    <t>PINK LILY HOLDINGS, LLC</t>
  </si>
  <si>
    <t>PPW Acquisition, LLC</t>
  </si>
  <si>
    <t>PRA Acquisition, LLC</t>
  </si>
  <si>
    <t>PREMIER EARLY CHILDHOOD EDUCATION PARTNERS LLC</t>
  </si>
  <si>
    <t>PRIMERITUS FINANCIAL SERVICES, INC</t>
  </si>
  <si>
    <t>PURETECH SCIENTIFIC LLC</t>
  </si>
  <si>
    <t>Peach State Labs, LLC</t>
  </si>
  <si>
    <t>Peak Dental Services, LLC</t>
  </si>
  <si>
    <t>Purpose Home Health Acquisition, LLC</t>
  </si>
  <si>
    <t>Qin's Buffalo, LLC</t>
  </si>
  <si>
    <t>Quality Liaison Services of North America, Inc</t>
  </si>
  <si>
    <t>RENOVATION SYSTEMS, LLC</t>
  </si>
  <si>
    <t>RQM BUYER, INC</t>
  </si>
  <si>
    <t>RTP ACQUISITION, LLC</t>
  </si>
  <si>
    <t>Raneys, LLC</t>
  </si>
  <si>
    <t>Rose Paving, LLC</t>
  </si>
  <si>
    <t>SAMGI BUYER, INC</t>
  </si>
  <si>
    <t>SAVILLEX, LLC</t>
  </si>
  <si>
    <t>SCA BUYER, LLC</t>
  </si>
  <si>
    <t>SCP BEVERAGE BUYER, LLC</t>
  </si>
  <si>
    <t>SCP ENT AND ALLERGY SERVICES, LLC</t>
  </si>
  <si>
    <t>SHIFTKEY, LLC</t>
  </si>
  <si>
    <t>SIGNATURE DENTAL PARTNERS LLC</t>
  </si>
  <si>
    <t>SIMKO MERGER SUB LLC</t>
  </si>
  <si>
    <t>SOUTHEAST PRIMARY CARE PARTNERS, LLC</t>
  </si>
  <si>
    <t>SPECTRUM SOLUTIONS, LLC</t>
  </si>
  <si>
    <t>SPECTRUM VISION HOLDINGS, LLC</t>
  </si>
  <si>
    <t>SPG Holdco, LLC</t>
  </si>
  <si>
    <t>STARWEST BOTANICALS ACQUISITION, LLC</t>
  </si>
  <si>
    <t>STORM SMART BUYER LLC</t>
  </si>
  <si>
    <t>SUN ORCHARD, LLC</t>
  </si>
  <si>
    <t>SURPLUS SOLUTIONS, LLC</t>
  </si>
  <si>
    <t>SimiTree Acquisition, LLC</t>
  </si>
  <si>
    <t>Southern Orthodontic Partners Management, LLC</t>
  </si>
  <si>
    <t>Southern Sports Medicine Partners, LLC</t>
  </si>
  <si>
    <t>Star Dental Partners LLC</t>
  </si>
  <si>
    <t>Storage Battery Systems, LLC</t>
  </si>
  <si>
    <t>THE CHANNEL COMPANY, LLC</t>
  </si>
  <si>
    <t>TRIAD TECHNOLOGIES, LLC</t>
  </si>
  <si>
    <t>TSR CONCRETE COATINGS, LLC</t>
  </si>
  <si>
    <t>Trademark Global, LLC</t>
  </si>
  <si>
    <t>Treat Planet Acquisition, LLC</t>
  </si>
  <si>
    <t>TruBlue LLC</t>
  </si>
  <si>
    <t>UNITED LAND SERVICES OPCO PARENT, LLC</t>
  </si>
  <si>
    <t>UNIVERSAL PURE, LLC</t>
  </si>
  <si>
    <t>US Foot and Ankle Specialists, LLC</t>
  </si>
  <si>
    <t>VARSITY REJUVENATE MANAGEMENT, LLC</t>
  </si>
  <si>
    <t>VECTOR MEDIA HOLDING CORP</t>
  </si>
  <si>
    <t>VETEVOLVE HOLDINGS, LLC</t>
  </si>
  <si>
    <t>WCI Volt Purchaser, LLC</t>
  </si>
  <si>
    <t>WESTERN VETERINARY PARTNERS LLC</t>
  </si>
  <si>
    <t>WESTMINSTER CRACKER COMPANY, INC</t>
  </si>
  <si>
    <t>WTWH BUYER, LLC</t>
  </si>
  <si>
    <t>Yard-Nique, Inc</t>
  </si>
  <si>
    <t>ZIPLINE LOGISTICS, LLC</t>
  </si>
  <si>
    <t>다올유럽인프라대출일반사모투자신탁제32호</t>
  </si>
  <si>
    <t>수익증권_0225</t>
  </si>
  <si>
    <t>USLOAN171222</t>
  </si>
  <si>
    <t>DDTL(Midwest Fiber Acquisition LLC)</t>
  </si>
  <si>
    <t>MidwestFiberAcquisitionLLC</t>
  </si>
  <si>
    <t>2029-03-29</t>
  </si>
  <si>
    <t>2022-05-23</t>
  </si>
  <si>
    <t>EULOAN171222</t>
  </si>
  <si>
    <t>Loan(Dutchcolo DBV)</t>
  </si>
  <si>
    <t>DUTCHCOLODBV</t>
  </si>
  <si>
    <t>2029-07-29</t>
  </si>
  <si>
    <t>2022-07-29</t>
  </si>
  <si>
    <t>EULOAN171223</t>
  </si>
  <si>
    <t>Loan(GreenYellow Holding)</t>
  </si>
  <si>
    <t>Greenyellow holding</t>
  </si>
  <si>
    <t>2027-10-18</t>
  </si>
  <si>
    <t>EUNOTE171223</t>
  </si>
  <si>
    <t>Note(Epione Bidco)</t>
  </si>
  <si>
    <t>Epione Bidco</t>
  </si>
  <si>
    <t>2030-08-18</t>
  </si>
  <si>
    <t>2023-08-18</t>
  </si>
  <si>
    <t>EUNOTE171222</t>
  </si>
  <si>
    <t>Note(GreenYellow Holding) 1</t>
  </si>
  <si>
    <t>EUNOTE171224</t>
  </si>
  <si>
    <t>Note(GreenYellow Holding) 2</t>
  </si>
  <si>
    <t>GBNOTE171221</t>
  </si>
  <si>
    <t>Porte 10y Term Note(Ulfstead MidCo Limited)</t>
  </si>
  <si>
    <t>UlfsteadMidCoLimited</t>
  </si>
  <si>
    <t>2032-05-28</t>
  </si>
  <si>
    <t>2022-05-31</t>
  </si>
  <si>
    <t>USLOAN171221</t>
  </si>
  <si>
    <t>Term Loan(Midwest Fiber Acquisition LLC)</t>
  </si>
  <si>
    <t>키움맑은환경전문투자형사모투자신탁(인프라)</t>
  </si>
  <si>
    <t>수익증권_0226</t>
  </si>
  <si>
    <t>KRMN23092703</t>
  </si>
  <si>
    <t>천안엔바이로(선순위B-1)_고정_230927</t>
  </si>
  <si>
    <t>천안엔바이로㈜</t>
  </si>
  <si>
    <t>2026-10-30</t>
  </si>
  <si>
    <t>KRMN23092704</t>
  </si>
  <si>
    <t>천안엔바이로(선순위B-2)_고정_230927</t>
  </si>
  <si>
    <t>KRMN22093001</t>
  </si>
  <si>
    <t>천안엔바이로(후순위A)_고정_220930</t>
  </si>
  <si>
    <t>2022-09-30</t>
  </si>
  <si>
    <t>KRMN21091514</t>
  </si>
  <si>
    <t>천안엔바이로(후순위B)_고정_210915</t>
  </si>
  <si>
    <t>2021-09-15</t>
  </si>
  <si>
    <t>KRBMB5590005</t>
  </si>
  <si>
    <t>천안엔바이로</t>
  </si>
  <si>
    <t>수익증권_0227</t>
  </si>
  <si>
    <t>Sylvan Asia Growth Fund I LP</t>
  </si>
  <si>
    <t>DX Imaging Pte Ltd</t>
  </si>
  <si>
    <t>Juniper Biologics Pte Ltd</t>
  </si>
  <si>
    <t>Juniper Therapeutix Pte Ltd</t>
  </si>
  <si>
    <t>Singapore O&amp;S Pte Ltd</t>
  </si>
  <si>
    <t>Specialist Physiotheraphy Pte Ltd</t>
  </si>
  <si>
    <t>수익증권_0228</t>
  </si>
  <si>
    <t>INFRAPDF80071030310613K</t>
  </si>
  <si>
    <t>Atlas</t>
  </si>
  <si>
    <t>NEON PRODUCTION 2</t>
  </si>
  <si>
    <t>2032-11-22</t>
  </si>
  <si>
    <t>2022-11-21</t>
  </si>
  <si>
    <t>INFRAPDF80071030310613G</t>
  </si>
  <si>
    <t>Browne</t>
  </si>
  <si>
    <t>Vantage Data Centers Europe S.a.r l.</t>
  </si>
  <si>
    <t>2029-05-11</t>
  </si>
  <si>
    <t>2024-05-29</t>
  </si>
  <si>
    <t>INFRAPDF80071030310613L</t>
  </si>
  <si>
    <t>Fibula</t>
  </si>
  <si>
    <t>AP WIP Investments Borrower, LLC</t>
  </si>
  <si>
    <t>2028-11-06</t>
  </si>
  <si>
    <t>2023-06-16</t>
  </si>
  <si>
    <t>INFRAPDF80071030310613A</t>
  </si>
  <si>
    <t>Fluor</t>
  </si>
  <si>
    <t>Race Renewables Holding I S.a r.l.</t>
  </si>
  <si>
    <t>2029-12-29</t>
  </si>
  <si>
    <t>2023-12-29</t>
  </si>
  <si>
    <t>INFRAPDF80071030310613M</t>
  </si>
  <si>
    <t>Helium</t>
  </si>
  <si>
    <t>Cordiant Digital Holdings UK Limited</t>
  </si>
  <si>
    <t>2024-07-29</t>
  </si>
  <si>
    <t>INFRAPDF80071030310613N</t>
  </si>
  <si>
    <t>Lhotse</t>
  </si>
  <si>
    <t>Covage Infra Concessions Holding</t>
  </si>
  <si>
    <t>2026-09-28</t>
  </si>
  <si>
    <t>2021-09-28</t>
  </si>
  <si>
    <t>INFRAPDF80071030310613B</t>
  </si>
  <si>
    <t>Menhir</t>
  </si>
  <si>
    <t>DB SAF Pillar Lux FinCo, S.a r.l.</t>
  </si>
  <si>
    <t>2029-06-01</t>
  </si>
  <si>
    <t>2022-06-01</t>
  </si>
  <si>
    <t>INFRAPDF80071030310613J</t>
  </si>
  <si>
    <t>Nela</t>
  </si>
  <si>
    <t>Sofos Investments SL</t>
  </si>
  <si>
    <t>2030-08-20</t>
  </si>
  <si>
    <t>2023-11-30</t>
  </si>
  <si>
    <t>INFRAPDF80071030310613O</t>
  </si>
  <si>
    <t>Oscar</t>
  </si>
  <si>
    <t>ECO ERIDANIA S.P.A.</t>
  </si>
  <si>
    <t>2030-02-28</t>
  </si>
  <si>
    <t>2023-02-21</t>
  </si>
  <si>
    <t>INFRAPDF80071030310613C</t>
  </si>
  <si>
    <t>Rio</t>
  </si>
  <si>
    <t>Fincaluz Junior Borrower Co S.a r.l.</t>
  </si>
  <si>
    <t>2030-01-17</t>
  </si>
  <si>
    <t>2023-01-17</t>
  </si>
  <si>
    <t>INFRAPDF80071030310613D</t>
  </si>
  <si>
    <t>Salsa</t>
  </si>
  <si>
    <t>Salsa Holding 4 S.a. r.l.</t>
  </si>
  <si>
    <t>2030-01-31</t>
  </si>
  <si>
    <t>2023-02-01</t>
  </si>
  <si>
    <t>INFRAPDF80071030310613E</t>
  </si>
  <si>
    <t>Serrano</t>
  </si>
  <si>
    <t>Beacon Rail Lux Holdings Sarl</t>
  </si>
  <si>
    <t>2030-09-25</t>
  </si>
  <si>
    <t>2023-09-25</t>
  </si>
  <si>
    <t>INFRAPDF80071030310613F</t>
  </si>
  <si>
    <t>Wave</t>
  </si>
  <si>
    <t>Leijonat Holdings Finland Oy</t>
  </si>
  <si>
    <t>2029-05-23</t>
  </si>
  <si>
    <t>INFRAPDF80071030310613I</t>
  </si>
  <si>
    <t>Willis</t>
  </si>
  <si>
    <t>BRUC Energy SL</t>
  </si>
  <si>
    <t>2031-07-20</t>
  </si>
  <si>
    <t>2023-11-08</t>
  </si>
  <si>
    <t>수익증권_0229</t>
  </si>
  <si>
    <t>ABERDEENGI05105041</t>
  </si>
  <si>
    <t>ACT Law Courts</t>
  </si>
  <si>
    <t>ABERDEENGI04105041</t>
  </si>
  <si>
    <t>Denver FasTracks</t>
  </si>
  <si>
    <t>ABERDEENGI05105043</t>
  </si>
  <si>
    <t>Grafton Prison</t>
  </si>
  <si>
    <t>ABERDEENGI04105044</t>
  </si>
  <si>
    <t>I77</t>
  </si>
  <si>
    <t>ABERDEENGI04105045</t>
  </si>
  <si>
    <t>JFK</t>
  </si>
  <si>
    <t>ABERDEENGI04105042</t>
  </si>
  <si>
    <t>Portsmouth Bypass</t>
  </si>
  <si>
    <t>ABERDEENGI04105043</t>
  </si>
  <si>
    <t>Presidio Parkway</t>
  </si>
  <si>
    <t>ABERDEENGI05105042</t>
  </si>
  <si>
    <t>Ravenhall Prison</t>
  </si>
  <si>
    <t>현대인베스트KKR유럽부동산전문투자형사모투자신탁1-2호</t>
  </si>
  <si>
    <t>수익증권_0230</t>
  </si>
  <si>
    <t>KKR60132BN00</t>
  </si>
  <si>
    <t>(60132) KKR REPE II Feeder (K) L.P. (Note)</t>
  </si>
  <si>
    <t>KKRREPEIIFeeder(K)L.P.</t>
  </si>
  <si>
    <t>2029-03-25</t>
  </si>
  <si>
    <t>KKR60132BN32</t>
  </si>
  <si>
    <t>(60132) KKR REPE II Feeder (K) L.P. (Note) 32</t>
  </si>
  <si>
    <t>2025-08-22</t>
  </si>
  <si>
    <t>KKR60132BN33</t>
  </si>
  <si>
    <t>(60132) KKR REPE II Feeder (K) L.P. (Note) 33</t>
  </si>
  <si>
    <t>2025-09-04</t>
  </si>
  <si>
    <t>KKR60132BN34</t>
  </si>
  <si>
    <t>(60132) KKR REPE II Feeder (K) L.P. (Note) 34</t>
  </si>
  <si>
    <t>2025-11-24</t>
  </si>
  <si>
    <t>KKR60132BN35</t>
  </si>
  <si>
    <t>(60132) KKR REPE II Feeder (K) L.P. (Note) 35</t>
  </si>
  <si>
    <t>2025-12-31</t>
  </si>
  <si>
    <t>이지스리얼에셋솔라전문투자형사모투자신탁제4호</t>
  </si>
  <si>
    <t>수익증권_0231</t>
  </si>
  <si>
    <t>KRW211116B06</t>
  </si>
  <si>
    <t>대여금(솔라4호)상영태양광</t>
  </si>
  <si>
    <t>상영태양광㈜</t>
  </si>
  <si>
    <t>2021-11-16</t>
  </si>
  <si>
    <t>KRW211116B09</t>
  </si>
  <si>
    <t>대여금(솔라4호)선연더그린4</t>
  </si>
  <si>
    <t>㈜선연더그린4</t>
  </si>
  <si>
    <t>2021-11-26</t>
  </si>
  <si>
    <t>KRW211116B10</t>
  </si>
  <si>
    <t>대여금(솔라4호)선연더그린5</t>
  </si>
  <si>
    <t>㈜선연더그린5</t>
  </si>
  <si>
    <t>KRW211116B11</t>
  </si>
  <si>
    <t>대여금(솔라4호)선연더그린6</t>
  </si>
  <si>
    <t>㈜선연더그린6</t>
  </si>
  <si>
    <t>KRW211116B02</t>
  </si>
  <si>
    <t>대여금(솔라4호)이레태양광</t>
  </si>
  <si>
    <t>이레태양광㈜</t>
  </si>
  <si>
    <t>KRW211116B07</t>
  </si>
  <si>
    <t>대여금(솔라4호)제이디태양광</t>
  </si>
  <si>
    <t>제이디태양광㈜</t>
  </si>
  <si>
    <t>KRW211116B08</t>
  </si>
  <si>
    <t>대여금(솔라4호)젤라태양광</t>
  </si>
  <si>
    <t>젤라태양광㈜</t>
  </si>
  <si>
    <t>KRW211116B04</t>
  </si>
  <si>
    <t>대여금(솔라4호)지현태양광</t>
  </si>
  <si>
    <t>지현태양광㈜</t>
  </si>
  <si>
    <t>KRW211116B03</t>
  </si>
  <si>
    <t>대여금(솔라4호)평창태양광</t>
  </si>
  <si>
    <t>평창태양광㈜</t>
  </si>
  <si>
    <t>수익증권_0232</t>
  </si>
  <si>
    <t>2P1921021827</t>
  </si>
  <si>
    <t>HPS SLF V Note</t>
  </si>
  <si>
    <t>HPSSpecialtyLoanInternationalFundVFeeder.LP.</t>
  </si>
  <si>
    <t>2021-08-27</t>
  </si>
  <si>
    <t>한국투자디에스파워에너지일반사모특별자산투자신탁1호</t>
  </si>
  <si>
    <t>수익증권_0233</t>
  </si>
  <si>
    <t>KRMN21091701</t>
  </si>
  <si>
    <t>디에스파워(금전채권210924)_중순위</t>
  </si>
  <si>
    <t>디에스파워</t>
  </si>
  <si>
    <t>2038-09-24</t>
  </si>
  <si>
    <t>2021-09-17</t>
  </si>
  <si>
    <t>KRMN21091702</t>
  </si>
  <si>
    <t>디에스파워(금전채권210924)_후순위</t>
  </si>
  <si>
    <t>2046-03-26</t>
  </si>
  <si>
    <t>2021-09-24</t>
  </si>
  <si>
    <t>KRBB43000008</t>
  </si>
  <si>
    <t>디에스파워(주)</t>
  </si>
  <si>
    <t>수익증권_0235</t>
  </si>
  <si>
    <t>USLOAN100571</t>
  </si>
  <si>
    <t>PG Secondary 2020 PE Backed Notes Ltd. Class A</t>
  </si>
  <si>
    <t>USLOAN100572</t>
  </si>
  <si>
    <t>PG Secondary 2020 PE Backed Notes Ltd. Class B</t>
  </si>
  <si>
    <t>수익증권_0236</t>
  </si>
  <si>
    <t>KRRE22111701</t>
  </si>
  <si>
    <t>용인대상YDC물류센터(건물)</t>
  </si>
  <si>
    <t>KRRE22111702</t>
  </si>
  <si>
    <t>용인대상YDC물류센터(토지)</t>
  </si>
  <si>
    <t>KRRE22122101</t>
  </si>
  <si>
    <t>이천 송온리 물류2센터(건물)</t>
  </si>
  <si>
    <t>KRRE22122102</t>
  </si>
  <si>
    <t>이천 송온리 물류2센터(토지)</t>
  </si>
  <si>
    <t>KRRE22011102</t>
  </si>
  <si>
    <t>이천 송온리 물류센터(건물)</t>
  </si>
  <si>
    <t>KRRE22011101</t>
  </si>
  <si>
    <t>이천 송온리 물류센터(토지)</t>
  </si>
  <si>
    <t>KRRE22031401</t>
  </si>
  <si>
    <t>진천물류센터(건물)</t>
  </si>
  <si>
    <t>KRRE22031402</t>
  </si>
  <si>
    <t>진천물류센터(토지)</t>
  </si>
  <si>
    <t>수익증권_0286</t>
  </si>
  <si>
    <t>ANS (UKFast Leaders Limited)</t>
  </si>
  <si>
    <t>Ability Matters</t>
  </si>
  <si>
    <t>AlliA Insurance Brokers</t>
  </si>
  <si>
    <t>Almerys</t>
  </si>
  <si>
    <t>Alpina Group (fka Heilbron) (Bolt Bidco B.V.)</t>
  </si>
  <si>
    <t>Altair</t>
  </si>
  <si>
    <t>AnalytiChem Holding GmbH</t>
  </si>
  <si>
    <t>Aquavista</t>
  </si>
  <si>
    <t>Aquila Heywood Pension Technologies (Apus Bidco Limited)</t>
  </si>
  <si>
    <t>Aspia</t>
  </si>
  <si>
    <t>BATISANTE SAS</t>
  </si>
  <si>
    <t>Biolam</t>
  </si>
  <si>
    <t>BrightPay</t>
  </si>
  <si>
    <t>British Engineering Services Holdco Limited</t>
  </si>
  <si>
    <t>Cast Software</t>
  </si>
  <si>
    <t>Ceres Pharma</t>
  </si>
  <si>
    <t>Chambers &amp; Partners</t>
  </si>
  <si>
    <t>CitNOW</t>
  </si>
  <si>
    <t>College de Paris</t>
  </si>
  <si>
    <t>Community Health and Eyecare</t>
  </si>
  <si>
    <t>Contabo Finco S.A R.L</t>
  </si>
  <si>
    <t>CoreDux</t>
  </si>
  <si>
    <t>CoverManager (Project Reserve)</t>
  </si>
  <si>
    <t>Crouzet</t>
  </si>
  <si>
    <t>Dilitrust</t>
  </si>
  <si>
    <t>Eureka Education</t>
  </si>
  <si>
    <t>Everaxis</t>
  </si>
  <si>
    <t>Exclaimer Group (Origin BidCo Limited)</t>
  </si>
  <si>
    <t>Faraday</t>
  </si>
  <si>
    <t>Faria Education Group</t>
  </si>
  <si>
    <t>Finaxy</t>
  </si>
  <si>
    <t>GEDH</t>
  </si>
  <si>
    <t>GPNZ</t>
  </si>
  <si>
    <t>Groupe Premium</t>
  </si>
  <si>
    <t>INSTITUT FUR PRODUKTQUALITAT</t>
  </si>
  <si>
    <t>Imagesound Group</t>
  </si>
  <si>
    <t>Infoniqa</t>
  </si>
  <si>
    <t>Innovad NV</t>
  </si>
  <si>
    <t>Insperial (f.k.a. Adhetec)</t>
  </si>
  <si>
    <t>Interstellar</t>
  </si>
  <si>
    <t>Ipcom N.V. (Green Leaf Finco S.a.r.l)</t>
  </si>
  <si>
    <t>Isoclima S.p.A.</t>
  </si>
  <si>
    <t>Jane's (Jade Bidco Limited)</t>
  </si>
  <si>
    <t>Keys Group (fka Fusion)</t>
  </si>
  <si>
    <t>Lyceo</t>
  </si>
  <si>
    <t>Marle (Paré SAS)</t>
  </si>
  <si>
    <t>Medica</t>
  </si>
  <si>
    <t>Mercell Holding (Project Spring)</t>
  </si>
  <si>
    <t>Mon Veto</t>
  </si>
  <si>
    <t>National Fostering Group</t>
  </si>
  <si>
    <t>Neoxam</t>
  </si>
  <si>
    <t>ORTEC</t>
  </si>
  <si>
    <t>Operasan</t>
  </si>
  <si>
    <t>Optimum Group (OG III B.V.)</t>
  </si>
  <si>
    <t>Otolift (NPM Investments 28 B.V.)</t>
  </si>
  <si>
    <t>PSPDFKit</t>
  </si>
  <si>
    <t>Peach (f.k.a. Group IMD)</t>
  </si>
  <si>
    <t>Prime Global Medical Communications Ltd.</t>
  </si>
  <si>
    <t>Prodieco (LAMBIR BIDCO 1 LIMITED)</t>
  </si>
  <si>
    <t>ProductLife Group (PLG)</t>
  </si>
  <si>
    <t>Project Intrepid (Inspired Plc)</t>
  </si>
  <si>
    <t>Quantios (fka TrustQuay)</t>
  </si>
  <si>
    <t>Resillion (fka Eurofins Digital Testing)</t>
  </si>
  <si>
    <t>Riedel</t>
  </si>
  <si>
    <t>Sanoptis</t>
  </si>
  <si>
    <t>Stuart Turner Ltd</t>
  </si>
  <si>
    <t>Swanton Care</t>
  </si>
  <si>
    <t>Technicis (NIKITA / Acolad)</t>
  </si>
  <si>
    <t>Techone</t>
  </si>
  <si>
    <t>Trustteam</t>
  </si>
  <si>
    <t>Unither (Uniholding)</t>
  </si>
  <si>
    <t>Valoria Capital</t>
  </si>
  <si>
    <t>Wilvo Group</t>
  </si>
  <si>
    <t>World Freight Co SAS</t>
  </si>
  <si>
    <t>Xeinadin Group</t>
  </si>
  <si>
    <t>Zenergi</t>
  </si>
  <si>
    <t>iM Global Partner</t>
  </si>
  <si>
    <t>수익증권_0287</t>
  </si>
  <si>
    <t>AKASA, Inc.</t>
  </si>
  <si>
    <t>Aestas Management Company, LLC (dba OpenAI)</t>
  </si>
  <si>
    <t>Alchemy Insights, Inc.</t>
  </si>
  <si>
    <t>Anduril Industries, Inc.</t>
  </si>
  <si>
    <t>ApeCoin (APE)</t>
  </si>
  <si>
    <t>Apollo Graph, Inc.</t>
  </si>
  <si>
    <t>Astranis Space Technologies Corp.</t>
  </si>
  <si>
    <t>Believe Health, Inc. (dba Tomorrow Health)</t>
  </si>
  <si>
    <t>BioAge Labs, Inc.</t>
  </si>
  <si>
    <t>Black Forest Labs Inc.</t>
  </si>
  <si>
    <t>Block Inc.</t>
  </si>
  <si>
    <t>Bonfire Studios, Inc.</t>
  </si>
  <si>
    <t>CRB Group, Inc. (dba Cross River Bank)</t>
  </si>
  <si>
    <t>Capitolis, Inc.</t>
  </si>
  <si>
    <t>Charlie Health, Inc.</t>
  </si>
  <si>
    <t>ChartHop, Inc.</t>
  </si>
  <si>
    <t>Commure, Inc.</t>
  </si>
  <si>
    <t>Databricks, Inc.</t>
  </si>
  <si>
    <t>Deel, Inc.</t>
  </si>
  <si>
    <t>Devoted Health, Inc.</t>
  </si>
  <si>
    <t>E-3 Tech, LLC</t>
  </si>
  <si>
    <t>E3T1, LP</t>
  </si>
  <si>
    <t>Eleven Labs Inc.</t>
  </si>
  <si>
    <t>FOL Topco LLC</t>
  </si>
  <si>
    <t>Figma, Inc.</t>
  </si>
  <si>
    <t>Fivetran, Inc.</t>
  </si>
  <si>
    <t>Flexport, Inc.</t>
  </si>
  <si>
    <t>Flock Group, Inc. (dba Flock Safety)</t>
  </si>
  <si>
    <t>Hammer Studios, Inc.</t>
  </si>
  <si>
    <t>Hebbia Inc.</t>
  </si>
  <si>
    <t>Hex Technologies Inc.</t>
  </si>
  <si>
    <t>ITTB I, LLC</t>
  </si>
  <si>
    <t>ITTB II, LLC</t>
  </si>
  <si>
    <t>Ideogram AI Inc.</t>
  </si>
  <si>
    <t>Imply Data, Inc.</t>
  </si>
  <si>
    <t>Infinitus Systems, Inc.</t>
  </si>
  <si>
    <t>Kickstarter, PBC</t>
  </si>
  <si>
    <t>KoBold Metals Company</t>
  </si>
  <si>
    <t>Material Security, Inc.</t>
  </si>
  <si>
    <t>Mistral AI</t>
  </si>
  <si>
    <t>Navan, Inc.</t>
  </si>
  <si>
    <t>Ozone Networks, Inc. (dba OpenSea)</t>
  </si>
  <si>
    <t>Pearl Health, Inc.</t>
  </si>
  <si>
    <t>Quora, Inc.</t>
  </si>
  <si>
    <t>ROME Therapeutics, Inc.</t>
  </si>
  <si>
    <t>Replit, Inc.</t>
  </si>
  <si>
    <t>Safe Superintelligence Inc. (dba SSI)</t>
  </si>
  <si>
    <t>SardineAI Corp.</t>
  </si>
  <si>
    <t>Simple Things Inc.</t>
  </si>
  <si>
    <t>Skydio, Inc.</t>
  </si>
  <si>
    <t>Space Exploration Technologies Corp. (dba SpaceX)</t>
  </si>
  <si>
    <t>SpotOn Technologies, Inc.</t>
  </si>
  <si>
    <t>Starburst Data, Inc.</t>
  </si>
  <si>
    <t>Stripe, Inc.</t>
  </si>
  <si>
    <t>Tackle.io, Inc.</t>
  </si>
  <si>
    <t>Talkiatry Holdings, Inc.</t>
  </si>
  <si>
    <t>TherapyMatch, Inc. (dba Headway)</t>
  </si>
  <si>
    <t>Titan Global Capital Management, Inc. (dba Titan)</t>
  </si>
  <si>
    <t>TrialSpark, Inc. (dba Formation Bio)</t>
  </si>
  <si>
    <t>Trove Information Technologies, Inc. (dba Pave)</t>
  </si>
  <si>
    <t>Ventus Therapeutics U.S., Inc.</t>
  </si>
  <si>
    <t>Whatnot Inc.</t>
  </si>
  <si>
    <t>Wiz, Inc.</t>
  </si>
  <si>
    <t>World Labs Technologies, Inc.</t>
  </si>
  <si>
    <t>X.AI Holdings Corp.</t>
  </si>
  <si>
    <t>Yuga Labs Inc.</t>
  </si>
  <si>
    <t>dbt Labs, Inc.</t>
  </si>
  <si>
    <t>수익증권_0288</t>
  </si>
  <si>
    <t>ADAH, L.L.C.</t>
  </si>
  <si>
    <t>AM Engine Holdings Fund I, LP</t>
  </si>
  <si>
    <t>Aalto, Inc.</t>
  </si>
  <si>
    <t>Air Space Intelligence, Inc.</t>
  </si>
  <si>
    <t>Alloy Automation, Inc.</t>
  </si>
  <si>
    <t>Anysphere, Inc. (dba Cursor)</t>
  </si>
  <si>
    <t>Astro Mechanica Corp.</t>
  </si>
  <si>
    <t>Bounce, Inc.</t>
  </si>
  <si>
    <t>Braintrust Data, Inc.</t>
  </si>
  <si>
    <t>CX2, Inc.</t>
  </si>
  <si>
    <t>Castelion Corporation</t>
  </si>
  <si>
    <t>Coactive Systems, Inc.</t>
  </si>
  <si>
    <t>Codi, Inc.</t>
  </si>
  <si>
    <t>Crux Climate, Inc.</t>
  </si>
  <si>
    <t>Distill Tech, Inc.</t>
  </si>
  <si>
    <t>Distributional Inc.</t>
  </si>
  <si>
    <t>Doppel Inc.</t>
  </si>
  <si>
    <t>Electio Inc.</t>
  </si>
  <si>
    <t>Equals Technologies, Inc.</t>
  </si>
  <si>
    <t>Exowatt, Inc.</t>
  </si>
  <si>
    <t>Fly.io, Inc.</t>
  </si>
  <si>
    <t>Forward Lending, Inc. (dba Method Financial)</t>
  </si>
  <si>
    <t>Hadrian Automation, Inc.</t>
  </si>
  <si>
    <t>Happyrobot Inc.</t>
  </si>
  <si>
    <t>Hyperexponential Ltd</t>
  </si>
  <si>
    <t>Infinite Machine Technologies, Inc.</t>
  </si>
  <si>
    <t>Invictus Apps, Inc. (dba Prepared)</t>
  </si>
  <si>
    <t>Juniper Solutions, Inc.</t>
  </si>
  <si>
    <t>Kaizen Laboratories Inc.</t>
  </si>
  <si>
    <t>Krea.ai Inc.</t>
  </si>
  <si>
    <t>Larridin, Inc.</t>
  </si>
  <si>
    <t>Latitud Holdings Limited</t>
  </si>
  <si>
    <t>Limitless AI, Inc.</t>
  </si>
  <si>
    <t>Luma AI, Inc.</t>
  </si>
  <si>
    <t>Lumos App, Inc.</t>
  </si>
  <si>
    <t>Luna Parent, Inc. (dba Lead Bank)</t>
  </si>
  <si>
    <t>Meta Platforms, Inc.</t>
  </si>
  <si>
    <t>Mintlify, Inc.</t>
  </si>
  <si>
    <t>Moment Technology Inc.</t>
  </si>
  <si>
    <t>Mother Corporation Inc.</t>
  </si>
  <si>
    <t>MotherDuck Corporation</t>
  </si>
  <si>
    <t>NOCAP, Inc. (dba Captions)</t>
  </si>
  <si>
    <t>Nash Technologies Inc.</t>
  </si>
  <si>
    <t>Nexus Intelligence, Inc.</t>
  </si>
  <si>
    <t>Partiful Co.</t>
  </si>
  <si>
    <t>Payall Payment Systems, Inc.</t>
  </si>
  <si>
    <t>Perpetual Systems, Inc.</t>
  </si>
  <si>
    <t>Phonic, Inc.</t>
  </si>
  <si>
    <t>Pinecone Systems, Inc.</t>
  </si>
  <si>
    <t>Prisms of Reality, Inc. (dba Prism VR)</t>
  </si>
  <si>
    <t>Promptfoo, Inc.</t>
  </si>
  <si>
    <t>Pylon Labs, Inc.</t>
  </si>
  <si>
    <t>RTW-Scout VIII, L.L.C.</t>
  </si>
  <si>
    <t>Radiant Industries, Incorporated</t>
  </si>
  <si>
    <t>Replicate, Inc.</t>
  </si>
  <si>
    <t>Rune Technologies Inc.</t>
  </si>
  <si>
    <t>RutterAPI, Inc.</t>
  </si>
  <si>
    <t>Saronic Technologies, Inc.</t>
  </si>
  <si>
    <t>Screenplay Studios Inc. (dba Graphite)</t>
  </si>
  <si>
    <t>Scribenote Inc.</t>
  </si>
  <si>
    <t>Segura Holdings Limited</t>
  </si>
  <si>
    <t>Sesame AI, Inc.</t>
  </si>
  <si>
    <t>Setpoint Technologies Inc.</t>
  </si>
  <si>
    <t>Shop Locale Inc. (dba Locale)</t>
  </si>
  <si>
    <t>Socket, Inc.</t>
  </si>
  <si>
    <t>Softmax, Inc.</t>
  </si>
  <si>
    <t>Spellcasters, Inc. (dba Glif)</t>
  </si>
  <si>
    <t>Stainless Software Inc.</t>
  </si>
  <si>
    <t>Statics Inc.</t>
  </si>
  <si>
    <t>Stoik</t>
  </si>
  <si>
    <t>Swan Technology Corporation</t>
  </si>
  <si>
    <t>Tennr Incorporated</t>
  </si>
  <si>
    <t>The MVMNT Group Inc.</t>
  </si>
  <si>
    <t>Treeline, Inc.</t>
  </si>
  <si>
    <t>Uncharted Labs Inc.</t>
  </si>
  <si>
    <t>Upstash, Inc.</t>
  </si>
  <si>
    <t>Ventus AI, Inc.</t>
  </si>
  <si>
    <t>WarpEngine Inc. (dba Viggle)</t>
  </si>
  <si>
    <t>WaterBear Network Holding USA Inc.</t>
  </si>
  <si>
    <t>Wingspan Networks, Inc.</t>
  </si>
  <si>
    <t>[Sin Titulo], Inc. (dba [Untitled])</t>
  </si>
  <si>
    <t>수익증권_0289</t>
  </si>
  <si>
    <t>Age Bold, Inc.</t>
  </si>
  <si>
    <t>Alchemy Health, Inc.</t>
  </si>
  <si>
    <t>Alleviate Health Inc.</t>
  </si>
  <si>
    <t>Alpha-9 Oncology Inc.</t>
  </si>
  <si>
    <t>Aradigm, Inc.</t>
  </si>
  <si>
    <t>BRDG, Inc.</t>
  </si>
  <si>
    <t>Boltz, PBC</t>
  </si>
  <si>
    <t>Braveheart Bio, Inc.</t>
  </si>
  <si>
    <t>Camp4 Therapeutics Corporation</t>
  </si>
  <si>
    <t>Counsel Inc.</t>
  </si>
  <si>
    <t>Curie Bio, LLC</t>
  </si>
  <si>
    <t>Echo Neurotechnologies Corporation</t>
  </si>
  <si>
    <t>Ferry Health, Inc</t>
  </si>
  <si>
    <t>Fortuna Health, Inc.</t>
  </si>
  <si>
    <t>Function Health, Inc.</t>
  </si>
  <si>
    <t>Gate Biosciences, Inc.</t>
  </si>
  <si>
    <t>Genesis Molecular AI, Inc.</t>
  </si>
  <si>
    <t>Hippocratic AI, Inc.</t>
  </si>
  <si>
    <t>Inceptive Nucleics, Inc.</t>
  </si>
  <si>
    <t>Jayne B Company (dba Marker Learning)</t>
  </si>
  <si>
    <t>Leona Holdings Ltd.</t>
  </si>
  <si>
    <t>Lunar Systems, Inc.</t>
  </si>
  <si>
    <t>Mana Bio Ltd.</t>
  </si>
  <si>
    <t>Mentari Therapeutics, Inc.</t>
  </si>
  <si>
    <t>Merrifield Therapeutics, Inc.</t>
  </si>
  <si>
    <t>Midstream Health, Inc.</t>
  </si>
  <si>
    <t>Milu Health, Inc.</t>
  </si>
  <si>
    <t>Nava Therapeutics, Inc</t>
  </si>
  <si>
    <t>Orbital Therapeutics, Inc.</t>
  </si>
  <si>
    <t>Orchestra Bio, Inc.</t>
  </si>
  <si>
    <t>Rezo Therapeutics, Inc.</t>
  </si>
  <si>
    <t>Santa Ana Bio, Inc.</t>
  </si>
  <si>
    <t>Skylight Health, Inc.</t>
  </si>
  <si>
    <t>Slingshot AI, Inc.</t>
  </si>
  <si>
    <t>Sprinter Health, Inc.</t>
  </si>
  <si>
    <t>Stipple Bio, Inc.</t>
  </si>
  <si>
    <t>Supercode Holdings Limited</t>
  </si>
  <si>
    <t>True Medicine Inc.</t>
  </si>
  <si>
    <t>Valar Labs, Inc.</t>
  </si>
  <si>
    <t>Willow Health, Inc.</t>
  </si>
  <si>
    <t>Zenith Therapeutics, Inc.</t>
  </si>
  <si>
    <t>knownwell, inc.</t>
  </si>
  <si>
    <t>syntelios AG</t>
  </si>
  <si>
    <t>수익증권_0290</t>
  </si>
  <si>
    <t>APGreen</t>
  </si>
  <si>
    <t>Amber Technologies Inc</t>
  </si>
  <si>
    <t>Analog AI</t>
  </si>
  <si>
    <t>Aria Studio Inc</t>
  </si>
  <si>
    <t>BIGC</t>
  </si>
  <si>
    <t>Big Strider</t>
  </si>
  <si>
    <t>Boarding Pass</t>
  </si>
  <si>
    <t>BookIPS</t>
  </si>
  <si>
    <t>Build Block Inc</t>
  </si>
  <si>
    <t>Cafenono Corp.</t>
  </si>
  <si>
    <t>Carbonsaurus</t>
  </si>
  <si>
    <t>Center Stage Hobby</t>
  </si>
  <si>
    <t>Chartmetric Inc</t>
  </si>
  <si>
    <t>Chequer Global Inc</t>
  </si>
  <si>
    <t>Contents Holdings</t>
  </si>
  <si>
    <t>Dalpha</t>
  </si>
  <si>
    <t>Direct Cloud</t>
  </si>
  <si>
    <t>DoctorNow</t>
  </si>
  <si>
    <t>EO Studio</t>
  </si>
  <si>
    <t>En-Dolphin Corp</t>
  </si>
  <si>
    <t>Episoden</t>
  </si>
  <si>
    <t>Exosphere Labs</t>
  </si>
  <si>
    <t>Flare Labs</t>
  </si>
  <si>
    <t>Fliption Inc</t>
  </si>
  <si>
    <t>Fridays Lab</t>
  </si>
  <si>
    <t>Glassdome Inc</t>
  </si>
  <si>
    <t>Golerobotics</t>
  </si>
  <si>
    <t>GroupBy HR</t>
  </si>
  <si>
    <t>Hydrogen Butterfly</t>
  </si>
  <si>
    <t>Jiro Inc</t>
  </si>
  <si>
    <t>Kaigene Inc</t>
  </si>
  <si>
    <t>Liberty Labs Corp</t>
  </si>
  <si>
    <t>Luckmon Inc</t>
  </si>
  <si>
    <t>Medic Life Sciences Inc</t>
  </si>
  <si>
    <t>Megameta</t>
  </si>
  <si>
    <t>Modoo Class (ClassU)</t>
  </si>
  <si>
    <t>Nanonae</t>
  </si>
  <si>
    <t>New Wave Commerce</t>
  </si>
  <si>
    <t>NexusAI</t>
  </si>
  <si>
    <t>Nitra Inc</t>
  </si>
  <si>
    <t>Olive International</t>
  </si>
  <si>
    <t>Paraform Inc</t>
  </si>
  <si>
    <t>Paywork</t>
  </si>
  <si>
    <t>Peek</t>
  </si>
  <si>
    <t>Pierrot Company</t>
  </si>
  <si>
    <t>Project Noah</t>
  </si>
  <si>
    <t>Pyloneer</t>
  </si>
  <si>
    <t>Repurpose Energy Inc</t>
  </si>
  <si>
    <t>Robros</t>
  </si>
  <si>
    <t>SalesMap</t>
  </si>
  <si>
    <t>Step Pay Co. Ltd</t>
  </si>
  <si>
    <t>Swit Technologies Inc</t>
  </si>
  <si>
    <t>TainAI</t>
  </si>
  <si>
    <t>Tamade Inc (Flowly)</t>
  </si>
  <si>
    <t>The Swing</t>
  </si>
  <si>
    <t>Trip Soda</t>
  </si>
  <si>
    <t>UH2SA Company</t>
  </si>
  <si>
    <t>VC Soft</t>
  </si>
  <si>
    <t>Vacatio</t>
  </si>
  <si>
    <t>Volla Inc</t>
  </si>
  <si>
    <t>Waiker Inc</t>
  </si>
  <si>
    <t>Wooltari USA Inc</t>
  </si>
  <si>
    <t>Yeogiwoori</t>
  </si>
  <si>
    <t>Z.AI Inc</t>
  </si>
  <si>
    <t>Zikooin Company</t>
  </si>
  <si>
    <t>museLive Inc</t>
  </si>
  <si>
    <t>수익증권_0292</t>
  </si>
  <si>
    <t>1Password</t>
  </si>
  <si>
    <t>1X (fka Halodi)</t>
  </si>
  <si>
    <t>6sense</t>
  </si>
  <si>
    <t>A.Team</t>
  </si>
  <si>
    <t>AI Rudder</t>
  </si>
  <si>
    <t>ARMO Security (fka Cyber Armor)</t>
  </si>
  <si>
    <t>Abacus.AI</t>
  </si>
  <si>
    <t>Absolute</t>
  </si>
  <si>
    <t>Accrue</t>
  </si>
  <si>
    <t>Almanac</t>
  </si>
  <si>
    <t>Amber</t>
  </si>
  <si>
    <t>Ambi Robotics</t>
  </si>
  <si>
    <t>AngelList</t>
  </si>
  <si>
    <t>ApnaKhub</t>
  </si>
  <si>
    <t>Appwrite</t>
  </si>
  <si>
    <t>Arcadia</t>
  </si>
  <si>
    <t>ArchiPro</t>
  </si>
  <si>
    <t>Ascend</t>
  </si>
  <si>
    <t>Attentive</t>
  </si>
  <si>
    <t>Authing</t>
  </si>
  <si>
    <t>Avataar</t>
  </si>
  <si>
    <t>Ayoconnect</t>
  </si>
  <si>
    <t>BVNK</t>
  </si>
  <si>
    <t>Bananain</t>
  </si>
  <si>
    <t>Battery Smart</t>
  </si>
  <si>
    <t>Bazaar Technologies</t>
  </si>
  <si>
    <t>BeGo</t>
  </si>
  <si>
    <t>BenchSci</t>
  </si>
  <si>
    <t>Benchling</t>
  </si>
  <si>
    <t>BharatPe</t>
  </si>
  <si>
    <t>Blank Street</t>
  </si>
  <si>
    <t>Blockdaemon</t>
  </si>
  <si>
    <t>Bold</t>
  </si>
  <si>
    <t>Boomi (Rivery)</t>
  </si>
  <si>
    <t>Bravado</t>
  </si>
  <si>
    <t>Buf</t>
  </si>
  <si>
    <t>Built Robotics</t>
  </si>
  <si>
    <t>Byrd</t>
  </si>
  <si>
    <t>ByteDance</t>
  </si>
  <si>
    <t>CHEQ</t>
  </si>
  <si>
    <t>Captain Fresh</t>
  </si>
  <si>
    <t>Cargomatic</t>
  </si>
  <si>
    <t>Carma (fka ClickCar)</t>
  </si>
  <si>
    <t>Carrot</t>
  </si>
  <si>
    <t>Cents</t>
  </si>
  <si>
    <t>Certik</t>
  </si>
  <si>
    <t>Certora</t>
  </si>
  <si>
    <t>Circle</t>
  </si>
  <si>
    <t>Classplus</t>
  </si>
  <si>
    <t>ClicOH</t>
  </si>
  <si>
    <t>ClickUp</t>
  </si>
  <si>
    <t>CloudTrucks</t>
  </si>
  <si>
    <t>Cohere</t>
  </si>
  <si>
    <t>Collibra</t>
  </si>
  <si>
    <t>Commonwealth Fusion</t>
  </si>
  <si>
    <t>Connecteam</t>
  </si>
  <si>
    <t>Contentful</t>
  </si>
  <si>
    <t>Cortex</t>
  </si>
  <si>
    <t>Cresta</t>
  </si>
  <si>
    <t>DBT</t>
  </si>
  <si>
    <t>DataCloak</t>
  </si>
  <si>
    <t>Databricks (Tecton)</t>
  </si>
  <si>
    <t>DealShare</t>
  </si>
  <si>
    <t>Demostack</t>
  </si>
  <si>
    <t>Depict.ai</t>
  </si>
  <si>
    <t>Dianxiaomi</t>
  </si>
  <si>
    <t>Diligent Robotics</t>
  </si>
  <si>
    <t>Dover</t>
  </si>
  <si>
    <t>DuckDuckGo</t>
  </si>
  <si>
    <t>Early-Stage Investment Funds</t>
  </si>
  <si>
    <t>Easol</t>
  </si>
  <si>
    <t>EatClub (fka Box8)</t>
  </si>
  <si>
    <t>Elementary</t>
  </si>
  <si>
    <t>Emerge</t>
  </si>
  <si>
    <t>Equip</t>
  </si>
  <si>
    <t>FORT Robotics</t>
  </si>
  <si>
    <t>Factorial</t>
  </si>
  <si>
    <t>Fazz (fka Payfazz)</t>
  </si>
  <si>
    <t>Flatfile</t>
  </si>
  <si>
    <t>Flex</t>
  </si>
  <si>
    <t>Float Financial</t>
  </si>
  <si>
    <t>Flock Safety</t>
  </si>
  <si>
    <t>Forte</t>
  </si>
  <si>
    <t>Genesis</t>
  </si>
  <si>
    <t>Geniemode</t>
  </si>
  <si>
    <t>GoGuardian</t>
  </si>
  <si>
    <t>Grammarly (Superhuman)</t>
  </si>
  <si>
    <t>Great Expectations (fka Superconductive)</t>
  </si>
  <si>
    <t>Groyyo</t>
  </si>
  <si>
    <t>GrubMarket</t>
  </si>
  <si>
    <t>GuanData</t>
  </si>
  <si>
    <t>Guardio</t>
  </si>
  <si>
    <t>Harbinger Motors (fka Electron Transport)</t>
  </si>
  <si>
    <t>HiBob (Pento)</t>
  </si>
  <si>
    <t>HitPay</t>
  </si>
  <si>
    <t>Hive</t>
  </si>
  <si>
    <t>Hologram</t>
  </si>
  <si>
    <t>Hyphen</t>
  </si>
  <si>
    <t>ICON</t>
  </si>
  <si>
    <t>Infinite Uptime</t>
  </si>
  <si>
    <t>Iru (fka Kandji)</t>
  </si>
  <si>
    <t>Itilite</t>
  </si>
  <si>
    <t>Jar</t>
  </si>
  <si>
    <t>Jellyfish</t>
  </si>
  <si>
    <t>Jianjia Robot (ARTHROBOT)</t>
  </si>
  <si>
    <t>Jokr</t>
  </si>
  <si>
    <t>Jupiter</t>
  </si>
  <si>
    <t>Kard</t>
  </si>
  <si>
    <t>Kinara (fka Deep Vision)</t>
  </si>
  <si>
    <t>Klue</t>
  </si>
  <si>
    <t>Kojo (fka Agora Systems)</t>
  </si>
  <si>
    <t>Komodor</t>
  </si>
  <si>
    <t>Lifebit</t>
  </si>
  <si>
    <t>Loadshare</t>
  </si>
  <si>
    <t>Lunar X</t>
  </si>
  <si>
    <t>M2P</t>
  </si>
  <si>
    <t>Manifest Global (fka Cialfo)</t>
  </si>
  <si>
    <t>Marble</t>
  </si>
  <si>
    <t>MaxAB (Wasoko)</t>
  </si>
  <si>
    <t>Medable</t>
  </si>
  <si>
    <t>Melio</t>
  </si>
  <si>
    <t>Mensa Brands</t>
  </si>
  <si>
    <t>Mesh</t>
  </si>
  <si>
    <t>Metafy</t>
  </si>
  <si>
    <t>Mojo</t>
  </si>
  <si>
    <t>Moka</t>
  </si>
  <si>
    <t>Moloco</t>
  </si>
  <si>
    <t>Monograph</t>
  </si>
  <si>
    <t>Moov</t>
  </si>
  <si>
    <t>Moss</t>
  </si>
  <si>
    <t>Moveworks</t>
  </si>
  <si>
    <t>Mutiny</t>
  </si>
  <si>
    <t>Nacelle</t>
  </si>
  <si>
    <t>Noah Medical</t>
  </si>
  <si>
    <t>NotCo</t>
  </si>
  <si>
    <t>Novi</t>
  </si>
  <si>
    <t>Nowcoder</t>
  </si>
  <si>
    <t>Nowports</t>
  </si>
  <si>
    <t>Nuro</t>
  </si>
  <si>
    <t>Nuvemshop</t>
  </si>
  <si>
    <t>Nuvocargo</t>
  </si>
  <si>
    <t>ODF (fka On Deck)</t>
  </si>
  <si>
    <t>Odeko</t>
  </si>
  <si>
    <t>OfBusiness</t>
  </si>
  <si>
    <t>Ontop</t>
  </si>
  <si>
    <t>OpenAI</t>
  </si>
  <si>
    <t>OpenSea</t>
  </si>
  <si>
    <t>Ophelia</t>
  </si>
  <si>
    <t>Optio Investments (fka Lonsdale)</t>
  </si>
  <si>
    <t>Other Investments</t>
  </si>
  <si>
    <t>Outschool</t>
  </si>
  <si>
    <t>Oxyzo</t>
  </si>
  <si>
    <t>PDAX</t>
  </si>
  <si>
    <t>Papaya Global</t>
  </si>
  <si>
    <t>PayCargo</t>
  </si>
  <si>
    <t>Pomelo</t>
  </si>
  <si>
    <t>PortalOne</t>
  </si>
  <si>
    <t>Porter</t>
  </si>
  <si>
    <t>Productboard</t>
  </si>
  <si>
    <t>Profishop</t>
  </si>
  <si>
    <t>Propcap</t>
  </si>
  <si>
    <t>Prove (fka Aleo)</t>
  </si>
  <si>
    <t>Qualified</t>
  </si>
  <si>
    <t>QuickNode</t>
  </si>
  <si>
    <t>Quo (fka OpenPhone)</t>
  </si>
  <si>
    <t>Raya</t>
  </si>
  <si>
    <t>Refyne</t>
  </si>
  <si>
    <t>Regrello</t>
  </si>
  <si>
    <t>RelationalAI</t>
  </si>
  <si>
    <t>ResQ</t>
  </si>
  <si>
    <t>Rokt</t>
  </si>
  <si>
    <t>SVT Robotics</t>
  </si>
  <si>
    <t>Safe (Token) (fka Gnosis)</t>
  </si>
  <si>
    <t>Scribe</t>
  </si>
  <si>
    <t>Selfbook</t>
  </si>
  <si>
    <t>Sensors Data</t>
  </si>
  <si>
    <t>Shelf</t>
  </si>
  <si>
    <t>Side</t>
  </si>
  <si>
    <t>SkyHawk</t>
  </si>
  <si>
    <t>Spendesk</t>
  </si>
  <si>
    <t>Spinny</t>
  </si>
  <si>
    <t>Summit (fka Spenmo)</t>
  </si>
  <si>
    <t>Swap</t>
  </si>
  <si>
    <t>TRM Labs</t>
  </si>
  <si>
    <t>Taktile</t>
  </si>
  <si>
    <t>Tarabut</t>
  </si>
  <si>
    <t>Taxdoo</t>
  </si>
  <si>
    <t>TigerData (fka Timescale)</t>
  </si>
  <si>
    <t>Tilt (fka Empower (Mos))</t>
  </si>
  <si>
    <t>Tori</t>
  </si>
  <si>
    <t>TradeSquare</t>
  </si>
  <si>
    <t>TradingView</t>
  </si>
  <si>
    <t>Trebble</t>
  </si>
  <si>
    <t>Triumph (Greenscreens.ai)</t>
  </si>
  <si>
    <t>TrueLayer</t>
  </si>
  <si>
    <t>Vanta</t>
  </si>
  <si>
    <t>Vecna</t>
  </si>
  <si>
    <t>Veho</t>
  </si>
  <si>
    <t>Veriff</t>
  </si>
  <si>
    <t>Versatile</t>
  </si>
  <si>
    <t>Virtru</t>
  </si>
  <si>
    <t>Vivun</t>
  </si>
  <si>
    <t>Viz.ai</t>
  </si>
  <si>
    <t>Waresix</t>
  </si>
  <si>
    <t>Wati</t>
  </si>
  <si>
    <t>Way</t>
  </si>
  <si>
    <t>Weavr</t>
  </si>
  <si>
    <t>Webull</t>
  </si>
  <si>
    <t>Wheel</t>
  </si>
  <si>
    <t>Wise Systems</t>
  </si>
  <si>
    <t>Workato</t>
  </si>
  <si>
    <t>Worldcoin / WLD token</t>
  </si>
  <si>
    <t>Wrapbook</t>
  </si>
  <si>
    <t>Xentral</t>
  </si>
  <si>
    <t>Yuga Labs (fka Bored Ape Yacht Club)</t>
  </si>
  <si>
    <t>Zip</t>
  </si>
  <si>
    <t>Zippi</t>
  </si>
  <si>
    <t>btn</t>
  </si>
  <si>
    <t>me&amp;u (fka Mr Yum)</t>
  </si>
  <si>
    <t>nTop (fka nTopology)</t>
  </si>
  <si>
    <t>slice</t>
  </si>
  <si>
    <t>strongDM</t>
  </si>
  <si>
    <t>수익증권_0293</t>
  </si>
  <si>
    <t>Active Seed Deals</t>
  </si>
  <si>
    <t>Air Doctor</t>
  </si>
  <si>
    <t>Archive Resale</t>
  </si>
  <si>
    <t>Avarra</t>
  </si>
  <si>
    <t>Big Sur AI</t>
  </si>
  <si>
    <t>Blink</t>
  </si>
  <si>
    <t>Candis</t>
  </si>
  <si>
    <t>Casap Technologies</t>
  </si>
  <si>
    <t>Clutch Security</t>
  </si>
  <si>
    <t>Daybreak Health</t>
  </si>
  <si>
    <t>Diagonal Therapeutics</t>
  </si>
  <si>
    <t>DineWise</t>
  </si>
  <si>
    <t>Dual Bird Technologies</t>
  </si>
  <si>
    <t>Enlaza Therapeutics</t>
  </si>
  <si>
    <t>Exa Labs</t>
  </si>
  <si>
    <t>Frontera Health</t>
  </si>
  <si>
    <t>Granola</t>
  </si>
  <si>
    <t>Gravity Compute</t>
  </si>
  <si>
    <t>HyperGuest</t>
  </si>
  <si>
    <t>Ketryx</t>
  </si>
  <si>
    <t>Keychain Group</t>
  </si>
  <si>
    <t>Kirilys Therapeutics</t>
  </si>
  <si>
    <t>Lemon.markets</t>
  </si>
  <si>
    <t>Methodical Games</t>
  </si>
  <si>
    <t>MoonPay (Unstoppable Finance)</t>
  </si>
  <si>
    <t>Noeticca</t>
  </si>
  <si>
    <t>Oligo Cyber Security</t>
  </si>
  <si>
    <t>Omnifold</t>
  </si>
  <si>
    <t>PO Security</t>
  </si>
  <si>
    <t>Particle</t>
  </si>
  <si>
    <t>Patronus AI</t>
  </si>
  <si>
    <t>Rain</t>
  </si>
  <si>
    <t>Reindeer AI</t>
  </si>
  <si>
    <t>ScaleOps Labs</t>
  </si>
  <si>
    <t>Seismic Therapeutic</t>
  </si>
  <si>
    <t>Select Star</t>
  </si>
  <si>
    <t>Skild AI</t>
  </si>
  <si>
    <t>Smartex</t>
  </si>
  <si>
    <t>Soba Studios</t>
  </si>
  <si>
    <t>Supercritical</t>
  </si>
  <si>
    <t>Table22</t>
  </si>
  <si>
    <t>Tabs Platform</t>
  </si>
  <si>
    <t>Triana Biomedicines</t>
  </si>
  <si>
    <t>Vector Defense</t>
  </si>
  <si>
    <t>Zocks Communications</t>
  </si>
  <si>
    <t>Zyg Edge</t>
  </si>
  <si>
    <t>beehiv</t>
  </si>
  <si>
    <t>수익증권_0294</t>
  </si>
  <si>
    <t>Active Seed Deals (</t>
  </si>
  <si>
    <t>Believer Entertainment</t>
  </si>
  <si>
    <t>Cartesia AI</t>
  </si>
  <si>
    <t>Composio</t>
  </si>
  <si>
    <t>Cyera (Trail Security)</t>
  </si>
  <si>
    <t>Distyl AI</t>
  </si>
  <si>
    <t>EON</t>
  </si>
  <si>
    <t>Endor Labs</t>
  </si>
  <si>
    <t>Farther Finance</t>
  </si>
  <si>
    <t>Fathom</t>
  </si>
  <si>
    <t>Finaloop</t>
  </si>
  <si>
    <t>Found</t>
  </si>
  <si>
    <t>Fragile</t>
  </si>
  <si>
    <t>Gardens Interactive</t>
  </si>
  <si>
    <t>Goodfire AI</t>
  </si>
  <si>
    <t>Hex Technologies (avra SPV H)</t>
  </si>
  <si>
    <t>ImmunoUs Therapeutics</t>
  </si>
  <si>
    <t>Infinit</t>
  </si>
  <si>
    <t>K2 Space</t>
  </si>
  <si>
    <t>Lightyear Financial</t>
  </si>
  <si>
    <t>Medikine</t>
  </si>
  <si>
    <t>Nexthop Systems</t>
  </si>
  <si>
    <t>Pheon Therapeutics</t>
  </si>
  <si>
    <t>Pika Labs</t>
  </si>
  <si>
    <t>Plan A</t>
  </si>
  <si>
    <t>RedotPay</t>
  </si>
  <si>
    <t>Regatta</t>
  </si>
  <si>
    <t>Riverpool</t>
  </si>
  <si>
    <t>RobCo</t>
  </si>
  <si>
    <t>Sarvam AI</t>
  </si>
  <si>
    <t>Satellite Biosciences</t>
  </si>
  <si>
    <t>Straiker</t>
  </si>
  <si>
    <t>Sup</t>
  </si>
  <si>
    <t>TBio</t>
  </si>
  <si>
    <t>Tennr</t>
  </si>
  <si>
    <t>Tessell</t>
  </si>
  <si>
    <t>Tollbit</t>
  </si>
  <si>
    <t>Truehold</t>
  </si>
  <si>
    <t>TypeFace</t>
  </si>
  <si>
    <t>Virtue AI</t>
  </si>
  <si>
    <t>k-ID</t>
  </si>
  <si>
    <t>수익증권_0295</t>
  </si>
  <si>
    <t>Alchemy</t>
  </si>
  <si>
    <t>Aledade</t>
  </si>
  <si>
    <t>Anduril Industries</t>
  </si>
  <si>
    <t>Anthropic</t>
  </si>
  <si>
    <t>Augment Computing</t>
  </si>
  <si>
    <t>Axonius</t>
  </si>
  <si>
    <t>Cato Networks</t>
  </si>
  <si>
    <t>Enable Globas</t>
  </si>
  <si>
    <t>Glean Technologies</t>
  </si>
  <si>
    <t>Grafana Labs</t>
  </si>
  <si>
    <t>Helsing</t>
  </si>
  <si>
    <t>Orca Biosystems</t>
  </si>
  <si>
    <t>PhysicsWallah</t>
  </si>
  <si>
    <t>Razorpay</t>
  </si>
  <si>
    <t>Rippling</t>
  </si>
  <si>
    <t>SSI</t>
  </si>
  <si>
    <t>SpaceX</t>
  </si>
  <si>
    <t>SpaceX (CIG Direct Strategies SX)</t>
  </si>
  <si>
    <t>Verkada</t>
  </si>
  <si>
    <t>Vestwell Holdings</t>
  </si>
  <si>
    <t>Wiz</t>
  </si>
  <si>
    <t>Zepto</t>
  </si>
  <si>
    <t>Zepto (avra SPV Z)</t>
  </si>
  <si>
    <t>xAI</t>
  </si>
  <si>
    <t>수익증권_0296</t>
  </si>
  <si>
    <t>Accuris</t>
  </si>
  <si>
    <t>Apex Analytix, LLC</t>
  </si>
  <si>
    <t>Beacon Pointe, LLC</t>
  </si>
  <si>
    <t>CIRCOR</t>
  </si>
  <si>
    <t>Captive Resources LLC</t>
  </si>
  <si>
    <t>Chase Corporation</t>
  </si>
  <si>
    <t>Cloudera, Inc.</t>
  </si>
  <si>
    <t>Cotiviti, Inc.</t>
  </si>
  <si>
    <t>Fortifi Food Processing Solutions</t>
  </si>
  <si>
    <t>Groundworks</t>
  </si>
  <si>
    <t>Henry Schein, Inc</t>
  </si>
  <si>
    <t>Instructure, Inc.</t>
  </si>
  <si>
    <t>Janney Mongtgomery Scott, LLC</t>
  </si>
  <si>
    <t>Janney Montgomery Scott, LLC</t>
  </si>
  <si>
    <t>Neighborly Company</t>
  </si>
  <si>
    <t>Omnissa LLC</t>
  </si>
  <si>
    <t>Opportunistic - toeholds</t>
  </si>
  <si>
    <t>OutSystems Holdings</t>
  </si>
  <si>
    <t>PlayOn</t>
  </si>
  <si>
    <t>ReliaQuest, LLC</t>
  </si>
  <si>
    <t>Simon &amp; Schuster</t>
  </si>
  <si>
    <t>Varsity Brands</t>
  </si>
  <si>
    <t>수익증권_0297</t>
  </si>
  <si>
    <t>All Liquid Token Deals</t>
  </si>
  <si>
    <t>Bitmine</t>
  </si>
  <si>
    <t>Bitso</t>
  </si>
  <si>
    <t>Cantor Equity Partners</t>
  </si>
  <si>
    <t>Chainanalysis</t>
  </si>
  <si>
    <t>Defi Development Corp</t>
  </si>
  <si>
    <t>ETH/BTC</t>
  </si>
  <si>
    <t>Figure</t>
  </si>
  <si>
    <t>Groq</t>
  </si>
  <si>
    <t>Lumena</t>
  </si>
  <si>
    <t>MORPHO</t>
  </si>
  <si>
    <t>M^0</t>
  </si>
  <si>
    <t>Ondo</t>
  </si>
  <si>
    <t>Remaining Early-Stage Token Deals (91)</t>
  </si>
  <si>
    <t>Remaining Venture Deals (36)</t>
  </si>
  <si>
    <t>Solana</t>
  </si>
  <si>
    <t>Solana Company</t>
  </si>
  <si>
    <t>TON</t>
  </si>
  <si>
    <t>VALR</t>
  </si>
  <si>
    <t>수익증권_0298</t>
  </si>
  <si>
    <t>102 116 8th Avenue</t>
  </si>
  <si>
    <t>140 Riverside</t>
  </si>
  <si>
    <t>350 Parnassus</t>
  </si>
  <si>
    <t>5405 Windward</t>
  </si>
  <si>
    <t>Bradstone Los Feliz</t>
  </si>
  <si>
    <t>Bridge Point 999</t>
  </si>
  <si>
    <t>Bridge Point Kent 180</t>
  </si>
  <si>
    <t>Bridge Point Tacoma</t>
  </si>
  <si>
    <t>Burton House</t>
  </si>
  <si>
    <t>Canyon Reserve at the Ranch</t>
  </si>
  <si>
    <t>City House Old Town</t>
  </si>
  <si>
    <t>Deepwater Industrial Park</t>
  </si>
  <si>
    <t>Discovery Village</t>
  </si>
  <si>
    <t>Easton Riverview</t>
  </si>
  <si>
    <t>Echo Lake</t>
  </si>
  <si>
    <t>Embassy Suites Nashville Vanderbilt</t>
  </si>
  <si>
    <t>Emblem 120</t>
  </si>
  <si>
    <t>Hampshire Hill Apartments</t>
  </si>
  <si>
    <t>Highland at Sherman Oaks</t>
  </si>
  <si>
    <t>Joseph Amold Lofts and Jack Apartment</t>
  </si>
  <si>
    <t>Lake Highlands</t>
  </si>
  <si>
    <t>Lofts at Strickland Glen</t>
  </si>
  <si>
    <t>Lovett 2-Pack</t>
  </si>
  <si>
    <t>Manor Six Forks</t>
  </si>
  <si>
    <t>Marq Midtown 205</t>
  </si>
  <si>
    <t>Meadow Brook Preserve</t>
  </si>
  <si>
    <t>Modena Reserve at Kensington</t>
  </si>
  <si>
    <t>NOVO Avian Pointe</t>
  </si>
  <si>
    <t>Nichols Park</t>
  </si>
  <si>
    <t>Perimeter Town Center</t>
  </si>
  <si>
    <t>Project Metro F5</t>
  </si>
  <si>
    <t>Queens Portfolio IV</t>
  </si>
  <si>
    <t>Rambler Athens</t>
  </si>
  <si>
    <t>River East</t>
  </si>
  <si>
    <t>Sorelle Apartments</t>
  </si>
  <si>
    <t>SouthPark Towers</t>
  </si>
  <si>
    <t>The Cooper</t>
  </si>
  <si>
    <t>The ames</t>
  </si>
  <si>
    <t>Thompson Savannah</t>
  </si>
  <si>
    <t>Thrive at Montvale</t>
  </si>
  <si>
    <t>University Village</t>
  </si>
  <si>
    <t>Westside Plaza</t>
  </si>
  <si>
    <t>the Marlow</t>
  </si>
  <si>
    <t>5 MLK</t>
  </si>
  <si>
    <t>수익증권_0299</t>
  </si>
  <si>
    <t>A-Gas</t>
  </si>
  <si>
    <t>Amspec</t>
  </si>
  <si>
    <t>Anew (f.k.a. Element Markets)</t>
  </si>
  <si>
    <t>Aurora Research Energy</t>
  </si>
  <si>
    <t>Elevated Materials</t>
  </si>
  <si>
    <t>Enpal</t>
  </si>
  <si>
    <t>Gridserve</t>
  </si>
  <si>
    <t>Hybar</t>
  </si>
  <si>
    <t>Intersect Power</t>
  </si>
  <si>
    <t>Miratech</t>
  </si>
  <si>
    <t>Monarch Bio Energy</t>
  </si>
  <si>
    <t>Monolith Materials</t>
  </si>
  <si>
    <t>Nextracker</t>
  </si>
  <si>
    <t>Ohmium International</t>
  </si>
  <si>
    <t>Olympus Terminals</t>
  </si>
  <si>
    <t>Palmetto</t>
  </si>
  <si>
    <t>Rubicon Carbon</t>
  </si>
  <si>
    <t>Syre</t>
  </si>
  <si>
    <t>Twelve Benefit corp</t>
  </si>
  <si>
    <t>수익증권_0238</t>
  </si>
  <si>
    <t>USG5801BAA65</t>
  </si>
  <si>
    <t>UNSECURED APPLICABLE RATE LOAN NOTES 2034</t>
  </si>
  <si>
    <t>Pantheon Private Debt PSD II USD Feeder (Cayman) LP</t>
  </si>
  <si>
    <t>2034-12-31</t>
  </si>
  <si>
    <t>2022-06-17</t>
  </si>
  <si>
    <t>한화라이프스타일 일반투자형 사모증권 투자신탁2호</t>
  </si>
  <si>
    <t>수익증권_0239</t>
  </si>
  <si>
    <t>At One Ventures II, L.P.</t>
  </si>
  <si>
    <t>3C Technologies Inc.(bda Moxy OID)</t>
  </si>
  <si>
    <t>Adden Energy, Inc</t>
  </si>
  <si>
    <t>Celadon Partners SPV XIX</t>
  </si>
  <si>
    <t>AirWallex Limited</t>
  </si>
  <si>
    <t>Ambient Photonics Inc.</t>
  </si>
  <si>
    <t>Yosemite Fund I, L.P.</t>
  </si>
  <si>
    <t>Azalea Therapeutics, Inc.</t>
  </si>
  <si>
    <t>Blue Energy Global Inc.</t>
  </si>
  <si>
    <t>Chai Discovery, Inc.</t>
  </si>
  <si>
    <t>ChemFinity Technologies Inc</t>
  </si>
  <si>
    <t>Dalan Animal Health, Inc.</t>
  </si>
  <si>
    <t>Daymark Health, Inc.</t>
  </si>
  <si>
    <t>Delfi Labs Inc</t>
  </si>
  <si>
    <t>Doppler Bio Inc</t>
  </si>
  <si>
    <t>Evove Ltd.</t>
  </si>
  <si>
    <t>Factor2Energy</t>
  </si>
  <si>
    <t>Fourier Health</t>
  </si>
  <si>
    <t>Gauntlet Therapeutics Inc</t>
  </si>
  <si>
    <t>Gigablue LTD</t>
  </si>
  <si>
    <t>Grasshopper Therapeutics</t>
  </si>
  <si>
    <t>Inlyte Energy, Inc.</t>
  </si>
  <si>
    <t>Intensivate Incorporated</t>
  </si>
  <si>
    <t>Lomond Therapeutics Holdings,</t>
  </si>
  <si>
    <t>Maia Oncology Inc</t>
  </si>
  <si>
    <t>MFLTD0000001</t>
  </si>
  <si>
    <t>Meta Flow Ltd</t>
  </si>
  <si>
    <t>Miraterra Technologies Corporation (fka EnrichAg)</t>
  </si>
  <si>
    <t>Mojave Energy Systems, Inc.</t>
  </si>
  <si>
    <t>Moonlight Bio Inc</t>
  </si>
  <si>
    <t>Near Space Labs</t>
  </si>
  <si>
    <t>Okra Solar Pty Ltd.</t>
  </si>
  <si>
    <t>OFGSD3PS0001</t>
  </si>
  <si>
    <t>OneFootball GmbH Series D-3 Preferred Shares</t>
  </si>
  <si>
    <t>OHOSCPS00001</t>
  </si>
  <si>
    <t>Oura Health Oy Series C-1 Preferred Shares</t>
  </si>
  <si>
    <t>Prefer.Pte Ltd</t>
  </si>
  <si>
    <t>Provectus Algae Pty Ltd</t>
  </si>
  <si>
    <t>Punabio</t>
  </si>
  <si>
    <t>Quarry Thera, LLC</t>
  </si>
  <si>
    <t>Ravel Holdings, Inc</t>
  </si>
  <si>
    <t>Relectrify Holdings Pty Ltd</t>
  </si>
  <si>
    <t>Revterra Corporation</t>
  </si>
  <si>
    <t>Sage Care</t>
  </si>
  <si>
    <t>SCTZLLC00001</t>
  </si>
  <si>
    <t>Securitize, LLC</t>
  </si>
  <si>
    <t>SCTZLLCRCPS1</t>
  </si>
  <si>
    <t>Securitize, LLC_RCPS</t>
  </si>
  <si>
    <t>Shinobi Therapeutics Inc</t>
  </si>
  <si>
    <t>Stellaria Design SAS</t>
  </si>
  <si>
    <t>TEMO SAS</t>
  </si>
  <si>
    <t>Alpha Healthcare AI Fund L.P.</t>
  </si>
  <si>
    <t>Tempus AI Inc.</t>
  </si>
  <si>
    <t>Ten63 Therapeutics Inc</t>
  </si>
  <si>
    <t>Transmutex SA</t>
  </si>
  <si>
    <t>Turquoise Health Co</t>
  </si>
  <si>
    <t>Volta Labs</t>
  </si>
  <si>
    <t>신한AIM부동산일반사모투자신탁26-B호</t>
  </si>
  <si>
    <t>수익증권_0240</t>
  </si>
  <si>
    <t>1699 Bayshore</t>
  </si>
  <si>
    <t>2505 Bruckner</t>
  </si>
  <si>
    <t>Admirals Row</t>
  </si>
  <si>
    <t>Allston LabWorks</t>
  </si>
  <si>
    <t>Andover at Crabtree</t>
  </si>
  <si>
    <t>BLP Pool A</t>
  </si>
  <si>
    <t>BioSquare</t>
  </si>
  <si>
    <t>Bridge Point Vancouver</t>
  </si>
  <si>
    <t>Cajon Distribution</t>
  </si>
  <si>
    <t>Cassiobury</t>
  </si>
  <si>
    <t>College Point Logistics</t>
  </si>
  <si>
    <t>Colliers Yard</t>
  </si>
  <si>
    <t>East Arrow</t>
  </si>
  <si>
    <t>Exchange at Holly Springs</t>
  </si>
  <si>
    <t>Extra Space - FL</t>
  </si>
  <si>
    <t>Extra Space - MS</t>
  </si>
  <si>
    <t>Extra Space - NY</t>
  </si>
  <si>
    <t>Extra Space - SC</t>
  </si>
  <si>
    <t>Glendale 303 / Reems Ranch</t>
  </si>
  <si>
    <t>Lofy/Standard Brickell</t>
  </si>
  <si>
    <t>Midwest Logistics</t>
  </si>
  <si>
    <t>Monarch Beach</t>
  </si>
  <si>
    <t>Navi Portfolio</t>
  </si>
  <si>
    <t>Project Box</t>
  </si>
  <si>
    <t>Project Coriander</t>
  </si>
  <si>
    <t>Project Dual</t>
  </si>
  <si>
    <t>Project Fulton</t>
  </si>
  <si>
    <t>Project Golden</t>
  </si>
  <si>
    <t>Project Grange</t>
  </si>
  <si>
    <t>Project Keane</t>
  </si>
  <si>
    <t>Project Key</t>
  </si>
  <si>
    <t>Project Miami Beach</t>
  </si>
  <si>
    <t>Project Monster II</t>
  </si>
  <si>
    <t>Project Summit</t>
  </si>
  <si>
    <t>Project Vantage</t>
  </si>
  <si>
    <t>Provender 10-Pack</t>
  </si>
  <si>
    <t>QTS Term Loan</t>
  </si>
  <si>
    <t>Radius at Dilworth</t>
  </si>
  <si>
    <t>Springdale Green</t>
  </si>
  <si>
    <t>Texas Multifamily Two-Pack</t>
  </si>
  <si>
    <t>The Press</t>
  </si>
  <si>
    <t>Tribune Tower</t>
  </si>
  <si>
    <t>U.S. Industrial 9-Pack</t>
  </si>
  <si>
    <t>Westway</t>
  </si>
  <si>
    <t>Z Modular</t>
  </si>
  <si>
    <t>미래에셋PGIF일반사모특별자산투자신탁1호</t>
  </si>
  <si>
    <t>수익증권_0241</t>
  </si>
  <si>
    <t>PGIFIVFELN01</t>
  </si>
  <si>
    <t>Unsecured Loan Notes 2031(PGIF IV)</t>
  </si>
  <si>
    <t>PGIF IV</t>
  </si>
  <si>
    <t>2031-12-30</t>
  </si>
  <si>
    <t>2022-09-02</t>
  </si>
  <si>
    <t>Antelope</t>
  </si>
  <si>
    <t>PGIF IV Feeder (Cayman) LP</t>
  </si>
  <si>
    <t>Aurora II</t>
  </si>
  <si>
    <t>Blackhawk</t>
  </si>
  <si>
    <t>Bowline</t>
  </si>
  <si>
    <t>Bright</t>
  </si>
  <si>
    <t>Broadway</t>
  </si>
  <si>
    <t>Cartier Energy</t>
  </si>
  <si>
    <t>Covanta</t>
  </si>
  <si>
    <t>Crown</t>
  </si>
  <si>
    <t>Gemini2</t>
  </si>
  <si>
    <t>Gigabyte</t>
  </si>
  <si>
    <t>Glam</t>
  </si>
  <si>
    <t>Hydron</t>
  </si>
  <si>
    <t>Jasmin</t>
  </si>
  <si>
    <t>Johnstone</t>
  </si>
  <si>
    <t>Malloraca</t>
  </si>
  <si>
    <t>National Grid Gas Transmission</t>
  </si>
  <si>
    <t>Noble</t>
  </si>
  <si>
    <t>Norseman</t>
  </si>
  <si>
    <t>Nova</t>
  </si>
  <si>
    <t>Persei</t>
  </si>
  <si>
    <t>Primafrio</t>
  </si>
  <si>
    <t>Rise</t>
  </si>
  <si>
    <t>Snowbirds</t>
  </si>
  <si>
    <t>Sonik</t>
  </si>
  <si>
    <t>Zilker</t>
  </si>
  <si>
    <t>수익증권_0300</t>
  </si>
  <si>
    <t>Animoca Brands Corporation</t>
  </si>
  <si>
    <t>Aspen Digital</t>
  </si>
  <si>
    <t>Bacasable Global</t>
  </si>
  <si>
    <t>BlockApps</t>
  </si>
  <si>
    <t>Blockratize Inc.</t>
  </si>
  <si>
    <t>CAH Holdings Group Inc.</t>
  </si>
  <si>
    <t>Carbon Arc Corp.</t>
  </si>
  <si>
    <t>Clearview AI, Inc.</t>
  </si>
  <si>
    <t>Cleary Technologies, Inc.</t>
  </si>
  <si>
    <t>Consensys Software, Inc.</t>
  </si>
  <si>
    <t>DUOM</t>
  </si>
  <si>
    <t>EVG Holdings (BVI)</t>
  </si>
  <si>
    <t>Fasset Technology</t>
  </si>
  <si>
    <t>Figment</t>
  </si>
  <si>
    <t>Firefly Systems, Inc.</t>
  </si>
  <si>
    <t>Forum3 LLC</t>
  </si>
  <si>
    <t>GSF SPV LLC</t>
  </si>
  <si>
    <t>HRCA Global Ltd.</t>
  </si>
  <si>
    <t>Hex Capital Group</t>
  </si>
  <si>
    <t>Horizen Labs, Inc.</t>
  </si>
  <si>
    <t>Joyride Games, Inc.</t>
  </si>
  <si>
    <t>Kabompo Holdings, Ltd.</t>
  </si>
  <si>
    <t>Kalki, Inc</t>
  </si>
  <si>
    <t>Kresus Labs, Inc.</t>
  </si>
  <si>
    <t>LCV 444 the D'amelio</t>
  </si>
  <si>
    <t>Lean Technologies</t>
  </si>
  <si>
    <t>Lending Market Technology Inc.</t>
  </si>
  <si>
    <t>Lukka Inc.</t>
  </si>
  <si>
    <t>MPC Holding, Inc.</t>
  </si>
  <si>
    <t>Monax Industries</t>
  </si>
  <si>
    <t>Morristown Global Limited</t>
  </si>
  <si>
    <t>Mugen Interactive Limited</t>
  </si>
  <si>
    <t>OneFootball</t>
  </si>
  <si>
    <t>Orbit Holdings Limited</t>
  </si>
  <si>
    <t>Peer Data</t>
  </si>
  <si>
    <t>Privado ID</t>
  </si>
  <si>
    <t>Quantstamp</t>
  </si>
  <si>
    <t>Realm</t>
  </si>
  <si>
    <t>Secondary Market Trading Party</t>
  </si>
  <si>
    <t>Solidus Labs,</t>
  </si>
  <si>
    <t>Soul Machines Limited</t>
  </si>
  <si>
    <t>The Medici Network LLC</t>
  </si>
  <si>
    <t>Twenty-Second Century Dora TechnologyHoldings, Inc.</t>
  </si>
  <si>
    <t xml:space="preserve">XBTO Global Ltd. </t>
  </si>
  <si>
    <t>Zigazoo Inc.</t>
  </si>
  <si>
    <t>수익증권_0301</t>
  </si>
  <si>
    <t>All.Health, Inc.</t>
  </si>
  <si>
    <t>Bluesky Startup, Inc. (dba Knit.ai)</t>
  </si>
  <si>
    <t>DCVC VI Alpha, LLC</t>
  </si>
  <si>
    <t>Dayhoff Labs, Inc. (fka Eigan Labs, Inc.)</t>
  </si>
  <si>
    <t>Fervo Energy Company</t>
  </si>
  <si>
    <t>Fourth Power, Inc.</t>
  </si>
  <si>
    <t>GreenBlu, Inc. (dba Tidal Metals)</t>
  </si>
  <si>
    <t>Halter USA Inc.</t>
  </si>
  <si>
    <t>Impulse Space, Inc.</t>
  </si>
  <si>
    <t>Kanvas Biosciences, Inc.</t>
  </si>
  <si>
    <t>Mach Industries Inc.</t>
  </si>
  <si>
    <t>Noetik Inc.</t>
  </si>
  <si>
    <t>Reality Defender, Inc.</t>
  </si>
  <si>
    <t>Recycleye Ltd.</t>
  </si>
  <si>
    <t>Slip Robotics, Inc.</t>
  </si>
  <si>
    <t>Tatio, Inc. (dba DVLP Medicines)</t>
  </si>
  <si>
    <t>Thistle Technologies Inc.</t>
  </si>
  <si>
    <t>Zap Energy, Inc.</t>
  </si>
  <si>
    <t>ZwitterCo, Inc.</t>
  </si>
  <si>
    <t>WEST STREET MEZZANINE PARTNERS Ⅷ OFFSHORE</t>
  </si>
  <si>
    <t>수익증권_0303</t>
  </si>
  <si>
    <t>ATI GLOBAL LIMITED</t>
  </si>
  <si>
    <t>Area Wide Protective, Inc.</t>
  </si>
  <si>
    <t>JLA Limited</t>
  </si>
  <si>
    <t>Modernizing Medicine, Inc</t>
  </si>
  <si>
    <t>SumUp Holdings</t>
  </si>
  <si>
    <t>Watchguard Technologies, Inc.</t>
  </si>
  <si>
    <t>Karo Healthcare</t>
  </si>
  <si>
    <t>Nord Anglia Education</t>
  </si>
  <si>
    <t>RevSpring</t>
  </si>
  <si>
    <t>Access Group</t>
  </si>
  <si>
    <t>Apex Group, Ltd.</t>
  </si>
  <si>
    <t>Cegid</t>
  </si>
  <si>
    <t>Ceva Sante Animale S.A.</t>
  </si>
  <si>
    <t>ECi Software Solutions, Inc.</t>
  </si>
  <si>
    <t>Evident Corporation</t>
  </si>
  <si>
    <t>H.L. Barentz B.V.</t>
  </si>
  <si>
    <t>IVIRMA</t>
  </si>
  <si>
    <t>Idealista (Cinven)</t>
  </si>
  <si>
    <t>Idealista (EQT)</t>
  </si>
  <si>
    <t>LIGHTEDGE SOLUTIONS, INC.</t>
  </si>
  <si>
    <t>Normec</t>
  </si>
  <si>
    <t>Opella</t>
  </si>
  <si>
    <t>Personal &amp; Informatik (“P&amp;I”)</t>
  </si>
  <si>
    <t>Stada Arzneimittel AG</t>
  </si>
  <si>
    <t>TEAMSYSTEM S.P.A.</t>
  </si>
  <si>
    <t>한화GLOBALCORPORATEPEVCSTRATEGY일반사모투자신탁3호</t>
  </si>
  <si>
    <t>수익증권_0242</t>
  </si>
  <si>
    <t>HAVOCAI00001</t>
  </si>
  <si>
    <t>Havoc AI Convertible Note(조건부지분전환계약)</t>
  </si>
  <si>
    <t>Havoc AI</t>
  </si>
  <si>
    <t>2026-08-28</t>
  </si>
  <si>
    <t>2025-08-28</t>
  </si>
  <si>
    <t>한화 Global Corporate PE VC Strategy 일반사모증권투자신탁 3호</t>
  </si>
  <si>
    <t>8090 Industries Zenith Fund, LP</t>
  </si>
  <si>
    <t>Additive Space Technologies Inc.</t>
  </si>
  <si>
    <t>Allen Control Systems SAFE</t>
  </si>
  <si>
    <t>American Bitcoin Corp.</t>
  </si>
  <si>
    <t>Armada Systems, Inc.</t>
  </si>
  <si>
    <t>Atomic Industries, Inc.</t>
  </si>
  <si>
    <t>Hanwha Next Generation Opportunity Fund I, L.P.</t>
  </si>
  <si>
    <t>Atropos Health</t>
  </si>
  <si>
    <t>Brave Capital</t>
  </si>
  <si>
    <t>Cambrian</t>
  </si>
  <si>
    <t>Commerce Street Capital LLC.</t>
  </si>
  <si>
    <t>Dreambig Semiconductor Inc</t>
  </si>
  <si>
    <t>Earli Inc</t>
  </si>
  <si>
    <t>Elo Life Systems</t>
  </si>
  <si>
    <t>Finix</t>
  </si>
  <si>
    <t>Fleetzero, Inc.</t>
  </si>
  <si>
    <t>FISDRCPS0001</t>
  </si>
  <si>
    <t>Funds, Inc Seres D(RCPS)</t>
  </si>
  <si>
    <t>GTM Fund</t>
  </si>
  <si>
    <t>Galvanick, Inc.</t>
  </si>
  <si>
    <t>Greyspace Labs LLC</t>
  </si>
  <si>
    <t>H3XTINC00001</t>
  </si>
  <si>
    <t>H3X Technologies Inc</t>
  </si>
  <si>
    <t>Hedra</t>
  </si>
  <si>
    <t>Hone Health</t>
  </si>
  <si>
    <t>IMPSP0000002</t>
  </si>
  <si>
    <t>Impulse Space  Series C</t>
  </si>
  <si>
    <t>IMPSP0000001</t>
  </si>
  <si>
    <t>Impulse Space Series B</t>
  </si>
  <si>
    <t>Kela Defense Inc.</t>
  </si>
  <si>
    <t>KeyCare</t>
  </si>
  <si>
    <t>Laude Ventures</t>
  </si>
  <si>
    <t>Luma AI</t>
  </si>
  <si>
    <t>Mantis</t>
  </si>
  <si>
    <t>MISTRAL00001</t>
  </si>
  <si>
    <t>Nox Metals Inc.</t>
  </si>
  <si>
    <t>Orbit Fab, Inc.</t>
  </si>
  <si>
    <t>PDW Holdings, Inc.</t>
  </si>
  <si>
    <t>PHYSICAL0001</t>
  </si>
  <si>
    <t>Physical Intelligence, Inc.(CPS)</t>
  </si>
  <si>
    <t>Precision</t>
  </si>
  <si>
    <t>RADIANT00001</t>
  </si>
  <si>
    <t>Radiant Industries Inc</t>
  </si>
  <si>
    <t>Range</t>
  </si>
  <si>
    <t>Rendezvous Robotics Inc.</t>
  </si>
  <si>
    <t>RESCSD000001</t>
  </si>
  <si>
    <t>Rescale, Inc.</t>
  </si>
  <si>
    <t>RRFTROPCO001</t>
  </si>
  <si>
    <t>Robotics Research OpCo, LLC (Forterra)</t>
  </si>
  <si>
    <t>Sequence</t>
  </si>
  <si>
    <t>Shield AI</t>
  </si>
  <si>
    <t>SAIINC000001</t>
  </si>
  <si>
    <t>Shield AI Inc</t>
  </si>
  <si>
    <t>Temporal</t>
  </si>
  <si>
    <t>Tenstorrent</t>
  </si>
  <si>
    <t>TMINCSC30001</t>
  </si>
  <si>
    <t>ThayerMahan, Inc. Series C-3 Preferred Share</t>
  </si>
  <si>
    <t>Theai Inc (aka InWorld AI)</t>
  </si>
  <si>
    <t>Thousand Islands Industries Inc</t>
  </si>
  <si>
    <t>Thrive Holdings</t>
  </si>
  <si>
    <t>Timeback Incorporated</t>
  </si>
  <si>
    <t>TogyAI, Inc</t>
  </si>
  <si>
    <t>Tutor Intelligence, Inc.</t>
  </si>
  <si>
    <t>Udio</t>
  </si>
  <si>
    <t>Varda Space Industries, Inc.</t>
  </si>
  <si>
    <t>Zumbro Falls Technology Company</t>
  </si>
  <si>
    <t>databento</t>
  </si>
  <si>
    <t>dataland</t>
  </si>
  <si>
    <t>파인스트리트MEIF7인프라일반사모특별자산투자신탁 1-1호</t>
  </si>
  <si>
    <t>수익증권_0435</t>
  </si>
  <si>
    <t>EURLRB032401</t>
  </si>
  <si>
    <t>Real Assets Holding S.C.S. SICAV-RAIF Sub-Fund V_NOTE</t>
  </si>
  <si>
    <t>Sub-Fund V of Real Assets Holdings SCS SICAV-RAIF (Umbrella Fund)</t>
  </si>
  <si>
    <t>2041-03-24</t>
  </si>
  <si>
    <t>2023-03-23</t>
  </si>
  <si>
    <t>수익증권_0437</t>
  </si>
  <si>
    <t>6P1005033001</t>
  </si>
  <si>
    <t>Class A note</t>
  </si>
  <si>
    <t>BID III Note issuer L.P. (Cayman, SPV)</t>
  </si>
  <si>
    <t>2023-03-30</t>
  </si>
  <si>
    <t>6P1005033002</t>
  </si>
  <si>
    <t>Class B note</t>
  </si>
  <si>
    <t>6P1005033003</t>
  </si>
  <si>
    <t>Class C note</t>
  </si>
  <si>
    <t>수익증권_0473</t>
  </si>
  <si>
    <t>Addepar</t>
  </si>
  <si>
    <t>Alkira</t>
  </si>
  <si>
    <t>Avicena</t>
  </si>
  <si>
    <t>CELESTIAL AI</t>
  </si>
  <si>
    <t>Cerebras</t>
  </si>
  <si>
    <t>Checkmate</t>
  </si>
  <si>
    <t>Eliyan</t>
  </si>
  <si>
    <t>EnCharge AI</t>
  </si>
  <si>
    <t>Groove X</t>
  </si>
  <si>
    <t>LiquidStack</t>
  </si>
  <si>
    <t>MEWS</t>
  </si>
  <si>
    <t>Meesho</t>
  </si>
  <si>
    <t>Monnai</t>
  </si>
  <si>
    <t>Nomad Global</t>
  </si>
  <si>
    <t>Nothing Technology</t>
  </si>
  <si>
    <t>Provi</t>
  </si>
  <si>
    <t>ROGO</t>
  </si>
  <si>
    <t>Rajasthan Royals</t>
  </si>
  <si>
    <t>RedNote</t>
  </si>
  <si>
    <t>TEMPORAL</t>
  </si>
  <si>
    <t>Waymo</t>
  </si>
  <si>
    <t>KIAMCO비티엘프로젝트사모특별자산투자신탁제11호(일반)</t>
  </si>
  <si>
    <t>수익증권_0474</t>
  </si>
  <si>
    <t>KRMN23101301</t>
  </si>
  <si>
    <t>경남미래교육(주)I-1-단위시설A</t>
  </si>
  <si>
    <t>경남미래교육㈜</t>
  </si>
  <si>
    <t>2044-05-30</t>
  </si>
  <si>
    <t>2023-10-13</t>
  </si>
  <si>
    <t>KRMN24061801</t>
  </si>
  <si>
    <t>경남미래교육(주)I-1-단위시설B</t>
  </si>
  <si>
    <t>2044-09-30</t>
  </si>
  <si>
    <t>2024-06-18</t>
  </si>
  <si>
    <t>KRMN23101302</t>
  </si>
  <si>
    <t>경남미래교육(주)II-1-단위시설A</t>
  </si>
  <si>
    <t>KRMN24061802</t>
  </si>
  <si>
    <t>경남미래교육(주)II-1-단위시설B</t>
  </si>
  <si>
    <t>KRMN23101305</t>
  </si>
  <si>
    <t>늘푸른서울배움터장기1-1</t>
  </si>
  <si>
    <t>늘푸른서울배움터㈜</t>
  </si>
  <si>
    <t>2046-03-31</t>
  </si>
  <si>
    <t>KRMN23101306</t>
  </si>
  <si>
    <t>늘푸른서울배움터장기2-1</t>
  </si>
  <si>
    <t>KRMN23041901</t>
  </si>
  <si>
    <t>대구스마트미래학교(장기1-1A)</t>
  </si>
  <si>
    <t>대구스마트미래학교</t>
  </si>
  <si>
    <t>2044-03-31</t>
  </si>
  <si>
    <t>2023-04-19</t>
  </si>
  <si>
    <t>KRMN23121501</t>
  </si>
  <si>
    <t>대구스마트미래학교(장기1-1B)</t>
  </si>
  <si>
    <t>2023-12-15</t>
  </si>
  <si>
    <t>KRMN25062403</t>
  </si>
  <si>
    <t>대구스마트미래학교(장기1-2A)</t>
  </si>
  <si>
    <t>2025-06-24</t>
  </si>
  <si>
    <t>KRMN25062405</t>
  </si>
  <si>
    <t>대구스마트미래학교(장기1-2B)</t>
  </si>
  <si>
    <t>KRMN23041902</t>
  </si>
  <si>
    <t>대구스마트미래학교(장기2-1A)</t>
  </si>
  <si>
    <t>2044-02-23</t>
  </si>
  <si>
    <t>KRMN23121502</t>
  </si>
  <si>
    <t>대구스마트미래학교(장기2-1B)</t>
  </si>
  <si>
    <t>KRMN25062404</t>
  </si>
  <si>
    <t>대구스마트미래학교(장기2-2A)</t>
  </si>
  <si>
    <t>KRMN25062406</t>
  </si>
  <si>
    <t>대구스마트미래학교(장기2-2B)</t>
  </si>
  <si>
    <t>KRMN25082901</t>
  </si>
  <si>
    <t>서울미래배움터 장기1-1 (수유초)</t>
  </si>
  <si>
    <t>서울미래배움터㈜</t>
  </si>
  <si>
    <t>2046-04-30</t>
  </si>
  <si>
    <t>2025-08-29</t>
  </si>
  <si>
    <t>서울미래배움터 장기1-1 (유현초)</t>
  </si>
  <si>
    <t>2023-12-28</t>
  </si>
  <si>
    <t>KRMN25082902</t>
  </si>
  <si>
    <t>서울미래배움터 장기2-1 (수유초)</t>
  </si>
  <si>
    <t>서울미래배움터 장기2-1 (유현초)</t>
  </si>
  <si>
    <t>KRMN23101303</t>
  </si>
  <si>
    <t>신화미래배움터(주)장기1-1</t>
  </si>
  <si>
    <t>신화미래배움터㈜</t>
  </si>
  <si>
    <t>2046-02-13</t>
  </si>
  <si>
    <t>KRMN23101304</t>
  </si>
  <si>
    <t>신화미래배움터(주)장기2-1</t>
  </si>
  <si>
    <t>KRMN23113001</t>
  </si>
  <si>
    <t>아라천마배움터(주)I-1-단위시설A</t>
  </si>
  <si>
    <t>아라천마배움터㈜</t>
  </si>
  <si>
    <t>2045-09-30</t>
  </si>
  <si>
    <t>KRMN24050301</t>
  </si>
  <si>
    <t>아라천마배움터(주)I-1-단위시설B</t>
  </si>
  <si>
    <t>2024-05-03</t>
  </si>
  <si>
    <t>KRMN25062401</t>
  </si>
  <si>
    <t>아라천마배움터(주)I-2-단위시설A</t>
  </si>
  <si>
    <t>KRMN23113002</t>
  </si>
  <si>
    <t>아라천마배움터(주)II-1-단위시설A</t>
  </si>
  <si>
    <t>KRMN24050302</t>
  </si>
  <si>
    <t>아라천마배움터(주)II-1-단위시설B</t>
  </si>
  <si>
    <t>KRMN25062402</t>
  </si>
  <si>
    <t>아라천마배움터(주)II-2-단위시설A</t>
  </si>
  <si>
    <t>KRMN23071301</t>
  </si>
  <si>
    <t>울산미래배움터(주) 장기1-1</t>
  </si>
  <si>
    <t>울산미래배움터㈜</t>
  </si>
  <si>
    <t>2045-06-30</t>
  </si>
  <si>
    <t>2023-07-13</t>
  </si>
  <si>
    <t>KRMN23071302</t>
  </si>
  <si>
    <t>울산미래배움터(주) 장기2-1</t>
  </si>
  <si>
    <t>KRMN23092602</t>
  </si>
  <si>
    <t>차세대인재배움터(주) 장기 가 1-1</t>
  </si>
  <si>
    <t>차세대인제배움터㈜</t>
  </si>
  <si>
    <t>2044-08-26</t>
  </si>
  <si>
    <t>2023-09-26</t>
  </si>
  <si>
    <t>KRMN25032101</t>
  </si>
  <si>
    <t>차세대인재배움터(주) 장기 가 1-2</t>
  </si>
  <si>
    <t>2043-12-31</t>
  </si>
  <si>
    <t>2025-03-21</t>
  </si>
  <si>
    <t>KRMN23092603</t>
  </si>
  <si>
    <t>차세대인재배움터(주) 장기 가 2-1</t>
  </si>
  <si>
    <t>KRMN25032102</t>
  </si>
  <si>
    <t>차세대인재배움터(주) 장기 가 2-2</t>
  </si>
  <si>
    <t>KRMN24072301</t>
  </si>
  <si>
    <t>차세대인재배움터(주) 장기 나 1-1</t>
  </si>
  <si>
    <t>2045-01-20</t>
  </si>
  <si>
    <t>2024-07-23</t>
  </si>
  <si>
    <t>KRMN24072302</t>
  </si>
  <si>
    <t>차세대인재배움터(주) 장기 나 2-1</t>
  </si>
  <si>
    <t>KRMN24101701</t>
  </si>
  <si>
    <t>차세대인재배움터(주) 장기 다 1-1</t>
  </si>
  <si>
    <t>2044-11-14</t>
  </si>
  <si>
    <t>2024-10-17</t>
  </si>
  <si>
    <t>KRMN25092301</t>
  </si>
  <si>
    <t>차세대인재배움터(주) 장기 다 1-2</t>
  </si>
  <si>
    <t>2025-09-23</t>
  </si>
  <si>
    <t>KRMN24101702</t>
  </si>
  <si>
    <t>차세대인재배움터(주) 장기 다 2-1</t>
  </si>
  <si>
    <t>KRMN25092302</t>
  </si>
  <si>
    <t>차세대인재배움터(주) 장기 다 2-2</t>
  </si>
  <si>
    <t>2045-03-06</t>
  </si>
  <si>
    <t>KRMN24091901</t>
  </si>
  <si>
    <t>차세대인재배움터(주) 장기 라 1-1</t>
  </si>
  <si>
    <t>2044-12-30</t>
  </si>
  <si>
    <t>2024-09-19</t>
  </si>
  <si>
    <t>KRMN25092303</t>
  </si>
  <si>
    <t>차세대인재배움터(주) 장기 라 1-2</t>
  </si>
  <si>
    <t>2043-06-30</t>
  </si>
  <si>
    <t>KRMN24091902</t>
  </si>
  <si>
    <t>차세대인재배움터(주) 장기 라 2-1</t>
  </si>
  <si>
    <t>KRMN25092304</t>
  </si>
  <si>
    <t>차세대인재배움터(주) 장기 라 2-2</t>
  </si>
  <si>
    <t>2044-09-01</t>
  </si>
  <si>
    <t>KRB231011001</t>
  </si>
  <si>
    <t>경남미래교육</t>
  </si>
  <si>
    <t>KRBB23101301</t>
  </si>
  <si>
    <t>늘푸른서울배움터</t>
  </si>
  <si>
    <t>KRB230419001</t>
  </si>
  <si>
    <t>KRB231227001</t>
  </si>
  <si>
    <t>서울미래배움터</t>
  </si>
  <si>
    <t>KRBB25062401</t>
  </si>
  <si>
    <t>아라천마배움터</t>
  </si>
  <si>
    <t>KRB230713001</t>
  </si>
  <si>
    <t>울산미래배움터(주)</t>
  </si>
  <si>
    <t>울산미래배움터</t>
  </si>
  <si>
    <t>KRBB23092501</t>
  </si>
  <si>
    <t>차세대인재배움터(주)</t>
  </si>
  <si>
    <t>차세대인재배움터</t>
  </si>
  <si>
    <t>교보AIM서울문산고속도로일반사모특별자산투자신탁</t>
  </si>
  <si>
    <t>수익증권_0477</t>
  </si>
  <si>
    <t>KRYZLRBEAG07</t>
  </si>
  <si>
    <t>서울문산고속도로 장기대출1</t>
  </si>
  <si>
    <t>서울문산고속도로㈜</t>
  </si>
  <si>
    <t>2046-12-21</t>
  </si>
  <si>
    <t>2023-06-21</t>
  </si>
  <si>
    <t>KRYZLRBEAG08</t>
  </si>
  <si>
    <t>서울문산고속도로 장기대출2</t>
  </si>
  <si>
    <t>KRYZLRBEAG05</t>
  </si>
  <si>
    <t>서울문산고속도로 후순위대출1</t>
  </si>
  <si>
    <t>2049-12-31</t>
  </si>
  <si>
    <t>KRYZLRBEAG06</t>
  </si>
  <si>
    <t>서울문산고속도로 후순위대출2</t>
  </si>
  <si>
    <t>KR7000000726</t>
  </si>
  <si>
    <t>서울문산고속도로</t>
  </si>
  <si>
    <t>수익증권_0478</t>
  </si>
  <si>
    <t>360Interm</t>
  </si>
  <si>
    <t>360 Intermediate Inc.</t>
  </si>
  <si>
    <t>2028-08-02</t>
  </si>
  <si>
    <t>AISHoldco</t>
  </si>
  <si>
    <t>AIS Holdco, LLC</t>
  </si>
  <si>
    <t>2029-05-21</t>
  </si>
  <si>
    <t>2024-05-21</t>
  </si>
  <si>
    <t>AlkemeInt</t>
  </si>
  <si>
    <t>Alkeme Intermediary Holdings, LLC</t>
  </si>
  <si>
    <t>2027-05-28</t>
  </si>
  <si>
    <t>2020-10-28</t>
  </si>
  <si>
    <t>AmericanL1</t>
  </si>
  <si>
    <t>American Landscaping Partners LLC</t>
  </si>
  <si>
    <t>2029-08-07</t>
  </si>
  <si>
    <t>2023-08-07</t>
  </si>
  <si>
    <t>AmericanL2</t>
  </si>
  <si>
    <t>American Louver Company, LLC</t>
  </si>
  <si>
    <t>2030-10-01</t>
  </si>
  <si>
    <t>2024-10-01</t>
  </si>
  <si>
    <t>ArcherAcq</t>
  </si>
  <si>
    <t>Archer Acquisition, LLC</t>
  </si>
  <si>
    <t>2029-10-06</t>
  </si>
  <si>
    <t>2023-10-10</t>
  </si>
  <si>
    <t>AstroPak</t>
  </si>
  <si>
    <t>Astro Pak Holdings, Inc.</t>
  </si>
  <si>
    <t>2031-01-31</t>
  </si>
  <si>
    <t>2025-01-31</t>
  </si>
  <si>
    <t>BBMABuyer</t>
  </si>
  <si>
    <t>BBMA Buyer, LLC</t>
  </si>
  <si>
    <t>2024-01-02</t>
  </si>
  <si>
    <t>BCGroup1</t>
  </si>
  <si>
    <t>BC Group Holdings, Inc.1</t>
  </si>
  <si>
    <t>BC Group Holdings</t>
  </si>
  <si>
    <t>2027-12-21</t>
  </si>
  <si>
    <t>2018-12-21</t>
  </si>
  <si>
    <t>BCGroup2</t>
  </si>
  <si>
    <t>BC Group Holdings, Inc.2</t>
  </si>
  <si>
    <t>BCTSParen</t>
  </si>
  <si>
    <t>BCTS Parent, LLC</t>
  </si>
  <si>
    <t>2029-12-26</t>
  </si>
  <si>
    <t>Badge21M</t>
  </si>
  <si>
    <t>Badge 21 Midco Holdings LLC</t>
  </si>
  <si>
    <t>2024-07-18</t>
  </si>
  <si>
    <t>BigChief1</t>
  </si>
  <si>
    <t>Big Chief Buyer LLC1</t>
  </si>
  <si>
    <t>Big Chief Buyer LLC</t>
  </si>
  <si>
    <t>2029-11-09</t>
  </si>
  <si>
    <t>2023-11-09</t>
  </si>
  <si>
    <t>BigChief2</t>
  </si>
  <si>
    <t>Big Chief Buyer LLC2</t>
  </si>
  <si>
    <t>BreezeBuy</t>
  </si>
  <si>
    <t>Breeze Buyer Inc.</t>
  </si>
  <si>
    <t>2028-01-13</t>
  </si>
  <si>
    <t>2020-01-13</t>
  </si>
  <si>
    <t>Bristlecon</t>
  </si>
  <si>
    <t>Bristlecone Buyer, LLC</t>
  </si>
  <si>
    <t>2030-08-05</t>
  </si>
  <si>
    <t>2024-08-05</t>
  </si>
  <si>
    <t>C&amp;SChemic1</t>
  </si>
  <si>
    <t>C&amp;S Chemicals, Inc.1</t>
  </si>
  <si>
    <t>C&amp;S Chemicals, Inc.</t>
  </si>
  <si>
    <t>2028-12-09</t>
  </si>
  <si>
    <t>C&amp;SChemic2</t>
  </si>
  <si>
    <t>C&amp;S Chemicals, Inc.2</t>
  </si>
  <si>
    <t>CPTurfPa</t>
  </si>
  <si>
    <t>CP Turf Parent, LLC</t>
  </si>
  <si>
    <t>2027-10-25</t>
  </si>
  <si>
    <t>2021-10-25</t>
  </si>
  <si>
    <t>CRSTHHol</t>
  </si>
  <si>
    <t>CRS TH Holdings Corp</t>
  </si>
  <si>
    <t>2028-12-01</t>
  </si>
  <si>
    <t>2021-12-01</t>
  </si>
  <si>
    <t>CariskBuy1</t>
  </si>
  <si>
    <t>Carisk Buyer, Inc.1</t>
  </si>
  <si>
    <t>Carisk Buyer, Inc.</t>
  </si>
  <si>
    <t>2029-12-01</t>
  </si>
  <si>
    <t>2023-12-01</t>
  </si>
  <si>
    <t>CariskBuy2</t>
  </si>
  <si>
    <t>Carisk Buyer, Inc.2</t>
  </si>
  <si>
    <t>CatalystA</t>
  </si>
  <si>
    <t>Catalyst Acoustic Group, Inc.</t>
  </si>
  <si>
    <t>2030-11-12</t>
  </si>
  <si>
    <t>2024-11-12</t>
  </si>
  <si>
    <t>ColtGroup</t>
  </si>
  <si>
    <t>Colt Group Intermediate, LLC</t>
  </si>
  <si>
    <t>2030-10-17</t>
  </si>
  <si>
    <t>CounselPr</t>
  </si>
  <si>
    <t>Counsel Press Inc.</t>
  </si>
  <si>
    <t>2029-10-23</t>
  </si>
  <si>
    <t>2023-10-23</t>
  </si>
  <si>
    <t>CuraLinc1</t>
  </si>
  <si>
    <t>CuraLinc, LLC1</t>
  </si>
  <si>
    <t>CuraLinc</t>
  </si>
  <si>
    <t>2030-08-01</t>
  </si>
  <si>
    <t>2024-08-01</t>
  </si>
  <si>
    <t>CuraLinc2</t>
  </si>
  <si>
    <t>CuraLinc, LLC2</t>
  </si>
  <si>
    <t>Endurance</t>
  </si>
  <si>
    <t>Endurance PT Technology Buyer Corporation</t>
  </si>
  <si>
    <t>2024-02-29</t>
  </si>
  <si>
    <t>EntomoBra</t>
  </si>
  <si>
    <t>Entomo Brands Acquisitions, Inc.</t>
  </si>
  <si>
    <t>2029-07-31</t>
  </si>
  <si>
    <t>2023-07-31</t>
  </si>
  <si>
    <t>ExperiGree</t>
  </si>
  <si>
    <t>ExperiGreen Intermediate Holdings, Inc.</t>
  </si>
  <si>
    <t>2028-05-17</t>
  </si>
  <si>
    <t>2024-12-24</t>
  </si>
  <si>
    <t>FHDMIBuy</t>
  </si>
  <si>
    <t>FH DMI Buyer, Inc.</t>
  </si>
  <si>
    <t>2030-10-11</t>
  </si>
  <si>
    <t>2024-10-11</t>
  </si>
  <si>
    <t>GBEagleB</t>
  </si>
  <si>
    <t>GB Eagle Buyer, Inc.</t>
  </si>
  <si>
    <t>2030-12-01</t>
  </si>
  <si>
    <t>GCChampio</t>
  </si>
  <si>
    <t>GC Champion Acquisition LLC</t>
  </si>
  <si>
    <t>2028-08-19</t>
  </si>
  <si>
    <t>2022-08-19</t>
  </si>
  <si>
    <t>GarmatPar</t>
  </si>
  <si>
    <t>Garmat Parent, LLC</t>
  </si>
  <si>
    <t>2030-11-01</t>
  </si>
  <si>
    <t>2024-11-01</t>
  </si>
  <si>
    <t>HarbourBe</t>
  </si>
  <si>
    <t>Harbour Benefit Holdings, Inc. (Zenith Merger Sub, Inc.)</t>
  </si>
  <si>
    <t>2029-07-11</t>
  </si>
  <si>
    <t>2024-07-11</t>
  </si>
  <si>
    <t>HarmarPar</t>
  </si>
  <si>
    <t>Harmar Parent, Inc.</t>
  </si>
  <si>
    <t>2022-12-15</t>
  </si>
  <si>
    <t>Heartland</t>
  </si>
  <si>
    <t>Heartland Paving Partners, LLC</t>
  </si>
  <si>
    <t>2030-08-09</t>
  </si>
  <si>
    <t>2024-08-09</t>
  </si>
  <si>
    <t>HighBarB</t>
  </si>
  <si>
    <t>High Bar Brands Operating, LLC</t>
  </si>
  <si>
    <t>2029-12-19</t>
  </si>
  <si>
    <t>2023-12-19</t>
  </si>
  <si>
    <t>HorizonFr</t>
  </si>
  <si>
    <t>Horizon Freight Holdings, Inc.</t>
  </si>
  <si>
    <t>2030-08-22</t>
  </si>
  <si>
    <t>2024-08-22</t>
  </si>
  <si>
    <t>Hydratech</t>
  </si>
  <si>
    <t>Hydratech Holdings, Inc.</t>
  </si>
  <si>
    <t>IIAHoldin</t>
  </si>
  <si>
    <t>IIA Holdings, LLC</t>
  </si>
  <si>
    <t>2029-11-29</t>
  </si>
  <si>
    <t>2022-10-06</t>
  </si>
  <si>
    <t>IMAGroup</t>
  </si>
  <si>
    <t>IMA Group Management Company, LLC</t>
  </si>
  <si>
    <t>2023-06-30</t>
  </si>
  <si>
    <t>Independen</t>
  </si>
  <si>
    <t>Independent Buyers\' Company, LLC</t>
  </si>
  <si>
    <t>Independent Buyers\\\\' Company, LLC</t>
  </si>
  <si>
    <t>2028-06-10</t>
  </si>
  <si>
    <t>2022-06-10</t>
  </si>
  <si>
    <t>Integrity</t>
  </si>
  <si>
    <t>Integrity Marketing Acquisition, LLC</t>
  </si>
  <si>
    <t>2028-08-27</t>
  </si>
  <si>
    <t>2022-06-21</t>
  </si>
  <si>
    <t>Intelli-Ma</t>
  </si>
  <si>
    <t>Intelli-Mark Technologies (Etix Merger Sub)</t>
  </si>
  <si>
    <t>2027-04-28</t>
  </si>
  <si>
    <t>2017-04-28</t>
  </si>
  <si>
    <t>KENGAcqui</t>
  </si>
  <si>
    <t>KENG Acquisition, Inc.</t>
  </si>
  <si>
    <t>2029-08-01</t>
  </si>
  <si>
    <t>2023-08-01</t>
  </si>
  <si>
    <t>KLMoonAc</t>
  </si>
  <si>
    <t>KL Moon Acquisition LLC</t>
  </si>
  <si>
    <t>2029-02-01</t>
  </si>
  <si>
    <t>Keltec,LL</t>
  </si>
  <si>
    <t>Keltec, LLC</t>
  </si>
  <si>
    <t>2030-03-27</t>
  </si>
  <si>
    <t>2024-03-27</t>
  </si>
  <si>
    <t>KraydenHo</t>
  </si>
  <si>
    <t>Krayden Holdings, Inc</t>
  </si>
  <si>
    <t>2029-03-01</t>
  </si>
  <si>
    <t>2023-03-01</t>
  </si>
  <si>
    <t>LACOIndus</t>
  </si>
  <si>
    <t>LACO Industries, LLC</t>
  </si>
  <si>
    <t>2030-07-02</t>
  </si>
  <si>
    <t>2024-07-02</t>
  </si>
  <si>
    <t>MPGParent</t>
  </si>
  <si>
    <t>MPG Parent Holdings, LLC</t>
  </si>
  <si>
    <t>2030-01-08</t>
  </si>
  <si>
    <t>2024-01-10</t>
  </si>
  <si>
    <t>MarcoRubb</t>
  </si>
  <si>
    <t>Marco Rubber Intermediate Holdings, LLC</t>
  </si>
  <si>
    <t>2027-05-30</t>
  </si>
  <si>
    <t>2020-02-19</t>
  </si>
  <si>
    <t>MiltonInd</t>
  </si>
  <si>
    <t>Milton Industries, Inc.</t>
  </si>
  <si>
    <t>2019-12-19</t>
  </si>
  <si>
    <t>MobileCom</t>
  </si>
  <si>
    <t>Mobile Communications America, Inc.</t>
  </si>
  <si>
    <t>2029-10-16</t>
  </si>
  <si>
    <t>2023-10-19</t>
  </si>
  <si>
    <t>NAMAcquis</t>
  </si>
  <si>
    <t>NAM Acquisition CO., LLC</t>
  </si>
  <si>
    <t>2030-07-16</t>
  </si>
  <si>
    <t>2024-07-16</t>
  </si>
  <si>
    <t>NAPAEABU</t>
  </si>
  <si>
    <t>NAPA EA BUYER,INC.</t>
  </si>
  <si>
    <t>2028-06-24</t>
  </si>
  <si>
    <t>2021-05-21</t>
  </si>
  <si>
    <t>NSandAss1</t>
  </si>
  <si>
    <t>NS and Associates LLC</t>
  </si>
  <si>
    <t>NS and Associates</t>
  </si>
  <si>
    <t>2030-08-06</t>
  </si>
  <si>
    <t>2025-08-06</t>
  </si>
  <si>
    <t>Offensive</t>
  </si>
  <si>
    <t>Offensive Security Holdco, LLC</t>
  </si>
  <si>
    <t>OnlineLab</t>
  </si>
  <si>
    <t>Online Labels Group, LLC</t>
  </si>
  <si>
    <t>PAGHoldi1</t>
  </si>
  <si>
    <t>PAG Holding Corp.1</t>
  </si>
  <si>
    <t>PAG Holding Corp</t>
  </si>
  <si>
    <t>2029-12-21</t>
  </si>
  <si>
    <t>2018-07-26</t>
  </si>
  <si>
    <t>PAGHoldi2</t>
  </si>
  <si>
    <t>PAG Holding Corp.2</t>
  </si>
  <si>
    <t>PCIASPV-3</t>
  </si>
  <si>
    <t>PCIA SPV-3, LLC</t>
  </si>
  <si>
    <t>PMAParent</t>
  </si>
  <si>
    <t>PMA Parent Holdings, LLC</t>
  </si>
  <si>
    <t>2024-10-15</t>
  </si>
  <si>
    <t>Parkview1</t>
  </si>
  <si>
    <t>Parkview Health Services LLC1</t>
  </si>
  <si>
    <t>Parkview Health Services</t>
  </si>
  <si>
    <t>2030-06-23</t>
  </si>
  <si>
    <t>2023-06-23</t>
  </si>
  <si>
    <t>Parkview2</t>
  </si>
  <si>
    <t>Parkview Health Services LLC2</t>
  </si>
  <si>
    <t>Pathstone</t>
  </si>
  <si>
    <t>Pathstone Family Office LLC</t>
  </si>
  <si>
    <t>2029-05-15</t>
  </si>
  <si>
    <t>2023-05-15</t>
  </si>
  <si>
    <t>PayrocBuy</t>
  </si>
  <si>
    <t>Payroc Buyer, LLC</t>
  </si>
  <si>
    <t>2027-10-31</t>
  </si>
  <si>
    <t>2021-11-22</t>
  </si>
  <si>
    <t>PelcoProd</t>
  </si>
  <si>
    <t>Pelco Products, Inc.</t>
  </si>
  <si>
    <t>2027-02-17</t>
  </si>
  <si>
    <t>2021-02-17</t>
  </si>
  <si>
    <t>Pen-Link,</t>
  </si>
  <si>
    <t>Pen-Link, Inc</t>
  </si>
  <si>
    <t>2022-03-01</t>
  </si>
  <si>
    <t>PerfectPu</t>
  </si>
  <si>
    <t>Perfect Puree of Napa Valley, LLC</t>
  </si>
  <si>
    <t>2029-12-12</t>
  </si>
  <si>
    <t>2023-12-12</t>
  </si>
  <si>
    <t>PrinceSte</t>
  </si>
  <si>
    <t>Prince Sterilization Services LLC</t>
  </si>
  <si>
    <t>ProjectSe</t>
  </si>
  <si>
    <t>Project Sentinel Purchaser, LLC</t>
  </si>
  <si>
    <t>2030-06-07</t>
  </si>
  <si>
    <t>2024-06-07</t>
  </si>
  <si>
    <t>QualiTech</t>
  </si>
  <si>
    <t>Quali Tech, LLC</t>
  </si>
  <si>
    <t>2023-06-01</t>
  </si>
  <si>
    <t>QualityCo1</t>
  </si>
  <si>
    <t>Quality Collision Group, LLC1</t>
  </si>
  <si>
    <t>Quality Collision Group, LLC</t>
  </si>
  <si>
    <t>QualityCo2</t>
  </si>
  <si>
    <t>Quality Collision Group, LLC2</t>
  </si>
  <si>
    <t>QuestAnal</t>
  </si>
  <si>
    <t>Quest Analytics, LLC</t>
  </si>
  <si>
    <t>2028-07-26</t>
  </si>
  <si>
    <t>2017-08-18</t>
  </si>
  <si>
    <t>R&amp;TAcquis</t>
  </si>
  <si>
    <t>R&amp;T Acquisitions LLC</t>
  </si>
  <si>
    <t>2030-08-31</t>
  </si>
  <si>
    <t>2023-08-31</t>
  </si>
  <si>
    <t>RAParent</t>
  </si>
  <si>
    <t>RA Parent Holdings LP</t>
  </si>
  <si>
    <t>2022-03-04</t>
  </si>
  <si>
    <t>RCPMQAcq</t>
  </si>
  <si>
    <t>RCP MQ Acquisition, LLC</t>
  </si>
  <si>
    <t>2030-08-30</t>
  </si>
  <si>
    <t>2024-08-30</t>
  </si>
  <si>
    <t>RefreshBu</t>
  </si>
  <si>
    <t>Refresh Buyer LLC</t>
  </si>
  <si>
    <t>2028-12-23</t>
  </si>
  <si>
    <t>2023-11-06</t>
  </si>
  <si>
    <t>RoyalHold</t>
  </si>
  <si>
    <t>Royal Holdco Corporation</t>
  </si>
  <si>
    <t>2030-12-30</t>
  </si>
  <si>
    <t>SHF,Inc.</t>
  </si>
  <si>
    <t>SHF, Inc.</t>
  </si>
  <si>
    <t>2029-01-31</t>
  </si>
  <si>
    <t>2020-01-31</t>
  </si>
  <si>
    <t>SamBrown</t>
  </si>
  <si>
    <t>Sam Brown Sales, LLC</t>
  </si>
  <si>
    <t>2028-04-29</t>
  </si>
  <si>
    <t>2022-04-29</t>
  </si>
  <si>
    <t>ScaliLLC</t>
  </si>
  <si>
    <t>Scali LLC</t>
  </si>
  <si>
    <t>2030-09-27</t>
  </si>
  <si>
    <t>2024-09-27</t>
  </si>
  <si>
    <t>SigmaElec1</t>
  </si>
  <si>
    <t>Sigma Electric Manufacturing Corp.</t>
  </si>
  <si>
    <t>Sigma Electric Manufacturing Corp</t>
  </si>
  <si>
    <t>2017-10-31</t>
  </si>
  <si>
    <t>SmithTopc</t>
  </si>
  <si>
    <t>Smith Topco, Inc.</t>
  </si>
  <si>
    <t>2029-11-06</t>
  </si>
  <si>
    <t>SoteriaFl</t>
  </si>
  <si>
    <t>Soteria Flexibles Corp</t>
  </si>
  <si>
    <t>2029-08-15</t>
  </si>
  <si>
    <t>2023-08-15</t>
  </si>
  <si>
    <t>SpectraMe</t>
  </si>
  <si>
    <t>Spectra Medical Devices, LLC</t>
  </si>
  <si>
    <t>2027-10-01</t>
  </si>
  <si>
    <t>2021-10-01</t>
  </si>
  <si>
    <t>SystemsPl</t>
  </si>
  <si>
    <t>Systems Planning and Analysis, Inc</t>
  </si>
  <si>
    <t>2027-10-29</t>
  </si>
  <si>
    <t>2021-08-16</t>
  </si>
  <si>
    <t>TASEnviro</t>
  </si>
  <si>
    <t>TAS Environmental Services L.P.</t>
  </si>
  <si>
    <t>2026-05-02</t>
  </si>
  <si>
    <t>2019-05-02</t>
  </si>
  <si>
    <t>TRICORL1</t>
  </si>
  <si>
    <t>TRICOR, LLC</t>
  </si>
  <si>
    <t>TRICOR</t>
  </si>
  <si>
    <t>2031-08-08</t>
  </si>
  <si>
    <t>2021-10-22</t>
  </si>
  <si>
    <t>TSSBuyer,</t>
  </si>
  <si>
    <t>TSS Buyer, LLC</t>
  </si>
  <si>
    <t>2029-06-22</t>
  </si>
  <si>
    <t>2022-06-22</t>
  </si>
  <si>
    <t>TrueLearn,</t>
  </si>
  <si>
    <t>TrueLearn, LLC</t>
  </si>
  <si>
    <t>TurfMast1</t>
  </si>
  <si>
    <t>Turf Masters Brands, Inc.1</t>
  </si>
  <si>
    <t>Turf Masters Brands</t>
  </si>
  <si>
    <t>2028-07-14</t>
  </si>
  <si>
    <t>2022-07-14</t>
  </si>
  <si>
    <t>TurfMast2</t>
  </si>
  <si>
    <t>Turf Masters Brands, Inc.2</t>
  </si>
  <si>
    <t>Turf Masters Brand</t>
  </si>
  <si>
    <t>UBEO,LLC</t>
  </si>
  <si>
    <t>UBEO, LLC</t>
  </si>
  <si>
    <t>2028-07-03</t>
  </si>
  <si>
    <t>2023-08-25</t>
  </si>
  <si>
    <t>USAWater</t>
  </si>
  <si>
    <t>USA Water Intermediate Holdings, LLC</t>
  </si>
  <si>
    <t>2031-02-21</t>
  </si>
  <si>
    <t>2024-02-21</t>
  </si>
  <si>
    <t>WSBEngine</t>
  </si>
  <si>
    <t>WSB Engineering Holdings Inc.</t>
  </si>
  <si>
    <t>2023-09-05</t>
  </si>
  <si>
    <t>Wolverine</t>
  </si>
  <si>
    <t>Wolverine Seller Holdings, LLC</t>
  </si>
  <si>
    <t>2024-01-17</t>
  </si>
  <si>
    <t>YI,LLC</t>
  </si>
  <si>
    <t>YI, LLC</t>
  </si>
  <si>
    <t>2023-12-05</t>
  </si>
  <si>
    <t>수익증권_0521</t>
  </si>
  <si>
    <t>365 Retail Markets, LLC</t>
  </si>
  <si>
    <t>A&amp;R Logistics Holdings, Inc.</t>
  </si>
  <si>
    <t>AB CENTERS ACQUISITION CORPORATION</t>
  </si>
  <si>
    <t>ABRACON GROUP HOLDING, LLC</t>
  </si>
  <si>
    <t>AEM Buyer, LLC</t>
  </si>
  <si>
    <t>ALPINE ACQUISITION CORP II</t>
  </si>
  <si>
    <t>AMERILIFE HOLDINGS LLC</t>
  </si>
  <si>
    <t>APRIO ADVISORY GROUP, LLC</t>
  </si>
  <si>
    <t>AQ SUNSHINE, INC.</t>
  </si>
  <si>
    <t>ARES HOLDINGS, LLC</t>
  </si>
  <si>
    <t>AURORA PLASTICS, LLC</t>
  </si>
  <si>
    <t>AURORIUM GLOBAL HOLDINGS LLC</t>
  </si>
  <si>
    <t>AVG Intermediate Holdings LLC</t>
  </si>
  <si>
    <t>Acentra Holdings, LLC</t>
  </si>
  <si>
    <t>Alcor Scientific LLC</t>
  </si>
  <si>
    <t>American Trailer Rental Group, LLC</t>
  </si>
  <si>
    <t>Americhem, Inc.</t>
  </si>
  <si>
    <t>Analytic Partners, LP</t>
  </si>
  <si>
    <t>Apex Service Partners, LLC</t>
  </si>
  <si>
    <t>Applied Technical Services, LLC</t>
  </si>
  <si>
    <t>BLACKBIRD PURCHASER, INC.</t>
  </si>
  <si>
    <t>BLACKHAWK INDUSTRIAL DISTRIBUTION, INC.</t>
  </si>
  <si>
    <t>BLUECAT NETWORKS (USA) INC.</t>
  </si>
  <si>
    <t>BRIDGES CONSUMER HEALTHCARE INTERMEDIATE LLC</t>
  </si>
  <si>
    <t>BURGESS POINT PURCHASER CORPORATION</t>
  </si>
  <si>
    <t>Bellwether Buyer, L.L.C.</t>
  </si>
  <si>
    <t>Belmont Instrument, LLC</t>
  </si>
  <si>
    <t>BradyPlus Holdings, LLC</t>
  </si>
  <si>
    <t>Bulab Holdings, Inc</t>
  </si>
  <si>
    <t>CARR, RIGGS &amp; INGRAM CAPITAL, L.L.C.</t>
  </si>
  <si>
    <t>CCI Buyer, Inc.</t>
  </si>
  <si>
    <t>CDL PARENT, INC.</t>
  </si>
  <si>
    <t>CERITY PARTNERS EQUITY HOLDING LLC</t>
  </si>
  <si>
    <t>CFGI HOLDINGS, LLC</t>
  </si>
  <si>
    <t>CHARKIT CHEMICAL COMPANY, LLC</t>
  </si>
  <si>
    <t>CHERRY BEKAERT ADVISORY LLC</t>
  </si>
  <si>
    <t>CONTRACTUAL BUYER, LLC</t>
  </si>
  <si>
    <t>CPC/CIRTEC HOLDINGS, INC</t>
  </si>
  <si>
    <t>CRCI Longhorn Holdings, Inc.</t>
  </si>
  <si>
    <t>CROWN LAUNDRY, LLC</t>
  </si>
  <si>
    <t>CUB FINANCING INTERMEDIATE, LLC</t>
  </si>
  <si>
    <t>Community Medical Acquisition Corp.</t>
  </si>
  <si>
    <t>Continental Buyer, Inc.</t>
  </si>
  <si>
    <t>DCG Acquisition Corp.</t>
  </si>
  <si>
    <t>DENALI BUYERCO LLC</t>
  </si>
  <si>
    <t>DISA Holdings Corp.</t>
  </si>
  <si>
    <t>DeLorean Purchaser, Inc.</t>
  </si>
  <si>
    <t>Dwyer Instruments, LLC</t>
  </si>
  <si>
    <t>EDGECO BUYER, INC.</t>
  </si>
  <si>
    <t>ENVERUS HOLDINGS, INC.</t>
  </si>
  <si>
    <t>ESSENTIAL SERVICES HOLDING CORPORATION</t>
  </si>
  <si>
    <t>EXACTCARE PARENT INC</t>
  </si>
  <si>
    <t>EXCELITAS TECHNOLOGIES CORP.</t>
  </si>
  <si>
    <t>EYESOUTH EYE CARE HOLDCO, LLC</t>
  </si>
  <si>
    <t>Emburse, Inc.</t>
  </si>
  <si>
    <t>Empower Payments Investor, LLC</t>
  </si>
  <si>
    <t>F&amp;M BUYER LLC</t>
  </si>
  <si>
    <t>FITNESS INTERNATIONAL LLC</t>
  </si>
  <si>
    <t>FLINT OPCO, LLC</t>
  </si>
  <si>
    <t>FR Vision Holdings Inc</t>
  </si>
  <si>
    <t>FSHS I, LLC</t>
  </si>
  <si>
    <t>Foreside Financial Group, LLC</t>
  </si>
  <si>
    <t>Fortis Life Sciences</t>
  </si>
  <si>
    <t>Fourth Enterprises, LLC</t>
  </si>
  <si>
    <t>GOVDELIVERY HOLDINGS, LLC</t>
  </si>
  <si>
    <t>HARVEY TOOL COMPANY, LLC</t>
  </si>
  <si>
    <t>HIGH BAR BRANDS OPERATING, LLC</t>
  </si>
  <si>
    <t>HOME SERVICE TOPCO IV, INC.</t>
  </si>
  <si>
    <t>HP RSS BUYER, INC.</t>
  </si>
  <si>
    <t>HSI HALO ACQUISITION INC.</t>
  </si>
  <si>
    <t>HT Intermediary III, Inc.</t>
  </si>
  <si>
    <t>HYDRAULIC TECHNOLOGIES USA LLC</t>
  </si>
  <si>
    <t>Hasa Acquisition, LLC</t>
  </si>
  <si>
    <t>Health Buyer LLC</t>
  </si>
  <si>
    <t>HeartLand PPC Buyer, LLC</t>
  </si>
  <si>
    <t>Hercules Borrower LLC</t>
  </si>
  <si>
    <t>Higher Logic, LLC</t>
  </si>
  <si>
    <t>IG INVESTMENTS HOLDINGS, LLC</t>
  </si>
  <si>
    <t>IMAGINE 360 LLC</t>
  </si>
  <si>
    <t>INFINITE BIDCO LLC</t>
  </si>
  <si>
    <t>INNOVETIVE PETCARE, INC.</t>
  </si>
  <si>
    <t>INTEGRITY MARKETING ACQUISITION, LLC</t>
  </si>
  <si>
    <t>INVICTUS BUYER, LLC</t>
  </si>
  <si>
    <t>Integrated Power Services_x000D_
Holdings, Inc.</t>
  </si>
  <si>
    <t>Invicti Intermediate 2, LLC</t>
  </si>
  <si>
    <t>Iris Buyer LLC</t>
  </si>
  <si>
    <t>JHCC HOLDINGS LLC</t>
  </si>
  <si>
    <t>JKC Parent, Inc.</t>
  </si>
  <si>
    <t>Jayhawk Buyer, LLC</t>
  </si>
  <si>
    <t>KABAFUSION PARENT LLC</t>
  </si>
  <si>
    <t>KELE HOLDCO, INC.</t>
  </si>
  <si>
    <t>KLEINFELDER INTERMEDIATE LLC</t>
  </si>
  <si>
    <t>KPA PARENT HOLDINGS, INC.</t>
  </si>
  <si>
    <t>KRIV ACQUISITION INC.</t>
  </si>
  <si>
    <t>KWOL ACQUISITION, INC.</t>
  </si>
  <si>
    <t>Kenco PPC Buyer LLC</t>
  </si>
  <si>
    <t>LIGHTBEAM BIDCO INC</t>
  </si>
  <si>
    <t>LOW VOLTAGE HOLDINGS INC.</t>
  </si>
  <si>
    <t>LUBRICANT ENGINEERS</t>
  </si>
  <si>
    <t>LogicMonitor, Inc.</t>
  </si>
  <si>
    <t>MARINA ACQUISITION, INC.</t>
  </si>
  <si>
    <t>MCLARENS MIDCO INC.</t>
  </si>
  <si>
    <t>MEI BUYER LLC</t>
  </si>
  <si>
    <t>MERLIN BUYER, INC.</t>
  </si>
  <si>
    <t>MINOTAUR ACQUISITION, INC.</t>
  </si>
  <si>
    <t>MN ACQUISITION, INC.</t>
  </si>
  <si>
    <t>MONOTYPE IMAGING HOLDINGS INC.</t>
  </si>
  <si>
    <t>MONTANA BUYER INC.</t>
  </si>
  <si>
    <t>MRO CORPORATION</t>
  </si>
  <si>
    <t>Monarch Buyer, Inc.</t>
  </si>
  <si>
    <t>Monarch Landscape Holdings, LLC</t>
  </si>
  <si>
    <t>Motion &amp; Control Enterprises LLC</t>
  </si>
  <si>
    <t>NAVEX TOPCO, INC.</t>
  </si>
  <si>
    <t>NORTH STAR ACQUISITIONCO, LLC</t>
  </si>
  <si>
    <t>Nelipak Holding Company</t>
  </si>
  <si>
    <t>OECONNECTION LLC</t>
  </si>
  <si>
    <t>OIS MANAGEMENT SERVICES, LLC</t>
  </si>
  <si>
    <t>ORSINI PHARMACEUTICAL SERVICES, LLC</t>
  </si>
  <si>
    <t>Oakbridge Insurance Agency LLC</t>
  </si>
  <si>
    <t>Onit, Inc.</t>
  </si>
  <si>
    <t>PALMETTO ACQUISITIONCO INC</t>
  </si>
  <si>
    <t>PDI TA HOLDINGS, INC.</t>
  </si>
  <si>
    <t>PERFORCE SOFTWARE, INC.</t>
  </si>
  <si>
    <t>PHOENIX 1 BUYER CORPORATION</t>
  </si>
  <si>
    <t>PHYNET DERMATOLOGY LLC</t>
  </si>
  <si>
    <t>PROCESS INSIGHTS ACQUISITION, INC.</t>
  </si>
  <si>
    <t>PROJECT ACCELERATE PARENT LLC</t>
  </si>
  <si>
    <t>PSC PARENT, INC.</t>
  </si>
  <si>
    <t>PUMA BUYER, LLC</t>
  </si>
  <si>
    <t>Pareto Health Intermediate Holdings, Inc.</t>
  </si>
  <si>
    <t>Patriot Growth Insurance Services, LLC</t>
  </si>
  <si>
    <t>Power Grid Holdings, Inc.</t>
  </si>
  <si>
    <t>Propio LS, LLC</t>
  </si>
  <si>
    <t>QBS PARENT, INC.</t>
  </si>
  <si>
    <t>Quick Quack Car Wash Holdings, LLC</t>
  </si>
  <si>
    <t>R&amp;T Acquisitions, LLC</t>
  </si>
  <si>
    <t>RACE WINNING BRANDS, INC.</t>
  </si>
  <si>
    <t>RAVEN BUYER, INC.</t>
  </si>
  <si>
    <t>Rally Buyer, Inc.</t>
  </si>
  <si>
    <t>Real Chemistry Intermediate III, Inc.</t>
  </si>
  <si>
    <t>Rimkus Consulting Group, Inc.</t>
  </si>
  <si>
    <t>Ruppert Landscape, LLC</t>
  </si>
  <si>
    <t>RxSense Holdings LLC</t>
  </si>
  <si>
    <t>SATURN BORROWER INC</t>
  </si>
  <si>
    <t>SEAHAWK BIDCO, LLC</t>
  </si>
  <si>
    <t>SHOCK DOCTOR INTERMEDIATE, LLC</t>
  </si>
  <si>
    <t>SIMPLICITY FINANCIAL MARKETING GROUP HOLDINGS, INC.</t>
  </si>
  <si>
    <t>SOUTHPAW AP BUYER, LLC</t>
  </si>
  <si>
    <t>SPIRIT RR HOLDINGS,INC.</t>
  </si>
  <si>
    <t>STG DISTRIBUTION, LLC</t>
  </si>
  <si>
    <t>SUGAR PPC BUYER LLC</t>
  </si>
  <si>
    <t>SURFACEPREP BUYER, LLC</t>
  </si>
  <si>
    <t>Sako and Partners Lower Holdings LLC.</t>
  </si>
  <si>
    <t>Soleo Holdings, Inc.</t>
  </si>
  <si>
    <t>Surewerx Purchaser III Inc</t>
  </si>
  <si>
    <t>TANK HOLDING CORP.</t>
  </si>
  <si>
    <t>THE ULTIMUS GROUP MIDCO, LLC</t>
  </si>
  <si>
    <t>THG ACQUISITION, LLC</t>
  </si>
  <si>
    <t>THUNDER BUYER INC.</t>
  </si>
  <si>
    <t>TIDI LEGACY Products, INC.</t>
  </si>
  <si>
    <t>TRILON GROUP, LLC</t>
  </si>
  <si>
    <t>Tersera Therapeutics, LLC</t>
  </si>
  <si>
    <t>The Chartis Group, LLC</t>
  </si>
  <si>
    <t>Tribute Technology Holdings, LLC</t>
  </si>
  <si>
    <t>Truck-Lite Co., LLC</t>
  </si>
  <si>
    <t>TurningPoint Healthcare Solutions, LLC</t>
  </si>
  <si>
    <t>Unison Risk Advisors Inc.</t>
  </si>
  <si>
    <t>Unlimited Technology Holdings, LLC</t>
  </si>
  <si>
    <t>VALICOR PPC INTERMEDIATE II LLC</t>
  </si>
  <si>
    <t>VESSCO MIDCO HOLDINGS, LLC</t>
  </si>
  <si>
    <t>VITAL CARE BUYER, LLC</t>
  </si>
  <si>
    <t>Valeris, Inc.</t>
  </si>
  <si>
    <t>Valet Waste Holdings, Inc.</t>
  </si>
  <si>
    <t>WALTER SURFACE TECHNOLOGIES INC.</t>
  </si>
  <si>
    <t>WPP BULLET BUYER, LLC</t>
  </si>
  <si>
    <t>WRE Holding Corp.</t>
  </si>
  <si>
    <t>WatchGuard Technologies, Inc.</t>
  </si>
  <si>
    <t>Wildcat Topco, Inc.</t>
  </si>
  <si>
    <t>World Insurance Associates, LLC</t>
  </si>
  <si>
    <t>Wu Holdco, Inc.</t>
  </si>
  <si>
    <t>YA Intermediate Holdings II, LLC</t>
  </si>
  <si>
    <t>YLG HOLDINGS, INC.</t>
  </si>
  <si>
    <t>ZINC BUYER CORPORATION</t>
  </si>
  <si>
    <t>e-Discovery AcquireCo, LLC</t>
  </si>
  <si>
    <t>US CORE PLUS REAL ESTATE DEBT FUND</t>
  </si>
  <si>
    <t>수익증권_0522</t>
  </si>
  <si>
    <t>121 West Wacker</t>
  </si>
  <si>
    <t>122 Fifth Ave</t>
  </si>
  <si>
    <t>321 N.Clark</t>
  </si>
  <si>
    <t>530 Fifth Avenue</t>
  </si>
  <si>
    <t>535W 43rd Street</t>
  </si>
  <si>
    <t>555 Mangum</t>
  </si>
  <si>
    <t>Bancroft Lofts</t>
  </si>
  <si>
    <t>Bluffs at Castle Rock</t>
  </si>
  <si>
    <t>Brickstone Square</t>
  </si>
  <si>
    <t>Cornerstone</t>
  </si>
  <si>
    <t>DFW MHC</t>
  </si>
  <si>
    <t>Glenhardie Portfolio</t>
  </si>
  <si>
    <t>Hacienda Terrace</t>
  </si>
  <si>
    <t>Hilton San Francisco FIDI</t>
  </si>
  <si>
    <t>Morehead West</t>
  </si>
  <si>
    <t>Pasadena Collection</t>
  </si>
  <si>
    <t>Sonoma Ridge</t>
  </si>
  <si>
    <t>Sunshine State Industrial</t>
  </si>
  <si>
    <t>The Griffin and The Grace</t>
  </si>
  <si>
    <t>The Pointe at Norcross</t>
  </si>
  <si>
    <t>Twenty Twenty</t>
  </si>
  <si>
    <t>Velocity in the Gulch</t>
  </si>
  <si>
    <t>Vistas at Seven Bar Ranch</t>
  </si>
  <si>
    <t>West Lake Union</t>
  </si>
  <si>
    <t>Woodland Ridge</t>
  </si>
  <si>
    <t>slabtown office</t>
  </si>
  <si>
    <t>수익증권_0526</t>
  </si>
  <si>
    <t>KRMX23122701</t>
  </si>
  <si>
    <t>SK에코프라임</t>
  </si>
  <si>
    <t>에스케이에코프라임(주)</t>
  </si>
  <si>
    <t>2028-12-27</t>
  </si>
  <si>
    <t>2023-12-27</t>
  </si>
  <si>
    <t>KRMX24112501</t>
  </si>
  <si>
    <t>디바인산업가스 인수금융</t>
  </si>
  <si>
    <t>디바인산업가스(주)</t>
  </si>
  <si>
    <t>2029-11-26</t>
  </si>
  <si>
    <t>2024-11-25</t>
  </si>
  <si>
    <t>KRMX24062801</t>
  </si>
  <si>
    <t>비플러스투자목적회사 Tr.A (선순위5호)</t>
  </si>
  <si>
    <t>(유)비플러스투자목적회사</t>
  </si>
  <si>
    <t>2027-06-28</t>
  </si>
  <si>
    <t>2024-06-28</t>
  </si>
  <si>
    <t>KRMX24121201</t>
  </si>
  <si>
    <t>에코비트_Tr.A1</t>
  </si>
  <si>
    <t>코리아에코홀딩스2(주)</t>
  </si>
  <si>
    <t>2024-12-12</t>
  </si>
  <si>
    <t>KRMX24121202</t>
  </si>
  <si>
    <t>에코비트_Tr.A2</t>
  </si>
  <si>
    <t>코리아에코홀딩스3(주)</t>
  </si>
  <si>
    <t>KRMX24042601</t>
  </si>
  <si>
    <t>유베이스 인수금융</t>
  </si>
  <si>
    <t>Centerbridge Business Services Limited</t>
  </si>
  <si>
    <t>2029-04-11</t>
  </si>
  <si>
    <t>2024-04-11</t>
  </si>
  <si>
    <t>KRMX24110801</t>
  </si>
  <si>
    <t>케이제이환경</t>
  </si>
  <si>
    <t>(주)케이제이환경</t>
  </si>
  <si>
    <t>2029-11-08</t>
  </si>
  <si>
    <t>2024-11-08</t>
  </si>
  <si>
    <t>KRMX24043001</t>
  </si>
  <si>
    <t>태림페이퍼 인수금융 Tr.A</t>
  </si>
  <si>
    <t>태림페이퍼(주)</t>
  </si>
  <si>
    <t>2029-04-30</t>
  </si>
  <si>
    <t>2024-04-30</t>
  </si>
  <si>
    <t>KRMX24050201</t>
  </si>
  <si>
    <t>태림페이퍼 인수금융 Tr.B</t>
  </si>
  <si>
    <t>티앤제이인베스트먼트(주)</t>
  </si>
  <si>
    <t>2024-05-02</t>
  </si>
  <si>
    <t>KRMX24032801</t>
  </si>
  <si>
    <t>휴젤</t>
  </si>
  <si>
    <t>Aphrodite Acquisition Holdings</t>
  </si>
  <si>
    <t>2029-02-28</t>
  </si>
  <si>
    <t>2024-02-28</t>
  </si>
  <si>
    <t>SHIELD CAPITAL FUND I, L.P.</t>
  </si>
  <si>
    <t>수익증권_0588</t>
  </si>
  <si>
    <t>Airspace Intelligence</t>
  </si>
  <si>
    <t>Airspace Systems, Inc.*</t>
  </si>
  <si>
    <t>Albedo Space Corp.</t>
  </si>
  <si>
    <t>Anetac, Inc.</t>
  </si>
  <si>
    <t>Apex Technology, Inc.</t>
  </si>
  <si>
    <t>Arena Technologies, Inc.</t>
  </si>
  <si>
    <t>Authentic8, Inc.</t>
  </si>
  <si>
    <t>Code Metal, Inc.</t>
  </si>
  <si>
    <t>Cogniac Corporation*</t>
  </si>
  <si>
    <t>Coinlist*</t>
  </si>
  <si>
    <t>Danti AI, Inc.</t>
  </si>
  <si>
    <t>Dasera, Inc.*</t>
  </si>
  <si>
    <t>Dtex Systems, Inc.*</t>
  </si>
  <si>
    <t>Elroy Air, Inc.</t>
  </si>
  <si>
    <t>Elroy Air, Inc.**</t>
  </si>
  <si>
    <t>Forge Investments</t>
  </si>
  <si>
    <t>GhostDog, Inc.</t>
  </si>
  <si>
    <t>GoSecure, Inc.</t>
  </si>
  <si>
    <t>HawkEye 360, Inc.**</t>
  </si>
  <si>
    <t>Howso</t>
  </si>
  <si>
    <t>Key Caliber, Inc.*</t>
  </si>
  <si>
    <t>Knit AI</t>
  </si>
  <si>
    <t>Knostic, Inc.</t>
  </si>
  <si>
    <t>Mimic Networks, Inc.</t>
  </si>
  <si>
    <t>Nexla, Inc.</t>
  </si>
  <si>
    <t>Octant, Inc.</t>
  </si>
  <si>
    <t>Oloid, Inc.</t>
  </si>
  <si>
    <t>Overwatch Imaging, Inc.</t>
  </si>
  <si>
    <t>Rangeview Inc.</t>
  </si>
  <si>
    <t>Ravn, Inc.</t>
  </si>
  <si>
    <t>ReSim Inc.</t>
  </si>
  <si>
    <t>Rebellion Defense, Inc.</t>
  </si>
  <si>
    <t>Resilience (registered as Arceo Labs, Inc.)</t>
  </si>
  <si>
    <t>Snorkel AI, Inc.</t>
  </si>
  <si>
    <t>Synack, Inc.*</t>
  </si>
  <si>
    <t>TENEX Security, Inc.</t>
  </si>
  <si>
    <t>Unit 21, Inc.*</t>
  </si>
  <si>
    <t>Unstructured Technologies, Inc.</t>
  </si>
  <si>
    <t>Vannevar Labs, Inc.</t>
  </si>
  <si>
    <t>Vannevar Labs, Inc.*</t>
  </si>
  <si>
    <t>Vorlon, Inc.</t>
  </si>
  <si>
    <t>수익증권_0592</t>
  </si>
  <si>
    <t>Acumatica</t>
  </si>
  <si>
    <t>Avalara</t>
  </si>
  <si>
    <t>Cloud Software Group</t>
  </si>
  <si>
    <t>Duck Creek</t>
  </si>
  <si>
    <t>EngageSmart, Inc.</t>
  </si>
  <si>
    <t>Jaggaer</t>
  </si>
  <si>
    <t>KnowBe4</t>
  </si>
  <si>
    <t>Model N, Inc.</t>
  </si>
  <si>
    <t>Redwood Software</t>
  </si>
  <si>
    <t>Smartsheet</t>
  </si>
  <si>
    <t>수익증권_0789</t>
  </si>
  <si>
    <t>Columbia Pipeline System</t>
  </si>
  <si>
    <t>Malaysia Airports</t>
  </si>
  <si>
    <t>Rio Grande LNG</t>
  </si>
  <si>
    <t>Transmission System</t>
  </si>
  <si>
    <t>Perdaman Karratha Urea Project</t>
  </si>
  <si>
    <t>이지스미국일반사모부동산투자신탁529호</t>
  </si>
  <si>
    <t>수익증권_0594</t>
  </si>
  <si>
    <t>USD2312NT529</t>
  </si>
  <si>
    <t>NOTE[BridDebtFundV-R(529)]</t>
  </si>
  <si>
    <t>BRIDGE DEBT STRATEGIES FUND V GP LLC</t>
  </si>
  <si>
    <t>2031-12-07</t>
  </si>
  <si>
    <t>수익증권_0707</t>
  </si>
  <si>
    <t>3BC MATRIX ACQUISITION, LLC</t>
  </si>
  <si>
    <t>AKS ENGINEERING &amp; FORESTRY, LLC</t>
  </si>
  <si>
    <t>ALIGNED DENTAL MANAGEMENT SERVICES, LLC</t>
  </si>
  <si>
    <t>AM BUYER, LLC</t>
  </si>
  <si>
    <t>ASCEND PLASTIC SURGERY PARTNERS MSO, LLC</t>
  </si>
  <si>
    <t>ASP Global Holdings, LLC</t>
  </si>
  <si>
    <t>AWI Group, LLC</t>
  </si>
  <si>
    <t>AXPM Dental Management LLC</t>
  </si>
  <si>
    <t>Advanced Lighting Acquisition, LLC</t>
  </si>
  <si>
    <t>AirPro Diagnostics, LLC</t>
  </si>
  <si>
    <t>Alcresta Buyer, Inc</t>
  </si>
  <si>
    <t>AlphaCoin LLC</t>
  </si>
  <si>
    <t>American Family Care, LLC</t>
  </si>
  <si>
    <t>BAKER MANUFACTURING COMPANY, LLC</t>
  </si>
  <si>
    <t>BESTOP,INC</t>
  </si>
  <si>
    <t>BPCP NSA Intermedco, Inc</t>
  </si>
  <si>
    <t>BSC ASI BUYER, LLC</t>
  </si>
  <si>
    <t>BSC Top Shelf Blocker LLC</t>
  </si>
  <si>
    <t>Best Version Media Acquisition, LLC</t>
  </si>
  <si>
    <t>CAP KSI Holdings LLC</t>
  </si>
  <si>
    <t>CARDS Acquisition, Inc</t>
  </si>
  <si>
    <t>CHS HOLDCO, LLC</t>
  </si>
  <si>
    <t>CNS PURCHASER, LLC</t>
  </si>
  <si>
    <t>COMPASS RESTORATION INTERMEDIARY HOLDINGS, LLC</t>
  </si>
  <si>
    <t>CORDENTAL GROUP MANAGEMENT, LLC</t>
  </si>
  <si>
    <t>CREATIVE OUTDOOR HOLDING INC</t>
  </si>
  <si>
    <t>CSL INTERMEDIATE ACQUISITION LLC</t>
  </si>
  <si>
    <t>CrossLink Professional Tax Solutions, LLC</t>
  </si>
  <si>
    <t>DASCO HME, LLC</t>
  </si>
  <si>
    <t>Datum Acquisition, LLC</t>
  </si>
  <si>
    <t>Duggal Acquisition, LLC</t>
  </si>
  <si>
    <t>Dynamic Campus Acquisition, Inc</t>
  </si>
  <si>
    <t>EASTERN COMMUNICATIONS SOLUTIONS, INC</t>
  </si>
  <si>
    <t>EMERGENCY CARE PARTNERS, LLC</t>
  </si>
  <si>
    <t>ERG Buyer, LLC</t>
  </si>
  <si>
    <t>FRALOCK BUYER LLC</t>
  </si>
  <si>
    <t>FYZICAL BUYER, LLC</t>
  </si>
  <si>
    <t>Fastlap, LLC</t>
  </si>
  <si>
    <t>GENIUS BIDCO LLC</t>
  </si>
  <si>
    <t>GPSTRACKIT HOLDINGS, LLC</t>
  </si>
  <si>
    <t>GROOME TRANSPORTATION OF ARIZONA, LLC</t>
  </si>
  <si>
    <t>GS XX Corporation</t>
  </si>
  <si>
    <t>HEALTH AND WELLNESS PARTNERS LLC</t>
  </si>
  <si>
    <t>HEC Purchaser Corp.</t>
  </si>
  <si>
    <t>HTI Intermediate, LLC</t>
  </si>
  <si>
    <t>Harley Exteriors Acquisition, LLC</t>
  </si>
  <si>
    <t>INNOVATIVE DISCOVERY, LLC</t>
  </si>
  <si>
    <t>IO MANAGEMENT COMPANY, LLC</t>
  </si>
  <si>
    <t>ISPN INTERMEDIATE, LLC</t>
  </si>
  <si>
    <t>KRAVET DESIGN, LLC</t>
  </si>
  <si>
    <t>Keystone Partners, LLC</t>
  </si>
  <si>
    <t>Kittyhawk, Inc</t>
  </si>
  <si>
    <t>L&amp;J Holdings Company LLC</t>
  </si>
  <si>
    <t>LAKESHIRTS LLC</t>
  </si>
  <si>
    <t>Lehman Pipe Buyer, LLC</t>
  </si>
  <si>
    <t>MATTCO FORGE, INC</t>
  </si>
  <si>
    <t>MERGE USA, INC</t>
  </si>
  <si>
    <t>MS PAIN, LLC</t>
  </si>
  <si>
    <t>My Buyer, LLC</t>
  </si>
  <si>
    <t>NWI MERGER SUB, INC</t>
  </si>
  <si>
    <t>Nasco Healthcare Inc.</t>
  </si>
  <si>
    <t>North and Warren, LLC</t>
  </si>
  <si>
    <t>Outerbox, LLC</t>
  </si>
  <si>
    <t>P1 DENTAL MSO, LLC</t>
  </si>
  <si>
    <t>PERENNIALS AND SUTHERLAND, LLC</t>
  </si>
  <si>
    <t>PHARMAFORCEIQ INC</t>
  </si>
  <si>
    <t>POLARIS Labs Acquisition, LLC</t>
  </si>
  <si>
    <t>PRECISION POINT METRICS, INC</t>
  </si>
  <si>
    <t>PREMIER PRODUCE ONE, LLC</t>
  </si>
  <si>
    <t>PRM MANAGEMENT COMPANY, LLC</t>
  </si>
  <si>
    <t>Polycorp Ltd</t>
  </si>
  <si>
    <t>RAPID FIRE SAFETY &amp; SECURITY LLC</t>
  </si>
  <si>
    <t>REDWOOD BUYER, LLC</t>
  </si>
  <si>
    <t>RELIABLE MEDICAL SUPPLY LLC</t>
  </si>
  <si>
    <t>Redwood MSO, LLC</t>
  </si>
  <si>
    <t>SAGE DENTAL MANAGEMENT, LLC</t>
  </si>
  <si>
    <t>SCP COLD CHAIN PACKAGING INTERMEDIATE HOLDINGS, LLC</t>
  </si>
  <si>
    <t>SCP OMS SERVICES, LLC</t>
  </si>
  <si>
    <t>SENS INTERMEDIATE HOLDINGS LLC</t>
  </si>
  <si>
    <t>SHASTA BUYER, LLC</t>
  </si>
  <si>
    <t>SPEAR EDUCATION HOLDINGS, LLC</t>
  </si>
  <si>
    <t>SUPERIOR INSURANCE PARTNERS LLC</t>
  </si>
  <si>
    <t>Signature MD, Inc</t>
  </si>
  <si>
    <t>Superscapes Holdco, LLC</t>
  </si>
  <si>
    <t>TEEL PLASTICS, LLC</t>
  </si>
  <si>
    <t>THIRD HOLDCO, LLC</t>
  </si>
  <si>
    <t>TOI MANAGEMENT COMPANY, LLC</t>
  </si>
  <si>
    <t>TRANSITIONS INTERMEDIATE HOLDINGS, LLC</t>
  </si>
  <si>
    <t>The Chempetitive Group, LLC</t>
  </si>
  <si>
    <t>US Anchors Group Inc</t>
  </si>
  <si>
    <t>USSC Holding Corp</t>
  </si>
  <si>
    <t>VANGUARD PACKAGING, LLC</t>
  </si>
  <si>
    <t>VINTAGE PARTS, INC</t>
  </si>
  <si>
    <t>Value Added Distributors, LLC</t>
  </si>
  <si>
    <t>VersiCare Management LLC</t>
  </si>
  <si>
    <t>Wolf Gordon Inc</t>
  </si>
  <si>
    <t>APDERM MANAGEMENT, LLC</t>
  </si>
  <si>
    <t>Corelink</t>
  </si>
  <si>
    <t>INDUSTRIAL AIR FLOW DYNAMICS, INC</t>
  </si>
  <si>
    <t>NH Kronos Buyer, Inc.</t>
  </si>
  <si>
    <t>RKD Group, LLC</t>
  </si>
  <si>
    <t>Sixarp, LLC</t>
  </si>
  <si>
    <t>White Label Communications,LLC</t>
  </si>
  <si>
    <t>수익증권_0708</t>
  </si>
  <si>
    <t>USZZLRBE2P02</t>
  </si>
  <si>
    <t>외화대여금(Juinor Note)</t>
  </si>
  <si>
    <t>Vintage Real Estate Partners III (International) Offshore Feeder K LP</t>
  </si>
  <si>
    <t>2039-08-23</t>
  </si>
  <si>
    <t>2024-02-23</t>
  </si>
  <si>
    <t>USZZLRBE2P01</t>
  </si>
  <si>
    <t>외화대여금(Senior Note)</t>
  </si>
  <si>
    <t>수익증권_0791</t>
  </si>
  <si>
    <t>ASDA</t>
  </si>
  <si>
    <t>AVI-SPL</t>
  </si>
  <si>
    <t>Adevinta</t>
  </si>
  <si>
    <t>Advarra</t>
  </si>
  <si>
    <t>Alteryx</t>
  </si>
  <si>
    <t>Amey</t>
  </si>
  <si>
    <t>Application Software Company</t>
  </si>
  <si>
    <t>Ardagh</t>
  </si>
  <si>
    <t>Ardagh Metal Packaging</t>
  </si>
  <si>
    <t>BDO USA</t>
  </si>
  <si>
    <t>Busy Bees</t>
  </si>
  <si>
    <t>Cambrex</t>
  </si>
  <si>
    <t>Catalent</t>
  </si>
  <si>
    <t>Citation Group</t>
  </si>
  <si>
    <t>Clarience Technologies</t>
  </si>
  <si>
    <t>Consumer Cellular</t>
  </si>
  <si>
    <t>Curia</t>
  </si>
  <si>
    <t>Datavant</t>
  </si>
  <si>
    <t>Delivery Hero(ii)</t>
  </si>
  <si>
    <t>Eagle Railcar</t>
  </si>
  <si>
    <t>Encore</t>
  </si>
  <si>
    <t>Evelyn</t>
  </si>
  <si>
    <t>Everbridge</t>
  </si>
  <si>
    <t>G2CI</t>
  </si>
  <si>
    <t>GSI</t>
  </si>
  <si>
    <t>Grant Thornton UK</t>
  </si>
  <si>
    <t>Hargreaves Lansdown</t>
  </si>
  <si>
    <t>Heritage</t>
  </si>
  <si>
    <t>Higginbotham</t>
  </si>
  <si>
    <t>Howden Group</t>
  </si>
  <si>
    <t>ISP</t>
  </si>
  <si>
    <t>Jagex GBP</t>
  </si>
  <si>
    <t>Jagex USD</t>
  </si>
  <si>
    <t>Jensen Hughes</t>
  </si>
  <si>
    <t>Karo - EUR</t>
  </si>
  <si>
    <t>Karo - GBP</t>
  </si>
  <si>
    <t>Karo - NOK</t>
  </si>
  <si>
    <t>Keystone</t>
  </si>
  <si>
    <t>Leaf Home</t>
  </si>
  <si>
    <t>Legends</t>
  </si>
  <si>
    <t>LendingTree</t>
  </si>
  <si>
    <t>MRO Holdings</t>
  </si>
  <si>
    <t>Omega Healthcare</t>
  </si>
  <si>
    <t>One Call Medical</t>
  </si>
  <si>
    <t>PDC Brands</t>
  </si>
  <si>
    <t>PIB EUR</t>
  </si>
  <si>
    <t>PIB GBP</t>
  </si>
  <si>
    <t>Polywood</t>
  </si>
  <si>
    <t>Protein for Pets</t>
  </si>
  <si>
    <t>Quorum</t>
  </si>
  <si>
    <t>R.R. Donnelley</t>
  </si>
  <si>
    <t>Redwood</t>
  </si>
  <si>
    <t>Rise Baking</t>
  </si>
  <si>
    <t>Safe-Guard</t>
  </si>
  <si>
    <t>Service Express</t>
  </si>
  <si>
    <t>Suave</t>
  </si>
  <si>
    <t>Suvoda</t>
  </si>
  <si>
    <t>Tailored Brands</t>
  </si>
  <si>
    <t>Tivity Health</t>
  </si>
  <si>
    <t>Triumph</t>
  </si>
  <si>
    <t>VFS Global -  EUR</t>
  </si>
  <si>
    <t>VFS Global - GBP</t>
  </si>
  <si>
    <t>VFS Global - USD</t>
  </si>
  <si>
    <t>Vantage Specialty Chemicals</t>
  </si>
  <si>
    <t>Vantive CAD</t>
  </si>
  <si>
    <t>Vantive JPY</t>
  </si>
  <si>
    <t>Vantive USD</t>
  </si>
  <si>
    <t>Vensure</t>
  </si>
  <si>
    <t>Version 1 -  EUR(i)</t>
  </si>
  <si>
    <t>Version 1 -  GBP</t>
  </si>
  <si>
    <t>Waystone - EUR</t>
  </si>
  <si>
    <t>Waystone - USD</t>
  </si>
  <si>
    <t>Wealth Enhancement Group</t>
  </si>
  <si>
    <t>Zeus</t>
  </si>
  <si>
    <t>EG Group</t>
  </si>
  <si>
    <t>Gannett</t>
  </si>
  <si>
    <t>Gruppo Florence</t>
  </si>
  <si>
    <t>Wolfspeed</t>
  </si>
  <si>
    <t>PEAKBRIDGE GROWTHⅡ</t>
  </si>
  <si>
    <t>수익증권_0792</t>
  </si>
  <si>
    <t>BE WTR</t>
  </si>
  <si>
    <t>Carobway</t>
  </si>
  <si>
    <t>Enhanced Medical Nutrition (EMN)</t>
  </si>
  <si>
    <t>FOODHEALTH</t>
  </si>
  <si>
    <t>Heat Cuisine</t>
  </si>
  <si>
    <t>Inside Tracker</t>
  </si>
  <si>
    <t>Kaapa Biotech</t>
  </si>
  <si>
    <t>Kern Tec</t>
  </si>
  <si>
    <t>MFL</t>
  </si>
  <si>
    <t>Mondra</t>
  </si>
  <si>
    <t>Myota</t>
  </si>
  <si>
    <t>NourishedRX</t>
  </si>
  <si>
    <t>Orbisk</t>
  </si>
  <si>
    <t>Rival Foods</t>
  </si>
  <si>
    <t>Spectacular Labs</t>
  </si>
  <si>
    <t>Standing Ovation</t>
  </si>
  <si>
    <t>TeOra</t>
  </si>
  <si>
    <t>Una Health</t>
  </si>
  <si>
    <t>Vow</t>
  </si>
  <si>
    <t>Win-Win</t>
  </si>
  <si>
    <t>iwi</t>
  </si>
  <si>
    <t>수익증권_0793</t>
  </si>
  <si>
    <t>Classiq Technologies Ltd.</t>
  </si>
  <si>
    <t>Dataminr, Inc.</t>
  </si>
  <si>
    <t>Epirus, Inc.</t>
  </si>
  <si>
    <t>Horizon 3 AI, Inc.</t>
  </si>
  <si>
    <t>Rhombus System, Inc.</t>
  </si>
  <si>
    <t>수익증권_0817</t>
  </si>
  <si>
    <t>KRMX25072801</t>
  </si>
  <si>
    <t>에이치엠덕소(18V7)</t>
  </si>
  <si>
    <t>주식회사　에이치엠덕소</t>
  </si>
  <si>
    <t>2027-07-28</t>
  </si>
  <si>
    <t>2025-07-28</t>
  </si>
  <si>
    <t>KRMX24091201</t>
  </si>
  <si>
    <t>을지로 패스트파이브타워_신한중소형오피스밸류</t>
  </si>
  <si>
    <t>(주)신한중소형오피스밸류애드위탁관리자부동산투자회사</t>
  </si>
  <si>
    <t>2026-09-12</t>
  </si>
  <si>
    <t>2024-09-12</t>
  </si>
  <si>
    <t>KR6RR0370002</t>
  </si>
  <si>
    <t>케이에이제17차(선)유동화</t>
  </si>
  <si>
    <t>케이에이제십칠차유동화전문유한회사</t>
  </si>
  <si>
    <t>2028-06-25</t>
  </si>
  <si>
    <t>수익증권_0913</t>
  </si>
  <si>
    <t>11X AI, Inc.</t>
  </si>
  <si>
    <t>AH Fund IX Apps Blocker 1, L.L.C.</t>
  </si>
  <si>
    <t>Administrative Tasks Inc.</t>
  </si>
  <si>
    <t>Butler Labs, Inc. (dba Eve Legal)</t>
  </si>
  <si>
    <t>Cluely, Inc.</t>
  </si>
  <si>
    <t>Dream Technologies Inc.</t>
  </si>
  <si>
    <t>Extraordinary Alien Club</t>
  </si>
  <si>
    <t>FurtherAI Inc.</t>
  </si>
  <si>
    <t>Genki Robotics Inc.</t>
  </si>
  <si>
    <t>Gnau Inc. (dba Rillet)</t>
  </si>
  <si>
    <t>Longitude Labs Inc. (dba Meridian AI)</t>
  </si>
  <si>
    <t>Pitdotcom, Inc.</t>
  </si>
  <si>
    <t>Probook Solutions Inc.</t>
  </si>
  <si>
    <t>RTW-Scout IX, L.L.C.</t>
  </si>
  <si>
    <t>Raspberry AI, Inc.</t>
  </si>
  <si>
    <t>Skwid, Inc. (dba Salient)</t>
  </si>
  <si>
    <t>Sola Solutions Inc.</t>
  </si>
  <si>
    <t>Sparkpoint Inc.</t>
  </si>
  <si>
    <t>Sphere, Inc.</t>
  </si>
  <si>
    <t>Stuut, Inc.</t>
  </si>
  <si>
    <t>Supersonik, Inc.</t>
  </si>
  <si>
    <t>Toma, Inc.</t>
  </si>
  <si>
    <t>Tradepost Markets Inc.</t>
  </si>
  <si>
    <t>UseHandle, Inc. (dba Handle)</t>
  </si>
  <si>
    <t>Wabi Inc.</t>
  </si>
  <si>
    <t>Zeus AI Labs, Inc.</t>
  </si>
  <si>
    <t>signull labs, Inc.</t>
  </si>
  <si>
    <t>Andreessen Horowitz Fund IX - AI Infrastructure, L.P.</t>
  </si>
  <si>
    <t>수익증권_0914</t>
  </si>
  <si>
    <t>Arena Intelligence, Inc. (dba LMArena)</t>
  </si>
  <si>
    <t>Astral Software Inc.</t>
  </si>
  <si>
    <t>Cantina, Inc.</t>
  </si>
  <si>
    <t>Convex, Inc.</t>
  </si>
  <si>
    <t>Cotool Inc</t>
  </si>
  <si>
    <t>Delos Data Inc.</t>
  </si>
  <si>
    <t>GitButler, Inc.</t>
  </si>
  <si>
    <t>Hedra Inc.</t>
  </si>
  <si>
    <t>Keycard Labs, Inc.</t>
  </si>
  <si>
    <t>Model AI Corp.</t>
  </si>
  <si>
    <t>Morpheus AI, Inc.</t>
  </si>
  <si>
    <t>Ndea Inc.</t>
  </si>
  <si>
    <t>Neo Security, Inc.</t>
  </si>
  <si>
    <t>North Pole Security, Inc.</t>
  </si>
  <si>
    <t>OpenRouter, Inc.</t>
  </si>
  <si>
    <t>Paracosm Creative, Inc. (dba Genre.AI)</t>
  </si>
  <si>
    <t>Periodic Labs, Inc.</t>
  </si>
  <si>
    <t>Phaze Inc.</t>
  </si>
  <si>
    <t>Phota Labs, Inc.</t>
  </si>
  <si>
    <t>Plus Five Five, Inc. (dba Resend)</t>
  </si>
  <si>
    <t>Preference Model, Inc.</t>
  </si>
  <si>
    <t>Pullfrog, Inc.</t>
  </si>
  <si>
    <t>QuiverAI, Inc.</t>
  </si>
  <si>
    <t>Reducto, Inc.</t>
  </si>
  <si>
    <t>Squack Inc. (dba Relace AI)</t>
  </si>
  <si>
    <t>TENEX Security, Inc. (dba TENEX.AI)</t>
  </si>
  <si>
    <t>TeamGuard AI Inc. (dba Adaptive Security)</t>
  </si>
  <si>
    <t>Thinking Machines Lab Inc.</t>
  </si>
  <si>
    <t>Tigris Data Inc.</t>
  </si>
  <si>
    <t>Unconventional, Inc.</t>
  </si>
  <si>
    <t>fal - Features and Labels, Inc.</t>
  </si>
  <si>
    <t>Andreessen Horowitz LSV Fund IV, L.P.</t>
  </si>
  <si>
    <t>수익증권_0915</t>
  </si>
  <si>
    <t>AH LSV IV AE (CAYMAN), L.P.</t>
  </si>
  <si>
    <t>AH LSV IV AE, L.L.C.</t>
  </si>
  <si>
    <t>Aave (AAVE)</t>
  </si>
  <si>
    <t>Abridge AI Inc.</t>
  </si>
  <si>
    <t>Ambience Healthcare, Inc.</t>
  </si>
  <si>
    <t>Bitcoin (BTC)</t>
  </si>
  <si>
    <t>Decagon AI, Inc.</t>
  </si>
  <si>
    <t>EigenLayer (EIGEN)</t>
  </si>
  <si>
    <t>Elise A.I. Technologies Corp.</t>
  </si>
  <si>
    <t>Ethereum (ETH)</t>
  </si>
  <si>
    <t>Hyperliquid (HYPE)</t>
  </si>
  <si>
    <t>Revolut Group Holdings Ltd</t>
  </si>
  <si>
    <t>Solana (SOL)</t>
  </si>
  <si>
    <t>Waymo LLC</t>
  </si>
  <si>
    <t>Worldcoin (WLD)</t>
  </si>
  <si>
    <t>수익증권_0919</t>
  </si>
  <si>
    <t>WVRESC009191</t>
  </si>
  <si>
    <t>Wabash Valley Resources LLC (009191)</t>
  </si>
  <si>
    <t>WABASH VALLEY RESOURCES HOLDINGS LLC,</t>
  </si>
  <si>
    <t>2033-12-30</t>
  </si>
  <si>
    <t>KR70SM054000</t>
  </si>
  <si>
    <t>그린웨일글로벌</t>
  </si>
  <si>
    <t>KR70SM054002</t>
  </si>
  <si>
    <t>그린웨일글로벌 RCPS</t>
  </si>
  <si>
    <t>수익증권_0920</t>
  </si>
  <si>
    <t>Acacium</t>
  </si>
  <si>
    <t xml:space="preserve">Colisee Group SAS </t>
  </si>
  <si>
    <t>Corialis</t>
  </si>
  <si>
    <t>DWK Life Sciences</t>
  </si>
  <si>
    <t xml:space="preserve">Draslovka Holding AS </t>
  </si>
  <si>
    <t>Flakt</t>
  </si>
  <si>
    <t>Formel D</t>
  </si>
  <si>
    <t xml:space="preserve">Groupe Maisons de Famille </t>
  </si>
  <si>
    <t>Oliver James</t>
  </si>
  <si>
    <t>Seqens(Pharmaceutical Company)</t>
  </si>
  <si>
    <t>Pharmaceutical Company</t>
  </si>
  <si>
    <t>Sprint Holdco B.V. (d/b/a Accell Group)</t>
  </si>
  <si>
    <t>Steinhoff Europe AG</t>
  </si>
  <si>
    <t>Telepizza</t>
  </si>
  <si>
    <t xml:space="preserve">WSH Services Holding Limited </t>
  </si>
  <si>
    <t>BSI Freedom</t>
  </si>
  <si>
    <t>HIG Bayside VII</t>
  </si>
  <si>
    <t>Intrum AB</t>
  </si>
  <si>
    <t>수익증권_1145</t>
  </si>
  <si>
    <t>Amor Fati Industries Inc. (dba Seneca)</t>
  </si>
  <si>
    <t>Atropos Group Inc.</t>
  </si>
  <si>
    <t>Logiqal, Inc.</t>
  </si>
  <si>
    <t>Mythic Inc.</t>
  </si>
  <si>
    <t>OraLiva, Inc.</t>
  </si>
  <si>
    <t>Sygaldry Technologies, Inc.</t>
  </si>
  <si>
    <t>Typesafe AI, Inc.</t>
  </si>
  <si>
    <t>KB광명서울고속도로일반사모특별자산투자신탁제2호(SOC)</t>
  </si>
  <si>
    <t>수익증권_1115</t>
  </si>
  <si>
    <t>KRMX25063001</t>
  </si>
  <si>
    <t>서서울고속도로_후순위대출1</t>
  </si>
  <si>
    <t>서서울고속도로</t>
  </si>
  <si>
    <t>2027-12-27</t>
  </si>
  <si>
    <t>2025-06-30</t>
  </si>
  <si>
    <t>KRMX25063002</t>
  </si>
  <si>
    <t>서서울고속도로_후순위대출2</t>
  </si>
  <si>
    <t>KRBR02611010</t>
  </si>
  <si>
    <t>서서울고속도로(주)</t>
  </si>
  <si>
    <t>KIAMCO광명서울고속도로사모특별자산투자신탁</t>
  </si>
  <si>
    <t>수익증권_1116</t>
  </si>
  <si>
    <t>KRMN25063001</t>
  </si>
  <si>
    <t>서서울고속도로 후순위 1</t>
  </si>
  <si>
    <t>KRMN25063002</t>
  </si>
  <si>
    <t>서서울고속도로 후순위 2</t>
  </si>
  <si>
    <t>KRBB25062701</t>
  </si>
  <si>
    <t>광명서울고속도로 민간보통주</t>
  </si>
  <si>
    <t>수익증권_1147</t>
  </si>
  <si>
    <t>9P1025250808</t>
  </si>
  <si>
    <t>Anchorage Credit Opportunities Offshore Fund IX (Cayman), L.P. Note</t>
  </si>
  <si>
    <t>Anchorage Credit Opportunities Offshore Fund IX (Cayman), L.P.</t>
  </si>
  <si>
    <t>2025-08-08</t>
  </si>
  <si>
    <t>수익증권_1150</t>
  </si>
  <si>
    <t>Assort Health</t>
  </si>
  <si>
    <t>Doctronic</t>
  </si>
  <si>
    <t>Harmony IT</t>
  </si>
  <si>
    <t>Kaizen</t>
  </si>
  <si>
    <t>Raindrop</t>
  </si>
  <si>
    <t>SphinxML</t>
  </si>
  <si>
    <t>Wetstone Holdings</t>
  </si>
  <si>
    <t>Zenzap</t>
  </si>
  <si>
    <t>LIGHTSPEED VENTURE PARTNERS XV-B (IGNITE), L.P.</t>
  </si>
  <si>
    <t>수익증권_1151</t>
  </si>
  <si>
    <t>Active Seed Deal</t>
  </si>
  <si>
    <t xml:space="preserve">Antares Therapeutics </t>
  </si>
  <si>
    <t xml:space="preserve">Assort Health </t>
  </si>
  <si>
    <t>Coretsu</t>
  </si>
  <si>
    <t xml:space="preserve">Covenant Industries </t>
  </si>
  <si>
    <t xml:space="preserve">DualEntry </t>
  </si>
  <si>
    <t>Litt Security</t>
  </si>
  <si>
    <t xml:space="preserve">Macroscope </t>
  </si>
  <si>
    <t xml:space="preserve">Odyssey Therapeutics </t>
  </si>
  <si>
    <t xml:space="preserve">Paid </t>
  </si>
  <si>
    <t>Unconventional</t>
  </si>
  <si>
    <t>수익증권_1152</t>
  </si>
  <si>
    <t xml:space="preserve">Anduril Industries </t>
  </si>
  <si>
    <t xml:space="preserve">Castelion </t>
  </si>
  <si>
    <t xml:space="preserve">Cyera </t>
  </si>
  <si>
    <t xml:space="preserve">Fireworks.ai </t>
  </si>
  <si>
    <t xml:space="preserve">Helsing </t>
  </si>
  <si>
    <t xml:space="preserve">Neuralink </t>
  </si>
  <si>
    <t>Periodic Labs</t>
  </si>
  <si>
    <t xml:space="preserve">Ramp </t>
  </si>
  <si>
    <t xml:space="preserve">SSI </t>
  </si>
  <si>
    <t xml:space="preserve">Thinking Machines Lab </t>
  </si>
  <si>
    <t>수익증권_1154</t>
  </si>
  <si>
    <t>KRYZLRBF9W03</t>
  </si>
  <si>
    <t>지티엑스비(주)_후순위</t>
  </si>
  <si>
    <t>지티엑스비</t>
  </si>
  <si>
    <t>2031-08-04</t>
  </si>
  <si>
    <t>2025-09-29</t>
  </si>
  <si>
    <t>KR7000001430</t>
  </si>
  <si>
    <t>지티엑스비(주)</t>
  </si>
  <si>
    <t/>
  </si>
  <si>
    <t>국내대출</t>
  </si>
  <si>
    <t>국내출자</t>
  </si>
  <si>
    <t>하아연</t>
  </si>
  <si>
    <t>해외대출</t>
  </si>
  <si>
    <t>해외출자</t>
  </si>
  <si>
    <t>KKR NORTH AMERICA XIV</t>
  </si>
  <si>
    <t>THRIVE CAPITAL PATTNERS X GROWTH L.P</t>
  </si>
  <si>
    <t>THRIVE CAPITAL PATTNERS X OPPORTUNITY FUND L.P.</t>
  </si>
  <si>
    <t>LUX VENTURE IX, .L.P.</t>
  </si>
  <si>
    <t>BS0000164101</t>
  </si>
  <si>
    <t>김민규</t>
  </si>
  <si>
    <t>BS00001645</t>
  </si>
  <si>
    <t>(미인출)한화8090</t>
  </si>
  <si>
    <t>한화-8090 Zenith Growth 일반사모투자신탁 1호(재간접형)</t>
  </si>
  <si>
    <t>4년</t>
  </si>
  <si>
    <t>14년</t>
  </si>
  <si>
    <t>HAM-USA</t>
  </si>
  <si>
    <t>BS00001646</t>
  </si>
  <si>
    <t>(미인출)Qatalyst</t>
  </si>
  <si>
    <t>Qatalyst Fund I</t>
  </si>
  <si>
    <t>QATALYST FUND I L.P.</t>
  </si>
  <si>
    <t>8년</t>
  </si>
  <si>
    <t>BS00001648</t>
  </si>
  <si>
    <t>(미인출)수원외곽리파이낸싱</t>
  </si>
  <si>
    <t>수원외곽순환(북부)도로 민간투자사업(BTO) 자금재조달</t>
  </si>
  <si>
    <t>BS00001649</t>
  </si>
  <si>
    <t>죽전 퍼시픽써니 데이터센터 담보대출(일반계정)</t>
  </si>
  <si>
    <t>죽전 퍼시픽써니 데이터센터 담보대출 TR.A-1(일반계정)</t>
  </si>
  <si>
    <t>BS00001647</t>
  </si>
  <si>
    <t>(주()크린토피아 인수금융 선순위 담보대출</t>
  </si>
  <si>
    <t>선순위 일반대출(대출양수도, 신한은행)</t>
  </si>
  <si>
    <t>선순위 일반대출(대출양수도, 우리은행)</t>
  </si>
  <si>
    <t>BS00001650</t>
  </si>
  <si>
    <t>가산동 데이터센터 담보대출 리파이낸싱</t>
  </si>
  <si>
    <t>가산 데이터센터 담보대출 리파이낸싱(일반계정)</t>
  </si>
  <si>
    <t>BS00001661</t>
  </si>
  <si>
    <t>SIFC 담보대출 리파이낸싱(2026년)</t>
  </si>
  <si>
    <t>SIFC 담보대출 리파이낸싱('26년, 에스아이에프씨타워원디벨로프먼트)</t>
  </si>
  <si>
    <t>SIFC 담보대출 리파이낸싱('26년, 에스아이에프씨타워투디벨로프먼트)</t>
  </si>
  <si>
    <t>SIFC 담보대출 리파이낸싱('26년, 에스아이에프씨타워쓰리디벨로프먼트)</t>
  </si>
  <si>
    <t>SIFC 담보대출 리파이낸싱('26년, 에스아이에프씨리테일몰디벨로프먼트)</t>
  </si>
  <si>
    <t>Real_Estate</t>
    <phoneticPr fontId="1" type="noConversion"/>
  </si>
  <si>
    <t>담보대출</t>
    <phoneticPr fontId="1" type="noConversion"/>
  </si>
  <si>
    <t>Data Center</t>
    <phoneticPr fontId="1" type="noConversion"/>
  </si>
  <si>
    <t>Office</t>
    <phoneticPr fontId="1" type="noConversion"/>
  </si>
  <si>
    <t>한화자산운용</t>
    <phoneticPr fontId="1" type="noConversion"/>
  </si>
  <si>
    <t>Shorooq Partners</t>
    <phoneticPr fontId="1" type="noConversion"/>
  </si>
  <si>
    <t>KOR</t>
    <phoneticPr fontId="1" type="noConversion"/>
  </si>
  <si>
    <t>Global</t>
    <phoneticPr fontId="1" type="noConversion"/>
  </si>
  <si>
    <t>Late</t>
    <phoneticPr fontId="1" type="noConversion"/>
  </si>
  <si>
    <t>BTO</t>
    <phoneticPr fontId="1" type="noConversion"/>
  </si>
  <si>
    <t>Buyout</t>
    <phoneticPr fontId="1" type="noConversion"/>
  </si>
  <si>
    <t>AI|Robotics|Defence</t>
    <phoneticPr fontId="1" type="noConversion"/>
  </si>
  <si>
    <t>General</t>
    <phoneticPr fontId="1" type="noConversion"/>
  </si>
  <si>
    <t>펀드 종목ID</t>
  </si>
  <si>
    <t>Manager_EN_2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</si>
</sst>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21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3"/>
  <sheetViews>
    <sheetView tabSelected="1" zoomScale="70" zoomScaleNormal="70" workbookViewId="0">
      <pane xSplit="1" ySplit="1" topLeftCell="B2" activePane="bottomRight" state="frozen"/>
      <selection pane="topRight"/>
      <selection pane="bottomLeft"/>
      <selection pane="bottomRight" activeCell="A2" sqref="A2"/>
    </sheetView>
  </sheetViews>
  <sheetFormatPr defaultColWidth="8.796875" defaultRowHeight="17.399999999999999" x14ac:dyDescent="0.4"/>
  <cols>
    <col min="2" max="2" width="22.3984375" customWidth="1"/>
    <col min="10" max="10" width="8.796875" customWidth="1"/>
    <col min="11" max="11" width="15.19921875" bestFit="1" customWidth="1"/>
    <col min="13" max="14" width="21.09765625" customWidth="1"/>
  </cols>
  <sheetData>
    <row r="1" spans="1:2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10384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</row>
    <row r="2" spans="1:25" x14ac:dyDescent="0.4">
      <c r="A2" t="s">
        <v>24</v>
      </c>
      <c r="B2" t="str">
        <f>IF($A2="","",IFERROR(VLOOKUP($A2,AI_PF!$A:$D,4,FALSE),""))</f>
        <v>서울고속도로 리파이낸싱</v>
      </c>
      <c r="C2" t="str">
        <f>IF($A2="","",IFERROR(VLOOKUP($A2,AI_PF!$A:$G,7,FALSE),""))</f>
        <v>BTO</v>
      </c>
      <c r="D2" t="str">
        <f>IF($A2="","",IFERROR(VLOOKUP($A2,AI_PF!$A:$H,8,FALSE),""))</f>
        <v>도로</v>
      </c>
      <c r="E2" t="str">
        <f>IF($A2="","",IFERROR(VLOOKUP($A2,AI_PF!$A:$N,14,FALSE),""))</f>
        <v>대출</v>
      </c>
      <c r="F2" t="str">
        <f>IF($A2="","",IFERROR(VLOOKUP($A2,AI_PF!$A:$R,18,FALSE),""))</f>
        <v>KRW</v>
      </c>
      <c r="G2">
        <f>IF($A2="","",IFERROR(VLOOKUP($A2,AI_PF!$A:$T,20,FALSE),""))</f>
        <v>40723</v>
      </c>
      <c r="H2">
        <f>IF($A2="","",IFERROR(VLOOKUP($A2,AI_PF!$A:$V,22,FALSE),""))</f>
        <v>48394</v>
      </c>
      <c r="I2" t="str">
        <f>IF($A2="","",IFERROR(VLOOKUP($A2,AI_PF!$A:$EU,151,FALSE),""))</f>
        <v>~2016</v>
      </c>
      <c r="J2">
        <f>IF($A2="","",IFERROR(VLOOKUP($A2,AI_PF!$A:$C,3,FALSE),""))</f>
        <v>6000000000138</v>
      </c>
      <c r="K2" t="str">
        <f>IF($A2="","",IFERROR(VLOOKUP($A2,Data_Raw!$A:$G,2,FALSE),""))</f>
        <v>Infrastructure</v>
      </c>
      <c r="L2" t="str">
        <f>IF($A2="","",IFERROR(VLOOKUP($A2,Data_Raw!$A:$G,3,FALSE),""))</f>
        <v>서울고속도로 리파이낸싱</v>
      </c>
      <c r="M2" t="str">
        <f>IF($A2="","",IFERROR(VLOOKUP($A2,Data_Raw!$A:$G,4,FALSE),""))</f>
        <v>칸서스자산운용</v>
      </c>
      <c r="N2" t="str">
        <f>IF($A2="","",IFERROR(VLOOKUP($A2,AI_PF!$A:$EU,29,FALSE),""))</f>
        <v>해당없음</v>
      </c>
      <c r="O2" t="str">
        <f>IF($A2="","",IFERROR(VLOOKUP($A2,Data_Raw!$A:$G,5,FALSE),""))</f>
        <v>KOR</v>
      </c>
      <c r="P2" t="str">
        <f>IF($A2="","",IFERROR(VLOOKUP($A2,Data_Raw!$A:$G,6,FALSE),""))</f>
        <v>BTO</v>
      </c>
      <c r="Q2" t="str">
        <f>IF($A2="","",IFERROR(VLOOKUP($A2,Data_Raw!$A:$G,7,FALSE),""))</f>
        <v>Transportation</v>
      </c>
      <c r="R2">
        <f>IF($A2="","",SUMIFS(AI_PF!$AP:$AP,AI_PF!$A:$A,$A2))</f>
        <v>14000000000</v>
      </c>
      <c r="S2">
        <f>IF($A2="","",SUMIFS(AI_PF!$AW:$AW,AI_PF!$A:$A,$A2))</f>
        <v>14000000000</v>
      </c>
      <c r="T2">
        <f>IF($A2="","",SUMIFS(AI_PF!$AZ:$AZ,AI_PF!$A:$A,$A2))</f>
        <v>4737712417</v>
      </c>
      <c r="U2">
        <f>IF($A2="","",SUMIFS(AI_PF!$CA:$CA,AI_PF!$A:$A,$A2))</f>
        <v>9275000000</v>
      </c>
      <c r="V2">
        <f>IF($A2="","",SUMIFS(AI_PF!$CE:$CE,AI_PF!$A:$A,$A2))</f>
        <v>9262287583</v>
      </c>
      <c r="W2">
        <f>IF($A2="","",IFERROR(VLOOKUP($A2,AI_PF!$A:$CO,93,FALSE),""))</f>
        <v>7.4321596999999997</v>
      </c>
      <c r="X2">
        <f>IF($A2="","",COUNTIF(AI_PF!$A:$A,$A2))</f>
        <v>1</v>
      </c>
      <c r="Y2">
        <f>IF($A2="","",COUNTIF(LookThrough!$A:$A,J2))</f>
        <v>0</v>
      </c>
    </row>
    <row r="3" spans="1:25" x14ac:dyDescent="0.4">
      <c r="A3" t="s">
        <v>25</v>
      </c>
      <c r="B3" t="str">
        <f>IF($A3="","",IFERROR(VLOOKUP($A3,AI_PF!$A:$D,4,FALSE),""))</f>
        <v>신공항하이웨이 리파이낸싱 (지분)</v>
      </c>
      <c r="C3" t="str">
        <f>IF($A3="","",IFERROR(VLOOKUP($A3,AI_PF!$A:$G,7,FALSE),""))</f>
        <v>BTO</v>
      </c>
      <c r="D3" t="str">
        <f>IF($A3="","",IFERROR(VLOOKUP($A3,AI_PF!$A:$H,8,FALSE),""))</f>
        <v>도로</v>
      </c>
      <c r="E3" t="str">
        <f>IF($A3="","",IFERROR(VLOOKUP($A3,AI_PF!$A:$N,14,FALSE),""))</f>
        <v>출자</v>
      </c>
      <c r="F3" t="str">
        <f>IF($A3="","",IFERROR(VLOOKUP($A3,AI_PF!$A:$R,18,FALSE),""))</f>
        <v>KRW</v>
      </c>
      <c r="G3">
        <f>IF($A3="","",IFERROR(VLOOKUP($A3,AI_PF!$A:$T,20,FALSE),""))</f>
        <v>37984</v>
      </c>
      <c r="H3">
        <f>IF($A3="","",IFERROR(VLOOKUP($A3,AI_PF!$A:$V,22,FALSE),""))</f>
        <v>2958465</v>
      </c>
      <c r="I3" t="str">
        <f>IF($A3="","",IFERROR(VLOOKUP($A3,AI_PF!$A:$EU,151,FALSE),""))</f>
        <v>~2016</v>
      </c>
      <c r="J3">
        <f>IF($A3="","",IFERROR(VLOOKUP($A3,AI_PF!$A:$C,3,FALSE),""))</f>
        <v>100001946</v>
      </c>
      <c r="K3" t="str">
        <f>IF($A3="","",IFERROR(VLOOKUP($A3,Data_Raw!$A:$G,2,FALSE),""))</f>
        <v>Infrastructure</v>
      </c>
      <c r="L3" t="str">
        <f>IF($A3="","",IFERROR(VLOOKUP($A3,Data_Raw!$A:$G,3,FALSE),""))</f>
        <v>신공항하이웨이 리파이낸싱 (지분)</v>
      </c>
      <c r="M3" t="str">
        <f>IF($A3="","",IFERROR(VLOOKUP($A3,Data_Raw!$A:$G,4,FALSE),""))</f>
        <v>우리은행</v>
      </c>
      <c r="N3" t="str">
        <f>IF($A3="","",IFERROR(VLOOKUP($A3,AI_PF!$A:$EU,29,FALSE),""))</f>
        <v>해당없음</v>
      </c>
      <c r="O3" t="str">
        <f>IF($A3="","",IFERROR(VLOOKUP($A3,Data_Raw!$A:$G,5,FALSE),""))</f>
        <v>KOR</v>
      </c>
      <c r="P3" t="str">
        <f>IF($A3="","",IFERROR(VLOOKUP($A3,Data_Raw!$A:$G,6,FALSE),""))</f>
        <v>BTO</v>
      </c>
      <c r="Q3" t="str">
        <f>IF($A3="","",IFERROR(VLOOKUP($A3,Data_Raw!$A:$G,7,FALSE),""))</f>
        <v>Transportation</v>
      </c>
      <c r="R3">
        <f>IF($A3="","",SUMIFS(AI_PF!$AP:$AP,AI_PF!$A:$A,$A3))</f>
        <v>8453000000</v>
      </c>
      <c r="S3">
        <f>IF($A3="","",SUMIFS(AI_PF!$AW:$AW,AI_PF!$A:$A,$A3))</f>
        <v>0</v>
      </c>
      <c r="T3">
        <f>IF($A3="","",SUMIFS(AI_PF!$AZ:$AZ,AI_PF!$A:$A,$A3))</f>
        <v>5031495000</v>
      </c>
      <c r="U3">
        <f>IF($A3="","",SUMIFS(AI_PF!$CA:$CA,AI_PF!$A:$A,$A3))</f>
        <v>7992109627</v>
      </c>
      <c r="V3">
        <f>IF($A3="","",SUMIFS(AI_PF!$CE:$CE,AI_PF!$A:$A,$A3))</f>
        <v>7992109627</v>
      </c>
      <c r="W3">
        <f>IF($A3="","",IFERROR(VLOOKUP($A3,AI_PF!$A:$CO,93,FALSE),""))</f>
        <v>0</v>
      </c>
      <c r="X3">
        <f>IF($A3="","",COUNTIF(AI_PF!$A:$A,$A3))</f>
        <v>1</v>
      </c>
      <c r="Y3">
        <f>IF($A3="","",COUNTIF(LookThrough!$A:$A,J3))</f>
        <v>0</v>
      </c>
    </row>
    <row r="4" spans="1:25" x14ac:dyDescent="0.4">
      <c r="A4" t="s">
        <v>26</v>
      </c>
      <c r="B4" t="str">
        <f>IF($A4="","",IFERROR(VLOOKUP($A4,AI_PF!$A:$D,4,FALSE),""))</f>
        <v>광주제2순환도로 리파이낸싱</v>
      </c>
      <c r="C4" t="str">
        <f>IF($A4="","",IFERROR(VLOOKUP($A4,AI_PF!$A:$G,7,FALSE),""))</f>
        <v>BTO</v>
      </c>
      <c r="D4" t="str">
        <f>IF($A4="","",IFERROR(VLOOKUP($A4,AI_PF!$A:$H,8,FALSE),""))</f>
        <v>도로</v>
      </c>
      <c r="E4" t="str">
        <f>IF($A4="","",IFERROR(VLOOKUP($A4,AI_PF!$A:$N,14,FALSE),""))</f>
        <v>대출</v>
      </c>
      <c r="F4" t="str">
        <f>IF($A4="","",IFERROR(VLOOKUP($A4,AI_PF!$A:$R,18,FALSE),""))</f>
        <v>KRW</v>
      </c>
      <c r="G4">
        <f>IF($A4="","",IFERROR(VLOOKUP($A4,AI_PF!$A:$T,20,FALSE),""))</f>
        <v>41074</v>
      </c>
      <c r="H4">
        <f>IF($A4="","",IFERROR(VLOOKUP($A4,AI_PF!$A:$V,22,FALSE),""))</f>
        <v>48196</v>
      </c>
      <c r="I4" t="str">
        <f>IF($A4="","",IFERROR(VLOOKUP($A4,AI_PF!$A:$EU,151,FALSE),""))</f>
        <v>~2016</v>
      </c>
      <c r="J4">
        <f>IF($A4="","",IFERROR(VLOOKUP($A4,AI_PF!$A:$C,3,FALSE),""))</f>
        <v>6000000000220</v>
      </c>
      <c r="K4" t="str">
        <f>IF($A4="","",IFERROR(VLOOKUP($A4,Data_Raw!$A:$G,2,FALSE),""))</f>
        <v>Infrastructure</v>
      </c>
      <c r="L4" t="str">
        <f>IF($A4="","",IFERROR(VLOOKUP($A4,Data_Raw!$A:$G,3,FALSE),""))</f>
        <v>광주제2순환도로 리파이낸싱</v>
      </c>
      <c r="M4" t="str">
        <f>IF($A4="","",IFERROR(VLOOKUP($A4,Data_Raw!$A:$G,4,FALSE),""))</f>
        <v>신한자산운용</v>
      </c>
      <c r="N4" t="str">
        <f>IF($A4="","",IFERROR(VLOOKUP($A4,AI_PF!$A:$EU,29,FALSE),""))</f>
        <v>해당없음</v>
      </c>
      <c r="O4" t="str">
        <f>IF($A4="","",IFERROR(VLOOKUP($A4,Data_Raw!$A:$G,5,FALSE),""))</f>
        <v>KOR</v>
      </c>
      <c r="P4" t="str">
        <f>IF($A4="","",IFERROR(VLOOKUP($A4,Data_Raw!$A:$G,6,FALSE),""))</f>
        <v>BTO</v>
      </c>
      <c r="Q4" t="str">
        <f>IF($A4="","",IFERROR(VLOOKUP($A4,Data_Raw!$A:$G,7,FALSE),""))</f>
        <v>Transportation</v>
      </c>
      <c r="R4">
        <f>IF($A4="","",SUMIFS(AI_PF!$AP:$AP,AI_PF!$A:$A,$A4))</f>
        <v>48820000000</v>
      </c>
      <c r="S4">
        <f>IF($A4="","",SUMIFS(AI_PF!$AW:$AW,AI_PF!$A:$A,$A4))</f>
        <v>38817500000</v>
      </c>
      <c r="T4">
        <f>IF($A4="","",SUMIFS(AI_PF!$AZ:$AZ,AI_PF!$A:$A,$A4))</f>
        <v>13037382925</v>
      </c>
      <c r="U4">
        <f>IF($A4="","",SUMIFS(AI_PF!$CA:$CA,AI_PF!$A:$A,$A4))</f>
        <v>30509431114</v>
      </c>
      <c r="V4">
        <f>IF($A4="","",SUMIFS(AI_PF!$CE:$CE,AI_PF!$A:$A,$A4))</f>
        <v>41731507289</v>
      </c>
      <c r="W4">
        <f>IF($A4="","",IFERROR(VLOOKUP($A4,AI_PF!$A:$CO,93,FALSE),""))</f>
        <v>12.543752</v>
      </c>
      <c r="X4">
        <f>IF($A4="","",COUNTIF(AI_PF!$A:$A,$A4))</f>
        <v>3</v>
      </c>
      <c r="Y4">
        <f>IF($A4="","",COUNTIF(LookThrough!$A:$A,J4))</f>
        <v>0</v>
      </c>
    </row>
    <row r="5" spans="1:25" x14ac:dyDescent="0.4">
      <c r="A5" t="s">
        <v>27</v>
      </c>
      <c r="B5" t="str">
        <f>IF($A5="","",IFERROR(VLOOKUP($A5,AI_PF!$A:$D,4,FALSE),""))</f>
        <v>흥국 인프라 사모특별자산투자신탁 2호 (대구동부순환도로 리파이낸싱)</v>
      </c>
      <c r="C5" t="str">
        <f>IF($A5="","",IFERROR(VLOOKUP($A5,AI_PF!$A:$G,7,FALSE),""))</f>
        <v>BTO</v>
      </c>
      <c r="D5" t="str">
        <f>IF($A5="","",IFERROR(VLOOKUP($A5,AI_PF!$A:$H,8,FALSE),""))</f>
        <v>도로</v>
      </c>
      <c r="E5" t="str">
        <f>IF($A5="","",IFERROR(VLOOKUP($A5,AI_PF!$A:$N,14,FALSE),""))</f>
        <v>수익증권</v>
      </c>
      <c r="F5" t="str">
        <f>IF($A5="","",IFERROR(VLOOKUP($A5,AI_PF!$A:$R,18,FALSE),""))</f>
        <v>KRW</v>
      </c>
      <c r="G5">
        <f>IF($A5="","",IFERROR(VLOOKUP($A5,AI_PF!$A:$T,20,FALSE),""))</f>
        <v>41085</v>
      </c>
      <c r="H5">
        <f>IF($A5="","",IFERROR(VLOOKUP($A5,AI_PF!$A:$V,22,FALSE),""))</f>
        <v>46562</v>
      </c>
      <c r="I5" t="str">
        <f>IF($A5="","",IFERROR(VLOOKUP($A5,AI_PF!$A:$EU,151,FALSE),""))</f>
        <v>~2016</v>
      </c>
      <c r="J5">
        <f>IF($A5="","",IFERROR(VLOOKUP($A5,AI_PF!$A:$C,3,FALSE),""))</f>
        <v>200000318</v>
      </c>
      <c r="K5" t="str">
        <f>IF($A5="","",IFERROR(VLOOKUP($A5,Data_Raw!$A:$G,2,FALSE),""))</f>
        <v>Infrastructure</v>
      </c>
      <c r="L5" t="str">
        <f>IF($A5="","",IFERROR(VLOOKUP($A5,Data_Raw!$A:$G,3,FALSE),""))</f>
        <v>흥국 인프라 사모특별자산투자신탁 2호 (대구동부순환도로 리파이낸싱)</v>
      </c>
      <c r="M5" t="str">
        <f>IF($A5="","",IFERROR(VLOOKUP($A5,Data_Raw!$A:$G,4,FALSE),""))</f>
        <v>흥국자산운용</v>
      </c>
      <c r="N5" t="str">
        <f>IF($A5="","",IFERROR(VLOOKUP($A5,AI_PF!$A:$EU,29,FALSE),""))</f>
        <v>해당없음</v>
      </c>
      <c r="O5" t="str">
        <f>IF($A5="","",IFERROR(VLOOKUP($A5,Data_Raw!$A:$G,5,FALSE),""))</f>
        <v>KOR</v>
      </c>
      <c r="P5" t="str">
        <f>IF($A5="","",IFERROR(VLOOKUP($A5,Data_Raw!$A:$G,6,FALSE),""))</f>
        <v>BTO</v>
      </c>
      <c r="Q5" t="str">
        <f>IF($A5="","",IFERROR(VLOOKUP($A5,Data_Raw!$A:$G,7,FALSE),""))</f>
        <v>Transportation</v>
      </c>
      <c r="R5">
        <f>IF($A5="","",SUMIFS(AI_PF!$AP:$AP,AI_PF!$A:$A,$A5))</f>
        <v>90000000000</v>
      </c>
      <c r="S5">
        <f>IF($A5="","",SUMIFS(AI_PF!$AW:$AW,AI_PF!$A:$A,$A5))</f>
        <v>90000000000</v>
      </c>
      <c r="T5">
        <f>IF($A5="","",SUMIFS(AI_PF!$AZ:$AZ,AI_PF!$A:$A,$A5))</f>
        <v>85685503961</v>
      </c>
      <c r="U5">
        <f>IF($A5="","",SUMIFS(AI_PF!$CA:$CA,AI_PF!$A:$A,$A5))</f>
        <v>4351144467</v>
      </c>
      <c r="V5">
        <f>IF($A5="","",SUMIFS(AI_PF!$CE:$CE,AI_PF!$A:$A,$A5))</f>
        <v>4318302029</v>
      </c>
      <c r="W5">
        <f>IF($A5="","",IFERROR(VLOOKUP($A5,AI_PF!$A:$CO,93,FALSE),""))</f>
        <v>4.6826824545860291</v>
      </c>
      <c r="X5">
        <f>IF($A5="","",COUNTIF(AI_PF!$A:$A,$A5))</f>
        <v>1</v>
      </c>
      <c r="Y5">
        <f>IF($A5="","",COUNTIF(LookThrough!$A:$A,J5))</f>
        <v>2</v>
      </c>
    </row>
    <row r="6" spans="1:25" x14ac:dyDescent="0.4">
      <c r="A6" t="s">
        <v>28</v>
      </c>
      <c r="B6" t="str">
        <f>IF($A6="","",IFERROR(VLOOKUP($A6,AI_PF!$A:$D,4,FALSE),""))</f>
        <v>푸른김해지키미</v>
      </c>
      <c r="C6" t="str">
        <f>IF($A6="","",IFERROR(VLOOKUP($A6,AI_PF!$A:$G,7,FALSE),""))</f>
        <v>BTL</v>
      </c>
      <c r="D6" t="str">
        <f>IF($A6="","",IFERROR(VLOOKUP($A6,AI_PF!$A:$H,8,FALSE),""))</f>
        <v>하수관거</v>
      </c>
      <c r="E6" t="str">
        <f>IF($A6="","",IFERROR(VLOOKUP($A6,AI_PF!$A:$N,14,FALSE),""))</f>
        <v>대출</v>
      </c>
      <c r="F6" t="str">
        <f>IF($A6="","",IFERROR(VLOOKUP($A6,AI_PF!$A:$R,18,FALSE),""))</f>
        <v>KRW</v>
      </c>
      <c r="G6">
        <f>IF($A6="","",IFERROR(VLOOKUP($A6,AI_PF!$A:$T,20,FALSE),""))</f>
        <v>40289</v>
      </c>
      <c r="H6">
        <f>IF($A6="","",IFERROR(VLOOKUP($A6,AI_PF!$A:$V,22,FALSE),""))</f>
        <v>2958465</v>
      </c>
      <c r="I6" t="str">
        <f>IF($A6="","",IFERROR(VLOOKUP($A6,AI_PF!$A:$EU,151,FALSE),""))</f>
        <v>~2016</v>
      </c>
      <c r="J6">
        <f>IF($A6="","",IFERROR(VLOOKUP($A6,AI_PF!$A:$C,3,FALSE),""))</f>
        <v>6000000000209</v>
      </c>
      <c r="K6" t="str">
        <f>IF($A6="","",IFERROR(VLOOKUP($A6,Data_Raw!$A:$G,2,FALSE),""))</f>
        <v>Infrastructure</v>
      </c>
      <c r="L6" t="str">
        <f>IF($A6="","",IFERROR(VLOOKUP($A6,Data_Raw!$A:$G,3,FALSE),""))</f>
        <v>푸른김해지키미</v>
      </c>
      <c r="M6" t="str">
        <f>IF($A6="","",IFERROR(VLOOKUP($A6,Data_Raw!$A:$G,4,FALSE),""))</f>
        <v>IBK기업은행</v>
      </c>
      <c r="N6" t="str">
        <f>IF($A6="","",IFERROR(VLOOKUP($A6,AI_PF!$A:$EU,29,FALSE),""))</f>
        <v>해당없음</v>
      </c>
      <c r="O6" t="str">
        <f>IF($A6="","",IFERROR(VLOOKUP($A6,Data_Raw!$A:$G,5,FALSE),""))</f>
        <v>KOR</v>
      </c>
      <c r="P6" t="str">
        <f>IF($A6="","",IFERROR(VLOOKUP($A6,Data_Raw!$A:$G,6,FALSE),""))</f>
        <v>BTL</v>
      </c>
      <c r="Q6" t="str">
        <f>IF($A6="","",IFERROR(VLOOKUP($A6,Data_Raw!$A:$G,7,FALSE),""))</f>
        <v>Environmental</v>
      </c>
      <c r="R6">
        <f>IF($A6="","",SUMIFS(AI_PF!$AP:$AP,AI_PF!$A:$A,$A6))</f>
        <v>20419035102</v>
      </c>
      <c r="S6">
        <f>IF($A6="","",SUMIFS(AI_PF!$AW:$AW,AI_PF!$A:$A,$A6))</f>
        <v>16023270000</v>
      </c>
      <c r="T6">
        <f>IF($A6="","",SUMIFS(AI_PF!$AZ:$AZ,AI_PF!$A:$A,$A6))</f>
        <v>12569126780</v>
      </c>
      <c r="U6">
        <f>IF($A6="","",SUMIFS(AI_PF!$CA:$CA,AI_PF!$A:$A,$A6))</f>
        <v>4888599289</v>
      </c>
      <c r="V6">
        <f>IF($A6="","",SUMIFS(AI_PF!$CE:$CE,AI_PF!$A:$A,$A6))</f>
        <v>4865152924</v>
      </c>
      <c r="W6">
        <f>IF($A6="","",IFERROR(VLOOKUP($A6,AI_PF!$A:$CO,93,FALSE),""))</f>
        <v>3.5150033000000001</v>
      </c>
      <c r="X6">
        <f>IF($A6="","",COUNTIF(AI_PF!$A:$A,$A6))</f>
        <v>3</v>
      </c>
      <c r="Y6">
        <f>IF($A6="","",COUNTIF(LookThrough!$A:$A,J6))</f>
        <v>0</v>
      </c>
    </row>
    <row r="7" spans="1:25" x14ac:dyDescent="0.4">
      <c r="A7" t="s">
        <v>29</v>
      </c>
      <c r="B7" t="str">
        <f>IF($A7="","",IFERROR(VLOOKUP($A7,AI_PF!$A:$D,4,FALSE),""))</f>
        <v>청정상주</v>
      </c>
      <c r="C7" t="str">
        <f>IF($A7="","",IFERROR(VLOOKUP($A7,AI_PF!$A:$G,7,FALSE),""))</f>
        <v>BTL</v>
      </c>
      <c r="D7" t="str">
        <f>IF($A7="","",IFERROR(VLOOKUP($A7,AI_PF!$A:$H,8,FALSE),""))</f>
        <v>하수관거</v>
      </c>
      <c r="E7" t="str">
        <f>IF($A7="","",IFERROR(VLOOKUP($A7,AI_PF!$A:$N,14,FALSE),""))</f>
        <v>대출</v>
      </c>
      <c r="F7" t="str">
        <f>IF($A7="","",IFERROR(VLOOKUP($A7,AI_PF!$A:$R,18,FALSE),""))</f>
        <v>KRW</v>
      </c>
      <c r="G7">
        <f>IF($A7="","",IFERROR(VLOOKUP($A7,AI_PF!$A:$T,20,FALSE),""))</f>
        <v>40239</v>
      </c>
      <c r="H7">
        <f>IF($A7="","",IFERROR(VLOOKUP($A7,AI_PF!$A:$V,22,FALSE),""))</f>
        <v>2958465</v>
      </c>
      <c r="I7" t="str">
        <f>IF($A7="","",IFERROR(VLOOKUP($A7,AI_PF!$A:$EU,151,FALSE),""))</f>
        <v>~2016</v>
      </c>
      <c r="J7">
        <f>IF($A7="","",IFERROR(VLOOKUP($A7,AI_PF!$A:$C,3,FALSE),""))</f>
        <v>6000000000250</v>
      </c>
      <c r="K7" t="str">
        <f>IF($A7="","",IFERROR(VLOOKUP($A7,Data_Raw!$A:$G,2,FALSE),""))</f>
        <v>Infrastructure</v>
      </c>
      <c r="L7" t="str">
        <f>IF($A7="","",IFERROR(VLOOKUP($A7,Data_Raw!$A:$G,3,FALSE),""))</f>
        <v>청정상주</v>
      </c>
      <c r="M7" t="str">
        <f>IF($A7="","",IFERROR(VLOOKUP($A7,Data_Raw!$A:$G,4,FALSE),""))</f>
        <v>IBK기업은행</v>
      </c>
      <c r="N7" t="str">
        <f>IF($A7="","",IFERROR(VLOOKUP($A7,AI_PF!$A:$EU,29,FALSE),""))</f>
        <v>해당없음</v>
      </c>
      <c r="O7" t="str">
        <f>IF($A7="","",IFERROR(VLOOKUP($A7,Data_Raw!$A:$G,5,FALSE),""))</f>
        <v>KOR</v>
      </c>
      <c r="P7" t="str">
        <f>IF($A7="","",IFERROR(VLOOKUP($A7,Data_Raw!$A:$G,6,FALSE),""))</f>
        <v>BTL</v>
      </c>
      <c r="Q7" t="str">
        <f>IF($A7="","",IFERROR(VLOOKUP($A7,Data_Raw!$A:$G,7,FALSE),""))</f>
        <v>Environmental</v>
      </c>
      <c r="R7">
        <f>IF($A7="","",SUMIFS(AI_PF!$AP:$AP,AI_PF!$A:$A,$A7))</f>
        <v>16529000000</v>
      </c>
      <c r="S7">
        <f>IF($A7="","",SUMIFS(AI_PF!$AW:$AW,AI_PF!$A:$A,$A7))</f>
        <v>15180000000</v>
      </c>
      <c r="T7">
        <f>IF($A7="","",SUMIFS(AI_PF!$AZ:$AZ,AI_PF!$A:$A,$A7))</f>
        <v>11646513839</v>
      </c>
      <c r="U7">
        <f>IF($A7="","",SUMIFS(AI_PF!$CA:$CA,AI_PF!$A:$A,$A7))</f>
        <v>4857565965</v>
      </c>
      <c r="V7">
        <f>IF($A7="","",SUMIFS(AI_PF!$CE:$CE,AI_PF!$A:$A,$A7))</f>
        <v>4856859126</v>
      </c>
      <c r="W7">
        <f>IF($A7="","",IFERROR(VLOOKUP($A7,AI_PF!$A:$CO,93,FALSE),""))</f>
        <v>3.7224181999999999</v>
      </c>
      <c r="X7">
        <f>IF($A7="","",COUNTIF(AI_PF!$A:$A,$A7))</f>
        <v>3</v>
      </c>
      <c r="Y7">
        <f>IF($A7="","",COUNTIF(LookThrough!$A:$A,J7))</f>
        <v>0</v>
      </c>
    </row>
    <row r="8" spans="1:25" x14ac:dyDescent="0.4">
      <c r="A8" t="s">
        <v>30</v>
      </c>
      <c r="B8" t="str">
        <f>IF($A8="","",IFERROR(VLOOKUP($A8,AI_PF!$A:$D,4,FALSE),""))</f>
        <v>남양강진씨앤지</v>
      </c>
      <c r="C8" t="str">
        <f>IF($A8="","",IFERROR(VLOOKUP($A8,AI_PF!$A:$G,7,FALSE),""))</f>
        <v>BTL</v>
      </c>
      <c r="D8" t="str">
        <f>IF($A8="","",IFERROR(VLOOKUP($A8,AI_PF!$A:$H,8,FALSE),""))</f>
        <v>하수관거</v>
      </c>
      <c r="E8" t="str">
        <f>IF($A8="","",IFERROR(VLOOKUP($A8,AI_PF!$A:$N,14,FALSE),""))</f>
        <v>대출</v>
      </c>
      <c r="F8" t="str">
        <f>IF($A8="","",IFERROR(VLOOKUP($A8,AI_PF!$A:$R,18,FALSE),""))</f>
        <v>KRW</v>
      </c>
      <c r="G8">
        <f>IF($A8="","",IFERROR(VLOOKUP($A8,AI_PF!$A:$T,20,FALSE),""))</f>
        <v>40231</v>
      </c>
      <c r="H8">
        <f>IF($A8="","",IFERROR(VLOOKUP($A8,AI_PF!$A:$V,22,FALSE),""))</f>
        <v>2958465</v>
      </c>
      <c r="I8" t="str">
        <f>IF($A8="","",IFERROR(VLOOKUP($A8,AI_PF!$A:$EU,151,FALSE),""))</f>
        <v>~2016</v>
      </c>
      <c r="J8">
        <f>IF($A8="","",IFERROR(VLOOKUP($A8,AI_PF!$A:$C,3,FALSE),""))</f>
        <v>6000000000127</v>
      </c>
      <c r="K8" t="str">
        <f>IF($A8="","",IFERROR(VLOOKUP($A8,Data_Raw!$A:$G,2,FALSE),""))</f>
        <v>Infrastructure</v>
      </c>
      <c r="L8" t="str">
        <f>IF($A8="","",IFERROR(VLOOKUP($A8,Data_Raw!$A:$G,3,FALSE),""))</f>
        <v>남양강진씨앤지</v>
      </c>
      <c r="M8" t="str">
        <f>IF($A8="","",IFERROR(VLOOKUP($A8,Data_Raw!$A:$G,4,FALSE),""))</f>
        <v>IBK기업은행</v>
      </c>
      <c r="N8" t="str">
        <f>IF($A8="","",IFERROR(VLOOKUP($A8,AI_PF!$A:$EU,29,FALSE),""))</f>
        <v>해당없음</v>
      </c>
      <c r="O8" t="str">
        <f>IF($A8="","",IFERROR(VLOOKUP($A8,Data_Raw!$A:$G,5,FALSE),""))</f>
        <v>KOR</v>
      </c>
      <c r="P8" t="str">
        <f>IF($A8="","",IFERROR(VLOOKUP($A8,Data_Raw!$A:$G,6,FALSE),""))</f>
        <v>BTL</v>
      </c>
      <c r="Q8" t="str">
        <f>IF($A8="","",IFERROR(VLOOKUP($A8,Data_Raw!$A:$G,7,FALSE),""))</f>
        <v>Environmental</v>
      </c>
      <c r="R8">
        <f>IF($A8="","",SUMIFS(AI_PF!$AP:$AP,AI_PF!$A:$A,$A8))</f>
        <v>8152918700</v>
      </c>
      <c r="S8">
        <f>IF($A8="","",SUMIFS(AI_PF!$AW:$AW,AI_PF!$A:$A,$A8))</f>
        <v>7632860000</v>
      </c>
      <c r="T8">
        <f>IF($A8="","",SUMIFS(AI_PF!$AZ:$AZ,AI_PF!$A:$A,$A8))</f>
        <v>5971592320</v>
      </c>
      <c r="U8">
        <f>IF($A8="","",SUMIFS(AI_PF!$CA:$CA,AI_PF!$A:$A,$A8))</f>
        <v>2181658700</v>
      </c>
      <c r="V8">
        <f>IF($A8="","",SUMIFS(AI_PF!$CE:$CE,AI_PF!$A:$A,$A8))</f>
        <v>2181326380</v>
      </c>
      <c r="W8">
        <f>IF($A8="","",IFERROR(VLOOKUP($A8,AI_PF!$A:$CO,93,FALSE),""))</f>
        <v>3.8884949</v>
      </c>
      <c r="X8">
        <f>IF($A8="","",COUNTIF(AI_PF!$A:$A,$A8))</f>
        <v>4</v>
      </c>
      <c r="Y8">
        <f>IF($A8="","",COUNTIF(LookThrough!$A:$A,J8))</f>
        <v>0</v>
      </c>
    </row>
    <row r="9" spans="1:25" x14ac:dyDescent="0.4">
      <c r="A9" t="s">
        <v>31</v>
      </c>
      <c r="B9" t="str">
        <f>IF($A9="","",IFERROR(VLOOKUP($A9,AI_PF!$A:$D,4,FALSE),""))</f>
        <v>울산1지구 교육사업</v>
      </c>
      <c r="C9" t="str">
        <f>IF($A9="","",IFERROR(VLOOKUP($A9,AI_PF!$A:$G,7,FALSE),""))</f>
        <v>BTL</v>
      </c>
      <c r="D9" t="str">
        <f>IF($A9="","",IFERROR(VLOOKUP($A9,AI_PF!$A:$H,8,FALSE),""))</f>
        <v>교육시설</v>
      </c>
      <c r="E9" t="str">
        <f>IF($A9="","",IFERROR(VLOOKUP($A9,AI_PF!$A:$N,14,FALSE),""))</f>
        <v>대출</v>
      </c>
      <c r="F9" t="str">
        <f>IF($A9="","",IFERROR(VLOOKUP($A9,AI_PF!$A:$R,18,FALSE),""))</f>
        <v>KRW</v>
      </c>
      <c r="G9">
        <f>IF($A9="","",IFERROR(VLOOKUP($A9,AI_PF!$A:$T,20,FALSE),""))</f>
        <v>39668</v>
      </c>
      <c r="H9">
        <f>IF($A9="","",IFERROR(VLOOKUP($A9,AI_PF!$A:$V,22,FALSE),""))</f>
        <v>46310</v>
      </c>
      <c r="I9" t="str">
        <f>IF($A9="","",IFERROR(VLOOKUP($A9,AI_PF!$A:$EU,151,FALSE),""))</f>
        <v>~2016</v>
      </c>
      <c r="J9">
        <f>IF($A9="","",IFERROR(VLOOKUP($A9,AI_PF!$A:$C,3,FALSE),""))</f>
        <v>6000000000139</v>
      </c>
      <c r="K9" t="str">
        <f>IF($A9="","",IFERROR(VLOOKUP($A9,Data_Raw!$A:$G,2,FALSE),""))</f>
        <v>Infrastructure</v>
      </c>
      <c r="L9" t="str">
        <f>IF($A9="","",IFERROR(VLOOKUP($A9,Data_Raw!$A:$G,3,FALSE),""))</f>
        <v>울산1지구 교육사업</v>
      </c>
      <c r="M9" t="str">
        <f>IF($A9="","",IFERROR(VLOOKUP($A9,Data_Raw!$A:$G,4,FALSE),""))</f>
        <v>IBK기업은행</v>
      </c>
      <c r="N9" t="str">
        <f>IF($A9="","",IFERROR(VLOOKUP($A9,AI_PF!$A:$EU,29,FALSE),""))</f>
        <v>해당없음</v>
      </c>
      <c r="O9" t="str">
        <f>IF($A9="","",IFERROR(VLOOKUP($A9,Data_Raw!$A:$G,5,FALSE),""))</f>
        <v>KOR</v>
      </c>
      <c r="P9" t="str">
        <f>IF($A9="","",IFERROR(VLOOKUP($A9,Data_Raw!$A:$G,6,FALSE),""))</f>
        <v>BTL</v>
      </c>
      <c r="Q9" t="str">
        <f>IF($A9="","",IFERROR(VLOOKUP($A9,Data_Raw!$A:$G,7,FALSE),""))</f>
        <v>Social</v>
      </c>
      <c r="R9">
        <f>IF($A9="","",SUMIFS(AI_PF!$AP:$AP,AI_PF!$A:$A,$A9))</f>
        <v>16584000000</v>
      </c>
      <c r="S9">
        <f>IF($A9="","",SUMIFS(AI_PF!$AW:$AW,AI_PF!$A:$A,$A9))</f>
        <v>16192000000</v>
      </c>
      <c r="T9">
        <f>IF($A9="","",SUMIFS(AI_PF!$AZ:$AZ,AI_PF!$A:$A,$A9))</f>
        <v>16176116078</v>
      </c>
      <c r="U9">
        <f>IF($A9="","",SUMIFS(AI_PF!$CA:$CA,AI_PF!$A:$A,$A9))</f>
        <v>15887100</v>
      </c>
      <c r="V9">
        <f>IF($A9="","",SUMIFS(AI_PF!$CE:$CE,AI_PF!$A:$A,$A9))</f>
        <v>15883922</v>
      </c>
      <c r="W9">
        <f>IF($A9="","",IFERROR(VLOOKUP($A9,AI_PF!$A:$CO,93,FALSE),""))</f>
        <v>4.3845331999999999</v>
      </c>
      <c r="X9">
        <f>IF($A9="","",COUNTIF(AI_PF!$A:$A,$A9))</f>
        <v>10</v>
      </c>
      <c r="Y9">
        <f>IF($A9="","",COUNTIF(LookThrough!$A:$A,J9))</f>
        <v>0</v>
      </c>
    </row>
    <row r="10" spans="1:25" x14ac:dyDescent="0.4">
      <c r="A10" t="s">
        <v>33</v>
      </c>
      <c r="B10" t="str">
        <f>IF($A10="","",IFERROR(VLOOKUP($A10,AI_PF!$A:$D,4,FALSE),""))</f>
        <v>울산3지구 교육사업</v>
      </c>
      <c r="C10" t="str">
        <f>IF($A10="","",IFERROR(VLOOKUP($A10,AI_PF!$A:$G,7,FALSE),""))</f>
        <v>BTL</v>
      </c>
      <c r="D10" t="str">
        <f>IF($A10="","",IFERROR(VLOOKUP($A10,AI_PF!$A:$H,8,FALSE),""))</f>
        <v>교육시설</v>
      </c>
      <c r="E10" t="str">
        <f>IF($A10="","",IFERROR(VLOOKUP($A10,AI_PF!$A:$N,14,FALSE),""))</f>
        <v>대출</v>
      </c>
      <c r="F10" t="str">
        <f>IF($A10="","",IFERROR(VLOOKUP($A10,AI_PF!$A:$R,18,FALSE),""))</f>
        <v>KRW</v>
      </c>
      <c r="G10">
        <f>IF($A10="","",IFERROR(VLOOKUP($A10,AI_PF!$A:$T,20,FALSE),""))</f>
        <v>39668</v>
      </c>
      <c r="H10">
        <f>IF($A10="","",IFERROR(VLOOKUP($A10,AI_PF!$A:$V,22,FALSE),""))</f>
        <v>46127</v>
      </c>
      <c r="I10" t="str">
        <f>IF($A10="","",IFERROR(VLOOKUP($A10,AI_PF!$A:$EU,151,FALSE),""))</f>
        <v>~2016</v>
      </c>
      <c r="J10">
        <f>IF($A10="","",IFERROR(VLOOKUP($A10,AI_PF!$A:$C,3,FALSE),""))</f>
        <v>6000000000098</v>
      </c>
      <c r="K10" t="str">
        <f>IF($A10="","",IFERROR(VLOOKUP($A10,Data_Raw!$A:$G,2,FALSE),""))</f>
        <v>Infrastructure</v>
      </c>
      <c r="L10" t="str">
        <f>IF($A10="","",IFERROR(VLOOKUP($A10,Data_Raw!$A:$G,3,FALSE),""))</f>
        <v>울산3지구 교육사업</v>
      </c>
      <c r="M10" t="str">
        <f>IF($A10="","",IFERROR(VLOOKUP($A10,Data_Raw!$A:$G,4,FALSE),""))</f>
        <v>IBK기업은행</v>
      </c>
      <c r="N10" t="str">
        <f>IF($A10="","",IFERROR(VLOOKUP($A10,AI_PF!$A:$EU,29,FALSE),""))</f>
        <v>해당없음</v>
      </c>
      <c r="O10" t="str">
        <f>IF($A10="","",IFERROR(VLOOKUP($A10,Data_Raw!$A:$G,5,FALSE),""))</f>
        <v>KOR</v>
      </c>
      <c r="P10" t="str">
        <f>IF($A10="","",IFERROR(VLOOKUP($A10,Data_Raw!$A:$G,6,FALSE),""))</f>
        <v>BTL</v>
      </c>
      <c r="Q10" t="str">
        <f>IF($A10="","",IFERROR(VLOOKUP($A10,Data_Raw!$A:$G,7,FALSE),""))</f>
        <v>Social</v>
      </c>
      <c r="R10">
        <f>IF($A10="","",SUMIFS(AI_PF!$AP:$AP,AI_PF!$A:$A,$A10))</f>
        <v>9619000000</v>
      </c>
      <c r="S10">
        <f>IF($A10="","",SUMIFS(AI_PF!$AW:$AW,AI_PF!$A:$A,$A10))</f>
        <v>9619000000</v>
      </c>
      <c r="T10">
        <f>IF($A10="","",SUMIFS(AI_PF!$AZ:$AZ,AI_PF!$A:$A,$A10))</f>
        <v>9404493910</v>
      </c>
      <c r="U10">
        <f>IF($A10="","",SUMIFS(AI_PF!$CA:$CA,AI_PF!$A:$A,$A10))</f>
        <v>214549000</v>
      </c>
      <c r="V10">
        <f>IF($A10="","",SUMIFS(AI_PF!$CE:$CE,AI_PF!$A:$A,$A10))</f>
        <v>214506090</v>
      </c>
      <c r="W10">
        <f>IF($A10="","",IFERROR(VLOOKUP($A10,AI_PF!$A:$CO,93,FALSE),""))</f>
        <v>3.3200604</v>
      </c>
      <c r="X10">
        <f>IF($A10="","",COUNTIF(AI_PF!$A:$A,$A10))</f>
        <v>6</v>
      </c>
      <c r="Y10">
        <f>IF($A10="","",COUNTIF(LookThrough!$A:$A,J10))</f>
        <v>0</v>
      </c>
    </row>
    <row r="11" spans="1:25" x14ac:dyDescent="0.4">
      <c r="A11" t="s">
        <v>34</v>
      </c>
      <c r="B11" t="str">
        <f>IF($A11="","",IFERROR(VLOOKUP($A11,AI_PF!$A:$D,4,FALSE),""))</f>
        <v>강원학교관리</v>
      </c>
      <c r="C11" t="str">
        <f>IF($A11="","",IFERROR(VLOOKUP($A11,AI_PF!$A:$G,7,FALSE),""))</f>
        <v>BTL</v>
      </c>
      <c r="D11" t="str">
        <f>IF($A11="","",IFERROR(VLOOKUP($A11,AI_PF!$A:$H,8,FALSE),""))</f>
        <v>교육시설</v>
      </c>
      <c r="E11" t="str">
        <f>IF($A11="","",IFERROR(VLOOKUP($A11,AI_PF!$A:$N,14,FALSE),""))</f>
        <v>대출</v>
      </c>
      <c r="F11" t="str">
        <f>IF($A11="","",IFERROR(VLOOKUP($A11,AI_PF!$A:$R,18,FALSE),""))</f>
        <v>KRW</v>
      </c>
      <c r="G11">
        <f>IF($A11="","",IFERROR(VLOOKUP($A11,AI_PF!$A:$T,20,FALSE),""))</f>
        <v>39631</v>
      </c>
      <c r="H11">
        <f>IF($A11="","",IFERROR(VLOOKUP($A11,AI_PF!$A:$V,22,FALSE),""))</f>
        <v>46042</v>
      </c>
      <c r="I11" t="str">
        <f>IF($A11="","",IFERROR(VLOOKUP($A11,AI_PF!$A:$EU,151,FALSE),""))</f>
        <v>~2016</v>
      </c>
      <c r="J11">
        <f>IF($A11="","",IFERROR(VLOOKUP($A11,AI_PF!$A:$C,3,FALSE),""))</f>
        <v>6000000000087</v>
      </c>
      <c r="K11" t="str">
        <f>IF($A11="","",IFERROR(VLOOKUP($A11,Data_Raw!$A:$G,2,FALSE),""))</f>
        <v>Infrastructure</v>
      </c>
      <c r="L11" t="str">
        <f>IF($A11="","",IFERROR(VLOOKUP($A11,Data_Raw!$A:$G,3,FALSE),""))</f>
        <v>강원학교관리</v>
      </c>
      <c r="M11" t="str">
        <f>IF($A11="","",IFERROR(VLOOKUP($A11,Data_Raw!$A:$G,4,FALSE),""))</f>
        <v>IBK기업은행</v>
      </c>
      <c r="N11" t="str">
        <f>IF($A11="","",IFERROR(VLOOKUP($A11,AI_PF!$A:$EU,29,FALSE),""))</f>
        <v>해당없음</v>
      </c>
      <c r="O11" t="str">
        <f>IF($A11="","",IFERROR(VLOOKUP($A11,Data_Raw!$A:$G,5,FALSE),""))</f>
        <v>KOR</v>
      </c>
      <c r="P11" t="str">
        <f>IF($A11="","",IFERROR(VLOOKUP($A11,Data_Raw!$A:$G,6,FALSE),""))</f>
        <v>BTL</v>
      </c>
      <c r="Q11" t="str">
        <f>IF($A11="","",IFERROR(VLOOKUP($A11,Data_Raw!$A:$G,7,FALSE),""))</f>
        <v>Social</v>
      </c>
      <c r="R11">
        <f>IF($A11="","",SUMIFS(AI_PF!$AP:$AP,AI_PF!$A:$A,$A11))</f>
        <v>9179500000</v>
      </c>
      <c r="S11">
        <f>IF($A11="","",SUMIFS(AI_PF!$AW:$AW,AI_PF!$A:$A,$A11))</f>
        <v>8385600000</v>
      </c>
      <c r="T11">
        <f>IF($A11="","",SUMIFS(AI_PF!$AZ:$AZ,AI_PF!$A:$A,$A11))</f>
        <v>8226507650</v>
      </c>
      <c r="U11">
        <f>IF($A11="","",SUMIFS(AI_PF!$CA:$CA,AI_PF!$A:$A,$A11))</f>
        <v>159138800</v>
      </c>
      <c r="V11">
        <f>IF($A11="","",SUMIFS(AI_PF!$CE:$CE,AI_PF!$A:$A,$A11))</f>
        <v>159092350</v>
      </c>
      <c r="W11">
        <f>IF($A11="","",IFERROR(VLOOKUP($A11,AI_PF!$A:$CO,93,FALSE),""))</f>
        <v>4.5679508999999996</v>
      </c>
      <c r="X11">
        <f>IF($A11="","",COUNTIF(AI_PF!$A:$A,$A11))</f>
        <v>18</v>
      </c>
      <c r="Y11">
        <f>IF($A11="","",COUNTIF(LookThrough!$A:$A,J11))</f>
        <v>0</v>
      </c>
    </row>
    <row r="12" spans="1:25" x14ac:dyDescent="0.4">
      <c r="A12" t="s">
        <v>35</v>
      </c>
      <c r="B12" t="str">
        <f>IF($A12="","",IFERROR(VLOOKUP($A12,AI_PF!$A:$D,4,FALSE),""))</f>
        <v>푸른아산지키미</v>
      </c>
      <c r="C12" t="str">
        <f>IF($A12="","",IFERROR(VLOOKUP($A12,AI_PF!$A:$G,7,FALSE),""))</f>
        <v>BTL</v>
      </c>
      <c r="D12" t="str">
        <f>IF($A12="","",IFERROR(VLOOKUP($A12,AI_PF!$A:$H,8,FALSE),""))</f>
        <v>하수관거</v>
      </c>
      <c r="E12" t="str">
        <f>IF($A12="","",IFERROR(VLOOKUP($A12,AI_PF!$A:$N,14,FALSE),""))</f>
        <v>대출</v>
      </c>
      <c r="F12" t="str">
        <f>IF($A12="","",IFERROR(VLOOKUP($A12,AI_PF!$A:$R,18,FALSE),""))</f>
        <v>KRW</v>
      </c>
      <c r="G12">
        <f>IF($A12="","",IFERROR(VLOOKUP($A12,AI_PF!$A:$T,20,FALSE),""))</f>
        <v>40345</v>
      </c>
      <c r="H12">
        <f>IF($A12="","",IFERROR(VLOOKUP($A12,AI_PF!$A:$V,22,FALSE),""))</f>
        <v>2958465</v>
      </c>
      <c r="I12" t="str">
        <f>IF($A12="","",IFERROR(VLOOKUP($A12,AI_PF!$A:$EU,151,FALSE),""))</f>
        <v>~2016</v>
      </c>
      <c r="J12">
        <f>IF($A12="","",IFERROR(VLOOKUP($A12,AI_PF!$A:$C,3,FALSE),""))</f>
        <v>6000000000122</v>
      </c>
      <c r="K12" t="str">
        <f>IF($A12="","",IFERROR(VLOOKUP($A12,Data_Raw!$A:$G,2,FALSE),""))</f>
        <v>Infrastructure</v>
      </c>
      <c r="L12" t="str">
        <f>IF($A12="","",IFERROR(VLOOKUP($A12,Data_Raw!$A:$G,3,FALSE),""))</f>
        <v>푸른아산지키미</v>
      </c>
      <c r="M12" t="str">
        <f>IF($A12="","",IFERROR(VLOOKUP($A12,Data_Raw!$A:$G,4,FALSE),""))</f>
        <v>IBK기업은행</v>
      </c>
      <c r="N12" t="str">
        <f>IF($A12="","",IFERROR(VLOOKUP($A12,AI_PF!$A:$EU,29,FALSE),""))</f>
        <v>해당없음</v>
      </c>
      <c r="O12" t="str">
        <f>IF($A12="","",IFERROR(VLOOKUP($A12,Data_Raw!$A:$G,5,FALSE),""))</f>
        <v>KOR</v>
      </c>
      <c r="P12" t="str">
        <f>IF($A12="","",IFERROR(VLOOKUP($A12,Data_Raw!$A:$G,6,FALSE),""))</f>
        <v>BTL</v>
      </c>
      <c r="Q12" t="str">
        <f>IF($A12="","",IFERROR(VLOOKUP($A12,Data_Raw!$A:$G,7,FALSE),""))</f>
        <v>Environmental</v>
      </c>
      <c r="R12">
        <f>IF($A12="","",SUMIFS(AI_PF!$AP:$AP,AI_PF!$A:$A,$A12))</f>
        <v>19530000000</v>
      </c>
      <c r="S12">
        <f>IF($A12="","",SUMIFS(AI_PF!$AW:$AW,AI_PF!$A:$A,$A12))</f>
        <v>17997000000</v>
      </c>
      <c r="T12">
        <f>IF($A12="","",SUMIFS(AI_PF!$AZ:$AZ,AI_PF!$A:$A,$A12))</f>
        <v>14020009557</v>
      </c>
      <c r="U12">
        <f>IF($A12="","",SUMIFS(AI_PF!$CA:$CA,AI_PF!$A:$A,$A12))</f>
        <v>5384898033</v>
      </c>
      <c r="V12">
        <f>IF($A12="","",SUMIFS(AI_PF!$CE:$CE,AI_PF!$A:$A,$A12))</f>
        <v>5384102476</v>
      </c>
      <c r="W12">
        <f>IF($A12="","",IFERROR(VLOOKUP($A12,AI_PF!$A:$CO,93,FALSE),""))</f>
        <v>3.6194269999999999</v>
      </c>
      <c r="X12">
        <f>IF($A12="","",COUNTIF(AI_PF!$A:$A,$A12))</f>
        <v>3</v>
      </c>
      <c r="Y12">
        <f>IF($A12="","",COUNTIF(LookThrough!$A:$A,J12))</f>
        <v>0</v>
      </c>
    </row>
    <row r="13" spans="1:25" x14ac:dyDescent="0.4">
      <c r="A13" t="s">
        <v>36</v>
      </c>
      <c r="B13" t="str">
        <f>IF($A13="","",IFERROR(VLOOKUP($A13,AI_PF!$A:$D,4,FALSE),""))</f>
        <v>푸른여수지키미</v>
      </c>
      <c r="C13" t="str">
        <f>IF($A13="","",IFERROR(VLOOKUP($A13,AI_PF!$A:$G,7,FALSE),""))</f>
        <v>BTL</v>
      </c>
      <c r="D13" t="str">
        <f>IF($A13="","",IFERROR(VLOOKUP($A13,AI_PF!$A:$H,8,FALSE),""))</f>
        <v>하수관거</v>
      </c>
      <c r="E13" t="str">
        <f>IF($A13="","",IFERROR(VLOOKUP($A13,AI_PF!$A:$N,14,FALSE),""))</f>
        <v>대출</v>
      </c>
      <c r="F13" t="str">
        <f>IF($A13="","",IFERROR(VLOOKUP($A13,AI_PF!$A:$R,18,FALSE),""))</f>
        <v>KRW</v>
      </c>
      <c r="G13">
        <f>IF($A13="","",IFERROR(VLOOKUP($A13,AI_PF!$A:$T,20,FALSE),""))</f>
        <v>40267</v>
      </c>
      <c r="H13">
        <f>IF($A13="","",IFERROR(VLOOKUP($A13,AI_PF!$A:$V,22,FALSE),""))</f>
        <v>2958465</v>
      </c>
      <c r="I13" t="str">
        <f>IF($A13="","",IFERROR(VLOOKUP($A13,AI_PF!$A:$EU,151,FALSE),""))</f>
        <v>~2016</v>
      </c>
      <c r="J13">
        <f>IF($A13="","",IFERROR(VLOOKUP($A13,AI_PF!$A:$C,3,FALSE),""))</f>
        <v>6000000000151</v>
      </c>
      <c r="K13" t="str">
        <f>IF($A13="","",IFERROR(VLOOKUP($A13,Data_Raw!$A:$G,2,FALSE),""))</f>
        <v>Infrastructure</v>
      </c>
      <c r="L13" t="str">
        <f>IF($A13="","",IFERROR(VLOOKUP($A13,Data_Raw!$A:$G,3,FALSE),""))</f>
        <v>푸른여수지키미</v>
      </c>
      <c r="M13" t="str">
        <f>IF($A13="","",IFERROR(VLOOKUP($A13,Data_Raw!$A:$G,4,FALSE),""))</f>
        <v>IBK기업은행</v>
      </c>
      <c r="N13" t="str">
        <f>IF($A13="","",IFERROR(VLOOKUP($A13,AI_PF!$A:$EU,29,FALSE),""))</f>
        <v>해당없음</v>
      </c>
      <c r="O13" t="str">
        <f>IF($A13="","",IFERROR(VLOOKUP($A13,Data_Raw!$A:$G,5,FALSE),""))</f>
        <v>KOR</v>
      </c>
      <c r="P13" t="str">
        <f>IF($A13="","",IFERROR(VLOOKUP($A13,Data_Raw!$A:$G,6,FALSE),""))</f>
        <v>BTL</v>
      </c>
      <c r="Q13" t="str">
        <f>IF($A13="","",IFERROR(VLOOKUP($A13,Data_Raw!$A:$G,7,FALSE),""))</f>
        <v>Environmental</v>
      </c>
      <c r="R13">
        <f>IF($A13="","",SUMIFS(AI_PF!$AP:$AP,AI_PF!$A:$A,$A13))</f>
        <v>11149330175</v>
      </c>
      <c r="S13">
        <f>IF($A13="","",SUMIFS(AI_PF!$AW:$AW,AI_PF!$A:$A,$A13))</f>
        <v>8735960000</v>
      </c>
      <c r="T13">
        <f>IF($A13="","",SUMIFS(AI_PF!$AZ:$AZ,AI_PF!$A:$A,$A13))</f>
        <v>6515210239</v>
      </c>
      <c r="U13">
        <f>IF($A13="","",SUMIFS(AI_PF!$CA:$CA,AI_PF!$A:$A,$A13))</f>
        <v>2879484175</v>
      </c>
      <c r="V13">
        <f>IF($A13="","",SUMIFS(AI_PF!$CE:$CE,AI_PF!$A:$A,$A13))</f>
        <v>2879039936</v>
      </c>
      <c r="W13">
        <f>IF($A13="","",IFERROR(VLOOKUP($A13,AI_PF!$A:$CO,93,FALSE),""))</f>
        <v>4.1665647999999997</v>
      </c>
      <c r="X13">
        <f>IF($A13="","",COUNTIF(AI_PF!$A:$A,$A13))</f>
        <v>4</v>
      </c>
      <c r="Y13">
        <f>IF($A13="","",COUNTIF(LookThrough!$A:$A,J13))</f>
        <v>0</v>
      </c>
    </row>
    <row r="14" spans="1:25" x14ac:dyDescent="0.4">
      <c r="A14" t="s">
        <v>37</v>
      </c>
      <c r="B14" t="str">
        <f>IF($A14="","",IFERROR(VLOOKUP($A14,AI_PF!$A:$D,4,FALSE),""))</f>
        <v>기능대 BTL</v>
      </c>
      <c r="C14" t="str">
        <f>IF($A14="","",IFERROR(VLOOKUP($A14,AI_PF!$A:$G,7,FALSE),""))</f>
        <v>BTL</v>
      </c>
      <c r="D14" t="str">
        <f>IF($A14="","",IFERROR(VLOOKUP($A14,AI_PF!$A:$H,8,FALSE),""))</f>
        <v>교육시설</v>
      </c>
      <c r="E14" t="str">
        <f>IF($A14="","",IFERROR(VLOOKUP($A14,AI_PF!$A:$N,14,FALSE),""))</f>
        <v>대출</v>
      </c>
      <c r="F14" t="str">
        <f>IF($A14="","",IFERROR(VLOOKUP($A14,AI_PF!$A:$R,18,FALSE),""))</f>
        <v>KRW</v>
      </c>
      <c r="G14">
        <f>IF($A14="","",IFERROR(VLOOKUP($A14,AI_PF!$A:$T,20,FALSE),""))</f>
        <v>39496</v>
      </c>
      <c r="H14">
        <f>IF($A14="","",IFERROR(VLOOKUP($A14,AI_PF!$A:$V,22,FALSE),""))</f>
        <v>2958465</v>
      </c>
      <c r="I14" t="str">
        <f>IF($A14="","",IFERROR(VLOOKUP($A14,AI_PF!$A:$EU,151,FALSE),""))</f>
        <v>~2016</v>
      </c>
      <c r="J14">
        <f>IF($A14="","",IFERROR(VLOOKUP($A14,AI_PF!$A:$C,3,FALSE),""))</f>
        <v>6000000000259</v>
      </c>
      <c r="K14" t="str">
        <f>IF($A14="","",IFERROR(VLOOKUP($A14,Data_Raw!$A:$G,2,FALSE),""))</f>
        <v>Infrastructure</v>
      </c>
      <c r="L14" t="str">
        <f>IF($A14="","",IFERROR(VLOOKUP($A14,Data_Raw!$A:$G,3,FALSE),""))</f>
        <v>기능대 BTL</v>
      </c>
      <c r="M14" t="str">
        <f>IF($A14="","",IFERROR(VLOOKUP($A14,Data_Raw!$A:$G,4,FALSE),""))</f>
        <v>IBK기업은행</v>
      </c>
      <c r="N14" t="str">
        <f>IF($A14="","",IFERROR(VLOOKUP($A14,AI_PF!$A:$EU,29,FALSE),""))</f>
        <v>해당없음</v>
      </c>
      <c r="O14" t="str">
        <f>IF($A14="","",IFERROR(VLOOKUP($A14,Data_Raw!$A:$G,5,FALSE),""))</f>
        <v>KOR</v>
      </c>
      <c r="P14" t="str">
        <f>IF($A14="","",IFERROR(VLOOKUP($A14,Data_Raw!$A:$G,6,FALSE),""))</f>
        <v>BTL</v>
      </c>
      <c r="Q14" t="str">
        <f>IF($A14="","",IFERROR(VLOOKUP($A14,Data_Raw!$A:$G,7,FALSE),""))</f>
        <v>Social</v>
      </c>
      <c r="R14">
        <f>IF($A14="","",SUMIFS(AI_PF!$AP:$AP,AI_PF!$A:$A,$A14))</f>
        <v>7674345936</v>
      </c>
      <c r="S14">
        <f>IF($A14="","",SUMIFS(AI_PF!$AW:$AW,AI_PF!$A:$A,$A14))</f>
        <v>7199000000</v>
      </c>
      <c r="T14">
        <f>IF($A14="","",SUMIFS(AI_PF!$AZ:$AZ,AI_PF!$A:$A,$A14))</f>
        <v>6797770353</v>
      </c>
      <c r="U14">
        <f>IF($A14="","",SUMIFS(AI_PF!$CA:$CA,AI_PF!$A:$A,$A14))</f>
        <v>876816936</v>
      </c>
      <c r="V14">
        <f>IF($A14="","",SUMIFS(AI_PF!$CE:$CE,AI_PF!$A:$A,$A14))</f>
        <v>876575583</v>
      </c>
      <c r="W14">
        <f>IF($A14="","",IFERROR(VLOOKUP($A14,AI_PF!$A:$CO,93,FALSE),""))</f>
        <v>4.7206920999999999</v>
      </c>
      <c r="X14">
        <f>IF($A14="","",COUNTIF(AI_PF!$A:$A,$A14))</f>
        <v>3</v>
      </c>
      <c r="Y14">
        <f>IF($A14="","",COUNTIF(LookThrough!$A:$A,J14))</f>
        <v>0</v>
      </c>
    </row>
    <row r="15" spans="1:25" x14ac:dyDescent="0.4">
      <c r="A15" t="s">
        <v>38</v>
      </c>
      <c r="B15" t="str">
        <f>IF($A15="","",IFERROR(VLOOKUP($A15,AI_PF!$A:$D,4,FALSE),""))</f>
        <v>동북아 인프라 사모특별자산투자신탁 1호</v>
      </c>
      <c r="C15" t="str">
        <f>IF($A15="","",IFERROR(VLOOKUP($A15,AI_PF!$A:$G,7,FALSE),""))</f>
        <v>BTL</v>
      </c>
      <c r="D15" t="str">
        <f>IF($A15="","",IFERROR(VLOOKUP($A15,AI_PF!$A:$H,8,FALSE),""))</f>
        <v>혼합</v>
      </c>
      <c r="E15" t="str">
        <f>IF($A15="","",IFERROR(VLOOKUP($A15,AI_PF!$A:$N,14,FALSE),""))</f>
        <v>수익증권</v>
      </c>
      <c r="F15" t="str">
        <f>IF($A15="","",IFERROR(VLOOKUP($A15,AI_PF!$A:$R,18,FALSE),""))</f>
        <v>KRW</v>
      </c>
      <c r="G15">
        <f>IF($A15="","",IFERROR(VLOOKUP($A15,AI_PF!$A:$T,20,FALSE),""))</f>
        <v>38959</v>
      </c>
      <c r="H15">
        <f>IF($A15="","",IFERROR(VLOOKUP($A15,AI_PF!$A:$V,22,FALSE),""))</f>
        <v>48090</v>
      </c>
      <c r="I15" t="str">
        <f>IF($A15="","",IFERROR(VLOOKUP($A15,AI_PF!$A:$EU,151,FALSE),""))</f>
        <v>~2016</v>
      </c>
      <c r="J15">
        <f>IF($A15="","",IFERROR(VLOOKUP($A15,AI_PF!$A:$C,3,FALSE),""))</f>
        <v>200000296</v>
      </c>
      <c r="K15" t="str">
        <f>IF($A15="","",IFERROR(VLOOKUP($A15,Data_Raw!$A:$G,2,FALSE),""))</f>
        <v>Infrastructure</v>
      </c>
      <c r="L15" t="str">
        <f>IF($A15="","",IFERROR(VLOOKUP($A15,Data_Raw!$A:$G,3,FALSE),""))</f>
        <v>동북아 인프라 사모특별자산투자신탁 1호</v>
      </c>
      <c r="M15" t="str">
        <f>IF($A15="","",IFERROR(VLOOKUP($A15,Data_Raw!$A:$G,4,FALSE),""))</f>
        <v>키움투자자산운용</v>
      </c>
      <c r="N15" t="str">
        <f>IF($A15="","",IFERROR(VLOOKUP($A15,AI_PF!$A:$EU,29,FALSE),""))</f>
        <v>해당없음</v>
      </c>
      <c r="O15" t="str">
        <f>IF($A15="","",IFERROR(VLOOKUP($A15,Data_Raw!$A:$G,5,FALSE),""))</f>
        <v>KOR</v>
      </c>
      <c r="P15" t="str">
        <f>IF($A15="","",IFERROR(VLOOKUP($A15,Data_Raw!$A:$G,6,FALSE),""))</f>
        <v>BTL</v>
      </c>
      <c r="Q15" t="str">
        <f>IF($A15="","",IFERROR(VLOOKUP($A15,Data_Raw!$A:$G,7,FALSE),""))</f>
        <v>Social</v>
      </c>
      <c r="R15">
        <f>IF($A15="","",SUMIFS(AI_PF!$AP:$AP,AI_PF!$A:$A,$A15))</f>
        <v>100000000000</v>
      </c>
      <c r="S15">
        <f>IF($A15="","",SUMIFS(AI_PF!$AW:$AW,AI_PF!$A:$A,$A15))</f>
        <v>98570024397</v>
      </c>
      <c r="T15">
        <f>IF($A15="","",SUMIFS(AI_PF!$AZ:$AZ,AI_PF!$A:$A,$A15))</f>
        <v>54211054425</v>
      </c>
      <c r="U15">
        <f>IF($A15="","",SUMIFS(AI_PF!$CA:$CA,AI_PF!$A:$A,$A15))</f>
        <v>43195507410</v>
      </c>
      <c r="V15">
        <f>IF($A15="","",SUMIFS(AI_PF!$CE:$CE,AI_PF!$A:$A,$A15))</f>
        <v>43251656161</v>
      </c>
      <c r="W15">
        <f>IF($A15="","",IFERROR(VLOOKUP($A15,AI_PF!$A:$CO,93,FALSE),""))</f>
        <v>4.2279949784278879</v>
      </c>
      <c r="X15">
        <f>IF($A15="","",COUNTIF(AI_PF!$A:$A,$A15))</f>
        <v>1</v>
      </c>
      <c r="Y15">
        <f>IF($A15="","",COUNTIF(LookThrough!$A:$A,J15))</f>
        <v>38</v>
      </c>
    </row>
    <row r="16" spans="1:25" x14ac:dyDescent="0.4">
      <c r="A16" t="s">
        <v>39</v>
      </c>
      <c r="B16" t="str">
        <f>IF($A16="","",IFERROR(VLOOKUP($A16,AI_PF!$A:$D,4,FALSE),""))</f>
        <v>동북아 인프라 사모특별자산투자신탁 2호</v>
      </c>
      <c r="C16" t="str">
        <f>IF($A16="","",IFERROR(VLOOKUP($A16,AI_PF!$A:$G,7,FALSE),""))</f>
        <v>BTL</v>
      </c>
      <c r="D16" t="str">
        <f>IF($A16="","",IFERROR(VLOOKUP($A16,AI_PF!$A:$H,8,FALSE),""))</f>
        <v>혼합</v>
      </c>
      <c r="E16" t="str">
        <f>IF($A16="","",IFERROR(VLOOKUP($A16,AI_PF!$A:$N,14,FALSE),""))</f>
        <v>수익증권</v>
      </c>
      <c r="F16" t="str">
        <f>IF($A16="","",IFERROR(VLOOKUP($A16,AI_PF!$A:$R,18,FALSE),""))</f>
        <v>KRW</v>
      </c>
      <c r="G16">
        <f>IF($A16="","",IFERROR(VLOOKUP($A16,AI_PF!$A:$T,20,FALSE),""))</f>
        <v>39268</v>
      </c>
      <c r="H16">
        <f>IF($A16="","",IFERROR(VLOOKUP($A16,AI_PF!$A:$V,22,FALSE),""))</f>
        <v>48400</v>
      </c>
      <c r="I16" t="str">
        <f>IF($A16="","",IFERROR(VLOOKUP($A16,AI_PF!$A:$EU,151,FALSE),""))</f>
        <v>~2016</v>
      </c>
      <c r="J16">
        <f>IF($A16="","",IFERROR(VLOOKUP($A16,AI_PF!$A:$C,3,FALSE),""))</f>
        <v>200000297</v>
      </c>
      <c r="K16" t="str">
        <f>IF($A16="","",IFERROR(VLOOKUP($A16,Data_Raw!$A:$G,2,FALSE),""))</f>
        <v>Infrastructure</v>
      </c>
      <c r="L16" t="str">
        <f>IF($A16="","",IFERROR(VLOOKUP($A16,Data_Raw!$A:$G,3,FALSE),""))</f>
        <v>동북아 인프라 사모특별자산투자신탁 2호</v>
      </c>
      <c r="M16" t="str">
        <f>IF($A16="","",IFERROR(VLOOKUP($A16,Data_Raw!$A:$G,4,FALSE),""))</f>
        <v>키움투자자산운용</v>
      </c>
      <c r="N16" t="str">
        <f>IF($A16="","",IFERROR(VLOOKUP($A16,AI_PF!$A:$EU,29,FALSE),""))</f>
        <v>해당없음</v>
      </c>
      <c r="O16" t="str">
        <f>IF($A16="","",IFERROR(VLOOKUP($A16,Data_Raw!$A:$G,5,FALSE),""))</f>
        <v>KOR</v>
      </c>
      <c r="P16" t="str">
        <f>IF($A16="","",IFERROR(VLOOKUP($A16,Data_Raw!$A:$G,6,FALSE),""))</f>
        <v>BTL</v>
      </c>
      <c r="Q16" t="str">
        <f>IF($A16="","",IFERROR(VLOOKUP($A16,Data_Raw!$A:$G,7,FALSE),""))</f>
        <v>Social</v>
      </c>
      <c r="R16">
        <f>IF($A16="","",SUMIFS(AI_PF!$AP:$AP,AI_PF!$A:$A,$A16))</f>
        <v>100000000000</v>
      </c>
      <c r="S16">
        <f>IF($A16="","",SUMIFS(AI_PF!$AW:$AW,AI_PF!$A:$A,$A16))</f>
        <v>98257031010</v>
      </c>
      <c r="T16">
        <f>IF($A16="","",SUMIFS(AI_PF!$AZ:$AZ,AI_PF!$A:$A,$A16))</f>
        <v>47985945802</v>
      </c>
      <c r="U16">
        <f>IF($A16="","",SUMIFS(AI_PF!$CA:$CA,AI_PF!$A:$A,$A16))</f>
        <v>49618854988</v>
      </c>
      <c r="V16">
        <f>IF($A16="","",SUMIFS(AI_PF!$CE:$CE,AI_PF!$A:$A,$A16))</f>
        <v>50619668492</v>
      </c>
      <c r="W16">
        <f>IF($A16="","",IFERROR(VLOOKUP($A16,AI_PF!$A:$CO,93,FALSE),""))</f>
        <v>4.5928290486335746</v>
      </c>
      <c r="X16">
        <f>IF($A16="","",COUNTIF(AI_PF!$A:$A,$A16))</f>
        <v>1</v>
      </c>
      <c r="Y16">
        <f>IF($A16="","",COUNTIF(LookThrough!$A:$A,J16))</f>
        <v>81</v>
      </c>
    </row>
    <row r="17" spans="1:25" x14ac:dyDescent="0.4">
      <c r="A17" t="s">
        <v>40</v>
      </c>
      <c r="B17" t="str">
        <f>IF($A17="","",IFERROR(VLOOKUP($A17,AI_PF!$A:$D,4,FALSE),""))</f>
        <v>동북아 인프라 사모특별자산투자신탁 3호</v>
      </c>
      <c r="C17" t="str">
        <f>IF($A17="","",IFERROR(VLOOKUP($A17,AI_PF!$A:$G,7,FALSE),""))</f>
        <v>BTL</v>
      </c>
      <c r="D17" t="str">
        <f>IF($A17="","",IFERROR(VLOOKUP($A17,AI_PF!$A:$H,8,FALSE),""))</f>
        <v>혼합</v>
      </c>
      <c r="E17" t="str">
        <f>IF($A17="","",IFERROR(VLOOKUP($A17,AI_PF!$A:$N,14,FALSE),""))</f>
        <v>수익증권</v>
      </c>
      <c r="F17" t="str">
        <f>IF($A17="","",IFERROR(VLOOKUP($A17,AI_PF!$A:$R,18,FALSE),""))</f>
        <v>KRW</v>
      </c>
      <c r="G17">
        <f>IF($A17="","",IFERROR(VLOOKUP($A17,AI_PF!$A:$T,20,FALSE),""))</f>
        <v>39556</v>
      </c>
      <c r="H17">
        <f>IF($A17="","",IFERROR(VLOOKUP($A17,AI_PF!$A:$V,22,FALSE),""))</f>
        <v>48687</v>
      </c>
      <c r="I17" t="str">
        <f>IF($A17="","",IFERROR(VLOOKUP($A17,AI_PF!$A:$EU,151,FALSE),""))</f>
        <v>~2016</v>
      </c>
      <c r="J17">
        <f>IF($A17="","",IFERROR(VLOOKUP($A17,AI_PF!$A:$C,3,FALSE),""))</f>
        <v>200000298</v>
      </c>
      <c r="K17" t="str">
        <f>IF($A17="","",IFERROR(VLOOKUP($A17,Data_Raw!$A:$G,2,FALSE),""))</f>
        <v>Infrastructure</v>
      </c>
      <c r="L17" t="str">
        <f>IF($A17="","",IFERROR(VLOOKUP($A17,Data_Raw!$A:$G,3,FALSE),""))</f>
        <v>동북아 인프라 사모특별자산투자신탁 3호</v>
      </c>
      <c r="M17" t="str">
        <f>IF($A17="","",IFERROR(VLOOKUP($A17,Data_Raw!$A:$G,4,FALSE),""))</f>
        <v>키움투자자산운용</v>
      </c>
      <c r="N17" t="str">
        <f>IF($A17="","",IFERROR(VLOOKUP($A17,AI_PF!$A:$EU,29,FALSE),""))</f>
        <v>해당없음</v>
      </c>
      <c r="O17" t="str">
        <f>IF($A17="","",IFERROR(VLOOKUP($A17,Data_Raw!$A:$G,5,FALSE),""))</f>
        <v>KOR</v>
      </c>
      <c r="P17" t="str">
        <f>IF($A17="","",IFERROR(VLOOKUP($A17,Data_Raw!$A:$G,6,FALSE),""))</f>
        <v>BTL</v>
      </c>
      <c r="Q17" t="str">
        <f>IF($A17="","",IFERROR(VLOOKUP($A17,Data_Raw!$A:$G,7,FALSE),""))</f>
        <v>Social</v>
      </c>
      <c r="R17">
        <f>IF($A17="","",SUMIFS(AI_PF!$AP:$AP,AI_PF!$A:$A,$A17))</f>
        <v>50000000000</v>
      </c>
      <c r="S17">
        <f>IF($A17="","",SUMIFS(AI_PF!$AW:$AW,AI_PF!$A:$A,$A17))</f>
        <v>49986001490</v>
      </c>
      <c r="T17">
        <f>IF($A17="","",SUMIFS(AI_PF!$AZ:$AZ,AI_PF!$A:$A,$A17))</f>
        <v>13980608743</v>
      </c>
      <c r="U17">
        <f>IF($A17="","",SUMIFS(AI_PF!$CA:$CA,AI_PF!$A:$A,$A17))</f>
        <v>35449544581</v>
      </c>
      <c r="V17">
        <f>IF($A17="","",SUMIFS(AI_PF!$CE:$CE,AI_PF!$A:$A,$A17))</f>
        <v>35488636220</v>
      </c>
      <c r="W17">
        <f>IF($A17="","",IFERROR(VLOOKUP($A17,AI_PF!$A:$CO,93,FALSE),""))</f>
        <v>5.7087716460227966</v>
      </c>
      <c r="X17">
        <f>IF($A17="","",COUNTIF(AI_PF!$A:$A,$A17))</f>
        <v>1</v>
      </c>
      <c r="Y17">
        <f>IF($A17="","",COUNTIF(LookThrough!$A:$A,J17))</f>
        <v>21</v>
      </c>
    </row>
    <row r="18" spans="1:25" x14ac:dyDescent="0.4">
      <c r="A18" t="s">
        <v>41</v>
      </c>
      <c r="B18" t="str">
        <f>IF($A18="","",IFERROR(VLOOKUP($A18,AI_PF!$A:$D,4,FALSE),""))</f>
        <v>맥쿼리코리아오퍼튜니티즈 사모투자전문회사 (MKOF)</v>
      </c>
      <c r="C18" t="str">
        <f>IF($A18="","",IFERROR(VLOOKUP($A18,AI_PF!$A:$G,7,FALSE),""))</f>
        <v>혼합</v>
      </c>
      <c r="D18" t="str">
        <f>IF($A18="","",IFERROR(VLOOKUP($A18,AI_PF!$A:$H,8,FALSE),""))</f>
        <v>혼합</v>
      </c>
      <c r="E18" t="str">
        <f>IF($A18="","",IFERROR(VLOOKUP($A18,AI_PF!$A:$N,14,FALSE),""))</f>
        <v>출자</v>
      </c>
      <c r="F18" t="str">
        <f>IF($A18="","",IFERROR(VLOOKUP($A18,AI_PF!$A:$R,18,FALSE),""))</f>
        <v>KRW</v>
      </c>
      <c r="G18">
        <f>IF($A18="","",IFERROR(VLOOKUP($A18,AI_PF!$A:$T,20,FALSE),""))</f>
        <v>38799</v>
      </c>
      <c r="H18">
        <f>IF($A18="","",IFERROR(VLOOKUP($A18,AI_PF!$A:$V,22,FALSE),""))</f>
        <v>2958465</v>
      </c>
      <c r="I18" t="str">
        <f>IF($A18="","",IFERROR(VLOOKUP($A18,AI_PF!$A:$EU,151,FALSE),""))</f>
        <v>~2016</v>
      </c>
      <c r="J18">
        <f>IF($A18="","",IFERROR(VLOOKUP($A18,AI_PF!$A:$C,3,FALSE),""))</f>
        <v>100001966</v>
      </c>
      <c r="K18" t="str">
        <f>IF($A18="","",IFERROR(VLOOKUP($A18,Data_Raw!$A:$G,2,FALSE),""))</f>
        <v>Infrastructure</v>
      </c>
      <c r="L18" t="str">
        <f>IF($A18="","",IFERROR(VLOOKUP($A18,Data_Raw!$A:$G,3,FALSE),""))</f>
        <v>맥쿼리코리아오퍼튜니티즈 사모투자전문회사 (MKOF)</v>
      </c>
      <c r="M18" t="str">
        <f>IF($A18="","",IFERROR(VLOOKUP($A18,Data_Raw!$A:$G,4,FALSE),""))</f>
        <v>맥쿼리코리아오퍼튜니티즈</v>
      </c>
      <c r="N18" t="str">
        <f>IF($A18="","",IFERROR(VLOOKUP($A18,AI_PF!$A:$EU,29,FALSE),""))</f>
        <v>해당없음</v>
      </c>
      <c r="O18" t="str">
        <f>IF($A18="","",IFERROR(VLOOKUP($A18,Data_Raw!$A:$G,5,FALSE),""))</f>
        <v>KOR</v>
      </c>
      <c r="P18" t="str">
        <f>IF($A18="","",IFERROR(VLOOKUP($A18,Data_Raw!$A:$G,6,FALSE),""))</f>
        <v>Non-PPP</v>
      </c>
      <c r="Q18" t="str">
        <f>IF($A18="","",IFERROR(VLOOKUP($A18,Data_Raw!$A:$G,7,FALSE),""))</f>
        <v>Mixed</v>
      </c>
      <c r="R18">
        <f>IF($A18="","",SUMIFS(AI_PF!$AP:$AP,AI_PF!$A:$A,$A18))</f>
        <v>80000000000</v>
      </c>
      <c r="S18">
        <f>IF($A18="","",SUMIFS(AI_PF!$AW:$AW,AI_PF!$A:$A,$A18))</f>
        <v>103499000000</v>
      </c>
      <c r="T18">
        <f>IF($A18="","",SUMIFS(AI_PF!$AZ:$AZ,AI_PF!$A:$A,$A18))</f>
        <v>74636000000</v>
      </c>
      <c r="U18">
        <f>IF($A18="","",SUMIFS(AI_PF!$CA:$CA,AI_PF!$A:$A,$A18))</f>
        <v>28863000000</v>
      </c>
      <c r="V18">
        <f>IF($A18="","",SUMIFS(AI_PF!$CE:$CE,AI_PF!$A:$A,$A18))</f>
        <v>69306349</v>
      </c>
      <c r="W18">
        <f>IF($A18="","",IFERROR(VLOOKUP($A18,AI_PF!$A:$CO,93,FALSE),""))</f>
        <v>0.76571136713027943</v>
      </c>
      <c r="X18">
        <f>IF($A18="","",COUNTIF(AI_PF!$A:$A,$A18))</f>
        <v>1</v>
      </c>
      <c r="Y18">
        <f>IF($A18="","",COUNTIF(LookThrough!$A:$A,J18))</f>
        <v>0</v>
      </c>
    </row>
    <row r="19" spans="1:25" x14ac:dyDescent="0.4">
      <c r="A19" t="s">
        <v>42</v>
      </c>
      <c r="B19" t="str">
        <f>IF($A19="","",IFERROR(VLOOKUP($A19,AI_PF!$A:$D,4,FALSE),""))</f>
        <v>경남지역대학교 생활관건설</v>
      </c>
      <c r="C19" t="str">
        <f>IF($A19="","",IFERROR(VLOOKUP($A19,AI_PF!$A:$G,7,FALSE),""))</f>
        <v>BTL</v>
      </c>
      <c r="D19" t="str">
        <f>IF($A19="","",IFERROR(VLOOKUP($A19,AI_PF!$A:$H,8,FALSE),""))</f>
        <v>교육시설</v>
      </c>
      <c r="E19" t="str">
        <f>IF($A19="","",IFERROR(VLOOKUP($A19,AI_PF!$A:$N,14,FALSE),""))</f>
        <v>대출</v>
      </c>
      <c r="F19" t="str">
        <f>IF($A19="","",IFERROR(VLOOKUP($A19,AI_PF!$A:$R,18,FALSE),""))</f>
        <v>KRW</v>
      </c>
      <c r="G19">
        <f>IF($A19="","",IFERROR(VLOOKUP($A19,AI_PF!$A:$T,20,FALSE),""))</f>
        <v>39902</v>
      </c>
      <c r="H19">
        <f>IF($A19="","",IFERROR(VLOOKUP($A19,AI_PF!$A:$V,22,FALSE),""))</f>
        <v>46568</v>
      </c>
      <c r="I19" t="str">
        <f>IF($A19="","",IFERROR(VLOOKUP($A19,AI_PF!$A:$EU,151,FALSE),""))</f>
        <v>~2016</v>
      </c>
      <c r="J19">
        <f>IF($A19="","",IFERROR(VLOOKUP($A19,AI_PF!$A:$C,3,FALSE),""))</f>
        <v>6000000000330</v>
      </c>
      <c r="K19" t="str">
        <f>IF($A19="","",IFERROR(VLOOKUP($A19,Data_Raw!$A:$G,2,FALSE),""))</f>
        <v>Infrastructure</v>
      </c>
      <c r="L19" t="str">
        <f>IF($A19="","",IFERROR(VLOOKUP($A19,Data_Raw!$A:$G,3,FALSE),""))</f>
        <v>경남지역대학교 생활관건설</v>
      </c>
      <c r="M19" t="str">
        <f>IF($A19="","",IFERROR(VLOOKUP($A19,Data_Raw!$A:$G,4,FALSE),""))</f>
        <v>IBK기업은행</v>
      </c>
      <c r="N19" t="str">
        <f>IF($A19="","",IFERROR(VLOOKUP($A19,AI_PF!$A:$EU,29,FALSE),""))</f>
        <v>해당없음</v>
      </c>
      <c r="O19" t="str">
        <f>IF($A19="","",IFERROR(VLOOKUP($A19,Data_Raw!$A:$G,5,FALSE),""))</f>
        <v>KOR</v>
      </c>
      <c r="P19" t="str">
        <f>IF($A19="","",IFERROR(VLOOKUP($A19,Data_Raw!$A:$G,6,FALSE),""))</f>
        <v>BTL</v>
      </c>
      <c r="Q19" t="str">
        <f>IF($A19="","",IFERROR(VLOOKUP($A19,Data_Raw!$A:$G,7,FALSE),""))</f>
        <v>Social</v>
      </c>
      <c r="R19">
        <f>IF($A19="","",SUMIFS(AI_PF!$AP:$AP,AI_PF!$A:$A,$A19))</f>
        <v>12421554000</v>
      </c>
      <c r="S19">
        <f>IF($A19="","",SUMIFS(AI_PF!$AW:$AW,AI_PF!$A:$A,$A19))</f>
        <v>14163000000</v>
      </c>
      <c r="T19">
        <f>IF($A19="","",SUMIFS(AI_PF!$AZ:$AZ,AI_PF!$A:$A,$A19))</f>
        <v>12508118042</v>
      </c>
      <c r="U19">
        <f>IF($A19="","",SUMIFS(AI_PF!$CA:$CA,AI_PF!$A:$A,$A19))</f>
        <v>1655213000</v>
      </c>
      <c r="V19">
        <f>IF($A19="","",SUMIFS(AI_PF!$CE:$CE,AI_PF!$A:$A,$A19))</f>
        <v>1654881958</v>
      </c>
      <c r="W19">
        <f>IF($A19="","",IFERROR(VLOOKUP($A19,AI_PF!$A:$CO,93,FALSE),""))</f>
        <v>4.4632209999999999</v>
      </c>
      <c r="X19">
        <f>IF($A19="","",COUNTIF(AI_PF!$A:$A,$A19))</f>
        <v>2</v>
      </c>
      <c r="Y19">
        <f>IF($A19="","",COUNTIF(LookThrough!$A:$A,J19))</f>
        <v>0</v>
      </c>
    </row>
    <row r="20" spans="1:25" x14ac:dyDescent="0.4">
      <c r="A20" t="s">
        <v>43</v>
      </c>
      <c r="B20" t="str">
        <f>IF($A20="","",IFERROR(VLOOKUP($A20,AI_PF!$A:$D,4,FALSE),""))</f>
        <v>한화 Global Chorus Ⅱ</v>
      </c>
      <c r="C20" t="str">
        <f>IF($A20="","",IFERROR(VLOOKUP($A20,AI_PF!$A:$G,7,FALSE),""))</f>
        <v>헤지펀드</v>
      </c>
      <c r="D20" t="str">
        <f>IF($A20="","",IFERROR(VLOOKUP($A20,AI_PF!$A:$H,8,FALSE),""))</f>
        <v>헤지펀드</v>
      </c>
      <c r="E20" t="str">
        <f>IF($A20="","",IFERROR(VLOOKUP($A20,AI_PF!$A:$N,14,FALSE),""))</f>
        <v>수익증권</v>
      </c>
      <c r="F20" t="str">
        <f>IF($A20="","",IFERROR(VLOOKUP($A20,AI_PF!$A:$R,18,FALSE),""))</f>
        <v>KRW</v>
      </c>
      <c r="G20">
        <f>IF($A20="","",IFERROR(VLOOKUP($A20,AI_PF!$A:$T,20,FALSE),""))</f>
        <v>39066</v>
      </c>
      <c r="H20">
        <f>IF($A20="","",IFERROR(VLOOKUP($A20,AI_PF!$A:$V,22,FALSE),""))</f>
        <v>2958465</v>
      </c>
      <c r="I20" t="str">
        <f>IF($A20="","",IFERROR(VLOOKUP($A20,AI_PF!$A:$EU,151,FALSE),""))</f>
        <v>~2016</v>
      </c>
      <c r="J20">
        <f>IF($A20="","",IFERROR(VLOOKUP($A20,AI_PF!$A:$C,3,FALSE),""))</f>
        <v>200000410</v>
      </c>
      <c r="K20" t="str">
        <f>IF($A20="","",IFERROR(VLOOKUP($A20,Data_Raw!$A:$G,2,FALSE),""))</f>
        <v>PE</v>
      </c>
      <c r="L20" t="str">
        <f>IF($A20="","",IFERROR(VLOOKUP($A20,Data_Raw!$A:$G,3,FALSE),""))</f>
        <v>한화 Global Chorus Ⅱ</v>
      </c>
      <c r="M20" t="str">
        <f>IF($A20="","",IFERROR(VLOOKUP($A20,Data_Raw!$A:$G,4,FALSE),""))</f>
        <v>한화자산운용</v>
      </c>
      <c r="N20">
        <f>IF($A20="","",IFERROR(VLOOKUP($A20,AI_PF!$A:$EU,29,FALSE),""))</f>
        <v>0</v>
      </c>
      <c r="O20" t="str">
        <f>IF($A20="","",IFERROR(VLOOKUP($A20,Data_Raw!$A:$G,5,FALSE),""))</f>
        <v>Global</v>
      </c>
      <c r="P20" t="str">
        <f>IF($A20="","",IFERROR(VLOOKUP($A20,Data_Raw!$A:$G,6,FALSE),""))</f>
        <v>Fund of Funds</v>
      </c>
      <c r="Q20" t="str">
        <f>IF($A20="","",IFERROR(VLOOKUP($A20,Data_Raw!$A:$G,7,FALSE),""))</f>
        <v>General</v>
      </c>
      <c r="R20">
        <f>IF($A20="","",SUMIFS(AI_PF!$AP:$AP,AI_PF!$A:$A,$A20))</f>
        <v>5000000000</v>
      </c>
      <c r="S20">
        <f>IF($A20="","",SUMIFS(AI_PF!$AW:$AW,AI_PF!$A:$A,$A20))</f>
        <v>5013195121</v>
      </c>
      <c r="T20">
        <f>IF($A20="","",SUMIFS(AI_PF!$AZ:$AZ,AI_PF!$A:$A,$A20))</f>
        <v>3565920270</v>
      </c>
      <c r="U20">
        <f>IF($A20="","",SUMIFS(AI_PF!$CA:$CA,AI_PF!$A:$A,$A20))</f>
        <v>368510721</v>
      </c>
      <c r="V20">
        <f>IF($A20="","",SUMIFS(AI_PF!$CE:$CE,AI_PF!$A:$A,$A20))</f>
        <v>430119137</v>
      </c>
      <c r="W20">
        <f>IF($A20="","",IFERROR(VLOOKUP($A20,AI_PF!$A:$CO,93,FALSE),""))</f>
        <v>-2.564300000667572</v>
      </c>
      <c r="X20">
        <f>IF($A20="","",COUNTIF(AI_PF!$A:$A,$A20))</f>
        <v>1</v>
      </c>
      <c r="Y20">
        <f>IF($A20="","",COUNTIF(LookThrough!$A:$A,J20))</f>
        <v>0</v>
      </c>
    </row>
    <row r="21" spans="1:25" x14ac:dyDescent="0.4">
      <c r="A21" t="s">
        <v>44</v>
      </c>
      <c r="B21" t="str">
        <f>IF($A21="","",IFERROR(VLOOKUP($A21,AI_PF!$A:$D,4,FALSE),""))</f>
        <v>전라선철도</v>
      </c>
      <c r="C21" t="str">
        <f>IF($A21="","",IFERROR(VLOOKUP($A21,AI_PF!$A:$G,7,FALSE),""))</f>
        <v>BTL</v>
      </c>
      <c r="D21" t="str">
        <f>IF($A21="","",IFERROR(VLOOKUP($A21,AI_PF!$A:$H,8,FALSE),""))</f>
        <v>철도</v>
      </c>
      <c r="E21" t="str">
        <f>IF($A21="","",IFERROR(VLOOKUP($A21,AI_PF!$A:$N,14,FALSE),""))</f>
        <v>대출</v>
      </c>
      <c r="F21" t="str">
        <f>IF($A21="","",IFERROR(VLOOKUP($A21,AI_PF!$A:$R,18,FALSE),""))</f>
        <v>KRW</v>
      </c>
      <c r="G21">
        <f>IF($A21="","",IFERROR(VLOOKUP($A21,AI_PF!$A:$T,20,FALSE),""))</f>
        <v>41178</v>
      </c>
      <c r="H21">
        <f>IF($A21="","",IFERROR(VLOOKUP($A21,AI_PF!$A:$V,22,FALSE),""))</f>
        <v>2958465</v>
      </c>
      <c r="I21" t="str">
        <f>IF($A21="","",IFERROR(VLOOKUP($A21,AI_PF!$A:$EU,151,FALSE),""))</f>
        <v>~2016</v>
      </c>
      <c r="J21">
        <f>IF($A21="","",IFERROR(VLOOKUP($A21,AI_PF!$A:$C,3,FALSE),""))</f>
        <v>6000000000104</v>
      </c>
      <c r="K21" t="str">
        <f>IF($A21="","",IFERROR(VLOOKUP($A21,Data_Raw!$A:$G,2,FALSE),""))</f>
        <v>Infrastructure</v>
      </c>
      <c r="L21" t="str">
        <f>IF($A21="","",IFERROR(VLOOKUP($A21,Data_Raw!$A:$G,3,FALSE),""))</f>
        <v>전라선철도</v>
      </c>
      <c r="M21" t="str">
        <f>IF($A21="","",IFERROR(VLOOKUP($A21,Data_Raw!$A:$G,4,FALSE),""))</f>
        <v>IBK기업은행</v>
      </c>
      <c r="N21" t="str">
        <f>IF($A21="","",IFERROR(VLOOKUP($A21,AI_PF!$A:$EU,29,FALSE),""))</f>
        <v>해당없음</v>
      </c>
      <c r="O21" t="str">
        <f>IF($A21="","",IFERROR(VLOOKUP($A21,Data_Raw!$A:$G,5,FALSE),""))</f>
        <v>KOR</v>
      </c>
      <c r="P21" t="str">
        <f>IF($A21="","",IFERROR(VLOOKUP($A21,Data_Raw!$A:$G,6,FALSE),""))</f>
        <v>BTL</v>
      </c>
      <c r="Q21" t="str">
        <f>IF($A21="","",IFERROR(VLOOKUP($A21,Data_Raw!$A:$G,7,FALSE),""))</f>
        <v>Transportation</v>
      </c>
      <c r="R21">
        <f>IF($A21="","",SUMIFS(AI_PF!$AP:$AP,AI_PF!$A:$A,$A21))</f>
        <v>133868000000</v>
      </c>
      <c r="S21">
        <f>IF($A21="","",SUMIFS(AI_PF!$AW:$AW,AI_PF!$A:$A,$A21))</f>
        <v>47405000000</v>
      </c>
      <c r="T21">
        <f>IF($A21="","",SUMIFS(AI_PF!$AZ:$AZ,AI_PF!$A:$A,$A21))</f>
        <v>13621150925</v>
      </c>
      <c r="U21">
        <f>IF($A21="","",SUMIFS(AI_PF!$CA:$CA,AI_PF!$A:$A,$A21))</f>
        <v>46175979522</v>
      </c>
      <c r="V21">
        <f>IF($A21="","",SUMIFS(AI_PF!$CE:$CE,AI_PF!$A:$A,$A21))</f>
        <v>46168828597</v>
      </c>
      <c r="W21">
        <f>IF($A21="","",IFERROR(VLOOKUP($A21,AI_PF!$A:$CO,93,FALSE),""))</f>
        <v>0</v>
      </c>
      <c r="X21">
        <f>IF($A21="","",COUNTIF(AI_PF!$A:$A,$A21))</f>
        <v>5</v>
      </c>
      <c r="Y21">
        <f>IF($A21="","",COUNTIF(LookThrough!$A:$A,J21))</f>
        <v>0</v>
      </c>
    </row>
    <row r="22" spans="1:25" x14ac:dyDescent="0.4">
      <c r="A22" t="s">
        <v>45</v>
      </c>
      <c r="B22" t="str">
        <f>IF($A22="","",IFERROR(VLOOKUP($A22,AI_PF!$A:$D,4,FALSE),""))</f>
        <v>청정서귀포</v>
      </c>
      <c r="C22" t="str">
        <f>IF($A22="","",IFERROR(VLOOKUP($A22,AI_PF!$A:$G,7,FALSE),""))</f>
        <v>BTL</v>
      </c>
      <c r="D22" t="str">
        <f>IF($A22="","",IFERROR(VLOOKUP($A22,AI_PF!$A:$H,8,FALSE),""))</f>
        <v>하수관거</v>
      </c>
      <c r="E22" t="str">
        <f>IF($A22="","",IFERROR(VLOOKUP($A22,AI_PF!$A:$N,14,FALSE),""))</f>
        <v>대출</v>
      </c>
      <c r="F22" t="str">
        <f>IF($A22="","",IFERROR(VLOOKUP($A22,AI_PF!$A:$R,18,FALSE),""))</f>
        <v>KRW</v>
      </c>
      <c r="G22">
        <f>IF($A22="","",IFERROR(VLOOKUP($A22,AI_PF!$A:$T,20,FALSE),""))</f>
        <v>40786</v>
      </c>
      <c r="H22">
        <f>IF($A22="","",IFERROR(VLOOKUP($A22,AI_PF!$A:$V,22,FALSE),""))</f>
        <v>2958465</v>
      </c>
      <c r="I22" t="str">
        <f>IF($A22="","",IFERROR(VLOOKUP($A22,AI_PF!$A:$EU,151,FALSE),""))</f>
        <v>~2016</v>
      </c>
      <c r="J22">
        <f>IF($A22="","",IFERROR(VLOOKUP($A22,AI_PF!$A:$C,3,FALSE),""))</f>
        <v>6000000000131</v>
      </c>
      <c r="K22" t="str">
        <f>IF($A22="","",IFERROR(VLOOKUP($A22,Data_Raw!$A:$G,2,FALSE),""))</f>
        <v>Infrastructure</v>
      </c>
      <c r="L22" t="str">
        <f>IF($A22="","",IFERROR(VLOOKUP($A22,Data_Raw!$A:$G,3,FALSE),""))</f>
        <v>청정서귀포</v>
      </c>
      <c r="M22" t="str">
        <f>IF($A22="","",IFERROR(VLOOKUP($A22,Data_Raw!$A:$G,4,FALSE),""))</f>
        <v>제주은행</v>
      </c>
      <c r="N22" t="str">
        <f>IF($A22="","",IFERROR(VLOOKUP($A22,AI_PF!$A:$EU,29,FALSE),""))</f>
        <v>해당없음</v>
      </c>
      <c r="O22" t="str">
        <f>IF($A22="","",IFERROR(VLOOKUP($A22,Data_Raw!$A:$G,5,FALSE),""))</f>
        <v>KOR</v>
      </c>
      <c r="P22" t="str">
        <f>IF($A22="","",IFERROR(VLOOKUP($A22,Data_Raw!$A:$G,6,FALSE),""))</f>
        <v>BTL</v>
      </c>
      <c r="Q22" t="str">
        <f>IF($A22="","",IFERROR(VLOOKUP($A22,Data_Raw!$A:$G,7,FALSE),""))</f>
        <v>Transportation</v>
      </c>
      <c r="R22">
        <f>IF($A22="","",SUMIFS(AI_PF!$AP:$AP,AI_PF!$A:$A,$A22))</f>
        <v>13559804000</v>
      </c>
      <c r="S22">
        <f>IF($A22="","",SUMIFS(AI_PF!$AW:$AW,AI_PF!$A:$A,$A22))</f>
        <v>11880297000</v>
      </c>
      <c r="T22">
        <f>IF($A22="","",SUMIFS(AI_PF!$AZ:$AZ,AI_PF!$A:$A,$A22))</f>
        <v>9175507313</v>
      </c>
      <c r="U22">
        <f>IF($A22="","",SUMIFS(AI_PF!$CA:$CA,AI_PF!$A:$A,$A22))</f>
        <v>3834960753</v>
      </c>
      <c r="V22">
        <f>IF($A22="","",SUMIFS(AI_PF!$CE:$CE,AI_PF!$A:$A,$A22))</f>
        <v>3806833311</v>
      </c>
      <c r="W22">
        <f>IF($A22="","",IFERROR(VLOOKUP($A22,AI_PF!$A:$CO,93,FALSE),""))</f>
        <v>3.2430034000000001</v>
      </c>
      <c r="X22">
        <f>IF($A22="","",COUNTIF(AI_PF!$A:$A,$A22))</f>
        <v>3</v>
      </c>
      <c r="Y22">
        <f>IF($A22="","",COUNTIF(LookThrough!$A:$A,J22))</f>
        <v>0</v>
      </c>
    </row>
    <row r="23" spans="1:25" x14ac:dyDescent="0.4">
      <c r="A23" t="s">
        <v>46</v>
      </c>
      <c r="B23" t="str">
        <f>IF($A23="","",IFERROR(VLOOKUP($A23,AI_PF!$A:$D,4,FALSE),""))</f>
        <v>푸른제주지키미</v>
      </c>
      <c r="C23" t="str">
        <f>IF($A23="","",IFERROR(VLOOKUP($A23,AI_PF!$A:$G,7,FALSE),""))</f>
        <v>BTL</v>
      </c>
      <c r="D23" t="str">
        <f>IF($A23="","",IFERROR(VLOOKUP($A23,AI_PF!$A:$H,8,FALSE),""))</f>
        <v>하수관거</v>
      </c>
      <c r="E23" t="str">
        <f>IF($A23="","",IFERROR(VLOOKUP($A23,AI_PF!$A:$N,14,FALSE),""))</f>
        <v>대출</v>
      </c>
      <c r="F23" t="str">
        <f>IF($A23="","",IFERROR(VLOOKUP($A23,AI_PF!$A:$R,18,FALSE),""))</f>
        <v>KRW</v>
      </c>
      <c r="G23">
        <f>IF($A23="","",IFERROR(VLOOKUP($A23,AI_PF!$A:$T,20,FALSE),""))</f>
        <v>40022</v>
      </c>
      <c r="H23">
        <f>IF($A23="","",IFERROR(VLOOKUP($A23,AI_PF!$A:$V,22,FALSE),""))</f>
        <v>2958465</v>
      </c>
      <c r="I23" t="str">
        <f>IF($A23="","",IFERROR(VLOOKUP($A23,AI_PF!$A:$EU,151,FALSE),""))</f>
        <v>~2016</v>
      </c>
      <c r="J23">
        <f>IF($A23="","",IFERROR(VLOOKUP($A23,AI_PF!$A:$C,3,FALSE),""))</f>
        <v>6000000000149</v>
      </c>
      <c r="K23" t="str">
        <f>IF($A23="","",IFERROR(VLOOKUP($A23,Data_Raw!$A:$G,2,FALSE),""))</f>
        <v>Infrastructure</v>
      </c>
      <c r="L23" t="str">
        <f>IF($A23="","",IFERROR(VLOOKUP($A23,Data_Raw!$A:$G,3,FALSE),""))</f>
        <v>푸른제주지키미</v>
      </c>
      <c r="M23" t="str">
        <f>IF($A23="","",IFERROR(VLOOKUP($A23,Data_Raw!$A:$G,4,FALSE),""))</f>
        <v>우리은행</v>
      </c>
      <c r="N23" t="str">
        <f>IF($A23="","",IFERROR(VLOOKUP($A23,AI_PF!$A:$EU,29,FALSE),""))</f>
        <v>해당없음</v>
      </c>
      <c r="O23" t="str">
        <f>IF($A23="","",IFERROR(VLOOKUP($A23,Data_Raw!$A:$G,5,FALSE),""))</f>
        <v>KOR</v>
      </c>
      <c r="P23" t="str">
        <f>IF($A23="","",IFERROR(VLOOKUP($A23,Data_Raw!$A:$G,6,FALSE),""))</f>
        <v>BTL</v>
      </c>
      <c r="Q23" t="str">
        <f>IF($A23="","",IFERROR(VLOOKUP($A23,Data_Raw!$A:$G,7,FALSE),""))</f>
        <v>Transportation</v>
      </c>
      <c r="R23">
        <f>IF($A23="","",SUMIFS(AI_PF!$AP:$AP,AI_PF!$A:$A,$A23))</f>
        <v>8318287509</v>
      </c>
      <c r="S23">
        <f>IF($A23="","",SUMIFS(AI_PF!$AW:$AW,AI_PF!$A:$A,$A23))</f>
        <v>6684000000</v>
      </c>
      <c r="T23">
        <f>IF($A23="","",SUMIFS(AI_PF!$AZ:$AZ,AI_PF!$A:$A,$A23))</f>
        <v>4566056261</v>
      </c>
      <c r="U23">
        <f>IF($A23="","",SUMIFS(AI_PF!$CA:$CA,AI_PF!$A:$A,$A23))</f>
        <v>2875287509</v>
      </c>
      <c r="V23">
        <f>IF($A23="","",SUMIFS(AI_PF!$CE:$CE,AI_PF!$A:$A,$A23))</f>
        <v>2779425207</v>
      </c>
      <c r="W23">
        <f>IF($A23="","",IFERROR(VLOOKUP($A23,AI_PF!$A:$CO,93,FALSE),""))</f>
        <v>3.3569558000000002</v>
      </c>
      <c r="X23">
        <f>IF($A23="","",COUNTIF(AI_PF!$A:$A,$A23))</f>
        <v>2</v>
      </c>
      <c r="Y23">
        <f>IF($A23="","",COUNTIF(LookThrough!$A:$A,J23))</f>
        <v>0</v>
      </c>
    </row>
    <row r="24" spans="1:25" x14ac:dyDescent="0.4">
      <c r="A24" t="s">
        <v>47</v>
      </c>
      <c r="B24" t="str">
        <f>IF($A24="","",IFERROR(VLOOKUP($A24,AI_PF!$A:$D,4,FALSE),""))</f>
        <v>푸른천안</v>
      </c>
      <c r="C24" t="str">
        <f>IF($A24="","",IFERROR(VLOOKUP($A24,AI_PF!$A:$G,7,FALSE),""))</f>
        <v>BTL</v>
      </c>
      <c r="D24" t="str">
        <f>IF($A24="","",IFERROR(VLOOKUP($A24,AI_PF!$A:$H,8,FALSE),""))</f>
        <v>하수관거</v>
      </c>
      <c r="E24" t="str">
        <f>IF($A24="","",IFERROR(VLOOKUP($A24,AI_PF!$A:$N,14,FALSE),""))</f>
        <v>대출</v>
      </c>
      <c r="F24" t="str">
        <f>IF($A24="","",IFERROR(VLOOKUP($A24,AI_PF!$A:$R,18,FALSE),""))</f>
        <v>KRW</v>
      </c>
      <c r="G24">
        <f>IF($A24="","",IFERROR(VLOOKUP($A24,AI_PF!$A:$T,20,FALSE),""))</f>
        <v>40855</v>
      </c>
      <c r="H24">
        <f>IF($A24="","",IFERROR(VLOOKUP($A24,AI_PF!$A:$V,22,FALSE),""))</f>
        <v>47573</v>
      </c>
      <c r="I24" t="str">
        <f>IF($A24="","",IFERROR(VLOOKUP($A24,AI_PF!$A:$EU,151,FALSE),""))</f>
        <v>~2016</v>
      </c>
      <c r="J24">
        <f>IF($A24="","",IFERROR(VLOOKUP($A24,AI_PF!$A:$C,3,FALSE),""))</f>
        <v>6000000000089</v>
      </c>
      <c r="K24" t="str">
        <f>IF($A24="","",IFERROR(VLOOKUP($A24,Data_Raw!$A:$G,2,FALSE),""))</f>
        <v>Infrastructure</v>
      </c>
      <c r="L24" t="str">
        <f>IF($A24="","",IFERROR(VLOOKUP($A24,Data_Raw!$A:$G,3,FALSE),""))</f>
        <v>푸른천안</v>
      </c>
      <c r="M24" t="str">
        <f>IF($A24="","",IFERROR(VLOOKUP($A24,Data_Raw!$A:$G,4,FALSE),""))</f>
        <v>키움투자자산운용</v>
      </c>
      <c r="N24" t="str">
        <f>IF($A24="","",IFERROR(VLOOKUP($A24,AI_PF!$A:$EU,29,FALSE),""))</f>
        <v>해당없음</v>
      </c>
      <c r="O24" t="str">
        <f>IF($A24="","",IFERROR(VLOOKUP($A24,Data_Raw!$A:$G,5,FALSE),""))</f>
        <v>KOR</v>
      </c>
      <c r="P24" t="str">
        <f>IF($A24="","",IFERROR(VLOOKUP($A24,Data_Raw!$A:$G,6,FALSE),""))</f>
        <v>BTL</v>
      </c>
      <c r="Q24" t="str">
        <f>IF($A24="","",IFERROR(VLOOKUP($A24,Data_Raw!$A:$G,7,FALSE),""))</f>
        <v>Transportation</v>
      </c>
      <c r="R24">
        <f>IF($A24="","",SUMIFS(AI_PF!$AP:$AP,AI_PF!$A:$A,$A24))</f>
        <v>14128000000</v>
      </c>
      <c r="S24">
        <f>IF($A24="","",SUMIFS(AI_PF!$AW:$AW,AI_PF!$A:$A,$A24))</f>
        <v>14128000000</v>
      </c>
      <c r="T24">
        <f>IF($A24="","",SUMIFS(AI_PF!$AZ:$AZ,AI_PF!$A:$A,$A24))</f>
        <v>10423316086</v>
      </c>
      <c r="U24">
        <f>IF($A24="","",SUMIFS(AI_PF!$CA:$CA,AI_PF!$A:$A,$A24))</f>
        <v>3705424999</v>
      </c>
      <c r="V24">
        <f>IF($A24="","",SUMIFS(AI_PF!$CE:$CE,AI_PF!$A:$A,$A24))</f>
        <v>3704683914</v>
      </c>
      <c r="W24">
        <f>IF($A24="","",IFERROR(VLOOKUP($A24,AI_PF!$A:$CO,93,FALSE),""))</f>
        <v>2.4789802999999999</v>
      </c>
      <c r="X24">
        <f>IF($A24="","",COUNTIF(AI_PF!$A:$A,$A24))</f>
        <v>1</v>
      </c>
      <c r="Y24">
        <f>IF($A24="","",COUNTIF(LookThrough!$A:$A,J24))</f>
        <v>0</v>
      </c>
    </row>
    <row r="25" spans="1:25" x14ac:dyDescent="0.4">
      <c r="A25" t="s">
        <v>48</v>
      </c>
      <c r="B25" t="str">
        <f>IF($A25="","",IFERROR(VLOOKUP($A25,AI_PF!$A:$D,4,FALSE),""))</f>
        <v>푸른당진지키미</v>
      </c>
      <c r="C25" t="str">
        <f>IF($A25="","",IFERROR(VLOOKUP($A25,AI_PF!$A:$G,7,FALSE),""))</f>
        <v>BTL</v>
      </c>
      <c r="D25" t="str">
        <f>IF($A25="","",IFERROR(VLOOKUP($A25,AI_PF!$A:$H,8,FALSE),""))</f>
        <v>하수관거</v>
      </c>
      <c r="E25" t="str">
        <f>IF($A25="","",IFERROR(VLOOKUP($A25,AI_PF!$A:$N,14,FALSE),""))</f>
        <v>대출</v>
      </c>
      <c r="F25" t="str">
        <f>IF($A25="","",IFERROR(VLOOKUP($A25,AI_PF!$A:$R,18,FALSE),""))</f>
        <v>KRW</v>
      </c>
      <c r="G25">
        <f>IF($A25="","",IFERROR(VLOOKUP($A25,AI_PF!$A:$T,20,FALSE),""))</f>
        <v>39750</v>
      </c>
      <c r="H25">
        <f>IF($A25="","",IFERROR(VLOOKUP($A25,AI_PF!$A:$V,22,FALSE),""))</f>
        <v>2958465</v>
      </c>
      <c r="I25" t="str">
        <f>IF($A25="","",IFERROR(VLOOKUP($A25,AI_PF!$A:$EU,151,FALSE),""))</f>
        <v>~2016</v>
      </c>
      <c r="J25">
        <f>IF($A25="","",IFERROR(VLOOKUP($A25,AI_PF!$A:$C,3,FALSE),""))</f>
        <v>6000000000152</v>
      </c>
      <c r="K25" t="str">
        <f>IF($A25="","",IFERROR(VLOOKUP($A25,Data_Raw!$A:$G,2,FALSE),""))</f>
        <v>Infrastructure</v>
      </c>
      <c r="L25" t="str">
        <f>IF($A25="","",IFERROR(VLOOKUP($A25,Data_Raw!$A:$G,3,FALSE),""))</f>
        <v>푸른당진지키미</v>
      </c>
      <c r="M25" t="str">
        <f>IF($A25="","",IFERROR(VLOOKUP($A25,Data_Raw!$A:$G,4,FALSE),""))</f>
        <v>IBK기업은행</v>
      </c>
      <c r="N25" t="str">
        <f>IF($A25="","",IFERROR(VLOOKUP($A25,AI_PF!$A:$EU,29,FALSE),""))</f>
        <v>해당없음</v>
      </c>
      <c r="O25" t="str">
        <f>IF($A25="","",IFERROR(VLOOKUP($A25,Data_Raw!$A:$G,5,FALSE),""))</f>
        <v>KOR</v>
      </c>
      <c r="P25" t="str">
        <f>IF($A25="","",IFERROR(VLOOKUP($A25,Data_Raw!$A:$G,6,FALSE),""))</f>
        <v>BTL</v>
      </c>
      <c r="Q25" t="str">
        <f>IF($A25="","",IFERROR(VLOOKUP($A25,Data_Raw!$A:$G,7,FALSE),""))</f>
        <v>Transportation</v>
      </c>
      <c r="R25">
        <f>IF($A25="","",SUMIFS(AI_PF!$AP:$AP,AI_PF!$A:$A,$A25))</f>
        <v>8243025097</v>
      </c>
      <c r="S25">
        <f>IF($A25="","",SUMIFS(AI_PF!$AW:$AW,AI_PF!$A:$A,$A25))</f>
        <v>7434000000</v>
      </c>
      <c r="T25">
        <f>IF($A25="","",SUMIFS(AI_PF!$AZ:$AZ,AI_PF!$A:$A,$A25))</f>
        <v>5449729407</v>
      </c>
      <c r="U25">
        <f>IF($A25="","",SUMIFS(AI_PF!$CA:$CA,AI_PF!$A:$A,$A25))</f>
        <v>2741025097</v>
      </c>
      <c r="V25">
        <f>IF($A25="","",SUMIFS(AI_PF!$CE:$CE,AI_PF!$A:$A,$A25))</f>
        <v>2720074678</v>
      </c>
      <c r="W25">
        <f>IF($A25="","",IFERROR(VLOOKUP($A25,AI_PF!$A:$CO,93,FALSE),""))</f>
        <v>4.9719683000000003</v>
      </c>
      <c r="X25">
        <f>IF($A25="","",COUNTIF(AI_PF!$A:$A,$A25))</f>
        <v>2</v>
      </c>
      <c r="Y25">
        <f>IF($A25="","",COUNTIF(LookThrough!$A:$A,J25))</f>
        <v>0</v>
      </c>
    </row>
    <row r="26" spans="1:25" x14ac:dyDescent="0.4">
      <c r="A26" t="s">
        <v>49</v>
      </c>
      <c r="B26" t="str">
        <f>IF($A26="","",IFERROR(VLOOKUP($A26,AI_PF!$A:$D,4,FALSE),""))</f>
        <v>푸른군산지키미</v>
      </c>
      <c r="C26" t="str">
        <f>IF($A26="","",IFERROR(VLOOKUP($A26,AI_PF!$A:$G,7,FALSE),""))</f>
        <v>BTL</v>
      </c>
      <c r="D26" t="str">
        <f>IF($A26="","",IFERROR(VLOOKUP($A26,AI_PF!$A:$H,8,FALSE),""))</f>
        <v>하수관거</v>
      </c>
      <c r="E26" t="str">
        <f>IF($A26="","",IFERROR(VLOOKUP($A26,AI_PF!$A:$N,14,FALSE),""))</f>
        <v>대출</v>
      </c>
      <c r="F26" t="str">
        <f>IF($A26="","",IFERROR(VLOOKUP($A26,AI_PF!$A:$R,18,FALSE),""))</f>
        <v>KRW</v>
      </c>
      <c r="G26">
        <f>IF($A26="","",IFERROR(VLOOKUP($A26,AI_PF!$A:$T,20,FALSE),""))</f>
        <v>39661</v>
      </c>
      <c r="H26">
        <f>IF($A26="","",IFERROR(VLOOKUP($A26,AI_PF!$A:$V,22,FALSE),""))</f>
        <v>2958465</v>
      </c>
      <c r="I26" t="str">
        <f>IF($A26="","",IFERROR(VLOOKUP($A26,AI_PF!$A:$EU,151,FALSE),""))</f>
        <v>~2016</v>
      </c>
      <c r="J26">
        <f>IF($A26="","",IFERROR(VLOOKUP($A26,AI_PF!$A:$C,3,FALSE),""))</f>
        <v>6000000000163</v>
      </c>
      <c r="K26" t="str">
        <f>IF($A26="","",IFERROR(VLOOKUP($A26,Data_Raw!$A:$G,2,FALSE),""))</f>
        <v>Infrastructure</v>
      </c>
      <c r="L26" t="str">
        <f>IF($A26="","",IFERROR(VLOOKUP($A26,Data_Raw!$A:$G,3,FALSE),""))</f>
        <v>푸른군산지키미</v>
      </c>
      <c r="M26" t="str">
        <f>IF($A26="","",IFERROR(VLOOKUP($A26,Data_Raw!$A:$G,4,FALSE),""))</f>
        <v>농협은행</v>
      </c>
      <c r="N26" t="str">
        <f>IF($A26="","",IFERROR(VLOOKUP($A26,AI_PF!$A:$EU,29,FALSE),""))</f>
        <v>해당없음</v>
      </c>
      <c r="O26" t="str">
        <f>IF($A26="","",IFERROR(VLOOKUP($A26,Data_Raw!$A:$G,5,FALSE),""))</f>
        <v>KOR</v>
      </c>
      <c r="P26" t="str">
        <f>IF($A26="","",IFERROR(VLOOKUP($A26,Data_Raw!$A:$G,6,FALSE),""))</f>
        <v>BTL</v>
      </c>
      <c r="Q26" t="str">
        <f>IF($A26="","",IFERROR(VLOOKUP($A26,Data_Raw!$A:$G,7,FALSE),""))</f>
        <v>Transportation</v>
      </c>
      <c r="R26">
        <f>IF($A26="","",SUMIFS(AI_PF!$AP:$AP,AI_PF!$A:$A,$A26))</f>
        <v>15442000000</v>
      </c>
      <c r="S26">
        <f>IF($A26="","",SUMIFS(AI_PF!$AW:$AW,AI_PF!$A:$A,$A26))</f>
        <v>14155000000</v>
      </c>
      <c r="T26">
        <f>IF($A26="","",SUMIFS(AI_PF!$AZ:$AZ,AI_PF!$A:$A,$A26))</f>
        <v>10629849238</v>
      </c>
      <c r="U26">
        <f>IF($A26="","",SUMIFS(AI_PF!$CA:$CA,AI_PF!$A:$A,$A26))</f>
        <v>4813197794</v>
      </c>
      <c r="V26">
        <f>IF($A26="","",SUMIFS(AI_PF!$CE:$CE,AI_PF!$A:$A,$A26))</f>
        <v>4811983265</v>
      </c>
      <c r="W26">
        <f>IF($A26="","",IFERROR(VLOOKUP($A26,AI_PF!$A:$CO,93,FALSE),""))</f>
        <v>3.2641106999999998</v>
      </c>
      <c r="X26">
        <f>IF($A26="","",COUNTIF(AI_PF!$A:$A,$A26))</f>
        <v>3</v>
      </c>
      <c r="Y26">
        <f>IF($A26="","",COUNTIF(LookThrough!$A:$A,J26))</f>
        <v>0</v>
      </c>
    </row>
    <row r="27" spans="1:25" x14ac:dyDescent="0.4">
      <c r="A27" t="s">
        <v>50</v>
      </c>
      <c r="B27" t="str">
        <f>IF($A27="","",IFERROR(VLOOKUP($A27,AI_PF!$A:$D,4,FALSE),""))</f>
        <v>진주청천</v>
      </c>
      <c r="C27" t="str">
        <f>IF($A27="","",IFERROR(VLOOKUP($A27,AI_PF!$A:$G,7,FALSE),""))</f>
        <v>BTL</v>
      </c>
      <c r="D27" t="str">
        <f>IF($A27="","",IFERROR(VLOOKUP($A27,AI_PF!$A:$H,8,FALSE),""))</f>
        <v>하수관거</v>
      </c>
      <c r="E27" t="str">
        <f>IF($A27="","",IFERROR(VLOOKUP($A27,AI_PF!$A:$N,14,FALSE),""))</f>
        <v>대출</v>
      </c>
      <c r="F27" t="str">
        <f>IF($A27="","",IFERROR(VLOOKUP($A27,AI_PF!$A:$R,18,FALSE),""))</f>
        <v>KRW</v>
      </c>
      <c r="G27">
        <f>IF($A27="","",IFERROR(VLOOKUP($A27,AI_PF!$A:$T,20,FALSE),""))</f>
        <v>40933</v>
      </c>
      <c r="H27">
        <f>IF($A27="","",IFERROR(VLOOKUP($A27,AI_PF!$A:$V,22,FALSE),""))</f>
        <v>2958465</v>
      </c>
      <c r="I27" t="str">
        <f>IF($A27="","",IFERROR(VLOOKUP($A27,AI_PF!$A:$EU,151,FALSE),""))</f>
        <v>~2016</v>
      </c>
      <c r="J27">
        <f>IF($A27="","",IFERROR(VLOOKUP($A27,AI_PF!$A:$C,3,FALSE),""))</f>
        <v>6000000000187</v>
      </c>
      <c r="K27" t="str">
        <f>IF($A27="","",IFERROR(VLOOKUP($A27,Data_Raw!$A:$G,2,FALSE),""))</f>
        <v>Infrastructure</v>
      </c>
      <c r="L27" t="str">
        <f>IF($A27="","",IFERROR(VLOOKUP($A27,Data_Raw!$A:$G,3,FALSE),""))</f>
        <v>진주청천</v>
      </c>
      <c r="M27" t="str">
        <f>IF($A27="","",IFERROR(VLOOKUP($A27,Data_Raw!$A:$G,4,FALSE),""))</f>
        <v>IBK기업은행</v>
      </c>
      <c r="N27" t="str">
        <f>IF($A27="","",IFERROR(VLOOKUP($A27,AI_PF!$A:$EU,29,FALSE),""))</f>
        <v>해당없음</v>
      </c>
      <c r="O27" t="str">
        <f>IF($A27="","",IFERROR(VLOOKUP($A27,Data_Raw!$A:$G,5,FALSE),""))</f>
        <v>KOR</v>
      </c>
      <c r="P27" t="str">
        <f>IF($A27="","",IFERROR(VLOOKUP($A27,Data_Raw!$A:$G,6,FALSE),""))</f>
        <v>BTL</v>
      </c>
      <c r="Q27" t="str">
        <f>IF($A27="","",IFERROR(VLOOKUP($A27,Data_Raw!$A:$G,7,FALSE),""))</f>
        <v>Transportation</v>
      </c>
      <c r="R27">
        <f>IF($A27="","",SUMIFS(AI_PF!$AP:$AP,AI_PF!$A:$A,$A27))</f>
        <v>15007204480</v>
      </c>
      <c r="S27">
        <f>IF($A27="","",SUMIFS(AI_PF!$AW:$AW,AI_PF!$A:$A,$A27))</f>
        <v>13798204480</v>
      </c>
      <c r="T27">
        <f>IF($A27="","",SUMIFS(AI_PF!$AZ:$AZ,AI_PF!$A:$A,$A27))</f>
        <v>9162831740</v>
      </c>
      <c r="U27">
        <f>IF($A27="","",SUMIFS(AI_PF!$CA:$CA,AI_PF!$A:$A,$A27))</f>
        <v>5837732168</v>
      </c>
      <c r="V27">
        <f>IF($A27="","",SUMIFS(AI_PF!$CE:$CE,AI_PF!$A:$A,$A27))</f>
        <v>5836804908</v>
      </c>
      <c r="W27">
        <f>IF($A27="","",IFERROR(VLOOKUP($A27,AI_PF!$A:$CO,93,FALSE),""))</f>
        <v>3.0377564000000001</v>
      </c>
      <c r="X27">
        <f>IF($A27="","",COUNTIF(AI_PF!$A:$A,$A27))</f>
        <v>4</v>
      </c>
      <c r="Y27">
        <f>IF($A27="","",COUNTIF(LookThrough!$A:$A,J27))</f>
        <v>0</v>
      </c>
    </row>
    <row r="28" spans="1:25" x14ac:dyDescent="0.4">
      <c r="A28" t="s">
        <v>51</v>
      </c>
      <c r="B28" t="str">
        <f>IF($A28="","",IFERROR(VLOOKUP($A28,AI_PF!$A:$D,4,FALSE),""))</f>
        <v>울산청천</v>
      </c>
      <c r="C28" t="str">
        <f>IF($A28="","",IFERROR(VLOOKUP($A28,AI_PF!$A:$G,7,FALSE),""))</f>
        <v>BTL</v>
      </c>
      <c r="D28" t="str">
        <f>IF($A28="","",IFERROR(VLOOKUP($A28,AI_PF!$A:$H,8,FALSE),""))</f>
        <v>하수관거</v>
      </c>
      <c r="E28" t="str">
        <f>IF($A28="","",IFERROR(VLOOKUP($A28,AI_PF!$A:$N,14,FALSE),""))</f>
        <v>대출</v>
      </c>
      <c r="F28" t="str">
        <f>IF($A28="","",IFERROR(VLOOKUP($A28,AI_PF!$A:$R,18,FALSE),""))</f>
        <v>KRW</v>
      </c>
      <c r="G28">
        <f>IF($A28="","",IFERROR(VLOOKUP($A28,AI_PF!$A:$T,20,FALSE),""))</f>
        <v>40883</v>
      </c>
      <c r="H28">
        <f>IF($A28="","",IFERROR(VLOOKUP($A28,AI_PF!$A:$V,22,FALSE),""))</f>
        <v>2958465</v>
      </c>
      <c r="I28" t="str">
        <f>IF($A28="","",IFERROR(VLOOKUP($A28,AI_PF!$A:$EU,151,FALSE),""))</f>
        <v>~2016</v>
      </c>
      <c r="J28">
        <f>IF($A28="","",IFERROR(VLOOKUP($A28,AI_PF!$A:$C,3,FALSE),""))</f>
        <v>6000000000133</v>
      </c>
      <c r="K28" t="str">
        <f>IF($A28="","",IFERROR(VLOOKUP($A28,Data_Raw!$A:$G,2,FALSE),""))</f>
        <v>Infrastructure</v>
      </c>
      <c r="L28" t="str">
        <f>IF($A28="","",IFERROR(VLOOKUP($A28,Data_Raw!$A:$G,3,FALSE),""))</f>
        <v>울산청천</v>
      </c>
      <c r="M28" t="str">
        <f>IF($A28="","",IFERROR(VLOOKUP($A28,Data_Raw!$A:$G,4,FALSE),""))</f>
        <v>IBK기업은행</v>
      </c>
      <c r="N28" t="str">
        <f>IF($A28="","",IFERROR(VLOOKUP($A28,AI_PF!$A:$EU,29,FALSE),""))</f>
        <v>해당없음</v>
      </c>
      <c r="O28" t="str">
        <f>IF($A28="","",IFERROR(VLOOKUP($A28,Data_Raw!$A:$G,5,FALSE),""))</f>
        <v>KOR</v>
      </c>
      <c r="P28" t="str">
        <f>IF($A28="","",IFERROR(VLOOKUP($A28,Data_Raw!$A:$G,6,FALSE),""))</f>
        <v>BTL</v>
      </c>
      <c r="Q28" t="str">
        <f>IF($A28="","",IFERROR(VLOOKUP($A28,Data_Raw!$A:$G,7,FALSE),""))</f>
        <v>Transportation</v>
      </c>
      <c r="R28">
        <f>IF($A28="","",SUMIFS(AI_PF!$AP:$AP,AI_PF!$A:$A,$A28))</f>
        <v>20101100000</v>
      </c>
      <c r="S28">
        <f>IF($A28="","",SUMIFS(AI_PF!$AW:$AW,AI_PF!$A:$A,$A28))</f>
        <v>5359742657</v>
      </c>
      <c r="T28">
        <f>IF($A28="","",SUMIFS(AI_PF!$AZ:$AZ,AI_PF!$A:$A,$A28))</f>
        <v>81357157</v>
      </c>
      <c r="U28">
        <f>IF($A28="","",SUMIFS(AI_PF!$CA:$CA,AI_PF!$A:$A,$A28))</f>
        <v>6982539224</v>
      </c>
      <c r="V28">
        <f>IF($A28="","",SUMIFS(AI_PF!$CE:$CE,AI_PF!$A:$A,$A28))</f>
        <v>6981483336</v>
      </c>
      <c r="W28">
        <f>IF($A28="","",IFERROR(VLOOKUP($A28,AI_PF!$A:$CO,93,FALSE),""))</f>
        <v>0</v>
      </c>
      <c r="X28">
        <f>IF($A28="","",COUNTIF(AI_PF!$A:$A,$A28))</f>
        <v>3</v>
      </c>
      <c r="Y28">
        <f>IF($A28="","",COUNTIF(LookThrough!$A:$A,J28))</f>
        <v>0</v>
      </c>
    </row>
    <row r="29" spans="1:25" x14ac:dyDescent="0.4">
      <c r="A29" t="s">
        <v>52</v>
      </c>
      <c r="B29" t="str">
        <f>IF($A29="","",IFERROR(VLOOKUP($A29,AI_PF!$A:$D,4,FALSE),""))</f>
        <v>제주엔바이로</v>
      </c>
      <c r="C29" t="str">
        <f>IF($A29="","",IFERROR(VLOOKUP($A29,AI_PF!$A:$G,7,FALSE),""))</f>
        <v>BTL</v>
      </c>
      <c r="D29" t="str">
        <f>IF($A29="","",IFERROR(VLOOKUP($A29,AI_PF!$A:$H,8,FALSE),""))</f>
        <v>하수관거</v>
      </c>
      <c r="E29" t="str">
        <f>IF($A29="","",IFERROR(VLOOKUP($A29,AI_PF!$A:$N,14,FALSE),""))</f>
        <v>대출</v>
      </c>
      <c r="F29" t="str">
        <f>IF($A29="","",IFERROR(VLOOKUP($A29,AI_PF!$A:$R,18,FALSE),""))</f>
        <v>KRW</v>
      </c>
      <c r="G29">
        <f>IF($A29="","",IFERROR(VLOOKUP($A29,AI_PF!$A:$T,20,FALSE),""))</f>
        <v>39958</v>
      </c>
      <c r="H29">
        <f>IF($A29="","",IFERROR(VLOOKUP($A29,AI_PF!$A:$V,22,FALSE),""))</f>
        <v>2958465</v>
      </c>
      <c r="I29" t="str">
        <f>IF($A29="","",IFERROR(VLOOKUP($A29,AI_PF!$A:$EU,151,FALSE),""))</f>
        <v>~2016</v>
      </c>
      <c r="J29">
        <f>IF($A29="","",IFERROR(VLOOKUP($A29,AI_PF!$A:$C,3,FALSE),""))</f>
        <v>6000000000123</v>
      </c>
      <c r="K29" t="str">
        <f>IF($A29="","",IFERROR(VLOOKUP($A29,Data_Raw!$A:$G,2,FALSE),""))</f>
        <v>Infrastructure</v>
      </c>
      <c r="L29" t="str">
        <f>IF($A29="","",IFERROR(VLOOKUP($A29,Data_Raw!$A:$G,3,FALSE),""))</f>
        <v>제주엔바이로</v>
      </c>
      <c r="M29" t="str">
        <f>IF($A29="","",IFERROR(VLOOKUP($A29,Data_Raw!$A:$G,4,FALSE),""))</f>
        <v>신한자산운용</v>
      </c>
      <c r="N29" t="str">
        <f>IF($A29="","",IFERROR(VLOOKUP($A29,AI_PF!$A:$EU,29,FALSE),""))</f>
        <v>해당없음</v>
      </c>
      <c r="O29" t="str">
        <f>IF($A29="","",IFERROR(VLOOKUP($A29,Data_Raw!$A:$G,5,FALSE),""))</f>
        <v>KOR</v>
      </c>
      <c r="P29" t="str">
        <f>IF($A29="","",IFERROR(VLOOKUP($A29,Data_Raw!$A:$G,6,FALSE),""))</f>
        <v>BTL</v>
      </c>
      <c r="Q29" t="str">
        <f>IF($A29="","",IFERROR(VLOOKUP($A29,Data_Raw!$A:$G,7,FALSE),""))</f>
        <v>Transportation</v>
      </c>
      <c r="R29">
        <f>IF($A29="","",SUMIFS(AI_PF!$AP:$AP,AI_PF!$A:$A,$A29))</f>
        <v>10259000000</v>
      </c>
      <c r="S29">
        <f>IF($A29="","",SUMIFS(AI_PF!$AW:$AW,AI_PF!$A:$A,$A29))</f>
        <v>9144000000</v>
      </c>
      <c r="T29">
        <f>IF($A29="","",SUMIFS(AI_PF!$AZ:$AZ,AI_PF!$A:$A,$A29))</f>
        <v>6403676184</v>
      </c>
      <c r="U29">
        <f>IF($A29="","",SUMIFS(AI_PF!$CA:$CA,AI_PF!$A:$A,$A29))</f>
        <v>3591945665</v>
      </c>
      <c r="V29">
        <f>IF($A29="","",SUMIFS(AI_PF!$CE:$CE,AI_PF!$A:$A,$A29))</f>
        <v>3591397491</v>
      </c>
      <c r="W29">
        <f>IF($A29="","",IFERROR(VLOOKUP($A29,AI_PF!$A:$CO,93,FALSE),""))</f>
        <v>5.1909853000000004</v>
      </c>
      <c r="X29">
        <f>IF($A29="","",COUNTIF(AI_PF!$A:$A,$A29))</f>
        <v>2</v>
      </c>
      <c r="Y29">
        <f>IF($A29="","",COUNTIF(LookThrough!$A:$A,J29))</f>
        <v>0</v>
      </c>
    </row>
    <row r="30" spans="1:25" x14ac:dyDescent="0.4">
      <c r="A30" t="s">
        <v>54</v>
      </c>
      <c r="B30" t="str">
        <f>IF($A30="","",IFERROR(VLOOKUP($A30,AI_PF!$A:$D,4,FALSE),""))</f>
        <v>제3경인고속도로 리파이낸싱</v>
      </c>
      <c r="C30" t="str">
        <f>IF($A30="","",IFERROR(VLOOKUP($A30,AI_PF!$A:$G,7,FALSE),""))</f>
        <v>BTO</v>
      </c>
      <c r="D30" t="str">
        <f>IF($A30="","",IFERROR(VLOOKUP($A30,AI_PF!$A:$H,8,FALSE),""))</f>
        <v>도로</v>
      </c>
      <c r="E30" t="str">
        <f>IF($A30="","",IFERROR(VLOOKUP($A30,AI_PF!$A:$N,14,FALSE),""))</f>
        <v>대출</v>
      </c>
      <c r="F30" t="str">
        <f>IF($A30="","",IFERROR(VLOOKUP($A30,AI_PF!$A:$R,18,FALSE),""))</f>
        <v>KRW</v>
      </c>
      <c r="G30">
        <f>IF($A30="","",IFERROR(VLOOKUP($A30,AI_PF!$A:$T,20,FALSE),""))</f>
        <v>40879</v>
      </c>
      <c r="H30">
        <f>IF($A30="","",IFERROR(VLOOKUP($A30,AI_PF!$A:$V,22,FALSE),""))</f>
        <v>51837</v>
      </c>
      <c r="I30" t="str">
        <f>IF($A30="","",IFERROR(VLOOKUP($A30,AI_PF!$A:$EU,151,FALSE),""))</f>
        <v>~2016</v>
      </c>
      <c r="J30">
        <f>IF($A30="","",IFERROR(VLOOKUP($A30,AI_PF!$A:$C,3,FALSE),""))</f>
        <v>6000000000150</v>
      </c>
      <c r="K30" t="str">
        <f>IF($A30="","",IFERROR(VLOOKUP($A30,Data_Raw!$A:$G,2,FALSE),""))</f>
        <v>Infrastructure</v>
      </c>
      <c r="L30" t="str">
        <f>IF($A30="","",IFERROR(VLOOKUP($A30,Data_Raw!$A:$G,3,FALSE),""))</f>
        <v>제3경인고속도로 리파이낸싱</v>
      </c>
      <c r="M30" t="str">
        <f>IF($A30="","",IFERROR(VLOOKUP($A30,Data_Raw!$A:$G,4,FALSE),""))</f>
        <v>한화자산운용</v>
      </c>
      <c r="N30" t="str">
        <f>IF($A30="","",IFERROR(VLOOKUP($A30,AI_PF!$A:$EU,29,FALSE),""))</f>
        <v>해당없음</v>
      </c>
      <c r="O30" t="str">
        <f>IF($A30="","",IFERROR(VLOOKUP($A30,Data_Raw!$A:$G,5,FALSE),""))</f>
        <v>KOR</v>
      </c>
      <c r="P30" t="str">
        <f>IF($A30="","",IFERROR(VLOOKUP($A30,Data_Raw!$A:$G,6,FALSE),""))</f>
        <v>BTO</v>
      </c>
      <c r="Q30" t="str">
        <f>IF($A30="","",IFERROR(VLOOKUP($A30,Data_Raw!$A:$G,7,FALSE),""))</f>
        <v>Transportation</v>
      </c>
      <c r="R30">
        <f>IF($A30="","",SUMIFS(AI_PF!$AP:$AP,AI_PF!$A:$A,$A30))</f>
        <v>480000000000</v>
      </c>
      <c r="S30">
        <f>IF($A30="","",SUMIFS(AI_PF!$AW:$AW,AI_PF!$A:$A,$A30))</f>
        <v>470027690000</v>
      </c>
      <c r="T30">
        <f>IF($A30="","",SUMIFS(AI_PF!$AZ:$AZ,AI_PF!$A:$A,$A30))</f>
        <v>139786831706</v>
      </c>
      <c r="U30">
        <f>IF($A30="","",SUMIFS(AI_PF!$CA:$CA,AI_PF!$A:$A,$A30))</f>
        <v>330952131994</v>
      </c>
      <c r="V30">
        <f>IF($A30="","",SUMIFS(AI_PF!$CE:$CE,AI_PF!$A:$A,$A30))</f>
        <v>323154557305</v>
      </c>
      <c r="W30">
        <f>IF($A30="","",IFERROR(VLOOKUP($A30,AI_PF!$A:$CO,93,FALSE),""))</f>
        <v>5.9198358999999998</v>
      </c>
      <c r="X30">
        <f>IF($A30="","",COUNTIF(AI_PF!$A:$A,$A30))</f>
        <v>2</v>
      </c>
      <c r="Y30">
        <f>IF($A30="","",COUNTIF(LookThrough!$A:$A,J30))</f>
        <v>0</v>
      </c>
    </row>
    <row r="31" spans="1:25" x14ac:dyDescent="0.4">
      <c r="A31" t="s">
        <v>55</v>
      </c>
      <c r="B31" t="str">
        <f>IF($A31="","",IFERROR(VLOOKUP($A31,AI_PF!$A:$D,4,FALSE),""))</f>
        <v>노원학교관리</v>
      </c>
      <c r="C31" t="str">
        <f>IF($A31="","",IFERROR(VLOOKUP($A31,AI_PF!$A:$G,7,FALSE),""))</f>
        <v>BTL</v>
      </c>
      <c r="D31" t="str">
        <f>IF($A31="","",IFERROR(VLOOKUP($A31,AI_PF!$A:$H,8,FALSE),""))</f>
        <v>교육시설</v>
      </c>
      <c r="E31" t="str">
        <f>IF($A31="","",IFERROR(VLOOKUP($A31,AI_PF!$A:$N,14,FALSE),""))</f>
        <v>대출</v>
      </c>
      <c r="F31" t="str">
        <f>IF($A31="","",IFERROR(VLOOKUP($A31,AI_PF!$A:$R,18,FALSE),""))</f>
        <v>KRW</v>
      </c>
      <c r="G31">
        <f>IF($A31="","",IFERROR(VLOOKUP($A31,AI_PF!$A:$T,20,FALSE),""))</f>
        <v>40533</v>
      </c>
      <c r="H31">
        <f>IF($A31="","",IFERROR(VLOOKUP($A31,AI_PF!$A:$V,22,FALSE),""))</f>
        <v>2958465</v>
      </c>
      <c r="I31" t="str">
        <f>IF($A31="","",IFERROR(VLOOKUP($A31,AI_PF!$A:$EU,151,FALSE),""))</f>
        <v>~2016</v>
      </c>
      <c r="J31">
        <f>IF($A31="","",IFERROR(VLOOKUP($A31,AI_PF!$A:$C,3,FALSE),""))</f>
        <v>6000000000190</v>
      </c>
      <c r="K31" t="str">
        <f>IF($A31="","",IFERROR(VLOOKUP($A31,Data_Raw!$A:$G,2,FALSE),""))</f>
        <v>Infrastructure</v>
      </c>
      <c r="L31" t="str">
        <f>IF($A31="","",IFERROR(VLOOKUP($A31,Data_Raw!$A:$G,3,FALSE),""))</f>
        <v>노원학교관리</v>
      </c>
      <c r="M31" t="str">
        <f>IF($A31="","",IFERROR(VLOOKUP($A31,Data_Raw!$A:$G,4,FALSE),""))</f>
        <v>키움투자자산운용</v>
      </c>
      <c r="N31" t="str">
        <f>IF($A31="","",IFERROR(VLOOKUP($A31,AI_PF!$A:$EU,29,FALSE),""))</f>
        <v>해당없음</v>
      </c>
      <c r="O31" t="str">
        <f>IF($A31="","",IFERROR(VLOOKUP($A31,Data_Raw!$A:$G,5,FALSE),""))</f>
        <v>KOR</v>
      </c>
      <c r="P31" t="str">
        <f>IF($A31="","",IFERROR(VLOOKUP($A31,Data_Raw!$A:$G,6,FALSE),""))</f>
        <v>BTL</v>
      </c>
      <c r="Q31" t="str">
        <f>IF($A31="","",IFERROR(VLOOKUP($A31,Data_Raw!$A:$G,7,FALSE),""))</f>
        <v>Transportation</v>
      </c>
      <c r="R31">
        <f>IF($A31="","",SUMIFS(AI_PF!$AP:$AP,AI_PF!$A:$A,$A31))</f>
        <v>13343900000</v>
      </c>
      <c r="S31">
        <f>IF($A31="","",SUMIFS(AI_PF!$AW:$AW,AI_PF!$A:$A,$A31))</f>
        <v>10500100000</v>
      </c>
      <c r="T31">
        <f>IF($A31="","",SUMIFS(AI_PF!$AZ:$AZ,AI_PF!$A:$A,$A31))</f>
        <v>8501264763</v>
      </c>
      <c r="U31">
        <f>IF($A31="","",SUMIFS(AI_PF!$CA:$CA,AI_PF!$A:$A,$A31))</f>
        <v>2687631429</v>
      </c>
      <c r="V31">
        <f>IF($A31="","",SUMIFS(AI_PF!$CE:$CE,AI_PF!$A:$A,$A31))</f>
        <v>2687231581</v>
      </c>
      <c r="W31">
        <f>IF($A31="","",IFERROR(VLOOKUP($A31,AI_PF!$A:$CO,93,FALSE),""))</f>
        <v>1.1691967000000001</v>
      </c>
      <c r="X31">
        <f>IF($A31="","",COUNTIF(AI_PF!$A:$A,$A31))</f>
        <v>11</v>
      </c>
      <c r="Y31">
        <f>IF($A31="","",COUNTIF(LookThrough!$A:$A,J31))</f>
        <v>0</v>
      </c>
    </row>
    <row r="32" spans="1:25" x14ac:dyDescent="0.4">
      <c r="A32" t="s">
        <v>57</v>
      </c>
      <c r="B32" t="str">
        <f>IF($A32="","",IFERROR(VLOOKUP($A32,AI_PF!$A:$D,4,FALSE),""))</f>
        <v>행복한배움터</v>
      </c>
      <c r="C32" t="str">
        <f>IF($A32="","",IFERROR(VLOOKUP($A32,AI_PF!$A:$G,7,FALSE),""))</f>
        <v>BTL</v>
      </c>
      <c r="D32" t="str">
        <f>IF($A32="","",IFERROR(VLOOKUP($A32,AI_PF!$A:$H,8,FALSE),""))</f>
        <v>교육시설</v>
      </c>
      <c r="E32" t="str">
        <f>IF($A32="","",IFERROR(VLOOKUP($A32,AI_PF!$A:$N,14,FALSE),""))</f>
        <v>대출</v>
      </c>
      <c r="F32" t="str">
        <f>IF($A32="","",IFERROR(VLOOKUP($A32,AI_PF!$A:$R,18,FALSE),""))</f>
        <v>KRW</v>
      </c>
      <c r="G32">
        <f>IF($A32="","",IFERROR(VLOOKUP($A32,AI_PF!$A:$T,20,FALSE),""))</f>
        <v>40267</v>
      </c>
      <c r="H32">
        <f>IF($A32="","",IFERROR(VLOOKUP($A32,AI_PF!$A:$V,22,FALSE),""))</f>
        <v>46119</v>
      </c>
      <c r="I32" t="str">
        <f>IF($A32="","",IFERROR(VLOOKUP($A32,AI_PF!$A:$EU,151,FALSE),""))</f>
        <v>~2016</v>
      </c>
      <c r="J32">
        <f>IF($A32="","",IFERROR(VLOOKUP($A32,AI_PF!$A:$C,3,FALSE),""))</f>
        <v>6000000000090</v>
      </c>
      <c r="K32" t="str">
        <f>IF($A32="","",IFERROR(VLOOKUP($A32,Data_Raw!$A:$G,2,FALSE),""))</f>
        <v>Infrastructure</v>
      </c>
      <c r="L32" t="str">
        <f>IF($A32="","",IFERROR(VLOOKUP($A32,Data_Raw!$A:$G,3,FALSE),""))</f>
        <v>행복한배움터</v>
      </c>
      <c r="M32" t="str">
        <f>IF($A32="","",IFERROR(VLOOKUP($A32,Data_Raw!$A:$G,4,FALSE),""))</f>
        <v>키움투자자산운용</v>
      </c>
      <c r="N32" t="str">
        <f>IF($A32="","",IFERROR(VLOOKUP($A32,AI_PF!$A:$EU,29,FALSE),""))</f>
        <v>해당없음</v>
      </c>
      <c r="O32" t="str">
        <f>IF($A32="","",IFERROR(VLOOKUP($A32,Data_Raw!$A:$G,5,FALSE),""))</f>
        <v>KOR</v>
      </c>
      <c r="P32" t="str">
        <f>IF($A32="","",IFERROR(VLOOKUP($A32,Data_Raw!$A:$G,6,FALSE),""))</f>
        <v>BTL</v>
      </c>
      <c r="Q32" t="str">
        <f>IF($A32="","",IFERROR(VLOOKUP($A32,Data_Raw!$A:$G,7,FALSE),""))</f>
        <v>Transportation</v>
      </c>
      <c r="R32">
        <f>IF($A32="","",SUMIFS(AI_PF!$AP:$AP,AI_PF!$A:$A,$A32))</f>
        <v>12552540000</v>
      </c>
      <c r="S32">
        <f>IF($A32="","",SUMIFS(AI_PF!$AW:$AW,AI_PF!$A:$A,$A32))</f>
        <v>9413540500</v>
      </c>
      <c r="T32">
        <f>IF($A32="","",SUMIFS(AI_PF!$AZ:$AZ,AI_PF!$A:$A,$A32))</f>
        <v>9274155782</v>
      </c>
      <c r="U32">
        <f>IF($A32="","",SUMIFS(AI_PF!$CA:$CA,AI_PF!$A:$A,$A32))</f>
        <v>139412601</v>
      </c>
      <c r="V32">
        <f>IF($A32="","",SUMIFS(AI_PF!$CE:$CE,AI_PF!$A:$A,$A32))</f>
        <v>139384718</v>
      </c>
      <c r="W32">
        <f>IF($A32="","",IFERROR(VLOOKUP($A32,AI_PF!$A:$CO,93,FALSE),""))</f>
        <v>3.1524252000000001</v>
      </c>
      <c r="X32">
        <f>IF($A32="","",COUNTIF(AI_PF!$A:$A,$A32))</f>
        <v>4</v>
      </c>
      <c r="Y32">
        <f>IF($A32="","",COUNTIF(LookThrough!$A:$A,J32))</f>
        <v>0</v>
      </c>
    </row>
    <row r="33" spans="1:25" x14ac:dyDescent="0.4">
      <c r="A33" t="s">
        <v>58</v>
      </c>
      <c r="B33" t="str">
        <f>IF($A33="","",IFERROR(VLOOKUP($A33,AI_PF!$A:$D,4,FALSE),""))</f>
        <v>전농배움터지킴이</v>
      </c>
      <c r="C33" t="str">
        <f>IF($A33="","",IFERROR(VLOOKUP($A33,AI_PF!$A:$G,7,FALSE),""))</f>
        <v>BTL</v>
      </c>
      <c r="D33" t="str">
        <f>IF($A33="","",IFERROR(VLOOKUP($A33,AI_PF!$A:$H,8,FALSE),""))</f>
        <v>교육시설</v>
      </c>
      <c r="E33" t="str">
        <f>IF($A33="","",IFERROR(VLOOKUP($A33,AI_PF!$A:$N,14,FALSE),""))</f>
        <v>대출</v>
      </c>
      <c r="F33" t="str">
        <f>IF($A33="","",IFERROR(VLOOKUP($A33,AI_PF!$A:$R,18,FALSE),""))</f>
        <v>KRW</v>
      </c>
      <c r="G33">
        <f>IF($A33="","",IFERROR(VLOOKUP($A33,AI_PF!$A:$T,20,FALSE),""))</f>
        <v>40437</v>
      </c>
      <c r="H33">
        <f>IF($A33="","",IFERROR(VLOOKUP($A33,AI_PF!$A:$V,22,FALSE),""))</f>
        <v>46302</v>
      </c>
      <c r="I33" t="str">
        <f>IF($A33="","",IFERROR(VLOOKUP($A33,AI_PF!$A:$EU,151,FALSE),""))</f>
        <v>~2016</v>
      </c>
      <c r="J33">
        <f>IF($A33="","",IFERROR(VLOOKUP($A33,AI_PF!$A:$C,3,FALSE),""))</f>
        <v>6000000000200</v>
      </c>
      <c r="K33" t="str">
        <f>IF($A33="","",IFERROR(VLOOKUP($A33,Data_Raw!$A:$G,2,FALSE),""))</f>
        <v>Infrastructure</v>
      </c>
      <c r="L33" t="str">
        <f>IF($A33="","",IFERROR(VLOOKUP($A33,Data_Raw!$A:$G,3,FALSE),""))</f>
        <v>전농배움터지킴이</v>
      </c>
      <c r="M33" t="str">
        <f>IF($A33="","",IFERROR(VLOOKUP($A33,Data_Raw!$A:$G,4,FALSE),""))</f>
        <v>키움투자자산운용</v>
      </c>
      <c r="N33" t="str">
        <f>IF($A33="","",IFERROR(VLOOKUP($A33,AI_PF!$A:$EU,29,FALSE),""))</f>
        <v>해당없음</v>
      </c>
      <c r="O33" t="str">
        <f>IF($A33="","",IFERROR(VLOOKUP($A33,Data_Raw!$A:$G,5,FALSE),""))</f>
        <v>KOR</v>
      </c>
      <c r="P33" t="str">
        <f>IF($A33="","",IFERROR(VLOOKUP($A33,Data_Raw!$A:$G,6,FALSE),""))</f>
        <v>BTL</v>
      </c>
      <c r="Q33" t="str">
        <f>IF($A33="","",IFERROR(VLOOKUP($A33,Data_Raw!$A:$G,7,FALSE),""))</f>
        <v>Transportation</v>
      </c>
      <c r="R33">
        <f>IF($A33="","",SUMIFS(AI_PF!$AP:$AP,AI_PF!$A:$A,$A33))</f>
        <v>22543600000</v>
      </c>
      <c r="S33">
        <f>IF($A33="","",SUMIFS(AI_PF!$AW:$AW,AI_PF!$A:$A,$A33))</f>
        <v>10655250000</v>
      </c>
      <c r="T33">
        <f>IF($A33="","",SUMIFS(AI_PF!$AZ:$AZ,AI_PF!$A:$A,$A33))</f>
        <v>10000244815</v>
      </c>
      <c r="U33">
        <f>IF($A33="","",SUMIFS(AI_PF!$CA:$CA,AI_PF!$A:$A,$A33))</f>
        <v>655136213</v>
      </c>
      <c r="V33">
        <f>IF($A33="","",SUMIFS(AI_PF!$CE:$CE,AI_PF!$A:$A,$A33))</f>
        <v>655005185</v>
      </c>
      <c r="W33">
        <f>IF($A33="","",IFERROR(VLOOKUP($A33,AI_PF!$A:$CO,93,FALSE),""))</f>
        <v>3.3723127000000002</v>
      </c>
      <c r="X33">
        <f>IF($A33="","",COUNTIF(AI_PF!$A:$A,$A33))</f>
        <v>6</v>
      </c>
      <c r="Y33">
        <f>IF($A33="","",COUNTIF(LookThrough!$A:$A,J33))</f>
        <v>0</v>
      </c>
    </row>
    <row r="34" spans="1:25" x14ac:dyDescent="0.4">
      <c r="A34" t="s">
        <v>59</v>
      </c>
      <c r="B34" t="str">
        <f>IF($A34="","",IFERROR(VLOOKUP($A34,AI_PF!$A:$D,4,FALSE),""))</f>
        <v>울산박물관</v>
      </c>
      <c r="C34" t="str">
        <f>IF($A34="","",IFERROR(VLOOKUP($A34,AI_PF!$A:$G,7,FALSE),""))</f>
        <v>BTL</v>
      </c>
      <c r="D34" t="str">
        <f>IF($A34="","",IFERROR(VLOOKUP($A34,AI_PF!$A:$H,8,FALSE),""))</f>
        <v>문화시설</v>
      </c>
      <c r="E34" t="str">
        <f>IF($A34="","",IFERROR(VLOOKUP($A34,AI_PF!$A:$N,14,FALSE),""))</f>
        <v>대출</v>
      </c>
      <c r="F34" t="str">
        <f>IF($A34="","",IFERROR(VLOOKUP($A34,AI_PF!$A:$R,18,FALSE),""))</f>
        <v>KRW</v>
      </c>
      <c r="G34">
        <f>IF($A34="","",IFERROR(VLOOKUP($A34,AI_PF!$A:$T,20,FALSE),""))</f>
        <v>40606</v>
      </c>
      <c r="H34">
        <f>IF($A34="","",IFERROR(VLOOKUP($A34,AI_PF!$A:$V,22,FALSE),""))</f>
        <v>46295</v>
      </c>
      <c r="I34" t="str">
        <f>IF($A34="","",IFERROR(VLOOKUP($A34,AI_PF!$A:$EU,151,FALSE),""))</f>
        <v>~2016</v>
      </c>
      <c r="J34">
        <f>IF($A34="","",IFERROR(VLOOKUP($A34,AI_PF!$A:$C,3,FALSE),""))</f>
        <v>6000000000165</v>
      </c>
      <c r="K34" t="str">
        <f>IF($A34="","",IFERROR(VLOOKUP($A34,Data_Raw!$A:$G,2,FALSE),""))</f>
        <v>Infrastructure</v>
      </c>
      <c r="L34" t="str">
        <f>IF($A34="","",IFERROR(VLOOKUP($A34,Data_Raw!$A:$G,3,FALSE),""))</f>
        <v>울산박물관</v>
      </c>
      <c r="M34" t="str">
        <f>IF($A34="","",IFERROR(VLOOKUP($A34,Data_Raw!$A:$G,4,FALSE),""))</f>
        <v>KDB인프라자산운용</v>
      </c>
      <c r="N34" t="str">
        <f>IF($A34="","",IFERROR(VLOOKUP($A34,AI_PF!$A:$EU,29,FALSE),""))</f>
        <v>해당없음</v>
      </c>
      <c r="O34" t="str">
        <f>IF($A34="","",IFERROR(VLOOKUP($A34,Data_Raw!$A:$G,5,FALSE),""))</f>
        <v>KOR</v>
      </c>
      <c r="P34" t="str">
        <f>IF($A34="","",IFERROR(VLOOKUP($A34,Data_Raw!$A:$G,6,FALSE),""))</f>
        <v>BTL</v>
      </c>
      <c r="Q34" t="str">
        <f>IF($A34="","",IFERROR(VLOOKUP($A34,Data_Raw!$A:$G,7,FALSE),""))</f>
        <v>Transportation</v>
      </c>
      <c r="R34">
        <f>IF($A34="","",SUMIFS(AI_PF!$AP:$AP,AI_PF!$A:$A,$A34))</f>
        <v>26500000000</v>
      </c>
      <c r="S34">
        <f>IF($A34="","",SUMIFS(AI_PF!$AW:$AW,AI_PF!$A:$A,$A34))</f>
        <v>26137600000</v>
      </c>
      <c r="T34">
        <f>IF($A34="","",SUMIFS(AI_PF!$AZ:$AZ,AI_PF!$A:$A,$A34))</f>
        <v>25663090236</v>
      </c>
      <c r="U34">
        <f>IF($A34="","",SUMIFS(AI_PF!$CA:$CA,AI_PF!$A:$A,$A34))</f>
        <v>474604685</v>
      </c>
      <c r="V34">
        <f>IF($A34="","",SUMIFS(AI_PF!$CE:$CE,AI_PF!$A:$A,$A34))</f>
        <v>474509764</v>
      </c>
      <c r="W34">
        <f>IF($A34="","",IFERROR(VLOOKUP($A34,AI_PF!$A:$CO,93,FALSE),""))</f>
        <v>4.3530635999999996</v>
      </c>
      <c r="X34">
        <f>IF($A34="","",COUNTIF(AI_PF!$A:$A,$A34))</f>
        <v>2</v>
      </c>
      <c r="Y34">
        <f>IF($A34="","",COUNTIF(LookThrough!$A:$A,J34))</f>
        <v>0</v>
      </c>
    </row>
    <row r="35" spans="1:25" x14ac:dyDescent="0.4">
      <c r="A35" t="s">
        <v>60</v>
      </c>
      <c r="B35" t="str">
        <f>IF($A35="","",IFERROR(VLOOKUP($A35,AI_PF!$A:$D,4,FALSE),""))</f>
        <v>한화 트라이서클 인프라 사모특별자산투자신탁 1호</v>
      </c>
      <c r="C35" t="str">
        <f>IF($A35="","",IFERROR(VLOOKUP($A35,AI_PF!$A:$G,7,FALSE),""))</f>
        <v>BTL</v>
      </c>
      <c r="D35" t="str">
        <f>IF($A35="","",IFERROR(VLOOKUP($A35,AI_PF!$A:$H,8,FALSE),""))</f>
        <v>혼합</v>
      </c>
      <c r="E35" t="str">
        <f>IF($A35="","",IFERROR(VLOOKUP($A35,AI_PF!$A:$N,14,FALSE),""))</f>
        <v>수익증권</v>
      </c>
      <c r="F35" t="str">
        <f>IF($A35="","",IFERROR(VLOOKUP($A35,AI_PF!$A:$R,18,FALSE),""))</f>
        <v>KRW</v>
      </c>
      <c r="G35">
        <f>IF($A35="","",IFERROR(VLOOKUP($A35,AI_PF!$A:$T,20,FALSE),""))</f>
        <v>39973</v>
      </c>
      <c r="H35">
        <f>IF($A35="","",IFERROR(VLOOKUP($A35,AI_PF!$A:$V,22,FALSE),""))</f>
        <v>49104</v>
      </c>
      <c r="I35" t="str">
        <f>IF($A35="","",IFERROR(VLOOKUP($A35,AI_PF!$A:$EU,151,FALSE),""))</f>
        <v>~2016</v>
      </c>
      <c r="J35">
        <f>IF($A35="","",IFERROR(VLOOKUP($A35,AI_PF!$A:$C,3,FALSE),""))</f>
        <v>200000304</v>
      </c>
      <c r="K35" t="str">
        <f>IF($A35="","",IFERROR(VLOOKUP($A35,Data_Raw!$A:$G,2,FALSE),""))</f>
        <v>Infrastructure</v>
      </c>
      <c r="L35" t="str">
        <f>IF($A35="","",IFERROR(VLOOKUP($A35,Data_Raw!$A:$G,3,FALSE),""))</f>
        <v>한화 트라이서클 인프라 사모특별자산투자신탁 1호</v>
      </c>
      <c r="M35" t="str">
        <f>IF($A35="","",IFERROR(VLOOKUP($A35,Data_Raw!$A:$G,4,FALSE),""))</f>
        <v>한화자산운용</v>
      </c>
      <c r="N35" t="str">
        <f>IF($A35="","",IFERROR(VLOOKUP($A35,AI_PF!$A:$EU,29,FALSE),""))</f>
        <v>해당없음</v>
      </c>
      <c r="O35" t="str">
        <f>IF($A35="","",IFERROR(VLOOKUP($A35,Data_Raw!$A:$G,5,FALSE),""))</f>
        <v>KOR</v>
      </c>
      <c r="P35" t="str">
        <f>IF($A35="","",IFERROR(VLOOKUP($A35,Data_Raw!$A:$G,6,FALSE),""))</f>
        <v>BTL</v>
      </c>
      <c r="Q35" t="str">
        <f>IF($A35="","",IFERROR(VLOOKUP($A35,Data_Raw!$A:$G,7,FALSE),""))</f>
        <v>Transportation</v>
      </c>
      <c r="R35">
        <f>IF($A35="","",SUMIFS(AI_PF!$AP:$AP,AI_PF!$A:$A,$A35))</f>
        <v>240000000000</v>
      </c>
      <c r="S35">
        <f>IF($A35="","",SUMIFS(AI_PF!$AW:$AW,AI_PF!$A:$A,$A35))</f>
        <v>198458400000</v>
      </c>
      <c r="T35">
        <f>IF($A35="","",SUMIFS(AI_PF!$AZ:$AZ,AI_PF!$A:$A,$A35))</f>
        <v>142380210005</v>
      </c>
      <c r="U35">
        <f>IF($A35="","",SUMIFS(AI_PF!$CA:$CA,AI_PF!$A:$A,$A35))</f>
        <v>57014850139</v>
      </c>
      <c r="V35">
        <f>IF($A35="","",SUMIFS(AI_PF!$CE:$CE,AI_PF!$A:$A,$A35))</f>
        <v>58810517034</v>
      </c>
      <c r="W35">
        <f>IF($A35="","",IFERROR(VLOOKUP($A35,AI_PF!$A:$CO,93,FALSE),""))</f>
        <v>4.7766098380088797</v>
      </c>
      <c r="X35">
        <f>IF($A35="","",COUNTIF(AI_PF!$A:$A,$A35))</f>
        <v>1</v>
      </c>
      <c r="Y35">
        <f>IF($A35="","",COUNTIF(LookThrough!$A:$A,J35))</f>
        <v>16</v>
      </c>
    </row>
    <row r="36" spans="1:25" x14ac:dyDescent="0.4">
      <c r="A36" t="s">
        <v>61</v>
      </c>
      <c r="B36" t="str">
        <f>IF($A36="","",IFERROR(VLOOKUP($A36,AI_PF!$A:$D,4,FALSE),""))</f>
        <v>미래에셋맵스 아쿠아 사모특별자산투자신탁 1호</v>
      </c>
      <c r="C36" t="str">
        <f>IF($A36="","",IFERROR(VLOOKUP($A36,AI_PF!$A:$G,7,FALSE),""))</f>
        <v>발전/유틸리티</v>
      </c>
      <c r="D36" t="str">
        <f>IF($A36="","",IFERROR(VLOOKUP($A36,AI_PF!$A:$H,8,FALSE),""))</f>
        <v>담수화</v>
      </c>
      <c r="E36" t="str">
        <f>IF($A36="","",IFERROR(VLOOKUP($A36,AI_PF!$A:$N,14,FALSE),""))</f>
        <v>수익증권</v>
      </c>
      <c r="F36" t="str">
        <f>IF($A36="","",IFERROR(VLOOKUP($A36,AI_PF!$A:$R,18,FALSE),""))</f>
        <v>KRW</v>
      </c>
      <c r="G36">
        <f>IF($A36="","",IFERROR(VLOOKUP($A36,AI_PF!$A:$T,20,FALSE),""))</f>
        <v>40057</v>
      </c>
      <c r="H36">
        <f>IF($A36="","",IFERROR(VLOOKUP($A36,AI_PF!$A:$V,22,FALSE),""))</f>
        <v>51043</v>
      </c>
      <c r="I36" t="str">
        <f>IF($A36="","",IFERROR(VLOOKUP($A36,AI_PF!$A:$EU,151,FALSE),""))</f>
        <v>~2016</v>
      </c>
      <c r="J36">
        <f>IF($A36="","",IFERROR(VLOOKUP($A36,AI_PF!$A:$C,3,FALSE),""))</f>
        <v>210000864</v>
      </c>
      <c r="K36" t="str">
        <f>IF($A36="","",IFERROR(VLOOKUP($A36,Data_Raw!$A:$G,2,FALSE),""))</f>
        <v>Infrastructure</v>
      </c>
      <c r="L36" t="str">
        <f>IF($A36="","",IFERROR(VLOOKUP($A36,Data_Raw!$A:$G,3,FALSE),""))</f>
        <v>미래에셋맵스아쿠아사모특별자산투자신탁1호(금전채권)</v>
      </c>
      <c r="M36" t="str">
        <f>IF($A36="","",IFERROR(VLOOKUP($A36,Data_Raw!$A:$G,4,FALSE),""))</f>
        <v>미래에셋자산운용</v>
      </c>
      <c r="N36" t="str">
        <f>IF($A36="","",IFERROR(VLOOKUP($A36,AI_PF!$A:$EU,29,FALSE),""))</f>
        <v>Aquasure</v>
      </c>
      <c r="O36" t="str">
        <f>IF($A36="","",IFERROR(VLOOKUP($A36,Data_Raw!$A:$G,5,FALSE),""))</f>
        <v>Asia</v>
      </c>
      <c r="P36" t="str">
        <f>IF($A36="","",IFERROR(VLOOKUP($A36,Data_Raw!$A:$G,6,FALSE),""))</f>
        <v>Non-PPP</v>
      </c>
      <c r="Q36" t="str">
        <f>IF($A36="","",IFERROR(VLOOKUP($A36,Data_Raw!$A:$G,7,FALSE),""))</f>
        <v>Plant</v>
      </c>
      <c r="R36">
        <f>IF($A36="","",SUMIFS(AI_PF!$AP:$AP,AI_PF!$A:$A,$A36))</f>
        <v>33000000000</v>
      </c>
      <c r="S36">
        <f>IF($A36="","",SUMIFS(AI_PF!$AW:$AW,AI_PF!$A:$A,$A36))</f>
        <v>26885000000</v>
      </c>
      <c r="T36">
        <f>IF($A36="","",SUMIFS(AI_PF!$AZ:$AZ,AI_PF!$A:$A,$A36))</f>
        <v>26395752287</v>
      </c>
      <c r="U36">
        <f>IF($A36="","",SUMIFS(AI_PF!$CA:$CA,AI_PF!$A:$A,$A36))</f>
        <v>770288257</v>
      </c>
      <c r="V36">
        <f>IF($A36="","",SUMIFS(AI_PF!$CE:$CE,AI_PF!$A:$A,$A36))</f>
        <v>1046730476</v>
      </c>
      <c r="W36">
        <f>IF($A36="","",IFERROR(VLOOKUP($A36,AI_PF!$A:$CO,93,FALSE),""))</f>
        <v>9.5086184144020098</v>
      </c>
      <c r="X36">
        <f>IF($A36="","",COUNTIF(AI_PF!$A:$A,$A36))</f>
        <v>1</v>
      </c>
      <c r="Y36">
        <f>IF($A36="","",COUNTIF(LookThrough!$A:$A,J36))</f>
        <v>2</v>
      </c>
    </row>
    <row r="37" spans="1:25" x14ac:dyDescent="0.4">
      <c r="A37" t="s">
        <v>62</v>
      </c>
      <c r="B37" t="str">
        <f>IF($A37="","",IFERROR(VLOOKUP($A37,AI_PF!$A:$D,4,FALSE),""))</f>
        <v>한화 트라이서클 인프라 사모특별자산투자신탁 3호</v>
      </c>
      <c r="C37" t="str">
        <f>IF($A37="","",IFERROR(VLOOKUP($A37,AI_PF!$A:$G,7,FALSE),""))</f>
        <v>BTO</v>
      </c>
      <c r="D37" t="str">
        <f>IF($A37="","",IFERROR(VLOOKUP($A37,AI_PF!$A:$H,8,FALSE),""))</f>
        <v>혼합</v>
      </c>
      <c r="E37" t="str">
        <f>IF($A37="","",IFERROR(VLOOKUP($A37,AI_PF!$A:$N,14,FALSE),""))</f>
        <v>수익증권</v>
      </c>
      <c r="F37" t="str">
        <f>IF($A37="","",IFERROR(VLOOKUP($A37,AI_PF!$A:$R,18,FALSE),""))</f>
        <v>KRW</v>
      </c>
      <c r="G37">
        <f>IF($A37="","",IFERROR(VLOOKUP($A37,AI_PF!$A:$T,20,FALSE),""))</f>
        <v>40023</v>
      </c>
      <c r="H37">
        <f>IF($A37="","",IFERROR(VLOOKUP($A37,AI_PF!$A:$V,22,FALSE),""))</f>
        <v>48058</v>
      </c>
      <c r="I37" t="str">
        <f>IF($A37="","",IFERROR(VLOOKUP($A37,AI_PF!$A:$EU,151,FALSE),""))</f>
        <v>~2016</v>
      </c>
      <c r="J37">
        <f>IF($A37="","",IFERROR(VLOOKUP($A37,AI_PF!$A:$C,3,FALSE),""))</f>
        <v>200000300</v>
      </c>
      <c r="K37" t="str">
        <f>IF($A37="","",IFERROR(VLOOKUP($A37,Data_Raw!$A:$G,2,FALSE),""))</f>
        <v>Infrastructure</v>
      </c>
      <c r="L37" t="str">
        <f>IF($A37="","",IFERROR(VLOOKUP($A37,Data_Raw!$A:$G,3,FALSE),""))</f>
        <v>한화 트라이서클 인프라 사모특별자산투자신탁 3호</v>
      </c>
      <c r="M37" t="str">
        <f>IF($A37="","",IFERROR(VLOOKUP($A37,Data_Raw!$A:$G,4,FALSE),""))</f>
        <v>한화자산운용</v>
      </c>
      <c r="N37" t="str">
        <f>IF($A37="","",IFERROR(VLOOKUP($A37,AI_PF!$A:$EU,29,FALSE),""))</f>
        <v>해당없음</v>
      </c>
      <c r="O37" t="str">
        <f>IF($A37="","",IFERROR(VLOOKUP($A37,Data_Raw!$A:$G,5,FALSE),""))</f>
        <v>KOR</v>
      </c>
      <c r="P37" t="str">
        <f>IF($A37="","",IFERROR(VLOOKUP($A37,Data_Raw!$A:$G,6,FALSE),""))</f>
        <v>BTO</v>
      </c>
      <c r="Q37" t="str">
        <f>IF($A37="","",IFERROR(VLOOKUP($A37,Data_Raw!$A:$G,7,FALSE),""))</f>
        <v>Transportation</v>
      </c>
      <c r="R37">
        <f>IF($A37="","",SUMIFS(AI_PF!$AP:$AP,AI_PF!$A:$A,$A37))</f>
        <v>116627078685</v>
      </c>
      <c r="S37">
        <f>IF($A37="","",SUMIFS(AI_PF!$AW:$AW,AI_PF!$A:$A,$A37))</f>
        <v>116627078685</v>
      </c>
      <c r="T37">
        <f>IF($A37="","",SUMIFS(AI_PF!$AZ:$AZ,AI_PF!$A:$A,$A37))</f>
        <v>106733772617</v>
      </c>
      <c r="U37">
        <f>IF($A37="","",SUMIFS(AI_PF!$CA:$CA,AI_PF!$A:$A,$A37))</f>
        <v>9925778153</v>
      </c>
      <c r="V37">
        <f>IF($A37="","",SUMIFS(AI_PF!$CE:$CE,AI_PF!$A:$A,$A37))</f>
        <v>10006734124</v>
      </c>
      <c r="W37">
        <f>IF($A37="","",IFERROR(VLOOKUP($A37,AI_PF!$A:$CO,93,FALSE),""))</f>
        <v>6.031372845172883</v>
      </c>
      <c r="X37">
        <f>IF($A37="","",COUNTIF(AI_PF!$A:$A,$A37))</f>
        <v>1</v>
      </c>
      <c r="Y37">
        <f>IF($A37="","",COUNTIF(LookThrough!$A:$A,J37))</f>
        <v>1</v>
      </c>
    </row>
    <row r="38" spans="1:25" x14ac:dyDescent="0.4">
      <c r="A38" t="s">
        <v>63</v>
      </c>
      <c r="B38" t="str">
        <f>IF($A38="","",IFERROR(VLOOKUP($A38,AI_PF!$A:$D,4,FALSE),""))</f>
        <v>포항맑은물</v>
      </c>
      <c r="C38" t="str">
        <f>IF($A38="","",IFERROR(VLOOKUP($A38,AI_PF!$A:$G,7,FALSE),""))</f>
        <v>BTL</v>
      </c>
      <c r="D38" t="str">
        <f>IF($A38="","",IFERROR(VLOOKUP($A38,AI_PF!$A:$H,8,FALSE),""))</f>
        <v>하수관거</v>
      </c>
      <c r="E38" t="str">
        <f>IF($A38="","",IFERROR(VLOOKUP($A38,AI_PF!$A:$N,14,FALSE),""))</f>
        <v>대출</v>
      </c>
      <c r="F38" t="str">
        <f>IF($A38="","",IFERROR(VLOOKUP($A38,AI_PF!$A:$R,18,FALSE),""))</f>
        <v>KRW</v>
      </c>
      <c r="G38">
        <f>IF($A38="","",IFERROR(VLOOKUP($A38,AI_PF!$A:$T,20,FALSE),""))</f>
        <v>40141</v>
      </c>
      <c r="H38">
        <f>IF($A38="","",IFERROR(VLOOKUP($A38,AI_PF!$A:$V,22,FALSE),""))</f>
        <v>49272</v>
      </c>
      <c r="I38" t="str">
        <f>IF($A38="","",IFERROR(VLOOKUP($A38,AI_PF!$A:$EU,151,FALSE),""))</f>
        <v>~2016</v>
      </c>
      <c r="J38">
        <f>IF($A38="","",IFERROR(VLOOKUP($A38,AI_PF!$A:$C,3,FALSE),""))</f>
        <v>6000000000275</v>
      </c>
      <c r="K38" t="str">
        <f>IF($A38="","",IFERROR(VLOOKUP($A38,Data_Raw!$A:$G,2,FALSE),""))</f>
        <v>Infrastructure</v>
      </c>
      <c r="L38" t="str">
        <f>IF($A38="","",IFERROR(VLOOKUP($A38,Data_Raw!$A:$G,3,FALSE),""))</f>
        <v>포항맑은물</v>
      </c>
      <c r="M38" t="str">
        <f>IF($A38="","",IFERROR(VLOOKUP($A38,Data_Raw!$A:$G,4,FALSE),""))</f>
        <v>한화자산운용</v>
      </c>
      <c r="N38" t="str">
        <f>IF($A38="","",IFERROR(VLOOKUP($A38,AI_PF!$A:$EU,29,FALSE),""))</f>
        <v>해당없음</v>
      </c>
      <c r="O38" t="str">
        <f>IF($A38="","",IFERROR(VLOOKUP($A38,Data_Raw!$A:$G,5,FALSE),""))</f>
        <v>KOR</v>
      </c>
      <c r="P38" t="str">
        <f>IF($A38="","",IFERROR(VLOOKUP($A38,Data_Raw!$A:$G,6,FALSE),""))</f>
        <v>BTL</v>
      </c>
      <c r="Q38" t="str">
        <f>IF($A38="","",IFERROR(VLOOKUP($A38,Data_Raw!$A:$G,7,FALSE),""))</f>
        <v>Transportation</v>
      </c>
      <c r="R38">
        <f>IF($A38="","",SUMIFS(AI_PF!$AP:$AP,AI_PF!$A:$A,$A38))</f>
        <v>78923472566</v>
      </c>
      <c r="S38">
        <f>IF($A38="","",SUMIFS(AI_PF!$AW:$AW,AI_PF!$A:$A,$A38))</f>
        <v>77141121743</v>
      </c>
      <c r="T38">
        <f>IF($A38="","",SUMIFS(AI_PF!$AZ:$AZ,AI_PF!$A:$A,$A38))</f>
        <v>39318321070</v>
      </c>
      <c r="U38">
        <f>IF($A38="","",SUMIFS(AI_PF!$CA:$CA,AI_PF!$A:$A,$A38))</f>
        <v>37814281023</v>
      </c>
      <c r="V38">
        <f>IF($A38="","",SUMIFS(AI_PF!$CE:$CE,AI_PF!$A:$A,$A38))</f>
        <v>38420791048</v>
      </c>
      <c r="W38">
        <f>IF($A38="","",IFERROR(VLOOKUP($A38,AI_PF!$A:$CO,93,FALSE),""))</f>
        <v>4.9243283</v>
      </c>
      <c r="X38">
        <f>IF($A38="","",COUNTIF(AI_PF!$A:$A,$A38))</f>
        <v>2</v>
      </c>
      <c r="Y38">
        <f>IF($A38="","",COUNTIF(LookThrough!$A:$A,J38))</f>
        <v>0</v>
      </c>
    </row>
    <row r="39" spans="1:25" x14ac:dyDescent="0.4">
      <c r="A39" t="s">
        <v>64</v>
      </c>
      <c r="B39" t="str">
        <f>IF($A39="","",IFERROR(VLOOKUP($A39,AI_PF!$A:$D,4,FALSE),""))</f>
        <v>한화 LTI 인프라 사모특별자산투자신탁 1호</v>
      </c>
      <c r="C39" t="str">
        <f>IF($A39="","",IFERROR(VLOOKUP($A39,AI_PF!$A:$G,7,FALSE),""))</f>
        <v>BTL</v>
      </c>
      <c r="D39" t="str">
        <f>IF($A39="","",IFERROR(VLOOKUP($A39,AI_PF!$A:$H,8,FALSE),""))</f>
        <v>혼합</v>
      </c>
      <c r="E39" t="str">
        <f>IF($A39="","",IFERROR(VLOOKUP($A39,AI_PF!$A:$N,14,FALSE),""))</f>
        <v>수익증권</v>
      </c>
      <c r="F39" t="str">
        <f>IF($A39="","",IFERROR(VLOOKUP($A39,AI_PF!$A:$R,18,FALSE),""))</f>
        <v>KRW</v>
      </c>
      <c r="G39">
        <f>IF($A39="","",IFERROR(VLOOKUP($A39,AI_PF!$A:$T,20,FALSE),""))</f>
        <v>40367</v>
      </c>
      <c r="H39">
        <f>IF($A39="","",IFERROR(VLOOKUP($A39,AI_PF!$A:$V,22,FALSE),""))</f>
        <v>49498</v>
      </c>
      <c r="I39" t="str">
        <f>IF($A39="","",IFERROR(VLOOKUP($A39,AI_PF!$A:$EU,151,FALSE),""))</f>
        <v>~2016</v>
      </c>
      <c r="J39">
        <f>IF($A39="","",IFERROR(VLOOKUP($A39,AI_PF!$A:$C,3,FALSE),""))</f>
        <v>200000302</v>
      </c>
      <c r="K39" t="str">
        <f>IF($A39="","",IFERROR(VLOOKUP($A39,Data_Raw!$A:$G,2,FALSE),""))</f>
        <v>Infrastructure</v>
      </c>
      <c r="L39" t="str">
        <f>IF($A39="","",IFERROR(VLOOKUP($A39,Data_Raw!$A:$G,3,FALSE),""))</f>
        <v>한화 LTI 인프라 사모특별자산투자신탁 1호</v>
      </c>
      <c r="M39" t="str">
        <f>IF($A39="","",IFERROR(VLOOKUP($A39,Data_Raw!$A:$G,4,FALSE),""))</f>
        <v>한화자산운용</v>
      </c>
      <c r="N39" t="str">
        <f>IF($A39="","",IFERROR(VLOOKUP($A39,AI_PF!$A:$EU,29,FALSE),""))</f>
        <v>해당없음</v>
      </c>
      <c r="O39" t="str">
        <f>IF($A39="","",IFERROR(VLOOKUP($A39,Data_Raw!$A:$G,5,FALSE),""))</f>
        <v>KOR</v>
      </c>
      <c r="P39" t="str">
        <f>IF($A39="","",IFERROR(VLOOKUP($A39,Data_Raw!$A:$G,6,FALSE),""))</f>
        <v>BTL</v>
      </c>
      <c r="Q39" t="str">
        <f>IF($A39="","",IFERROR(VLOOKUP($A39,Data_Raw!$A:$G,7,FALSE),""))</f>
        <v>Transportation</v>
      </c>
      <c r="R39">
        <f>IF($A39="","",SUMIFS(AI_PF!$AP:$AP,AI_PF!$A:$A,$A39))</f>
        <v>450000000000</v>
      </c>
      <c r="S39">
        <f>IF($A39="","",SUMIFS(AI_PF!$AW:$AW,AI_PF!$A:$A,$A39))</f>
        <v>440646129000</v>
      </c>
      <c r="T39">
        <f>IF($A39="","",SUMIFS(AI_PF!$AZ:$AZ,AI_PF!$A:$A,$A39))</f>
        <v>248129100021</v>
      </c>
      <c r="U39">
        <f>IF($A39="","",SUMIFS(AI_PF!$CA:$CA,AI_PF!$A:$A,$A39))</f>
        <v>192537251873</v>
      </c>
      <c r="V39">
        <f>IF($A39="","",SUMIFS(AI_PF!$CE:$CE,AI_PF!$A:$A,$A39))</f>
        <v>203132243587</v>
      </c>
      <c r="W39">
        <f>IF($A39="","",IFERROR(VLOOKUP($A39,AI_PF!$A:$CO,93,FALSE),""))</f>
        <v>4.5229122042655945</v>
      </c>
      <c r="X39">
        <f>IF($A39="","",COUNTIF(AI_PF!$A:$A,$A39))</f>
        <v>1</v>
      </c>
      <c r="Y39">
        <f>IF($A39="","",COUNTIF(LookThrough!$A:$A,J39))</f>
        <v>15</v>
      </c>
    </row>
    <row r="40" spans="1:25" x14ac:dyDescent="0.4">
      <c r="A40" t="s">
        <v>65</v>
      </c>
      <c r="B40" t="str">
        <f>IF($A40="","",IFERROR(VLOOKUP($A40,AI_PF!$A:$D,4,FALSE),""))</f>
        <v>대구, 포항 일대 병영시설 BTL (충무)</v>
      </c>
      <c r="C40" t="str">
        <f>IF($A40="","",IFERROR(VLOOKUP($A40,AI_PF!$A:$G,7,FALSE),""))</f>
        <v>BTL</v>
      </c>
      <c r="D40" t="str">
        <f>IF($A40="","",IFERROR(VLOOKUP($A40,AI_PF!$A:$H,8,FALSE),""))</f>
        <v>병영시설</v>
      </c>
      <c r="E40" t="str">
        <f>IF($A40="","",IFERROR(VLOOKUP($A40,AI_PF!$A:$N,14,FALSE),""))</f>
        <v>대출</v>
      </c>
      <c r="F40" t="str">
        <f>IF($A40="","",IFERROR(VLOOKUP($A40,AI_PF!$A:$R,18,FALSE),""))</f>
        <v>KRW</v>
      </c>
      <c r="G40">
        <f>IF($A40="","",IFERROR(VLOOKUP($A40,AI_PF!$A:$T,20,FALSE),""))</f>
        <v>41246</v>
      </c>
      <c r="H40">
        <f>IF($A40="","",IFERROR(VLOOKUP($A40,AI_PF!$A:$V,22,FALSE),""))</f>
        <v>47848</v>
      </c>
      <c r="I40" t="str">
        <f>IF($A40="","",IFERROR(VLOOKUP($A40,AI_PF!$A:$EU,151,FALSE),""))</f>
        <v>~2016</v>
      </c>
      <c r="J40">
        <f>IF($A40="","",IFERROR(VLOOKUP($A40,AI_PF!$A:$C,3,FALSE),""))</f>
        <v>6000000000108</v>
      </c>
      <c r="K40" t="str">
        <f>IF($A40="","",IFERROR(VLOOKUP($A40,Data_Raw!$A:$G,2,FALSE),""))</f>
        <v>Infrastructure</v>
      </c>
      <c r="L40" t="str">
        <f>IF($A40="","",IFERROR(VLOOKUP($A40,Data_Raw!$A:$G,3,FALSE),""))</f>
        <v>대구, 포항 일대 병영시설 BTL (충무)</v>
      </c>
      <c r="M40" t="str">
        <f>IF($A40="","",IFERROR(VLOOKUP($A40,Data_Raw!$A:$G,4,FALSE),""))</f>
        <v>농협은행</v>
      </c>
      <c r="N40" t="str">
        <f>IF($A40="","",IFERROR(VLOOKUP($A40,AI_PF!$A:$EU,29,FALSE),""))</f>
        <v>해당없음</v>
      </c>
      <c r="O40" t="str">
        <f>IF($A40="","",IFERROR(VLOOKUP($A40,Data_Raw!$A:$G,5,FALSE),""))</f>
        <v>KOR</v>
      </c>
      <c r="P40" t="str">
        <f>IF($A40="","",IFERROR(VLOOKUP($A40,Data_Raw!$A:$G,6,FALSE),""))</f>
        <v>BTL</v>
      </c>
      <c r="Q40" t="str">
        <f>IF($A40="","",IFERROR(VLOOKUP($A40,Data_Raw!$A:$G,7,FALSE),""))</f>
        <v>Transportation</v>
      </c>
      <c r="R40">
        <f>IF($A40="","",SUMIFS(AI_PF!$AP:$AP,AI_PF!$A:$A,$A40))</f>
        <v>43413000000</v>
      </c>
      <c r="S40">
        <f>IF($A40="","",SUMIFS(AI_PF!$AW:$AW,AI_PF!$A:$A,$A40))</f>
        <v>43078450000</v>
      </c>
      <c r="T40">
        <f>IF($A40="","",SUMIFS(AI_PF!$AZ:$AZ,AI_PF!$A:$A,$A40))</f>
        <v>30115558597</v>
      </c>
      <c r="U40">
        <f>IF($A40="","",SUMIFS(AI_PF!$CA:$CA,AI_PF!$A:$A,$A40))</f>
        <v>12965484500</v>
      </c>
      <c r="V40">
        <f>IF($A40="","",SUMIFS(AI_PF!$CE:$CE,AI_PF!$A:$A,$A40))</f>
        <v>12962891403</v>
      </c>
      <c r="W40">
        <f>IF($A40="","",IFERROR(VLOOKUP($A40,AI_PF!$A:$CO,93,FALSE),""))</f>
        <v>5.2532360000000002</v>
      </c>
      <c r="X40">
        <f>IF($A40="","",COUNTIF(AI_PF!$A:$A,$A40))</f>
        <v>2</v>
      </c>
      <c r="Y40">
        <f>IF($A40="","",COUNTIF(LookThrough!$A:$A,J40))</f>
        <v>0</v>
      </c>
    </row>
    <row r="41" spans="1:25" x14ac:dyDescent="0.4">
      <c r="A41" t="s">
        <v>66</v>
      </c>
      <c r="B41" t="str">
        <f>IF($A41="","",IFERROR(VLOOKUP($A41,AI_PF!$A:$D,4,FALSE),""))</f>
        <v>푸른제주환경</v>
      </c>
      <c r="C41" t="str">
        <f>IF($A41="","",IFERROR(VLOOKUP($A41,AI_PF!$A:$G,7,FALSE),""))</f>
        <v>BTL</v>
      </c>
      <c r="D41" t="str">
        <f>IF($A41="","",IFERROR(VLOOKUP($A41,AI_PF!$A:$H,8,FALSE),""))</f>
        <v>하수관거</v>
      </c>
      <c r="E41" t="str">
        <f>IF($A41="","",IFERROR(VLOOKUP($A41,AI_PF!$A:$N,14,FALSE),""))</f>
        <v>대출</v>
      </c>
      <c r="F41" t="str">
        <f>IF($A41="","",IFERROR(VLOOKUP($A41,AI_PF!$A:$R,18,FALSE),""))</f>
        <v>KRW</v>
      </c>
      <c r="G41">
        <f>IF($A41="","",IFERROR(VLOOKUP($A41,AI_PF!$A:$T,20,FALSE),""))</f>
        <v>41472</v>
      </c>
      <c r="H41">
        <f>IF($A41="","",IFERROR(VLOOKUP($A41,AI_PF!$A:$V,22,FALSE),""))</f>
        <v>48395</v>
      </c>
      <c r="I41" t="str">
        <f>IF($A41="","",IFERROR(VLOOKUP($A41,AI_PF!$A:$EU,151,FALSE),""))</f>
        <v>~2016</v>
      </c>
      <c r="J41">
        <f>IF($A41="","",IFERROR(VLOOKUP($A41,AI_PF!$A:$C,3,FALSE),""))</f>
        <v>6000000000207</v>
      </c>
      <c r="K41" t="str">
        <f>IF($A41="","",IFERROR(VLOOKUP($A41,Data_Raw!$A:$G,2,FALSE),""))</f>
        <v>Infrastructure</v>
      </c>
      <c r="L41" t="str">
        <f>IF($A41="","",IFERROR(VLOOKUP($A41,Data_Raw!$A:$G,3,FALSE),""))</f>
        <v>푸른제주환경</v>
      </c>
      <c r="M41" t="str">
        <f>IF($A41="","",IFERROR(VLOOKUP($A41,Data_Raw!$A:$G,4,FALSE),""))</f>
        <v>미래에셋자산운용</v>
      </c>
      <c r="N41" t="str">
        <f>IF($A41="","",IFERROR(VLOOKUP($A41,AI_PF!$A:$EU,29,FALSE),""))</f>
        <v>해당없음</v>
      </c>
      <c r="O41" t="str">
        <f>IF($A41="","",IFERROR(VLOOKUP($A41,Data_Raw!$A:$G,5,FALSE),""))</f>
        <v>KOR</v>
      </c>
      <c r="P41" t="str">
        <f>IF($A41="","",IFERROR(VLOOKUP($A41,Data_Raw!$A:$G,6,FALSE),""))</f>
        <v>BTL</v>
      </c>
      <c r="Q41" t="str">
        <f>IF($A41="","",IFERROR(VLOOKUP($A41,Data_Raw!$A:$G,7,FALSE),""))</f>
        <v>Transportation</v>
      </c>
      <c r="R41">
        <f>IF($A41="","",SUMIFS(AI_PF!$AP:$AP,AI_PF!$A:$A,$A41))</f>
        <v>24446134862</v>
      </c>
      <c r="S41">
        <f>IF($A41="","",SUMIFS(AI_PF!$AW:$AW,AI_PF!$A:$A,$A41))</f>
        <v>24446134862</v>
      </c>
      <c r="T41">
        <f>IF($A41="","",SUMIFS(AI_PF!$AZ:$AZ,AI_PF!$A:$A,$A41))</f>
        <v>14254349735</v>
      </c>
      <c r="U41">
        <f>IF($A41="","",SUMIFS(AI_PF!$CA:$CA,AI_PF!$A:$A,$A41))</f>
        <v>10193823892</v>
      </c>
      <c r="V41">
        <f>IF($A41="","",SUMIFS(AI_PF!$CE:$CE,AI_PF!$A:$A,$A41))</f>
        <v>10191785127</v>
      </c>
      <c r="W41">
        <f>IF($A41="","",IFERROR(VLOOKUP($A41,AI_PF!$A:$CO,93,FALSE),""))</f>
        <v>4.7684376000000004</v>
      </c>
      <c r="X41">
        <f>IF($A41="","",COUNTIF(AI_PF!$A:$A,$A41))</f>
        <v>2</v>
      </c>
      <c r="Y41">
        <f>IF($A41="","",COUNTIF(LookThrough!$A:$A,J41))</f>
        <v>0</v>
      </c>
    </row>
    <row r="42" spans="1:25" x14ac:dyDescent="0.4">
      <c r="A42" t="s">
        <v>67</v>
      </c>
      <c r="B42" t="str">
        <f>IF($A42="","",IFERROR(VLOOKUP($A42,AI_PF!$A:$D,4,FALSE),""))</f>
        <v>부산 및 포항 일대 병영시설 BTL (부산포항강군)</v>
      </c>
      <c r="C42" t="str">
        <f>IF($A42="","",IFERROR(VLOOKUP($A42,AI_PF!$A:$G,7,FALSE),""))</f>
        <v>BTL</v>
      </c>
      <c r="D42" t="str">
        <f>IF($A42="","",IFERROR(VLOOKUP($A42,AI_PF!$A:$H,8,FALSE),""))</f>
        <v>병영시설</v>
      </c>
      <c r="E42" t="str">
        <f>IF($A42="","",IFERROR(VLOOKUP($A42,AI_PF!$A:$N,14,FALSE),""))</f>
        <v>대출</v>
      </c>
      <c r="F42" t="str">
        <f>IF($A42="","",IFERROR(VLOOKUP($A42,AI_PF!$A:$R,18,FALSE),""))</f>
        <v>KRW</v>
      </c>
      <c r="G42">
        <f>IF($A42="","",IFERROR(VLOOKUP($A42,AI_PF!$A:$T,20,FALSE),""))</f>
        <v>41026</v>
      </c>
      <c r="H42">
        <f>IF($A42="","",IFERROR(VLOOKUP($A42,AI_PF!$A:$V,22,FALSE),""))</f>
        <v>48213</v>
      </c>
      <c r="I42" t="str">
        <f>IF($A42="","",IFERROR(VLOOKUP($A42,AI_PF!$A:$EU,151,FALSE),""))</f>
        <v>~2016</v>
      </c>
      <c r="J42">
        <f>IF($A42="","",IFERROR(VLOOKUP($A42,AI_PF!$A:$C,3,FALSE),""))</f>
        <v>6000000000215</v>
      </c>
      <c r="K42" t="str">
        <f>IF($A42="","",IFERROR(VLOOKUP($A42,Data_Raw!$A:$G,2,FALSE),""))</f>
        <v>Infrastructure</v>
      </c>
      <c r="L42" t="str">
        <f>IF($A42="","",IFERROR(VLOOKUP($A42,Data_Raw!$A:$G,3,FALSE),""))</f>
        <v>부산 및 포항 일대 병영시설 BTL (부산포항강군)</v>
      </c>
      <c r="M42" t="str">
        <f>IF($A42="","",IFERROR(VLOOKUP($A42,Data_Raw!$A:$G,4,FALSE),""))</f>
        <v>KDB인프라자산운용</v>
      </c>
      <c r="N42" t="str">
        <f>IF($A42="","",IFERROR(VLOOKUP($A42,AI_PF!$A:$EU,29,FALSE),""))</f>
        <v>해당없음</v>
      </c>
      <c r="O42" t="str">
        <f>IF($A42="","",IFERROR(VLOOKUP($A42,Data_Raw!$A:$G,5,FALSE),""))</f>
        <v>KOR</v>
      </c>
      <c r="P42" t="str">
        <f>IF($A42="","",IFERROR(VLOOKUP($A42,Data_Raw!$A:$G,6,FALSE),""))</f>
        <v>BTL</v>
      </c>
      <c r="Q42" t="str">
        <f>IF($A42="","",IFERROR(VLOOKUP($A42,Data_Raw!$A:$G,7,FALSE),""))</f>
        <v>Transportation</v>
      </c>
      <c r="R42">
        <f>IF($A42="","",SUMIFS(AI_PF!$AP:$AP,AI_PF!$A:$A,$A42))</f>
        <v>27860500000</v>
      </c>
      <c r="S42">
        <f>IF($A42="","",SUMIFS(AI_PF!$AW:$AW,AI_PF!$A:$A,$A42))</f>
        <v>27860500000</v>
      </c>
      <c r="T42">
        <f>IF($A42="","",SUMIFS(AI_PF!$AZ:$AZ,AI_PF!$A:$A,$A42))</f>
        <v>17211653424</v>
      </c>
      <c r="U42">
        <f>IF($A42="","",SUMIFS(AI_PF!$CA:$CA,AI_PF!$A:$A,$A42))</f>
        <v>10650976771</v>
      </c>
      <c r="V42">
        <f>IF($A42="","",SUMIFS(AI_PF!$CE:$CE,AI_PF!$A:$A,$A42))</f>
        <v>10648846576</v>
      </c>
      <c r="W42">
        <f>IF($A42="","",IFERROR(VLOOKUP($A42,AI_PF!$A:$CO,93,FALSE),""))</f>
        <v>4.7616499000000001</v>
      </c>
      <c r="X42">
        <f>IF($A42="","",COUNTIF(AI_PF!$A:$A,$A42))</f>
        <v>1</v>
      </c>
      <c r="Y42">
        <f>IF($A42="","",COUNTIF(LookThrough!$A:$A,J42))</f>
        <v>0</v>
      </c>
    </row>
    <row r="43" spans="1:25" x14ac:dyDescent="0.4">
      <c r="A43" t="s">
        <v>68</v>
      </c>
      <c r="B43" t="str">
        <f>IF($A43="","",IFERROR(VLOOKUP($A43,AI_PF!$A:$D,4,FALSE),""))</f>
        <v>푸른통영환경</v>
      </c>
      <c r="C43" t="str">
        <f>IF($A43="","",IFERROR(VLOOKUP($A43,AI_PF!$A:$G,7,FALSE),""))</f>
        <v>BTL</v>
      </c>
      <c r="D43" t="str">
        <f>IF($A43="","",IFERROR(VLOOKUP($A43,AI_PF!$A:$H,8,FALSE),""))</f>
        <v>하수관거</v>
      </c>
      <c r="E43" t="str">
        <f>IF($A43="","",IFERROR(VLOOKUP($A43,AI_PF!$A:$N,14,FALSE),""))</f>
        <v>대출</v>
      </c>
      <c r="F43" t="str">
        <f>IF($A43="","",IFERROR(VLOOKUP($A43,AI_PF!$A:$R,18,FALSE),""))</f>
        <v>KRW</v>
      </c>
      <c r="G43">
        <f>IF($A43="","",IFERROR(VLOOKUP($A43,AI_PF!$A:$T,20,FALSE),""))</f>
        <v>40529</v>
      </c>
      <c r="H43">
        <f>IF($A43="","",IFERROR(VLOOKUP($A43,AI_PF!$A:$V,22,FALSE),""))</f>
        <v>48579</v>
      </c>
      <c r="I43" t="str">
        <f>IF($A43="","",IFERROR(VLOOKUP($A43,AI_PF!$A:$EU,151,FALSE),""))</f>
        <v>~2016</v>
      </c>
      <c r="J43">
        <f>IF($A43="","",IFERROR(VLOOKUP($A43,AI_PF!$A:$C,3,FALSE),""))</f>
        <v>6000000000318</v>
      </c>
      <c r="K43" t="str">
        <f>IF($A43="","",IFERROR(VLOOKUP($A43,Data_Raw!$A:$G,2,FALSE),""))</f>
        <v>Infrastructure</v>
      </c>
      <c r="L43" t="str">
        <f>IF($A43="","",IFERROR(VLOOKUP($A43,Data_Raw!$A:$G,3,FALSE),""))</f>
        <v>푸른통영환경</v>
      </c>
      <c r="M43" t="str">
        <f>IF($A43="","",IFERROR(VLOOKUP($A43,Data_Raw!$A:$G,4,FALSE),""))</f>
        <v>KDB인프라자산운용</v>
      </c>
      <c r="N43" t="str">
        <f>IF($A43="","",IFERROR(VLOOKUP($A43,AI_PF!$A:$EU,29,FALSE),""))</f>
        <v>해당없음</v>
      </c>
      <c r="O43" t="str">
        <f>IF($A43="","",IFERROR(VLOOKUP($A43,Data_Raw!$A:$G,5,FALSE),""))</f>
        <v>KOR</v>
      </c>
      <c r="P43" t="str">
        <f>IF($A43="","",IFERROR(VLOOKUP($A43,Data_Raw!$A:$G,6,FALSE),""))</f>
        <v>BTL</v>
      </c>
      <c r="Q43" t="str">
        <f>IF($A43="","",IFERROR(VLOOKUP($A43,Data_Raw!$A:$G,7,FALSE),""))</f>
        <v>Transportation</v>
      </c>
      <c r="R43">
        <f>IF($A43="","",SUMIFS(AI_PF!$AP:$AP,AI_PF!$A:$A,$A43))</f>
        <v>30604000000</v>
      </c>
      <c r="S43">
        <f>IF($A43="","",SUMIFS(AI_PF!$AW:$AW,AI_PF!$A:$A,$A43))</f>
        <v>28355716000</v>
      </c>
      <c r="T43">
        <f>IF($A43="","",SUMIFS(AI_PF!$AZ:$AZ,AI_PF!$A:$A,$A43))</f>
        <v>15721978026</v>
      </c>
      <c r="U43">
        <f>IF($A43="","",SUMIFS(AI_PF!$CA:$CA,AI_PF!$A:$A,$A43))</f>
        <v>12636265228</v>
      </c>
      <c r="V43">
        <f>IF($A43="","",SUMIFS(AI_PF!$CE:$CE,AI_PF!$A:$A,$A43))</f>
        <v>12633737974</v>
      </c>
      <c r="W43">
        <f>IF($A43="","",IFERROR(VLOOKUP($A43,AI_PF!$A:$CO,93,FALSE),""))</f>
        <v>5.0838298000000002</v>
      </c>
      <c r="X43">
        <f>IF($A43="","",COUNTIF(AI_PF!$A:$A,$A43))</f>
        <v>1</v>
      </c>
      <c r="Y43">
        <f>IF($A43="","",COUNTIF(LookThrough!$A:$A,J43))</f>
        <v>0</v>
      </c>
    </row>
    <row r="44" spans="1:25" x14ac:dyDescent="0.4">
      <c r="A44" t="s">
        <v>69</v>
      </c>
      <c r="B44" t="str">
        <f>IF($A44="","",IFERROR(VLOOKUP($A44,AI_PF!$A:$D,4,FALSE),""))</f>
        <v>푸른광주환경</v>
      </c>
      <c r="C44" t="str">
        <f>IF($A44="","",IFERROR(VLOOKUP($A44,AI_PF!$A:$G,7,FALSE),""))</f>
        <v>BTL</v>
      </c>
      <c r="D44" t="str">
        <f>IF($A44="","",IFERROR(VLOOKUP($A44,AI_PF!$A:$H,8,FALSE),""))</f>
        <v>하수관거</v>
      </c>
      <c r="E44" t="str">
        <f>IF($A44="","",IFERROR(VLOOKUP($A44,AI_PF!$A:$N,14,FALSE),""))</f>
        <v>대출</v>
      </c>
      <c r="F44" t="str">
        <f>IF($A44="","",IFERROR(VLOOKUP($A44,AI_PF!$A:$R,18,FALSE),""))</f>
        <v>KRW</v>
      </c>
      <c r="G44">
        <f>IF($A44="","",IFERROR(VLOOKUP($A44,AI_PF!$A:$T,20,FALSE),""))</f>
        <v>40602</v>
      </c>
      <c r="H44">
        <f>IF($A44="","",IFERROR(VLOOKUP($A44,AI_PF!$A:$V,22,FALSE),""))</f>
        <v>48579</v>
      </c>
      <c r="I44" t="str">
        <f>IF($A44="","",IFERROR(VLOOKUP($A44,AI_PF!$A:$EU,151,FALSE),""))</f>
        <v>~2016</v>
      </c>
      <c r="J44">
        <f>IF($A44="","",IFERROR(VLOOKUP($A44,AI_PF!$A:$C,3,FALSE),""))</f>
        <v>6000000000253</v>
      </c>
      <c r="K44" t="str">
        <f>IF($A44="","",IFERROR(VLOOKUP($A44,Data_Raw!$A:$G,2,FALSE),""))</f>
        <v>Infrastructure</v>
      </c>
      <c r="L44" t="str">
        <f>IF($A44="","",IFERROR(VLOOKUP($A44,Data_Raw!$A:$G,3,FALSE),""))</f>
        <v>푸른광주환경</v>
      </c>
      <c r="M44" t="str">
        <f>IF($A44="","",IFERROR(VLOOKUP($A44,Data_Raw!$A:$G,4,FALSE),""))</f>
        <v>KDB인프라자산운용</v>
      </c>
      <c r="N44" t="str">
        <f>IF($A44="","",IFERROR(VLOOKUP($A44,AI_PF!$A:$EU,29,FALSE),""))</f>
        <v>해당없음</v>
      </c>
      <c r="O44" t="str">
        <f>IF($A44="","",IFERROR(VLOOKUP($A44,Data_Raw!$A:$G,5,FALSE),""))</f>
        <v>KOR</v>
      </c>
      <c r="P44" t="str">
        <f>IF($A44="","",IFERROR(VLOOKUP($A44,Data_Raw!$A:$G,6,FALSE),""))</f>
        <v>BTL</v>
      </c>
      <c r="Q44" t="str">
        <f>IF($A44="","",IFERROR(VLOOKUP($A44,Data_Raw!$A:$G,7,FALSE),""))</f>
        <v>Transportation</v>
      </c>
      <c r="R44">
        <f>IF($A44="","",SUMIFS(AI_PF!$AP:$AP,AI_PF!$A:$A,$A44))</f>
        <v>27345000000</v>
      </c>
      <c r="S44">
        <f>IF($A44="","",SUMIFS(AI_PF!$AW:$AW,AI_PF!$A:$A,$A44))</f>
        <v>26887149000</v>
      </c>
      <c r="T44">
        <f>IF($A44="","",SUMIFS(AI_PF!$AZ:$AZ,AI_PF!$A:$A,$A44))</f>
        <v>15178246001</v>
      </c>
      <c r="U44">
        <f>IF($A44="","",SUMIFS(AI_PF!$CA:$CA,AI_PF!$A:$A,$A44))</f>
        <v>11711245248</v>
      </c>
      <c r="V44">
        <f>IF($A44="","",SUMIFS(AI_PF!$CE:$CE,AI_PF!$A:$A,$A44))</f>
        <v>11708902999</v>
      </c>
      <c r="W44">
        <f>IF($A44="","",IFERROR(VLOOKUP($A44,AI_PF!$A:$CO,93,FALSE),""))</f>
        <v>4.4921234999999999</v>
      </c>
      <c r="X44">
        <f>IF($A44="","",COUNTIF(AI_PF!$A:$A,$A44))</f>
        <v>1</v>
      </c>
      <c r="Y44">
        <f>IF($A44="","",COUNTIF(LookThrough!$A:$A,J44))</f>
        <v>0</v>
      </c>
    </row>
    <row r="45" spans="1:25" x14ac:dyDescent="0.4">
      <c r="A45" t="s">
        <v>70</v>
      </c>
      <c r="B45" t="str">
        <f>IF($A45="","",IFERROR(VLOOKUP($A45,AI_PF!$A:$D,4,FALSE),""))</f>
        <v>울주청천</v>
      </c>
      <c r="C45" t="str">
        <f>IF($A45="","",IFERROR(VLOOKUP($A45,AI_PF!$A:$G,7,FALSE),""))</f>
        <v>BTL</v>
      </c>
      <c r="D45" t="str">
        <f>IF($A45="","",IFERROR(VLOOKUP($A45,AI_PF!$A:$H,8,FALSE),""))</f>
        <v>하수관거</v>
      </c>
      <c r="E45" t="str">
        <f>IF($A45="","",IFERROR(VLOOKUP($A45,AI_PF!$A:$N,14,FALSE),""))</f>
        <v>대출</v>
      </c>
      <c r="F45" t="str">
        <f>IF($A45="","",IFERROR(VLOOKUP($A45,AI_PF!$A:$R,18,FALSE),""))</f>
        <v>KRW</v>
      </c>
      <c r="G45">
        <f>IF($A45="","",IFERROR(VLOOKUP($A45,AI_PF!$A:$T,20,FALSE),""))</f>
        <v>40757</v>
      </c>
      <c r="H45">
        <f>IF($A45="","",IFERROR(VLOOKUP($A45,AI_PF!$A:$V,22,FALSE),""))</f>
        <v>48852</v>
      </c>
      <c r="I45" t="str">
        <f>IF($A45="","",IFERROR(VLOOKUP($A45,AI_PF!$A:$EU,151,FALSE),""))</f>
        <v>~2016</v>
      </c>
      <c r="J45">
        <f>IF($A45="","",IFERROR(VLOOKUP($A45,AI_PF!$A:$C,3,FALSE),""))</f>
        <v>6000000000274</v>
      </c>
      <c r="K45" t="str">
        <f>IF($A45="","",IFERROR(VLOOKUP($A45,Data_Raw!$A:$G,2,FALSE),""))</f>
        <v>Infrastructure</v>
      </c>
      <c r="L45" t="str">
        <f>IF($A45="","",IFERROR(VLOOKUP($A45,Data_Raw!$A:$G,3,FALSE),""))</f>
        <v>울주청천</v>
      </c>
      <c r="M45" t="str">
        <f>IF($A45="","",IFERROR(VLOOKUP($A45,Data_Raw!$A:$G,4,FALSE),""))</f>
        <v>KDB인프라자산운용</v>
      </c>
      <c r="N45" t="str">
        <f>IF($A45="","",IFERROR(VLOOKUP($A45,AI_PF!$A:$EU,29,FALSE),""))</f>
        <v>해당없음</v>
      </c>
      <c r="O45" t="str">
        <f>IF($A45="","",IFERROR(VLOOKUP($A45,Data_Raw!$A:$G,5,FALSE),""))</f>
        <v>KOR</v>
      </c>
      <c r="P45" t="str">
        <f>IF($A45="","",IFERROR(VLOOKUP($A45,Data_Raw!$A:$G,6,FALSE),""))</f>
        <v>BTL</v>
      </c>
      <c r="Q45" t="str">
        <f>IF($A45="","",IFERROR(VLOOKUP($A45,Data_Raw!$A:$G,7,FALSE),""))</f>
        <v>Transportation</v>
      </c>
      <c r="R45">
        <f>IF($A45="","",SUMIFS(AI_PF!$AP:$AP,AI_PF!$A:$A,$A45))</f>
        <v>28000000000</v>
      </c>
      <c r="S45">
        <f>IF($A45="","",SUMIFS(AI_PF!$AW:$AW,AI_PF!$A:$A,$A45))</f>
        <v>27056445000</v>
      </c>
      <c r="T45">
        <f>IF($A45="","",SUMIFS(AI_PF!$AZ:$AZ,AI_PF!$A:$A,$A45))</f>
        <v>14177785029</v>
      </c>
      <c r="U45">
        <f>IF($A45="","",SUMIFS(AI_PF!$CA:$CA,AI_PF!$A:$A,$A45))</f>
        <v>12881236218</v>
      </c>
      <c r="V45">
        <f>IF($A45="","",SUMIFS(AI_PF!$CE:$CE,AI_PF!$A:$A,$A45))</f>
        <v>12878659971</v>
      </c>
      <c r="W45">
        <f>IF($A45="","",IFERROR(VLOOKUP($A45,AI_PF!$A:$CO,93,FALSE),""))</f>
        <v>4.8933834000000003</v>
      </c>
      <c r="X45">
        <f>IF($A45="","",COUNTIF(AI_PF!$A:$A,$A45))</f>
        <v>1</v>
      </c>
      <c r="Y45">
        <f>IF($A45="","",COUNTIF(LookThrough!$A:$A,J45))</f>
        <v>0</v>
      </c>
    </row>
    <row r="46" spans="1:25" x14ac:dyDescent="0.4">
      <c r="A46" t="s">
        <v>71</v>
      </c>
      <c r="B46" t="str">
        <f>IF($A46="","",IFERROR(VLOOKUP($A46,AI_PF!$A:$D,4,FALSE),""))</f>
        <v>푸른용산</v>
      </c>
      <c r="C46" t="str">
        <f>IF($A46="","",IFERROR(VLOOKUP($A46,AI_PF!$A:$G,7,FALSE),""))</f>
        <v>BTL</v>
      </c>
      <c r="D46" t="str">
        <f>IF($A46="","",IFERROR(VLOOKUP($A46,AI_PF!$A:$H,8,FALSE),""))</f>
        <v>병영시설</v>
      </c>
      <c r="E46" t="str">
        <f>IF($A46="","",IFERROR(VLOOKUP($A46,AI_PF!$A:$N,14,FALSE),""))</f>
        <v>대출</v>
      </c>
      <c r="F46" t="str">
        <f>IF($A46="","",IFERROR(VLOOKUP($A46,AI_PF!$A:$R,18,FALSE),""))</f>
        <v>KRW</v>
      </c>
      <c r="G46">
        <f>IF($A46="","",IFERROR(VLOOKUP($A46,AI_PF!$A:$T,20,FALSE),""))</f>
        <v>41144</v>
      </c>
      <c r="H46">
        <f>IF($A46="","",IFERROR(VLOOKUP($A46,AI_PF!$A:$V,22,FALSE),""))</f>
        <v>48395</v>
      </c>
      <c r="I46" t="str">
        <f>IF($A46="","",IFERROR(VLOOKUP($A46,AI_PF!$A:$EU,151,FALSE),""))</f>
        <v>~2016</v>
      </c>
      <c r="J46">
        <f>IF($A46="","",IFERROR(VLOOKUP($A46,AI_PF!$A:$C,3,FALSE),""))</f>
        <v>6000000000315</v>
      </c>
      <c r="K46" t="str">
        <f>IF($A46="","",IFERROR(VLOOKUP($A46,Data_Raw!$A:$G,2,FALSE),""))</f>
        <v>Infrastructure</v>
      </c>
      <c r="L46" t="str">
        <f>IF($A46="","",IFERROR(VLOOKUP($A46,Data_Raw!$A:$G,3,FALSE),""))</f>
        <v>푸른용산</v>
      </c>
      <c r="M46" t="str">
        <f>IF($A46="","",IFERROR(VLOOKUP($A46,Data_Raw!$A:$G,4,FALSE),""))</f>
        <v>KDB인프라자산운용</v>
      </c>
      <c r="N46" t="str">
        <f>IF($A46="","",IFERROR(VLOOKUP($A46,AI_PF!$A:$EU,29,FALSE),""))</f>
        <v>해당없음</v>
      </c>
      <c r="O46" t="str">
        <f>IF($A46="","",IFERROR(VLOOKUP($A46,Data_Raw!$A:$G,5,FALSE),""))</f>
        <v>KOR</v>
      </c>
      <c r="P46" t="str">
        <f>IF($A46="","",IFERROR(VLOOKUP($A46,Data_Raw!$A:$G,6,FALSE),""))</f>
        <v>BTL</v>
      </c>
      <c r="Q46" t="str">
        <f>IF($A46="","",IFERROR(VLOOKUP($A46,Data_Raw!$A:$G,7,FALSE),""))</f>
        <v>Transportation</v>
      </c>
      <c r="R46">
        <f>IF($A46="","",SUMIFS(AI_PF!$AP:$AP,AI_PF!$A:$A,$A46))</f>
        <v>22918000000</v>
      </c>
      <c r="S46">
        <f>IF($A46="","",SUMIFS(AI_PF!$AW:$AW,AI_PF!$A:$A,$A46))</f>
        <v>22918000000</v>
      </c>
      <c r="T46">
        <f>IF($A46="","",SUMIFS(AI_PF!$AZ:$AZ,AI_PF!$A:$A,$A46))</f>
        <v>13605440236</v>
      </c>
      <c r="U46">
        <f>IF($A46="","",SUMIFS(AI_PF!$CA:$CA,AI_PF!$A:$A,$A46))</f>
        <v>9314422649</v>
      </c>
      <c r="V46">
        <f>IF($A46="","",SUMIFS(AI_PF!$CE:$CE,AI_PF!$A:$A,$A46))</f>
        <v>9312559764</v>
      </c>
      <c r="W46">
        <f>IF($A46="","",IFERROR(VLOOKUP($A46,AI_PF!$A:$CO,93,FALSE),""))</f>
        <v>4.6941182000000001</v>
      </c>
      <c r="X46">
        <f>IF($A46="","",COUNTIF(AI_PF!$A:$A,$A46))</f>
        <v>1</v>
      </c>
      <c r="Y46">
        <f>IF($A46="","",COUNTIF(LookThrough!$A:$A,J46))</f>
        <v>0</v>
      </c>
    </row>
    <row r="47" spans="1:25" x14ac:dyDescent="0.4">
      <c r="A47" t="s">
        <v>72</v>
      </c>
      <c r="B47" t="str">
        <f>IF($A47="","",IFERROR(VLOOKUP($A47,AI_PF!$A:$D,4,FALSE),""))</f>
        <v>김제에스엠씨</v>
      </c>
      <c r="C47" t="str">
        <f>IF($A47="","",IFERROR(VLOOKUP($A47,AI_PF!$A:$G,7,FALSE),""))</f>
        <v>BTL</v>
      </c>
      <c r="D47" t="str">
        <f>IF($A47="","",IFERROR(VLOOKUP($A47,AI_PF!$A:$H,8,FALSE),""))</f>
        <v>하수관거</v>
      </c>
      <c r="E47" t="str">
        <f>IF($A47="","",IFERROR(VLOOKUP($A47,AI_PF!$A:$N,14,FALSE),""))</f>
        <v>대출</v>
      </c>
      <c r="F47" t="str">
        <f>IF($A47="","",IFERROR(VLOOKUP($A47,AI_PF!$A:$R,18,FALSE),""))</f>
        <v>KRW</v>
      </c>
      <c r="G47">
        <f>IF($A47="","",IFERROR(VLOOKUP($A47,AI_PF!$A:$T,20,FALSE),""))</f>
        <v>40455</v>
      </c>
      <c r="H47">
        <f>IF($A47="","",IFERROR(VLOOKUP($A47,AI_PF!$A:$V,22,FALSE),""))</f>
        <v>49586</v>
      </c>
      <c r="I47" t="str">
        <f>IF($A47="","",IFERROR(VLOOKUP($A47,AI_PF!$A:$EU,151,FALSE),""))</f>
        <v>~2016</v>
      </c>
      <c r="J47">
        <f>IF($A47="","",IFERROR(VLOOKUP($A47,AI_PF!$A:$C,3,FALSE),""))</f>
        <v>6000000000273</v>
      </c>
      <c r="K47" t="str">
        <f>IF($A47="","",IFERROR(VLOOKUP($A47,Data_Raw!$A:$G,2,FALSE),""))</f>
        <v>Infrastructure</v>
      </c>
      <c r="L47" t="str">
        <f>IF($A47="","",IFERROR(VLOOKUP($A47,Data_Raw!$A:$G,3,FALSE),""))</f>
        <v>김제에스엠씨</v>
      </c>
      <c r="M47" t="str">
        <f>IF($A47="","",IFERROR(VLOOKUP($A47,Data_Raw!$A:$G,4,FALSE),""))</f>
        <v>칸서스자산운용</v>
      </c>
      <c r="N47" t="str">
        <f>IF($A47="","",IFERROR(VLOOKUP($A47,AI_PF!$A:$EU,29,FALSE),""))</f>
        <v>해당없음</v>
      </c>
      <c r="O47" t="str">
        <f>IF($A47="","",IFERROR(VLOOKUP($A47,Data_Raw!$A:$G,5,FALSE),""))</f>
        <v>KOR</v>
      </c>
      <c r="P47" t="str">
        <f>IF($A47="","",IFERROR(VLOOKUP($A47,Data_Raw!$A:$G,6,FALSE),""))</f>
        <v>BTL</v>
      </c>
      <c r="Q47" t="str">
        <f>IF($A47="","",IFERROR(VLOOKUP($A47,Data_Raw!$A:$G,7,FALSE),""))</f>
        <v>Transportation</v>
      </c>
      <c r="R47">
        <f>IF($A47="","",SUMIFS(AI_PF!$AP:$AP,AI_PF!$A:$A,$A47))</f>
        <v>34960300000</v>
      </c>
      <c r="S47">
        <f>IF($A47="","",SUMIFS(AI_PF!$AW:$AW,AI_PF!$A:$A,$A47))</f>
        <v>34948050000</v>
      </c>
      <c r="T47">
        <f>IF($A47="","",SUMIFS(AI_PF!$AZ:$AZ,AI_PF!$A:$A,$A47))</f>
        <v>17804751418</v>
      </c>
      <c r="U47">
        <f>IF($A47="","",SUMIFS(AI_PF!$CA:$CA,AI_PF!$A:$A,$A47))</f>
        <v>17146961612</v>
      </c>
      <c r="V47">
        <f>IF($A47="","",SUMIFS(AI_PF!$CE:$CE,AI_PF!$A:$A,$A47))</f>
        <v>18090059617</v>
      </c>
      <c r="W47">
        <f>IF($A47="","",IFERROR(VLOOKUP($A47,AI_PF!$A:$CO,93,FALSE),""))</f>
        <v>5.0607831000000001</v>
      </c>
      <c r="X47">
        <f>IF($A47="","",COUNTIF(AI_PF!$A:$A,$A47))</f>
        <v>2</v>
      </c>
      <c r="Y47">
        <f>IF($A47="","",COUNTIF(LookThrough!$A:$A,J47))</f>
        <v>0</v>
      </c>
    </row>
    <row r="48" spans="1:25" x14ac:dyDescent="0.4">
      <c r="A48" t="s">
        <v>73</v>
      </c>
      <c r="B48" t="str">
        <f>IF($A48="","",IFERROR(VLOOKUP($A48,AI_PF!$A:$D,4,FALSE),""))</f>
        <v>BNPPARIBAS Clean Energy Fund (GLLENMONT)</v>
      </c>
      <c r="C48" t="str">
        <f>IF($A48="","",IFERROR(VLOOKUP($A48,AI_PF!$A:$G,7,FALSE),""))</f>
        <v>신재생</v>
      </c>
      <c r="D48" t="str">
        <f>IF($A48="","",IFERROR(VLOOKUP($A48,AI_PF!$A:$H,8,FALSE),""))</f>
        <v>태양광</v>
      </c>
      <c r="E48" t="str">
        <f>IF($A48="","",IFERROR(VLOOKUP($A48,AI_PF!$A:$N,14,FALSE),""))</f>
        <v>수익증권</v>
      </c>
      <c r="F48" t="str">
        <f>IF($A48="","",IFERROR(VLOOKUP($A48,AI_PF!$A:$R,18,FALSE),""))</f>
        <v>EUR</v>
      </c>
      <c r="G48">
        <f>IF($A48="","",IFERROR(VLOOKUP($A48,AI_PF!$A:$T,20,FALSE),""))</f>
        <v>40513</v>
      </c>
      <c r="H48">
        <f>IF($A48="","",IFERROR(VLOOKUP($A48,AI_PF!$A:$V,22,FALSE),""))</f>
        <v>44165</v>
      </c>
      <c r="I48" t="str">
        <f>IF($A48="","",IFERROR(VLOOKUP($A48,AI_PF!$A:$EU,151,FALSE),""))</f>
        <v>~2016</v>
      </c>
      <c r="J48">
        <f>IF($A48="","",IFERROR(VLOOKUP($A48,AI_PF!$A:$C,3,FALSE),""))</f>
        <v>200000011</v>
      </c>
      <c r="K48" t="str">
        <f>IF($A48="","",IFERROR(VLOOKUP($A48,Data_Raw!$A:$G,2,FALSE),""))</f>
        <v>Infrastructure</v>
      </c>
      <c r="L48" t="str">
        <f>IF($A48="","",IFERROR(VLOOKUP($A48,Data_Raw!$A:$G,3,FALSE),""))</f>
        <v>BNPPARIBAS Clean Energy Fund (GLLENMONT)</v>
      </c>
      <c r="M48" t="str">
        <f>IF($A48="","",IFERROR(VLOOKUP($A48,Data_Raw!$A:$G,4,FALSE),""))</f>
        <v>Glennmont Partners</v>
      </c>
      <c r="N48" t="str">
        <f>IF($A48="","",IFERROR(VLOOKUP($A48,AI_PF!$A:$EU,29,FALSE),""))</f>
        <v>Glennmont Partners</v>
      </c>
      <c r="O48" t="str">
        <f>IF($A48="","",IFERROR(VLOOKUP($A48,Data_Raw!$A:$G,5,FALSE),""))</f>
        <v>Europe</v>
      </c>
      <c r="P48" t="str">
        <f>IF($A48="","",IFERROR(VLOOKUP($A48,Data_Raw!$A:$G,6,FALSE),""))</f>
        <v>Non-PPP</v>
      </c>
      <c r="Q48" t="str">
        <f>IF($A48="","",IFERROR(VLOOKUP($A48,Data_Raw!$A:$G,7,FALSE),""))</f>
        <v>Solar</v>
      </c>
      <c r="R48">
        <f>IF($A48="","",SUMIFS(AI_PF!$AP:$AP,AI_PF!$A:$A,$A48))</f>
        <v>30160600000</v>
      </c>
      <c r="S48">
        <f>IF($A48="","",SUMIFS(AI_PF!$AW:$AW,AI_PF!$A:$A,$A48))</f>
        <v>35319999048</v>
      </c>
      <c r="T48">
        <f>IF($A48="","",SUMIFS(AI_PF!$AZ:$AZ,AI_PF!$A:$A,$A48))</f>
        <v>28479193131</v>
      </c>
      <c r="U48">
        <f>IF($A48="","",SUMIFS(AI_PF!$CA:$CA,AI_PF!$A:$A,$A48))</f>
        <v>3083059335</v>
      </c>
      <c r="V48">
        <f>IF($A48="","",SUMIFS(AI_PF!$CE:$CE,AI_PF!$A:$A,$A48))</f>
        <v>89185353</v>
      </c>
      <c r="W48">
        <f>IF($A48="","",IFERROR(VLOOKUP($A48,AI_PF!$A:$CO,93,FALSE),""))</f>
        <v>5.3671923279762277</v>
      </c>
      <c r="X48">
        <f>IF($A48="","",COUNTIF(AI_PF!$A:$A,$A48))</f>
        <v>1</v>
      </c>
      <c r="Y48">
        <f>IF($A48="","",COUNTIF(LookThrough!$A:$A,J48))</f>
        <v>1</v>
      </c>
    </row>
    <row r="49" spans="1:25" x14ac:dyDescent="0.4">
      <c r="A49" t="s">
        <v>74</v>
      </c>
      <c r="B49" t="str">
        <f>IF($A49="","",IFERROR(VLOOKUP($A49,AI_PF!$A:$D,4,FALSE),""))</f>
        <v>포항맑은물길</v>
      </c>
      <c r="C49" t="str">
        <f>IF($A49="","",IFERROR(VLOOKUP($A49,AI_PF!$A:$G,7,FALSE),""))</f>
        <v>BTL</v>
      </c>
      <c r="D49" t="str">
        <f>IF($A49="","",IFERROR(VLOOKUP($A49,AI_PF!$A:$H,8,FALSE),""))</f>
        <v>하수관거</v>
      </c>
      <c r="E49" t="str">
        <f>IF($A49="","",IFERROR(VLOOKUP($A49,AI_PF!$A:$N,14,FALSE),""))</f>
        <v>대출</v>
      </c>
      <c r="F49" t="str">
        <f>IF($A49="","",IFERROR(VLOOKUP($A49,AI_PF!$A:$R,18,FALSE),""))</f>
        <v>KRW</v>
      </c>
      <c r="G49">
        <f>IF($A49="","",IFERROR(VLOOKUP($A49,AI_PF!$A:$T,20,FALSE),""))</f>
        <v>40521</v>
      </c>
      <c r="H49">
        <f>IF($A49="","",IFERROR(VLOOKUP($A49,AI_PF!$A:$V,22,FALSE),""))</f>
        <v>49652</v>
      </c>
      <c r="I49" t="str">
        <f>IF($A49="","",IFERROR(VLOOKUP($A49,AI_PF!$A:$EU,151,FALSE),""))</f>
        <v>~2016</v>
      </c>
      <c r="J49">
        <f>IF($A49="","",IFERROR(VLOOKUP($A49,AI_PF!$A:$C,3,FALSE),""))</f>
        <v>6000000000239</v>
      </c>
      <c r="K49" t="str">
        <f>IF($A49="","",IFERROR(VLOOKUP($A49,Data_Raw!$A:$G,2,FALSE),""))</f>
        <v>Infrastructure</v>
      </c>
      <c r="L49" t="str">
        <f>IF($A49="","",IFERROR(VLOOKUP($A49,Data_Raw!$A:$G,3,FALSE),""))</f>
        <v>포항맑은물길</v>
      </c>
      <c r="M49" t="str">
        <f>IF($A49="","",IFERROR(VLOOKUP($A49,Data_Raw!$A:$G,4,FALSE),""))</f>
        <v>한화자산운용</v>
      </c>
      <c r="N49" t="str">
        <f>IF($A49="","",IFERROR(VLOOKUP($A49,AI_PF!$A:$EU,29,FALSE),""))</f>
        <v>해당없음</v>
      </c>
      <c r="O49" t="str">
        <f>IF($A49="","",IFERROR(VLOOKUP($A49,Data_Raw!$A:$G,5,FALSE),""))</f>
        <v>KOR</v>
      </c>
      <c r="P49" t="str">
        <f>IF($A49="","",IFERROR(VLOOKUP($A49,Data_Raw!$A:$G,6,FALSE),""))</f>
        <v>BTL</v>
      </c>
      <c r="Q49" t="str">
        <f>IF($A49="","",IFERROR(VLOOKUP($A49,Data_Raw!$A:$G,7,FALSE),""))</f>
        <v>Transportation</v>
      </c>
      <c r="R49">
        <f>IF($A49="","",SUMIFS(AI_PF!$AP:$AP,AI_PF!$A:$A,$A49))</f>
        <v>31835161103</v>
      </c>
      <c r="S49">
        <f>IF($A49="","",SUMIFS(AI_PF!$AW:$AW,AI_PF!$A:$A,$A49))</f>
        <v>31589715343</v>
      </c>
      <c r="T49">
        <f>IF($A49="","",SUMIFS(AI_PF!$AZ:$AZ,AI_PF!$A:$A,$A49))</f>
        <v>15486881355</v>
      </c>
      <c r="U49">
        <f>IF($A49="","",SUMIFS(AI_PF!$CA:$CA,AI_PF!$A:$A,$A49))</f>
        <v>16112243822</v>
      </c>
      <c r="V49">
        <f>IF($A49="","",SUMIFS(AI_PF!$CE:$CE,AI_PF!$A:$A,$A49))</f>
        <v>16177851665</v>
      </c>
      <c r="W49">
        <f>IF($A49="","",IFERROR(VLOOKUP($A49,AI_PF!$A:$CO,93,FALSE),""))</f>
        <v>4.6964034999999997</v>
      </c>
      <c r="X49">
        <f>IF($A49="","",COUNTIF(AI_PF!$A:$A,$A49))</f>
        <v>2</v>
      </c>
      <c r="Y49">
        <f>IF($A49="","",COUNTIF(LookThrough!$A:$A,J49))</f>
        <v>0</v>
      </c>
    </row>
    <row r="50" spans="1:25" x14ac:dyDescent="0.4">
      <c r="A50" t="s">
        <v>75</v>
      </c>
      <c r="B50" t="str">
        <f>IF($A50="","",IFERROR(VLOOKUP($A50,AI_PF!$A:$D,4,FALSE),""))</f>
        <v>푸른안성환경</v>
      </c>
      <c r="C50" t="str">
        <f>IF($A50="","",IFERROR(VLOOKUP($A50,AI_PF!$A:$G,7,FALSE),""))</f>
        <v>BTL</v>
      </c>
      <c r="D50" t="str">
        <f>IF($A50="","",IFERROR(VLOOKUP($A50,AI_PF!$A:$H,8,FALSE),""))</f>
        <v>하수관거</v>
      </c>
      <c r="E50" t="str">
        <f>IF($A50="","",IFERROR(VLOOKUP($A50,AI_PF!$A:$N,14,FALSE),""))</f>
        <v>대출</v>
      </c>
      <c r="F50" t="str">
        <f>IF($A50="","",IFERROR(VLOOKUP($A50,AI_PF!$A:$R,18,FALSE),""))</f>
        <v>KRW</v>
      </c>
      <c r="G50">
        <f>IF($A50="","",IFERROR(VLOOKUP($A50,AI_PF!$A:$T,20,FALSE),""))</f>
        <v>40548</v>
      </c>
      <c r="H50">
        <f>IF($A50="","",IFERROR(VLOOKUP($A50,AI_PF!$A:$V,22,FALSE),""))</f>
        <v>49314</v>
      </c>
      <c r="I50" t="str">
        <f>IF($A50="","",IFERROR(VLOOKUP($A50,AI_PF!$A:$EU,151,FALSE),""))</f>
        <v>~2016</v>
      </c>
      <c r="J50">
        <f>IF($A50="","",IFERROR(VLOOKUP($A50,AI_PF!$A:$C,3,FALSE),""))</f>
        <v>6000000000124</v>
      </c>
      <c r="K50" t="str">
        <f>IF($A50="","",IFERROR(VLOOKUP($A50,Data_Raw!$A:$G,2,FALSE),""))</f>
        <v>Infrastructure</v>
      </c>
      <c r="L50" t="str">
        <f>IF($A50="","",IFERROR(VLOOKUP($A50,Data_Raw!$A:$G,3,FALSE),""))</f>
        <v>푸른안성환경</v>
      </c>
      <c r="M50" t="str">
        <f>IF($A50="","",IFERROR(VLOOKUP($A50,Data_Raw!$A:$G,4,FALSE),""))</f>
        <v>칸서스자산운용</v>
      </c>
      <c r="N50" t="str">
        <f>IF($A50="","",IFERROR(VLOOKUP($A50,AI_PF!$A:$EU,29,FALSE),""))</f>
        <v>해당없음</v>
      </c>
      <c r="O50" t="str">
        <f>IF($A50="","",IFERROR(VLOOKUP($A50,Data_Raw!$A:$G,5,FALSE),""))</f>
        <v>KOR</v>
      </c>
      <c r="P50" t="str">
        <f>IF($A50="","",IFERROR(VLOOKUP($A50,Data_Raw!$A:$G,6,FALSE),""))</f>
        <v>BTL</v>
      </c>
      <c r="Q50" t="str">
        <f>IF($A50="","",IFERROR(VLOOKUP($A50,Data_Raw!$A:$G,7,FALSE),""))</f>
        <v>Transportation</v>
      </c>
      <c r="R50">
        <f>IF($A50="","",SUMIFS(AI_PF!$AP:$AP,AI_PF!$A:$A,$A50))</f>
        <v>31046397000</v>
      </c>
      <c r="S50">
        <f>IF($A50="","",SUMIFS(AI_PF!$AW:$AW,AI_PF!$A:$A,$A50))</f>
        <v>30907623500</v>
      </c>
      <c r="T50">
        <f>IF($A50="","",SUMIFS(AI_PF!$AZ:$AZ,AI_PF!$A:$A,$A50))</f>
        <v>16486244432</v>
      </c>
      <c r="U50">
        <f>IF($A50="","",SUMIFS(AI_PF!$CA:$CA,AI_PF!$A:$A,$A50))</f>
        <v>14424470017</v>
      </c>
      <c r="V50">
        <f>IF($A50="","",SUMIFS(AI_PF!$CE:$CE,AI_PF!$A:$A,$A50))</f>
        <v>14975798128</v>
      </c>
      <c r="W50">
        <f>IF($A50="","",IFERROR(VLOOKUP($A50,AI_PF!$A:$CO,93,FALSE),""))</f>
        <v>5.1622804000000002</v>
      </c>
      <c r="X50">
        <f>IF($A50="","",COUNTIF(AI_PF!$A:$A,$A50))</f>
        <v>2</v>
      </c>
      <c r="Y50">
        <f>IF($A50="","",COUNTIF(LookThrough!$A:$A,J50))</f>
        <v>0</v>
      </c>
    </row>
    <row r="51" spans="1:25" x14ac:dyDescent="0.4">
      <c r="A51" t="s">
        <v>76</v>
      </c>
      <c r="B51" t="str">
        <f>IF($A51="","",IFERROR(VLOOKUP($A51,AI_PF!$A:$D,4,FALSE),""))</f>
        <v>제주에코텍</v>
      </c>
      <c r="C51" t="str">
        <f>IF($A51="","",IFERROR(VLOOKUP($A51,AI_PF!$A:$G,7,FALSE),""))</f>
        <v>BTL</v>
      </c>
      <c r="D51" t="str">
        <f>IF($A51="","",IFERROR(VLOOKUP($A51,AI_PF!$A:$H,8,FALSE),""))</f>
        <v>하수관거</v>
      </c>
      <c r="E51" t="str">
        <f>IF($A51="","",IFERROR(VLOOKUP($A51,AI_PF!$A:$N,14,FALSE),""))</f>
        <v>대출</v>
      </c>
      <c r="F51" t="str">
        <f>IF($A51="","",IFERROR(VLOOKUP($A51,AI_PF!$A:$R,18,FALSE),""))</f>
        <v>KRW</v>
      </c>
      <c r="G51">
        <f>IF($A51="","",IFERROR(VLOOKUP($A51,AI_PF!$A:$T,20,FALSE),""))</f>
        <v>40536</v>
      </c>
      <c r="H51">
        <f>IF($A51="","",IFERROR(VLOOKUP($A51,AI_PF!$A:$V,22,FALSE),""))</f>
        <v>49667</v>
      </c>
      <c r="I51" t="str">
        <f>IF($A51="","",IFERROR(VLOOKUP($A51,AI_PF!$A:$EU,151,FALSE),""))</f>
        <v>~2016</v>
      </c>
      <c r="J51">
        <f>IF($A51="","",IFERROR(VLOOKUP($A51,AI_PF!$A:$C,3,FALSE),""))</f>
        <v>6000000000317</v>
      </c>
      <c r="K51" t="str">
        <f>IF($A51="","",IFERROR(VLOOKUP($A51,Data_Raw!$A:$G,2,FALSE),""))</f>
        <v>Infrastructure</v>
      </c>
      <c r="L51" t="str">
        <f>IF($A51="","",IFERROR(VLOOKUP($A51,Data_Raw!$A:$G,3,FALSE),""))</f>
        <v>제주에코텍</v>
      </c>
      <c r="M51" t="str">
        <f>IF($A51="","",IFERROR(VLOOKUP($A51,Data_Raw!$A:$G,4,FALSE),""))</f>
        <v>미래에셋자산운용</v>
      </c>
      <c r="N51" t="str">
        <f>IF($A51="","",IFERROR(VLOOKUP($A51,AI_PF!$A:$EU,29,FALSE),""))</f>
        <v>해당없음</v>
      </c>
      <c r="O51" t="str">
        <f>IF($A51="","",IFERROR(VLOOKUP($A51,Data_Raw!$A:$G,5,FALSE),""))</f>
        <v>KOR</v>
      </c>
      <c r="P51" t="str">
        <f>IF($A51="","",IFERROR(VLOOKUP($A51,Data_Raw!$A:$G,6,FALSE),""))</f>
        <v>BTL</v>
      </c>
      <c r="Q51" t="str">
        <f>IF($A51="","",IFERROR(VLOOKUP($A51,Data_Raw!$A:$G,7,FALSE),""))</f>
        <v>Transportation</v>
      </c>
      <c r="R51">
        <f>IF($A51="","",SUMIFS(AI_PF!$AP:$AP,AI_PF!$A:$A,$A51))</f>
        <v>23015000000</v>
      </c>
      <c r="S51">
        <f>IF($A51="","",SUMIFS(AI_PF!$AW:$AW,AI_PF!$A:$A,$A51))</f>
        <v>23246689079</v>
      </c>
      <c r="T51">
        <f>IF($A51="","",SUMIFS(AI_PF!$AZ:$AZ,AI_PF!$A:$A,$A51))</f>
        <v>11860378278</v>
      </c>
      <c r="U51">
        <f>IF($A51="","",SUMIFS(AI_PF!$CA:$CA,AI_PF!$A:$A,$A51))</f>
        <v>11388190459</v>
      </c>
      <c r="V51">
        <f>IF($A51="","",SUMIFS(AI_PF!$CE:$CE,AI_PF!$A:$A,$A51))</f>
        <v>11549793769</v>
      </c>
      <c r="W51">
        <f>IF($A51="","",IFERROR(VLOOKUP($A51,AI_PF!$A:$CO,93,FALSE),""))</f>
        <v>4.7475870000000002</v>
      </c>
      <c r="X51">
        <f>IF($A51="","",COUNTIF(AI_PF!$A:$A,$A51))</f>
        <v>2</v>
      </c>
      <c r="Y51">
        <f>IF($A51="","",COUNTIF(LookThrough!$A:$A,J51))</f>
        <v>0</v>
      </c>
    </row>
    <row r="52" spans="1:25" x14ac:dyDescent="0.4">
      <c r="A52" t="s">
        <v>77</v>
      </c>
      <c r="B52" t="str">
        <f>IF($A52="","",IFERROR(VLOOKUP($A52,AI_PF!$A:$D,4,FALSE),""))</f>
        <v>CLAYTON, DUBILIER &amp; RICE Fund Ⅷ</v>
      </c>
      <c r="C52" t="str">
        <f>IF($A52="","",IFERROR(VLOOKUP($A52,AI_PF!$A:$G,7,FALSE),""))</f>
        <v>PE</v>
      </c>
      <c r="D52" t="str">
        <f>IF($A52="","",IFERROR(VLOOKUP($A52,AI_PF!$A:$H,8,FALSE),""))</f>
        <v>PE</v>
      </c>
      <c r="E52" t="str">
        <f>IF($A52="","",IFERROR(VLOOKUP($A52,AI_PF!$A:$N,14,FALSE),""))</f>
        <v>수익증권</v>
      </c>
      <c r="F52" t="str">
        <f>IF($A52="","",IFERROR(VLOOKUP($A52,AI_PF!$A:$R,18,FALSE),""))</f>
        <v>USD</v>
      </c>
      <c r="G52">
        <f>IF($A52="","",IFERROR(VLOOKUP($A52,AI_PF!$A:$T,20,FALSE),""))</f>
        <v>40092</v>
      </c>
      <c r="H52">
        <f>IF($A52="","",IFERROR(VLOOKUP($A52,AI_PF!$A:$V,22,FALSE),""))</f>
        <v>44623</v>
      </c>
      <c r="I52" t="str">
        <f>IF($A52="","",IFERROR(VLOOKUP($A52,AI_PF!$A:$EU,151,FALSE),""))</f>
        <v>~2016</v>
      </c>
      <c r="J52">
        <f>IF($A52="","",IFERROR(VLOOKUP($A52,AI_PF!$A:$C,3,FALSE),""))</f>
        <v>200000035</v>
      </c>
      <c r="K52" t="str">
        <f>IF($A52="","",IFERROR(VLOOKUP($A52,Data_Raw!$A:$G,2,FALSE),""))</f>
        <v>PE</v>
      </c>
      <c r="L52" t="str">
        <f>IF($A52="","",IFERROR(VLOOKUP($A52,Data_Raw!$A:$G,3,FALSE),""))</f>
        <v>CLAYTON, DUBILIER &amp; RICE Fund Ⅷ</v>
      </c>
      <c r="M52" t="str">
        <f>IF($A52="","",IFERROR(VLOOKUP($A52,Data_Raw!$A:$G,4,FALSE),""))</f>
        <v>CD&amp;R</v>
      </c>
      <c r="N52" t="str">
        <f>IF($A52="","",IFERROR(VLOOKUP($A52,AI_PF!$A:$EU,29,FALSE),""))</f>
        <v>CD&amp;R</v>
      </c>
      <c r="O52" t="str">
        <f>IF($A52="","",IFERROR(VLOOKUP($A52,Data_Raw!$A:$G,5,FALSE),""))</f>
        <v>US</v>
      </c>
      <c r="P52" t="str">
        <f>IF($A52="","",IFERROR(VLOOKUP($A52,Data_Raw!$A:$G,6,FALSE),""))</f>
        <v>Buyout</v>
      </c>
      <c r="Q52" t="str">
        <f>IF($A52="","",IFERROR(VLOOKUP($A52,Data_Raw!$A:$G,7,FALSE),""))</f>
        <v>General</v>
      </c>
      <c r="R52">
        <f>IF($A52="","",SUMIFS(AI_PF!$AP:$AP,AI_PF!$A:$A,$A52))</f>
        <v>29900000000</v>
      </c>
      <c r="S52">
        <f>IF($A52="","",SUMIFS(AI_PF!$AW:$AW,AI_PF!$A:$A,$A52))</f>
        <v>35710816662</v>
      </c>
      <c r="T52">
        <f>IF($A52="","",SUMIFS(AI_PF!$AZ:$AZ,AI_PF!$A:$A,$A52))</f>
        <v>31858404030</v>
      </c>
      <c r="U52">
        <f>IF($A52="","",SUMIFS(AI_PF!$CA:$CA,AI_PF!$A:$A,$A52))</f>
        <v>4860914370</v>
      </c>
      <c r="V52">
        <f>IF($A52="","",SUMIFS(AI_PF!$CE:$CE,AI_PF!$A:$A,$A52))</f>
        <v>60395254</v>
      </c>
      <c r="W52">
        <f>IF($A52="","",IFERROR(VLOOKUP($A52,AI_PF!$A:$CO,93,FALSE),""))</f>
        <v>25.200702548027042</v>
      </c>
      <c r="X52">
        <f>IF($A52="","",COUNTIF(AI_PF!$A:$A,$A52))</f>
        <v>1</v>
      </c>
      <c r="Y52">
        <f>IF($A52="","",COUNTIF(LookThrough!$A:$A,J52))</f>
        <v>1</v>
      </c>
    </row>
    <row r="53" spans="1:25" x14ac:dyDescent="0.4">
      <c r="A53" t="s">
        <v>78</v>
      </c>
      <c r="B53" t="str">
        <f>IF($A53="","",IFERROR(VLOOKUP($A53,AI_PF!$A:$D,4,FALSE),""))</f>
        <v>GOLDMAN SACHS Distressed Fund</v>
      </c>
      <c r="C53" t="str">
        <f>IF($A53="","",IFERROR(VLOOKUP($A53,AI_PF!$A:$G,7,FALSE),""))</f>
        <v>PD</v>
      </c>
      <c r="D53" t="str">
        <f>IF($A53="","",IFERROR(VLOOKUP($A53,AI_PF!$A:$H,8,FALSE),""))</f>
        <v>Distressed</v>
      </c>
      <c r="E53" t="str">
        <f>IF($A53="","",IFERROR(VLOOKUP($A53,AI_PF!$A:$N,14,FALSE),""))</f>
        <v>수익증권</v>
      </c>
      <c r="F53" t="str">
        <f>IF($A53="","",IFERROR(VLOOKUP($A53,AI_PF!$A:$R,18,FALSE),""))</f>
        <v>USD</v>
      </c>
      <c r="G53">
        <f>IF($A53="","",IFERROR(VLOOKUP($A53,AI_PF!$A:$T,20,FALSE),""))</f>
        <v>39629</v>
      </c>
      <c r="H53">
        <f>IF($A53="","",IFERROR(VLOOKUP($A53,AI_PF!$A:$V,22,FALSE),""))</f>
        <v>2958465</v>
      </c>
      <c r="I53" t="str">
        <f>IF($A53="","",IFERROR(VLOOKUP($A53,AI_PF!$A:$EU,151,FALSE),""))</f>
        <v>~2016</v>
      </c>
      <c r="J53">
        <f>IF($A53="","",IFERROR(VLOOKUP($A53,AI_PF!$A:$C,3,FALSE),""))</f>
        <v>200000037</v>
      </c>
      <c r="K53" t="str">
        <f>IF($A53="","",IFERROR(VLOOKUP($A53,Data_Raw!$A:$G,2,FALSE),""))</f>
        <v>PD</v>
      </c>
      <c r="L53" t="str">
        <f>IF($A53="","",IFERROR(VLOOKUP($A53,Data_Raw!$A:$G,3,FALSE),""))</f>
        <v>GOLDMAN SACHS Distressed Fund</v>
      </c>
      <c r="M53" t="str">
        <f>IF($A53="","",IFERROR(VLOOKUP($A53,Data_Raw!$A:$G,4,FALSE),""))</f>
        <v>Goldman Sachs</v>
      </c>
      <c r="N53" t="str">
        <f>IF($A53="","",IFERROR(VLOOKUP($A53,AI_PF!$A:$EU,29,FALSE),""))</f>
        <v>Goldman Sachs</v>
      </c>
      <c r="O53" t="str">
        <f>IF($A53="","",IFERROR(VLOOKUP($A53,Data_Raw!$A:$G,5,FALSE),""))</f>
        <v>US</v>
      </c>
      <c r="P53" t="str">
        <f>IF($A53="","",IFERROR(VLOOKUP($A53,Data_Raw!$A:$G,6,FALSE),""))</f>
        <v>Fund of Funds</v>
      </c>
      <c r="Q53" t="str">
        <f>IF($A53="","",IFERROR(VLOOKUP($A53,Data_Raw!$A:$G,7,FALSE),""))</f>
        <v>Distressed</v>
      </c>
      <c r="R53">
        <f>IF($A53="","",SUMIFS(AI_PF!$AP:$AP,AI_PF!$A:$A,$A53))</f>
        <v>29900000000</v>
      </c>
      <c r="S53">
        <f>IF($A53="","",SUMIFS(AI_PF!$AW:$AW,AI_PF!$A:$A,$A53))</f>
        <v>19062480918</v>
      </c>
      <c r="T53">
        <f>IF($A53="","",SUMIFS(AI_PF!$AZ:$AZ,AI_PF!$A:$A,$A53))</f>
        <v>14129997383</v>
      </c>
      <c r="U53">
        <f>IF($A53="","",SUMIFS(AI_PF!$CA:$CA,AI_PF!$A:$A,$A53))</f>
        <v>4586545518</v>
      </c>
      <c r="V53">
        <f>IF($A53="","",SUMIFS(AI_PF!$CE:$CE,AI_PF!$A:$A,$A53))</f>
        <v>868003003</v>
      </c>
      <c r="W53">
        <f>IF($A53="","",IFERROR(VLOOKUP($A53,AI_PF!$A:$CO,93,FALSE),""))</f>
        <v>6.4275047183036795</v>
      </c>
      <c r="X53">
        <f>IF($A53="","",COUNTIF(AI_PF!$A:$A,$A53))</f>
        <v>1</v>
      </c>
      <c r="Y53">
        <f>IF($A53="","",COUNTIF(LookThrough!$A:$A,J53))</f>
        <v>0</v>
      </c>
    </row>
    <row r="54" spans="1:25" x14ac:dyDescent="0.4">
      <c r="A54" t="s">
        <v>79</v>
      </c>
      <c r="B54" t="str">
        <f>IF($A54="","",IFERROR(VLOOKUP($A54,AI_PF!$A:$D,4,FALSE),""))</f>
        <v>GOLDMAN SACHS IP</v>
      </c>
      <c r="C54" t="str">
        <f>IF($A54="","",IFERROR(VLOOKUP($A54,AI_PF!$A:$G,7,FALSE),""))</f>
        <v>헤지펀드</v>
      </c>
      <c r="D54" t="str">
        <f>IF($A54="","",IFERROR(VLOOKUP($A54,AI_PF!$A:$H,8,FALSE),""))</f>
        <v>헤지펀드</v>
      </c>
      <c r="E54" t="str">
        <f>IF($A54="","",IFERROR(VLOOKUP($A54,AI_PF!$A:$N,14,FALSE),""))</f>
        <v>수익증권</v>
      </c>
      <c r="F54" t="str">
        <f>IF($A54="","",IFERROR(VLOOKUP($A54,AI_PF!$A:$R,18,FALSE),""))</f>
        <v>USD</v>
      </c>
      <c r="G54">
        <f>IF($A54="","",IFERROR(VLOOKUP($A54,AI_PF!$A:$T,20,FALSE),""))</f>
        <v>39449</v>
      </c>
      <c r="H54">
        <f>IF($A54="","",IFERROR(VLOOKUP($A54,AI_PF!$A:$V,22,FALSE),""))</f>
        <v>2958465</v>
      </c>
      <c r="I54" t="str">
        <f>IF($A54="","",IFERROR(VLOOKUP($A54,AI_PF!$A:$EU,151,FALSE),""))</f>
        <v>~2016</v>
      </c>
      <c r="J54">
        <f>IF($A54="","",IFERROR(VLOOKUP($A54,AI_PF!$A:$C,3,FALSE),""))</f>
        <v>200000024</v>
      </c>
      <c r="K54" t="str">
        <f>IF($A54="","",IFERROR(VLOOKUP($A54,Data_Raw!$A:$G,2,FALSE),""))</f>
        <v>PE</v>
      </c>
      <c r="L54" t="str">
        <f>IF($A54="","",IFERROR(VLOOKUP($A54,Data_Raw!$A:$G,3,FALSE),""))</f>
        <v>GOLDMAN SACHS IP</v>
      </c>
      <c r="M54" t="str">
        <f>IF($A54="","",IFERROR(VLOOKUP($A54,Data_Raw!$A:$G,4,FALSE),""))</f>
        <v>Goldman Sachs</v>
      </c>
      <c r="N54" t="str">
        <f>IF($A54="","",IFERROR(VLOOKUP($A54,AI_PF!$A:$EU,29,FALSE),""))</f>
        <v>Goldman Sachs</v>
      </c>
      <c r="O54" t="str">
        <f>IF($A54="","",IFERROR(VLOOKUP($A54,Data_Raw!$A:$G,5,FALSE),""))</f>
        <v>US</v>
      </c>
      <c r="P54" t="str">
        <f>IF($A54="","",IFERROR(VLOOKUP($A54,Data_Raw!$A:$G,6,FALSE),""))</f>
        <v>Hedge Fund</v>
      </c>
      <c r="Q54" t="str">
        <f>IF($A54="","",IFERROR(VLOOKUP($A54,Data_Raw!$A:$G,7,FALSE),""))</f>
        <v>General</v>
      </c>
      <c r="R54">
        <f>IF($A54="","",SUMIFS(AI_PF!$AP:$AP,AI_PF!$A:$A,$A54))</f>
        <v>28146000000</v>
      </c>
      <c r="S54">
        <f>IF($A54="","",SUMIFS(AI_PF!$AW:$AW,AI_PF!$A:$A,$A54))</f>
        <v>28140000000</v>
      </c>
      <c r="T54">
        <f>IF($A54="","",SUMIFS(AI_PF!$AZ:$AZ,AI_PF!$A:$A,$A54))</f>
        <v>35642485986</v>
      </c>
      <c r="U54">
        <f>IF($A54="","",SUMIFS(AI_PF!$CA:$CA,AI_PF!$A:$A,$A54))</f>
        <v>485278488</v>
      </c>
      <c r="V54">
        <f>IF($A54="","",SUMIFS(AI_PF!$CE:$CE,AI_PF!$A:$A,$A54))</f>
        <v>441130070</v>
      </c>
      <c r="W54">
        <f>IF($A54="","",IFERROR(VLOOKUP($A54,AI_PF!$A:$CO,93,FALSE),""))</f>
        <v>4.6738144755363464</v>
      </c>
      <c r="X54">
        <f>IF($A54="","",COUNTIF(AI_PF!$A:$A,$A54))</f>
        <v>1</v>
      </c>
      <c r="Y54">
        <f>IF($A54="","",COUNTIF(LookThrough!$A:$A,J54))</f>
        <v>4</v>
      </c>
    </row>
    <row r="55" spans="1:25" x14ac:dyDescent="0.4">
      <c r="A55" t="s">
        <v>80</v>
      </c>
      <c r="B55" t="str">
        <f>IF($A55="","",IFERROR(VLOOKUP($A55,AI_PF!$A:$D,4,FALSE),""))</f>
        <v>원주충주지킴이</v>
      </c>
      <c r="C55" t="str">
        <f>IF($A55="","",IFERROR(VLOOKUP($A55,AI_PF!$A:$G,7,FALSE),""))</f>
        <v>BTL</v>
      </c>
      <c r="D55" t="str">
        <f>IF($A55="","",IFERROR(VLOOKUP($A55,AI_PF!$A:$H,8,FALSE),""))</f>
        <v>병영시설</v>
      </c>
      <c r="E55" t="str">
        <f>IF($A55="","",IFERROR(VLOOKUP($A55,AI_PF!$A:$N,14,FALSE),""))</f>
        <v>대출</v>
      </c>
      <c r="F55" t="str">
        <f>IF($A55="","",IFERROR(VLOOKUP($A55,AI_PF!$A:$R,18,FALSE),""))</f>
        <v>KRW</v>
      </c>
      <c r="G55">
        <f>IF($A55="","",IFERROR(VLOOKUP($A55,AI_PF!$A:$T,20,FALSE),""))</f>
        <v>41260</v>
      </c>
      <c r="H55">
        <f>IF($A55="","",IFERROR(VLOOKUP($A55,AI_PF!$A:$V,22,FALSE),""))</f>
        <v>48373</v>
      </c>
      <c r="I55" t="str">
        <f>IF($A55="","",IFERROR(VLOOKUP($A55,AI_PF!$A:$EU,151,FALSE),""))</f>
        <v>~2016</v>
      </c>
      <c r="J55">
        <f>IF($A55="","",IFERROR(VLOOKUP($A55,AI_PF!$A:$C,3,FALSE),""))</f>
        <v>6000000000208</v>
      </c>
      <c r="K55" t="str">
        <f>IF($A55="","",IFERROR(VLOOKUP($A55,Data_Raw!$A:$G,2,FALSE),""))</f>
        <v>Infrastructure</v>
      </c>
      <c r="L55" t="str">
        <f>IF($A55="","",IFERROR(VLOOKUP($A55,Data_Raw!$A:$G,3,FALSE),""))</f>
        <v>원주충주지킴이</v>
      </c>
      <c r="M55" t="str">
        <f>IF($A55="","",IFERROR(VLOOKUP($A55,Data_Raw!$A:$G,4,FALSE),""))</f>
        <v>KDB인프라자산운용</v>
      </c>
      <c r="N55" t="str">
        <f>IF($A55="","",IFERROR(VLOOKUP($A55,AI_PF!$A:$EU,29,FALSE),""))</f>
        <v>해당없음</v>
      </c>
      <c r="O55" t="str">
        <f>IF($A55="","",IFERROR(VLOOKUP($A55,Data_Raw!$A:$G,5,FALSE),""))</f>
        <v>KOR</v>
      </c>
      <c r="P55" t="str">
        <f>IF($A55="","",IFERROR(VLOOKUP($A55,Data_Raw!$A:$G,6,FALSE),""))</f>
        <v>BTL</v>
      </c>
      <c r="Q55" t="str">
        <f>IF($A55="","",IFERROR(VLOOKUP($A55,Data_Raw!$A:$G,7,FALSE),""))</f>
        <v>Transportation</v>
      </c>
      <c r="R55">
        <f>IF($A55="","",SUMIFS(AI_PF!$AP:$AP,AI_PF!$A:$A,$A55))</f>
        <v>18876261000</v>
      </c>
      <c r="S55">
        <f>IF($A55="","",SUMIFS(AI_PF!$AW:$AW,AI_PF!$A:$A,$A55))</f>
        <v>18876261000</v>
      </c>
      <c r="T55">
        <f>IF($A55="","",SUMIFS(AI_PF!$AZ:$AZ,AI_PF!$A:$A,$A55))</f>
        <v>11148912720</v>
      </c>
      <c r="U55">
        <f>IF($A55="","",SUMIFS(AI_PF!$CA:$CA,AI_PF!$A:$A,$A55))</f>
        <v>7728894059</v>
      </c>
      <c r="V55">
        <f>IF($A55="","",SUMIFS(AI_PF!$CE:$CE,AI_PF!$A:$A,$A55))</f>
        <v>7727348280</v>
      </c>
      <c r="W55">
        <f>IF($A55="","",IFERROR(VLOOKUP($A55,AI_PF!$A:$CO,93,FALSE),""))</f>
        <v>5.1163191000000001</v>
      </c>
      <c r="X55">
        <f>IF($A55="","",COUNTIF(AI_PF!$A:$A,$A55))</f>
        <v>1</v>
      </c>
      <c r="Y55">
        <f>IF($A55="","",COUNTIF(LookThrough!$A:$A,J55))</f>
        <v>0</v>
      </c>
    </row>
    <row r="56" spans="1:25" x14ac:dyDescent="0.4">
      <c r="A56" t="s">
        <v>82</v>
      </c>
      <c r="B56" t="str">
        <f>IF($A56="","",IFERROR(VLOOKUP($A56,AI_PF!$A:$D,4,FALSE),""))</f>
        <v>한화 LTI 인프라 사모특별자산투자신탁 2호</v>
      </c>
      <c r="C56" t="str">
        <f>IF($A56="","",IFERROR(VLOOKUP($A56,AI_PF!$A:$G,7,FALSE),""))</f>
        <v>BTL</v>
      </c>
      <c r="D56" t="str">
        <f>IF($A56="","",IFERROR(VLOOKUP($A56,AI_PF!$A:$H,8,FALSE),""))</f>
        <v>혼합</v>
      </c>
      <c r="E56" t="str">
        <f>IF($A56="","",IFERROR(VLOOKUP($A56,AI_PF!$A:$N,14,FALSE),""))</f>
        <v>수익증권</v>
      </c>
      <c r="F56" t="str">
        <f>IF($A56="","",IFERROR(VLOOKUP($A56,AI_PF!$A:$R,18,FALSE),""))</f>
        <v>KRW</v>
      </c>
      <c r="G56">
        <f>IF($A56="","",IFERROR(VLOOKUP($A56,AI_PF!$A:$T,20,FALSE),""))</f>
        <v>40722</v>
      </c>
      <c r="H56">
        <f>IF($A56="","",IFERROR(VLOOKUP($A56,AI_PF!$A:$V,22,FALSE),""))</f>
        <v>49854</v>
      </c>
      <c r="I56" t="str">
        <f>IF($A56="","",IFERROR(VLOOKUP($A56,AI_PF!$A:$EU,151,FALSE),""))</f>
        <v>~2016</v>
      </c>
      <c r="J56">
        <f>IF($A56="","",IFERROR(VLOOKUP($A56,AI_PF!$A:$C,3,FALSE),""))</f>
        <v>200000308</v>
      </c>
      <c r="K56" t="str">
        <f>IF($A56="","",IFERROR(VLOOKUP($A56,Data_Raw!$A:$G,2,FALSE),""))</f>
        <v>Infrastructure</v>
      </c>
      <c r="L56" t="str">
        <f>IF($A56="","",IFERROR(VLOOKUP($A56,Data_Raw!$A:$G,3,FALSE),""))</f>
        <v>한화 LTI 인프라 사모특별자산투자신탁 2호</v>
      </c>
      <c r="M56" t="str">
        <f>IF($A56="","",IFERROR(VLOOKUP($A56,Data_Raw!$A:$G,4,FALSE),""))</f>
        <v>한화자산운용</v>
      </c>
      <c r="N56" t="str">
        <f>IF($A56="","",IFERROR(VLOOKUP($A56,AI_PF!$A:$EU,29,FALSE),""))</f>
        <v>해당없음</v>
      </c>
      <c r="O56" t="str">
        <f>IF($A56="","",IFERROR(VLOOKUP($A56,Data_Raw!$A:$G,5,FALSE),""))</f>
        <v>KOR</v>
      </c>
      <c r="P56" t="str">
        <f>IF($A56="","",IFERROR(VLOOKUP($A56,Data_Raw!$A:$G,6,FALSE),""))</f>
        <v>BTL</v>
      </c>
      <c r="Q56" t="str">
        <f>IF($A56="","",IFERROR(VLOOKUP($A56,Data_Raw!$A:$G,7,FALSE),""))</f>
        <v>Transportation</v>
      </c>
      <c r="R56">
        <f>IF($A56="","",SUMIFS(AI_PF!$AP:$AP,AI_PF!$A:$A,$A56))</f>
        <v>450000000000</v>
      </c>
      <c r="S56">
        <f>IF($A56="","",SUMIFS(AI_PF!$AW:$AW,AI_PF!$A:$A,$A56))</f>
        <v>68787900000</v>
      </c>
      <c r="T56">
        <f>IF($A56="","",SUMIFS(AI_PF!$AZ:$AZ,AI_PF!$A:$A,$A56))</f>
        <v>38148106193</v>
      </c>
      <c r="U56">
        <f>IF($A56="","",SUMIFS(AI_PF!$CA:$CA,AI_PF!$A:$A,$A56))</f>
        <v>30356688305</v>
      </c>
      <c r="V56">
        <f>IF($A56="","",SUMIFS(AI_PF!$CE:$CE,AI_PF!$A:$A,$A56))</f>
        <v>30794763643</v>
      </c>
      <c r="W56">
        <f>IF($A56="","",IFERROR(VLOOKUP($A56,AI_PF!$A:$CO,93,FALSE),""))</f>
        <v>4.2782405018806466</v>
      </c>
      <c r="X56">
        <f>IF($A56="","",COUNTIF(AI_PF!$A:$A,$A56))</f>
        <v>1</v>
      </c>
      <c r="Y56">
        <f>IF($A56="","",COUNTIF(LookThrough!$A:$A,J56))</f>
        <v>5</v>
      </c>
    </row>
    <row r="57" spans="1:25" x14ac:dyDescent="0.4">
      <c r="A57" t="s">
        <v>83</v>
      </c>
      <c r="B57" t="str">
        <f>IF($A57="","",IFERROR(VLOOKUP($A57,AI_PF!$A:$D,4,FALSE),""))</f>
        <v>인천-부천-광주 병영시설 BTL (단결)</v>
      </c>
      <c r="C57" t="str">
        <f>IF($A57="","",IFERROR(VLOOKUP($A57,AI_PF!$A:$G,7,FALSE),""))</f>
        <v>BTL</v>
      </c>
      <c r="D57" t="str">
        <f>IF($A57="","",IFERROR(VLOOKUP($A57,AI_PF!$A:$H,8,FALSE),""))</f>
        <v>병영시설</v>
      </c>
      <c r="E57" t="str">
        <f>IF($A57="","",IFERROR(VLOOKUP($A57,AI_PF!$A:$N,14,FALSE),""))</f>
        <v>대출</v>
      </c>
      <c r="F57" t="str">
        <f>IF($A57="","",IFERROR(VLOOKUP($A57,AI_PF!$A:$R,18,FALSE),""))</f>
        <v>KRW</v>
      </c>
      <c r="G57">
        <f>IF($A57="","",IFERROR(VLOOKUP($A57,AI_PF!$A:$T,20,FALSE),""))</f>
        <v>40638</v>
      </c>
      <c r="H57">
        <f>IF($A57="","",IFERROR(VLOOKUP($A57,AI_PF!$A:$V,22,FALSE),""))</f>
        <v>49770</v>
      </c>
      <c r="I57" t="str">
        <f>IF($A57="","",IFERROR(VLOOKUP($A57,AI_PF!$A:$EU,151,FALSE),""))</f>
        <v>~2016</v>
      </c>
      <c r="J57">
        <f>IF($A57="","",IFERROR(VLOOKUP($A57,AI_PF!$A:$C,3,FALSE),""))</f>
        <v>6000000000217</v>
      </c>
      <c r="K57" t="str">
        <f>IF($A57="","",IFERROR(VLOOKUP($A57,Data_Raw!$A:$G,2,FALSE),""))</f>
        <v>Infrastructure</v>
      </c>
      <c r="L57" t="str">
        <f>IF($A57="","",IFERROR(VLOOKUP($A57,Data_Raw!$A:$G,3,FALSE),""))</f>
        <v>인천-부천-광주 병영시설 BTL (단결)</v>
      </c>
      <c r="M57" t="str">
        <f>IF($A57="","",IFERROR(VLOOKUP($A57,Data_Raw!$A:$G,4,FALSE),""))</f>
        <v>KDB인프라자산운용</v>
      </c>
      <c r="N57" t="str">
        <f>IF($A57="","",IFERROR(VLOOKUP($A57,AI_PF!$A:$EU,29,FALSE),""))</f>
        <v>해당없음</v>
      </c>
      <c r="O57" t="str">
        <f>IF($A57="","",IFERROR(VLOOKUP($A57,Data_Raw!$A:$G,5,FALSE),""))</f>
        <v>KOR</v>
      </c>
      <c r="P57" t="str">
        <f>IF($A57="","",IFERROR(VLOOKUP($A57,Data_Raw!$A:$G,6,FALSE),""))</f>
        <v>BTL</v>
      </c>
      <c r="Q57" t="str">
        <f>IF($A57="","",IFERROR(VLOOKUP($A57,Data_Raw!$A:$G,7,FALSE),""))</f>
        <v>Transportation</v>
      </c>
      <c r="R57">
        <f>IF($A57="","",SUMIFS(AI_PF!$AP:$AP,AI_PF!$A:$A,$A57))</f>
        <v>55502000000</v>
      </c>
      <c r="S57">
        <f>IF($A57="","",SUMIFS(AI_PF!$AW:$AW,AI_PF!$A:$A,$A57))</f>
        <v>53933000000</v>
      </c>
      <c r="T57">
        <f>IF($A57="","",SUMIFS(AI_PF!$AZ:$AZ,AI_PF!$A:$A,$A57))</f>
        <v>29506239619</v>
      </c>
      <c r="U57">
        <f>IF($A57="","",SUMIFS(AI_PF!$CA:$CA,AI_PF!$A:$A,$A57))</f>
        <v>25855228938</v>
      </c>
      <c r="V57">
        <f>IF($A57="","",SUMIFS(AI_PF!$CE:$CE,AI_PF!$A:$A,$A57))</f>
        <v>26116507568</v>
      </c>
      <c r="W57">
        <f>IF($A57="","",IFERROR(VLOOKUP($A57,AI_PF!$A:$CO,93,FALSE),""))</f>
        <v>5.2932319000000003</v>
      </c>
      <c r="X57">
        <f>IF($A57="","",COUNTIF(AI_PF!$A:$A,$A57))</f>
        <v>2</v>
      </c>
      <c r="Y57">
        <f>IF($A57="","",COUNTIF(LookThrough!$A:$A,J57))</f>
        <v>0</v>
      </c>
    </row>
    <row r="58" spans="1:25" x14ac:dyDescent="0.4">
      <c r="A58" t="s">
        <v>84</v>
      </c>
      <c r="B58" t="str">
        <f>IF($A58="","",IFERROR(VLOOKUP($A58,AI_PF!$A:$D,4,FALSE),""))</f>
        <v>대구 경북과학기술원 BTL (희망세움)</v>
      </c>
      <c r="C58" t="str">
        <f>IF($A58="","",IFERROR(VLOOKUP($A58,AI_PF!$A:$G,7,FALSE),""))</f>
        <v>BTL</v>
      </c>
      <c r="D58" t="str">
        <f>IF($A58="","",IFERROR(VLOOKUP($A58,AI_PF!$A:$H,8,FALSE),""))</f>
        <v>교육시설</v>
      </c>
      <c r="E58" t="str">
        <f>IF($A58="","",IFERROR(VLOOKUP($A58,AI_PF!$A:$N,14,FALSE),""))</f>
        <v>대출</v>
      </c>
      <c r="F58" t="str">
        <f>IF($A58="","",IFERROR(VLOOKUP($A58,AI_PF!$A:$R,18,FALSE),""))</f>
        <v>KRW</v>
      </c>
      <c r="G58">
        <f>IF($A58="","",IFERROR(VLOOKUP($A58,AI_PF!$A:$T,20,FALSE),""))</f>
        <v>41857</v>
      </c>
      <c r="H58">
        <f>IF($A58="","",IFERROR(VLOOKUP($A58,AI_PF!$A:$V,22,FALSE),""))</f>
        <v>49037</v>
      </c>
      <c r="I58" t="str">
        <f>IF($A58="","",IFERROR(VLOOKUP($A58,AI_PF!$A:$EU,151,FALSE),""))</f>
        <v>~2016</v>
      </c>
      <c r="J58">
        <f>IF($A58="","",IFERROR(VLOOKUP($A58,AI_PF!$A:$C,3,FALSE),""))</f>
        <v>6000000000157</v>
      </c>
      <c r="K58" t="str">
        <f>IF($A58="","",IFERROR(VLOOKUP($A58,Data_Raw!$A:$G,2,FALSE),""))</f>
        <v>Infrastructure</v>
      </c>
      <c r="L58" t="str">
        <f>IF($A58="","",IFERROR(VLOOKUP($A58,Data_Raw!$A:$G,3,FALSE),""))</f>
        <v>대구 경북과학기술원 BTL (희망세움)</v>
      </c>
      <c r="M58" t="str">
        <f>IF($A58="","",IFERROR(VLOOKUP($A58,Data_Raw!$A:$G,4,FALSE),""))</f>
        <v>KDB인프라자산운용</v>
      </c>
      <c r="N58" t="str">
        <f>IF($A58="","",IFERROR(VLOOKUP($A58,AI_PF!$A:$EU,29,FALSE),""))</f>
        <v>해당없음</v>
      </c>
      <c r="O58" t="str">
        <f>IF($A58="","",IFERROR(VLOOKUP($A58,Data_Raw!$A:$G,5,FALSE),""))</f>
        <v>KOR</v>
      </c>
      <c r="P58" t="str">
        <f>IF($A58="","",IFERROR(VLOOKUP($A58,Data_Raw!$A:$G,6,FALSE),""))</f>
        <v>BTL</v>
      </c>
      <c r="Q58" t="str">
        <f>IF($A58="","",IFERROR(VLOOKUP($A58,Data_Raw!$A:$G,7,FALSE),""))</f>
        <v>Transportation</v>
      </c>
      <c r="R58">
        <f>IF($A58="","",SUMIFS(AI_PF!$AP:$AP,AI_PF!$A:$A,$A58))</f>
        <v>20000000000</v>
      </c>
      <c r="S58">
        <f>IF($A58="","",SUMIFS(AI_PF!$AW:$AW,AI_PF!$A:$A,$A58))</f>
        <v>18972000000</v>
      </c>
      <c r="T58">
        <f>IF($A58="","",SUMIFS(AI_PF!$AZ:$AZ,AI_PF!$A:$A,$A58))</f>
        <v>9238317367</v>
      </c>
      <c r="U58">
        <f>IF($A58="","",SUMIFS(AI_PF!$CA:$CA,AI_PF!$A:$A,$A58))</f>
        <v>9735629759</v>
      </c>
      <c r="V58">
        <f>IF($A58="","",SUMIFS(AI_PF!$CE:$CE,AI_PF!$A:$A,$A58))</f>
        <v>9733682633</v>
      </c>
      <c r="W58">
        <f>IF($A58="","",IFERROR(VLOOKUP($A58,AI_PF!$A:$CO,93,FALSE),""))</f>
        <v>5.0423325999999999</v>
      </c>
      <c r="X58">
        <f>IF($A58="","",COUNTIF(AI_PF!$A:$A,$A58))</f>
        <v>2</v>
      </c>
      <c r="Y58">
        <f>IF($A58="","",COUNTIF(LookThrough!$A:$A,J58))</f>
        <v>0</v>
      </c>
    </row>
    <row r="59" spans="1:25" x14ac:dyDescent="0.4">
      <c r="A59" t="s">
        <v>85</v>
      </c>
      <c r="B59" t="str">
        <f>IF($A59="","",IFERROR(VLOOKUP($A59,AI_PF!$A:$D,4,FALSE),""))</f>
        <v>서창2초 외 3개교 BTL (인천보람교육)</v>
      </c>
      <c r="C59" t="str">
        <f>IF($A59="","",IFERROR(VLOOKUP($A59,AI_PF!$A:$G,7,FALSE),""))</f>
        <v>BTL</v>
      </c>
      <c r="D59" t="str">
        <f>IF($A59="","",IFERROR(VLOOKUP($A59,AI_PF!$A:$H,8,FALSE),""))</f>
        <v>교육시설</v>
      </c>
      <c r="E59" t="str">
        <f>IF($A59="","",IFERROR(VLOOKUP($A59,AI_PF!$A:$N,14,FALSE),""))</f>
        <v>대출</v>
      </c>
      <c r="F59" t="str">
        <f>IF($A59="","",IFERROR(VLOOKUP($A59,AI_PF!$A:$R,18,FALSE),""))</f>
        <v>KRW</v>
      </c>
      <c r="G59">
        <f>IF($A59="","",IFERROR(VLOOKUP($A59,AI_PF!$A:$T,20,FALSE),""))</f>
        <v>41129</v>
      </c>
      <c r="H59">
        <f>IF($A59="","",IFERROR(VLOOKUP($A59,AI_PF!$A:$V,22,FALSE),""))</f>
        <v>47864</v>
      </c>
      <c r="I59" t="str">
        <f>IF($A59="","",IFERROR(VLOOKUP($A59,AI_PF!$A:$EU,151,FALSE),""))</f>
        <v>~2016</v>
      </c>
      <c r="J59">
        <f>IF($A59="","",IFERROR(VLOOKUP($A59,AI_PF!$A:$C,3,FALSE),""))</f>
        <v>6000000000094</v>
      </c>
      <c r="K59" t="str">
        <f>IF($A59="","",IFERROR(VLOOKUP($A59,Data_Raw!$A:$G,2,FALSE),""))</f>
        <v>Infrastructure</v>
      </c>
      <c r="L59" t="str">
        <f>IF($A59="","",IFERROR(VLOOKUP($A59,Data_Raw!$A:$G,3,FALSE),""))</f>
        <v>서창2초 외 3개교 BTL (인천보람교육)</v>
      </c>
      <c r="M59" t="str">
        <f>IF($A59="","",IFERROR(VLOOKUP($A59,Data_Raw!$A:$G,4,FALSE),""))</f>
        <v>KDB인프라자산운용</v>
      </c>
      <c r="N59" t="str">
        <f>IF($A59="","",IFERROR(VLOOKUP($A59,AI_PF!$A:$EU,29,FALSE),""))</f>
        <v>해당없음</v>
      </c>
      <c r="O59" t="str">
        <f>IF($A59="","",IFERROR(VLOOKUP($A59,Data_Raw!$A:$G,5,FALSE),""))</f>
        <v>KOR</v>
      </c>
      <c r="P59" t="str">
        <f>IF($A59="","",IFERROR(VLOOKUP($A59,Data_Raw!$A:$G,6,FALSE),""))</f>
        <v>BTL</v>
      </c>
      <c r="Q59" t="str">
        <f>IF($A59="","",IFERROR(VLOOKUP($A59,Data_Raw!$A:$G,7,FALSE),""))</f>
        <v>Transportation</v>
      </c>
      <c r="R59">
        <f>IF($A59="","",SUMIFS(AI_PF!$AP:$AP,AI_PF!$A:$A,$A59))</f>
        <v>32827203200</v>
      </c>
      <c r="S59">
        <f>IF($A59="","",SUMIFS(AI_PF!$AW:$AW,AI_PF!$A:$A,$A59))</f>
        <v>32425313200</v>
      </c>
      <c r="T59">
        <f>IF($A59="","",SUMIFS(AI_PF!$AZ:$AZ,AI_PF!$A:$A,$A59))</f>
        <v>20002102643</v>
      </c>
      <c r="U59">
        <f>IF($A59="","",SUMIFS(AI_PF!$CA:$CA,AI_PF!$A:$A,$A59))</f>
        <v>12426553189</v>
      </c>
      <c r="V59">
        <f>IF($A59="","",SUMIFS(AI_PF!$CE:$CE,AI_PF!$A:$A,$A59))</f>
        <v>12670775705</v>
      </c>
      <c r="W59">
        <f>IF($A59="","",IFERROR(VLOOKUP($A59,AI_PF!$A:$CO,93,FALSE),""))</f>
        <v>4.5680595999999998</v>
      </c>
      <c r="X59">
        <f>IF($A59="","",COUNTIF(AI_PF!$A:$A,$A59))</f>
        <v>3</v>
      </c>
      <c r="Y59">
        <f>IF($A59="","",COUNTIF(LookThrough!$A:$A,J59))</f>
        <v>0</v>
      </c>
    </row>
    <row r="60" spans="1:25" x14ac:dyDescent="0.4">
      <c r="A60" t="s">
        <v>86</v>
      </c>
      <c r="B60" t="str">
        <f>IF($A60="","",IFERROR(VLOOKUP($A60,AI_PF!$A:$D,4,FALSE),""))</f>
        <v>한화 태양광발전 사모특별자산투자신탁 2호</v>
      </c>
      <c r="C60" t="str">
        <f>IF($A60="","",IFERROR(VLOOKUP($A60,AI_PF!$A:$G,7,FALSE),""))</f>
        <v>신재생</v>
      </c>
      <c r="D60" t="str">
        <f>IF($A60="","",IFERROR(VLOOKUP($A60,AI_PF!$A:$H,8,FALSE),""))</f>
        <v>태양광</v>
      </c>
      <c r="E60" t="str">
        <f>IF($A60="","",IFERROR(VLOOKUP($A60,AI_PF!$A:$N,14,FALSE),""))</f>
        <v>수익증권</v>
      </c>
      <c r="F60" t="str">
        <f>IF($A60="","",IFERROR(VLOOKUP($A60,AI_PF!$A:$R,18,FALSE),""))</f>
        <v>KRW</v>
      </c>
      <c r="G60">
        <f>IF($A60="","",IFERROR(VLOOKUP($A60,AI_PF!$A:$T,20,FALSE),""))</f>
        <v>40889</v>
      </c>
      <c r="H60">
        <f>IF($A60="","",IFERROR(VLOOKUP($A60,AI_PF!$A:$V,22,FALSE),""))</f>
        <v>47464</v>
      </c>
      <c r="I60" t="str">
        <f>IF($A60="","",IFERROR(VLOOKUP($A60,AI_PF!$A:$EU,151,FALSE),""))</f>
        <v>~2016</v>
      </c>
      <c r="J60">
        <f>IF($A60="","",IFERROR(VLOOKUP($A60,AI_PF!$A:$C,3,FALSE),""))</f>
        <v>200000310</v>
      </c>
      <c r="K60" t="str">
        <f>IF($A60="","",IFERROR(VLOOKUP($A60,Data_Raw!$A:$G,2,FALSE),""))</f>
        <v>Infrastructure</v>
      </c>
      <c r="L60" t="str">
        <f>IF($A60="","",IFERROR(VLOOKUP($A60,Data_Raw!$A:$G,3,FALSE),""))</f>
        <v>한화 태양광발전 사모특별자산투자신탁 2호</v>
      </c>
      <c r="M60" t="str">
        <f>IF($A60="","",IFERROR(VLOOKUP($A60,Data_Raw!$A:$G,4,FALSE),""))</f>
        <v>한화자산운용</v>
      </c>
      <c r="N60" t="str">
        <f>IF($A60="","",IFERROR(VLOOKUP($A60,AI_PF!$A:$EU,29,FALSE),""))</f>
        <v>해당없음</v>
      </c>
      <c r="O60" t="str">
        <f>IF($A60="","",IFERROR(VLOOKUP($A60,Data_Raw!$A:$G,5,FALSE),""))</f>
        <v>KOR</v>
      </c>
      <c r="P60" t="str">
        <f>IF($A60="","",IFERROR(VLOOKUP($A60,Data_Raw!$A:$G,6,FALSE),""))</f>
        <v>Non-PPP</v>
      </c>
      <c r="Q60" t="str">
        <f>IF($A60="","",IFERROR(VLOOKUP($A60,Data_Raw!$A:$G,7,FALSE),""))</f>
        <v>Energy</v>
      </c>
      <c r="R60">
        <f>IF($A60="","",SUMIFS(AI_PF!$AP:$AP,AI_PF!$A:$A,$A60))</f>
        <v>100000000000</v>
      </c>
      <c r="S60">
        <f>IF($A60="","",SUMIFS(AI_PF!$AW:$AW,AI_PF!$A:$A,$A60))</f>
        <v>99743330000</v>
      </c>
      <c r="T60">
        <f>IF($A60="","",SUMIFS(AI_PF!$AZ:$AZ,AI_PF!$A:$A,$A60))</f>
        <v>97608960548</v>
      </c>
      <c r="U60">
        <f>IF($A60="","",SUMIFS(AI_PF!$CA:$CA,AI_PF!$A:$A,$A60))</f>
        <v>2070468876</v>
      </c>
      <c r="V60">
        <f>IF($A60="","",SUMIFS(AI_PF!$CE:$CE,AI_PF!$A:$A,$A60))</f>
        <v>2020939639</v>
      </c>
      <c r="W60">
        <f>IF($A60="","",IFERROR(VLOOKUP($A60,AI_PF!$A:$CO,93,FALSE),""))</f>
        <v>5.5578902363777161</v>
      </c>
      <c r="X60">
        <f>IF($A60="","",COUNTIF(AI_PF!$A:$A,$A60))</f>
        <v>1</v>
      </c>
      <c r="Y60">
        <f>IF($A60="","",COUNTIF(LookThrough!$A:$A,J60))</f>
        <v>14</v>
      </c>
    </row>
    <row r="61" spans="1:25" x14ac:dyDescent="0.4">
      <c r="A61" t="s">
        <v>87</v>
      </c>
      <c r="B61" t="str">
        <f>IF($A61="","",IFERROR(VLOOKUP($A61,AI_PF!$A:$D,4,FALSE),""))</f>
        <v>이머징 인프라스트럭처 투융자회사</v>
      </c>
      <c r="C61" t="str">
        <f>IF($A61="","",IFERROR(VLOOKUP($A61,AI_PF!$A:$G,7,FALSE),""))</f>
        <v>BTO</v>
      </c>
      <c r="D61" t="str">
        <f>IF($A61="","",IFERROR(VLOOKUP($A61,AI_PF!$A:$H,8,FALSE),""))</f>
        <v>혼합</v>
      </c>
      <c r="E61" t="str">
        <f>IF($A61="","",IFERROR(VLOOKUP($A61,AI_PF!$A:$N,14,FALSE),""))</f>
        <v>수익증권</v>
      </c>
      <c r="F61" t="str">
        <f>IF($A61="","",IFERROR(VLOOKUP($A61,AI_PF!$A:$R,18,FALSE),""))</f>
        <v>KRW</v>
      </c>
      <c r="G61">
        <f>IF($A61="","",IFERROR(VLOOKUP($A61,AI_PF!$A:$T,20,FALSE),""))</f>
        <v>38929</v>
      </c>
      <c r="H61">
        <f>IF($A61="","",IFERROR(VLOOKUP($A61,AI_PF!$A:$V,22,FALSE),""))</f>
        <v>50770</v>
      </c>
      <c r="I61" t="str">
        <f>IF($A61="","",IFERROR(VLOOKUP($A61,AI_PF!$A:$EU,151,FALSE),""))</f>
        <v>~2016</v>
      </c>
      <c r="J61">
        <f>IF($A61="","",IFERROR(VLOOKUP($A61,AI_PF!$A:$C,3,FALSE),""))</f>
        <v>200000358</v>
      </c>
      <c r="K61" t="str">
        <f>IF($A61="","",IFERROR(VLOOKUP($A61,Data_Raw!$A:$G,2,FALSE),""))</f>
        <v>Infrastructure</v>
      </c>
      <c r="L61" t="str">
        <f>IF($A61="","",IFERROR(VLOOKUP($A61,Data_Raw!$A:$G,3,FALSE),""))</f>
        <v>이머징 인프라스트럭처 투융자회사</v>
      </c>
      <c r="M61" t="str">
        <f>IF($A61="","",IFERROR(VLOOKUP($A61,Data_Raw!$A:$G,4,FALSE),""))</f>
        <v>다비하나인프라펀드자산운용</v>
      </c>
      <c r="N61" t="str">
        <f>IF($A61="","",IFERROR(VLOOKUP($A61,AI_PF!$A:$EU,29,FALSE),""))</f>
        <v>해당없음</v>
      </c>
      <c r="O61" t="str">
        <f>IF($A61="","",IFERROR(VLOOKUP($A61,Data_Raw!$A:$G,5,FALSE),""))</f>
        <v>KOR</v>
      </c>
      <c r="P61" t="str">
        <f>IF($A61="","",IFERROR(VLOOKUP($A61,Data_Raw!$A:$G,6,FALSE),""))</f>
        <v>BTO</v>
      </c>
      <c r="Q61" t="str">
        <f>IF($A61="","",IFERROR(VLOOKUP($A61,Data_Raw!$A:$G,7,FALSE),""))</f>
        <v>Transportation</v>
      </c>
      <c r="R61">
        <f>IF($A61="","",SUMIFS(AI_PF!$AP:$AP,AI_PF!$A:$A,$A61))</f>
        <v>50000000000</v>
      </c>
      <c r="S61">
        <f>IF($A61="","",SUMIFS(AI_PF!$AW:$AW,AI_PF!$A:$A,$A61))</f>
        <v>21085098370</v>
      </c>
      <c r="T61">
        <f>IF($A61="","",SUMIFS(AI_PF!$AZ:$AZ,AI_PF!$A:$A,$A61))</f>
        <v>8824507472</v>
      </c>
      <c r="U61">
        <f>IF($A61="","",SUMIFS(AI_PF!$CA:$CA,AI_PF!$A:$A,$A61))</f>
        <v>28246885527</v>
      </c>
      <c r="V61">
        <f>IF($A61="","",SUMIFS(AI_PF!$CE:$CE,AI_PF!$A:$A,$A61))</f>
        <v>36844423191</v>
      </c>
      <c r="W61">
        <f>IF($A61="","",IFERROR(VLOOKUP($A61,AI_PF!$A:$CO,93,FALSE),""))</f>
        <v>0</v>
      </c>
      <c r="X61">
        <f>IF($A61="","",COUNTIF(AI_PF!$A:$A,$A61))</f>
        <v>1</v>
      </c>
      <c r="Y61">
        <f>IF($A61="","",COUNTIF(LookThrough!$A:$A,J61))</f>
        <v>8</v>
      </c>
    </row>
    <row r="62" spans="1:25" x14ac:dyDescent="0.4">
      <c r="A62" t="s">
        <v>88</v>
      </c>
      <c r="B62" t="str">
        <f>IF($A62="","",IFERROR(VLOOKUP($A62,AI_PF!$A:$D,4,FALSE),""))</f>
        <v>KB RPS Focus 사모특별자산투자신탁 2호</v>
      </c>
      <c r="C62" t="str">
        <f>IF($A62="","",IFERROR(VLOOKUP($A62,AI_PF!$A:$G,7,FALSE),""))</f>
        <v>신재생</v>
      </c>
      <c r="D62" t="str">
        <f>IF($A62="","",IFERROR(VLOOKUP($A62,AI_PF!$A:$H,8,FALSE),""))</f>
        <v>태양광</v>
      </c>
      <c r="E62" t="str">
        <f>IF($A62="","",IFERROR(VLOOKUP($A62,AI_PF!$A:$N,14,FALSE),""))</f>
        <v>수익증권</v>
      </c>
      <c r="F62" t="str">
        <f>IF($A62="","",IFERROR(VLOOKUP($A62,AI_PF!$A:$R,18,FALSE),""))</f>
        <v>KRW</v>
      </c>
      <c r="G62">
        <f>IF($A62="","",IFERROR(VLOOKUP($A62,AI_PF!$A:$T,20,FALSE),""))</f>
        <v>40906</v>
      </c>
      <c r="H62">
        <f>IF($A62="","",IFERROR(VLOOKUP($A62,AI_PF!$A:$V,22,FALSE),""))</f>
        <v>48211</v>
      </c>
      <c r="I62" t="str">
        <f>IF($A62="","",IFERROR(VLOOKUP($A62,AI_PF!$A:$EU,151,FALSE),""))</f>
        <v>~2016</v>
      </c>
      <c r="J62">
        <f>IF($A62="","",IFERROR(VLOOKUP($A62,AI_PF!$A:$C,3,FALSE),""))</f>
        <v>200000316</v>
      </c>
      <c r="K62" t="str">
        <f>IF($A62="","",IFERROR(VLOOKUP($A62,Data_Raw!$A:$G,2,FALSE),""))</f>
        <v>Infrastructure</v>
      </c>
      <c r="L62" t="str">
        <f>IF($A62="","",IFERROR(VLOOKUP($A62,Data_Raw!$A:$G,3,FALSE),""))</f>
        <v>KB RPS Focus 사모특별자산투자신탁 2호</v>
      </c>
      <c r="M62" t="str">
        <f>IF($A62="","",IFERROR(VLOOKUP($A62,Data_Raw!$A:$G,4,FALSE),""))</f>
        <v>KB자산운용</v>
      </c>
      <c r="N62" t="str">
        <f>IF($A62="","",IFERROR(VLOOKUP($A62,AI_PF!$A:$EU,29,FALSE),""))</f>
        <v>해당없음</v>
      </c>
      <c r="O62" t="str">
        <f>IF($A62="","",IFERROR(VLOOKUP($A62,Data_Raw!$A:$G,5,FALSE),""))</f>
        <v>KOR</v>
      </c>
      <c r="P62" t="str">
        <f>IF($A62="","",IFERROR(VLOOKUP($A62,Data_Raw!$A:$G,6,FALSE),""))</f>
        <v>Non-PPP</v>
      </c>
      <c r="Q62" t="str">
        <f>IF($A62="","",IFERROR(VLOOKUP($A62,Data_Raw!$A:$G,7,FALSE),""))</f>
        <v>Energy</v>
      </c>
      <c r="R62">
        <f>IF($A62="","",SUMIFS(AI_PF!$AP:$AP,AI_PF!$A:$A,$A62))</f>
        <v>20000000000</v>
      </c>
      <c r="S62">
        <f>IF($A62="","",SUMIFS(AI_PF!$AW:$AW,AI_PF!$A:$A,$A62))</f>
        <v>17911575292</v>
      </c>
      <c r="T62">
        <f>IF($A62="","",SUMIFS(AI_PF!$AZ:$AZ,AI_PF!$A:$A,$A62))</f>
        <v>15132688794</v>
      </c>
      <c r="U62">
        <f>IF($A62="","",SUMIFS(AI_PF!$CA:$CA,AI_PF!$A:$A,$A62))</f>
        <v>2780594130</v>
      </c>
      <c r="V62">
        <f>IF($A62="","",SUMIFS(AI_PF!$CE:$CE,AI_PF!$A:$A,$A62))</f>
        <v>2782796423</v>
      </c>
      <c r="W62">
        <f>IF($A62="","",IFERROR(VLOOKUP($A62,AI_PF!$A:$CO,93,FALSE),""))</f>
        <v>6.1153569817543012</v>
      </c>
      <c r="X62">
        <f>IF($A62="","",COUNTIF(AI_PF!$A:$A,$A62))</f>
        <v>1</v>
      </c>
      <c r="Y62">
        <f>IF($A62="","",COUNTIF(LookThrough!$A:$A,J62))</f>
        <v>21</v>
      </c>
    </row>
    <row r="63" spans="1:25" x14ac:dyDescent="0.4">
      <c r="A63" t="s">
        <v>90</v>
      </c>
      <c r="B63" t="str">
        <f>IF($A63="","",IFERROR(VLOOKUP($A63,AI_PF!$A:$D,4,FALSE),""))</f>
        <v>미래에셋맵스 글로벌 신재생에너지 전문투자형사모특별자산투자신탁 1호</v>
      </c>
      <c r="C63" t="str">
        <f>IF($A63="","",IFERROR(VLOOKUP($A63,AI_PF!$A:$G,7,FALSE),""))</f>
        <v>신재생</v>
      </c>
      <c r="D63" t="str">
        <f>IF($A63="","",IFERROR(VLOOKUP($A63,AI_PF!$A:$H,8,FALSE),""))</f>
        <v>태양광</v>
      </c>
      <c r="E63" t="str">
        <f>IF($A63="","",IFERROR(VLOOKUP($A63,AI_PF!$A:$N,14,FALSE),""))</f>
        <v>수익증권</v>
      </c>
      <c r="F63" t="str">
        <f>IF($A63="","",IFERROR(VLOOKUP($A63,AI_PF!$A:$R,18,FALSE),""))</f>
        <v>KRW</v>
      </c>
      <c r="G63">
        <f>IF($A63="","",IFERROR(VLOOKUP($A63,AI_PF!$A:$T,20,FALSE),""))</f>
        <v>41128</v>
      </c>
      <c r="H63">
        <f>IF($A63="","",IFERROR(VLOOKUP($A63,AI_PF!$A:$V,22,FALSE),""))</f>
        <v>50259</v>
      </c>
      <c r="I63" t="str">
        <f>IF($A63="","",IFERROR(VLOOKUP($A63,AI_PF!$A:$EU,151,FALSE),""))</f>
        <v>~2016</v>
      </c>
      <c r="J63">
        <f>IF($A63="","",IFERROR(VLOOKUP($A63,AI_PF!$A:$C,3,FALSE),""))</f>
        <v>200000324</v>
      </c>
      <c r="K63" t="str">
        <f>IF($A63="","",IFERROR(VLOOKUP($A63,Data_Raw!$A:$G,2,FALSE),""))</f>
        <v>Infrastructure</v>
      </c>
      <c r="L63" t="str">
        <f>IF($A63="","",IFERROR(VLOOKUP($A63,Data_Raw!$A:$G,3,FALSE),""))</f>
        <v>미래에셋맵스 글로벌신재생에너지 사모특별자산투자신탁1호</v>
      </c>
      <c r="M63" t="str">
        <f>IF($A63="","",IFERROR(VLOOKUP($A63,Data_Raw!$A:$G,4,FALSE),""))</f>
        <v>미래에셋자산운용</v>
      </c>
      <c r="N63" t="str">
        <f>IF($A63="","",IFERROR(VLOOKUP($A63,AI_PF!$A:$EU,29,FALSE),""))</f>
        <v>미래에셋자산운용</v>
      </c>
      <c r="O63" t="str">
        <f>IF($A63="","",IFERROR(VLOOKUP($A63,Data_Raw!$A:$G,5,FALSE),""))</f>
        <v>Global</v>
      </c>
      <c r="P63" t="str">
        <f>IF($A63="","",IFERROR(VLOOKUP($A63,Data_Raw!$A:$G,6,FALSE),""))</f>
        <v>Non-PPP</v>
      </c>
      <c r="Q63" t="str">
        <f>IF($A63="","",IFERROR(VLOOKUP($A63,Data_Raw!$A:$G,7,FALSE),""))</f>
        <v>General</v>
      </c>
      <c r="R63">
        <f>IF($A63="","",SUMIFS(AI_PF!$AP:$AP,AI_PF!$A:$A,$A63))</f>
        <v>304155000000</v>
      </c>
      <c r="S63">
        <f>IF($A63="","",SUMIFS(AI_PF!$AW:$AW,AI_PF!$A:$A,$A63))</f>
        <v>316438560914</v>
      </c>
      <c r="T63">
        <f>IF($A63="","",SUMIFS(AI_PF!$AZ:$AZ,AI_PF!$A:$A,$A63))</f>
        <v>219052294705</v>
      </c>
      <c r="U63">
        <f>IF($A63="","",SUMIFS(AI_PF!$CA:$CA,AI_PF!$A:$A,$A63))</f>
        <v>99415352937</v>
      </c>
      <c r="V63">
        <f>IF($A63="","",SUMIFS(AI_PF!$CE:$CE,AI_PF!$A:$A,$A63))</f>
        <v>101976134291</v>
      </c>
      <c r="W63">
        <f>IF($A63="","",IFERROR(VLOOKUP($A63,AI_PF!$A:$CO,93,FALSE),""))</f>
        <v>3.5895904898643485</v>
      </c>
      <c r="X63">
        <f>IF($A63="","",COUNTIF(AI_PF!$A:$A,$A63))</f>
        <v>1</v>
      </c>
      <c r="Y63">
        <f>IF($A63="","",COUNTIF(LookThrough!$A:$A,J63))</f>
        <v>4</v>
      </c>
    </row>
    <row r="64" spans="1:25" x14ac:dyDescent="0.4">
      <c r="A64" t="s">
        <v>91</v>
      </c>
      <c r="B64" t="str">
        <f>IF($A64="","",IFERROR(VLOOKUP($A64,AI_PF!$A:$D,4,FALSE),""))</f>
        <v>COLLER International Partners Ⅵ</v>
      </c>
      <c r="C64" t="str">
        <f>IF($A64="","",IFERROR(VLOOKUP($A64,AI_PF!$A:$G,7,FALSE),""))</f>
        <v>PE</v>
      </c>
      <c r="D64" t="str">
        <f>IF($A64="","",IFERROR(VLOOKUP($A64,AI_PF!$A:$H,8,FALSE),""))</f>
        <v>PE</v>
      </c>
      <c r="E64" t="str">
        <f>IF($A64="","",IFERROR(VLOOKUP($A64,AI_PF!$A:$N,14,FALSE),""))</f>
        <v>수익증권</v>
      </c>
      <c r="F64" t="str">
        <f>IF($A64="","",IFERROR(VLOOKUP($A64,AI_PF!$A:$R,18,FALSE),""))</f>
        <v>USD</v>
      </c>
      <c r="G64">
        <f>IF($A64="","",IFERROR(VLOOKUP($A64,AI_PF!$A:$T,20,FALSE),""))</f>
        <v>41152</v>
      </c>
      <c r="H64">
        <f>IF($A64="","",IFERROR(VLOOKUP($A64,AI_PF!$A:$V,22,FALSE),""))</f>
        <v>45850</v>
      </c>
      <c r="I64" t="str">
        <f>IF($A64="","",IFERROR(VLOOKUP($A64,AI_PF!$A:$EU,151,FALSE),""))</f>
        <v>~2016</v>
      </c>
      <c r="J64">
        <f>IF($A64="","",IFERROR(VLOOKUP($A64,AI_PF!$A:$C,3,FALSE),""))</f>
        <v>200000036</v>
      </c>
      <c r="K64" t="str">
        <f>IF($A64="","",IFERROR(VLOOKUP($A64,Data_Raw!$A:$G,2,FALSE),""))</f>
        <v>PE</v>
      </c>
      <c r="L64" t="str">
        <f>IF($A64="","",IFERROR(VLOOKUP($A64,Data_Raw!$A:$G,3,FALSE),""))</f>
        <v>COLLER International Partners Ⅵ</v>
      </c>
      <c r="M64" t="str">
        <f>IF($A64="","",IFERROR(VLOOKUP($A64,Data_Raw!$A:$G,4,FALSE),""))</f>
        <v>Coller Capital</v>
      </c>
      <c r="N64" t="str">
        <f>IF($A64="","",IFERROR(VLOOKUP($A64,AI_PF!$A:$EU,29,FALSE),""))</f>
        <v>Coller Capital</v>
      </c>
      <c r="O64" t="str">
        <f>IF($A64="","",IFERROR(VLOOKUP($A64,Data_Raw!$A:$G,5,FALSE),""))</f>
        <v>US</v>
      </c>
      <c r="P64" t="str">
        <f>IF($A64="","",IFERROR(VLOOKUP($A64,Data_Raw!$A:$G,6,FALSE),""))</f>
        <v>PE Secondary</v>
      </c>
      <c r="Q64" t="str">
        <f>IF($A64="","",IFERROR(VLOOKUP($A64,Data_Raw!$A:$G,7,FALSE),""))</f>
        <v>General</v>
      </c>
      <c r="R64">
        <f>IF($A64="","",SUMIFS(AI_PF!$AP:$AP,AI_PF!$A:$A,$A64))</f>
        <v>113460000000</v>
      </c>
      <c r="S64">
        <f>IF($A64="","",SUMIFS(AI_PF!$AW:$AW,AI_PF!$A:$A,$A64))</f>
        <v>81674698847</v>
      </c>
      <c r="T64">
        <f>IF($A64="","",SUMIFS(AI_PF!$AZ:$AZ,AI_PF!$A:$A,$A64))</f>
        <v>78158612949</v>
      </c>
      <c r="U64">
        <f>IF($A64="","",SUMIFS(AI_PF!$CA:$CA,AI_PF!$A:$A,$A64))</f>
        <v>3357499691</v>
      </c>
      <c r="V64">
        <f>IF($A64="","",SUMIFS(AI_PF!$CE:$CE,AI_PF!$A:$A,$A64))</f>
        <v>4068116058</v>
      </c>
      <c r="W64">
        <f>IF($A64="","",IFERROR(VLOOKUP($A64,AI_PF!$A:$CO,93,FALSE),""))</f>
        <v>15.291339755058289</v>
      </c>
      <c r="X64">
        <f>IF($A64="","",COUNTIF(AI_PF!$A:$A,$A64))</f>
        <v>1</v>
      </c>
      <c r="Y64">
        <f>IF($A64="","",COUNTIF(LookThrough!$A:$A,J64))</f>
        <v>0</v>
      </c>
    </row>
    <row r="65" spans="1:25" x14ac:dyDescent="0.4">
      <c r="A65" t="s">
        <v>92</v>
      </c>
      <c r="B65" t="str">
        <f>IF($A65="","",IFERROR(VLOOKUP($A65,AI_PF!$A:$D,4,FALSE),""))</f>
        <v>INFRARED Infrastructure Yield Fund</v>
      </c>
      <c r="C65" t="str">
        <f>IF($A65="","",IFERROR(VLOOKUP($A65,AI_PF!$A:$G,7,FALSE),""))</f>
        <v>혼합</v>
      </c>
      <c r="D65" t="str">
        <f>IF($A65="","",IFERROR(VLOOKUP($A65,AI_PF!$A:$H,8,FALSE),""))</f>
        <v>혼합</v>
      </c>
      <c r="E65" t="str">
        <f>IF($A65="","",IFERROR(VLOOKUP($A65,AI_PF!$A:$N,14,FALSE),""))</f>
        <v>수익증권</v>
      </c>
      <c r="F65" t="str">
        <f>IF($A65="","",IFERROR(VLOOKUP($A65,AI_PF!$A:$R,18,FALSE),""))</f>
        <v>GBP</v>
      </c>
      <c r="G65">
        <f>IF($A65="","",IFERROR(VLOOKUP($A65,AI_PF!$A:$T,20,FALSE),""))</f>
        <v>41242</v>
      </c>
      <c r="H65">
        <f>IF($A65="","",IFERROR(VLOOKUP($A65,AI_PF!$A:$V,22,FALSE),""))</f>
        <v>50372</v>
      </c>
      <c r="I65" t="str">
        <f>IF($A65="","",IFERROR(VLOOKUP($A65,AI_PF!$A:$EU,151,FALSE),""))</f>
        <v>~2016</v>
      </c>
      <c r="J65">
        <f>IF($A65="","",IFERROR(VLOOKUP($A65,AI_PF!$A:$C,3,FALSE),""))</f>
        <v>200000015</v>
      </c>
      <c r="K65" t="str">
        <f>IF($A65="","",IFERROR(VLOOKUP($A65,Data_Raw!$A:$G,2,FALSE),""))</f>
        <v>Infrastructure</v>
      </c>
      <c r="L65" t="str">
        <f>IF($A65="","",IFERROR(VLOOKUP($A65,Data_Raw!$A:$G,3,FALSE),""))</f>
        <v>INFRARED YIELD</v>
      </c>
      <c r="M65" t="str">
        <f>IF($A65="","",IFERROR(VLOOKUP($A65,Data_Raw!$A:$G,4,FALSE),""))</f>
        <v>InfraRed</v>
      </c>
      <c r="N65" t="str">
        <f>IF($A65="","",IFERROR(VLOOKUP($A65,AI_PF!$A:$EU,29,FALSE),""))</f>
        <v>Infrared</v>
      </c>
      <c r="O65" t="str">
        <f>IF($A65="","",IFERROR(VLOOKUP($A65,Data_Raw!$A:$G,5,FALSE),""))</f>
        <v>Europe</v>
      </c>
      <c r="P65" t="str">
        <f>IF($A65="","",IFERROR(VLOOKUP($A65,Data_Raw!$A:$G,6,FALSE),""))</f>
        <v>hybrid</v>
      </c>
      <c r="Q65" t="str">
        <f>IF($A65="","",IFERROR(VLOOKUP($A65,Data_Raw!$A:$G,7,FALSE),""))</f>
        <v>General</v>
      </c>
      <c r="R65">
        <f>IF($A65="","",SUMIFS(AI_PF!$AP:$AP,AI_PF!$A:$A,$A65))</f>
        <v>85177680000</v>
      </c>
      <c r="S65">
        <f>IF($A65="","",SUMIFS(AI_PF!$AW:$AW,AI_PF!$A:$A,$A65))</f>
        <v>82732091772</v>
      </c>
      <c r="T65">
        <f>IF($A65="","",SUMIFS(AI_PF!$AZ:$AZ,AI_PF!$A:$A,$A65))</f>
        <v>15699218771</v>
      </c>
      <c r="U65">
        <f>IF($A65="","",SUMIFS(AI_PF!$CA:$CA,AI_PF!$A:$A,$A65))</f>
        <v>65585271550</v>
      </c>
      <c r="V65">
        <f>IF($A65="","",SUMIFS(AI_PF!$CE:$CE,AI_PF!$A:$A,$A65))</f>
        <v>96864274925</v>
      </c>
      <c r="W65">
        <f>IF($A65="","",IFERROR(VLOOKUP($A65,AI_PF!$A:$CO,93,FALSE),""))</f>
        <v>8.3709421753883397</v>
      </c>
      <c r="X65">
        <f>IF($A65="","",COUNTIF(AI_PF!$A:$A,$A65))</f>
        <v>1</v>
      </c>
      <c r="Y65">
        <f>IF($A65="","",COUNTIF(LookThrough!$A:$A,J65))</f>
        <v>33</v>
      </c>
    </row>
    <row r="66" spans="1:25" x14ac:dyDescent="0.4">
      <c r="A66" t="s">
        <v>93</v>
      </c>
      <c r="B66" t="str">
        <f>IF($A66="","",IFERROR(VLOOKUP($A66,AI_PF!$A:$D,4,FALSE),""))</f>
        <v>보고 사모투자전문회사</v>
      </c>
      <c r="C66" t="str">
        <f>IF($A66="","",IFERROR(VLOOKUP($A66,AI_PF!$A:$G,7,FALSE),""))</f>
        <v>PE</v>
      </c>
      <c r="D66" t="str">
        <f>IF($A66="","",IFERROR(VLOOKUP($A66,AI_PF!$A:$H,8,FALSE),""))</f>
        <v>PE</v>
      </c>
      <c r="E66" t="str">
        <f>IF($A66="","",IFERROR(VLOOKUP($A66,AI_PF!$A:$N,14,FALSE),""))</f>
        <v>출자</v>
      </c>
      <c r="F66" t="str">
        <f>IF($A66="","",IFERROR(VLOOKUP($A66,AI_PF!$A:$R,18,FALSE),""))</f>
        <v>KRW</v>
      </c>
      <c r="G66">
        <f>IF($A66="","",IFERROR(VLOOKUP($A66,AI_PF!$A:$T,20,FALSE),""))</f>
        <v>42264</v>
      </c>
      <c r="H66">
        <f>IF($A66="","",IFERROR(VLOOKUP($A66,AI_PF!$A:$V,22,FALSE),""))</f>
        <v>42611</v>
      </c>
      <c r="I66" t="str">
        <f>IF($A66="","",IFERROR(VLOOKUP($A66,AI_PF!$A:$EU,151,FALSE),""))</f>
        <v>~2016</v>
      </c>
      <c r="J66">
        <f>IF($A66="","",IFERROR(VLOOKUP($A66,AI_PF!$A:$C,3,FALSE),""))</f>
        <v>100001951</v>
      </c>
      <c r="K66" t="str">
        <f>IF($A66="","",IFERROR(VLOOKUP($A66,Data_Raw!$A:$G,2,FALSE),""))</f>
        <v>PE</v>
      </c>
      <c r="L66" t="str">
        <f>IF($A66="","",IFERROR(VLOOKUP($A66,Data_Raw!$A:$G,3,FALSE),""))</f>
        <v>보고 사모투자전문회사</v>
      </c>
      <c r="M66" t="str">
        <f>IF($A66="","",IFERROR(VLOOKUP($A66,Data_Raw!$A:$G,4,FALSE),""))</f>
        <v>보고자산운용</v>
      </c>
      <c r="N66" t="str">
        <f>IF($A66="","",IFERROR(VLOOKUP($A66,AI_PF!$A:$EU,29,FALSE),""))</f>
        <v>해당없음</v>
      </c>
      <c r="O66" t="str">
        <f>IF($A66="","",IFERROR(VLOOKUP($A66,Data_Raw!$A:$G,5,FALSE),""))</f>
        <v>KOR</v>
      </c>
      <c r="P66" t="str">
        <f>IF($A66="","",IFERROR(VLOOKUP($A66,Data_Raw!$A:$G,6,FALSE),""))</f>
        <v>Buyout</v>
      </c>
      <c r="Q66" t="str">
        <f>IF($A66="","",IFERROR(VLOOKUP($A66,Data_Raw!$A:$G,7,FALSE),""))</f>
        <v>General</v>
      </c>
      <c r="R66">
        <f>IF($A66="","",SUMIFS(AI_PF!$AP:$AP,AI_PF!$A:$A,$A66))</f>
        <v>50000000000</v>
      </c>
      <c r="S66">
        <f>IF($A66="","",SUMIFS(AI_PF!$AW:$AW,AI_PF!$A:$A,$A66))</f>
        <v>49500534890</v>
      </c>
      <c r="T66">
        <f>IF($A66="","",SUMIFS(AI_PF!$AZ:$AZ,AI_PF!$A:$A,$A66))</f>
        <v>36846926359</v>
      </c>
      <c r="U66">
        <f>IF($A66="","",SUMIFS(AI_PF!$CA:$CA,AI_PF!$A:$A,$A66))</f>
        <v>12653607531</v>
      </c>
      <c r="V66">
        <f>IF($A66="","",SUMIFS(AI_PF!$CE:$CE,AI_PF!$A:$A,$A66))</f>
        <v>609592843</v>
      </c>
      <c r="W66">
        <f>IF($A66="","",IFERROR(VLOOKUP($A66,AI_PF!$A:$CO,93,FALSE),""))</f>
        <v>-0.98405304364860091</v>
      </c>
      <c r="X66">
        <f>IF($A66="","",COUNTIF(AI_PF!$A:$A,$A66))</f>
        <v>1</v>
      </c>
      <c r="Y66">
        <f>IF($A66="","",COUNTIF(LookThrough!$A:$A,J66))</f>
        <v>0</v>
      </c>
    </row>
    <row r="67" spans="1:25" x14ac:dyDescent="0.4">
      <c r="A67" t="s">
        <v>94</v>
      </c>
      <c r="B67" t="str">
        <f>IF($A67="","",IFERROR(VLOOKUP($A67,AI_PF!$A:$D,4,FALSE),""))</f>
        <v>한국 인프라 2호 (KIFⅡ)</v>
      </c>
      <c r="C67" t="str">
        <f>IF($A67="","",IFERROR(VLOOKUP($A67,AI_PF!$A:$G,7,FALSE),""))</f>
        <v>BTO</v>
      </c>
      <c r="D67" t="str">
        <f>IF($A67="","",IFERROR(VLOOKUP($A67,AI_PF!$A:$H,8,FALSE),""))</f>
        <v>항만</v>
      </c>
      <c r="E67" t="str">
        <f>IF($A67="","",IFERROR(VLOOKUP($A67,AI_PF!$A:$N,14,FALSE),""))</f>
        <v>수익증권</v>
      </c>
      <c r="F67" t="str">
        <f>IF($A67="","",IFERROR(VLOOKUP($A67,AI_PF!$A:$R,18,FALSE),""))</f>
        <v>KRW</v>
      </c>
      <c r="G67">
        <f>IF($A67="","",IFERROR(VLOOKUP($A67,AI_PF!$A:$T,20,FALSE),""))</f>
        <v>38483</v>
      </c>
      <c r="H67">
        <f>IF($A67="","",IFERROR(VLOOKUP($A67,AI_PF!$A:$V,22,FALSE),""))</f>
        <v>53692</v>
      </c>
      <c r="I67" t="str">
        <f>IF($A67="","",IFERROR(VLOOKUP($A67,AI_PF!$A:$EU,151,FALSE),""))</f>
        <v>~2016</v>
      </c>
      <c r="J67">
        <f>IF($A67="","",IFERROR(VLOOKUP($A67,AI_PF!$A:$C,3,FALSE),""))</f>
        <v>200000359</v>
      </c>
      <c r="K67" t="str">
        <f>IF($A67="","",IFERROR(VLOOKUP($A67,Data_Raw!$A:$G,2,FALSE),""))</f>
        <v>Infrastructure</v>
      </c>
      <c r="L67" t="str">
        <f>IF($A67="","",IFERROR(VLOOKUP($A67,Data_Raw!$A:$G,3,FALSE),""))</f>
        <v>한국 인프라 2호 (KIFⅡ)</v>
      </c>
      <c r="M67" t="str">
        <f>IF($A67="","",IFERROR(VLOOKUP($A67,Data_Raw!$A:$G,4,FALSE),""))</f>
        <v>KDB인프라자산운용</v>
      </c>
      <c r="N67" t="str">
        <f>IF($A67="","",IFERROR(VLOOKUP($A67,AI_PF!$A:$EU,29,FALSE),""))</f>
        <v>해당없음</v>
      </c>
      <c r="O67" t="str">
        <f>IF($A67="","",IFERROR(VLOOKUP($A67,Data_Raw!$A:$G,5,FALSE),""))</f>
        <v>KOR</v>
      </c>
      <c r="P67" t="str">
        <f>IF($A67="","",IFERROR(VLOOKUP($A67,Data_Raw!$A:$G,6,FALSE),""))</f>
        <v>BTO</v>
      </c>
      <c r="Q67" t="str">
        <f>IF($A67="","",IFERROR(VLOOKUP($A67,Data_Raw!$A:$G,7,FALSE),""))</f>
        <v>Transportation</v>
      </c>
      <c r="R67">
        <f>IF($A67="","",SUMIFS(AI_PF!$AP:$AP,AI_PF!$A:$A,$A67))</f>
        <v>100000000000</v>
      </c>
      <c r="S67">
        <f>IF($A67="","",SUMIFS(AI_PF!$AW:$AW,AI_PF!$A:$A,$A67))</f>
        <v>81504603746</v>
      </c>
      <c r="T67">
        <f>IF($A67="","",SUMIFS(AI_PF!$AZ:$AZ,AI_PF!$A:$A,$A67))</f>
        <v>30885238141</v>
      </c>
      <c r="U67">
        <f>IF($A67="","",SUMIFS(AI_PF!$CA:$CA,AI_PF!$A:$A,$A67))</f>
        <v>50631392241</v>
      </c>
      <c r="V67">
        <f>IF($A67="","",SUMIFS(AI_PF!$CE:$CE,AI_PF!$A:$A,$A67))</f>
        <v>51713984706</v>
      </c>
      <c r="W67">
        <f>IF($A67="","",IFERROR(VLOOKUP($A67,AI_PF!$A:$CO,93,FALSE),""))</f>
        <v>5.2795776724815378</v>
      </c>
      <c r="X67">
        <f>IF($A67="","",COUNTIF(AI_PF!$A:$A,$A67))</f>
        <v>1</v>
      </c>
      <c r="Y67">
        <f>IF($A67="","",COUNTIF(LookThrough!$A:$A,J67))</f>
        <v>12</v>
      </c>
    </row>
    <row r="68" spans="1:25" x14ac:dyDescent="0.4">
      <c r="A68" t="s">
        <v>95</v>
      </c>
      <c r="B68" t="str">
        <f>IF($A68="","",IFERROR(VLOOKUP($A68,AI_PF!$A:$D,4,FALSE),""))</f>
        <v>발해 인프라 투융자회사</v>
      </c>
      <c r="C68" t="str">
        <f>IF($A68="","",IFERROR(VLOOKUP($A68,AI_PF!$A:$G,7,FALSE),""))</f>
        <v>BTO</v>
      </c>
      <c r="D68" t="str">
        <f>IF($A68="","",IFERROR(VLOOKUP($A68,AI_PF!$A:$H,8,FALSE),""))</f>
        <v>도로</v>
      </c>
      <c r="E68" t="str">
        <f>IF($A68="","",IFERROR(VLOOKUP($A68,AI_PF!$A:$N,14,FALSE),""))</f>
        <v>수익증권</v>
      </c>
      <c r="F68" t="str">
        <f>IF($A68="","",IFERROR(VLOOKUP($A68,AI_PF!$A:$R,18,FALSE),""))</f>
        <v>KRW</v>
      </c>
      <c r="G68">
        <f>IF($A68="","",IFERROR(VLOOKUP($A68,AI_PF!$A:$T,20,FALSE),""))</f>
        <v>38741</v>
      </c>
      <c r="H68">
        <f>IF($A68="","",IFERROR(VLOOKUP($A68,AI_PF!$A:$V,22,FALSE),""))</f>
        <v>44220</v>
      </c>
      <c r="I68" t="str">
        <f>IF($A68="","",IFERROR(VLOOKUP($A68,AI_PF!$A:$EU,151,FALSE),""))</f>
        <v>~2016</v>
      </c>
      <c r="J68">
        <f>IF($A68="","",IFERROR(VLOOKUP($A68,AI_PF!$A:$C,3,FALSE),""))</f>
        <v>200000357</v>
      </c>
      <c r="K68" t="str">
        <f>IF($A68="","",IFERROR(VLOOKUP($A68,Data_Raw!$A:$G,2,FALSE),""))</f>
        <v>Infrastructure</v>
      </c>
      <c r="L68" t="str">
        <f>IF($A68="","",IFERROR(VLOOKUP($A68,Data_Raw!$A:$G,3,FALSE),""))</f>
        <v>발해인프라투융자회사</v>
      </c>
      <c r="M68" t="str">
        <f>IF($A68="","",IFERROR(VLOOKUP($A68,Data_Raw!$A:$G,4,FALSE),""))</f>
        <v>KB자산운용</v>
      </c>
      <c r="N68" t="str">
        <f>IF($A68="","",IFERROR(VLOOKUP($A68,AI_PF!$A:$EU,29,FALSE),""))</f>
        <v>해당없음</v>
      </c>
      <c r="O68" t="str">
        <f>IF($A68="","",IFERROR(VLOOKUP($A68,Data_Raw!$A:$G,5,FALSE),""))</f>
        <v>KOR</v>
      </c>
      <c r="P68" t="str">
        <f>IF($A68="","",IFERROR(VLOOKUP($A68,Data_Raw!$A:$G,6,FALSE),""))</f>
        <v>BTO</v>
      </c>
      <c r="Q68" t="str">
        <f>IF($A68="","",IFERROR(VLOOKUP($A68,Data_Raw!$A:$G,7,FALSE),""))</f>
        <v>Transportation</v>
      </c>
      <c r="R68">
        <f>IF($A68="","",SUMIFS(AI_PF!$AP:$AP,AI_PF!$A:$A,$A68))</f>
        <v>200000000000</v>
      </c>
      <c r="S68">
        <f>IF($A68="","",SUMIFS(AI_PF!$AW:$AW,AI_PF!$A:$A,$A68))</f>
        <v>95897105591.811569</v>
      </c>
      <c r="T68">
        <f>IF($A68="","",SUMIFS(AI_PF!$AZ:$AZ,AI_PF!$A:$A,$A68))</f>
        <v>56454313616.033264</v>
      </c>
      <c r="U68">
        <f>IF($A68="","",SUMIFS(AI_PF!$CA:$CA,AI_PF!$A:$A,$A68))</f>
        <v>39263861231</v>
      </c>
      <c r="V68">
        <f>IF($A68="","",SUMIFS(AI_PF!$CE:$CE,AI_PF!$A:$A,$A68))</f>
        <v>57243323920</v>
      </c>
      <c r="W68">
        <f>IF($A68="","",IFERROR(VLOOKUP($A68,AI_PF!$A:$CO,93,FALSE),""))</f>
        <v>5.0592145323753348</v>
      </c>
      <c r="X68">
        <f>IF($A68="","",COUNTIF(AI_PF!$A:$A,$A68))</f>
        <v>2</v>
      </c>
      <c r="Y68">
        <f>IF($A68="","",COUNTIF(LookThrough!$A:$A,J68))</f>
        <v>0</v>
      </c>
    </row>
    <row r="69" spans="1:25" x14ac:dyDescent="0.4">
      <c r="A69" t="s">
        <v>96</v>
      </c>
      <c r="B69" t="str">
        <f>IF($A69="","",IFERROR(VLOOKUP($A69,AI_PF!$A:$D,4,FALSE),""))</f>
        <v>KKR Asian Fund</v>
      </c>
      <c r="C69" t="str">
        <f>IF($A69="","",IFERROR(VLOOKUP($A69,AI_PF!$A:$G,7,FALSE),""))</f>
        <v>PE</v>
      </c>
      <c r="D69" t="str">
        <f>IF($A69="","",IFERROR(VLOOKUP($A69,AI_PF!$A:$H,8,FALSE),""))</f>
        <v>PE</v>
      </c>
      <c r="E69" t="str">
        <f>IF($A69="","",IFERROR(VLOOKUP($A69,AI_PF!$A:$N,14,FALSE),""))</f>
        <v>수익증권</v>
      </c>
      <c r="F69" t="str">
        <f>IF($A69="","",IFERROR(VLOOKUP($A69,AI_PF!$A:$R,18,FALSE),""))</f>
        <v>USD</v>
      </c>
      <c r="G69">
        <f>IF($A69="","",IFERROR(VLOOKUP($A69,AI_PF!$A:$T,20,FALSE),""))</f>
        <v>39266</v>
      </c>
      <c r="H69">
        <f>IF($A69="","",IFERROR(VLOOKUP($A69,AI_PF!$A:$V,22,FALSE),""))</f>
        <v>45107</v>
      </c>
      <c r="I69" t="str">
        <f>IF($A69="","",IFERROR(VLOOKUP($A69,AI_PF!$A:$EU,151,FALSE),""))</f>
        <v>~2016</v>
      </c>
      <c r="J69">
        <f>IF($A69="","",IFERROR(VLOOKUP($A69,AI_PF!$A:$C,3,FALSE),""))</f>
        <v>200000039</v>
      </c>
      <c r="K69" t="str">
        <f>IF($A69="","",IFERROR(VLOOKUP($A69,Data_Raw!$A:$G,2,FALSE),""))</f>
        <v>PE</v>
      </c>
      <c r="L69" t="str">
        <f>IF($A69="","",IFERROR(VLOOKUP($A69,Data_Raw!$A:$G,3,FALSE),""))</f>
        <v>KKR Asian Fund</v>
      </c>
      <c r="M69" t="str">
        <f>IF($A69="","",IFERROR(VLOOKUP($A69,Data_Raw!$A:$G,4,FALSE),""))</f>
        <v>KKR</v>
      </c>
      <c r="N69" t="str">
        <f>IF($A69="","",IFERROR(VLOOKUP($A69,AI_PF!$A:$EU,29,FALSE),""))</f>
        <v>KKR</v>
      </c>
      <c r="O69" t="str">
        <f>IF($A69="","",IFERROR(VLOOKUP($A69,Data_Raw!$A:$G,5,FALSE),""))</f>
        <v>Asia</v>
      </c>
      <c r="P69" t="str">
        <f>IF($A69="","",IFERROR(VLOOKUP($A69,Data_Raw!$A:$G,6,FALSE),""))</f>
        <v>Buyout</v>
      </c>
      <c r="Q69" t="str">
        <f>IF($A69="","",IFERROR(VLOOKUP($A69,Data_Raw!$A:$G,7,FALSE),""))</f>
        <v>General</v>
      </c>
      <c r="R69">
        <f>IF($A69="","",SUMIFS(AI_PF!$AP:$AP,AI_PF!$A:$A,$A69))</f>
        <v>27681000000</v>
      </c>
      <c r="S69">
        <f>IF($A69="","",SUMIFS(AI_PF!$AW:$AW,AI_PF!$A:$A,$A69))</f>
        <v>44420861550</v>
      </c>
      <c r="T69">
        <f>IF($A69="","",SUMIFS(AI_PF!$AZ:$AZ,AI_PF!$A:$A,$A69))</f>
        <v>35128641877</v>
      </c>
      <c r="U69">
        <f>IF($A69="","",SUMIFS(AI_PF!$CA:$CA,AI_PF!$A:$A,$A69))</f>
        <v>8245434051</v>
      </c>
      <c r="V69">
        <f>IF($A69="","",SUMIFS(AI_PF!$CE:$CE,AI_PF!$A:$A,$A69))</f>
        <v>15542618</v>
      </c>
      <c r="W69">
        <f>IF($A69="","",IFERROR(VLOOKUP($A69,AI_PF!$A:$CO,93,FALSE),""))</f>
        <v>12.512800097465515</v>
      </c>
      <c r="X69">
        <f>IF($A69="","",COUNTIF(AI_PF!$A:$A,$A69))</f>
        <v>1</v>
      </c>
      <c r="Y69">
        <f>IF($A69="","",COUNTIF(LookThrough!$A:$A,J69))</f>
        <v>0</v>
      </c>
    </row>
    <row r="70" spans="1:25" x14ac:dyDescent="0.4">
      <c r="A70" t="s">
        <v>97</v>
      </c>
      <c r="B70" t="str">
        <f>IF($A70="","",IFERROR(VLOOKUP($A70,AI_PF!$A:$D,4,FALSE),""))</f>
        <v>SENTRY</v>
      </c>
      <c r="C70" t="str">
        <f>IF($A70="","",IFERROR(VLOOKUP($A70,AI_PF!$A:$G,7,FALSE),""))</f>
        <v>헤지펀드</v>
      </c>
      <c r="D70" t="str">
        <f>IF($A70="","",IFERROR(VLOOKUP($A70,AI_PF!$A:$H,8,FALSE),""))</f>
        <v>헤지펀드</v>
      </c>
      <c r="E70" t="str">
        <f>IF($A70="","",IFERROR(VLOOKUP($A70,AI_PF!$A:$N,14,FALSE),""))</f>
        <v>수익증권</v>
      </c>
      <c r="F70" t="str">
        <f>IF($A70="","",IFERROR(VLOOKUP($A70,AI_PF!$A:$R,18,FALSE),""))</f>
        <v>USD</v>
      </c>
      <c r="G70">
        <f>IF($A70="","",IFERROR(VLOOKUP($A70,AI_PF!$A:$T,20,FALSE),""))</f>
        <v>38442</v>
      </c>
      <c r="H70">
        <f>IF($A70="","",IFERROR(VLOOKUP($A70,AI_PF!$A:$V,22,FALSE),""))</f>
        <v>2958465</v>
      </c>
      <c r="I70" t="str">
        <f>IF($A70="","",IFERROR(VLOOKUP($A70,AI_PF!$A:$EU,151,FALSE),""))</f>
        <v>~2016</v>
      </c>
      <c r="J70">
        <f>IF($A70="","",IFERROR(VLOOKUP($A70,AI_PF!$A:$C,3,FALSE),""))</f>
        <v>200000022</v>
      </c>
      <c r="K70" t="str">
        <f>IF($A70="","",IFERROR(VLOOKUP($A70,Data_Raw!$A:$G,2,FALSE),""))</f>
        <v>PE</v>
      </c>
      <c r="L70" t="str">
        <f>IF($A70="","",IFERROR(VLOOKUP($A70,Data_Raw!$A:$G,3,FALSE),""))</f>
        <v>SENTRY</v>
      </c>
      <c r="M70" t="str">
        <f>IF($A70="","",IFERROR(VLOOKUP($A70,Data_Raw!$A:$G,4,FALSE),""))</f>
        <v>Fairfield</v>
      </c>
      <c r="N70" t="str">
        <f>IF($A70="","",IFERROR(VLOOKUP($A70,AI_PF!$A:$EU,29,FALSE),""))</f>
        <v>Fairfield</v>
      </c>
      <c r="O70" t="str">
        <f>IF($A70="","",IFERROR(VLOOKUP($A70,Data_Raw!$A:$G,5,FALSE),""))</f>
        <v>US</v>
      </c>
      <c r="P70" t="str">
        <f>IF($A70="","",IFERROR(VLOOKUP($A70,Data_Raw!$A:$G,6,FALSE),""))</f>
        <v>Hedge Fund</v>
      </c>
      <c r="Q70" t="str">
        <f>IF($A70="","",IFERROR(VLOOKUP($A70,Data_Raw!$A:$G,7,FALSE),""))</f>
        <v>General</v>
      </c>
      <c r="R70">
        <f>IF($A70="","",SUMIFS(AI_PF!$AP:$AP,AI_PF!$A:$A,$A70))</f>
        <v>50880000000</v>
      </c>
      <c r="S70">
        <f>IF($A70="","",SUMIFS(AI_PF!$AW:$AW,AI_PF!$A:$A,$A70))</f>
        <v>48179000000</v>
      </c>
      <c r="T70">
        <f>IF($A70="","",SUMIFS(AI_PF!$AZ:$AZ,AI_PF!$A:$A,$A70))</f>
        <v>0</v>
      </c>
      <c r="U70">
        <f>IF($A70="","",SUMIFS(AI_PF!$CA:$CA,AI_PF!$A:$A,$A70))</f>
        <v>48179000000</v>
      </c>
      <c r="V70">
        <f>IF($A70="","",SUMIFS(AI_PF!$CE:$CE,AI_PF!$A:$A,$A70))</f>
        <v>0</v>
      </c>
      <c r="W70">
        <f>IF($A70="","",IFERROR(VLOOKUP($A70,AI_PF!$A:$CO,93,FALSE),""))</f>
        <v>-0.63871473073959351</v>
      </c>
      <c r="X70">
        <f>IF($A70="","",COUNTIF(AI_PF!$A:$A,$A70))</f>
        <v>1</v>
      </c>
      <c r="Y70">
        <f>IF($A70="","",COUNTIF(LookThrough!$A:$A,J70))</f>
        <v>0</v>
      </c>
    </row>
    <row r="71" spans="1:25" x14ac:dyDescent="0.4">
      <c r="A71" t="s">
        <v>98</v>
      </c>
      <c r="B71" t="str">
        <f>IF($A71="","",IFERROR(VLOOKUP($A71,AI_PF!$A:$D,4,FALSE),""))</f>
        <v>FARALLON</v>
      </c>
      <c r="C71" t="str">
        <f>IF($A71="","",IFERROR(VLOOKUP($A71,AI_PF!$A:$G,7,FALSE),""))</f>
        <v>헤지펀드</v>
      </c>
      <c r="D71" t="str">
        <f>IF($A71="","",IFERROR(VLOOKUP($A71,AI_PF!$A:$H,8,FALSE),""))</f>
        <v>헤지펀드</v>
      </c>
      <c r="E71" t="str">
        <f>IF($A71="","",IFERROR(VLOOKUP($A71,AI_PF!$A:$N,14,FALSE),""))</f>
        <v>수익증권</v>
      </c>
      <c r="F71" t="str">
        <f>IF($A71="","",IFERROR(VLOOKUP($A71,AI_PF!$A:$R,18,FALSE),""))</f>
        <v>USD</v>
      </c>
      <c r="G71">
        <f>IF($A71="","",IFERROR(VLOOKUP($A71,AI_PF!$A:$T,20,FALSE),""))</f>
        <v>39294</v>
      </c>
      <c r="H71">
        <f>IF($A71="","",IFERROR(VLOOKUP($A71,AI_PF!$A:$V,22,FALSE),""))</f>
        <v>2958465</v>
      </c>
      <c r="I71" t="str">
        <f>IF($A71="","",IFERROR(VLOOKUP($A71,AI_PF!$A:$EU,151,FALSE),""))</f>
        <v>~2016</v>
      </c>
      <c r="J71">
        <f>IF($A71="","",IFERROR(VLOOKUP($A71,AI_PF!$A:$C,3,FALSE),""))</f>
        <v>200000023</v>
      </c>
      <c r="K71" t="str">
        <f>IF($A71="","",IFERROR(VLOOKUP($A71,Data_Raw!$A:$G,2,FALSE),""))</f>
        <v>PE</v>
      </c>
      <c r="L71" t="str">
        <f>IF($A71="","",IFERROR(VLOOKUP($A71,Data_Raw!$A:$G,3,FALSE),""))</f>
        <v>FARALLON</v>
      </c>
      <c r="M71" t="str">
        <f>IF($A71="","",IFERROR(VLOOKUP($A71,Data_Raw!$A:$G,4,FALSE),""))</f>
        <v>Farallon</v>
      </c>
      <c r="N71" t="str">
        <f>IF($A71="","",IFERROR(VLOOKUP($A71,AI_PF!$A:$EU,29,FALSE),""))</f>
        <v>Farallon</v>
      </c>
      <c r="O71" t="str">
        <f>IF($A71="","",IFERROR(VLOOKUP($A71,Data_Raw!$A:$G,5,FALSE),""))</f>
        <v>US</v>
      </c>
      <c r="P71" t="str">
        <f>IF($A71="","",IFERROR(VLOOKUP($A71,Data_Raw!$A:$G,6,FALSE),""))</f>
        <v>Hedge Fund</v>
      </c>
      <c r="Q71" t="str">
        <f>IF($A71="","",IFERROR(VLOOKUP($A71,Data_Raw!$A:$G,7,FALSE),""))</f>
        <v>General</v>
      </c>
      <c r="R71">
        <f>IF($A71="","",SUMIFS(AI_PF!$AP:$AP,AI_PF!$A:$A,$A71))</f>
        <v>27696000000</v>
      </c>
      <c r="S71">
        <f>IF($A71="","",SUMIFS(AI_PF!$AW:$AW,AI_PF!$A:$A,$A71))</f>
        <v>27690000000</v>
      </c>
      <c r="T71">
        <f>IF($A71="","",SUMIFS(AI_PF!$AZ:$AZ,AI_PF!$A:$A,$A71))</f>
        <v>27764481921</v>
      </c>
      <c r="U71">
        <f>IF($A71="","",SUMIFS(AI_PF!$CA:$CA,AI_PF!$A:$A,$A71))</f>
        <v>70781510</v>
      </c>
      <c r="V71">
        <f>IF($A71="","",SUMIFS(AI_PF!$CE:$CE,AI_PF!$A:$A,$A71))</f>
        <v>49190040</v>
      </c>
      <c r="W71">
        <f>IF($A71="","",IFERROR(VLOOKUP($A71,AI_PF!$A:$CO,93,FALSE),""))</f>
        <v>0.19470185041427612</v>
      </c>
      <c r="X71">
        <f>IF($A71="","",COUNTIF(AI_PF!$A:$A,$A71))</f>
        <v>1</v>
      </c>
      <c r="Y71">
        <f>IF($A71="","",COUNTIF(LookThrough!$A:$A,J71))</f>
        <v>1</v>
      </c>
    </row>
    <row r="72" spans="1:25" x14ac:dyDescent="0.4">
      <c r="A72" t="s">
        <v>99</v>
      </c>
      <c r="B72" t="str">
        <f>IF($A72="","",IFERROR(VLOOKUP($A72,AI_PF!$A:$D,4,FALSE),""))</f>
        <v>한화 AI Global Choice 사모증권투자신탁 1호</v>
      </c>
      <c r="C72" t="str">
        <f>IF($A72="","",IFERROR(VLOOKUP($A72,AI_PF!$A:$G,7,FALSE),""))</f>
        <v>발전/유틸리티</v>
      </c>
      <c r="D72" t="str">
        <f>IF($A72="","",IFERROR(VLOOKUP($A72,AI_PF!$A:$H,8,FALSE),""))</f>
        <v>혼합</v>
      </c>
      <c r="E72" t="str">
        <f>IF($A72="","",IFERROR(VLOOKUP($A72,AI_PF!$A:$N,14,FALSE),""))</f>
        <v>수익증권</v>
      </c>
      <c r="F72" t="str">
        <f>IF($A72="","",IFERROR(VLOOKUP($A72,AI_PF!$A:$R,18,FALSE),""))</f>
        <v>KRW</v>
      </c>
      <c r="G72">
        <f>IF($A72="","",IFERROR(VLOOKUP($A72,AI_PF!$A:$T,20,FALSE),""))</f>
        <v>41381</v>
      </c>
      <c r="H72">
        <f>IF($A72="","",IFERROR(VLOOKUP($A72,AI_PF!$A:$V,22,FALSE),""))</f>
        <v>48138</v>
      </c>
      <c r="I72" t="str">
        <f>IF($A72="","",IFERROR(VLOOKUP($A72,AI_PF!$A:$EU,151,FALSE),""))</f>
        <v>~2016</v>
      </c>
      <c r="J72">
        <f>IF($A72="","",IFERROR(VLOOKUP($A72,AI_PF!$A:$C,3,FALSE),""))</f>
        <v>200000412</v>
      </c>
      <c r="K72" t="str">
        <f>IF($A72="","",IFERROR(VLOOKUP($A72,Data_Raw!$A:$G,2,FALSE),""))</f>
        <v>Infrastructure</v>
      </c>
      <c r="L72" t="str">
        <f>IF($A72="","",IFERROR(VLOOKUP($A72,Data_Raw!$A:$G,3,FALSE),""))</f>
        <v>한화AI GLOBAL CHOICE 부동산1호(재간접형)</v>
      </c>
      <c r="M72" t="str">
        <f>IF($A72="","",IFERROR(VLOOKUP($A72,Data_Raw!$A:$G,4,FALSE),""))</f>
        <v>한화자산운용</v>
      </c>
      <c r="N72">
        <f>IF($A72="","",IFERROR(VLOOKUP($A72,AI_PF!$A:$EU,29,FALSE),""))</f>
        <v>0</v>
      </c>
      <c r="O72" t="str">
        <f>IF($A72="","",IFERROR(VLOOKUP($A72,Data_Raw!$A:$G,5,FALSE),""))</f>
        <v>Global</v>
      </c>
      <c r="P72" t="str">
        <f>IF($A72="","",IFERROR(VLOOKUP($A72,Data_Raw!$A:$G,6,FALSE),""))</f>
        <v>Senior|Core</v>
      </c>
      <c r="Q72" t="str">
        <f>IF($A72="","",IFERROR(VLOOKUP($A72,Data_Raw!$A:$G,7,FALSE),""))</f>
        <v>General</v>
      </c>
      <c r="R72">
        <f>IF($A72="","",SUMIFS(AI_PF!$AP:$AP,AI_PF!$A:$A,$A72))</f>
        <v>420000000000</v>
      </c>
      <c r="S72">
        <f>IF($A72="","",SUMIFS(AI_PF!$AW:$AW,AI_PF!$A:$A,$A72))</f>
        <v>419907993399</v>
      </c>
      <c r="T72">
        <f>IF($A72="","",SUMIFS(AI_PF!$AZ:$AZ,AI_PF!$A:$A,$A72))</f>
        <v>372422247079</v>
      </c>
      <c r="U72">
        <f>IF($A72="","",SUMIFS(AI_PF!$CA:$CA,AI_PF!$A:$A,$A72))</f>
        <v>50255785809</v>
      </c>
      <c r="V72">
        <f>IF($A72="","",SUMIFS(AI_PF!$CE:$CE,AI_PF!$A:$A,$A72))</f>
        <v>43689232633</v>
      </c>
      <c r="W72">
        <f>IF($A72="","",IFERROR(VLOOKUP($A72,AI_PF!$A:$CO,93,FALSE),""))</f>
        <v>3.6866340041160588</v>
      </c>
      <c r="X72">
        <f>IF($A72="","",COUNTIF(AI_PF!$A:$A,$A72))</f>
        <v>1</v>
      </c>
      <c r="Y72">
        <f>IF($A72="","",COUNTIF(LookThrough!$A:$A,J72))</f>
        <v>0</v>
      </c>
    </row>
    <row r="73" spans="1:25" x14ac:dyDescent="0.4">
      <c r="A73" t="s">
        <v>100</v>
      </c>
      <c r="B73" t="str">
        <f>IF($A73="","",IFERROR(VLOOKUP($A73,AI_PF!$A:$D,4,FALSE),""))</f>
        <v>신한BNPP 그린에너지 전문투자형사모특별자산투자신탁</v>
      </c>
      <c r="C73" t="str">
        <f>IF($A73="","",IFERROR(VLOOKUP($A73,AI_PF!$A:$G,7,FALSE),""))</f>
        <v>신재생</v>
      </c>
      <c r="D73" t="str">
        <f>IF($A73="","",IFERROR(VLOOKUP($A73,AI_PF!$A:$H,8,FALSE),""))</f>
        <v>혼합</v>
      </c>
      <c r="E73" t="str">
        <f>IF($A73="","",IFERROR(VLOOKUP($A73,AI_PF!$A:$N,14,FALSE),""))</f>
        <v>수익증권</v>
      </c>
      <c r="F73" t="str">
        <f>IF($A73="","",IFERROR(VLOOKUP($A73,AI_PF!$A:$R,18,FALSE),""))</f>
        <v>KRW</v>
      </c>
      <c r="G73">
        <f>IF($A73="","",IFERROR(VLOOKUP($A73,AI_PF!$A:$T,20,FALSE),""))</f>
        <v>41408</v>
      </c>
      <c r="H73">
        <f>IF($A73="","",IFERROR(VLOOKUP($A73,AI_PF!$A:$V,22,FALSE),""))</f>
        <v>49809</v>
      </c>
      <c r="I73" t="str">
        <f>IF($A73="","",IFERROR(VLOOKUP($A73,AI_PF!$A:$EU,151,FALSE),""))</f>
        <v>~2016</v>
      </c>
      <c r="J73">
        <f>IF($A73="","",IFERROR(VLOOKUP($A73,AI_PF!$A:$C,3,FALSE),""))</f>
        <v>200000403</v>
      </c>
      <c r="K73" t="str">
        <f>IF($A73="","",IFERROR(VLOOKUP($A73,Data_Raw!$A:$G,2,FALSE),""))</f>
        <v>Infrastructure</v>
      </c>
      <c r="L73" t="str">
        <f>IF($A73="","",IFERROR(VLOOKUP($A73,Data_Raw!$A:$G,3,FALSE),""))</f>
        <v>신한BNPP 그린에너지 전문투자형사모특별자산투자신탁</v>
      </c>
      <c r="M73" t="str">
        <f>IF($A73="","",IFERROR(VLOOKUP($A73,Data_Raw!$A:$G,4,FALSE),""))</f>
        <v>신한자산운용</v>
      </c>
      <c r="N73" t="str">
        <f>IF($A73="","",IFERROR(VLOOKUP($A73,AI_PF!$A:$EU,29,FALSE),""))</f>
        <v>해당없음</v>
      </c>
      <c r="O73" t="str">
        <f>IF($A73="","",IFERROR(VLOOKUP($A73,Data_Raw!$A:$G,5,FALSE),""))</f>
        <v>KOR</v>
      </c>
      <c r="P73" t="str">
        <f>IF($A73="","",IFERROR(VLOOKUP($A73,Data_Raw!$A:$G,6,FALSE),""))</f>
        <v>Non-PPP</v>
      </c>
      <c r="Q73" t="str">
        <f>IF($A73="","",IFERROR(VLOOKUP($A73,Data_Raw!$A:$G,7,FALSE),""))</f>
        <v>Social</v>
      </c>
      <c r="R73">
        <f>IF($A73="","",SUMIFS(AI_PF!$AP:$AP,AI_PF!$A:$A,$A73))</f>
        <v>50000000000</v>
      </c>
      <c r="S73">
        <f>IF($A73="","",SUMIFS(AI_PF!$AW:$AW,AI_PF!$A:$A,$A73))</f>
        <v>37555766577</v>
      </c>
      <c r="T73">
        <f>IF($A73="","",SUMIFS(AI_PF!$AZ:$AZ,AI_PF!$A:$A,$A73))</f>
        <v>23686525139</v>
      </c>
      <c r="U73">
        <f>IF($A73="","",SUMIFS(AI_PF!$CA:$CA,AI_PF!$A:$A,$A73))</f>
        <v>13833705260</v>
      </c>
      <c r="V73">
        <f>IF($A73="","",SUMIFS(AI_PF!$CE:$CE,AI_PF!$A:$A,$A73))</f>
        <v>13838276462</v>
      </c>
      <c r="W73">
        <f>IF($A73="","",IFERROR(VLOOKUP($A73,AI_PF!$A:$CO,93,FALSE),""))</f>
        <v>5.3077730536460876</v>
      </c>
      <c r="X73">
        <f>IF($A73="","",COUNTIF(AI_PF!$A:$A,$A73))</f>
        <v>1</v>
      </c>
      <c r="Y73">
        <f>IF($A73="","",COUNTIF(LookThrough!$A:$A,J73))</f>
        <v>14</v>
      </c>
    </row>
    <row r="74" spans="1:25" x14ac:dyDescent="0.4">
      <c r="A74" t="s">
        <v>101</v>
      </c>
      <c r="B74" t="str">
        <f>IF($A74="","",IFERROR(VLOOKUP($A74,AI_PF!$A:$D,4,FALSE),""))</f>
        <v>한화 AI Global Choice 사모증권투자신탁 2호</v>
      </c>
      <c r="C74" t="str">
        <f>IF($A74="","",IFERROR(VLOOKUP($A74,AI_PF!$A:$G,7,FALSE),""))</f>
        <v>PE</v>
      </c>
      <c r="D74" t="str">
        <f>IF($A74="","",IFERROR(VLOOKUP($A74,AI_PF!$A:$H,8,FALSE),""))</f>
        <v>PE</v>
      </c>
      <c r="E74" t="str">
        <f>IF($A74="","",IFERROR(VLOOKUP($A74,AI_PF!$A:$N,14,FALSE),""))</f>
        <v>수익증권</v>
      </c>
      <c r="F74" t="str">
        <f>IF($A74="","",IFERROR(VLOOKUP($A74,AI_PF!$A:$R,18,FALSE),""))</f>
        <v>KRW</v>
      </c>
      <c r="G74">
        <f>IF($A74="","",IFERROR(VLOOKUP($A74,AI_PF!$A:$T,20,FALSE),""))</f>
        <v>41438</v>
      </c>
      <c r="H74">
        <f>IF($A74="","",IFERROR(VLOOKUP($A74,AI_PF!$A:$V,22,FALSE),""))</f>
        <v>46186</v>
      </c>
      <c r="I74" t="str">
        <f>IF($A74="","",IFERROR(VLOOKUP($A74,AI_PF!$A:$EU,151,FALSE),""))</f>
        <v>~2016</v>
      </c>
      <c r="J74">
        <f>IF($A74="","",IFERROR(VLOOKUP($A74,AI_PF!$A:$C,3,FALSE),""))</f>
        <v>200000413</v>
      </c>
      <c r="K74" t="str">
        <f>IF($A74="","",IFERROR(VLOOKUP($A74,Data_Raw!$A:$G,2,FALSE),""))</f>
        <v>PE</v>
      </c>
      <c r="L74" t="str">
        <f>IF($A74="","",IFERROR(VLOOKUP($A74,Data_Raw!$A:$G,3,FALSE),""))</f>
        <v>한화 AI Global Choice 2호</v>
      </c>
      <c r="M74" t="str">
        <f>IF($A74="","",IFERROR(VLOOKUP($A74,Data_Raw!$A:$G,4,FALSE),""))</f>
        <v>한화자산운용</v>
      </c>
      <c r="N74">
        <f>IF($A74="","",IFERROR(VLOOKUP($A74,AI_PF!$A:$EU,29,FALSE),""))</f>
        <v>0</v>
      </c>
      <c r="O74" t="str">
        <f>IF($A74="","",IFERROR(VLOOKUP($A74,Data_Raw!$A:$G,5,FALSE),""))</f>
        <v>Global</v>
      </c>
      <c r="P74" t="str">
        <f>IF($A74="","",IFERROR(VLOOKUP($A74,Data_Raw!$A:$G,6,FALSE),""))</f>
        <v>hybrid</v>
      </c>
      <c r="Q74" t="str">
        <f>IF($A74="","",IFERROR(VLOOKUP($A74,Data_Raw!$A:$G,7,FALSE),""))</f>
        <v>General</v>
      </c>
      <c r="R74">
        <f>IF($A74="","",SUMIFS(AI_PF!$AP:$AP,AI_PF!$A:$A,$A74))</f>
        <v>350091000000</v>
      </c>
      <c r="S74">
        <f>IF($A74="","",SUMIFS(AI_PF!$AW:$AW,AI_PF!$A:$A,$A74))</f>
        <v>390257807445</v>
      </c>
      <c r="T74">
        <f>IF($A74="","",SUMIFS(AI_PF!$AZ:$AZ,AI_PF!$A:$A,$A74))</f>
        <v>393553632731</v>
      </c>
      <c r="U74">
        <f>IF($A74="","",SUMIFS(AI_PF!$CA:$CA,AI_PF!$A:$A,$A74))</f>
        <v>19010526110</v>
      </c>
      <c r="V74">
        <f>IF($A74="","",SUMIFS(AI_PF!$CE:$CE,AI_PF!$A:$A,$A74))</f>
        <v>21676128859</v>
      </c>
      <c r="W74">
        <f>IF($A74="","",IFERROR(VLOOKUP($A74,AI_PF!$A:$CO,93,FALSE),""))</f>
        <v>5.0704416632652283</v>
      </c>
      <c r="X74">
        <f>IF($A74="","",COUNTIF(AI_PF!$A:$A,$A74))</f>
        <v>1</v>
      </c>
      <c r="Y74">
        <f>IF($A74="","",COUNTIF(LookThrough!$A:$A,J74))</f>
        <v>2</v>
      </c>
    </row>
    <row r="75" spans="1:25" x14ac:dyDescent="0.4">
      <c r="A75" t="s">
        <v>102</v>
      </c>
      <c r="B75" t="str">
        <f>IF($A75="","",IFERROR(VLOOKUP($A75,AI_PF!$A:$D,4,FALSE),""))</f>
        <v>을숙도대교 건설민간투자사업</v>
      </c>
      <c r="C75" t="str">
        <f>IF($A75="","",IFERROR(VLOOKUP($A75,AI_PF!$A:$G,7,FALSE),""))</f>
        <v>BTO</v>
      </c>
      <c r="D75" t="str">
        <f>IF($A75="","",IFERROR(VLOOKUP($A75,AI_PF!$A:$H,8,FALSE),""))</f>
        <v>도로</v>
      </c>
      <c r="E75" t="str">
        <f>IF($A75="","",IFERROR(VLOOKUP($A75,AI_PF!$A:$N,14,FALSE),""))</f>
        <v>대출</v>
      </c>
      <c r="F75" t="str">
        <f>IF($A75="","",IFERROR(VLOOKUP($A75,AI_PF!$A:$R,18,FALSE),""))</f>
        <v>KRW</v>
      </c>
      <c r="G75">
        <f>IF($A75="","",IFERROR(VLOOKUP($A75,AI_PF!$A:$T,20,FALSE),""))</f>
        <v>41449</v>
      </c>
      <c r="H75">
        <f>IF($A75="","",IFERROR(VLOOKUP($A75,AI_PF!$A:$V,22,FALSE),""))</f>
        <v>51311</v>
      </c>
      <c r="I75" t="str">
        <f>IF($A75="","",IFERROR(VLOOKUP($A75,AI_PF!$A:$EU,151,FALSE),""))</f>
        <v>~2016</v>
      </c>
      <c r="J75">
        <f>IF($A75="","",IFERROR(VLOOKUP($A75,AI_PF!$A:$C,3,FALSE),""))</f>
        <v>6000000000233</v>
      </c>
      <c r="K75" t="str">
        <f>IF($A75="","",IFERROR(VLOOKUP($A75,Data_Raw!$A:$G,2,FALSE),""))</f>
        <v>Infrastructure</v>
      </c>
      <c r="L75" t="str">
        <f>IF($A75="","",IFERROR(VLOOKUP($A75,Data_Raw!$A:$G,3,FALSE),""))</f>
        <v>을숙도대교 건설민간투자사업</v>
      </c>
      <c r="M75" t="str">
        <f>IF($A75="","",IFERROR(VLOOKUP($A75,Data_Raw!$A:$G,4,FALSE),""))</f>
        <v>KB자산운용</v>
      </c>
      <c r="N75" t="str">
        <f>IF($A75="","",IFERROR(VLOOKUP($A75,AI_PF!$A:$EU,29,FALSE),""))</f>
        <v>해당없음</v>
      </c>
      <c r="O75" t="str">
        <f>IF($A75="","",IFERROR(VLOOKUP($A75,Data_Raw!$A:$G,5,FALSE),""))</f>
        <v>KOR</v>
      </c>
      <c r="P75" t="str">
        <f>IF($A75="","",IFERROR(VLOOKUP($A75,Data_Raw!$A:$G,6,FALSE),""))</f>
        <v>BTO</v>
      </c>
      <c r="Q75" t="str">
        <f>IF($A75="","",IFERROR(VLOOKUP($A75,Data_Raw!$A:$G,7,FALSE),""))</f>
        <v>Transportation</v>
      </c>
      <c r="R75">
        <f>IF($A75="","",SUMIFS(AI_PF!$AP:$AP,AI_PF!$A:$A,$A75))</f>
        <v>80000000000</v>
      </c>
      <c r="S75">
        <f>IF($A75="","",SUMIFS(AI_PF!$AW:$AW,AI_PF!$A:$A,$A75))</f>
        <v>79997977582</v>
      </c>
      <c r="T75">
        <f>IF($A75="","",SUMIFS(AI_PF!$AZ:$AZ,AI_PF!$A:$A,$A75))</f>
        <v>15204960000</v>
      </c>
      <c r="U75">
        <f>IF($A75="","",SUMIFS(AI_PF!$CA:$CA,AI_PF!$A:$A,$A75))</f>
        <v>64797977582</v>
      </c>
      <c r="V75">
        <f>IF($A75="","",SUMIFS(AI_PF!$CE:$CE,AI_PF!$A:$A,$A75))</f>
        <v>68082231011</v>
      </c>
      <c r="W75">
        <f>IF($A75="","",IFERROR(VLOOKUP($A75,AI_PF!$A:$CO,93,FALSE),""))</f>
        <v>4.3120621999999997</v>
      </c>
      <c r="X75">
        <f>IF($A75="","",COUNTIF(AI_PF!$A:$A,$A75))</f>
        <v>2</v>
      </c>
      <c r="Y75">
        <f>IF($A75="","",COUNTIF(LookThrough!$A:$A,J75))</f>
        <v>0</v>
      </c>
    </row>
    <row r="76" spans="1:25" x14ac:dyDescent="0.4">
      <c r="A76" t="s">
        <v>103</v>
      </c>
      <c r="B76" t="str">
        <f>IF($A76="","",IFERROR(VLOOKUP($A76,AI_PF!$A:$D,4,FALSE),""))</f>
        <v>한국투자 유럽 메자닌 사모부동산투자신탁 1호</v>
      </c>
      <c r="C76" t="str">
        <f>IF($A76="","",IFERROR(VLOOKUP($A76,AI_PF!$A:$G,7,FALSE),""))</f>
        <v>수익형</v>
      </c>
      <c r="D76" t="str">
        <f>IF($A76="","",IFERROR(VLOOKUP($A76,AI_PF!$A:$H,8,FALSE),""))</f>
        <v>혼합</v>
      </c>
      <c r="E76" t="str">
        <f>IF($A76="","",IFERROR(VLOOKUP($A76,AI_PF!$A:$N,14,FALSE),""))</f>
        <v>수익증권</v>
      </c>
      <c r="F76" t="str">
        <f>IF($A76="","",IFERROR(VLOOKUP($A76,AI_PF!$A:$R,18,FALSE),""))</f>
        <v>KRW</v>
      </c>
      <c r="G76">
        <f>IF($A76="","",IFERROR(VLOOKUP($A76,AI_PF!$A:$T,20,FALSE),""))</f>
        <v>41470</v>
      </c>
      <c r="H76">
        <f>IF($A76="","",IFERROR(VLOOKUP($A76,AI_PF!$A:$V,22,FALSE),""))</f>
        <v>46218</v>
      </c>
      <c r="I76" t="str">
        <f>IF($A76="","",IFERROR(VLOOKUP($A76,AI_PF!$A:$EU,151,FALSE),""))</f>
        <v>~2016</v>
      </c>
      <c r="J76">
        <f>IF($A76="","",IFERROR(VLOOKUP($A76,AI_PF!$A:$C,3,FALSE),""))</f>
        <v>200000394</v>
      </c>
      <c r="K76" t="str">
        <f>IF($A76="","",IFERROR(VLOOKUP($A76,Data_Raw!$A:$G,2,FALSE),""))</f>
        <v>Real_Estate</v>
      </c>
      <c r="L76" t="str">
        <f>IF($A76="","",IFERROR(VLOOKUP($A76,Data_Raw!$A:$G,3,FALSE),""))</f>
        <v>한국투자사모유럽메자닌부동산1호</v>
      </c>
      <c r="M76" t="str">
        <f>IF($A76="","",IFERROR(VLOOKUP($A76,Data_Raw!$A:$G,4,FALSE),""))</f>
        <v>한국투자신탁운용</v>
      </c>
      <c r="N76">
        <f>IF($A76="","",IFERROR(VLOOKUP($A76,AI_PF!$A:$EU,29,FALSE),""))</f>
        <v>0</v>
      </c>
      <c r="O76" t="str">
        <f>IF($A76="","",IFERROR(VLOOKUP($A76,Data_Raw!$A:$G,5,FALSE),""))</f>
        <v>Europe</v>
      </c>
      <c r="P76" t="str">
        <f>IF($A76="","",IFERROR(VLOOKUP($A76,Data_Raw!$A:$G,6,FALSE),""))</f>
        <v>Mezzanine|Core</v>
      </c>
      <c r="Q76" t="str">
        <f>IF($A76="","",IFERROR(VLOOKUP($A76,Data_Raw!$A:$G,7,FALSE),""))</f>
        <v>General</v>
      </c>
      <c r="R76">
        <f>IF($A76="","",SUMIFS(AI_PF!$AP:$AP,AI_PF!$A:$A,$A76))</f>
        <v>85811500000</v>
      </c>
      <c r="S76">
        <f>IF($A76="","",SUMIFS(AI_PF!$AW:$AW,AI_PF!$A:$A,$A76))</f>
        <v>53822500000</v>
      </c>
      <c r="T76">
        <f>IF($A76="","",SUMIFS(AI_PF!$AZ:$AZ,AI_PF!$A:$A,$A76))</f>
        <v>43513989466</v>
      </c>
      <c r="U76">
        <f>IF($A76="","",SUMIFS(AI_PF!$CA:$CA,AI_PF!$A:$A,$A76))</f>
        <v>2403535562</v>
      </c>
      <c r="V76">
        <f>IF($A76="","",SUMIFS(AI_PF!$CE:$CE,AI_PF!$A:$A,$A76))</f>
        <v>1359812944</v>
      </c>
      <c r="W76">
        <f>IF($A76="","",IFERROR(VLOOKUP($A76,AI_PF!$A:$CO,93,FALSE),""))</f>
        <v>3.2177451252937321</v>
      </c>
      <c r="X76">
        <f>IF($A76="","",COUNTIF(AI_PF!$A:$A,$A76))</f>
        <v>1</v>
      </c>
      <c r="Y76">
        <f>IF($A76="","",COUNTIF(LookThrough!$A:$A,J76))</f>
        <v>0</v>
      </c>
    </row>
    <row r="77" spans="1:25" x14ac:dyDescent="0.4">
      <c r="A77" t="s">
        <v>104</v>
      </c>
      <c r="B77" t="str">
        <f>IF($A77="","",IFERROR(VLOOKUP($A77,AI_PF!$A:$D,4,FALSE),""))</f>
        <v>부전-마산복선전철 BTL (스마트레일)</v>
      </c>
      <c r="C77" t="str">
        <f>IF($A77="","",IFERROR(VLOOKUP($A77,AI_PF!$A:$G,7,FALSE),""))</f>
        <v>BTL</v>
      </c>
      <c r="D77" t="str">
        <f>IF($A77="","",IFERROR(VLOOKUP($A77,AI_PF!$A:$H,8,FALSE),""))</f>
        <v>철도</v>
      </c>
      <c r="E77" t="str">
        <f>IF($A77="","",IFERROR(VLOOKUP($A77,AI_PF!$A:$N,14,FALSE),""))</f>
        <v>대출</v>
      </c>
      <c r="F77" t="str">
        <f>IF($A77="","",IFERROR(VLOOKUP($A77,AI_PF!$A:$R,18,FALSE),""))</f>
        <v>KRW</v>
      </c>
      <c r="G77">
        <f>IF($A77="","",IFERROR(VLOOKUP($A77,AI_PF!$A:$T,20,FALSE),""))</f>
        <v>41473</v>
      </c>
      <c r="H77">
        <f>IF($A77="","",IFERROR(VLOOKUP($A77,AI_PF!$A:$V,22,FALSE),""))</f>
        <v>45838</v>
      </c>
      <c r="I77" t="str">
        <f>IF($A77="","",IFERROR(VLOOKUP($A77,AI_PF!$A:$EU,151,FALSE),""))</f>
        <v>~2016</v>
      </c>
      <c r="J77">
        <f>IF($A77="","",IFERROR(VLOOKUP($A77,AI_PF!$A:$C,3,FALSE),""))</f>
        <v>6000000000479</v>
      </c>
      <c r="K77" t="str">
        <f>IF($A77="","",IFERROR(VLOOKUP($A77,Data_Raw!$A:$G,2,FALSE),""))</f>
        <v>Infrastructure</v>
      </c>
      <c r="L77" t="str">
        <f>IF($A77="","",IFERROR(VLOOKUP($A77,Data_Raw!$A:$G,3,FALSE),""))</f>
        <v>부전-마산복선전철 BTL (스마트레일)</v>
      </c>
      <c r="M77" t="str">
        <f>IF($A77="","",IFERROR(VLOOKUP($A77,Data_Raw!$A:$G,4,FALSE),""))</f>
        <v>신한자산운용</v>
      </c>
      <c r="N77" t="str">
        <f>IF($A77="","",IFERROR(VLOOKUP($A77,AI_PF!$A:$EU,29,FALSE),""))</f>
        <v>해당없음</v>
      </c>
      <c r="O77" t="str">
        <f>IF($A77="","",IFERROR(VLOOKUP($A77,Data_Raw!$A:$G,5,FALSE),""))</f>
        <v>KOR</v>
      </c>
      <c r="P77" t="str">
        <f>IF($A77="","",IFERROR(VLOOKUP($A77,Data_Raw!$A:$G,6,FALSE),""))</f>
        <v>BTL</v>
      </c>
      <c r="Q77" t="str">
        <f>IF($A77="","",IFERROR(VLOOKUP($A77,Data_Raw!$A:$G,7,FALSE),""))</f>
        <v>Transportation</v>
      </c>
      <c r="R77">
        <f>IF($A77="","",SUMIFS(AI_PF!$AP:$AP,AI_PF!$A:$A,$A77))</f>
        <v>264450000000</v>
      </c>
      <c r="S77">
        <f>IF($A77="","",SUMIFS(AI_PF!$AW:$AW,AI_PF!$A:$A,$A77))</f>
        <v>199247211771</v>
      </c>
      <c r="T77">
        <f>IF($A77="","",SUMIFS(AI_PF!$AZ:$AZ,AI_PF!$A:$A,$A77))</f>
        <v>230776558</v>
      </c>
      <c r="U77">
        <f>IF($A77="","",SUMIFS(AI_PF!$CA:$CA,AI_PF!$A:$A,$A77))</f>
        <v>199247211771</v>
      </c>
      <c r="V77">
        <f>IF($A77="","",SUMIFS(AI_PF!$CE:$CE,AI_PF!$A:$A,$A77))</f>
        <v>199536954469</v>
      </c>
      <c r="W77">
        <f>IF($A77="","",IFERROR(VLOOKUP($A77,AI_PF!$A:$CO,93,FALSE),""))</f>
        <v>5.6970346999999997</v>
      </c>
      <c r="X77">
        <f>IF($A77="","",COUNTIF(AI_PF!$A:$A,$A77))</f>
        <v>4</v>
      </c>
      <c r="Y77">
        <f>IF($A77="","",COUNTIF(LookThrough!$A:$A,J77))</f>
        <v>0</v>
      </c>
    </row>
    <row r="78" spans="1:25" x14ac:dyDescent="0.4">
      <c r="A78" t="s">
        <v>105</v>
      </c>
      <c r="B78" t="str">
        <f>IF($A78="","",IFERROR(VLOOKUP($A78,AI_PF!$A:$D,4,FALSE),""))</f>
        <v>검단 외 5개 하수처리장 민간투자사업</v>
      </c>
      <c r="C78" t="str">
        <f>IF($A78="","",IFERROR(VLOOKUP($A78,AI_PF!$A:$G,7,FALSE),""))</f>
        <v>BTO</v>
      </c>
      <c r="D78" t="str">
        <f>IF($A78="","",IFERROR(VLOOKUP($A78,AI_PF!$A:$H,8,FALSE),""))</f>
        <v>하수관거</v>
      </c>
      <c r="E78" t="str">
        <f>IF($A78="","",IFERROR(VLOOKUP($A78,AI_PF!$A:$N,14,FALSE),""))</f>
        <v>수익증권</v>
      </c>
      <c r="F78" t="str">
        <f>IF($A78="","",IFERROR(VLOOKUP($A78,AI_PF!$A:$R,18,FALSE),""))</f>
        <v>KRW</v>
      </c>
      <c r="G78">
        <f>IF($A78="","",IFERROR(VLOOKUP($A78,AI_PF!$A:$T,20,FALSE),""))</f>
        <v>41626</v>
      </c>
      <c r="H78">
        <f>IF($A78="","",IFERROR(VLOOKUP($A78,AI_PF!$A:$V,22,FALSE),""))</f>
        <v>47835</v>
      </c>
      <c r="I78" t="str">
        <f>IF($A78="","",IFERROR(VLOOKUP($A78,AI_PF!$A:$EU,151,FALSE),""))</f>
        <v>~2016</v>
      </c>
      <c r="J78">
        <f>IF($A78="","",IFERROR(VLOOKUP($A78,AI_PF!$A:$C,3,FALSE),""))</f>
        <v>200000400</v>
      </c>
      <c r="K78" t="str">
        <f>IF($A78="","",IFERROR(VLOOKUP($A78,Data_Raw!$A:$G,2,FALSE),""))</f>
        <v>Infrastructure</v>
      </c>
      <c r="L78" t="str">
        <f>IF($A78="","",IFERROR(VLOOKUP($A78,Data_Raw!$A:$G,3,FALSE),""))</f>
        <v>검단 외 5개 하수처리장 민간투자사업</v>
      </c>
      <c r="M78" t="str">
        <f>IF($A78="","",IFERROR(VLOOKUP($A78,Data_Raw!$A:$G,4,FALSE),""))</f>
        <v>키움투자자산운용</v>
      </c>
      <c r="N78" t="str">
        <f>IF($A78="","",IFERROR(VLOOKUP($A78,AI_PF!$A:$EU,29,FALSE),""))</f>
        <v>해당없음</v>
      </c>
      <c r="O78" t="str">
        <f>IF($A78="","",IFERROR(VLOOKUP($A78,Data_Raw!$A:$G,5,FALSE),""))</f>
        <v>KOR</v>
      </c>
      <c r="P78" t="str">
        <f>IF($A78="","",IFERROR(VLOOKUP($A78,Data_Raw!$A:$G,6,FALSE),""))</f>
        <v>BTO</v>
      </c>
      <c r="Q78" t="str">
        <f>IF($A78="","",IFERROR(VLOOKUP($A78,Data_Raw!$A:$G,7,FALSE),""))</f>
        <v>Transportation</v>
      </c>
      <c r="R78">
        <f>IF($A78="","",SUMIFS(AI_PF!$AP:$AP,AI_PF!$A:$A,$A78))</f>
        <v>49000000000</v>
      </c>
      <c r="S78">
        <f>IF($A78="","",SUMIFS(AI_PF!$AW:$AW,AI_PF!$A:$A,$A78))</f>
        <v>46841000000</v>
      </c>
      <c r="T78">
        <f>IF($A78="","",SUMIFS(AI_PF!$AZ:$AZ,AI_PF!$A:$A,$A78))</f>
        <v>39070881386</v>
      </c>
      <c r="U78">
        <f>IF($A78="","",SUMIFS(AI_PF!$CA:$CA,AI_PF!$A:$A,$A78))</f>
        <v>7895957578</v>
      </c>
      <c r="V78">
        <f>IF($A78="","",SUMIFS(AI_PF!$CE:$CE,AI_PF!$A:$A,$A78))</f>
        <v>7893611794</v>
      </c>
      <c r="W78">
        <f>IF($A78="","",IFERROR(VLOOKUP($A78,AI_PF!$A:$CO,93,FALSE),""))</f>
        <v>4.4808802008628854</v>
      </c>
      <c r="X78">
        <f>IF($A78="","",COUNTIF(AI_PF!$A:$A,$A78))</f>
        <v>1</v>
      </c>
      <c r="Y78">
        <f>IF($A78="","",COUNTIF(LookThrough!$A:$A,J78))</f>
        <v>10</v>
      </c>
    </row>
    <row r="79" spans="1:25" x14ac:dyDescent="0.4">
      <c r="A79" t="s">
        <v>106</v>
      </c>
      <c r="B79" t="str">
        <f>IF($A79="","",IFERROR(VLOOKUP($A79,AI_PF!$A:$D,4,FALSE),""))</f>
        <v>하나다올 HW랜드칩 사모부동산자투자신탁 1호 (중형오피스 블라인드 펀드)</v>
      </c>
      <c r="C79" t="str">
        <f>IF($A79="","",IFERROR(VLOOKUP($A79,AI_PF!$A:$G,7,FALSE),""))</f>
        <v>수익형</v>
      </c>
      <c r="D79" t="str">
        <f>IF($A79="","",IFERROR(VLOOKUP($A79,AI_PF!$A:$H,8,FALSE),""))</f>
        <v>오피스</v>
      </c>
      <c r="E79" t="str">
        <f>IF($A79="","",IFERROR(VLOOKUP($A79,AI_PF!$A:$N,14,FALSE),""))</f>
        <v>수익증권</v>
      </c>
      <c r="F79" t="str">
        <f>IF($A79="","",IFERROR(VLOOKUP($A79,AI_PF!$A:$R,18,FALSE),""))</f>
        <v>KRW</v>
      </c>
      <c r="G79">
        <f>IF($A79="","",IFERROR(VLOOKUP($A79,AI_PF!$A:$T,20,FALSE),""))</f>
        <v>41612</v>
      </c>
      <c r="H79">
        <f>IF($A79="","",IFERROR(VLOOKUP($A79,AI_PF!$A:$V,22,FALSE),""))</f>
        <v>48916</v>
      </c>
      <c r="I79" t="str">
        <f>IF($A79="","",IFERROR(VLOOKUP($A79,AI_PF!$A:$EU,151,FALSE),""))</f>
        <v>~2016</v>
      </c>
      <c r="J79">
        <f>IF($A79="","",IFERROR(VLOOKUP($A79,AI_PF!$A:$C,3,FALSE),""))</f>
        <v>200000445</v>
      </c>
      <c r="K79" t="str">
        <f>IF($A79="","",IFERROR(VLOOKUP($A79,Data_Raw!$A:$G,2,FALSE),""))</f>
        <v>Real_Estate</v>
      </c>
      <c r="L79" t="str">
        <f>IF($A79="","",IFERROR(VLOOKUP($A79,Data_Raw!$A:$G,3,FALSE),""))</f>
        <v>하나다올 HW랜드칩 사모부동산자투자신탁 1호 (중형오피스 블라인드 펀드)</v>
      </c>
      <c r="M79" t="str">
        <f>IF($A79="","",IFERROR(VLOOKUP($A79,Data_Raw!$A:$G,4,FALSE),""))</f>
        <v>하나대체투자자산운용</v>
      </c>
      <c r="N79" t="str">
        <f>IF($A79="","",IFERROR(VLOOKUP($A79,AI_PF!$A:$EU,29,FALSE),""))</f>
        <v>해당없음</v>
      </c>
      <c r="O79" t="str">
        <f>IF($A79="","",IFERROR(VLOOKUP($A79,Data_Raw!$A:$G,5,FALSE),""))</f>
        <v>KOR</v>
      </c>
      <c r="P79" t="str">
        <f>IF($A79="","",IFERROR(VLOOKUP($A79,Data_Raw!$A:$G,6,FALSE),""))</f>
        <v>담보대출</v>
      </c>
      <c r="Q79" t="str">
        <f>IF($A79="","",IFERROR(VLOOKUP($A79,Data_Raw!$A:$G,7,FALSE),""))</f>
        <v>Office</v>
      </c>
      <c r="R79">
        <f>IF($A79="","",SUMIFS(AI_PF!$AP:$AP,AI_PF!$A:$A,$A79))</f>
        <v>196000000000</v>
      </c>
      <c r="S79">
        <f>IF($A79="","",SUMIFS(AI_PF!$AW:$AW,AI_PF!$A:$A,$A79))</f>
        <v>124754000000</v>
      </c>
      <c r="T79">
        <f>IF($A79="","",SUMIFS(AI_PF!$AZ:$AZ,AI_PF!$A:$A,$A79))</f>
        <v>102744230673</v>
      </c>
      <c r="U79">
        <f>IF($A79="","",SUMIFS(AI_PF!$CA:$CA,AI_PF!$A:$A,$A79))</f>
        <v>23312317907</v>
      </c>
      <c r="V79">
        <f>IF($A79="","",SUMIFS(AI_PF!$CE:$CE,AI_PF!$A:$A,$A79))</f>
        <v>45588401946</v>
      </c>
      <c r="W79">
        <f>IF($A79="","",IFERROR(VLOOKUP($A79,AI_PF!$A:$CO,93,FALSE),""))</f>
        <v>11.805998682975771</v>
      </c>
      <c r="X79">
        <f>IF($A79="","",COUNTIF(AI_PF!$A:$A,$A79))</f>
        <v>1</v>
      </c>
      <c r="Y79">
        <f>IF($A79="","",COUNTIF(LookThrough!$A:$A,J79))</f>
        <v>2</v>
      </c>
    </row>
    <row r="80" spans="1:25" x14ac:dyDescent="0.4">
      <c r="A80" t="s">
        <v>107</v>
      </c>
      <c r="B80" t="str">
        <f>IF($A80="","",IFERROR(VLOOKUP($A80,AI_PF!$A:$D,4,FALSE),""))</f>
        <v>KB 일본 태양광 사모특별자산투자신탁</v>
      </c>
      <c r="C80" t="str">
        <f>IF($A80="","",IFERROR(VLOOKUP($A80,AI_PF!$A:$G,7,FALSE),""))</f>
        <v>신재생</v>
      </c>
      <c r="D80" t="str">
        <f>IF($A80="","",IFERROR(VLOOKUP($A80,AI_PF!$A:$H,8,FALSE),""))</f>
        <v>태양광</v>
      </c>
      <c r="E80" t="str">
        <f>IF($A80="","",IFERROR(VLOOKUP($A80,AI_PF!$A:$N,14,FALSE),""))</f>
        <v>수익증권</v>
      </c>
      <c r="F80" t="str">
        <f>IF($A80="","",IFERROR(VLOOKUP($A80,AI_PF!$A:$R,18,FALSE),""))</f>
        <v>KRW</v>
      </c>
      <c r="G80">
        <f>IF($A80="","",IFERROR(VLOOKUP($A80,AI_PF!$A:$T,20,FALSE),""))</f>
        <v>41786</v>
      </c>
      <c r="H80">
        <f>IF($A80="","",IFERROR(VLOOKUP($A80,AI_PF!$A:$V,22,FALSE),""))</f>
        <v>49822</v>
      </c>
      <c r="I80" t="str">
        <f>IF($A80="","",IFERROR(VLOOKUP($A80,AI_PF!$A:$EU,151,FALSE),""))</f>
        <v>~2016</v>
      </c>
      <c r="J80">
        <f>IF($A80="","",IFERROR(VLOOKUP($A80,AI_PF!$A:$C,3,FALSE),""))</f>
        <v>200000417</v>
      </c>
      <c r="K80" t="str">
        <f>IF($A80="","",IFERROR(VLOOKUP($A80,Data_Raw!$A:$G,2,FALSE),""))</f>
        <v>Infrastructure</v>
      </c>
      <c r="L80" t="str">
        <f>IF($A80="","",IFERROR(VLOOKUP($A80,Data_Raw!$A:$G,3,FALSE),""))</f>
        <v>KB일본태양광사모특별자산투자신탁</v>
      </c>
      <c r="M80" t="str">
        <f>IF($A80="","",IFERROR(VLOOKUP($A80,Data_Raw!$A:$G,4,FALSE),""))</f>
        <v>KB자산운용</v>
      </c>
      <c r="N80" t="str">
        <f>IF($A80="","",IFERROR(VLOOKUP($A80,AI_PF!$A:$EU,29,FALSE),""))</f>
        <v>KB자산운용</v>
      </c>
      <c r="O80" t="str">
        <f>IF($A80="","",IFERROR(VLOOKUP($A80,Data_Raw!$A:$G,5,FALSE),""))</f>
        <v>Asia</v>
      </c>
      <c r="P80" t="str">
        <f>IF($A80="","",IFERROR(VLOOKUP($A80,Data_Raw!$A:$G,6,FALSE),""))</f>
        <v>Non-PPP</v>
      </c>
      <c r="Q80" t="str">
        <f>IF($A80="","",IFERROR(VLOOKUP($A80,Data_Raw!$A:$G,7,FALSE),""))</f>
        <v>Solar</v>
      </c>
      <c r="R80">
        <f>IF($A80="","",SUMIFS(AI_PF!$AP:$AP,AI_PF!$A:$A,$A80))</f>
        <v>35274050000</v>
      </c>
      <c r="S80">
        <f>IF($A80="","",SUMIFS(AI_PF!$AW:$AW,AI_PF!$A:$A,$A80))</f>
        <v>30788704544</v>
      </c>
      <c r="T80">
        <f>IF($A80="","",SUMIFS(AI_PF!$AZ:$AZ,AI_PF!$A:$A,$A80))</f>
        <v>23184208457</v>
      </c>
      <c r="U80">
        <f>IF($A80="","",SUMIFS(AI_PF!$CA:$CA,AI_PF!$A:$A,$A80))</f>
        <v>8777820326</v>
      </c>
      <c r="V80">
        <f>IF($A80="","",SUMIFS(AI_PF!$CE:$CE,AI_PF!$A:$A,$A80))</f>
        <v>9151921369</v>
      </c>
      <c r="W80">
        <f>IF($A80="","",IFERROR(VLOOKUP($A80,AI_PF!$A:$CO,93,FALSE),""))</f>
        <v>5.9149494767189035</v>
      </c>
      <c r="X80">
        <f>IF($A80="","",COUNTIF(AI_PF!$A:$A,$A80))</f>
        <v>1</v>
      </c>
      <c r="Y80">
        <f>IF($A80="","",COUNTIF(LookThrough!$A:$A,J80))</f>
        <v>2</v>
      </c>
    </row>
    <row r="81" spans="1:25" x14ac:dyDescent="0.4">
      <c r="A81" t="s">
        <v>108</v>
      </c>
      <c r="B81" t="str">
        <f>IF($A81="","",IFERROR(VLOOKUP($A81,AI_PF!$A:$D,4,FALSE),""))</f>
        <v>이지스 글로벌 사모부동산투자신탁 37-1호</v>
      </c>
      <c r="C81" t="str">
        <f>IF($A81="","",IFERROR(VLOOKUP($A81,AI_PF!$A:$G,7,FALSE),""))</f>
        <v>수익형</v>
      </c>
      <c r="D81" t="str">
        <f>IF($A81="","",IFERROR(VLOOKUP($A81,AI_PF!$A:$H,8,FALSE),""))</f>
        <v>오피스</v>
      </c>
      <c r="E81" t="str">
        <f>IF($A81="","",IFERROR(VLOOKUP($A81,AI_PF!$A:$N,14,FALSE),""))</f>
        <v>수익증권</v>
      </c>
      <c r="F81" t="str">
        <f>IF($A81="","",IFERROR(VLOOKUP($A81,AI_PF!$A:$R,18,FALSE),""))</f>
        <v>KRW</v>
      </c>
      <c r="G81">
        <f>IF($A81="","",IFERROR(VLOOKUP($A81,AI_PF!$A:$T,20,FALSE),""))</f>
        <v>41907</v>
      </c>
      <c r="H81">
        <f>IF($A81="","",IFERROR(VLOOKUP($A81,AI_PF!$A:$V,22,FALSE),""))</f>
        <v>47020</v>
      </c>
      <c r="I81" t="str">
        <f>IF($A81="","",IFERROR(VLOOKUP($A81,AI_PF!$A:$EU,151,FALSE),""))</f>
        <v>~2016</v>
      </c>
      <c r="J81">
        <f>IF($A81="","",IFERROR(VLOOKUP($A81,AI_PF!$A:$C,3,FALSE),""))</f>
        <v>200000459</v>
      </c>
      <c r="K81" t="str">
        <f>IF($A81="","",IFERROR(VLOOKUP($A81,Data_Raw!$A:$G,2,FALSE),""))</f>
        <v>Real_Estate</v>
      </c>
      <c r="L81" t="str">
        <f>IF($A81="","",IFERROR(VLOOKUP($A81,Data_Raw!$A:$G,3,FALSE),""))</f>
        <v>이지스글로벌사모부동산37-2호</v>
      </c>
      <c r="M81" t="str">
        <f>IF($A81="","",IFERROR(VLOOKUP($A81,Data_Raw!$A:$G,4,FALSE),""))</f>
        <v>이지스자산운용</v>
      </c>
      <c r="N81" t="str">
        <f>IF($A81="","",IFERROR(VLOOKUP($A81,AI_PF!$A:$EU,29,FALSE),""))</f>
        <v>Genii Kanan Real Estate Management</v>
      </c>
      <c r="O81" t="str">
        <f>IF($A81="","",IFERROR(VLOOKUP($A81,Data_Raw!$A:$G,5,FALSE),""))</f>
        <v>Global</v>
      </c>
      <c r="P81" t="str">
        <f>IF($A81="","",IFERROR(VLOOKUP($A81,Data_Raw!$A:$G,6,FALSE),""))</f>
        <v>Equity|Core</v>
      </c>
      <c r="Q81" t="str">
        <f>IF($A81="","",IFERROR(VLOOKUP($A81,Data_Raw!$A:$G,7,FALSE),""))</f>
        <v>Office</v>
      </c>
      <c r="R81">
        <f>IF($A81="","",SUMIFS(AI_PF!$AP:$AP,AI_PF!$A:$A,$A81))</f>
        <v>540000000000</v>
      </c>
      <c r="S81">
        <f>IF($A81="","",SUMIFS(AI_PF!$AW:$AW,AI_PF!$A:$A,$A81))</f>
        <v>266543310331</v>
      </c>
      <c r="T81">
        <f>IF($A81="","",SUMIFS(AI_PF!$AZ:$AZ,AI_PF!$A:$A,$A81))</f>
        <v>126462485655</v>
      </c>
      <c r="U81">
        <f>IF($A81="","",SUMIFS(AI_PF!$CA:$CA,AI_PF!$A:$A,$A81))</f>
        <v>143425311336</v>
      </c>
      <c r="V81">
        <f>IF($A81="","",SUMIFS(AI_PF!$CE:$CE,AI_PF!$A:$A,$A81))</f>
        <v>70744797420</v>
      </c>
      <c r="W81">
        <f>IF($A81="","",IFERROR(VLOOKUP($A81,AI_PF!$A:$CO,93,FALSE),""))</f>
        <v>6.6002240777015677</v>
      </c>
      <c r="X81">
        <f>IF($A81="","",COUNTIF(AI_PF!$A:$A,$A81))</f>
        <v>2</v>
      </c>
      <c r="Y81">
        <f>IF($A81="","",COUNTIF(LookThrough!$A:$A,J81))</f>
        <v>2</v>
      </c>
    </row>
    <row r="82" spans="1:25" x14ac:dyDescent="0.4">
      <c r="A82" t="s">
        <v>109</v>
      </c>
      <c r="B82" t="str">
        <f>IF($A82="","",IFERROR(VLOOKUP($A82,AI_PF!$A:$D,4,FALSE),""))</f>
        <v>육군 양천고양 관사 및 간부숙소 민간투자사업 (양천고양통일동산)</v>
      </c>
      <c r="C82" t="str">
        <f>IF($A82="","",IFERROR(VLOOKUP($A82,AI_PF!$A:$G,7,FALSE),""))</f>
        <v>BTL</v>
      </c>
      <c r="D82" t="str">
        <f>IF($A82="","",IFERROR(VLOOKUP($A82,AI_PF!$A:$H,8,FALSE),""))</f>
        <v>병영시설</v>
      </c>
      <c r="E82" t="str">
        <f>IF($A82="","",IFERROR(VLOOKUP($A82,AI_PF!$A:$N,14,FALSE),""))</f>
        <v>대출</v>
      </c>
      <c r="F82" t="str">
        <f>IF($A82="","",IFERROR(VLOOKUP($A82,AI_PF!$A:$R,18,FALSE),""))</f>
        <v>KRW</v>
      </c>
      <c r="G82">
        <f>IF($A82="","",IFERROR(VLOOKUP($A82,AI_PF!$A:$T,20,FALSE),""))</f>
        <v>41878</v>
      </c>
      <c r="H82">
        <f>IF($A82="","",IFERROR(VLOOKUP($A82,AI_PF!$A:$V,22,FALSE),""))</f>
        <v>49615</v>
      </c>
      <c r="I82" t="str">
        <f>IF($A82="","",IFERROR(VLOOKUP($A82,AI_PF!$A:$EU,151,FALSE),""))</f>
        <v>~2016</v>
      </c>
      <c r="J82">
        <f>IF($A82="","",IFERROR(VLOOKUP($A82,AI_PF!$A:$C,3,FALSE),""))</f>
        <v>6000000000460</v>
      </c>
      <c r="K82" t="str">
        <f>IF($A82="","",IFERROR(VLOOKUP($A82,Data_Raw!$A:$G,2,FALSE),""))</f>
        <v>Infrastructure</v>
      </c>
      <c r="L82" t="str">
        <f>IF($A82="","",IFERROR(VLOOKUP($A82,Data_Raw!$A:$G,3,FALSE),""))</f>
        <v>육군 양천고양 관사 및 간부숙소 민간투자사업 (양천고양통일동산)</v>
      </c>
      <c r="M82" t="str">
        <f>IF($A82="","",IFERROR(VLOOKUP($A82,Data_Raw!$A:$G,4,FALSE),""))</f>
        <v>칸서스자산운용</v>
      </c>
      <c r="N82" t="str">
        <f>IF($A82="","",IFERROR(VLOOKUP($A82,AI_PF!$A:$EU,29,FALSE),""))</f>
        <v>해당없음</v>
      </c>
      <c r="O82" t="str">
        <f>IF($A82="","",IFERROR(VLOOKUP($A82,Data_Raw!$A:$G,5,FALSE),""))</f>
        <v>KOR</v>
      </c>
      <c r="P82" t="str">
        <f>IF($A82="","",IFERROR(VLOOKUP($A82,Data_Raw!$A:$G,6,FALSE),""))</f>
        <v>BTL</v>
      </c>
      <c r="Q82" t="str">
        <f>IF($A82="","",IFERROR(VLOOKUP($A82,Data_Raw!$A:$G,7,FALSE),""))</f>
        <v>Transportation</v>
      </c>
      <c r="R82">
        <f>IF($A82="","",SUMIFS(AI_PF!$AP:$AP,AI_PF!$A:$A,$A82))</f>
        <v>14367000000</v>
      </c>
      <c r="S82">
        <f>IF($A82="","",SUMIFS(AI_PF!$AW:$AW,AI_PF!$A:$A,$A82))</f>
        <v>12950000000</v>
      </c>
      <c r="T82">
        <f>IF($A82="","",SUMIFS(AI_PF!$AZ:$AZ,AI_PF!$A:$A,$A82))</f>
        <v>5859220832</v>
      </c>
      <c r="U82">
        <f>IF($A82="","",SUMIFS(AI_PF!$CA:$CA,AI_PF!$A:$A,$A82))</f>
        <v>7092197608</v>
      </c>
      <c r="V82">
        <f>IF($A82="","",SUMIFS(AI_PF!$CE:$CE,AI_PF!$A:$A,$A82))</f>
        <v>7090779168</v>
      </c>
      <c r="W82">
        <f>IF($A82="","",IFERROR(VLOOKUP($A82,AI_PF!$A:$CO,93,FALSE),""))</f>
        <v>4.0608297999999996</v>
      </c>
      <c r="X82">
        <f>IF($A82="","",COUNTIF(AI_PF!$A:$A,$A82))</f>
        <v>1</v>
      </c>
      <c r="Y82">
        <f>IF($A82="","",COUNTIF(LookThrough!$A:$A,J82))</f>
        <v>0</v>
      </c>
    </row>
    <row r="83" spans="1:25" x14ac:dyDescent="0.4">
      <c r="A83" t="s">
        <v>110</v>
      </c>
      <c r="B83" t="str">
        <f>IF($A83="","",IFERROR(VLOOKUP($A83,AI_PF!$A:$D,4,FALSE),""))</f>
        <v>신한BNPP 일본 태양광 사모특별자산투자신탁 1/2호</v>
      </c>
      <c r="C83" t="str">
        <f>IF($A83="","",IFERROR(VLOOKUP($A83,AI_PF!$A:$G,7,FALSE),""))</f>
        <v>신재생</v>
      </c>
      <c r="D83" t="str">
        <f>IF($A83="","",IFERROR(VLOOKUP($A83,AI_PF!$A:$H,8,FALSE),""))</f>
        <v>태양광</v>
      </c>
      <c r="E83" t="str">
        <f>IF($A83="","",IFERROR(VLOOKUP($A83,AI_PF!$A:$N,14,FALSE),""))</f>
        <v>수익증권</v>
      </c>
      <c r="F83" t="str">
        <f>IF($A83="","",IFERROR(VLOOKUP($A83,AI_PF!$A:$R,18,FALSE),""))</f>
        <v>KRW</v>
      </c>
      <c r="G83">
        <f>IF($A83="","",IFERROR(VLOOKUP($A83,AI_PF!$A:$T,20,FALSE),""))</f>
        <v>42083</v>
      </c>
      <c r="H83">
        <f>IF($A83="","",IFERROR(VLOOKUP($A83,AI_PF!$A:$V,22,FALSE),""))</f>
        <v>50589</v>
      </c>
      <c r="I83" t="str">
        <f>IF($A83="","",IFERROR(VLOOKUP($A83,AI_PF!$A:$EU,151,FALSE),""))</f>
        <v>~2016</v>
      </c>
      <c r="J83">
        <f>IF($A83="","",IFERROR(VLOOKUP($A83,AI_PF!$A:$C,3,FALSE),""))</f>
        <v>200000608</v>
      </c>
      <c r="K83" t="str">
        <f>IF($A83="","",IFERROR(VLOOKUP($A83,Data_Raw!$A:$G,2,FALSE),""))</f>
        <v>Infrastructure</v>
      </c>
      <c r="L83" t="str">
        <f>IF($A83="","",IFERROR(VLOOKUP($A83,Data_Raw!$A:$G,3,FALSE),""))</f>
        <v>신한BNPP일본태양광사모특별자산투자신탁제2호</v>
      </c>
      <c r="M83" t="str">
        <f>IF($A83="","",IFERROR(VLOOKUP($A83,Data_Raw!$A:$G,4,FALSE),""))</f>
        <v>신한자산운용</v>
      </c>
      <c r="N83" t="str">
        <f>IF($A83="","",IFERROR(VLOOKUP($A83,AI_PF!$A:$EU,29,FALSE),""))</f>
        <v>신한자산운용</v>
      </c>
      <c r="O83" t="str">
        <f>IF($A83="","",IFERROR(VLOOKUP($A83,Data_Raw!$A:$G,5,FALSE),""))</f>
        <v>Asia</v>
      </c>
      <c r="P83" t="str">
        <f>IF($A83="","",IFERROR(VLOOKUP($A83,Data_Raw!$A:$G,6,FALSE),""))</f>
        <v>Non-PPP</v>
      </c>
      <c r="Q83" t="str">
        <f>IF($A83="","",IFERROR(VLOOKUP($A83,Data_Raw!$A:$G,7,FALSE),""))</f>
        <v>Solar</v>
      </c>
      <c r="R83">
        <f>IF($A83="","",SUMIFS(AI_PF!$AP:$AP,AI_PF!$A:$A,$A83))</f>
        <v>25000000000</v>
      </c>
      <c r="S83">
        <f>IF($A83="","",SUMIFS(AI_PF!$AW:$AW,AI_PF!$A:$A,$A83))</f>
        <v>26328218767</v>
      </c>
      <c r="T83">
        <f>IF($A83="","",SUMIFS(AI_PF!$AZ:$AZ,AI_PF!$A:$A,$A83))</f>
        <v>25303454764</v>
      </c>
      <c r="U83">
        <f>IF($A83="","",SUMIFS(AI_PF!$CA:$CA,AI_PF!$A:$A,$A83))</f>
        <v>1798550323</v>
      </c>
      <c r="V83">
        <f>IF($A83="","",SUMIFS(AI_PF!$CE:$CE,AI_PF!$A:$A,$A83))</f>
        <v>1858239565</v>
      </c>
      <c r="W83">
        <f>IF($A83="","",IFERROR(VLOOKUP($A83,AI_PF!$A:$CO,93,FALSE),""))</f>
        <v>12.41648256778717</v>
      </c>
      <c r="X83">
        <f>IF($A83="","",COUNTIF(AI_PF!$A:$A,$A83))</f>
        <v>1</v>
      </c>
      <c r="Y83">
        <f>IF($A83="","",COUNTIF(LookThrough!$A:$A,J83))</f>
        <v>2</v>
      </c>
    </row>
    <row r="84" spans="1:25" x14ac:dyDescent="0.4">
      <c r="A84" t="s">
        <v>111</v>
      </c>
      <c r="B84" t="str">
        <f>IF($A84="","",IFERROR(VLOOKUP($A84,AI_PF!$A:$D,4,FALSE),""))</f>
        <v>광주-원주고속도로 리파이낸싱 (제2영동고속도로)</v>
      </c>
      <c r="C84" t="str">
        <f>IF($A84="","",IFERROR(VLOOKUP($A84,AI_PF!$A:$G,7,FALSE),""))</f>
        <v>BTO</v>
      </c>
      <c r="D84" t="str">
        <f>IF($A84="","",IFERROR(VLOOKUP($A84,AI_PF!$A:$H,8,FALSE),""))</f>
        <v>도로</v>
      </c>
      <c r="E84" t="str">
        <f>IF($A84="","",IFERROR(VLOOKUP($A84,AI_PF!$A:$N,14,FALSE),""))</f>
        <v>대출</v>
      </c>
      <c r="F84" t="str">
        <f>IF($A84="","",IFERROR(VLOOKUP($A84,AI_PF!$A:$R,18,FALSE),""))</f>
        <v>KRW</v>
      </c>
      <c r="G84">
        <f>IF($A84="","",IFERROR(VLOOKUP($A84,AI_PF!$A:$T,20,FALSE),""))</f>
        <v>42487</v>
      </c>
      <c r="H84">
        <f>IF($A84="","",IFERROR(VLOOKUP($A84,AI_PF!$A:$V,22,FALSE),""))</f>
        <v>51253</v>
      </c>
      <c r="I84" t="str">
        <f>IF($A84="","",IFERROR(VLOOKUP($A84,AI_PF!$A:$EU,151,FALSE),""))</f>
        <v>~2016</v>
      </c>
      <c r="J84">
        <f>IF($A84="","",IFERROR(VLOOKUP($A84,AI_PF!$A:$C,3,FALSE),""))</f>
        <v>6000000000415</v>
      </c>
      <c r="K84" t="str">
        <f>IF($A84="","",IFERROR(VLOOKUP($A84,Data_Raw!$A:$G,2,FALSE),""))</f>
        <v>Infrastructure</v>
      </c>
      <c r="L84" t="str">
        <f>IF($A84="","",IFERROR(VLOOKUP($A84,Data_Raw!$A:$G,3,FALSE),""))</f>
        <v>광주-원주고속도로 리파이낸싱 (제2영동고속도로)</v>
      </c>
      <c r="M84" t="str">
        <f>IF($A84="","",IFERROR(VLOOKUP($A84,Data_Raw!$A:$G,4,FALSE),""))</f>
        <v>신한은행</v>
      </c>
      <c r="N84" t="str">
        <f>IF($A84="","",IFERROR(VLOOKUP($A84,AI_PF!$A:$EU,29,FALSE),""))</f>
        <v>해당없음</v>
      </c>
      <c r="O84" t="str">
        <f>IF($A84="","",IFERROR(VLOOKUP($A84,Data_Raw!$A:$G,5,FALSE),""))</f>
        <v>KOR</v>
      </c>
      <c r="P84" t="str">
        <f>IF($A84="","",IFERROR(VLOOKUP($A84,Data_Raw!$A:$G,6,FALSE),""))</f>
        <v>BTO</v>
      </c>
      <c r="Q84" t="str">
        <f>IF($A84="","",IFERROR(VLOOKUP($A84,Data_Raw!$A:$G,7,FALSE),""))</f>
        <v>Transportation</v>
      </c>
      <c r="R84">
        <f>IF($A84="","",SUMIFS(AI_PF!$AP:$AP,AI_PF!$A:$A,$A84))</f>
        <v>150000000000</v>
      </c>
      <c r="S84">
        <f>IF($A84="","",SUMIFS(AI_PF!$AW:$AW,AI_PF!$A:$A,$A84))</f>
        <v>140594772227</v>
      </c>
      <c r="T84">
        <f>IF($A84="","",SUMIFS(AI_PF!$AZ:$AZ,AI_PF!$A:$A,$A84))</f>
        <v>265360511</v>
      </c>
      <c r="U84">
        <f>IF($A84="","",SUMIFS(AI_PF!$CA:$CA,AI_PF!$A:$A,$A84))</f>
        <v>140594772227</v>
      </c>
      <c r="V84">
        <f>IF($A84="","",SUMIFS(AI_PF!$CE:$CE,AI_PF!$A:$A,$A84))</f>
        <v>137975125392</v>
      </c>
      <c r="W84">
        <f>IF($A84="","",IFERROR(VLOOKUP($A84,AI_PF!$A:$CO,93,FALSE),""))</f>
        <v>5.1082517000000003</v>
      </c>
      <c r="X84">
        <f>IF($A84="","",COUNTIF(AI_PF!$A:$A,$A84))</f>
        <v>3</v>
      </c>
      <c r="Y84">
        <f>IF($A84="","",COUNTIF(LookThrough!$A:$A,J84))</f>
        <v>0</v>
      </c>
    </row>
    <row r="85" spans="1:25" x14ac:dyDescent="0.4">
      <c r="A85" t="s">
        <v>112</v>
      </c>
      <c r="B85" t="str">
        <f>IF($A85="","",IFERROR(VLOOKUP($A85,AI_PF!$A:$D,4,FALSE),""))</f>
        <v>경기고속도로 리파이낸싱</v>
      </c>
      <c r="C85" t="str">
        <f>IF($A85="","",IFERROR(VLOOKUP($A85,AI_PF!$A:$G,7,FALSE),""))</f>
        <v>BTO</v>
      </c>
      <c r="D85" t="str">
        <f>IF($A85="","",IFERROR(VLOOKUP($A85,AI_PF!$A:$H,8,FALSE),""))</f>
        <v>도로</v>
      </c>
      <c r="E85" t="str">
        <f>IF($A85="","",IFERROR(VLOOKUP($A85,AI_PF!$A:$N,14,FALSE),""))</f>
        <v>대출</v>
      </c>
      <c r="F85" t="str">
        <f>IF($A85="","",IFERROR(VLOOKUP($A85,AI_PF!$A:$R,18,FALSE),""))</f>
        <v>KRW</v>
      </c>
      <c r="G85">
        <f>IF($A85="","",IFERROR(VLOOKUP($A85,AI_PF!$A:$T,20,FALSE),""))</f>
        <v>41926</v>
      </c>
      <c r="H85">
        <f>IF($A85="","",IFERROR(VLOOKUP($A85,AI_PF!$A:$V,22,FALSE),""))</f>
        <v>51423</v>
      </c>
      <c r="I85" t="str">
        <f>IF($A85="","",IFERROR(VLOOKUP($A85,AI_PF!$A:$EU,151,FALSE),""))</f>
        <v>~2016</v>
      </c>
      <c r="J85">
        <f>IF($A85="","",IFERROR(VLOOKUP($A85,AI_PF!$A:$C,3,FALSE),""))</f>
        <v>6000000000243</v>
      </c>
      <c r="K85" t="str">
        <f>IF($A85="","",IFERROR(VLOOKUP($A85,Data_Raw!$A:$G,2,FALSE),""))</f>
        <v>Infrastructure</v>
      </c>
      <c r="L85" t="str">
        <f>IF($A85="","",IFERROR(VLOOKUP($A85,Data_Raw!$A:$G,3,FALSE),""))</f>
        <v>경기고속도로 리파이낸싱</v>
      </c>
      <c r="M85" t="str">
        <f>IF($A85="","",IFERROR(VLOOKUP($A85,Data_Raw!$A:$G,4,FALSE),""))</f>
        <v>한화자산운용</v>
      </c>
      <c r="N85" t="str">
        <f>IF($A85="","",IFERROR(VLOOKUP($A85,AI_PF!$A:$EU,29,FALSE),""))</f>
        <v>해당없음</v>
      </c>
      <c r="O85" t="str">
        <f>IF($A85="","",IFERROR(VLOOKUP($A85,Data_Raw!$A:$G,5,FALSE),""))</f>
        <v>KOR</v>
      </c>
      <c r="P85" t="str">
        <f>IF($A85="","",IFERROR(VLOOKUP($A85,Data_Raw!$A:$G,6,FALSE),""))</f>
        <v>BTO</v>
      </c>
      <c r="Q85" t="str">
        <f>IF($A85="","",IFERROR(VLOOKUP($A85,Data_Raw!$A:$G,7,FALSE),""))</f>
        <v>Transportation</v>
      </c>
      <c r="R85">
        <f>IF($A85="","",SUMIFS(AI_PF!$AP:$AP,AI_PF!$A:$A,$A85))</f>
        <v>180000000000</v>
      </c>
      <c r="S85">
        <f>IF($A85="","",SUMIFS(AI_PF!$AW:$AW,AI_PF!$A:$A,$A85))</f>
        <v>179495785244</v>
      </c>
      <c r="T85">
        <f>IF($A85="","",SUMIFS(AI_PF!$AZ:$AZ,AI_PF!$A:$A,$A85))</f>
        <v>49797100476</v>
      </c>
      <c r="U85">
        <f>IF($A85="","",SUMIFS(AI_PF!$CA:$CA,AI_PF!$A:$A,$A85))</f>
        <v>129747725853</v>
      </c>
      <c r="V85">
        <f>IF($A85="","",SUMIFS(AI_PF!$CE:$CE,AI_PF!$A:$A,$A85))</f>
        <v>147797113639</v>
      </c>
      <c r="W85">
        <f>IF($A85="","",IFERROR(VLOOKUP($A85,AI_PF!$A:$CO,93,FALSE),""))</f>
        <v>4.5674188999999998</v>
      </c>
      <c r="X85">
        <f>IF($A85="","",COUNTIF(AI_PF!$A:$A,$A85))</f>
        <v>4</v>
      </c>
      <c r="Y85">
        <f>IF($A85="","",COUNTIF(LookThrough!$A:$A,J85))</f>
        <v>0</v>
      </c>
    </row>
    <row r="86" spans="1:25" x14ac:dyDescent="0.4">
      <c r="A86" t="s">
        <v>113</v>
      </c>
      <c r="B86" t="str">
        <f>IF($A86="","",IFERROR(VLOOKUP($A86,AI_PF!$A:$D,4,FALSE),""))</f>
        <v>안양-성남고속도로 리파이낸싱 (제2경인연결고속도로)</v>
      </c>
      <c r="C86" t="str">
        <f>IF($A86="","",IFERROR(VLOOKUP($A86,AI_PF!$A:$G,7,FALSE),""))</f>
        <v>BTO</v>
      </c>
      <c r="D86" t="str">
        <f>IF($A86="","",IFERROR(VLOOKUP($A86,AI_PF!$A:$H,8,FALSE),""))</f>
        <v>도로</v>
      </c>
      <c r="E86" t="str">
        <f>IF($A86="","",IFERROR(VLOOKUP($A86,AI_PF!$A:$N,14,FALSE),""))</f>
        <v>수익증권</v>
      </c>
      <c r="F86" t="str">
        <f>IF($A86="","",IFERROR(VLOOKUP($A86,AI_PF!$A:$R,18,FALSE),""))</f>
        <v>KRW</v>
      </c>
      <c r="G86">
        <f>IF($A86="","",IFERROR(VLOOKUP($A86,AI_PF!$A:$T,20,FALSE),""))</f>
        <v>41898</v>
      </c>
      <c r="H86">
        <f>IF($A86="","",IFERROR(VLOOKUP($A86,AI_PF!$A:$V,22,FALSE),""))</f>
        <v>50525</v>
      </c>
      <c r="I86" t="str">
        <f>IF($A86="","",IFERROR(VLOOKUP($A86,AI_PF!$A:$EU,151,FALSE),""))</f>
        <v>~2016</v>
      </c>
      <c r="J86">
        <f>IF($A86="","",IFERROR(VLOOKUP($A86,AI_PF!$A:$C,3,FALSE),""))</f>
        <v>200000418</v>
      </c>
      <c r="K86" t="str">
        <f>IF($A86="","",IFERROR(VLOOKUP($A86,Data_Raw!$A:$G,2,FALSE),""))</f>
        <v>Infrastructure</v>
      </c>
      <c r="L86" t="str">
        <f>IF($A86="","",IFERROR(VLOOKUP($A86,Data_Raw!$A:$G,3,FALSE),""))</f>
        <v>안양-성남고속도로 리파이낸싱 (제2경인연결고속도로)</v>
      </c>
      <c r="M86" t="str">
        <f>IF($A86="","",IFERROR(VLOOKUP($A86,Data_Raw!$A:$G,4,FALSE),""))</f>
        <v>KB자산운용</v>
      </c>
      <c r="N86" t="str">
        <f>IF($A86="","",IFERROR(VLOOKUP($A86,AI_PF!$A:$EU,29,FALSE),""))</f>
        <v>해당없음</v>
      </c>
      <c r="O86" t="str">
        <f>IF($A86="","",IFERROR(VLOOKUP($A86,Data_Raw!$A:$G,5,FALSE),""))</f>
        <v>KOR</v>
      </c>
      <c r="P86" t="str">
        <f>IF($A86="","",IFERROR(VLOOKUP($A86,Data_Raw!$A:$G,6,FALSE),""))</f>
        <v>BTO</v>
      </c>
      <c r="Q86" t="str">
        <f>IF($A86="","",IFERROR(VLOOKUP($A86,Data_Raw!$A:$G,7,FALSE),""))</f>
        <v>Transportation</v>
      </c>
      <c r="R86">
        <f>IF($A86="","",SUMIFS(AI_PF!$AP:$AP,AI_PF!$A:$A,$A86))</f>
        <v>25000000000</v>
      </c>
      <c r="S86">
        <f>IF($A86="","",SUMIFS(AI_PF!$AW:$AW,AI_PF!$A:$A,$A86))</f>
        <v>23121038194</v>
      </c>
      <c r="T86">
        <f>IF($A86="","",SUMIFS(AI_PF!$AZ:$AZ,AI_PF!$A:$A,$A86))</f>
        <v>1450694472</v>
      </c>
      <c r="U86">
        <f>IF($A86="","",SUMIFS(AI_PF!$CA:$CA,AI_PF!$A:$A,$A86))</f>
        <v>21716551497</v>
      </c>
      <c r="V86">
        <f>IF($A86="","",SUMIFS(AI_PF!$CE:$CE,AI_PF!$A:$A,$A86))</f>
        <v>22964153664</v>
      </c>
      <c r="W86">
        <f>IF($A86="","",IFERROR(VLOOKUP($A86,AI_PF!$A:$CO,93,FALSE),""))</f>
        <v>5.8006975054740906</v>
      </c>
      <c r="X86">
        <f>IF($A86="","",COUNTIF(AI_PF!$A:$A,$A86))</f>
        <v>2</v>
      </c>
      <c r="Y86">
        <f>IF($A86="","",COUNTIF(LookThrough!$A:$A,J86))</f>
        <v>39</v>
      </c>
    </row>
    <row r="87" spans="1:25" x14ac:dyDescent="0.4">
      <c r="A87" t="s">
        <v>114</v>
      </c>
      <c r="B87" t="str">
        <f>IF($A87="","",IFERROR(VLOOKUP($A87,AI_PF!$A:$D,4,FALSE),""))</f>
        <v>CRESTVIEW Partners Ⅲ</v>
      </c>
      <c r="C87" t="str">
        <f>IF($A87="","",IFERROR(VLOOKUP($A87,AI_PF!$A:$G,7,FALSE),""))</f>
        <v>PE</v>
      </c>
      <c r="D87" t="str">
        <f>IF($A87="","",IFERROR(VLOOKUP($A87,AI_PF!$A:$H,8,FALSE),""))</f>
        <v>PE</v>
      </c>
      <c r="E87" t="str">
        <f>IF($A87="","",IFERROR(VLOOKUP($A87,AI_PF!$A:$N,14,FALSE),""))</f>
        <v>수익증권</v>
      </c>
      <c r="F87" t="str">
        <f>IF($A87="","",IFERROR(VLOOKUP($A87,AI_PF!$A:$R,18,FALSE),""))</f>
        <v>USD</v>
      </c>
      <c r="G87">
        <f>IF($A87="","",IFERROR(VLOOKUP($A87,AI_PF!$A:$T,20,FALSE),""))</f>
        <v>42066</v>
      </c>
      <c r="H87">
        <f>IF($A87="","",IFERROR(VLOOKUP($A87,AI_PF!$A:$V,22,FALSE),""))</f>
        <v>45688</v>
      </c>
      <c r="I87" t="str">
        <f>IF($A87="","",IFERROR(VLOOKUP($A87,AI_PF!$A:$EU,151,FALSE),""))</f>
        <v>~2016</v>
      </c>
      <c r="J87">
        <f>IF($A87="","",IFERROR(VLOOKUP($A87,AI_PF!$A:$C,3,FALSE),""))</f>
        <v>200000595</v>
      </c>
      <c r="K87" t="str">
        <f>IF($A87="","",IFERROR(VLOOKUP($A87,Data_Raw!$A:$G,2,FALSE),""))</f>
        <v>PE</v>
      </c>
      <c r="L87" t="str">
        <f>IF($A87="","",IFERROR(VLOOKUP($A87,Data_Raw!$A:$G,3,FALSE),""))</f>
        <v>CRESTVIEW Partners Ⅲ</v>
      </c>
      <c r="M87" t="str">
        <f>IF($A87="","",IFERROR(VLOOKUP($A87,Data_Raw!$A:$G,4,FALSE),""))</f>
        <v>Crestview</v>
      </c>
      <c r="N87" t="str">
        <f>IF($A87="","",IFERROR(VLOOKUP($A87,AI_PF!$A:$EU,29,FALSE),""))</f>
        <v>Crestview</v>
      </c>
      <c r="O87" t="str">
        <f>IF($A87="","",IFERROR(VLOOKUP($A87,Data_Raw!$A:$G,5,FALSE),""))</f>
        <v>US</v>
      </c>
      <c r="P87" t="str">
        <f>IF($A87="","",IFERROR(VLOOKUP($A87,Data_Raw!$A:$G,6,FALSE),""))</f>
        <v>Buyout</v>
      </c>
      <c r="Q87" t="str">
        <f>IF($A87="","",IFERROR(VLOOKUP($A87,Data_Raw!$A:$G,7,FALSE),""))</f>
        <v>General</v>
      </c>
      <c r="R87">
        <f>IF($A87="","",SUMIFS(AI_PF!$AP:$AP,AI_PF!$A:$A,$A87))</f>
        <v>21198000000</v>
      </c>
      <c r="S87">
        <f>IF($A87="","",SUMIFS(AI_PF!$AW:$AW,AI_PF!$A:$A,$A87))</f>
        <v>29230894771</v>
      </c>
      <c r="T87">
        <f>IF($A87="","",SUMIFS(AI_PF!$AZ:$AZ,AI_PF!$A:$A,$A87))</f>
        <v>13755492830</v>
      </c>
      <c r="U87">
        <f>IF($A87="","",SUMIFS(AI_PF!$CA:$CA,AI_PF!$A:$A,$A87))</f>
        <v>16177020383</v>
      </c>
      <c r="V87">
        <f>IF($A87="","",SUMIFS(AI_PF!$CE:$CE,AI_PF!$A:$A,$A87))</f>
        <v>9105575409</v>
      </c>
      <c r="W87">
        <f>IF($A87="","",IFERROR(VLOOKUP($A87,AI_PF!$A:$CO,93,FALSE),""))</f>
        <v>2.0351800322532663</v>
      </c>
      <c r="X87">
        <f>IF($A87="","",COUNTIF(AI_PF!$A:$A,$A87))</f>
        <v>1</v>
      </c>
      <c r="Y87">
        <f>IF($A87="","",COUNTIF(LookThrough!$A:$A,J87))</f>
        <v>8</v>
      </c>
    </row>
    <row r="88" spans="1:25" x14ac:dyDescent="0.4">
      <c r="A88" t="s">
        <v>115</v>
      </c>
      <c r="B88" t="str">
        <f>IF($A88="","",IFERROR(VLOOKUP($A88,AI_PF!$A:$D,4,FALSE),""))</f>
        <v>NEW MOUNTAIN Partners Ⅳ</v>
      </c>
      <c r="C88" t="str">
        <f>IF($A88="","",IFERROR(VLOOKUP($A88,AI_PF!$A:$G,7,FALSE),""))</f>
        <v>PE</v>
      </c>
      <c r="D88" t="str">
        <f>IF($A88="","",IFERROR(VLOOKUP($A88,AI_PF!$A:$H,8,FALSE),""))</f>
        <v>PE</v>
      </c>
      <c r="E88" t="str">
        <f>IF($A88="","",IFERROR(VLOOKUP($A88,AI_PF!$A:$N,14,FALSE),""))</f>
        <v>수익증권</v>
      </c>
      <c r="F88" t="str">
        <f>IF($A88="","",IFERROR(VLOOKUP($A88,AI_PF!$A:$R,18,FALSE),""))</f>
        <v>USD</v>
      </c>
      <c r="G88">
        <f>IF($A88="","",IFERROR(VLOOKUP($A88,AI_PF!$A:$T,20,FALSE),""))</f>
        <v>41983</v>
      </c>
      <c r="H88">
        <f>IF($A88="","",IFERROR(VLOOKUP($A88,AI_PF!$A:$V,22,FALSE),""))</f>
        <v>46576</v>
      </c>
      <c r="I88" t="str">
        <f>IF($A88="","",IFERROR(VLOOKUP($A88,AI_PF!$A:$EU,151,FALSE),""))</f>
        <v>~2016</v>
      </c>
      <c r="J88">
        <f>IF($A88="","",IFERROR(VLOOKUP($A88,AI_PF!$A:$C,3,FALSE),""))</f>
        <v>200000065</v>
      </c>
      <c r="K88" t="str">
        <f>IF($A88="","",IFERROR(VLOOKUP($A88,Data_Raw!$A:$G,2,FALSE),""))</f>
        <v>PE</v>
      </c>
      <c r="L88" t="str">
        <f>IF($A88="","",IFERROR(VLOOKUP($A88,Data_Raw!$A:$G,3,FALSE),""))</f>
        <v>NEW MOUNTAIN Partners Ⅳ</v>
      </c>
      <c r="M88" t="str">
        <f>IF($A88="","",IFERROR(VLOOKUP($A88,Data_Raw!$A:$G,4,FALSE),""))</f>
        <v>New Mountain</v>
      </c>
      <c r="N88" t="str">
        <f>IF($A88="","",IFERROR(VLOOKUP($A88,AI_PF!$A:$EU,29,FALSE),""))</f>
        <v>New Mountain</v>
      </c>
      <c r="O88" t="str">
        <f>IF($A88="","",IFERROR(VLOOKUP($A88,Data_Raw!$A:$G,5,FALSE),""))</f>
        <v>US</v>
      </c>
      <c r="P88" t="str">
        <f>IF($A88="","",IFERROR(VLOOKUP($A88,Data_Raw!$A:$G,6,FALSE),""))</f>
        <v>Buyout</v>
      </c>
      <c r="Q88" t="str">
        <f>IF($A88="","",IFERROR(VLOOKUP($A88,Data_Raw!$A:$G,7,FALSE),""))</f>
        <v>General</v>
      </c>
      <c r="R88">
        <f>IF($A88="","",SUMIFS(AI_PF!$AP:$AP,AI_PF!$A:$A,$A88))</f>
        <v>15931500000</v>
      </c>
      <c r="S88">
        <f>IF($A88="","",SUMIFS(AI_PF!$AW:$AW,AI_PF!$A:$A,$A88))</f>
        <v>17233155837</v>
      </c>
      <c r="T88">
        <f>IF($A88="","",SUMIFS(AI_PF!$AZ:$AZ,AI_PF!$A:$A,$A88))</f>
        <v>15077415523</v>
      </c>
      <c r="U88">
        <f>IF($A88="","",SUMIFS(AI_PF!$CA:$CA,AI_PF!$A:$A,$A88))</f>
        <v>2490940567</v>
      </c>
      <c r="V88">
        <f>IF($A88="","",SUMIFS(AI_PF!$CE:$CE,AI_PF!$A:$A,$A88))</f>
        <v>2403338223</v>
      </c>
      <c r="W88">
        <f>IF($A88="","",IFERROR(VLOOKUP($A88,AI_PF!$A:$CO,93,FALSE),""))</f>
        <v>19.16177928447723</v>
      </c>
      <c r="X88">
        <f>IF($A88="","",COUNTIF(AI_PF!$A:$A,$A88))</f>
        <v>1</v>
      </c>
      <c r="Y88">
        <f>IF($A88="","",COUNTIF(LookThrough!$A:$A,J88))</f>
        <v>3</v>
      </c>
    </row>
    <row r="89" spans="1:25" x14ac:dyDescent="0.4">
      <c r="A89" t="s">
        <v>116</v>
      </c>
      <c r="B89" t="str">
        <f>IF($A89="","",IFERROR(VLOOKUP($A89,AI_PF!$A:$D,4,FALSE),""))</f>
        <v>CARLYLE Europe Partners Ⅳ</v>
      </c>
      <c r="C89" t="str">
        <f>IF($A89="","",IFERROR(VLOOKUP($A89,AI_PF!$A:$G,7,FALSE),""))</f>
        <v>PE</v>
      </c>
      <c r="D89" t="str">
        <f>IF($A89="","",IFERROR(VLOOKUP($A89,AI_PF!$A:$H,8,FALSE),""))</f>
        <v>PE</v>
      </c>
      <c r="E89" t="str">
        <f>IF($A89="","",IFERROR(VLOOKUP($A89,AI_PF!$A:$N,14,FALSE),""))</f>
        <v>수익증권</v>
      </c>
      <c r="F89" t="str">
        <f>IF($A89="","",IFERROR(VLOOKUP($A89,AI_PF!$A:$R,18,FALSE),""))</f>
        <v>EUR</v>
      </c>
      <c r="G89">
        <f>IF($A89="","",IFERROR(VLOOKUP($A89,AI_PF!$A:$T,20,FALSE),""))</f>
        <v>41996</v>
      </c>
      <c r="H89">
        <f>IF($A89="","",IFERROR(VLOOKUP($A89,AI_PF!$A:$V,22,FALSE),""))</f>
        <v>45716</v>
      </c>
      <c r="I89" t="str">
        <f>IF($A89="","",IFERROR(VLOOKUP($A89,AI_PF!$A:$EU,151,FALSE),""))</f>
        <v>~2016</v>
      </c>
      <c r="J89">
        <f>IF($A89="","",IFERROR(VLOOKUP($A89,AI_PF!$A:$C,3,FALSE),""))</f>
        <v>200000067</v>
      </c>
      <c r="K89" t="str">
        <f>IF($A89="","",IFERROR(VLOOKUP($A89,Data_Raw!$A:$G,2,FALSE),""))</f>
        <v>PE</v>
      </c>
      <c r="L89" t="str">
        <f>IF($A89="","",IFERROR(VLOOKUP($A89,Data_Raw!$A:$G,3,FALSE),""))</f>
        <v>CARLYLE Europe Partners Ⅳ</v>
      </c>
      <c r="M89" t="str">
        <f>IF($A89="","",IFERROR(VLOOKUP($A89,Data_Raw!$A:$G,4,FALSE),""))</f>
        <v>Carlyle</v>
      </c>
      <c r="N89" t="str">
        <f>IF($A89="","",IFERROR(VLOOKUP($A89,AI_PF!$A:$EU,29,FALSE),""))</f>
        <v>Carlyle</v>
      </c>
      <c r="O89" t="str">
        <f>IF($A89="","",IFERROR(VLOOKUP($A89,Data_Raw!$A:$G,5,FALSE),""))</f>
        <v>Europe</v>
      </c>
      <c r="P89" t="str">
        <f>IF($A89="","",IFERROR(VLOOKUP($A89,Data_Raw!$A:$G,6,FALSE),""))</f>
        <v>Buyout</v>
      </c>
      <c r="Q89" t="str">
        <f>IF($A89="","",IFERROR(VLOOKUP($A89,Data_Raw!$A:$G,7,FALSE),""))</f>
        <v>General</v>
      </c>
      <c r="R89">
        <f>IF($A89="","",SUMIFS(AI_PF!$AP:$AP,AI_PF!$A:$A,$A89))</f>
        <v>32934480000</v>
      </c>
      <c r="S89">
        <f>IF($A89="","",SUMIFS(AI_PF!$AW:$AW,AI_PF!$A:$A,$A89))</f>
        <v>40606451825</v>
      </c>
      <c r="T89">
        <f>IF($A89="","",SUMIFS(AI_PF!$AZ:$AZ,AI_PF!$A:$A,$A89))</f>
        <v>26316439232</v>
      </c>
      <c r="U89">
        <f>IF($A89="","",SUMIFS(AI_PF!$CA:$CA,AI_PF!$A:$A,$A89))</f>
        <v>15109746431</v>
      </c>
      <c r="V89">
        <f>IF($A89="","",SUMIFS(AI_PF!$CE:$CE,AI_PF!$A:$A,$A89))</f>
        <v>12162655148</v>
      </c>
      <c r="W89">
        <f>IF($A89="","",IFERROR(VLOOKUP($A89,AI_PF!$A:$CO,93,FALSE),""))</f>
        <v>12.074390053749081</v>
      </c>
      <c r="X89">
        <f>IF($A89="","",COUNTIF(AI_PF!$A:$A,$A89))</f>
        <v>1</v>
      </c>
      <c r="Y89">
        <f>IF($A89="","",COUNTIF(LookThrough!$A:$A,J89))</f>
        <v>6</v>
      </c>
    </row>
    <row r="90" spans="1:25" x14ac:dyDescent="0.4">
      <c r="A90" t="s">
        <v>117</v>
      </c>
      <c r="B90" t="str">
        <f>IF($A90="","",IFERROR(VLOOKUP($A90,AI_PF!$A:$D,4,FALSE),""))</f>
        <v>PAI Europe Ⅵ</v>
      </c>
      <c r="C90" t="str">
        <f>IF($A90="","",IFERROR(VLOOKUP($A90,AI_PF!$A:$G,7,FALSE),""))</f>
        <v>PE</v>
      </c>
      <c r="D90" t="str">
        <f>IF($A90="","",IFERROR(VLOOKUP($A90,AI_PF!$A:$H,8,FALSE),""))</f>
        <v>PE</v>
      </c>
      <c r="E90" t="str">
        <f>IF($A90="","",IFERROR(VLOOKUP($A90,AI_PF!$A:$N,14,FALSE),""))</f>
        <v>수익증권</v>
      </c>
      <c r="F90" t="str">
        <f>IF($A90="","",IFERROR(VLOOKUP($A90,AI_PF!$A:$R,18,FALSE),""))</f>
        <v>EUR</v>
      </c>
      <c r="G90">
        <f>IF($A90="","",IFERROR(VLOOKUP($A90,AI_PF!$A:$T,20,FALSE),""))</f>
        <v>41992</v>
      </c>
      <c r="H90">
        <f>IF($A90="","",IFERROR(VLOOKUP($A90,AI_PF!$A:$V,22,FALSE),""))</f>
        <v>46093</v>
      </c>
      <c r="I90" t="str">
        <f>IF($A90="","",IFERROR(VLOOKUP($A90,AI_PF!$A:$EU,151,FALSE),""))</f>
        <v>~2016</v>
      </c>
      <c r="J90">
        <f>IF($A90="","",IFERROR(VLOOKUP($A90,AI_PF!$A:$C,3,FALSE),""))</f>
        <v>200000068</v>
      </c>
      <c r="K90" t="str">
        <f>IF($A90="","",IFERROR(VLOOKUP($A90,Data_Raw!$A:$G,2,FALSE),""))</f>
        <v>PE</v>
      </c>
      <c r="L90" t="str">
        <f>IF($A90="","",IFERROR(VLOOKUP($A90,Data_Raw!$A:$G,3,FALSE),""))</f>
        <v>PAI Europe Ⅵ</v>
      </c>
      <c r="M90" t="str">
        <f>IF($A90="","",IFERROR(VLOOKUP($A90,Data_Raw!$A:$G,4,FALSE),""))</f>
        <v>PAI</v>
      </c>
      <c r="N90" t="str">
        <f>IF($A90="","",IFERROR(VLOOKUP($A90,AI_PF!$A:$EU,29,FALSE),""))</f>
        <v>PAI</v>
      </c>
      <c r="O90" t="str">
        <f>IF($A90="","",IFERROR(VLOOKUP($A90,Data_Raw!$A:$G,5,FALSE),""))</f>
        <v>Global</v>
      </c>
      <c r="P90" t="str">
        <f>IF($A90="","",IFERROR(VLOOKUP($A90,Data_Raw!$A:$G,6,FALSE),""))</f>
        <v>Buyout</v>
      </c>
      <c r="Q90" t="str">
        <f>IF($A90="","",IFERROR(VLOOKUP($A90,Data_Raw!$A:$G,7,FALSE),""))</f>
        <v>General</v>
      </c>
      <c r="R90">
        <f>IF($A90="","",SUMIFS(AI_PF!$AP:$AP,AI_PF!$A:$A,$A90))</f>
        <v>32932560000</v>
      </c>
      <c r="S90">
        <f>IF($A90="","",SUMIFS(AI_PF!$AW:$AW,AI_PF!$A:$A,$A90))</f>
        <v>33258344445</v>
      </c>
      <c r="T90">
        <f>IF($A90="","",SUMIFS(AI_PF!$AZ:$AZ,AI_PF!$A:$A,$A90))</f>
        <v>28312378324</v>
      </c>
      <c r="U90">
        <f>IF($A90="","",SUMIFS(AI_PF!$CA:$CA,AI_PF!$A:$A,$A90))</f>
        <v>6414877203</v>
      </c>
      <c r="V90">
        <f>IF($A90="","",SUMIFS(AI_PF!$CE:$CE,AI_PF!$A:$A,$A90))</f>
        <v>13282740399</v>
      </c>
      <c r="W90">
        <f>IF($A90="","",IFERROR(VLOOKUP($A90,AI_PF!$A:$CO,93,FALSE),""))</f>
        <v>15.263982415199282</v>
      </c>
      <c r="X90">
        <f>IF($A90="","",COUNTIF(AI_PF!$A:$A,$A90))</f>
        <v>1</v>
      </c>
      <c r="Y90">
        <f>IF($A90="","",COUNTIF(LookThrough!$A:$A,J90))</f>
        <v>11</v>
      </c>
    </row>
    <row r="91" spans="1:25" x14ac:dyDescent="0.4">
      <c r="A91" t="s">
        <v>118</v>
      </c>
      <c r="B91" t="str">
        <f>IF($A91="","",IFERROR(VLOOKUP($A91,AI_PF!$A:$D,4,FALSE),""))</f>
        <v>고원 풍력발전사업</v>
      </c>
      <c r="C91" t="str">
        <f>IF($A91="","",IFERROR(VLOOKUP($A91,AI_PF!$A:$G,7,FALSE),""))</f>
        <v>신재생</v>
      </c>
      <c r="D91" t="str">
        <f>IF($A91="","",IFERROR(VLOOKUP($A91,AI_PF!$A:$H,8,FALSE),""))</f>
        <v>풍력</v>
      </c>
      <c r="E91" t="str">
        <f>IF($A91="","",IFERROR(VLOOKUP($A91,AI_PF!$A:$N,14,FALSE),""))</f>
        <v>대출</v>
      </c>
      <c r="F91" t="str">
        <f>IF($A91="","",IFERROR(VLOOKUP($A91,AI_PF!$A:$R,18,FALSE),""))</f>
        <v>KRW</v>
      </c>
      <c r="G91">
        <f>IF($A91="","",IFERROR(VLOOKUP($A91,AI_PF!$A:$T,20,FALSE),""))</f>
        <v>42090</v>
      </c>
      <c r="H91">
        <f>IF($A91="","",IFERROR(VLOOKUP($A91,AI_PF!$A:$V,22,FALSE),""))</f>
        <v>48118</v>
      </c>
      <c r="I91" t="str">
        <f>IF($A91="","",IFERROR(VLOOKUP($A91,AI_PF!$A:$EU,151,FALSE),""))</f>
        <v>~2016</v>
      </c>
      <c r="J91">
        <f>IF($A91="","",IFERROR(VLOOKUP($A91,AI_PF!$A:$C,3,FALSE),""))</f>
        <v>6000000000399</v>
      </c>
      <c r="K91" t="str">
        <f>IF($A91="","",IFERROR(VLOOKUP($A91,Data_Raw!$A:$G,2,FALSE),""))</f>
        <v>Infrastructure</v>
      </c>
      <c r="L91" t="str">
        <f>IF($A91="","",IFERROR(VLOOKUP($A91,Data_Raw!$A:$G,3,FALSE),""))</f>
        <v>고원 풍력발전사업</v>
      </c>
      <c r="M91" t="str">
        <f>IF($A91="","",IFERROR(VLOOKUP($A91,Data_Raw!$A:$G,4,FALSE),""))</f>
        <v>신한은행</v>
      </c>
      <c r="N91" t="str">
        <f>IF($A91="","",IFERROR(VLOOKUP($A91,AI_PF!$A:$EU,29,FALSE),""))</f>
        <v>해당없음</v>
      </c>
      <c r="O91" t="str">
        <f>IF($A91="","",IFERROR(VLOOKUP($A91,Data_Raw!$A:$G,5,FALSE),""))</f>
        <v>KOR</v>
      </c>
      <c r="P91" t="str">
        <f>IF($A91="","",IFERROR(VLOOKUP($A91,Data_Raw!$A:$G,6,FALSE),""))</f>
        <v>Non-PPP</v>
      </c>
      <c r="Q91" t="str">
        <f>IF($A91="","",IFERROR(VLOOKUP($A91,Data_Raw!$A:$G,7,FALSE),""))</f>
        <v>Energy</v>
      </c>
      <c r="R91">
        <f>IF($A91="","",SUMIFS(AI_PF!$AP:$AP,AI_PF!$A:$A,$A91))</f>
        <v>14000000000</v>
      </c>
      <c r="S91">
        <f>IF($A91="","",SUMIFS(AI_PF!$AW:$AW,AI_PF!$A:$A,$A91))</f>
        <v>14000000000</v>
      </c>
      <c r="T91">
        <f>IF($A91="","",SUMIFS(AI_PF!$AZ:$AZ,AI_PF!$A:$A,$A91))</f>
        <v>7659612759</v>
      </c>
      <c r="U91">
        <f>IF($A91="","",SUMIFS(AI_PF!$CA:$CA,AI_PF!$A:$A,$A91))</f>
        <v>6346733976</v>
      </c>
      <c r="V91">
        <f>IF($A91="","",SUMIFS(AI_PF!$CE:$CE,AI_PF!$A:$A,$A91))</f>
        <v>6340387241</v>
      </c>
      <c r="W91">
        <f>IF($A91="","",IFERROR(VLOOKUP($A91,AI_PF!$A:$CO,93,FALSE),""))</f>
        <v>4.9823898</v>
      </c>
      <c r="X91">
        <f>IF($A91="","",COUNTIF(AI_PF!$A:$A,$A91))</f>
        <v>1</v>
      </c>
      <c r="Y91">
        <f>IF($A91="","",COUNTIF(LookThrough!$A:$A,J91))</f>
        <v>0</v>
      </c>
    </row>
    <row r="92" spans="1:25" x14ac:dyDescent="0.4">
      <c r="A92" t="s">
        <v>119</v>
      </c>
      <c r="B92" t="str">
        <f>IF($A92="","",IFERROR(VLOOKUP($A92,AI_PF!$A:$D,4,FALSE),""))</f>
        <v>수원외곽순환도로 민간투자사업 (수원순환도로)</v>
      </c>
      <c r="C92" t="str">
        <f>IF($A92="","",IFERROR(VLOOKUP($A92,AI_PF!$A:$G,7,FALSE),""))</f>
        <v>BTO</v>
      </c>
      <c r="D92" t="str">
        <f>IF($A92="","",IFERROR(VLOOKUP($A92,AI_PF!$A:$H,8,FALSE),""))</f>
        <v>도로</v>
      </c>
      <c r="E92" t="str">
        <f>IF($A92="","",IFERROR(VLOOKUP($A92,AI_PF!$A:$N,14,FALSE),""))</f>
        <v>대출</v>
      </c>
      <c r="F92" t="str">
        <f>IF($A92="","",IFERROR(VLOOKUP($A92,AI_PF!$A:$R,18,FALSE),""))</f>
        <v>KRW</v>
      </c>
      <c r="G92">
        <f>IF($A92="","",IFERROR(VLOOKUP($A92,AI_PF!$A:$T,20,FALSE),""))</f>
        <v>43916</v>
      </c>
      <c r="H92">
        <f>IF($A92="","",IFERROR(VLOOKUP($A92,AI_PF!$A:$V,22,FALSE),""))</f>
        <v>51316</v>
      </c>
      <c r="I92" t="str">
        <f>IF($A92="","",IFERROR(VLOOKUP($A92,AI_PF!$A:$EU,151,FALSE),""))</f>
        <v>~2016</v>
      </c>
      <c r="J92">
        <f>IF($A92="","",IFERROR(VLOOKUP($A92,AI_PF!$A:$C,3,FALSE),""))</f>
        <v>6000000000475</v>
      </c>
      <c r="K92" t="str">
        <f>IF($A92="","",IFERROR(VLOOKUP($A92,Data_Raw!$A:$G,2,FALSE),""))</f>
        <v>Infrastructure</v>
      </c>
      <c r="L92" t="str">
        <f>IF($A92="","",IFERROR(VLOOKUP($A92,Data_Raw!$A:$G,3,FALSE),""))</f>
        <v>수원외곽순환도로 민간투자사업 (수원순환도로)</v>
      </c>
      <c r="M92" t="str">
        <f>IF($A92="","",IFERROR(VLOOKUP($A92,Data_Raw!$A:$G,4,FALSE),""))</f>
        <v>KDB산업은행</v>
      </c>
      <c r="N92" t="str">
        <f>IF($A92="","",IFERROR(VLOOKUP($A92,AI_PF!$A:$EU,29,FALSE),""))</f>
        <v>해당없음</v>
      </c>
      <c r="O92" t="str">
        <f>IF($A92="","",IFERROR(VLOOKUP($A92,Data_Raw!$A:$G,5,FALSE),""))</f>
        <v>KOR</v>
      </c>
      <c r="P92" t="str">
        <f>IF($A92="","",IFERROR(VLOOKUP($A92,Data_Raw!$A:$G,6,FALSE),""))</f>
        <v>BTO</v>
      </c>
      <c r="Q92" t="str">
        <f>IF($A92="","",IFERROR(VLOOKUP($A92,Data_Raw!$A:$G,7,FALSE),""))</f>
        <v>Transportation</v>
      </c>
      <c r="R92">
        <f>IF($A92="","",SUMIFS(AI_PF!$AP:$AP,AI_PF!$A:$A,$A92))</f>
        <v>30000000000</v>
      </c>
      <c r="S92">
        <f>IF($A92="","",SUMIFS(AI_PF!$AW:$AW,AI_PF!$A:$A,$A92))</f>
        <v>29204546000</v>
      </c>
      <c r="T92">
        <f>IF($A92="","",SUMIFS(AI_PF!$AZ:$AZ,AI_PF!$A:$A,$A92))</f>
        <v>2617161153</v>
      </c>
      <c r="U92">
        <f>IF($A92="","",SUMIFS(AI_PF!$CA:$CA,AI_PF!$A:$A,$A92))</f>
        <v>26589999999</v>
      </c>
      <c r="V92">
        <f>IF($A92="","",SUMIFS(AI_PF!$CE:$CE,AI_PF!$A:$A,$A92))</f>
        <v>26587384847</v>
      </c>
      <c r="W92">
        <f>IF($A92="","",IFERROR(VLOOKUP($A92,AI_PF!$A:$CO,93,FALSE),""))</f>
        <v>4.6988792000000004</v>
      </c>
      <c r="X92">
        <f>IF($A92="","",COUNTIF(AI_PF!$A:$A,$A92))</f>
        <v>2</v>
      </c>
      <c r="Y92">
        <f>IF($A92="","",COUNTIF(LookThrough!$A:$A,J92))</f>
        <v>0</v>
      </c>
    </row>
    <row r="93" spans="1:25" x14ac:dyDescent="0.4">
      <c r="A93" t="s">
        <v>120</v>
      </c>
      <c r="B93" t="str">
        <f>IF($A93="","",IFERROR(VLOOKUP($A93,AI_PF!$A:$D,4,FALSE),""))</f>
        <v>소사-원시복선전철 BTL 리파이낸싱 (이레일)</v>
      </c>
      <c r="C93" t="str">
        <f>IF($A93="","",IFERROR(VLOOKUP($A93,AI_PF!$A:$G,7,FALSE),""))</f>
        <v>BTL</v>
      </c>
      <c r="D93" t="str">
        <f>IF($A93="","",IFERROR(VLOOKUP($A93,AI_PF!$A:$H,8,FALSE),""))</f>
        <v>철도</v>
      </c>
      <c r="E93" t="str">
        <f>IF($A93="","",IFERROR(VLOOKUP($A93,AI_PF!$A:$N,14,FALSE),""))</f>
        <v>대출</v>
      </c>
      <c r="F93" t="str">
        <f>IF($A93="","",IFERROR(VLOOKUP($A93,AI_PF!$A:$R,18,FALSE),""))</f>
        <v>미인출</v>
      </c>
      <c r="G93" t="str">
        <f>IF($A93="","",IFERROR(VLOOKUP($A93,AI_PF!$A:$T,20,FALSE),""))</f>
        <v>미인출</v>
      </c>
      <c r="H93">
        <f>IF($A93="","",IFERROR(VLOOKUP($A93,AI_PF!$A:$V,22,FALSE),""))</f>
        <v>54422</v>
      </c>
      <c r="I93" t="str">
        <f>IF($A93="","",IFERROR(VLOOKUP($A93,AI_PF!$A:$EU,151,FALSE),""))</f>
        <v>미인출</v>
      </c>
      <c r="J93">
        <f>IF($A93="","",IFERROR(VLOOKUP($A93,AI_PF!$A:$C,3,FALSE),""))</f>
        <v>6000000000575</v>
      </c>
      <c r="K93" t="str">
        <f>IF($A93="","",IFERROR(VLOOKUP($A93,Data_Raw!$A:$G,2,FALSE),""))</f>
        <v>Infrastructure</v>
      </c>
      <c r="L93" t="str">
        <f>IF($A93="","",IFERROR(VLOOKUP($A93,Data_Raw!$A:$G,3,FALSE),""))</f>
        <v>소사-원시복선전철 BTL 리파이낸싱 (이레일)</v>
      </c>
      <c r="M93" t="str">
        <f>IF($A93="","",IFERROR(VLOOKUP($A93,Data_Raw!$A:$G,4,FALSE),""))</f>
        <v>KDB산업은행</v>
      </c>
      <c r="N93" t="str">
        <f>IF($A93="","",IFERROR(VLOOKUP($A93,AI_PF!$A:$EU,29,FALSE),""))</f>
        <v>해당없음</v>
      </c>
      <c r="O93" t="str">
        <f>IF($A93="","",IFERROR(VLOOKUP($A93,Data_Raw!$A:$G,5,FALSE),""))</f>
        <v>KOR</v>
      </c>
      <c r="P93" t="str">
        <f>IF($A93="","",IFERROR(VLOOKUP($A93,Data_Raw!$A:$G,6,FALSE),""))</f>
        <v>BTL</v>
      </c>
      <c r="Q93" t="str">
        <f>IF($A93="","",IFERROR(VLOOKUP($A93,Data_Raw!$A:$G,7,FALSE),""))</f>
        <v>Transportation</v>
      </c>
      <c r="R93">
        <f>IF($A93="","",SUMIFS(AI_PF!$AP:$AP,AI_PF!$A:$A,$A93))</f>
        <v>350000000000</v>
      </c>
      <c r="S93">
        <f>IF($A93="","",SUMIFS(AI_PF!$AW:$AW,AI_PF!$A:$A,$A93))</f>
        <v>331216000000</v>
      </c>
      <c r="T93">
        <f>IF($A93="","",SUMIFS(AI_PF!$AZ:$AZ,AI_PF!$A:$A,$A93))</f>
        <v>98790684569</v>
      </c>
      <c r="U93">
        <f>IF($A93="","",SUMIFS(AI_PF!$CA:$CA,AI_PF!$A:$A,$A93))</f>
        <v>232471809793</v>
      </c>
      <c r="V93">
        <f>IF($A93="","",SUMIFS(AI_PF!$CE:$CE,AI_PF!$A:$A,$A93))</f>
        <v>232425315431</v>
      </c>
      <c r="W93">
        <f>IF($A93="","",IFERROR(VLOOKUP($A93,AI_PF!$A:$CO,93,FALSE),""))</f>
        <v>0</v>
      </c>
      <c r="X93">
        <f>IF($A93="","",COUNTIF(AI_PF!$A:$A,$A93))</f>
        <v>4</v>
      </c>
      <c r="Y93">
        <f>IF($A93="","",COUNTIF(LookThrough!$A:$A,J93))</f>
        <v>0</v>
      </c>
    </row>
    <row r="94" spans="1:25" x14ac:dyDescent="0.4">
      <c r="A94" t="s">
        <v>121</v>
      </c>
      <c r="B94" t="str">
        <f>IF($A94="","",IFERROR(VLOOKUP($A94,AI_PF!$A:$D,4,FALSE),""))</f>
        <v>삼성 BTL 인프라 사모특별자산투자신탁 3호 (대전/광주맑은물)</v>
      </c>
      <c r="C94" t="str">
        <f>IF($A94="","",IFERROR(VLOOKUP($A94,AI_PF!$A:$G,7,FALSE),""))</f>
        <v>BTL</v>
      </c>
      <c r="D94" t="str">
        <f>IF($A94="","",IFERROR(VLOOKUP($A94,AI_PF!$A:$H,8,FALSE),""))</f>
        <v>하수관거</v>
      </c>
      <c r="E94" t="str">
        <f>IF($A94="","",IFERROR(VLOOKUP($A94,AI_PF!$A:$N,14,FALSE),""))</f>
        <v>수익증권</v>
      </c>
      <c r="F94" t="str">
        <f>IF($A94="","",IFERROR(VLOOKUP($A94,AI_PF!$A:$R,18,FALSE),""))</f>
        <v>KRW</v>
      </c>
      <c r="G94">
        <f>IF($A94="","",IFERROR(VLOOKUP($A94,AI_PF!$A:$T,20,FALSE),""))</f>
        <v>42110</v>
      </c>
      <c r="H94">
        <f>IF($A94="","",IFERROR(VLOOKUP($A94,AI_PF!$A:$V,22,FALSE),""))</f>
        <v>49050</v>
      </c>
      <c r="I94" t="str">
        <f>IF($A94="","",IFERROR(VLOOKUP($A94,AI_PF!$A:$EU,151,FALSE),""))</f>
        <v>~2016</v>
      </c>
      <c r="J94">
        <f>IF($A94="","",IFERROR(VLOOKUP($A94,AI_PF!$A:$C,3,FALSE),""))</f>
        <v>200000545</v>
      </c>
      <c r="K94" t="str">
        <f>IF($A94="","",IFERROR(VLOOKUP($A94,Data_Raw!$A:$G,2,FALSE),""))</f>
        <v>Infrastructure</v>
      </c>
      <c r="L94" t="str">
        <f>IF($A94="","",IFERROR(VLOOKUP($A94,Data_Raw!$A:$G,3,FALSE),""))</f>
        <v>삼성 BTL 인프라 사모특별자산투자신탁 3호 (대전/광주맑은물)</v>
      </c>
      <c r="M94" t="str">
        <f>IF($A94="","",IFERROR(VLOOKUP($A94,Data_Raw!$A:$G,4,FALSE),""))</f>
        <v>삼성자산운용</v>
      </c>
      <c r="N94" t="str">
        <f>IF($A94="","",IFERROR(VLOOKUP($A94,AI_PF!$A:$EU,29,FALSE),""))</f>
        <v>해당없음</v>
      </c>
      <c r="O94" t="str">
        <f>IF($A94="","",IFERROR(VLOOKUP($A94,Data_Raw!$A:$G,5,FALSE),""))</f>
        <v>KOR</v>
      </c>
      <c r="P94" t="str">
        <f>IF($A94="","",IFERROR(VLOOKUP($A94,Data_Raw!$A:$G,6,FALSE),""))</f>
        <v>BTL</v>
      </c>
      <c r="Q94" t="str">
        <f>IF($A94="","",IFERROR(VLOOKUP($A94,Data_Raw!$A:$G,7,FALSE),""))</f>
        <v>Transportation</v>
      </c>
      <c r="R94">
        <f>IF($A94="","",SUMIFS(AI_PF!$AP:$AP,AI_PF!$A:$A,$A94))</f>
        <v>87000000000</v>
      </c>
      <c r="S94">
        <f>IF($A94="","",SUMIFS(AI_PF!$AW:$AW,AI_PF!$A:$A,$A94))</f>
        <v>84532281511</v>
      </c>
      <c r="T94">
        <f>IF($A94="","",SUMIFS(AI_PF!$AZ:$AZ,AI_PF!$A:$A,$A94))</f>
        <v>42666475253</v>
      </c>
      <c r="U94">
        <f>IF($A94="","",SUMIFS(AI_PF!$CA:$CA,AI_PF!$A:$A,$A94))</f>
        <v>41848127864</v>
      </c>
      <c r="V94">
        <f>IF($A94="","",SUMIFS(AI_PF!$CE:$CE,AI_PF!$A:$A,$A94))</f>
        <v>42690913635</v>
      </c>
      <c r="W94">
        <f>IF($A94="","",IFERROR(VLOOKUP($A94,AI_PF!$A:$CO,93,FALSE),""))</f>
        <v>3.7226131558418278</v>
      </c>
      <c r="X94">
        <f>IF($A94="","",COUNTIF(AI_PF!$A:$A,$A94))</f>
        <v>1</v>
      </c>
      <c r="Y94">
        <f>IF($A94="","",COUNTIF(LookThrough!$A:$A,J94))</f>
        <v>4</v>
      </c>
    </row>
    <row r="95" spans="1:25" x14ac:dyDescent="0.4">
      <c r="A95" t="s">
        <v>122</v>
      </c>
      <c r="B95" t="str">
        <f>IF($A95="","",IFERROR(VLOOKUP($A95,AI_PF!$A:$D,4,FALSE),""))</f>
        <v>포천 집단에너지사업 (GS 포천 열병합발전)</v>
      </c>
      <c r="C95" t="str">
        <f>IF($A95="","",IFERROR(VLOOKUP($A95,AI_PF!$A:$G,7,FALSE),""))</f>
        <v>발전/유틸리티</v>
      </c>
      <c r="D95" t="str">
        <f>IF($A95="","",IFERROR(VLOOKUP($A95,AI_PF!$A:$H,8,FALSE),""))</f>
        <v>석탄화력</v>
      </c>
      <c r="E95" t="str">
        <f>IF($A95="","",IFERROR(VLOOKUP($A95,AI_PF!$A:$N,14,FALSE),""))</f>
        <v>대출</v>
      </c>
      <c r="F95" t="str">
        <f>IF($A95="","",IFERROR(VLOOKUP($A95,AI_PF!$A:$R,18,FALSE),""))</f>
        <v>KRW</v>
      </c>
      <c r="G95">
        <f>IF($A95="","",IFERROR(VLOOKUP($A95,AI_PF!$A:$T,20,FALSE),""))</f>
        <v>42158</v>
      </c>
      <c r="H95">
        <f>IF($A95="","",IFERROR(VLOOKUP($A95,AI_PF!$A:$V,22,FALSE),""))</f>
        <v>51290</v>
      </c>
      <c r="I95" t="str">
        <f>IF($A95="","",IFERROR(VLOOKUP($A95,AI_PF!$A:$EU,151,FALSE),""))</f>
        <v>~2016</v>
      </c>
      <c r="J95">
        <f>IF($A95="","",IFERROR(VLOOKUP($A95,AI_PF!$A:$C,3,FALSE),""))</f>
        <v>6000000000468</v>
      </c>
      <c r="K95" t="str">
        <f>IF($A95="","",IFERROR(VLOOKUP($A95,Data_Raw!$A:$G,2,FALSE),""))</f>
        <v>Infrastructure</v>
      </c>
      <c r="L95" t="str">
        <f>IF($A95="","",IFERROR(VLOOKUP($A95,Data_Raw!$A:$G,3,FALSE),""))</f>
        <v>포천 집단에너지사업 (GS 포천 열병합발전)</v>
      </c>
      <c r="M95" t="str">
        <f>IF($A95="","",IFERROR(VLOOKUP($A95,Data_Raw!$A:$G,4,FALSE),""))</f>
        <v>KDB인프라자산운용</v>
      </c>
      <c r="N95" t="str">
        <f>IF($A95="","",IFERROR(VLOOKUP($A95,AI_PF!$A:$EU,29,FALSE),""))</f>
        <v>해당없음</v>
      </c>
      <c r="O95" t="str">
        <f>IF($A95="","",IFERROR(VLOOKUP($A95,Data_Raw!$A:$G,5,FALSE),""))</f>
        <v>KOR</v>
      </c>
      <c r="P95" t="str">
        <f>IF($A95="","",IFERROR(VLOOKUP($A95,Data_Raw!$A:$G,6,FALSE),""))</f>
        <v>Non-PPP</v>
      </c>
      <c r="Q95" t="str">
        <f>IF($A95="","",IFERROR(VLOOKUP($A95,Data_Raw!$A:$G,7,FALSE),""))</f>
        <v>Energy</v>
      </c>
      <c r="R95">
        <f>IF($A95="","",SUMIFS(AI_PF!$AP:$AP,AI_PF!$A:$A,$A95))</f>
        <v>55900000000</v>
      </c>
      <c r="S95">
        <f>IF($A95="","",SUMIFS(AI_PF!$AW:$AW,AI_PF!$A:$A,$A95))</f>
        <v>55900000000</v>
      </c>
      <c r="T95">
        <f>IF($A95="","",SUMIFS(AI_PF!$AZ:$AZ,AI_PF!$A:$A,$A95))</f>
        <v>14439554376</v>
      </c>
      <c r="U95">
        <f>IF($A95="","",SUMIFS(AI_PF!$CA:$CA,AI_PF!$A:$A,$A95))</f>
        <v>41495000000</v>
      </c>
      <c r="V95">
        <f>IF($A95="","",SUMIFS(AI_PF!$CE:$CE,AI_PF!$A:$A,$A95))</f>
        <v>40239480344</v>
      </c>
      <c r="W95">
        <f>IF($A95="","",IFERROR(VLOOKUP($A95,AI_PF!$A:$CO,93,FALSE),""))</f>
        <v>4.0918168000000001</v>
      </c>
      <c r="X95">
        <f>IF($A95="","",COUNTIF(AI_PF!$A:$A,$A95))</f>
        <v>3</v>
      </c>
      <c r="Y95">
        <f>IF($A95="","",COUNTIF(LookThrough!$A:$A,J95))</f>
        <v>0</v>
      </c>
    </row>
    <row r="96" spans="1:25" x14ac:dyDescent="0.4">
      <c r="A96" t="s">
        <v>123</v>
      </c>
      <c r="B96" t="str">
        <f>IF($A96="","",IFERROR(VLOOKUP($A96,AI_PF!$A:$D,4,FALSE),""))</f>
        <v>부산 신항만 (지분인수)</v>
      </c>
      <c r="C96" t="str">
        <f>IF($A96="","",IFERROR(VLOOKUP($A96,AI_PF!$A:$G,7,FALSE),""))</f>
        <v>BTO</v>
      </c>
      <c r="D96" t="str">
        <f>IF($A96="","",IFERROR(VLOOKUP($A96,AI_PF!$A:$H,8,FALSE),""))</f>
        <v>항만</v>
      </c>
      <c r="E96" t="str">
        <f>IF($A96="","",IFERROR(VLOOKUP($A96,AI_PF!$A:$N,14,FALSE),""))</f>
        <v>수익증권</v>
      </c>
      <c r="F96" t="str">
        <f>IF($A96="","",IFERROR(VLOOKUP($A96,AI_PF!$A:$R,18,FALSE),""))</f>
        <v>KRW</v>
      </c>
      <c r="G96">
        <f>IF($A96="","",IFERROR(VLOOKUP($A96,AI_PF!$A:$T,20,FALSE),""))</f>
        <v>42075</v>
      </c>
      <c r="H96">
        <f>IF($A96="","",IFERROR(VLOOKUP($A96,AI_PF!$A:$V,22,FALSE),""))</f>
        <v>50040</v>
      </c>
      <c r="I96" t="str">
        <f>IF($A96="","",IFERROR(VLOOKUP($A96,AI_PF!$A:$EU,151,FALSE),""))</f>
        <v>~2016</v>
      </c>
      <c r="J96">
        <f>IF($A96="","",IFERROR(VLOOKUP($A96,AI_PF!$A:$C,3,FALSE),""))</f>
        <v>200000580</v>
      </c>
      <c r="K96" t="str">
        <f>IF($A96="","",IFERROR(VLOOKUP($A96,Data_Raw!$A:$G,2,FALSE),""))</f>
        <v>Infrastructure</v>
      </c>
      <c r="L96" t="str">
        <f>IF($A96="","",IFERROR(VLOOKUP($A96,Data_Raw!$A:$G,3,FALSE),""))</f>
        <v>부산 신항만 (지분인수)</v>
      </c>
      <c r="M96" t="str">
        <f>IF($A96="","",IFERROR(VLOOKUP($A96,Data_Raw!$A:$G,4,FALSE),""))</f>
        <v>신한자산운용</v>
      </c>
      <c r="N96" t="str">
        <f>IF($A96="","",IFERROR(VLOOKUP($A96,AI_PF!$A:$EU,29,FALSE),""))</f>
        <v>해당없음</v>
      </c>
      <c r="O96" t="str">
        <f>IF($A96="","",IFERROR(VLOOKUP($A96,Data_Raw!$A:$G,5,FALSE),""))</f>
        <v>KOR</v>
      </c>
      <c r="P96" t="str">
        <f>IF($A96="","",IFERROR(VLOOKUP($A96,Data_Raw!$A:$G,6,FALSE),""))</f>
        <v>BTO</v>
      </c>
      <c r="Q96" t="str">
        <f>IF($A96="","",IFERROR(VLOOKUP($A96,Data_Raw!$A:$G,7,FALSE),""))</f>
        <v>Transportation</v>
      </c>
      <c r="R96">
        <f>IF($A96="","",SUMIFS(AI_PF!$AP:$AP,AI_PF!$A:$A,$A96))</f>
        <v>20000000000</v>
      </c>
      <c r="S96">
        <f>IF($A96="","",SUMIFS(AI_PF!$AW:$AW,AI_PF!$A:$A,$A96))</f>
        <v>20000000000</v>
      </c>
      <c r="T96">
        <f>IF($A96="","",SUMIFS(AI_PF!$AZ:$AZ,AI_PF!$A:$A,$A96))</f>
        <v>0</v>
      </c>
      <c r="U96">
        <f>IF($A96="","",SUMIFS(AI_PF!$CA:$CA,AI_PF!$A:$A,$A96))</f>
        <v>20000000000</v>
      </c>
      <c r="V96">
        <f>IF($A96="","",SUMIFS(AI_PF!$CE:$CE,AI_PF!$A:$A,$A96))</f>
        <v>21439456773</v>
      </c>
      <c r="W96">
        <f>IF($A96="","",IFERROR(VLOOKUP($A96,AI_PF!$A:$CO,93,FALSE),""))</f>
        <v>6.1922946572303781</v>
      </c>
      <c r="X96">
        <f>IF($A96="","",COUNTIF(AI_PF!$A:$A,$A96))</f>
        <v>1</v>
      </c>
      <c r="Y96">
        <f>IF($A96="","",COUNTIF(LookThrough!$A:$A,J96))</f>
        <v>6</v>
      </c>
    </row>
    <row r="97" spans="1:25" x14ac:dyDescent="0.4">
      <c r="A97" t="s">
        <v>124</v>
      </c>
      <c r="B97" t="str">
        <f>IF($A97="","",IFERROR(VLOOKUP($A97,AI_PF!$A:$D,4,FALSE),""))</f>
        <v>한화 Debt Strategy 전문투자형사모부동산투자신탁 6호</v>
      </c>
      <c r="C97" t="str">
        <f>IF($A97="","",IFERROR(VLOOKUP($A97,AI_PF!$A:$G,7,FALSE),""))</f>
        <v>수익형</v>
      </c>
      <c r="D97" t="str">
        <f>IF($A97="","",IFERROR(VLOOKUP($A97,AI_PF!$A:$H,8,FALSE),""))</f>
        <v>혼합</v>
      </c>
      <c r="E97" t="str">
        <f>IF($A97="","",IFERROR(VLOOKUP($A97,AI_PF!$A:$N,14,FALSE),""))</f>
        <v>수익증권</v>
      </c>
      <c r="F97" t="str">
        <f>IF($A97="","",IFERROR(VLOOKUP($A97,AI_PF!$A:$R,18,FALSE),""))</f>
        <v>KRW</v>
      </c>
      <c r="G97">
        <f>IF($A97="","",IFERROR(VLOOKUP($A97,AI_PF!$A:$T,20,FALSE),""))</f>
        <v>42443</v>
      </c>
      <c r="H97">
        <f>IF($A97="","",IFERROR(VLOOKUP($A97,AI_PF!$A:$V,22,FALSE),""))</f>
        <v>47191</v>
      </c>
      <c r="I97" t="str">
        <f>IF($A97="","",IFERROR(VLOOKUP($A97,AI_PF!$A:$EU,151,FALSE),""))</f>
        <v>~2016</v>
      </c>
      <c r="J97">
        <f>IF($A97="","",IFERROR(VLOOKUP($A97,AI_PF!$A:$C,3,FALSE),""))</f>
        <v>200000729</v>
      </c>
      <c r="K97" t="str">
        <f>IF($A97="","",IFERROR(VLOOKUP($A97,Data_Raw!$A:$G,2,FALSE),""))</f>
        <v>Real_Estate</v>
      </c>
      <c r="L97" t="str">
        <f>IF($A97="","",IFERROR(VLOOKUP($A97,Data_Raw!$A:$G,3,FALSE),""))</f>
        <v>한화DEBT STRATEGY부동산6호</v>
      </c>
      <c r="M97" t="str">
        <f>IF($A97="","",IFERROR(VLOOKUP($A97,Data_Raw!$A:$G,4,FALSE),""))</f>
        <v>한화자산운용</v>
      </c>
      <c r="N97" t="str">
        <f>IF($A97="","",IFERROR(VLOOKUP($A97,AI_PF!$A:$EU,29,FALSE),""))</f>
        <v>MetLife</v>
      </c>
      <c r="O97" t="str">
        <f>IF($A97="","",IFERROR(VLOOKUP($A97,Data_Raw!$A:$G,5,FALSE),""))</f>
        <v>US</v>
      </c>
      <c r="P97" t="str">
        <f>IF($A97="","",IFERROR(VLOOKUP($A97,Data_Raw!$A:$G,6,FALSE),""))</f>
        <v>Senior|Core</v>
      </c>
      <c r="Q97" t="str">
        <f>IF($A97="","",IFERROR(VLOOKUP($A97,Data_Raw!$A:$G,7,FALSE),""))</f>
        <v>General</v>
      </c>
      <c r="R97">
        <f>IF($A97="","",SUMIFS(AI_PF!$AP:$AP,AI_PF!$A:$A,$A97))</f>
        <v>399999000000</v>
      </c>
      <c r="S97">
        <f>IF($A97="","",SUMIFS(AI_PF!$AW:$AW,AI_PF!$A:$A,$A97))</f>
        <v>431929037235</v>
      </c>
      <c r="T97">
        <f>IF($A97="","",SUMIFS(AI_PF!$AZ:$AZ,AI_PF!$A:$A,$A97))</f>
        <v>151336795599</v>
      </c>
      <c r="U97">
        <f>IF($A97="","",SUMIFS(AI_PF!$CA:$CA,AI_PF!$A:$A,$A97))</f>
        <v>280095589538</v>
      </c>
      <c r="V97">
        <f>IF($A97="","",SUMIFS(AI_PF!$CE:$CE,AI_PF!$A:$A,$A97))</f>
        <v>259491919065</v>
      </c>
      <c r="W97">
        <f>IF($A97="","",IFERROR(VLOOKUP($A97,AI_PF!$A:$CO,93,FALSE),""))</f>
        <v>1.9113728404045107</v>
      </c>
      <c r="X97">
        <f>IF($A97="","",COUNTIF(AI_PF!$A:$A,$A97))</f>
        <v>1</v>
      </c>
      <c r="Y97">
        <f>IF($A97="","",COUNTIF(LookThrough!$A:$A,J97))</f>
        <v>10</v>
      </c>
    </row>
    <row r="98" spans="1:25" x14ac:dyDescent="0.4">
      <c r="A98" t="s">
        <v>125</v>
      </c>
      <c r="B98" t="str">
        <f>IF($A98="","",IFERROR(VLOOKUP($A98,AI_PF!$A:$D,4,FALSE),""))</f>
        <v>동두천 복합화력발전사업 리파이낸싱 (동두천드림파워)</v>
      </c>
      <c r="C98" t="str">
        <f>IF($A98="","",IFERROR(VLOOKUP($A98,AI_PF!$A:$G,7,FALSE),""))</f>
        <v>발전/유틸리티</v>
      </c>
      <c r="D98" t="str">
        <f>IF($A98="","",IFERROR(VLOOKUP($A98,AI_PF!$A:$H,8,FALSE),""))</f>
        <v>가스LNG</v>
      </c>
      <c r="E98" t="str">
        <f>IF($A98="","",IFERROR(VLOOKUP($A98,AI_PF!$A:$N,14,FALSE),""))</f>
        <v>대출</v>
      </c>
      <c r="F98" t="str">
        <f>IF($A98="","",IFERROR(VLOOKUP($A98,AI_PF!$A:$R,18,FALSE),""))</f>
        <v>KRW</v>
      </c>
      <c r="G98">
        <f>IF($A98="","",IFERROR(VLOOKUP($A98,AI_PF!$A:$T,20,FALSE),""))</f>
        <v>42271</v>
      </c>
      <c r="H98">
        <f>IF($A98="","",IFERROR(VLOOKUP($A98,AI_PF!$A:$V,22,FALSE),""))</f>
        <v>48572</v>
      </c>
      <c r="I98" t="str">
        <f>IF($A98="","",IFERROR(VLOOKUP($A98,AI_PF!$A:$EU,151,FALSE),""))</f>
        <v>~2016</v>
      </c>
      <c r="J98">
        <f>IF($A98="","",IFERROR(VLOOKUP($A98,AI_PF!$A:$C,3,FALSE),""))</f>
        <v>6000000000447</v>
      </c>
      <c r="K98" t="str">
        <f>IF($A98="","",IFERROR(VLOOKUP($A98,Data_Raw!$A:$G,2,FALSE),""))</f>
        <v>Infrastructure</v>
      </c>
      <c r="L98" t="str">
        <f>IF($A98="","",IFERROR(VLOOKUP($A98,Data_Raw!$A:$G,3,FALSE),""))</f>
        <v>동두천 복합화력발전사업 리파이낸싱 (동두천드림파워)</v>
      </c>
      <c r="M98" t="str">
        <f>IF($A98="","",IFERROR(VLOOKUP($A98,Data_Raw!$A:$G,4,FALSE),""))</f>
        <v>국민은행</v>
      </c>
      <c r="N98" t="str">
        <f>IF($A98="","",IFERROR(VLOOKUP($A98,AI_PF!$A:$EU,29,FALSE),""))</f>
        <v>해당없음</v>
      </c>
      <c r="O98" t="str">
        <f>IF($A98="","",IFERROR(VLOOKUP($A98,Data_Raw!$A:$G,5,FALSE),""))</f>
        <v>KOR</v>
      </c>
      <c r="P98" t="str">
        <f>IF($A98="","",IFERROR(VLOOKUP($A98,Data_Raw!$A:$G,6,FALSE),""))</f>
        <v>Non-PPP</v>
      </c>
      <c r="Q98" t="str">
        <f>IF($A98="","",IFERROR(VLOOKUP($A98,Data_Raw!$A:$G,7,FALSE),""))</f>
        <v>Energy</v>
      </c>
      <c r="R98">
        <f>IF($A98="","",SUMIFS(AI_PF!$AP:$AP,AI_PF!$A:$A,$A98))</f>
        <v>90000000000</v>
      </c>
      <c r="S98">
        <f>IF($A98="","",SUMIFS(AI_PF!$AW:$AW,AI_PF!$A:$A,$A98))</f>
        <v>88105263158</v>
      </c>
      <c r="T98">
        <f>IF($A98="","",SUMIFS(AI_PF!$AZ:$AZ,AI_PF!$A:$A,$A98))</f>
        <v>32293549384</v>
      </c>
      <c r="U98">
        <f>IF($A98="","",SUMIFS(AI_PF!$CA:$CA,AI_PF!$A:$A,$A98))</f>
        <v>55955652630</v>
      </c>
      <c r="V98">
        <f>IF($A98="","",SUMIFS(AI_PF!$CE:$CE,AI_PF!$A:$A,$A98))</f>
        <v>55811713774</v>
      </c>
      <c r="W98">
        <f>IF($A98="","",IFERROR(VLOOKUP($A98,AI_PF!$A:$CO,93,FALSE),""))</f>
        <v>4.2119603999999997</v>
      </c>
      <c r="X98">
        <f>IF($A98="","",COUNTIF(AI_PF!$A:$A,$A98))</f>
        <v>2</v>
      </c>
      <c r="Y98">
        <f>IF($A98="","",COUNTIF(LookThrough!$A:$A,J98))</f>
        <v>0</v>
      </c>
    </row>
    <row r="99" spans="1:25" x14ac:dyDescent="0.4">
      <c r="A99" t="s">
        <v>126</v>
      </c>
      <c r="B99" t="str">
        <f>IF($A99="","",IFERROR(VLOOKUP($A99,AI_PF!$A:$D,4,FALSE),""))</f>
        <v>인천 하수관거 BTL (인천남부에스엠씨)</v>
      </c>
      <c r="C99" t="str">
        <f>IF($A99="","",IFERROR(VLOOKUP($A99,AI_PF!$A:$G,7,FALSE),""))</f>
        <v>BTL</v>
      </c>
      <c r="D99" t="str">
        <f>IF($A99="","",IFERROR(VLOOKUP($A99,AI_PF!$A:$H,8,FALSE),""))</f>
        <v>하수관거</v>
      </c>
      <c r="E99" t="str">
        <f>IF($A99="","",IFERROR(VLOOKUP($A99,AI_PF!$A:$N,14,FALSE),""))</f>
        <v>대출</v>
      </c>
      <c r="F99" t="str">
        <f>IF($A99="","",IFERROR(VLOOKUP($A99,AI_PF!$A:$R,18,FALSE),""))</f>
        <v>KRW</v>
      </c>
      <c r="G99">
        <f>IF($A99="","",IFERROR(VLOOKUP($A99,AI_PF!$A:$T,20,FALSE),""))</f>
        <v>42269</v>
      </c>
      <c r="H99">
        <f>IF($A99="","",IFERROR(VLOOKUP($A99,AI_PF!$A:$V,22,FALSE),""))</f>
        <v>49209</v>
      </c>
      <c r="I99" t="str">
        <f>IF($A99="","",IFERROR(VLOOKUP($A99,AI_PF!$A:$EU,151,FALSE),""))</f>
        <v>~2016</v>
      </c>
      <c r="J99">
        <f>IF($A99="","",IFERROR(VLOOKUP($A99,AI_PF!$A:$C,3,FALSE),""))</f>
        <v>6000000000450</v>
      </c>
      <c r="K99" t="str">
        <f>IF($A99="","",IFERROR(VLOOKUP($A99,Data_Raw!$A:$G,2,FALSE),""))</f>
        <v>Infrastructure</v>
      </c>
      <c r="L99" t="str">
        <f>IF($A99="","",IFERROR(VLOOKUP($A99,Data_Raw!$A:$G,3,FALSE),""))</f>
        <v>인천 하수관거 BTL (인천남부에스엠씨)</v>
      </c>
      <c r="M99" t="str">
        <f>IF($A99="","",IFERROR(VLOOKUP($A99,Data_Raw!$A:$G,4,FALSE),""))</f>
        <v>칸서스자산운용</v>
      </c>
      <c r="N99" t="str">
        <f>IF($A99="","",IFERROR(VLOOKUP($A99,AI_PF!$A:$EU,29,FALSE),""))</f>
        <v>해당없음</v>
      </c>
      <c r="O99" t="str">
        <f>IF($A99="","",IFERROR(VLOOKUP($A99,Data_Raw!$A:$G,5,FALSE),""))</f>
        <v>KOR</v>
      </c>
      <c r="P99" t="str">
        <f>IF($A99="","",IFERROR(VLOOKUP($A99,Data_Raw!$A:$G,6,FALSE),""))</f>
        <v>BTL</v>
      </c>
      <c r="Q99" t="str">
        <f>IF($A99="","",IFERROR(VLOOKUP($A99,Data_Raw!$A:$G,7,FALSE),""))</f>
        <v>Transportation</v>
      </c>
      <c r="R99">
        <f>IF($A99="","",SUMIFS(AI_PF!$AP:$AP,AI_PF!$A:$A,$A99))</f>
        <v>59700000000</v>
      </c>
      <c r="S99">
        <f>IF($A99="","",SUMIFS(AI_PF!$AW:$AW,AI_PF!$A:$A,$A99))</f>
        <v>59584476000</v>
      </c>
      <c r="T99">
        <f>IF($A99="","",SUMIFS(AI_PF!$AZ:$AZ,AI_PF!$A:$A,$A99))</f>
        <v>30112349999</v>
      </c>
      <c r="U99">
        <f>IF($A99="","",SUMIFS(AI_PF!$CA:$CA,AI_PF!$A:$A,$A99))</f>
        <v>29476475503</v>
      </c>
      <c r="V99">
        <f>IF($A99="","",SUMIFS(AI_PF!$CE:$CE,AI_PF!$A:$A,$A99))</f>
        <v>29583081793</v>
      </c>
      <c r="W99">
        <f>IF($A99="","",IFERROR(VLOOKUP($A99,AI_PF!$A:$CO,93,FALSE),""))</f>
        <v>4.5911985</v>
      </c>
      <c r="X99">
        <f>IF($A99="","",COUNTIF(AI_PF!$A:$A,$A99))</f>
        <v>2</v>
      </c>
      <c r="Y99">
        <f>IF($A99="","",COUNTIF(LookThrough!$A:$A,J99))</f>
        <v>0</v>
      </c>
    </row>
    <row r="100" spans="1:25" x14ac:dyDescent="0.4">
      <c r="A100" t="s">
        <v>127</v>
      </c>
      <c r="B100" t="str">
        <f>IF($A100="","",IFERROR(VLOOKUP($A100,AI_PF!$A:$D,4,FALSE),""))</f>
        <v>신공항하이웨이 리파이낸싱 (대출)</v>
      </c>
      <c r="C100" t="str">
        <f>IF($A100="","",IFERROR(VLOOKUP($A100,AI_PF!$A:$G,7,FALSE),""))</f>
        <v>BTO</v>
      </c>
      <c r="D100" t="str">
        <f>IF($A100="","",IFERROR(VLOOKUP($A100,AI_PF!$A:$H,8,FALSE),""))</f>
        <v>도로</v>
      </c>
      <c r="E100" t="str">
        <f>IF($A100="","",IFERROR(VLOOKUP($A100,AI_PF!$A:$N,14,FALSE),""))</f>
        <v>대출</v>
      </c>
      <c r="F100" t="str">
        <f>IF($A100="","",IFERROR(VLOOKUP($A100,AI_PF!$A:$R,18,FALSE),""))</f>
        <v>KRW</v>
      </c>
      <c r="G100">
        <f>IF($A100="","",IFERROR(VLOOKUP($A100,AI_PF!$A:$T,20,FALSE),""))</f>
        <v>42243</v>
      </c>
      <c r="H100">
        <f>IF($A100="","",IFERROR(VLOOKUP($A100,AI_PF!$A:$V,22,FALSE),""))</f>
        <v>46353</v>
      </c>
      <c r="I100" t="str">
        <f>IF($A100="","",IFERROR(VLOOKUP($A100,AI_PF!$A:$EU,151,FALSE),""))</f>
        <v>~2016</v>
      </c>
      <c r="J100">
        <f>IF($A100="","",IFERROR(VLOOKUP($A100,AI_PF!$A:$C,3,FALSE),""))</f>
        <v>6000000000440</v>
      </c>
      <c r="K100" t="str">
        <f>IF($A100="","",IFERROR(VLOOKUP($A100,Data_Raw!$A:$G,2,FALSE),""))</f>
        <v>Infrastructure</v>
      </c>
      <c r="L100" t="str">
        <f>IF($A100="","",IFERROR(VLOOKUP($A100,Data_Raw!$A:$G,3,FALSE),""))</f>
        <v>신공항하이웨이 리파이낸싱 (대출)</v>
      </c>
      <c r="M100" t="str">
        <f>IF($A100="","",IFERROR(VLOOKUP($A100,Data_Raw!$A:$G,4,FALSE),""))</f>
        <v>우리은행</v>
      </c>
      <c r="N100" t="str">
        <f>IF($A100="","",IFERROR(VLOOKUP($A100,AI_PF!$A:$EU,29,FALSE),""))</f>
        <v>해당없음</v>
      </c>
      <c r="O100" t="str">
        <f>IF($A100="","",IFERROR(VLOOKUP($A100,Data_Raw!$A:$G,5,FALSE),""))</f>
        <v>KOR</v>
      </c>
      <c r="P100" t="str">
        <f>IF($A100="","",IFERROR(VLOOKUP($A100,Data_Raw!$A:$G,6,FALSE),""))</f>
        <v>BTO</v>
      </c>
      <c r="Q100" t="str">
        <f>IF($A100="","",IFERROR(VLOOKUP($A100,Data_Raw!$A:$G,7,FALSE),""))</f>
        <v>Transportation</v>
      </c>
      <c r="R100">
        <f>IF($A100="","",SUMIFS(AI_PF!$AP:$AP,AI_PF!$A:$A,$A100))</f>
        <v>14132998250</v>
      </c>
      <c r="S100">
        <f>IF($A100="","",SUMIFS(AI_PF!$AW:$AW,AI_PF!$A:$A,$A100))</f>
        <v>14132998250</v>
      </c>
      <c r="T100">
        <f>IF($A100="","",SUMIFS(AI_PF!$AZ:$AZ,AI_PF!$A:$A,$A100))</f>
        <v>5047859840</v>
      </c>
      <c r="U100">
        <f>IF($A100="","",SUMIFS(AI_PF!$CA:$CA,AI_PF!$A:$A,$A100))</f>
        <v>8249822426</v>
      </c>
      <c r="V100">
        <f>IF($A100="","",SUMIFS(AI_PF!$CE:$CE,AI_PF!$A:$A,$A100))</f>
        <v>9085138410</v>
      </c>
      <c r="W100">
        <f>IF($A100="","",IFERROR(VLOOKUP($A100,AI_PF!$A:$CO,93,FALSE),""))</f>
        <v>4.3353982999999996</v>
      </c>
      <c r="X100">
        <f>IF($A100="","",COUNTIF(AI_PF!$A:$A,$A100))</f>
        <v>2</v>
      </c>
      <c r="Y100">
        <f>IF($A100="","",COUNTIF(LookThrough!$A:$A,J100))</f>
        <v>0</v>
      </c>
    </row>
    <row r="101" spans="1:25" x14ac:dyDescent="0.4">
      <c r="A101" t="s">
        <v>128</v>
      </c>
      <c r="B101" t="str">
        <f>IF($A101="","",IFERROR(VLOOKUP($A101,AI_PF!$A:$D,4,FALSE),""))</f>
        <v>강소 신재생에너지혁신펀드</v>
      </c>
      <c r="C101" t="str">
        <f>IF($A101="","",IFERROR(VLOOKUP($A101,AI_PF!$A:$G,7,FALSE),""))</f>
        <v>VC</v>
      </c>
      <c r="D101" t="str">
        <f>IF($A101="","",IFERROR(VLOOKUP($A101,AI_PF!$A:$H,8,FALSE),""))</f>
        <v>VC</v>
      </c>
      <c r="E101" t="str">
        <f>IF($A101="","",IFERROR(VLOOKUP($A101,AI_PF!$A:$N,14,FALSE),""))</f>
        <v>출자</v>
      </c>
      <c r="F101" t="str">
        <f>IF($A101="","",IFERROR(VLOOKUP($A101,AI_PF!$A:$R,18,FALSE),""))</f>
        <v>KRW</v>
      </c>
      <c r="G101">
        <f>IF($A101="","",IFERROR(VLOOKUP($A101,AI_PF!$A:$T,20,FALSE),""))</f>
        <v>42262</v>
      </c>
      <c r="H101">
        <f>IF($A101="","",IFERROR(VLOOKUP($A101,AI_PF!$A:$V,22,FALSE),""))</f>
        <v>45917</v>
      </c>
      <c r="I101" t="str">
        <f>IF($A101="","",IFERROR(VLOOKUP($A101,AI_PF!$A:$EU,151,FALSE),""))</f>
        <v>~2016</v>
      </c>
      <c r="J101">
        <f>IF($A101="","",IFERROR(VLOOKUP($A101,AI_PF!$A:$C,3,FALSE),""))</f>
        <v>100002085</v>
      </c>
      <c r="K101" t="str">
        <f>IF($A101="","",IFERROR(VLOOKUP($A101,Data_Raw!$A:$G,2,FALSE),""))</f>
        <v>VC</v>
      </c>
      <c r="L101" t="str">
        <f>IF($A101="","",IFERROR(VLOOKUP($A101,Data_Raw!$A:$G,3,FALSE),""))</f>
        <v>강소 신재생에너지혁신펀드</v>
      </c>
      <c r="M101" t="str">
        <f>IF($A101="","",IFERROR(VLOOKUP($A101,Data_Raw!$A:$G,4,FALSE),""))</f>
        <v>한화투자증권</v>
      </c>
      <c r="N101" t="str">
        <f>IF($A101="","",IFERROR(VLOOKUP($A101,AI_PF!$A:$EU,29,FALSE),""))</f>
        <v>해당없음</v>
      </c>
      <c r="O101" t="str">
        <f>IF($A101="","",IFERROR(VLOOKUP($A101,Data_Raw!$A:$G,5,FALSE),""))</f>
        <v>KOR</v>
      </c>
      <c r="P101" t="str">
        <f>IF($A101="","",IFERROR(VLOOKUP($A101,Data_Raw!$A:$G,6,FALSE),""))</f>
        <v>Early</v>
      </c>
      <c r="Q101" t="str">
        <f>IF($A101="","",IFERROR(VLOOKUP($A101,Data_Raw!$A:$G,7,FALSE),""))</f>
        <v>General</v>
      </c>
      <c r="R101">
        <f>IF($A101="","",SUMIFS(AI_PF!$AP:$AP,AI_PF!$A:$A,$A101))</f>
        <v>99000000000</v>
      </c>
      <c r="S101">
        <f>IF($A101="","",SUMIFS(AI_PF!$AW:$AW,AI_PF!$A:$A,$A101))</f>
        <v>99000000000</v>
      </c>
      <c r="T101">
        <f>IF($A101="","",SUMIFS(AI_PF!$AZ:$AZ,AI_PF!$A:$A,$A101))</f>
        <v>59400000000</v>
      </c>
      <c r="U101">
        <f>IF($A101="","",SUMIFS(AI_PF!$CA:$CA,AI_PF!$A:$A,$A101))</f>
        <v>39600000000</v>
      </c>
      <c r="V101">
        <f>IF($A101="","",SUMIFS(AI_PF!$CE:$CE,AI_PF!$A:$A,$A101))</f>
        <v>27990900630</v>
      </c>
      <c r="W101">
        <f>IF($A101="","",IFERROR(VLOOKUP($A101,AI_PF!$A:$CO,93,FALSE),""))</f>
        <v>-2.3459758237004276</v>
      </c>
      <c r="X101">
        <f>IF($A101="","",COUNTIF(AI_PF!$A:$A,$A101))</f>
        <v>1</v>
      </c>
      <c r="Y101">
        <f>IF($A101="","",COUNTIF(LookThrough!$A:$A,J101))</f>
        <v>0</v>
      </c>
    </row>
    <row r="102" spans="1:25" x14ac:dyDescent="0.4">
      <c r="A102" t="s">
        <v>129</v>
      </c>
      <c r="B102" t="str">
        <f>IF($A102="","",IFERROR(VLOOKUP($A102,AI_PF!$A:$D,4,FALSE),""))</f>
        <v>용마터널 리파이낸싱 유동화증권 ABS (산업기반신보 8차)</v>
      </c>
      <c r="C102" t="str">
        <f>IF($A102="","",IFERROR(VLOOKUP($A102,AI_PF!$A:$G,7,FALSE),""))</f>
        <v>BTO</v>
      </c>
      <c r="D102" t="str">
        <f>IF($A102="","",IFERROR(VLOOKUP($A102,AI_PF!$A:$H,8,FALSE),""))</f>
        <v>도로</v>
      </c>
      <c r="E102" t="str">
        <f>IF($A102="","",IFERROR(VLOOKUP($A102,AI_PF!$A:$N,14,FALSE),""))</f>
        <v>대출</v>
      </c>
      <c r="F102" t="str">
        <f>IF($A102="","",IFERROR(VLOOKUP($A102,AI_PF!$A:$R,18,FALSE),""))</f>
        <v>KRW</v>
      </c>
      <c r="G102">
        <f>IF($A102="","",IFERROR(VLOOKUP($A102,AI_PF!$A:$T,20,FALSE),""))</f>
        <v>42334</v>
      </c>
      <c r="H102">
        <f>IF($A102="","",IFERROR(VLOOKUP($A102,AI_PF!$A:$V,22,FALSE),""))</f>
        <v>50369</v>
      </c>
      <c r="I102" t="str">
        <f>IF($A102="","",IFERROR(VLOOKUP($A102,AI_PF!$A:$EU,151,FALSE),""))</f>
        <v>~2016</v>
      </c>
      <c r="J102">
        <f>IF($A102="","",IFERROR(VLOOKUP($A102,AI_PF!$A:$C,3,FALSE),""))</f>
        <v>6000000000458</v>
      </c>
      <c r="K102" t="str">
        <f>IF($A102="","",IFERROR(VLOOKUP($A102,Data_Raw!$A:$G,2,FALSE),""))</f>
        <v>Infrastructure</v>
      </c>
      <c r="L102" t="str">
        <f>IF($A102="","",IFERROR(VLOOKUP($A102,Data_Raw!$A:$G,3,FALSE),""))</f>
        <v>용마터널 리파이낸싱 유동화증권 ABS (산업기반신보 8차)</v>
      </c>
      <c r="M102" t="str">
        <f>IF($A102="","",IFERROR(VLOOKUP($A102,Data_Raw!$A:$G,4,FALSE),""))</f>
        <v>KB증권</v>
      </c>
      <c r="N102" t="str">
        <f>IF($A102="","",IFERROR(VLOOKUP($A102,AI_PF!$A:$EU,29,FALSE),""))</f>
        <v>해당없음</v>
      </c>
      <c r="O102" t="str">
        <f>IF($A102="","",IFERROR(VLOOKUP($A102,Data_Raw!$A:$G,5,FALSE),""))</f>
        <v>KOR</v>
      </c>
      <c r="P102" t="str">
        <f>IF($A102="","",IFERROR(VLOOKUP($A102,Data_Raw!$A:$G,6,FALSE),""))</f>
        <v>BTO</v>
      </c>
      <c r="Q102" t="str">
        <f>IF($A102="","",IFERROR(VLOOKUP($A102,Data_Raw!$A:$G,7,FALSE),""))</f>
        <v>Transportation</v>
      </c>
      <c r="R102">
        <f>IF($A102="","",SUMIFS(AI_PF!$AP:$AP,AI_PF!$A:$A,$A102))</f>
        <v>25000000000</v>
      </c>
      <c r="S102">
        <f>IF($A102="","",SUMIFS(AI_PF!$AW:$AW,AI_PF!$A:$A,$A102))</f>
        <v>25000000000</v>
      </c>
      <c r="T102">
        <f>IF($A102="","",SUMIFS(AI_PF!$AZ:$AZ,AI_PF!$A:$A,$A102))</f>
        <v>4566587500</v>
      </c>
      <c r="U102">
        <f>IF($A102="","",SUMIFS(AI_PF!$CA:$CA,AI_PF!$A:$A,$A102))</f>
        <v>20437500000</v>
      </c>
      <c r="V102">
        <f>IF($A102="","",SUMIFS(AI_PF!$CE:$CE,AI_PF!$A:$A,$A102))</f>
        <v>20433412500</v>
      </c>
      <c r="W102">
        <f>IF($A102="","",IFERROR(VLOOKUP($A102,AI_PF!$A:$CO,93,FALSE),""))</f>
        <v>3.4399104</v>
      </c>
      <c r="X102">
        <f>IF($A102="","",COUNTIF(AI_PF!$A:$A,$A102))</f>
        <v>1</v>
      </c>
      <c r="Y102">
        <f>IF($A102="","",COUNTIF(LookThrough!$A:$A,J102))</f>
        <v>0</v>
      </c>
    </row>
    <row r="103" spans="1:25" x14ac:dyDescent="0.4">
      <c r="A103" t="s">
        <v>130</v>
      </c>
      <c r="B103" t="str">
        <f>IF($A103="","",IFERROR(VLOOKUP($A103,AI_PF!$A:$D,4,FALSE),""))</f>
        <v>용인-서울고속도로 민간투자사업 리파이낸싱 (KRIF 4호)</v>
      </c>
      <c r="C103" t="str">
        <f>IF($A103="","",IFERROR(VLOOKUP($A103,AI_PF!$A:$G,7,FALSE),""))</f>
        <v>BTO</v>
      </c>
      <c r="D103" t="str">
        <f>IF($A103="","",IFERROR(VLOOKUP($A103,AI_PF!$A:$H,8,FALSE),""))</f>
        <v>도로</v>
      </c>
      <c r="E103" t="str">
        <f>IF($A103="","",IFERROR(VLOOKUP($A103,AI_PF!$A:$N,14,FALSE),""))</f>
        <v>수익증권</v>
      </c>
      <c r="F103" t="str">
        <f>IF($A103="","",IFERROR(VLOOKUP($A103,AI_PF!$A:$R,18,FALSE),""))</f>
        <v>KRW</v>
      </c>
      <c r="G103">
        <f>IF($A103="","",IFERROR(VLOOKUP($A103,AI_PF!$A:$T,20,FALSE),""))</f>
        <v>42305</v>
      </c>
      <c r="H103">
        <f>IF($A103="","",IFERROR(VLOOKUP($A103,AI_PF!$A:$V,22,FALSE),""))</f>
        <v>51071</v>
      </c>
      <c r="I103" t="str">
        <f>IF($A103="","",IFERROR(VLOOKUP($A103,AI_PF!$A:$EU,151,FALSE),""))</f>
        <v>~2016</v>
      </c>
      <c r="J103">
        <f>IF($A103="","",IFERROR(VLOOKUP($A103,AI_PF!$A:$C,3,FALSE),""))</f>
        <v>200000676</v>
      </c>
      <c r="K103" t="str">
        <f>IF($A103="","",IFERROR(VLOOKUP($A103,Data_Raw!$A:$G,2,FALSE),""))</f>
        <v>Infrastructure</v>
      </c>
      <c r="L103" t="str">
        <f>IF($A103="","",IFERROR(VLOOKUP($A103,Data_Raw!$A:$G,3,FALSE),""))</f>
        <v>용인-서울고속도로 민간투자사업 리파이낸싱 (KRIF 4호)</v>
      </c>
      <c r="M103" t="str">
        <f>IF($A103="","",IFERROR(VLOOKUP($A103,Data_Raw!$A:$G,4,FALSE),""))</f>
        <v>KDB인프라자산운용</v>
      </c>
      <c r="N103" t="str">
        <f>IF($A103="","",IFERROR(VLOOKUP($A103,AI_PF!$A:$EU,29,FALSE),""))</f>
        <v>해당없음</v>
      </c>
      <c r="O103" t="str">
        <f>IF($A103="","",IFERROR(VLOOKUP($A103,Data_Raw!$A:$G,5,FALSE),""))</f>
        <v>KOR</v>
      </c>
      <c r="P103" t="str">
        <f>IF($A103="","",IFERROR(VLOOKUP($A103,Data_Raw!$A:$G,6,FALSE),""))</f>
        <v>BTO</v>
      </c>
      <c r="Q103" t="str">
        <f>IF($A103="","",IFERROR(VLOOKUP($A103,Data_Raw!$A:$G,7,FALSE),""))</f>
        <v>Transportation</v>
      </c>
      <c r="R103">
        <f>IF($A103="","",SUMIFS(AI_PF!$AP:$AP,AI_PF!$A:$A,$A103))</f>
        <v>40000000000</v>
      </c>
      <c r="S103">
        <f>IF($A103="","",SUMIFS(AI_PF!$AW:$AW,AI_PF!$A:$A,$A103))</f>
        <v>39981970000</v>
      </c>
      <c r="T103">
        <f>IF($A103="","",SUMIFS(AI_PF!$AZ:$AZ,AI_PF!$A:$A,$A103))</f>
        <v>11370140318</v>
      </c>
      <c r="U103">
        <f>IF($A103="","",SUMIFS(AI_PF!$CA:$CA,AI_PF!$A:$A,$A103))</f>
        <v>28813027225</v>
      </c>
      <c r="V103">
        <f>IF($A103="","",SUMIFS(AI_PF!$CE:$CE,AI_PF!$A:$A,$A103))</f>
        <v>27178097221</v>
      </c>
      <c r="W103">
        <f>IF($A103="","",IFERROR(VLOOKUP($A103,AI_PF!$A:$CO,93,FALSE),""))</f>
        <v>3.2607403397560115</v>
      </c>
      <c r="X103">
        <f>IF($A103="","",COUNTIF(AI_PF!$A:$A,$A103))</f>
        <v>1</v>
      </c>
      <c r="Y103">
        <f>IF($A103="","",COUNTIF(LookThrough!$A:$A,J103))</f>
        <v>2</v>
      </c>
    </row>
    <row r="104" spans="1:25" x14ac:dyDescent="0.4">
      <c r="A104" t="s">
        <v>131</v>
      </c>
      <c r="B104" t="str">
        <f>IF($A104="","",IFERROR(VLOOKUP($A104,AI_PF!$A:$D,4,FALSE),""))</f>
        <v>ALLIANZ UK Infrastructure Debt</v>
      </c>
      <c r="C104" t="str">
        <f>IF($A104="","",IFERROR(VLOOKUP($A104,AI_PF!$A:$G,7,FALSE),""))</f>
        <v>혼합</v>
      </c>
      <c r="D104" t="str">
        <f>IF($A104="","",IFERROR(VLOOKUP($A104,AI_PF!$A:$H,8,FALSE),""))</f>
        <v>혼합</v>
      </c>
      <c r="E104" t="str">
        <f>IF($A104="","",IFERROR(VLOOKUP($A104,AI_PF!$A:$N,14,FALSE),""))</f>
        <v>수익증권</v>
      </c>
      <c r="F104" t="str">
        <f>IF($A104="","",IFERROR(VLOOKUP($A104,AI_PF!$A:$R,18,FALSE),""))</f>
        <v>GBP</v>
      </c>
      <c r="G104">
        <f>IF($A104="","",IFERROR(VLOOKUP($A104,AI_PF!$A:$T,20,FALSE),""))</f>
        <v>42338</v>
      </c>
      <c r="H104">
        <f>IF($A104="","",IFERROR(VLOOKUP($A104,AI_PF!$A:$V,22,FALSE),""))</f>
        <v>47805</v>
      </c>
      <c r="I104" t="str">
        <f>IF($A104="","",IFERROR(VLOOKUP($A104,AI_PF!$A:$EU,151,FALSE),""))</f>
        <v>~2016</v>
      </c>
      <c r="J104">
        <f>IF($A104="","",IFERROR(VLOOKUP($A104,AI_PF!$A:$C,3,FALSE),""))</f>
        <v>200000685</v>
      </c>
      <c r="K104" t="str">
        <f>IF($A104="","",IFERROR(VLOOKUP($A104,Data_Raw!$A:$G,2,FALSE),""))</f>
        <v>Infrastructure</v>
      </c>
      <c r="L104" t="str">
        <f>IF($A104="","",IFERROR(VLOOKUP($A104,Data_Raw!$A:$G,3,FALSE),""))</f>
        <v>ALLIANZ UK Infrastructure Debt</v>
      </c>
      <c r="M104" t="str">
        <f>IF($A104="","",IFERROR(VLOOKUP($A104,Data_Raw!$A:$G,4,FALSE),""))</f>
        <v>Allianz Global Investors</v>
      </c>
      <c r="N104" t="str">
        <f>IF($A104="","",IFERROR(VLOOKUP($A104,AI_PF!$A:$EU,29,FALSE),""))</f>
        <v>Allianz Global Investors</v>
      </c>
      <c r="O104" t="str">
        <f>IF($A104="","",IFERROR(VLOOKUP($A104,Data_Raw!$A:$G,5,FALSE),""))</f>
        <v>Europe</v>
      </c>
      <c r="P104" t="str">
        <f>IF($A104="","",IFERROR(VLOOKUP($A104,Data_Raw!$A:$G,6,FALSE),""))</f>
        <v>hybrid</v>
      </c>
      <c r="Q104" t="str">
        <f>IF($A104="","",IFERROR(VLOOKUP($A104,Data_Raw!$A:$G,7,FALSE),""))</f>
        <v>General</v>
      </c>
      <c r="R104">
        <f>IF($A104="","",SUMIFS(AI_PF!$AP:$AP,AI_PF!$A:$A,$A104))</f>
        <v>44480750000</v>
      </c>
      <c r="S104">
        <f>IF($A104="","",SUMIFS(AI_PF!$AW:$AW,AI_PF!$A:$A,$A104))</f>
        <v>34949385591</v>
      </c>
      <c r="T104">
        <f>IF($A104="","",SUMIFS(AI_PF!$AZ:$AZ,AI_PF!$A:$A,$A104))</f>
        <v>4907789045</v>
      </c>
      <c r="U104">
        <f>IF($A104="","",SUMIFS(AI_PF!$CA:$CA,AI_PF!$A:$A,$A104))</f>
        <v>30026710771</v>
      </c>
      <c r="V104">
        <f>IF($A104="","",SUMIFS(AI_PF!$CE:$CE,AI_PF!$A:$A,$A104))</f>
        <v>35558342277</v>
      </c>
      <c r="W104">
        <f>IF($A104="","",IFERROR(VLOOKUP($A104,AI_PF!$A:$CO,93,FALSE),""))</f>
        <v>3.9928850531578073</v>
      </c>
      <c r="X104">
        <f>IF($A104="","",COUNTIF(AI_PF!$A:$A,$A104))</f>
        <v>1</v>
      </c>
      <c r="Y104">
        <f>IF($A104="","",COUNTIF(LookThrough!$A:$A,J104))</f>
        <v>5</v>
      </c>
    </row>
    <row r="105" spans="1:25" x14ac:dyDescent="0.4">
      <c r="A105" t="s">
        <v>132</v>
      </c>
      <c r="B105" t="str">
        <f>IF($A105="","",IFERROR(VLOOKUP($A105,AI_PF!$A:$D,4,FALSE),""))</f>
        <v>서울과학기술대학교 생활관 신축 및 운영 BTL (미래드림)</v>
      </c>
      <c r="C105" t="str">
        <f>IF($A105="","",IFERROR(VLOOKUP($A105,AI_PF!$A:$G,7,FALSE),""))</f>
        <v>BTL</v>
      </c>
      <c r="D105" t="str">
        <f>IF($A105="","",IFERROR(VLOOKUP($A105,AI_PF!$A:$H,8,FALSE),""))</f>
        <v>교육시설</v>
      </c>
      <c r="E105" t="str">
        <f>IF($A105="","",IFERROR(VLOOKUP($A105,AI_PF!$A:$N,14,FALSE),""))</f>
        <v>대출</v>
      </c>
      <c r="F105" t="str">
        <f>IF($A105="","",IFERROR(VLOOKUP($A105,AI_PF!$A:$R,18,FALSE),""))</f>
        <v>미인출</v>
      </c>
      <c r="G105" t="str">
        <f>IF($A105="","",IFERROR(VLOOKUP($A105,AI_PF!$A:$T,20,FALSE),""))</f>
        <v>미인출</v>
      </c>
      <c r="H105">
        <f>IF($A105="","",IFERROR(VLOOKUP($A105,AI_PF!$A:$V,22,FALSE),""))</f>
        <v>50369</v>
      </c>
      <c r="I105" t="str">
        <f>IF($A105="","",IFERROR(VLOOKUP($A105,AI_PF!$A:$EU,151,FALSE),""))</f>
        <v>미인출</v>
      </c>
      <c r="J105">
        <f>IF($A105="","",IFERROR(VLOOKUP($A105,AI_PF!$A:$C,3,FALSE),""))</f>
        <v>6000000000569</v>
      </c>
      <c r="K105" t="str">
        <f>IF($A105="","",IFERROR(VLOOKUP($A105,Data_Raw!$A:$G,2,FALSE),""))</f>
        <v>Infrastructure</v>
      </c>
      <c r="L105" t="str">
        <f>IF($A105="","",IFERROR(VLOOKUP($A105,Data_Raw!$A:$G,3,FALSE),""))</f>
        <v>서울과학기술대학교 생활관 신축 및 운영 BTL (미래드림)</v>
      </c>
      <c r="M105" t="str">
        <f>IF($A105="","",IFERROR(VLOOKUP($A105,Data_Raw!$A:$G,4,FALSE),""))</f>
        <v>칸서스자산운용</v>
      </c>
      <c r="N105" t="str">
        <f>IF($A105="","",IFERROR(VLOOKUP($A105,AI_PF!$A:$EU,29,FALSE),""))</f>
        <v>해당없음</v>
      </c>
      <c r="O105" t="str">
        <f>IF($A105="","",IFERROR(VLOOKUP($A105,Data_Raw!$A:$G,5,FALSE),""))</f>
        <v>KOR</v>
      </c>
      <c r="P105" t="str">
        <f>IF($A105="","",IFERROR(VLOOKUP($A105,Data_Raw!$A:$G,6,FALSE),""))</f>
        <v>BTL</v>
      </c>
      <c r="Q105" t="str">
        <f>IF($A105="","",IFERROR(VLOOKUP($A105,Data_Raw!$A:$G,7,FALSE),""))</f>
        <v>Transportation</v>
      </c>
      <c r="R105">
        <f>IF($A105="","",SUMIFS(AI_PF!$AP:$AP,AI_PF!$A:$A,$A105))</f>
        <v>6443750000</v>
      </c>
      <c r="S105">
        <f>IF($A105="","",SUMIFS(AI_PF!$AW:$AW,AI_PF!$A:$A,$A105))</f>
        <v>6113750000</v>
      </c>
      <c r="T105">
        <f>IF($A105="","",SUMIFS(AI_PF!$AZ:$AZ,AI_PF!$A:$A,$A105))</f>
        <v>1988901609</v>
      </c>
      <c r="U105">
        <f>IF($A105="","",SUMIFS(AI_PF!$CA:$CA,AI_PF!$A:$A,$A105))</f>
        <v>4125673526</v>
      </c>
      <c r="V105">
        <f>IF($A105="","",SUMIFS(AI_PF!$CE:$CE,AI_PF!$A:$A,$A105))</f>
        <v>4124848391</v>
      </c>
      <c r="W105">
        <f>IF($A105="","",IFERROR(VLOOKUP($A105,AI_PF!$A:$CO,93,FALSE),""))</f>
        <v>0</v>
      </c>
      <c r="X105">
        <f>IF($A105="","",COUNTIF(AI_PF!$A:$A,$A105))</f>
        <v>2</v>
      </c>
      <c r="Y105">
        <f>IF($A105="","",COUNTIF(LookThrough!$A:$A,J105))</f>
        <v>0</v>
      </c>
    </row>
    <row r="106" spans="1:25" x14ac:dyDescent="0.4">
      <c r="A106" t="s">
        <v>133</v>
      </c>
      <c r="B106" t="str">
        <f>IF($A106="","",IFERROR(VLOOKUP($A106,AI_PF!$A:$D,4,FALSE),""))</f>
        <v>서울과학기술대학교 생활관 신축 및 운영 BTL (칸서스 희망울타리)</v>
      </c>
      <c r="C106" t="str">
        <f>IF($A106="","",IFERROR(VLOOKUP($A106,AI_PF!$A:$G,7,FALSE),""))</f>
        <v>BTL</v>
      </c>
      <c r="D106" t="str">
        <f>IF($A106="","",IFERROR(VLOOKUP($A106,AI_PF!$A:$H,8,FALSE),""))</f>
        <v>교육시설</v>
      </c>
      <c r="E106" t="str">
        <f>IF($A106="","",IFERROR(VLOOKUP($A106,AI_PF!$A:$N,14,FALSE),""))</f>
        <v>수익증권</v>
      </c>
      <c r="F106" t="str">
        <f>IF($A106="","",IFERROR(VLOOKUP($A106,AI_PF!$A:$R,18,FALSE),""))</f>
        <v>KRW</v>
      </c>
      <c r="G106">
        <f>IF($A106="","",IFERROR(VLOOKUP($A106,AI_PF!$A:$T,20,FALSE),""))</f>
        <v>42332</v>
      </c>
      <c r="H106">
        <f>IF($A106="","",IFERROR(VLOOKUP($A106,AI_PF!$A:$V,22,FALSE),""))</f>
        <v>51464</v>
      </c>
      <c r="I106" t="str">
        <f>IF($A106="","",IFERROR(VLOOKUP($A106,AI_PF!$A:$EU,151,FALSE),""))</f>
        <v>~2016</v>
      </c>
      <c r="J106">
        <f>IF($A106="","",IFERROR(VLOOKUP($A106,AI_PF!$A:$C,3,FALSE),""))</f>
        <v>200000684</v>
      </c>
      <c r="K106" t="str">
        <f>IF($A106="","",IFERROR(VLOOKUP($A106,Data_Raw!$A:$G,2,FALSE),""))</f>
        <v>Infrastructure</v>
      </c>
      <c r="L106" t="str">
        <f>IF($A106="","",IFERROR(VLOOKUP($A106,Data_Raw!$A:$G,3,FALSE),""))</f>
        <v>서울과학기술대학교 생활관 신축 및 운영 BTL (칸서스 희망울타리)</v>
      </c>
      <c r="M106" t="str">
        <f>IF($A106="","",IFERROR(VLOOKUP($A106,Data_Raw!$A:$G,4,FALSE),""))</f>
        <v>칸서스자산운용</v>
      </c>
      <c r="N106" t="str">
        <f>IF($A106="","",IFERROR(VLOOKUP($A106,AI_PF!$A:$EU,29,FALSE),""))</f>
        <v>해당없음</v>
      </c>
      <c r="O106" t="str">
        <f>IF($A106="","",IFERROR(VLOOKUP($A106,Data_Raw!$A:$G,5,FALSE),""))</f>
        <v>KOR</v>
      </c>
      <c r="P106" t="str">
        <f>IF($A106="","",IFERROR(VLOOKUP($A106,Data_Raw!$A:$G,6,FALSE),""))</f>
        <v>BTL</v>
      </c>
      <c r="Q106" t="str">
        <f>IF($A106="","",IFERROR(VLOOKUP($A106,Data_Raw!$A:$G,7,FALSE),""))</f>
        <v>Transportation</v>
      </c>
      <c r="R106">
        <f>IF($A106="","",SUMIFS(AI_PF!$AP:$AP,AI_PF!$A:$A,$A106))</f>
        <v>2500000000</v>
      </c>
      <c r="S106">
        <f>IF($A106="","",SUMIFS(AI_PF!$AW:$AW,AI_PF!$A:$A,$A106))</f>
        <v>2354251500</v>
      </c>
      <c r="T106">
        <f>IF($A106="","",SUMIFS(AI_PF!$AZ:$AZ,AI_PF!$A:$A,$A106))</f>
        <v>692950183</v>
      </c>
      <c r="U106">
        <f>IF($A106="","",SUMIFS(AI_PF!$CA:$CA,AI_PF!$A:$A,$A106))</f>
        <v>1661993412</v>
      </c>
      <c r="V106">
        <f>IF($A106="","",SUMIFS(AI_PF!$CE:$CE,AI_PF!$A:$A,$A106))</f>
        <v>1646970575</v>
      </c>
      <c r="W106">
        <f>IF($A106="","",IFERROR(VLOOKUP($A106,AI_PF!$A:$CO,93,FALSE),""))</f>
        <v>3.5169383883476262</v>
      </c>
      <c r="X106">
        <f>IF($A106="","",COUNTIF(AI_PF!$A:$A,$A106))</f>
        <v>1</v>
      </c>
      <c r="Y106">
        <f>IF($A106="","",COUNTIF(LookThrough!$A:$A,J106))</f>
        <v>6</v>
      </c>
    </row>
    <row r="107" spans="1:25" x14ac:dyDescent="0.4">
      <c r="A107" t="s">
        <v>134</v>
      </c>
      <c r="B107" t="str">
        <f>IF($A107="","",IFERROR(VLOOKUP($A107,AI_PF!$A:$D,4,FALSE),""))</f>
        <v>수원-광명고속도로 리파이낸싱 (수도권서부고속도로)</v>
      </c>
      <c r="C107" t="str">
        <f>IF($A107="","",IFERROR(VLOOKUP($A107,AI_PF!$A:$G,7,FALSE),""))</f>
        <v>BTO</v>
      </c>
      <c r="D107" t="str">
        <f>IF($A107="","",IFERROR(VLOOKUP($A107,AI_PF!$A:$H,8,FALSE),""))</f>
        <v>도로</v>
      </c>
      <c r="E107" t="str">
        <f>IF($A107="","",IFERROR(VLOOKUP($A107,AI_PF!$A:$N,14,FALSE),""))</f>
        <v>대출</v>
      </c>
      <c r="F107" t="str">
        <f>IF($A107="","",IFERROR(VLOOKUP($A107,AI_PF!$A:$R,18,FALSE),""))</f>
        <v>KRW</v>
      </c>
      <c r="G107">
        <f>IF($A107="","",IFERROR(VLOOKUP($A107,AI_PF!$A:$T,20,FALSE),""))</f>
        <v>42347</v>
      </c>
      <c r="H107">
        <f>IF($A107="","",IFERROR(VLOOKUP($A107,AI_PF!$A:$V,22,FALSE),""))</f>
        <v>53395</v>
      </c>
      <c r="I107" t="str">
        <f>IF($A107="","",IFERROR(VLOOKUP($A107,AI_PF!$A:$EU,151,FALSE),""))</f>
        <v>~2016</v>
      </c>
      <c r="J107">
        <f>IF($A107="","",IFERROR(VLOOKUP($A107,AI_PF!$A:$C,3,FALSE),""))</f>
        <v>6000000000459</v>
      </c>
      <c r="K107" t="str">
        <f>IF($A107="","",IFERROR(VLOOKUP($A107,Data_Raw!$A:$G,2,FALSE),""))</f>
        <v>Infrastructure</v>
      </c>
      <c r="L107" t="str">
        <f>IF($A107="","",IFERROR(VLOOKUP($A107,Data_Raw!$A:$G,3,FALSE),""))</f>
        <v>수원-광명고속도로 리파이낸싱 (수도권서부고속도로)</v>
      </c>
      <c r="M107" t="str">
        <f>IF($A107="","",IFERROR(VLOOKUP($A107,Data_Raw!$A:$G,4,FALSE),""))</f>
        <v>KDB인프라자산운용</v>
      </c>
      <c r="N107" t="str">
        <f>IF($A107="","",IFERROR(VLOOKUP($A107,AI_PF!$A:$EU,29,FALSE),""))</f>
        <v>해당없음</v>
      </c>
      <c r="O107" t="str">
        <f>IF($A107="","",IFERROR(VLOOKUP($A107,Data_Raw!$A:$G,5,FALSE),""))</f>
        <v>KOR</v>
      </c>
      <c r="P107" t="str">
        <f>IF($A107="","",IFERROR(VLOOKUP($A107,Data_Raw!$A:$G,6,FALSE),""))</f>
        <v>BTO</v>
      </c>
      <c r="Q107" t="str">
        <f>IF($A107="","",IFERROR(VLOOKUP($A107,Data_Raw!$A:$G,7,FALSE),""))</f>
        <v>Transportation</v>
      </c>
      <c r="R107">
        <f>IF($A107="","",SUMIFS(AI_PF!$AP:$AP,AI_PF!$A:$A,$A107))</f>
        <v>57700000000</v>
      </c>
      <c r="S107">
        <f>IF($A107="","",SUMIFS(AI_PF!$AW:$AW,AI_PF!$A:$A,$A107))</f>
        <v>41939816173</v>
      </c>
      <c r="T107">
        <f>IF($A107="","",SUMIFS(AI_PF!$AZ:$AZ,AI_PF!$A:$A,$A107))</f>
        <v>5389290706</v>
      </c>
      <c r="U107">
        <f>IF($A107="","",SUMIFS(AI_PF!$CA:$CA,AI_PF!$A:$A,$A107))</f>
        <v>36568816173</v>
      </c>
      <c r="V107">
        <f>IF($A107="","",SUMIFS(AI_PF!$CE:$CE,AI_PF!$A:$A,$A107))</f>
        <v>41903514174</v>
      </c>
      <c r="W107">
        <f>IF($A107="","",IFERROR(VLOOKUP($A107,AI_PF!$A:$CO,93,FALSE),""))</f>
        <v>3.9571735000000001</v>
      </c>
      <c r="X107">
        <f>IF($A107="","",COUNTIF(AI_PF!$A:$A,$A107))</f>
        <v>4</v>
      </c>
      <c r="Y107">
        <f>IF($A107="","",COUNTIF(LookThrough!$A:$A,J107))</f>
        <v>0</v>
      </c>
    </row>
    <row r="108" spans="1:25" x14ac:dyDescent="0.4">
      <c r="A108" t="s">
        <v>135</v>
      </c>
      <c r="B108" t="str">
        <f>IF($A108="","",IFERROR(VLOOKUP($A108,AI_PF!$A:$D,4,FALSE),""))</f>
        <v>서수원-의왕고속화도로 리파이낸싱 (경기남부도로)</v>
      </c>
      <c r="C108" t="str">
        <f>IF($A108="","",IFERROR(VLOOKUP($A108,AI_PF!$A:$G,7,FALSE),""))</f>
        <v>BTO</v>
      </c>
      <c r="D108" t="str">
        <f>IF($A108="","",IFERROR(VLOOKUP($A108,AI_PF!$A:$H,8,FALSE),""))</f>
        <v>도로</v>
      </c>
      <c r="E108" t="str">
        <f>IF($A108="","",IFERROR(VLOOKUP($A108,AI_PF!$A:$N,14,FALSE),""))</f>
        <v>대출</v>
      </c>
      <c r="F108" t="str">
        <f>IF($A108="","",IFERROR(VLOOKUP($A108,AI_PF!$A:$R,18,FALSE),""))</f>
        <v>KRW</v>
      </c>
      <c r="G108">
        <f>IF($A108="","",IFERROR(VLOOKUP($A108,AI_PF!$A:$T,20,FALSE),""))</f>
        <v>42367</v>
      </c>
      <c r="H108">
        <f>IF($A108="","",IFERROR(VLOOKUP($A108,AI_PF!$A:$V,22,FALSE),""))</f>
        <v>49489</v>
      </c>
      <c r="I108" t="str">
        <f>IF($A108="","",IFERROR(VLOOKUP($A108,AI_PF!$A:$EU,151,FALSE),""))</f>
        <v>~2016</v>
      </c>
      <c r="J108">
        <f>IF($A108="","",IFERROR(VLOOKUP($A108,AI_PF!$A:$C,3,FALSE),""))</f>
        <v>6000000000462</v>
      </c>
      <c r="K108" t="str">
        <f>IF($A108="","",IFERROR(VLOOKUP($A108,Data_Raw!$A:$G,2,FALSE),""))</f>
        <v>Infrastructure</v>
      </c>
      <c r="L108" t="str">
        <f>IF($A108="","",IFERROR(VLOOKUP($A108,Data_Raw!$A:$G,3,FALSE),""))</f>
        <v>서수원-의왕고속화도로 리파이낸싱 (경기남부도로)</v>
      </c>
      <c r="M108" t="str">
        <f>IF($A108="","",IFERROR(VLOOKUP($A108,Data_Raw!$A:$G,4,FALSE),""))</f>
        <v>KDB산업은행</v>
      </c>
      <c r="N108" t="str">
        <f>IF($A108="","",IFERROR(VLOOKUP($A108,AI_PF!$A:$EU,29,FALSE),""))</f>
        <v>해당없음</v>
      </c>
      <c r="O108" t="str">
        <f>IF($A108="","",IFERROR(VLOOKUP($A108,Data_Raw!$A:$G,5,FALSE),""))</f>
        <v>KOR</v>
      </c>
      <c r="P108" t="str">
        <f>IF($A108="","",IFERROR(VLOOKUP($A108,Data_Raw!$A:$G,6,FALSE),""))</f>
        <v>BTO</v>
      </c>
      <c r="Q108" t="str">
        <f>IF($A108="","",IFERROR(VLOOKUP($A108,Data_Raw!$A:$G,7,FALSE),""))</f>
        <v>Transportation</v>
      </c>
      <c r="R108">
        <f>IF($A108="","",SUMIFS(AI_PF!$AP:$AP,AI_PF!$A:$A,$A108))</f>
        <v>80000000000</v>
      </c>
      <c r="S108">
        <f>IF($A108="","",SUMIFS(AI_PF!$AW:$AW,AI_PF!$A:$A,$A108))</f>
        <v>80000000000</v>
      </c>
      <c r="T108">
        <f>IF($A108="","",SUMIFS(AI_PF!$AZ:$AZ,AI_PF!$A:$A,$A108))</f>
        <v>33929194880</v>
      </c>
      <c r="U108">
        <f>IF($A108="","",SUMIFS(AI_PF!$CA:$CA,AI_PF!$A:$A,$A108))</f>
        <v>46104000000</v>
      </c>
      <c r="V108">
        <f>IF($A108="","",SUMIFS(AI_PF!$CE:$CE,AI_PF!$A:$A,$A108))</f>
        <v>46070805120</v>
      </c>
      <c r="W108">
        <f>IF($A108="","",IFERROR(VLOOKUP($A108,AI_PF!$A:$CO,93,FALSE),""))</f>
        <v>4.3668693999999997</v>
      </c>
      <c r="X108">
        <f>IF($A108="","",COUNTIF(AI_PF!$A:$A,$A108))</f>
        <v>2</v>
      </c>
      <c r="Y108">
        <f>IF($A108="","",COUNTIF(LookThrough!$A:$A,J108))</f>
        <v>0</v>
      </c>
    </row>
    <row r="109" spans="1:25" x14ac:dyDescent="0.4">
      <c r="A109" t="s">
        <v>136</v>
      </c>
      <c r="B109" t="str">
        <f>IF($A109="","",IFERROR(VLOOKUP($A109,AI_PF!$A:$D,4,FALSE),""))</f>
        <v>신한BNPP 그린에너지 전문투자형사모특별자산투자신탁 2호 (해남 폐염전 54MW 태양광 사업)</v>
      </c>
      <c r="C109" t="str">
        <f>IF($A109="","",IFERROR(VLOOKUP($A109,AI_PF!$A:$G,7,FALSE),""))</f>
        <v>신재생</v>
      </c>
      <c r="D109" t="str">
        <f>IF($A109="","",IFERROR(VLOOKUP($A109,AI_PF!$A:$H,8,FALSE),""))</f>
        <v>태양광</v>
      </c>
      <c r="E109" t="str">
        <f>IF($A109="","",IFERROR(VLOOKUP($A109,AI_PF!$A:$N,14,FALSE),""))</f>
        <v>수익증권</v>
      </c>
      <c r="F109" t="str">
        <f>IF($A109="","",IFERROR(VLOOKUP($A109,AI_PF!$A:$R,18,FALSE),""))</f>
        <v>KRW</v>
      </c>
      <c r="G109">
        <f>IF($A109="","",IFERROR(VLOOKUP($A109,AI_PF!$A:$T,20,FALSE),""))</f>
        <v>42422</v>
      </c>
      <c r="H109">
        <f>IF($A109="","",IFERROR(VLOOKUP($A109,AI_PF!$A:$V,22,FALSE),""))</f>
        <v>48632</v>
      </c>
      <c r="I109" t="str">
        <f>IF($A109="","",IFERROR(VLOOKUP($A109,AI_PF!$A:$EU,151,FALSE),""))</f>
        <v>~2016</v>
      </c>
      <c r="J109">
        <f>IF($A109="","",IFERROR(VLOOKUP($A109,AI_PF!$A:$C,3,FALSE),""))</f>
        <v>200000722</v>
      </c>
      <c r="K109" t="str">
        <f>IF($A109="","",IFERROR(VLOOKUP($A109,Data_Raw!$A:$G,2,FALSE),""))</f>
        <v>Infrastructure</v>
      </c>
      <c r="L109" t="str">
        <f>IF($A109="","",IFERROR(VLOOKUP($A109,Data_Raw!$A:$G,3,FALSE),""))</f>
        <v>신한BNPP 그린에너지 전문투자형사모특별자산투자신탁 2호 (해남 폐염전 54MW 태양광 사업)</v>
      </c>
      <c r="M109" t="str">
        <f>IF($A109="","",IFERROR(VLOOKUP($A109,Data_Raw!$A:$G,4,FALSE),""))</f>
        <v>신한자산운용</v>
      </c>
      <c r="N109" t="str">
        <f>IF($A109="","",IFERROR(VLOOKUP($A109,AI_PF!$A:$EU,29,FALSE),""))</f>
        <v>해당없음</v>
      </c>
      <c r="O109" t="str">
        <f>IF($A109="","",IFERROR(VLOOKUP($A109,Data_Raw!$A:$G,5,FALSE),""))</f>
        <v>KOR</v>
      </c>
      <c r="P109" t="str">
        <f>IF($A109="","",IFERROR(VLOOKUP($A109,Data_Raw!$A:$G,6,FALSE),""))</f>
        <v>Non-PPP</v>
      </c>
      <c r="Q109" t="str">
        <f>IF($A109="","",IFERROR(VLOOKUP($A109,Data_Raw!$A:$G,7,FALSE),""))</f>
        <v>Energy</v>
      </c>
      <c r="R109">
        <f>IF($A109="","",SUMIFS(AI_PF!$AP:$AP,AI_PF!$A:$A,$A109))</f>
        <v>27000000000</v>
      </c>
      <c r="S109">
        <f>IF($A109="","",SUMIFS(AI_PF!$AW:$AW,AI_PF!$A:$A,$A109))</f>
        <v>27249265353</v>
      </c>
      <c r="T109">
        <f>IF($A109="","",SUMIFS(AI_PF!$AZ:$AZ,AI_PF!$A:$A,$A109))</f>
        <v>15713429713</v>
      </c>
      <c r="U109">
        <f>IF($A109="","",SUMIFS(AI_PF!$CA:$CA,AI_PF!$A:$A,$A109))</f>
        <v>11519951160</v>
      </c>
      <c r="V109">
        <f>IF($A109="","",SUMIFS(AI_PF!$CE:$CE,AI_PF!$A:$A,$A109))</f>
        <v>11425889163</v>
      </c>
      <c r="W109">
        <f>IF($A109="","",IFERROR(VLOOKUP($A109,AI_PF!$A:$CO,93,FALSE),""))</f>
        <v>4.2236098647117606</v>
      </c>
      <c r="X109">
        <f>IF($A109="","",COUNTIF(AI_PF!$A:$A,$A109))</f>
        <v>1</v>
      </c>
      <c r="Y109">
        <f>IF($A109="","",COUNTIF(LookThrough!$A:$A,J109))</f>
        <v>5</v>
      </c>
    </row>
    <row r="110" spans="1:25" x14ac:dyDescent="0.4">
      <c r="A110" t="s">
        <v>137</v>
      </c>
      <c r="B110" t="str">
        <f>IF($A110="","",IFERROR(VLOOKUP($A110,AI_PF!$A:$D,4,FALSE),""))</f>
        <v>대곡-소사복선전철 BTL (KIAMCO 대곡-소사복선전철 1호)</v>
      </c>
      <c r="C110" t="str">
        <f>IF($A110="","",IFERROR(VLOOKUP($A110,AI_PF!$A:$G,7,FALSE),""))</f>
        <v>BTL</v>
      </c>
      <c r="D110" t="str">
        <f>IF($A110="","",IFERROR(VLOOKUP($A110,AI_PF!$A:$H,8,FALSE),""))</f>
        <v>철도</v>
      </c>
      <c r="E110" t="str">
        <f>IF($A110="","",IFERROR(VLOOKUP($A110,AI_PF!$A:$N,14,FALSE),""))</f>
        <v>수익증권</v>
      </c>
      <c r="F110" t="str">
        <f>IF($A110="","",IFERROR(VLOOKUP($A110,AI_PF!$A:$R,18,FALSE),""))</f>
        <v>KRW</v>
      </c>
      <c r="G110">
        <f>IF($A110="","",IFERROR(VLOOKUP($A110,AI_PF!$A:$T,20,FALSE),""))</f>
        <v>42474</v>
      </c>
      <c r="H110">
        <f>IF($A110="","",IFERROR(VLOOKUP($A110,AI_PF!$A:$V,22,FALSE),""))</f>
        <v>52333</v>
      </c>
      <c r="I110" t="str">
        <f>IF($A110="","",IFERROR(VLOOKUP($A110,AI_PF!$A:$EU,151,FALSE),""))</f>
        <v>~2016</v>
      </c>
      <c r="J110">
        <f>IF($A110="","",IFERROR(VLOOKUP($A110,AI_PF!$A:$C,3,FALSE),""))</f>
        <v>200000734</v>
      </c>
      <c r="K110" t="str">
        <f>IF($A110="","",IFERROR(VLOOKUP($A110,Data_Raw!$A:$G,2,FALSE),""))</f>
        <v>Infrastructure</v>
      </c>
      <c r="L110" t="str">
        <f>IF($A110="","",IFERROR(VLOOKUP($A110,Data_Raw!$A:$G,3,FALSE),""))</f>
        <v>대곡-소사복선전철 BTL (KIAMCO 대곡-소사복선전철 1호)</v>
      </c>
      <c r="M110" t="str">
        <f>IF($A110="","",IFERROR(VLOOKUP($A110,Data_Raw!$A:$G,4,FALSE),""))</f>
        <v>KDB인프라자산운용</v>
      </c>
      <c r="N110" t="str">
        <f>IF($A110="","",IFERROR(VLOOKUP($A110,AI_PF!$A:$EU,29,FALSE),""))</f>
        <v>해당없음</v>
      </c>
      <c r="O110" t="str">
        <f>IF($A110="","",IFERROR(VLOOKUP($A110,Data_Raw!$A:$G,5,FALSE),""))</f>
        <v>KOR</v>
      </c>
      <c r="P110" t="str">
        <f>IF($A110="","",IFERROR(VLOOKUP($A110,Data_Raw!$A:$G,6,FALSE),""))</f>
        <v>BTL</v>
      </c>
      <c r="Q110" t="str">
        <f>IF($A110="","",IFERROR(VLOOKUP($A110,Data_Raw!$A:$G,7,FALSE),""))</f>
        <v>Transportation</v>
      </c>
      <c r="R110">
        <f>IF($A110="","",SUMIFS(AI_PF!$AP:$AP,AI_PF!$A:$A,$A110))</f>
        <v>90000000000</v>
      </c>
      <c r="S110">
        <f>IF($A110="","",SUMIFS(AI_PF!$AW:$AW,AI_PF!$A:$A,$A110))</f>
        <v>85348800000</v>
      </c>
      <c r="T110">
        <f>IF($A110="","",SUMIFS(AI_PF!$AZ:$AZ,AI_PF!$A:$A,$A110))</f>
        <v>7483999748</v>
      </c>
      <c r="U110">
        <f>IF($A110="","",SUMIFS(AI_PF!$CA:$CA,AI_PF!$A:$A,$A110))</f>
        <v>77865492393</v>
      </c>
      <c r="V110">
        <f>IF($A110="","",SUMIFS(AI_PF!$CE:$CE,AI_PF!$A:$A,$A110))</f>
        <v>79987216889</v>
      </c>
      <c r="W110">
        <f>IF($A110="","",IFERROR(VLOOKUP($A110,AI_PF!$A:$CO,93,FALSE),""))</f>
        <v>4.1102322936058044</v>
      </c>
      <c r="X110">
        <f>IF($A110="","",COUNTIF(AI_PF!$A:$A,$A110))</f>
        <v>1</v>
      </c>
      <c r="Y110">
        <f>IF($A110="","",COUNTIF(LookThrough!$A:$A,J110))</f>
        <v>3</v>
      </c>
    </row>
    <row r="111" spans="1:25" x14ac:dyDescent="0.4">
      <c r="A111" t="s">
        <v>138</v>
      </c>
      <c r="B111" t="str">
        <f>IF($A111="","",IFERROR(VLOOKUP($A111,AI_PF!$A:$D,4,FALSE),""))</f>
        <v>미래에셋맵스 글로벌 신재생에너지 전문투자형사모특별자산투자신탁 2호</v>
      </c>
      <c r="C111" t="str">
        <f>IF($A111="","",IFERROR(VLOOKUP($A111,AI_PF!$A:$G,7,FALSE),""))</f>
        <v>신재생</v>
      </c>
      <c r="D111" t="str">
        <f>IF($A111="","",IFERROR(VLOOKUP($A111,AI_PF!$A:$H,8,FALSE),""))</f>
        <v>태양광</v>
      </c>
      <c r="E111" t="str">
        <f>IF($A111="","",IFERROR(VLOOKUP($A111,AI_PF!$A:$N,14,FALSE),""))</f>
        <v>수익증권</v>
      </c>
      <c r="F111" t="str">
        <f>IF($A111="","",IFERROR(VLOOKUP($A111,AI_PF!$A:$R,18,FALSE),""))</f>
        <v>KRW</v>
      </c>
      <c r="G111">
        <f>IF($A111="","",IFERROR(VLOOKUP($A111,AI_PF!$A:$T,20,FALSE),""))</f>
        <v>42513</v>
      </c>
      <c r="H111">
        <f>IF($A111="","",IFERROR(VLOOKUP($A111,AI_PF!$A:$V,22,FALSE),""))</f>
        <v>51644</v>
      </c>
      <c r="I111" t="str">
        <f>IF($A111="","",IFERROR(VLOOKUP($A111,AI_PF!$A:$EU,151,FALSE),""))</f>
        <v>~2016</v>
      </c>
      <c r="J111">
        <f>IF($A111="","",IFERROR(VLOOKUP($A111,AI_PF!$A:$C,3,FALSE),""))</f>
        <v>200000753</v>
      </c>
      <c r="K111" t="str">
        <f>IF($A111="","",IFERROR(VLOOKUP($A111,Data_Raw!$A:$G,2,FALSE),""))</f>
        <v>Infrastructure</v>
      </c>
      <c r="L111" t="str">
        <f>IF($A111="","",IFERROR(VLOOKUP($A111,Data_Raw!$A:$G,3,FALSE),""))</f>
        <v>미래에셋글로벌신재생에너지일반사모특별자산투자신탁2호</v>
      </c>
      <c r="M111" t="str">
        <f>IF($A111="","",IFERROR(VLOOKUP($A111,Data_Raw!$A:$G,4,FALSE),""))</f>
        <v>미래에셋자산운용</v>
      </c>
      <c r="N111" t="str">
        <f>IF($A111="","",IFERROR(VLOOKUP($A111,AI_PF!$A:$EU,29,FALSE),""))</f>
        <v>미래에셋자산운용</v>
      </c>
      <c r="O111" t="str">
        <f>IF($A111="","",IFERROR(VLOOKUP($A111,Data_Raw!$A:$G,5,FALSE),""))</f>
        <v>Global</v>
      </c>
      <c r="P111" t="str">
        <f>IF($A111="","",IFERROR(VLOOKUP($A111,Data_Raw!$A:$G,6,FALSE),""))</f>
        <v>Non-PPP</v>
      </c>
      <c r="Q111" t="str">
        <f>IF($A111="","",IFERROR(VLOOKUP($A111,Data_Raw!$A:$G,7,FALSE),""))</f>
        <v>General</v>
      </c>
      <c r="R111">
        <f>IF($A111="","",SUMIFS(AI_PF!$AP:$AP,AI_PF!$A:$A,$A111))</f>
        <v>336556500000</v>
      </c>
      <c r="S111">
        <f>IF($A111="","",SUMIFS(AI_PF!$AW:$AW,AI_PF!$A:$A,$A111))</f>
        <v>322925371184</v>
      </c>
      <c r="T111">
        <f>IF($A111="","",SUMIFS(AI_PF!$AZ:$AZ,AI_PF!$A:$A,$A111))</f>
        <v>248417311617</v>
      </c>
      <c r="U111">
        <f>IF($A111="","",SUMIFS(AI_PF!$CA:$CA,AI_PF!$A:$A,$A111))</f>
        <v>64145572303</v>
      </c>
      <c r="V111">
        <f>IF($A111="","",SUMIFS(AI_PF!$CE:$CE,AI_PF!$A:$A,$A111))</f>
        <v>50031566031</v>
      </c>
      <c r="W111">
        <f>IF($A111="","",IFERROR(VLOOKUP($A111,AI_PF!$A:$CO,93,FALSE),""))</f>
        <v>2.5101187825202942</v>
      </c>
      <c r="X111">
        <f>IF($A111="","",COUNTIF(AI_PF!$A:$A,$A111))</f>
        <v>1</v>
      </c>
      <c r="Y111">
        <f>IF($A111="","",COUNTIF(LookThrough!$A:$A,J111))</f>
        <v>2</v>
      </c>
    </row>
    <row r="112" spans="1:25" x14ac:dyDescent="0.4">
      <c r="A112" t="s">
        <v>139</v>
      </c>
      <c r="B112" t="str">
        <f>IF($A112="","",IFERROR(VLOOKUP($A112,AI_PF!$A:$D,4,FALSE),""))</f>
        <v>시몬느 해외벤처증권투자 전문사모투자신탁 1호</v>
      </c>
      <c r="C112" t="str">
        <f>IF($A112="","",IFERROR(VLOOKUP($A112,AI_PF!$A:$G,7,FALSE),""))</f>
        <v>VC</v>
      </c>
      <c r="D112" t="str">
        <f>IF($A112="","",IFERROR(VLOOKUP($A112,AI_PF!$A:$H,8,FALSE),""))</f>
        <v>VC</v>
      </c>
      <c r="E112" t="str">
        <f>IF($A112="","",IFERROR(VLOOKUP($A112,AI_PF!$A:$N,14,FALSE),""))</f>
        <v>수익증권</v>
      </c>
      <c r="F112" t="str">
        <f>IF($A112="","",IFERROR(VLOOKUP($A112,AI_PF!$A:$R,18,FALSE),""))</f>
        <v>KRW</v>
      </c>
      <c r="G112">
        <f>IF($A112="","",IFERROR(VLOOKUP($A112,AI_PF!$A:$T,20,FALSE),""))</f>
        <v>42520</v>
      </c>
      <c r="H112">
        <f>IF($A112="","",IFERROR(VLOOKUP($A112,AI_PF!$A:$V,22,FALSE),""))</f>
        <v>46903</v>
      </c>
      <c r="I112" t="str">
        <f>IF($A112="","",IFERROR(VLOOKUP($A112,AI_PF!$A:$EU,151,FALSE),""))</f>
        <v>~2016</v>
      </c>
      <c r="J112">
        <f>IF($A112="","",IFERROR(VLOOKUP($A112,AI_PF!$A:$C,3,FALSE),""))</f>
        <v>200000758</v>
      </c>
      <c r="K112" t="str">
        <f>IF($A112="","",IFERROR(VLOOKUP($A112,Data_Raw!$A:$G,2,FALSE),""))</f>
        <v>VC</v>
      </c>
      <c r="L112" t="str">
        <f>IF($A112="","",IFERROR(VLOOKUP($A112,Data_Raw!$A:$G,3,FALSE),""))</f>
        <v>시몬느 해외벤처증권투자 전문사모투자신탁 1호</v>
      </c>
      <c r="M112" t="str">
        <f>IF($A112="","",IFERROR(VLOOKUP($A112,Data_Raw!$A:$G,4,FALSE),""))</f>
        <v>시몬느자산운용</v>
      </c>
      <c r="N112">
        <f>IF($A112="","",IFERROR(VLOOKUP($A112,AI_PF!$A:$EU,29,FALSE),""))</f>
        <v>0</v>
      </c>
      <c r="O112" t="str">
        <f>IF($A112="","",IFERROR(VLOOKUP($A112,Data_Raw!$A:$G,5,FALSE),""))</f>
        <v>US</v>
      </c>
      <c r="P112" t="str">
        <f>IF($A112="","",IFERROR(VLOOKUP($A112,Data_Raw!$A:$G,6,FALSE),""))</f>
        <v>Early</v>
      </c>
      <c r="Q112" t="str">
        <f>IF($A112="","",IFERROR(VLOOKUP($A112,Data_Raw!$A:$G,7,FALSE),""))</f>
        <v>General</v>
      </c>
      <c r="R112">
        <f>IF($A112="","",SUMIFS(AI_PF!$AP:$AP,AI_PF!$A:$A,$A112))</f>
        <v>152000000000</v>
      </c>
      <c r="S112">
        <f>IF($A112="","",SUMIFS(AI_PF!$AW:$AW,AI_PF!$A:$A,$A112))</f>
        <v>155210553317</v>
      </c>
      <c r="T112">
        <f>IF($A112="","",SUMIFS(AI_PF!$AZ:$AZ,AI_PF!$A:$A,$A112))</f>
        <v>21850000014</v>
      </c>
      <c r="U112">
        <f>IF($A112="","",SUMIFS(AI_PF!$CA:$CA,AI_PF!$A:$A,$A112))</f>
        <v>140903712812</v>
      </c>
      <c r="V112">
        <f>IF($A112="","",SUMIFS(AI_PF!$CE:$CE,AI_PF!$A:$A,$A112))</f>
        <v>124405946010</v>
      </c>
      <c r="W112">
        <f>IF($A112="","",IFERROR(VLOOKUP($A112,AI_PF!$A:$CO,93,FALSE),""))</f>
        <v>-0.83206650917418312</v>
      </c>
      <c r="X112">
        <f>IF($A112="","",COUNTIF(AI_PF!$A:$A,$A112))</f>
        <v>1</v>
      </c>
      <c r="Y112">
        <f>IF($A112="","",COUNTIF(LookThrough!$A:$A,J112))</f>
        <v>238</v>
      </c>
    </row>
    <row r="113" spans="1:25" x14ac:dyDescent="0.4">
      <c r="A113" t="s">
        <v>140</v>
      </c>
      <c r="B113" t="str">
        <f>IF($A113="","",IFERROR(VLOOKUP($A113,AI_PF!$A:$D,4,FALSE),""))</f>
        <v>씨앤앰 출자 및 인수금융 리파이낸싱</v>
      </c>
      <c r="C113" t="str">
        <f>IF($A113="","",IFERROR(VLOOKUP($A113,AI_PF!$A:$G,7,FALSE),""))</f>
        <v>인수금융</v>
      </c>
      <c r="D113" t="str">
        <f>IF($A113="","",IFERROR(VLOOKUP($A113,AI_PF!$A:$H,8,FALSE),""))</f>
        <v>인수금융</v>
      </c>
      <c r="E113" t="str">
        <f>IF($A113="","",IFERROR(VLOOKUP($A113,AI_PF!$A:$N,14,FALSE),""))</f>
        <v>출자</v>
      </c>
      <c r="F113" t="str">
        <f>IF($A113="","",IFERROR(VLOOKUP($A113,AI_PF!$A:$R,18,FALSE),""))</f>
        <v>KRW</v>
      </c>
      <c r="G113">
        <f>IF($A113="","",IFERROR(VLOOKUP($A113,AI_PF!$A:$T,20,FALSE),""))</f>
        <v>42580</v>
      </c>
      <c r="H113">
        <f>IF($A113="","",IFERROR(VLOOKUP($A113,AI_PF!$A:$V,22,FALSE),""))</f>
        <v>2958465</v>
      </c>
      <c r="I113" t="str">
        <f>IF($A113="","",IFERROR(VLOOKUP($A113,AI_PF!$A:$EU,151,FALSE),""))</f>
        <v>~2016</v>
      </c>
      <c r="J113">
        <f>IF($A113="","",IFERROR(VLOOKUP($A113,AI_PF!$A:$C,3,FALSE),""))</f>
        <v>100002182</v>
      </c>
      <c r="K113" t="str">
        <f>IF($A113="","",IFERROR(VLOOKUP($A113,Data_Raw!$A:$G,2,FALSE),""))</f>
        <v>PE</v>
      </c>
      <c r="L113" t="str">
        <f>IF($A113="","",IFERROR(VLOOKUP($A113,Data_Raw!$A:$G,3,FALSE),""))</f>
        <v>씨앤앰 출자 및 인수금융 리파이낸싱</v>
      </c>
      <c r="M113" t="str">
        <f>IF($A113="","",IFERROR(VLOOKUP($A113,Data_Raw!$A:$G,4,FALSE),""))</f>
        <v>신한은행</v>
      </c>
      <c r="N113" t="str">
        <f>IF($A113="","",IFERROR(VLOOKUP($A113,AI_PF!$A:$EU,29,FALSE),""))</f>
        <v>해당없음</v>
      </c>
      <c r="O113" t="str">
        <f>IF($A113="","",IFERROR(VLOOKUP($A113,Data_Raw!$A:$G,5,FALSE),""))</f>
        <v>KOR</v>
      </c>
      <c r="P113" t="str">
        <f>IF($A113="","",IFERROR(VLOOKUP($A113,Data_Raw!$A:$G,6,FALSE),""))</f>
        <v>Buyout</v>
      </c>
      <c r="Q113" t="str">
        <f>IF($A113="","",IFERROR(VLOOKUP($A113,Data_Raw!$A:$G,7,FALSE),""))</f>
        <v>General</v>
      </c>
      <c r="R113">
        <f>IF($A113="","",SUMIFS(AI_PF!$AP:$AP,AI_PF!$A:$A,$A113))</f>
        <v>100063160000</v>
      </c>
      <c r="S113">
        <f>IF($A113="","",SUMIFS(AI_PF!$AW:$AW,AI_PF!$A:$A,$A113))</f>
        <v>100063160000</v>
      </c>
      <c r="T113">
        <f>IF($A113="","",SUMIFS(AI_PF!$AZ:$AZ,AI_PF!$A:$A,$A113))</f>
        <v>0</v>
      </c>
      <c r="U113">
        <f>IF($A113="","",SUMIFS(AI_PF!$CA:$CA,AI_PF!$A:$A,$A113))</f>
        <v>100063160000</v>
      </c>
      <c r="V113">
        <f>IF($A113="","",SUMIFS(AI_PF!$CE:$CE,AI_PF!$A:$A,$A113))</f>
        <v>0</v>
      </c>
      <c r="W113">
        <f>IF($A113="","",IFERROR(VLOOKUP($A113,AI_PF!$A:$CO,93,FALSE),""))</f>
        <v>0</v>
      </c>
      <c r="X113">
        <f>IF($A113="","",COUNTIF(AI_PF!$A:$A,$A113))</f>
        <v>1</v>
      </c>
      <c r="Y113">
        <f>IF($A113="","",COUNTIF(LookThrough!$A:$A,J113))</f>
        <v>0</v>
      </c>
    </row>
    <row r="114" spans="1:25" x14ac:dyDescent="0.4">
      <c r="A114" t="s">
        <v>141</v>
      </c>
      <c r="B114" t="str">
        <f>IF($A114="","",IFERROR(VLOOKUP($A114,AI_PF!$A:$D,4,FALSE),""))</f>
        <v>GSO Capital Opportunities Fund Ⅲ</v>
      </c>
      <c r="C114" t="str">
        <f>IF($A114="","",IFERROR(VLOOKUP($A114,AI_PF!$A:$G,7,FALSE),""))</f>
        <v>PD</v>
      </c>
      <c r="D114" t="str">
        <f>IF($A114="","",IFERROR(VLOOKUP($A114,AI_PF!$A:$H,8,FALSE),""))</f>
        <v>Subordinate</v>
      </c>
      <c r="E114" t="str">
        <f>IF($A114="","",IFERROR(VLOOKUP($A114,AI_PF!$A:$N,14,FALSE),""))</f>
        <v>수익증권</v>
      </c>
      <c r="F114" t="str">
        <f>IF($A114="","",IFERROR(VLOOKUP($A114,AI_PF!$A:$R,18,FALSE),""))</f>
        <v>USD</v>
      </c>
      <c r="G114">
        <f>IF($A114="","",IFERROR(VLOOKUP($A114,AI_PF!$A:$T,20,FALSE),""))</f>
        <v>42635</v>
      </c>
      <c r="H114">
        <f>IF($A114="","",IFERROR(VLOOKUP($A114,AI_PF!$A:$V,22,FALSE),""))</f>
        <v>46288</v>
      </c>
      <c r="I114" t="str">
        <f>IF($A114="","",IFERROR(VLOOKUP($A114,AI_PF!$A:$EU,151,FALSE),""))</f>
        <v>~2016</v>
      </c>
      <c r="J114">
        <f>IF($A114="","",IFERROR(VLOOKUP($A114,AI_PF!$A:$C,3,FALSE),""))</f>
        <v>200000794</v>
      </c>
      <c r="K114" t="str">
        <f>IF($A114="","",IFERROR(VLOOKUP($A114,Data_Raw!$A:$G,2,FALSE),""))</f>
        <v>PD</v>
      </c>
      <c r="L114" t="str">
        <f>IF($A114="","",IFERROR(VLOOKUP($A114,Data_Raw!$A:$G,3,FALSE),""))</f>
        <v>GSO Capital Opportunities Fund Ⅲ</v>
      </c>
      <c r="M114" t="str">
        <f>IF($A114="","",IFERROR(VLOOKUP($A114,Data_Raw!$A:$G,4,FALSE),""))</f>
        <v>GSO</v>
      </c>
      <c r="N114" t="str">
        <f>IF($A114="","",IFERROR(VLOOKUP($A114,AI_PF!$A:$EU,29,FALSE),""))</f>
        <v>GSO</v>
      </c>
      <c r="O114" t="str">
        <f>IF($A114="","",IFERROR(VLOOKUP($A114,Data_Raw!$A:$G,5,FALSE),""))</f>
        <v>Global</v>
      </c>
      <c r="P114" t="str">
        <f>IF($A114="","",IFERROR(VLOOKUP($A114,Data_Raw!$A:$G,6,FALSE),""))</f>
        <v>Mezzanine</v>
      </c>
      <c r="Q114" t="str">
        <f>IF($A114="","",IFERROR(VLOOKUP($A114,Data_Raw!$A:$G,7,FALSE),""))</f>
        <v>Subordinate</v>
      </c>
      <c r="R114">
        <f>IF($A114="","",SUMIFS(AI_PF!$AP:$AP,AI_PF!$A:$A,$A114))</f>
        <v>55840000000</v>
      </c>
      <c r="S114">
        <f>IF($A114="","",SUMIFS(AI_PF!$AW:$AW,AI_PF!$A:$A,$A114))</f>
        <v>65137949007</v>
      </c>
      <c r="T114">
        <f>IF($A114="","",SUMIFS(AI_PF!$AZ:$AZ,AI_PF!$A:$A,$A114))</f>
        <v>52770066368</v>
      </c>
      <c r="U114">
        <f>IF($A114="","",SUMIFS(AI_PF!$CA:$CA,AI_PF!$A:$A,$A114))</f>
        <v>15855860428</v>
      </c>
      <c r="V114">
        <f>IF($A114="","",SUMIFS(AI_PF!$CE:$CE,AI_PF!$A:$A,$A114))</f>
        <v>9327291536</v>
      </c>
      <c r="W114">
        <f>IF($A114="","",IFERROR(VLOOKUP($A114,AI_PF!$A:$CO,93,FALSE),""))</f>
        <v>14.503543972969055</v>
      </c>
      <c r="X114">
        <f>IF($A114="","",COUNTIF(AI_PF!$A:$A,$A114))</f>
        <v>1</v>
      </c>
      <c r="Y114">
        <f>IF($A114="","",COUNTIF(LookThrough!$A:$A,J114))</f>
        <v>17</v>
      </c>
    </row>
    <row r="115" spans="1:25" x14ac:dyDescent="0.4">
      <c r="A115" t="s">
        <v>142</v>
      </c>
      <c r="B115" t="str">
        <f>IF($A115="","",IFERROR(VLOOKUP($A115,AI_PF!$A:$D,4,FALSE),""))</f>
        <v>상암 노을연료전지발전사업 (칸서스 연료전지 1호)</v>
      </c>
      <c r="C115" t="str">
        <f>IF($A115="","",IFERROR(VLOOKUP($A115,AI_PF!$A:$G,7,FALSE),""))</f>
        <v>신재생</v>
      </c>
      <c r="D115" t="str">
        <f>IF($A115="","",IFERROR(VLOOKUP($A115,AI_PF!$A:$H,8,FALSE),""))</f>
        <v>연료전지</v>
      </c>
      <c r="E115" t="str">
        <f>IF($A115="","",IFERROR(VLOOKUP($A115,AI_PF!$A:$N,14,FALSE),""))</f>
        <v>수익증권</v>
      </c>
      <c r="F115" t="str">
        <f>IF($A115="","",IFERROR(VLOOKUP($A115,AI_PF!$A:$R,18,FALSE),""))</f>
        <v>KRW</v>
      </c>
      <c r="G115">
        <f>IF($A115="","",IFERROR(VLOOKUP($A115,AI_PF!$A:$T,20,FALSE),""))</f>
        <v>42502</v>
      </c>
      <c r="H115">
        <f>IF($A115="","",IFERROR(VLOOKUP($A115,AI_PF!$A:$V,22,FALSE),""))</f>
        <v>50172</v>
      </c>
      <c r="I115" t="str">
        <f>IF($A115="","",IFERROR(VLOOKUP($A115,AI_PF!$A:$EU,151,FALSE),""))</f>
        <v>~2016</v>
      </c>
      <c r="J115">
        <f>IF($A115="","",IFERROR(VLOOKUP($A115,AI_PF!$A:$C,3,FALSE),""))</f>
        <v>200000739</v>
      </c>
      <c r="K115" t="str">
        <f>IF($A115="","",IFERROR(VLOOKUP($A115,Data_Raw!$A:$G,2,FALSE),""))</f>
        <v>Infrastructure</v>
      </c>
      <c r="L115" t="str">
        <f>IF($A115="","",IFERROR(VLOOKUP($A115,Data_Raw!$A:$G,3,FALSE),""))</f>
        <v>상암 노을연료전지발전사업 (칸서스 연료전지 1호)</v>
      </c>
      <c r="M115" t="str">
        <f>IF($A115="","",IFERROR(VLOOKUP($A115,Data_Raw!$A:$G,4,FALSE),""))</f>
        <v>칸서스자산운용</v>
      </c>
      <c r="N115" t="str">
        <f>IF($A115="","",IFERROR(VLOOKUP($A115,AI_PF!$A:$EU,29,FALSE),""))</f>
        <v>해당없음</v>
      </c>
      <c r="O115" t="str">
        <f>IF($A115="","",IFERROR(VLOOKUP($A115,Data_Raw!$A:$G,5,FALSE),""))</f>
        <v>KOR</v>
      </c>
      <c r="P115" t="str">
        <f>IF($A115="","",IFERROR(VLOOKUP($A115,Data_Raw!$A:$G,6,FALSE),""))</f>
        <v>Non-PPP</v>
      </c>
      <c r="Q115" t="str">
        <f>IF($A115="","",IFERROR(VLOOKUP($A115,Data_Raw!$A:$G,7,FALSE),""))</f>
        <v>Energy</v>
      </c>
      <c r="R115">
        <f>IF($A115="","",SUMIFS(AI_PF!$AP:$AP,AI_PF!$A:$A,$A115))</f>
        <v>25000000000</v>
      </c>
      <c r="S115">
        <f>IF($A115="","",SUMIFS(AI_PF!$AW:$AW,AI_PF!$A:$A,$A115))</f>
        <v>24500000000</v>
      </c>
      <c r="T115">
        <f>IF($A115="","",SUMIFS(AI_PF!$AZ:$AZ,AI_PF!$A:$A,$A115))</f>
        <v>14420175018</v>
      </c>
      <c r="U115">
        <f>IF($A115="","",SUMIFS(AI_PF!$CA:$CA,AI_PF!$A:$A,$A115))</f>
        <v>10082279083</v>
      </c>
      <c r="V115">
        <f>IF($A115="","",SUMIFS(AI_PF!$CE:$CE,AI_PF!$A:$A,$A115))</f>
        <v>10143477215</v>
      </c>
      <c r="W115">
        <f>IF($A115="","",IFERROR(VLOOKUP($A115,AI_PF!$A:$CO,93,FALSE),""))</f>
        <v>3.7283304333686833</v>
      </c>
      <c r="X115">
        <f>IF($A115="","",COUNTIF(AI_PF!$A:$A,$A115))</f>
        <v>1</v>
      </c>
      <c r="Y115">
        <f>IF($A115="","",COUNTIF(LookThrough!$A:$A,J115))</f>
        <v>2</v>
      </c>
    </row>
    <row r="116" spans="1:25" x14ac:dyDescent="0.4">
      <c r="A116" t="s">
        <v>143</v>
      </c>
      <c r="B116" t="str">
        <f>IF($A116="","",IFERROR(VLOOKUP($A116,AI_PF!$A:$D,4,FALSE),""))</f>
        <v>한화 태양광발전 사모특별자산투자신탁 3호</v>
      </c>
      <c r="C116" t="str">
        <f>IF($A116="","",IFERROR(VLOOKUP($A116,AI_PF!$A:$G,7,FALSE),""))</f>
        <v>신재생</v>
      </c>
      <c r="D116" t="str">
        <f>IF($A116="","",IFERROR(VLOOKUP($A116,AI_PF!$A:$H,8,FALSE),""))</f>
        <v>태양광</v>
      </c>
      <c r="E116" t="str">
        <f>IF($A116="","",IFERROR(VLOOKUP($A116,AI_PF!$A:$N,14,FALSE),""))</f>
        <v>수익증권</v>
      </c>
      <c r="F116" t="str">
        <f>IF($A116="","",IFERROR(VLOOKUP($A116,AI_PF!$A:$R,18,FALSE),""))</f>
        <v>KRW</v>
      </c>
      <c r="G116">
        <f>IF($A116="","",IFERROR(VLOOKUP($A116,AI_PF!$A:$T,20,FALSE),""))</f>
        <v>42613</v>
      </c>
      <c r="H116">
        <f>IF($A116="","",IFERROR(VLOOKUP($A116,AI_PF!$A:$V,22,FALSE),""))</f>
        <v>51744</v>
      </c>
      <c r="I116" t="str">
        <f>IF($A116="","",IFERROR(VLOOKUP($A116,AI_PF!$A:$EU,151,FALSE),""))</f>
        <v>~2016</v>
      </c>
      <c r="J116">
        <f>IF($A116="","",IFERROR(VLOOKUP($A116,AI_PF!$A:$C,3,FALSE),""))</f>
        <v>200000785</v>
      </c>
      <c r="K116" t="str">
        <f>IF($A116="","",IFERROR(VLOOKUP($A116,Data_Raw!$A:$G,2,FALSE),""))</f>
        <v>Infrastructure</v>
      </c>
      <c r="L116" t="str">
        <f>IF($A116="","",IFERROR(VLOOKUP($A116,Data_Raw!$A:$G,3,FALSE),""))</f>
        <v>한화 태양광발전 사모특별자산투자신탁 3호</v>
      </c>
      <c r="M116" t="str">
        <f>IF($A116="","",IFERROR(VLOOKUP($A116,Data_Raw!$A:$G,4,FALSE),""))</f>
        <v>한화자산운용</v>
      </c>
      <c r="N116" t="str">
        <f>IF($A116="","",IFERROR(VLOOKUP($A116,AI_PF!$A:$EU,29,FALSE),""))</f>
        <v>해당없음</v>
      </c>
      <c r="O116" t="str">
        <f>IF($A116="","",IFERROR(VLOOKUP($A116,Data_Raw!$A:$G,5,FALSE),""))</f>
        <v>KOR</v>
      </c>
      <c r="P116" t="str">
        <f>IF($A116="","",IFERROR(VLOOKUP($A116,Data_Raw!$A:$G,6,FALSE),""))</f>
        <v>Non-PPP</v>
      </c>
      <c r="Q116" t="str">
        <f>IF($A116="","",IFERROR(VLOOKUP($A116,Data_Raw!$A:$G,7,FALSE),""))</f>
        <v>Energy</v>
      </c>
      <c r="R116">
        <f>IF($A116="","",SUMIFS(AI_PF!$AP:$AP,AI_PF!$A:$A,$A116))</f>
        <v>120000000000</v>
      </c>
      <c r="S116">
        <f>IF($A116="","",SUMIFS(AI_PF!$AW:$AW,AI_PF!$A:$A,$A116))</f>
        <v>83993577000</v>
      </c>
      <c r="T116">
        <f>IF($A116="","",SUMIFS(AI_PF!$AZ:$AZ,AI_PF!$A:$A,$A116))</f>
        <v>70948831257</v>
      </c>
      <c r="U116">
        <f>IF($A116="","",SUMIFS(AI_PF!$CA:$CA,AI_PF!$A:$A,$A116))</f>
        <v>13221887467</v>
      </c>
      <c r="V116">
        <f>IF($A116="","",SUMIFS(AI_PF!$CE:$CE,AI_PF!$A:$A,$A116))</f>
        <v>12847628158</v>
      </c>
      <c r="W116">
        <f>IF($A116="","",IFERROR(VLOOKUP($A116,AI_PF!$A:$CO,93,FALSE),""))</f>
        <v>4.5921877026557922</v>
      </c>
      <c r="X116">
        <f>IF($A116="","",COUNTIF(AI_PF!$A:$A,$A116))</f>
        <v>1</v>
      </c>
      <c r="Y116">
        <f>IF($A116="","",COUNTIF(LookThrough!$A:$A,J116))</f>
        <v>26</v>
      </c>
    </row>
    <row r="117" spans="1:25" x14ac:dyDescent="0.4">
      <c r="A117" t="s">
        <v>144</v>
      </c>
      <c r="B117" t="str">
        <f>IF($A117="","",IFERROR(VLOOKUP($A117,AI_PF!$A:$D,4,FALSE),""))</f>
        <v>케이디비아이에프씨 아시아 사모투자합자회사</v>
      </c>
      <c r="C117" t="str">
        <f>IF($A117="","",IFERROR(VLOOKUP($A117,AI_PF!$A:$G,7,FALSE),""))</f>
        <v>VC</v>
      </c>
      <c r="D117" t="str">
        <f>IF($A117="","",IFERROR(VLOOKUP($A117,AI_PF!$A:$H,8,FALSE),""))</f>
        <v>VC</v>
      </c>
      <c r="E117" t="str">
        <f>IF($A117="","",IFERROR(VLOOKUP($A117,AI_PF!$A:$N,14,FALSE),""))</f>
        <v>출자</v>
      </c>
      <c r="F117" t="str">
        <f>IF($A117="","",IFERROR(VLOOKUP($A117,AI_PF!$A:$R,18,FALSE),""))</f>
        <v>USD</v>
      </c>
      <c r="G117">
        <f>IF($A117="","",IFERROR(VLOOKUP($A117,AI_PF!$A:$T,20,FALSE),""))</f>
        <v>42600</v>
      </c>
      <c r="H117">
        <f>IF($A117="","",IFERROR(VLOOKUP($A117,AI_PF!$A:$V,22,FALSE),""))</f>
        <v>46201</v>
      </c>
      <c r="I117" t="str">
        <f>IF($A117="","",IFERROR(VLOOKUP($A117,AI_PF!$A:$EU,151,FALSE),""))</f>
        <v>~2016</v>
      </c>
      <c r="J117">
        <f>IF($A117="","",IFERROR(VLOOKUP($A117,AI_PF!$A:$C,3,FALSE),""))</f>
        <v>100002186</v>
      </c>
      <c r="K117" t="str">
        <f>IF($A117="","",IFERROR(VLOOKUP($A117,Data_Raw!$A:$G,2,FALSE),""))</f>
        <v>VC</v>
      </c>
      <c r="L117" t="str">
        <f>IF($A117="","",IFERROR(VLOOKUP($A117,Data_Raw!$A:$G,3,FALSE),""))</f>
        <v>케이디비아이에프씨 아시아 사모투자합자회사</v>
      </c>
      <c r="M117" t="str">
        <f>IF($A117="","",IFERROR(VLOOKUP($A117,Data_Raw!$A:$G,4,FALSE),""))</f>
        <v>KDB산업은행</v>
      </c>
      <c r="N117" t="str">
        <f>IF($A117="","",IFERROR(VLOOKUP($A117,AI_PF!$A:$EU,29,FALSE),""))</f>
        <v>IFC</v>
      </c>
      <c r="O117" t="str">
        <f>IF($A117="","",IFERROR(VLOOKUP($A117,Data_Raw!$A:$G,5,FALSE),""))</f>
        <v>Global</v>
      </c>
      <c r="P117" t="str">
        <f>IF($A117="","",IFERROR(VLOOKUP($A117,Data_Raw!$A:$G,6,FALSE),""))</f>
        <v>Late</v>
      </c>
      <c r="Q117" t="str">
        <f>IF($A117="","",IFERROR(VLOOKUP($A117,Data_Raw!$A:$G,7,FALSE),""))</f>
        <v>General</v>
      </c>
      <c r="R117">
        <f>IF($A117="","",SUMIFS(AI_PF!$AP:$AP,AI_PF!$A:$A,$A117))</f>
        <v>42598800000</v>
      </c>
      <c r="S117">
        <f>IF($A117="","",SUMIFS(AI_PF!$AW:$AW,AI_PF!$A:$A,$A117))</f>
        <v>39327271600</v>
      </c>
      <c r="T117">
        <f>IF($A117="","",SUMIFS(AI_PF!$AZ:$AZ,AI_PF!$A:$A,$A117))</f>
        <v>17330867200</v>
      </c>
      <c r="U117">
        <f>IF($A117="","",SUMIFS(AI_PF!$CA:$CA,AI_PF!$A:$A,$A117))</f>
        <v>21996404400</v>
      </c>
      <c r="V117">
        <f>IF($A117="","",SUMIFS(AI_PF!$CE:$CE,AI_PF!$A:$A,$A117))</f>
        <v>21996404400</v>
      </c>
      <c r="W117">
        <f>IF($A117="","",IFERROR(VLOOKUP($A117,AI_PF!$A:$CO,93,FALSE),""))</f>
        <v>-1.862645149230957E-8</v>
      </c>
      <c r="X117">
        <f>IF($A117="","",COUNTIF(AI_PF!$A:$A,$A117))</f>
        <v>1</v>
      </c>
      <c r="Y117">
        <f>IF($A117="","",COUNTIF(LookThrough!$A:$A,J117))</f>
        <v>0</v>
      </c>
    </row>
    <row r="118" spans="1:25" x14ac:dyDescent="0.4">
      <c r="A118" t="s">
        <v>145</v>
      </c>
      <c r="B118" t="str">
        <f>IF($A118="","",IFERROR(VLOOKUP($A118,AI_PF!$A:$D,4,FALSE),""))</f>
        <v>순천대 외 1교 기숙사 BTL</v>
      </c>
      <c r="C118" t="str">
        <f>IF($A118="","",IFERROR(VLOOKUP($A118,AI_PF!$A:$G,7,FALSE),""))</f>
        <v>BTL</v>
      </c>
      <c r="D118" t="str">
        <f>IF($A118="","",IFERROR(VLOOKUP($A118,AI_PF!$A:$H,8,FALSE),""))</f>
        <v>교육시설</v>
      </c>
      <c r="E118" t="str">
        <f>IF($A118="","",IFERROR(VLOOKUP($A118,AI_PF!$A:$N,14,FALSE),""))</f>
        <v>대출</v>
      </c>
      <c r="F118" t="str">
        <f>IF($A118="","",IFERROR(VLOOKUP($A118,AI_PF!$A:$R,18,FALSE),""))</f>
        <v>미인출</v>
      </c>
      <c r="G118" t="str">
        <f>IF($A118="","",IFERROR(VLOOKUP($A118,AI_PF!$A:$T,20,FALSE),""))</f>
        <v>미인출</v>
      </c>
      <c r="H118">
        <f>IF($A118="","",IFERROR(VLOOKUP($A118,AI_PF!$A:$V,22,FALSE),""))</f>
        <v>52962</v>
      </c>
      <c r="I118" t="str">
        <f>IF($A118="","",IFERROR(VLOOKUP($A118,AI_PF!$A:$EU,151,FALSE),""))</f>
        <v>미인출</v>
      </c>
      <c r="J118">
        <f>IF($A118="","",IFERROR(VLOOKUP($A118,AI_PF!$A:$C,3,FALSE),""))</f>
        <v>6000000000560</v>
      </c>
      <c r="K118" t="str">
        <f>IF($A118="","",IFERROR(VLOOKUP($A118,Data_Raw!$A:$G,2,FALSE),""))</f>
        <v>Infrastructure</v>
      </c>
      <c r="L118" t="str">
        <f>IF($A118="","",IFERROR(VLOOKUP($A118,Data_Raw!$A:$G,3,FALSE),""))</f>
        <v>순천대 외 1교 기숙사 BTL</v>
      </c>
      <c r="M118" t="str">
        <f>IF($A118="","",IFERROR(VLOOKUP($A118,Data_Raw!$A:$G,4,FALSE),""))</f>
        <v>칸서스자산운용</v>
      </c>
      <c r="N118" t="str">
        <f>IF($A118="","",IFERROR(VLOOKUP($A118,AI_PF!$A:$EU,29,FALSE),""))</f>
        <v>해당없음</v>
      </c>
      <c r="O118" t="str">
        <f>IF($A118="","",IFERROR(VLOOKUP($A118,Data_Raw!$A:$G,5,FALSE),""))</f>
        <v>KOR</v>
      </c>
      <c r="P118" t="str">
        <f>IF($A118="","",IFERROR(VLOOKUP($A118,Data_Raw!$A:$G,6,FALSE),""))</f>
        <v>BTL</v>
      </c>
      <c r="Q118" t="str">
        <f>IF($A118="","",IFERROR(VLOOKUP($A118,Data_Raw!$A:$G,7,FALSE),""))</f>
        <v>Transportation</v>
      </c>
      <c r="R118">
        <f>IF($A118="","",SUMIFS(AI_PF!$AP:$AP,AI_PF!$A:$A,$A118))</f>
        <v>10472000000</v>
      </c>
      <c r="S118">
        <f>IF($A118="","",SUMIFS(AI_PF!$AW:$AW,AI_PF!$A:$A,$A118))</f>
        <v>9657000000</v>
      </c>
      <c r="T118">
        <f>IF($A118="","",SUMIFS(AI_PF!$AZ:$AZ,AI_PF!$A:$A,$A118))</f>
        <v>3171976701</v>
      </c>
      <c r="U118">
        <f>IF($A118="","",SUMIFS(AI_PF!$CA:$CA,AI_PF!$A:$A,$A118))</f>
        <v>6486320563</v>
      </c>
      <c r="V118">
        <f>IF($A118="","",SUMIFS(AI_PF!$CE:$CE,AI_PF!$A:$A,$A118))</f>
        <v>6485023299</v>
      </c>
      <c r="W118">
        <f>IF($A118="","",IFERROR(VLOOKUP($A118,AI_PF!$A:$CO,93,FALSE),""))</f>
        <v>0</v>
      </c>
      <c r="X118">
        <f>IF($A118="","",COUNTIF(AI_PF!$A:$A,$A118))</f>
        <v>3</v>
      </c>
      <c r="Y118">
        <f>IF($A118="","",COUNTIF(LookThrough!$A:$A,J118))</f>
        <v>0</v>
      </c>
    </row>
    <row r="119" spans="1:25" x14ac:dyDescent="0.4">
      <c r="A119" t="s">
        <v>146</v>
      </c>
      <c r="B119" t="str">
        <f>IF($A119="","",IFERROR(VLOOKUP($A119,AI_PF!$A:$D,4,FALSE),""))</f>
        <v>현대 STAR 전문투자형사모부동산투자신탁 5호</v>
      </c>
      <c r="C119" t="str">
        <f>IF($A119="","",IFERROR(VLOOKUP($A119,AI_PF!$A:$G,7,FALSE),""))</f>
        <v>수익형</v>
      </c>
      <c r="D119" t="str">
        <f>IF($A119="","",IFERROR(VLOOKUP($A119,AI_PF!$A:$H,8,FALSE),""))</f>
        <v>오피스</v>
      </c>
      <c r="E119" t="str">
        <f>IF($A119="","",IFERROR(VLOOKUP($A119,AI_PF!$A:$N,14,FALSE),""))</f>
        <v>수익증권</v>
      </c>
      <c r="F119" t="str">
        <f>IF($A119="","",IFERROR(VLOOKUP($A119,AI_PF!$A:$R,18,FALSE),""))</f>
        <v>KRW</v>
      </c>
      <c r="G119">
        <f>IF($A119="","",IFERROR(VLOOKUP($A119,AI_PF!$A:$T,20,FALSE),""))</f>
        <v>42576</v>
      </c>
      <c r="H119">
        <f>IF($A119="","",IFERROR(VLOOKUP($A119,AI_PF!$A:$V,22,FALSE),""))</f>
        <v>46996</v>
      </c>
      <c r="I119" t="str">
        <f>IF($A119="","",IFERROR(VLOOKUP($A119,AI_PF!$A:$EU,151,FALSE),""))</f>
        <v>~2016</v>
      </c>
      <c r="J119">
        <f>IF($A119="","",IFERROR(VLOOKUP($A119,AI_PF!$A:$C,3,FALSE),""))</f>
        <v>210000858</v>
      </c>
      <c r="K119" t="str">
        <f>IF($A119="","",IFERROR(VLOOKUP($A119,Data_Raw!$A:$G,2,FALSE),""))</f>
        <v>Real_Estate</v>
      </c>
      <c r="L119" t="str">
        <f>IF($A119="","",IFERROR(VLOOKUP($A119,Data_Raw!$A:$G,3,FALSE),""))</f>
        <v>현대STAR부동산 5호</v>
      </c>
      <c r="M119" t="str">
        <f>IF($A119="","",IFERROR(VLOOKUP($A119,Data_Raw!$A:$G,4,FALSE),""))</f>
        <v>현대자산운용</v>
      </c>
      <c r="N119" t="str">
        <f>IF($A119="","",IFERROR(VLOOKUP($A119,AI_PF!$A:$EU,29,FALSE),""))</f>
        <v>Mesa West Capital</v>
      </c>
      <c r="O119" t="str">
        <f>IF($A119="","",IFERROR(VLOOKUP($A119,Data_Raw!$A:$G,5,FALSE),""))</f>
        <v>US</v>
      </c>
      <c r="P119" t="str">
        <f>IF($A119="","",IFERROR(VLOOKUP($A119,Data_Raw!$A:$G,6,FALSE),""))</f>
        <v>Senior|Core</v>
      </c>
      <c r="Q119" t="str">
        <f>IF($A119="","",IFERROR(VLOOKUP($A119,Data_Raw!$A:$G,7,FALSE),""))</f>
        <v>Office</v>
      </c>
      <c r="R119">
        <f>IF($A119="","",SUMIFS(AI_PF!$AP:$AP,AI_PF!$A:$A,$A119))</f>
        <v>71500000000</v>
      </c>
      <c r="S119">
        <f>IF($A119="","",SUMIFS(AI_PF!$AW:$AW,AI_PF!$A:$A,$A119))</f>
        <v>98197476307</v>
      </c>
      <c r="T119">
        <f>IF($A119="","",SUMIFS(AI_PF!$AZ:$AZ,AI_PF!$A:$A,$A119))</f>
        <v>15010204270</v>
      </c>
      <c r="U119">
        <f>IF($A119="","",SUMIFS(AI_PF!$CA:$CA,AI_PF!$A:$A,$A119))</f>
        <v>82863389262</v>
      </c>
      <c r="V119">
        <f>IF($A119="","",SUMIFS(AI_PF!$CE:$CE,AI_PF!$A:$A,$A119))</f>
        <v>77162132644</v>
      </c>
      <c r="W119">
        <f>IF($A119="","",IFERROR(VLOOKUP($A119,AI_PF!$A:$CO,93,FALSE),""))</f>
        <v>3.083062469959259</v>
      </c>
      <c r="X119">
        <f>IF($A119="","",COUNTIF(AI_PF!$A:$A,$A119))</f>
        <v>1</v>
      </c>
      <c r="Y119">
        <f>IF($A119="","",COUNTIF(LookThrough!$A:$A,J119))</f>
        <v>1</v>
      </c>
    </row>
    <row r="120" spans="1:25" x14ac:dyDescent="0.4">
      <c r="A120" t="s">
        <v>147</v>
      </c>
      <c r="B120" t="str">
        <f>IF($A120="","",IFERROR(VLOOKUP($A120,AI_PF!$A:$D,4,FALSE),""))</f>
        <v>공공임대리츠 8호 및 9호 P-ABS</v>
      </c>
      <c r="C120" t="str">
        <f>IF($A120="","",IFERROR(VLOOKUP($A120,AI_PF!$A:$G,7,FALSE),""))</f>
        <v>개발형</v>
      </c>
      <c r="D120" t="str">
        <f>IF($A120="","",IFERROR(VLOOKUP($A120,AI_PF!$A:$H,8,FALSE),""))</f>
        <v>주거용</v>
      </c>
      <c r="E120" t="str">
        <f>IF($A120="","",IFERROR(VLOOKUP($A120,AI_PF!$A:$N,14,FALSE),""))</f>
        <v>대출</v>
      </c>
      <c r="F120" t="str">
        <f>IF($A120="","",IFERROR(VLOOKUP($A120,AI_PF!$A:$R,18,FALSE),""))</f>
        <v>KRW</v>
      </c>
      <c r="G120">
        <f>IF($A120="","",IFERROR(VLOOKUP($A120,AI_PF!$A:$T,20,FALSE),""))</f>
        <v>42550</v>
      </c>
      <c r="H120">
        <f>IF($A120="","",IFERROR(VLOOKUP($A120,AI_PF!$A:$V,22,FALSE),""))</f>
        <v>47664</v>
      </c>
      <c r="I120" t="str">
        <f>IF($A120="","",IFERROR(VLOOKUP($A120,AI_PF!$A:$EU,151,FALSE),""))</f>
        <v>~2016</v>
      </c>
      <c r="J120">
        <f>IF($A120="","",IFERROR(VLOOKUP($A120,AI_PF!$A:$C,3,FALSE),""))</f>
        <v>6000000000503</v>
      </c>
      <c r="K120" t="str">
        <f>IF($A120="","",IFERROR(VLOOKUP($A120,Data_Raw!$A:$G,2,FALSE),""))</f>
        <v>Real_Estate</v>
      </c>
      <c r="L120" t="str">
        <f>IF($A120="","",IFERROR(VLOOKUP($A120,Data_Raw!$A:$G,3,FALSE),""))</f>
        <v>공공임대리츠 8호 및 9호 P-ABS</v>
      </c>
      <c r="M120" t="str">
        <f>IF($A120="","",IFERROR(VLOOKUP($A120,Data_Raw!$A:$G,4,FALSE),""))</f>
        <v>KB증권</v>
      </c>
      <c r="N120" t="str">
        <f>IF($A120="","",IFERROR(VLOOKUP($A120,AI_PF!$A:$EU,29,FALSE),""))</f>
        <v>해당없음</v>
      </c>
      <c r="O120" t="str">
        <f>IF($A120="","",IFERROR(VLOOKUP($A120,Data_Raw!$A:$G,5,FALSE),""))</f>
        <v>KOR</v>
      </c>
      <c r="P120" t="str">
        <f>IF($A120="","",IFERROR(VLOOKUP($A120,Data_Raw!$A:$G,6,FALSE),""))</f>
        <v>PF대출</v>
      </c>
      <c r="Q120" t="str">
        <f>IF($A120="","",IFERROR(VLOOKUP($A120,Data_Raw!$A:$G,7,FALSE),""))</f>
        <v>Residential</v>
      </c>
      <c r="R120">
        <f>IF($A120="","",SUMIFS(AI_PF!$AP:$AP,AI_PF!$A:$A,$A120))</f>
        <v>100000000000</v>
      </c>
      <c r="S120">
        <f>IF($A120="","",SUMIFS(AI_PF!$AW:$AW,AI_PF!$A:$A,$A120))</f>
        <v>100000000000</v>
      </c>
      <c r="T120">
        <f>IF($A120="","",SUMIFS(AI_PF!$AZ:$AZ,AI_PF!$A:$A,$A120))</f>
        <v>5518900000</v>
      </c>
      <c r="U120">
        <f>IF($A120="","",SUMIFS(AI_PF!$CA:$CA,AI_PF!$A:$A,$A120))</f>
        <v>94500000000</v>
      </c>
      <c r="V120">
        <f>IF($A120="","",SUMIFS(AI_PF!$CE:$CE,AI_PF!$A:$A,$A120))</f>
        <v>94481100000</v>
      </c>
      <c r="W120">
        <f>IF($A120="","",IFERROR(VLOOKUP($A120,AI_PF!$A:$CO,93,FALSE),""))</f>
        <v>2.5444813000000002</v>
      </c>
      <c r="X120">
        <f>IF($A120="","",COUNTIF(AI_PF!$A:$A,$A120))</f>
        <v>2</v>
      </c>
      <c r="Y120">
        <f>IF($A120="","",COUNTIF(LookThrough!$A:$A,J120))</f>
        <v>0</v>
      </c>
    </row>
    <row r="121" spans="1:25" x14ac:dyDescent="0.4">
      <c r="A121" t="s">
        <v>148</v>
      </c>
      <c r="B121" t="str">
        <f>IF($A121="","",IFERROR(VLOOKUP($A121,AI_PF!$A:$D,4,FALSE),""))</f>
        <v>화천양구 병영시설 민간투자사업 BTL 리파이낸싱</v>
      </c>
      <c r="C121" t="str">
        <f>IF($A121="","",IFERROR(VLOOKUP($A121,AI_PF!$A:$G,7,FALSE),""))</f>
        <v>BTL</v>
      </c>
      <c r="D121" t="str">
        <f>IF($A121="","",IFERROR(VLOOKUP($A121,AI_PF!$A:$H,8,FALSE),""))</f>
        <v>병영시설</v>
      </c>
      <c r="E121" t="str">
        <f>IF($A121="","",IFERROR(VLOOKUP($A121,AI_PF!$A:$N,14,FALSE),""))</f>
        <v>수익증권</v>
      </c>
      <c r="F121" t="str">
        <f>IF($A121="","",IFERROR(VLOOKUP($A121,AI_PF!$A:$R,18,FALSE),""))</f>
        <v>KRW</v>
      </c>
      <c r="G121">
        <f>IF($A121="","",IFERROR(VLOOKUP($A121,AI_PF!$A:$T,20,FALSE),""))</f>
        <v>42578</v>
      </c>
      <c r="H121">
        <f>IF($A121="","",IFERROR(VLOOKUP($A121,AI_PF!$A:$V,22,FALSE),""))</f>
        <v>48787</v>
      </c>
      <c r="I121" t="str">
        <f>IF($A121="","",IFERROR(VLOOKUP($A121,AI_PF!$A:$EU,151,FALSE),""))</f>
        <v>~2016</v>
      </c>
      <c r="J121">
        <f>IF($A121="","",IFERROR(VLOOKUP($A121,AI_PF!$A:$C,3,FALSE),""))</f>
        <v>200000776</v>
      </c>
      <c r="K121" t="str">
        <f>IF($A121="","",IFERROR(VLOOKUP($A121,Data_Raw!$A:$G,2,FALSE),""))</f>
        <v>Infrastructure</v>
      </c>
      <c r="L121" t="str">
        <f>IF($A121="","",IFERROR(VLOOKUP($A121,Data_Raw!$A:$G,3,FALSE),""))</f>
        <v>화천양구 병영시설 민간투자사업 BTL 리파이낸싱</v>
      </c>
      <c r="M121" t="str">
        <f>IF($A121="","",IFERROR(VLOOKUP($A121,Data_Raw!$A:$G,4,FALSE),""))</f>
        <v>KDB인프라자산운용</v>
      </c>
      <c r="N121" t="str">
        <f>IF($A121="","",IFERROR(VLOOKUP($A121,AI_PF!$A:$EU,29,FALSE),""))</f>
        <v>해당없음</v>
      </c>
      <c r="O121" t="str">
        <f>IF($A121="","",IFERROR(VLOOKUP($A121,Data_Raw!$A:$G,5,FALSE),""))</f>
        <v>KOR</v>
      </c>
      <c r="P121" t="str">
        <f>IF($A121="","",IFERROR(VLOOKUP($A121,Data_Raw!$A:$G,6,FALSE),""))</f>
        <v>BTL</v>
      </c>
      <c r="Q121" t="str">
        <f>IF($A121="","",IFERROR(VLOOKUP($A121,Data_Raw!$A:$G,7,FALSE),""))</f>
        <v>Transportation</v>
      </c>
      <c r="R121">
        <f>IF($A121="","",SUMIFS(AI_PF!$AP:$AP,AI_PF!$A:$A,$A121))</f>
        <v>51600000000</v>
      </c>
      <c r="S121">
        <f>IF($A121="","",SUMIFS(AI_PF!$AW:$AW,AI_PF!$A:$A,$A121))</f>
        <v>50439075000</v>
      </c>
      <c r="T121">
        <f>IF($A121="","",SUMIFS(AI_PF!$AZ:$AZ,AI_PF!$A:$A,$A121))</f>
        <v>24815207032</v>
      </c>
      <c r="U121">
        <f>IF($A121="","",SUMIFS(AI_PF!$CA:$CA,AI_PF!$A:$A,$A121))</f>
        <v>25630425352</v>
      </c>
      <c r="V121">
        <f>IF($A121="","",SUMIFS(AI_PF!$CE:$CE,AI_PF!$A:$A,$A121))</f>
        <v>25656440234</v>
      </c>
      <c r="W121">
        <f>IF($A121="","",IFERROR(VLOOKUP($A121,AI_PF!$A:$CO,93,FALSE),""))</f>
        <v>3.9629933238029489</v>
      </c>
      <c r="X121">
        <f>IF($A121="","",COUNTIF(AI_PF!$A:$A,$A121))</f>
        <v>1</v>
      </c>
      <c r="Y121">
        <f>IF($A121="","",COUNTIF(LookThrough!$A:$A,J121))</f>
        <v>1</v>
      </c>
    </row>
    <row r="122" spans="1:25" x14ac:dyDescent="0.4">
      <c r="A122" t="s">
        <v>149</v>
      </c>
      <c r="B122" t="str">
        <f>IF($A122="","",IFERROR(VLOOKUP($A122,AI_PF!$A:$D,4,FALSE),""))</f>
        <v>PITANGO Growth Fund</v>
      </c>
      <c r="C122" t="str">
        <f>IF($A122="","",IFERROR(VLOOKUP($A122,AI_PF!$A:$G,7,FALSE),""))</f>
        <v>VC</v>
      </c>
      <c r="D122" t="str">
        <f>IF($A122="","",IFERROR(VLOOKUP($A122,AI_PF!$A:$H,8,FALSE),""))</f>
        <v>VC</v>
      </c>
      <c r="E122" t="str">
        <f>IF($A122="","",IFERROR(VLOOKUP($A122,AI_PF!$A:$N,14,FALSE),""))</f>
        <v>수익증권</v>
      </c>
      <c r="F122" t="str">
        <f>IF($A122="","",IFERROR(VLOOKUP($A122,AI_PF!$A:$R,18,FALSE),""))</f>
        <v>USD</v>
      </c>
      <c r="G122">
        <f>IF($A122="","",IFERROR(VLOOKUP($A122,AI_PF!$A:$T,20,FALSE),""))</f>
        <v>42752</v>
      </c>
      <c r="H122">
        <f>IF($A122="","",IFERROR(VLOOKUP($A122,AI_PF!$A:$V,22,FALSE),""))</f>
        <v>46679</v>
      </c>
      <c r="I122">
        <f>IF($A122="","",IFERROR(VLOOKUP($A122,AI_PF!$A:$EU,151,FALSE),""))</f>
        <v>2017</v>
      </c>
      <c r="J122">
        <f>IF($A122="","",IFERROR(VLOOKUP($A122,AI_PF!$A:$C,3,FALSE),""))</f>
        <v>200000849</v>
      </c>
      <c r="K122" t="str">
        <f>IF($A122="","",IFERROR(VLOOKUP($A122,Data_Raw!$A:$G,2,FALSE),""))</f>
        <v>VC</v>
      </c>
      <c r="L122" t="str">
        <f>IF($A122="","",IFERROR(VLOOKUP($A122,Data_Raw!$A:$G,3,FALSE),""))</f>
        <v>PITANGO Growth Fund</v>
      </c>
      <c r="M122" t="str">
        <f>IF($A122="","",IFERROR(VLOOKUP($A122,Data_Raw!$A:$G,4,FALSE),""))</f>
        <v>Pitango Venture Capital</v>
      </c>
      <c r="N122" t="str">
        <f>IF($A122="","",IFERROR(VLOOKUP($A122,AI_PF!$A:$EU,29,FALSE),""))</f>
        <v>Pitango Venture  Capital</v>
      </c>
      <c r="O122" t="str">
        <f>IF($A122="","",IFERROR(VLOOKUP($A122,Data_Raw!$A:$G,5,FALSE),""))</f>
        <v>MENA</v>
      </c>
      <c r="P122" t="str">
        <f>IF($A122="","",IFERROR(VLOOKUP($A122,Data_Raw!$A:$G,6,FALSE),""))</f>
        <v>Late</v>
      </c>
      <c r="Q122" t="str">
        <f>IF($A122="","",IFERROR(VLOOKUP($A122,Data_Raw!$A:$G,7,FALSE),""))</f>
        <v>SaaS|Platform</v>
      </c>
      <c r="R122">
        <f>IF($A122="","",SUMIFS(AI_PF!$AP:$AP,AI_PF!$A:$A,$A122))</f>
        <v>26000000000</v>
      </c>
      <c r="S122">
        <f>IF($A122="","",SUMIFS(AI_PF!$AW:$AW,AI_PF!$A:$A,$A122))</f>
        <v>22815300846</v>
      </c>
      <c r="T122">
        <f>IF($A122="","",SUMIFS(AI_PF!$AZ:$AZ,AI_PF!$A:$A,$A122))</f>
        <v>1836947400</v>
      </c>
      <c r="U122">
        <f>IF($A122="","",SUMIFS(AI_PF!$CA:$CA,AI_PF!$A:$A,$A122))</f>
        <v>21940392225</v>
      </c>
      <c r="V122">
        <f>IF($A122="","",SUMIFS(AI_PF!$CE:$CE,AI_PF!$A:$A,$A122))</f>
        <v>49545079300</v>
      </c>
      <c r="W122">
        <f>IF($A122="","",IFERROR(VLOOKUP($A122,AI_PF!$A:$CO,93,FALSE),""))</f>
        <v>13.743969798088074</v>
      </c>
      <c r="X122">
        <f>IF($A122="","",COUNTIF(AI_PF!$A:$A,$A122))</f>
        <v>1</v>
      </c>
      <c r="Y122">
        <f>IF($A122="","",COUNTIF(LookThrough!$A:$A,J122))</f>
        <v>7</v>
      </c>
    </row>
    <row r="123" spans="1:25" x14ac:dyDescent="0.4">
      <c r="A123" t="s">
        <v>150</v>
      </c>
      <c r="B123" t="str">
        <f>IF($A123="","",IFERROR(VLOOKUP($A123,AI_PF!$A:$D,4,FALSE),""))</f>
        <v>KTB 글로벌 CRE Debt 전문투자형사모부동산투자신탁 1호 (Brooklyn Marriott 선순위)</v>
      </c>
      <c r="C123" t="str">
        <f>IF($A123="","",IFERROR(VLOOKUP($A123,AI_PF!$A:$G,7,FALSE),""))</f>
        <v>수익형</v>
      </c>
      <c r="D123" t="str">
        <f>IF($A123="","",IFERROR(VLOOKUP($A123,AI_PF!$A:$H,8,FALSE),""))</f>
        <v>호텔</v>
      </c>
      <c r="E123" t="str">
        <f>IF($A123="","",IFERROR(VLOOKUP($A123,AI_PF!$A:$N,14,FALSE),""))</f>
        <v>수익증권</v>
      </c>
      <c r="F123" t="str">
        <f>IF($A123="","",IFERROR(VLOOKUP($A123,AI_PF!$A:$R,18,FALSE),""))</f>
        <v>KRW</v>
      </c>
      <c r="G123">
        <f>IF($A123="","",IFERROR(VLOOKUP($A123,AI_PF!$A:$T,20,FALSE),""))</f>
        <v>42683</v>
      </c>
      <c r="H123">
        <f>IF($A123="","",IFERROR(VLOOKUP($A123,AI_PF!$A:$V,22,FALSE),""))</f>
        <v>47247</v>
      </c>
      <c r="I123" t="str">
        <f>IF($A123="","",IFERROR(VLOOKUP($A123,AI_PF!$A:$EU,151,FALSE),""))</f>
        <v>~2016</v>
      </c>
      <c r="J123">
        <f>IF($A123="","",IFERROR(VLOOKUP($A123,AI_PF!$A:$C,3,FALSE),""))</f>
        <v>210000845</v>
      </c>
      <c r="K123" t="str">
        <f>IF($A123="","",IFERROR(VLOOKUP($A123,Data_Raw!$A:$G,2,FALSE),""))</f>
        <v>Real_Estate</v>
      </c>
      <c r="L123" t="str">
        <f>IF($A123="","",IFERROR(VLOOKUP($A123,Data_Raw!$A:$G,3,FALSE),""))</f>
        <v>다올KTB글로벌CREDEBT부동산1호</v>
      </c>
      <c r="M123" t="str">
        <f>IF($A123="","",IFERROR(VLOOKUP($A123,Data_Raw!$A:$G,4,FALSE),""))</f>
        <v>KTB자산운용</v>
      </c>
      <c r="N123">
        <f>IF($A123="","",IFERROR(VLOOKUP($A123,AI_PF!$A:$EU,29,FALSE),""))</f>
        <v>0</v>
      </c>
      <c r="O123" t="str">
        <f>IF($A123="","",IFERROR(VLOOKUP($A123,Data_Raw!$A:$G,5,FALSE),""))</f>
        <v>US</v>
      </c>
      <c r="P123" t="str">
        <f>IF($A123="","",IFERROR(VLOOKUP($A123,Data_Raw!$A:$G,6,FALSE),""))</f>
        <v>Senior|Core</v>
      </c>
      <c r="Q123" t="str">
        <f>IF($A123="","",IFERROR(VLOOKUP($A123,Data_Raw!$A:$G,7,FALSE),""))</f>
        <v>Hotel</v>
      </c>
      <c r="R123">
        <f>IF($A123="","",SUMIFS(AI_PF!$AP:$AP,AI_PF!$A:$A,$A123))</f>
        <v>53300000000</v>
      </c>
      <c r="S123">
        <f>IF($A123="","",SUMIFS(AI_PF!$AW:$AW,AI_PF!$A:$A,$A123))</f>
        <v>66201838698</v>
      </c>
      <c r="T123">
        <f>IF($A123="","",SUMIFS(AI_PF!$AZ:$AZ,AI_PF!$A:$A,$A123))</f>
        <v>4226430734</v>
      </c>
      <c r="U123">
        <f>IF($A123="","",SUMIFS(AI_PF!$CA:$CA,AI_PF!$A:$A,$A123))</f>
        <v>61975407964</v>
      </c>
      <c r="V123">
        <f>IF($A123="","",SUMIFS(AI_PF!$CE:$CE,AI_PF!$A:$A,$A123))</f>
        <v>64076827544</v>
      </c>
      <c r="W123">
        <f>IF($A123="","",IFERROR(VLOOKUP($A123,AI_PF!$A:$CO,93,FALSE),""))</f>
        <v>2.782953679561615</v>
      </c>
      <c r="X123">
        <f>IF($A123="","",COUNTIF(AI_PF!$A:$A,$A123))</f>
        <v>1</v>
      </c>
      <c r="Y123">
        <f>IF($A123="","",COUNTIF(LookThrough!$A:$A,J123))</f>
        <v>1</v>
      </c>
    </row>
    <row r="124" spans="1:25" x14ac:dyDescent="0.4">
      <c r="A124" t="s">
        <v>151</v>
      </c>
      <c r="B124" t="str">
        <f>IF($A124="","",IFERROR(VLOOKUP($A124,AI_PF!$A:$D,4,FALSE),""))</f>
        <v>새서울철도 (신분당선 복선전철 민간투자사업 BTO)</v>
      </c>
      <c r="C124" t="str">
        <f>IF($A124="","",IFERROR(VLOOKUP($A124,AI_PF!$A:$G,7,FALSE),""))</f>
        <v>BTO</v>
      </c>
      <c r="D124" t="str">
        <f>IF($A124="","",IFERROR(VLOOKUP($A124,AI_PF!$A:$H,8,FALSE),""))</f>
        <v>철도</v>
      </c>
      <c r="E124" t="str">
        <f>IF($A124="","",IFERROR(VLOOKUP($A124,AI_PF!$A:$N,14,FALSE),""))</f>
        <v>대출</v>
      </c>
      <c r="F124" t="str">
        <f>IF($A124="","",IFERROR(VLOOKUP($A124,AI_PF!$A:$R,18,FALSE),""))</f>
        <v>KRW</v>
      </c>
      <c r="G124">
        <f>IF($A124="","",IFERROR(VLOOKUP($A124,AI_PF!$A:$T,20,FALSE),""))</f>
        <v>43186</v>
      </c>
      <c r="H124">
        <f>IF($A124="","",IFERROR(VLOOKUP($A124,AI_PF!$A:$V,22,FALSE),""))</f>
        <v>52317</v>
      </c>
      <c r="I124" t="str">
        <f>IF($A124="","",IFERROR(VLOOKUP($A124,AI_PF!$A:$EU,151,FALSE),""))</f>
        <v>~2016</v>
      </c>
      <c r="J124">
        <f>IF($A124="","",IFERROR(VLOOKUP($A124,AI_PF!$A:$C,3,FALSE),""))</f>
        <v>6000000000543</v>
      </c>
      <c r="K124" t="str">
        <f>IF($A124="","",IFERROR(VLOOKUP($A124,Data_Raw!$A:$G,2,FALSE),""))</f>
        <v>Infrastructure</v>
      </c>
      <c r="L124" t="str">
        <f>IF($A124="","",IFERROR(VLOOKUP($A124,Data_Raw!$A:$G,3,FALSE),""))</f>
        <v>새서울철도 (신분당선 복선전철 민간투자사업 BTO)</v>
      </c>
      <c r="M124" t="str">
        <f>IF($A124="","",IFERROR(VLOOKUP($A124,Data_Raw!$A:$G,4,FALSE),""))</f>
        <v>KDB산업은행</v>
      </c>
      <c r="N124" t="str">
        <f>IF($A124="","",IFERROR(VLOOKUP($A124,AI_PF!$A:$EU,29,FALSE),""))</f>
        <v>해당없음</v>
      </c>
      <c r="O124" t="str">
        <f>IF($A124="","",IFERROR(VLOOKUP($A124,Data_Raw!$A:$G,5,FALSE),""))</f>
        <v>KOR</v>
      </c>
      <c r="P124" t="str">
        <f>IF($A124="","",IFERROR(VLOOKUP($A124,Data_Raw!$A:$G,6,FALSE),""))</f>
        <v>BTO</v>
      </c>
      <c r="Q124" t="str">
        <f>IF($A124="","",IFERROR(VLOOKUP($A124,Data_Raw!$A:$G,7,FALSE),""))</f>
        <v>Transportation</v>
      </c>
      <c r="R124">
        <f>IF($A124="","",SUMIFS(AI_PF!$AP:$AP,AI_PF!$A:$A,$A124))</f>
        <v>25000000000</v>
      </c>
      <c r="S124">
        <f>IF($A124="","",SUMIFS(AI_PF!$AW:$AW,AI_PF!$A:$A,$A124))</f>
        <v>12408000000</v>
      </c>
      <c r="T124">
        <f>IF($A124="","",SUMIFS(AI_PF!$AZ:$AZ,AI_PF!$A:$A,$A124))</f>
        <v>20730783</v>
      </c>
      <c r="U124">
        <f>IF($A124="","",SUMIFS(AI_PF!$CA:$CA,AI_PF!$A:$A,$A124))</f>
        <v>12408000000</v>
      </c>
      <c r="V124">
        <f>IF($A124="","",SUMIFS(AI_PF!$CE:$CE,AI_PF!$A:$A,$A124))</f>
        <v>12387269217</v>
      </c>
      <c r="W124">
        <f>IF($A124="","",IFERROR(VLOOKUP($A124,AI_PF!$A:$CO,93,FALSE),""))</f>
        <v>3.6607981999999999</v>
      </c>
      <c r="X124">
        <f>IF($A124="","",COUNTIF(AI_PF!$A:$A,$A124))</f>
        <v>1</v>
      </c>
      <c r="Y124">
        <f>IF($A124="","",COUNTIF(LookThrough!$A:$A,J124))</f>
        <v>0</v>
      </c>
    </row>
    <row r="125" spans="1:25" x14ac:dyDescent="0.4">
      <c r="A125" t="s">
        <v>152</v>
      </c>
      <c r="B125" t="str">
        <f>IF($A125="","",IFERROR(VLOOKUP($A125,AI_PF!$A:$D,4,FALSE),""))</f>
        <v>마이에셋 NPL 전문투자형사모부동산투자신탁 AP5호</v>
      </c>
      <c r="C125" t="str">
        <f>IF($A125="","",IFERROR(VLOOKUP($A125,AI_PF!$A:$G,7,FALSE),""))</f>
        <v>기타</v>
      </c>
      <c r="D125" t="str">
        <f>IF($A125="","",IFERROR(VLOOKUP($A125,AI_PF!$A:$H,8,FALSE),""))</f>
        <v>NPL</v>
      </c>
      <c r="E125" t="str">
        <f>IF($A125="","",IFERROR(VLOOKUP($A125,AI_PF!$A:$N,14,FALSE),""))</f>
        <v>수익증권</v>
      </c>
      <c r="F125" t="str">
        <f>IF($A125="","",IFERROR(VLOOKUP($A125,AI_PF!$A:$R,18,FALSE),""))</f>
        <v>KRW</v>
      </c>
      <c r="G125">
        <f>IF($A125="","",IFERROR(VLOOKUP($A125,AI_PF!$A:$T,20,FALSE),""))</f>
        <v>42703</v>
      </c>
      <c r="H125">
        <f>IF($A125="","",IFERROR(VLOOKUP($A125,AI_PF!$A:$V,22,FALSE),""))</f>
        <v>44529</v>
      </c>
      <c r="I125" t="str">
        <f>IF($A125="","",IFERROR(VLOOKUP($A125,AI_PF!$A:$EU,151,FALSE),""))</f>
        <v>~2016</v>
      </c>
      <c r="J125">
        <f>IF($A125="","",IFERROR(VLOOKUP($A125,AI_PF!$A:$C,3,FALSE),""))</f>
        <v>200000815</v>
      </c>
      <c r="K125" t="str">
        <f>IF($A125="","",IFERROR(VLOOKUP($A125,Data_Raw!$A:$G,2,FALSE),""))</f>
        <v>Real_Estate</v>
      </c>
      <c r="L125" t="str">
        <f>IF($A125="","",IFERROR(VLOOKUP($A125,Data_Raw!$A:$G,3,FALSE),""))</f>
        <v>마이에셋 NPL 전문투자형사모부동산투자신탁 AP5호</v>
      </c>
      <c r="M125" t="str">
        <f>IF($A125="","",IFERROR(VLOOKUP($A125,Data_Raw!$A:$G,4,FALSE),""))</f>
        <v>코레이트자산운용</v>
      </c>
      <c r="N125" t="str">
        <f>IF($A125="","",IFERROR(VLOOKUP($A125,AI_PF!$A:$EU,29,FALSE),""))</f>
        <v>해당없음</v>
      </c>
      <c r="O125" t="str">
        <f>IF($A125="","",IFERROR(VLOOKUP($A125,Data_Raw!$A:$G,5,FALSE),""))</f>
        <v>KOR</v>
      </c>
      <c r="P125" t="str">
        <f>IF($A125="","",IFERROR(VLOOKUP($A125,Data_Raw!$A:$G,6,FALSE),""))</f>
        <v>Equity|Core</v>
      </c>
      <c r="Q125" t="str">
        <f>IF($A125="","",IFERROR(VLOOKUP($A125,Data_Raw!$A:$G,7,FALSE),""))</f>
        <v>Distressed</v>
      </c>
      <c r="R125">
        <f>IF($A125="","",SUMIFS(AI_PF!$AP:$AP,AI_PF!$A:$A,$A125))</f>
        <v>50000000000</v>
      </c>
      <c r="S125">
        <f>IF($A125="","",SUMIFS(AI_PF!$AW:$AW,AI_PF!$A:$A,$A125))</f>
        <v>49933000000</v>
      </c>
      <c r="T125">
        <f>IF($A125="","",SUMIFS(AI_PF!$AZ:$AZ,AI_PF!$A:$A,$A125))</f>
        <v>46219199654</v>
      </c>
      <c r="U125">
        <f>IF($A125="","",SUMIFS(AI_PF!$CA:$CA,AI_PF!$A:$A,$A125))</f>
        <v>13662393</v>
      </c>
      <c r="V125">
        <f>IF($A125="","",SUMIFS(AI_PF!$CE:$CE,AI_PF!$A:$A,$A125))</f>
        <v>165915420</v>
      </c>
      <c r="W125">
        <f>IF($A125="","",IFERROR(VLOOKUP($A125,AI_PF!$A:$CO,93,FALSE),""))</f>
        <v>0.71495622396469127</v>
      </c>
      <c r="X125">
        <f>IF($A125="","",COUNTIF(AI_PF!$A:$A,$A125))</f>
        <v>1</v>
      </c>
      <c r="Y125">
        <f>IF($A125="","",COUNTIF(LookThrough!$A:$A,J125))</f>
        <v>4</v>
      </c>
    </row>
    <row r="126" spans="1:25" x14ac:dyDescent="0.4">
      <c r="A126" t="s">
        <v>153</v>
      </c>
      <c r="B126" t="str">
        <f>IF($A126="","",IFERROR(VLOOKUP($A126,AI_PF!$A:$D,4,FALSE),""))</f>
        <v>이지스 미국 전문투자형사모부동산투자신탁 98-2호</v>
      </c>
      <c r="C126" t="str">
        <f>IF($A126="","",IFERROR(VLOOKUP($A126,AI_PF!$A:$G,7,FALSE),""))</f>
        <v>수익형</v>
      </c>
      <c r="D126" t="str">
        <f>IF($A126="","",IFERROR(VLOOKUP($A126,AI_PF!$A:$H,8,FALSE),""))</f>
        <v>오피스</v>
      </c>
      <c r="E126" t="str">
        <f>IF($A126="","",IFERROR(VLOOKUP($A126,AI_PF!$A:$N,14,FALSE),""))</f>
        <v>수익증권</v>
      </c>
      <c r="F126" t="str">
        <f>IF($A126="","",IFERROR(VLOOKUP($A126,AI_PF!$A:$R,18,FALSE),""))</f>
        <v>KRW</v>
      </c>
      <c r="G126">
        <f>IF($A126="","",IFERROR(VLOOKUP($A126,AI_PF!$A:$T,20,FALSE),""))</f>
        <v>42744</v>
      </c>
      <c r="H126">
        <f>IF($A126="","",IFERROR(VLOOKUP($A126,AI_PF!$A:$V,22,FALSE),""))</f>
        <v>47217</v>
      </c>
      <c r="I126">
        <f>IF($A126="","",IFERROR(VLOOKUP($A126,AI_PF!$A:$EU,151,FALSE),""))</f>
        <v>2017</v>
      </c>
      <c r="J126">
        <f>IF($A126="","",IFERROR(VLOOKUP($A126,AI_PF!$A:$C,3,FALSE),""))</f>
        <v>210000842</v>
      </c>
      <c r="K126" t="str">
        <f>IF($A126="","",IFERROR(VLOOKUP($A126,Data_Raw!$A:$G,2,FALSE),""))</f>
        <v>Real_Estate</v>
      </c>
      <c r="L126" t="str">
        <f>IF($A126="","",IFERROR(VLOOKUP($A126,Data_Raw!$A:$G,3,FALSE),""))</f>
        <v>이지스미국부동산자98-2호</v>
      </c>
      <c r="M126" t="str">
        <f>IF($A126="","",IFERROR(VLOOKUP($A126,Data_Raw!$A:$G,4,FALSE),""))</f>
        <v>이지스자산운용</v>
      </c>
      <c r="N126" t="str">
        <f>IF($A126="","",IFERROR(VLOOKUP($A126,AI_PF!$A:$EU,29,FALSE),""))</f>
        <v>Walton Street Capital</v>
      </c>
      <c r="O126" t="str">
        <f>IF($A126="","",IFERROR(VLOOKUP($A126,Data_Raw!$A:$G,5,FALSE),""))</f>
        <v>US</v>
      </c>
      <c r="P126" t="str">
        <f>IF($A126="","",IFERROR(VLOOKUP($A126,Data_Raw!$A:$G,6,FALSE),""))</f>
        <v>Senior|Core</v>
      </c>
      <c r="Q126" t="str">
        <f>IF($A126="","",IFERROR(VLOOKUP($A126,Data_Raw!$A:$G,7,FALSE),""))</f>
        <v>Office</v>
      </c>
      <c r="R126">
        <f>IF($A126="","",SUMIFS(AI_PF!$AP:$AP,AI_PF!$A:$A,$A126))</f>
        <v>80000000000</v>
      </c>
      <c r="S126">
        <f>IF($A126="","",SUMIFS(AI_PF!$AW:$AW,AI_PF!$A:$A,$A126))</f>
        <v>106817833500</v>
      </c>
      <c r="T126">
        <f>IF($A126="","",SUMIFS(AI_PF!$AZ:$AZ,AI_PF!$A:$A,$A126))</f>
        <v>14531980645</v>
      </c>
      <c r="U126">
        <f>IF($A126="","",SUMIFS(AI_PF!$CA:$CA,AI_PF!$A:$A,$A126))</f>
        <v>92253167072</v>
      </c>
      <c r="V126">
        <f>IF($A126="","",SUMIFS(AI_PF!$CE:$CE,AI_PF!$A:$A,$A126))</f>
        <v>73612024095</v>
      </c>
      <c r="W126">
        <f>IF($A126="","",IFERROR(VLOOKUP($A126,AI_PF!$A:$CO,93,FALSE),""))</f>
        <v>-0.24478092789649969</v>
      </c>
      <c r="X126">
        <f>IF($A126="","",COUNTIF(AI_PF!$A:$A,$A126))</f>
        <v>1</v>
      </c>
      <c r="Y126">
        <f>IF($A126="","",COUNTIF(LookThrough!$A:$A,J126))</f>
        <v>1</v>
      </c>
    </row>
    <row r="127" spans="1:25" x14ac:dyDescent="0.4">
      <c r="A127" t="s">
        <v>154</v>
      </c>
      <c r="B127" t="str">
        <f>IF($A127="","",IFERROR(VLOOKUP($A127,AI_PF!$A:$D,4,FALSE),""))</f>
        <v>이천-오산고속도로 민간투자사업 (제2외곽순환도로)</v>
      </c>
      <c r="C127" t="str">
        <f>IF($A127="","",IFERROR(VLOOKUP($A127,AI_PF!$A:$G,7,FALSE),""))</f>
        <v>BTO</v>
      </c>
      <c r="D127" t="str">
        <f>IF($A127="","",IFERROR(VLOOKUP($A127,AI_PF!$A:$H,8,FALSE),""))</f>
        <v>도로</v>
      </c>
      <c r="E127" t="str">
        <f>IF($A127="","",IFERROR(VLOOKUP($A127,AI_PF!$A:$N,14,FALSE),""))</f>
        <v>수익증권</v>
      </c>
      <c r="F127" t="str">
        <f>IF($A127="","",IFERROR(VLOOKUP($A127,AI_PF!$A:$R,18,FALSE),""))</f>
        <v>KRW</v>
      </c>
      <c r="G127">
        <f>IF($A127="","",IFERROR(VLOOKUP($A127,AI_PF!$A:$T,20,FALSE),""))</f>
        <v>43033</v>
      </c>
      <c r="H127">
        <f>IF($A127="","",IFERROR(VLOOKUP($A127,AI_PF!$A:$V,22,FALSE),""))</f>
        <v>55923</v>
      </c>
      <c r="I127">
        <f>IF($A127="","",IFERROR(VLOOKUP($A127,AI_PF!$A:$EU,151,FALSE),""))</f>
        <v>2017</v>
      </c>
      <c r="J127">
        <f>IF($A127="","",IFERROR(VLOOKUP($A127,AI_PF!$A:$C,3,FALSE),""))</f>
        <v>200000990</v>
      </c>
      <c r="K127" t="str">
        <f>IF($A127="","",IFERROR(VLOOKUP($A127,Data_Raw!$A:$G,2,FALSE),""))</f>
        <v>Infrastructure</v>
      </c>
      <c r="L127" t="str">
        <f>IF($A127="","",IFERROR(VLOOKUP($A127,Data_Raw!$A:$G,3,FALSE),""))</f>
        <v>이천-오산고속도로 민간투자사업 (제2외곽순환도로)</v>
      </c>
      <c r="M127" t="str">
        <f>IF($A127="","",IFERROR(VLOOKUP($A127,Data_Raw!$A:$G,4,FALSE),""))</f>
        <v>교보악사자산운용</v>
      </c>
      <c r="N127" t="str">
        <f>IF($A127="","",IFERROR(VLOOKUP($A127,AI_PF!$A:$EU,29,FALSE),""))</f>
        <v>해당없음</v>
      </c>
      <c r="O127" t="str">
        <f>IF($A127="","",IFERROR(VLOOKUP($A127,Data_Raw!$A:$G,5,FALSE),""))</f>
        <v>KOR</v>
      </c>
      <c r="P127" t="str">
        <f>IF($A127="","",IFERROR(VLOOKUP($A127,Data_Raw!$A:$G,6,FALSE),""))</f>
        <v>BTO</v>
      </c>
      <c r="Q127" t="str">
        <f>IF($A127="","",IFERROR(VLOOKUP($A127,Data_Raw!$A:$G,7,FALSE),""))</f>
        <v>Transportation</v>
      </c>
      <c r="R127">
        <f>IF($A127="","",SUMIFS(AI_PF!$AP:$AP,AI_PF!$A:$A,$A127))</f>
        <v>100000000000</v>
      </c>
      <c r="S127">
        <f>IF($A127="","",SUMIFS(AI_PF!$AW:$AW,AI_PF!$A:$A,$A127))</f>
        <v>85511829268</v>
      </c>
      <c r="T127">
        <f>IF($A127="","",SUMIFS(AI_PF!$AZ:$AZ,AI_PF!$A:$A,$A127))</f>
        <v>3988780504</v>
      </c>
      <c r="U127">
        <f>IF($A127="","",SUMIFS(AI_PF!$CA:$CA,AI_PF!$A:$A,$A127))</f>
        <v>81570185812</v>
      </c>
      <c r="V127">
        <f>IF($A127="","",SUMIFS(AI_PF!$CE:$CE,AI_PF!$A:$A,$A127))</f>
        <v>87745542910</v>
      </c>
      <c r="W127">
        <f>IF($A127="","",IFERROR(VLOOKUP($A127,AI_PF!$A:$CO,93,FALSE),""))</f>
        <v>6.3097968697547913</v>
      </c>
      <c r="X127">
        <f>IF($A127="","",COUNTIF(AI_PF!$A:$A,$A127))</f>
        <v>2</v>
      </c>
      <c r="Y127">
        <f>IF($A127="","",COUNTIF(LookThrough!$A:$A,J127))</f>
        <v>4</v>
      </c>
    </row>
    <row r="128" spans="1:25" x14ac:dyDescent="0.4">
      <c r="A128" t="s">
        <v>155</v>
      </c>
      <c r="B128" t="str">
        <f>IF($A128="","",IFERROR(VLOOKUP($A128,AI_PF!$A:$D,4,FALSE),""))</f>
        <v>한화 Asia Opportunity 전문투자형사모증권투자신탁 1호</v>
      </c>
      <c r="C128" t="str">
        <f>IF($A128="","",IFERROR(VLOOKUP($A128,AI_PF!$A:$G,7,FALSE),""))</f>
        <v>VC</v>
      </c>
      <c r="D128" t="str">
        <f>IF($A128="","",IFERROR(VLOOKUP($A128,AI_PF!$A:$H,8,FALSE),""))</f>
        <v>VC</v>
      </c>
      <c r="E128" t="str">
        <f>IF($A128="","",IFERROR(VLOOKUP($A128,AI_PF!$A:$N,14,FALSE),""))</f>
        <v>수익증권</v>
      </c>
      <c r="F128" t="str">
        <f>IF($A128="","",IFERROR(VLOOKUP($A128,AI_PF!$A:$R,18,FALSE),""))</f>
        <v>KRW</v>
      </c>
      <c r="G128">
        <f>IF($A128="","",IFERROR(VLOOKUP($A128,AI_PF!$A:$T,20,FALSE),""))</f>
        <v>42886</v>
      </c>
      <c r="H128">
        <f>IF($A128="","",IFERROR(VLOOKUP($A128,AI_PF!$A:$V,22,FALSE),""))</f>
        <v>47819</v>
      </c>
      <c r="I128">
        <f>IF($A128="","",IFERROR(VLOOKUP($A128,AI_PF!$A:$EU,151,FALSE),""))</f>
        <v>2017</v>
      </c>
      <c r="J128">
        <f>IF($A128="","",IFERROR(VLOOKUP($A128,AI_PF!$A:$C,3,FALSE),""))</f>
        <v>200000920</v>
      </c>
      <c r="K128" t="str">
        <f>IF($A128="","",IFERROR(VLOOKUP($A128,Data_Raw!$A:$G,2,FALSE),""))</f>
        <v>VC</v>
      </c>
      <c r="L128" t="str">
        <f>IF($A128="","",IFERROR(VLOOKUP($A128,Data_Raw!$A:$G,3,FALSE),""))</f>
        <v>한화 Asia Opportunity 1호</v>
      </c>
      <c r="M128" t="str">
        <f>IF($A128="","",IFERROR(VLOOKUP($A128,Data_Raw!$A:$G,4,FALSE),""))</f>
        <v>한화자산운용</v>
      </c>
      <c r="N128">
        <f>IF($A128="","",IFERROR(VLOOKUP($A128,AI_PF!$A:$EU,29,FALSE),""))</f>
        <v>0</v>
      </c>
      <c r="O128" t="str">
        <f>IF($A128="","",IFERROR(VLOOKUP($A128,Data_Raw!$A:$G,5,FALSE),""))</f>
        <v>Global</v>
      </c>
      <c r="P128" t="str">
        <f>IF($A128="","",IFERROR(VLOOKUP($A128,Data_Raw!$A:$G,6,FALSE),""))</f>
        <v>Late</v>
      </c>
      <c r="Q128" t="str">
        <f>IF($A128="","",IFERROR(VLOOKUP($A128,Data_Raw!$A:$G,7,FALSE),""))</f>
        <v>General</v>
      </c>
      <c r="R128">
        <f>IF($A128="","",SUMIFS(AI_PF!$AP:$AP,AI_PF!$A:$A,$A128))</f>
        <v>125300000000</v>
      </c>
      <c r="S128">
        <f>IF($A128="","",SUMIFS(AI_PF!$AW:$AW,AI_PF!$A:$A,$A128))</f>
        <v>90220120792</v>
      </c>
      <c r="T128">
        <f>IF($A128="","",SUMIFS(AI_PF!$AZ:$AZ,AI_PF!$A:$A,$A128))</f>
        <v>13942211150</v>
      </c>
      <c r="U128">
        <f>IF($A128="","",SUMIFS(AI_PF!$CA:$CA,AI_PF!$A:$A,$A128))</f>
        <v>79218674325</v>
      </c>
      <c r="V128">
        <f>IF($A128="","",SUMIFS(AI_PF!$CE:$CE,AI_PF!$A:$A,$A128))</f>
        <v>90087829046</v>
      </c>
      <c r="W128">
        <f>IF($A128="","",IFERROR(VLOOKUP($A128,AI_PF!$A:$CO,93,FALSE),""))</f>
        <v>6.9751778244972247</v>
      </c>
      <c r="X128">
        <f>IF($A128="","",COUNTIF(AI_PF!$A:$A,$A128))</f>
        <v>1</v>
      </c>
      <c r="Y128">
        <f>IF($A128="","",COUNTIF(LookThrough!$A:$A,J128))</f>
        <v>93</v>
      </c>
    </row>
    <row r="129" spans="1:25" x14ac:dyDescent="0.4">
      <c r="A129" t="s">
        <v>156</v>
      </c>
      <c r="B129" t="str">
        <f>IF($A129="","",IFERROR(VLOOKUP($A129,AI_PF!$A:$D,4,FALSE),""))</f>
        <v>대구 그린파워 리파이낸싱 (대구혁신도시 열병합발전)</v>
      </c>
      <c r="C129" t="str">
        <f>IF($A129="","",IFERROR(VLOOKUP($A129,AI_PF!$A:$G,7,FALSE),""))</f>
        <v>발전/유틸리티</v>
      </c>
      <c r="D129" t="str">
        <f>IF($A129="","",IFERROR(VLOOKUP($A129,AI_PF!$A:$H,8,FALSE),""))</f>
        <v>가스LNG</v>
      </c>
      <c r="E129" t="str">
        <f>IF($A129="","",IFERROR(VLOOKUP($A129,AI_PF!$A:$N,14,FALSE),""))</f>
        <v>대출</v>
      </c>
      <c r="F129" t="str">
        <f>IF($A129="","",IFERROR(VLOOKUP($A129,AI_PF!$A:$R,18,FALSE),""))</f>
        <v>KRW</v>
      </c>
      <c r="G129">
        <f>IF($A129="","",IFERROR(VLOOKUP($A129,AI_PF!$A:$T,20,FALSE),""))</f>
        <v>42716</v>
      </c>
      <c r="H129">
        <f>IF($A129="","",IFERROR(VLOOKUP($A129,AI_PF!$A:$V,22,FALSE),""))</f>
        <v>50751</v>
      </c>
      <c r="I129" t="str">
        <f>IF($A129="","",IFERROR(VLOOKUP($A129,AI_PF!$A:$EU,151,FALSE),""))</f>
        <v>~2016</v>
      </c>
      <c r="J129">
        <f>IF($A129="","",IFERROR(VLOOKUP($A129,AI_PF!$A:$C,3,FALSE),""))</f>
        <v>6000000000541</v>
      </c>
      <c r="K129" t="str">
        <f>IF($A129="","",IFERROR(VLOOKUP($A129,Data_Raw!$A:$G,2,FALSE),""))</f>
        <v>Infrastructure</v>
      </c>
      <c r="L129" t="str">
        <f>IF($A129="","",IFERROR(VLOOKUP($A129,Data_Raw!$A:$G,3,FALSE),""))</f>
        <v>대구 그린파워 리파이낸싱 (대구혁신도시 열병합발전)</v>
      </c>
      <c r="M129" t="str">
        <f>IF($A129="","",IFERROR(VLOOKUP($A129,Data_Raw!$A:$G,4,FALSE),""))</f>
        <v>신한자산운용</v>
      </c>
      <c r="N129" t="str">
        <f>IF($A129="","",IFERROR(VLOOKUP($A129,AI_PF!$A:$EU,29,FALSE),""))</f>
        <v>해당없음</v>
      </c>
      <c r="O129" t="str">
        <f>IF($A129="","",IFERROR(VLOOKUP($A129,Data_Raw!$A:$G,5,FALSE),""))</f>
        <v>KOR</v>
      </c>
      <c r="P129" t="str">
        <f>IF($A129="","",IFERROR(VLOOKUP($A129,Data_Raw!$A:$G,6,FALSE),""))</f>
        <v>Non-PPP</v>
      </c>
      <c r="Q129" t="str">
        <f>IF($A129="","",IFERROR(VLOOKUP($A129,Data_Raw!$A:$G,7,FALSE),""))</f>
        <v>Energy</v>
      </c>
      <c r="R129">
        <f>IF($A129="","",SUMIFS(AI_PF!$AP:$AP,AI_PF!$A:$A,$A129))</f>
        <v>50000000000</v>
      </c>
      <c r="S129">
        <f>IF($A129="","",SUMIFS(AI_PF!$AW:$AW,AI_PF!$A:$A,$A129))</f>
        <v>50013940281</v>
      </c>
      <c r="T129">
        <f>IF($A129="","",SUMIFS(AI_PF!$AZ:$AZ,AI_PF!$A:$A,$A129))</f>
        <v>21058032265</v>
      </c>
      <c r="U129">
        <f>IF($A129="","",SUMIFS(AI_PF!$CA:$CA,AI_PF!$A:$A,$A129))</f>
        <v>28963146987</v>
      </c>
      <c r="V129">
        <f>IF($A129="","",SUMIFS(AI_PF!$CE:$CE,AI_PF!$A:$A,$A129))</f>
        <v>32094447764</v>
      </c>
      <c r="W129">
        <f>IF($A129="","",IFERROR(VLOOKUP($A129,AI_PF!$A:$CO,93,FALSE),""))</f>
        <v>3.6420523</v>
      </c>
      <c r="X129">
        <f>IF($A129="","",COUNTIF(AI_PF!$A:$A,$A129))</f>
        <v>2</v>
      </c>
      <c r="Y129">
        <f>IF($A129="","",COUNTIF(LookThrough!$A:$A,J129))</f>
        <v>0</v>
      </c>
    </row>
    <row r="130" spans="1:25" x14ac:dyDescent="0.4">
      <c r="A130" t="s">
        <v>157</v>
      </c>
      <c r="B130" t="str">
        <f>IF($A130="","",IFERROR(VLOOKUP($A130,AI_PF!$A:$D,4,FALSE),""))</f>
        <v>메리츠 전문투자형사모부동산투자신탁 3호</v>
      </c>
      <c r="C130" t="str">
        <f>IF($A130="","",IFERROR(VLOOKUP($A130,AI_PF!$A:$G,7,FALSE),""))</f>
        <v>수익형</v>
      </c>
      <c r="D130" t="str">
        <f>IF($A130="","",IFERROR(VLOOKUP($A130,AI_PF!$A:$H,8,FALSE),""))</f>
        <v>오피스</v>
      </c>
      <c r="E130" t="str">
        <f>IF($A130="","",IFERROR(VLOOKUP($A130,AI_PF!$A:$N,14,FALSE),""))</f>
        <v>수익증권</v>
      </c>
      <c r="F130" t="str">
        <f>IF($A130="","",IFERROR(VLOOKUP($A130,AI_PF!$A:$R,18,FALSE),""))</f>
        <v>KRW</v>
      </c>
      <c r="G130">
        <f>IF($A130="","",IFERROR(VLOOKUP($A130,AI_PF!$A:$T,20,FALSE),""))</f>
        <v>42703</v>
      </c>
      <c r="H130">
        <f>IF($A130="","",IFERROR(VLOOKUP($A130,AI_PF!$A:$V,22,FALSE),""))</f>
        <v>46720</v>
      </c>
      <c r="I130" t="str">
        <f>IF($A130="","",IFERROR(VLOOKUP($A130,AI_PF!$A:$EU,151,FALSE),""))</f>
        <v>~2016</v>
      </c>
      <c r="J130">
        <f>IF($A130="","",IFERROR(VLOOKUP($A130,AI_PF!$A:$C,3,FALSE),""))</f>
        <v>210000852</v>
      </c>
      <c r="K130" t="str">
        <f>IF($A130="","",IFERROR(VLOOKUP($A130,Data_Raw!$A:$G,2,FALSE),""))</f>
        <v>Real_Estate</v>
      </c>
      <c r="L130" t="str">
        <f>IF($A130="","",IFERROR(VLOOKUP($A130,Data_Raw!$A:$G,3,FALSE),""))</f>
        <v>메리츠부동산3호</v>
      </c>
      <c r="M130" t="str">
        <f>IF($A130="","",IFERROR(VLOOKUP($A130,Data_Raw!$A:$G,4,FALSE),""))</f>
        <v>메리츠대체투자운용</v>
      </c>
      <c r="N130">
        <f>IF($A130="","",IFERROR(VLOOKUP($A130,AI_PF!$A:$EU,29,FALSE),""))</f>
        <v>0</v>
      </c>
      <c r="O130" t="str">
        <f>IF($A130="","",IFERROR(VLOOKUP($A130,Data_Raw!$A:$G,5,FALSE),""))</f>
        <v>US</v>
      </c>
      <c r="P130" t="str">
        <f>IF($A130="","",IFERROR(VLOOKUP($A130,Data_Raw!$A:$G,6,FALSE),""))</f>
        <v>Senior|Core</v>
      </c>
      <c r="Q130" t="str">
        <f>IF($A130="","",IFERROR(VLOOKUP($A130,Data_Raw!$A:$G,7,FALSE),""))</f>
        <v>Office</v>
      </c>
      <c r="R130">
        <f>IF($A130="","",SUMIFS(AI_PF!$AP:$AP,AI_PF!$A:$A,$A130))</f>
        <v>105000000000</v>
      </c>
      <c r="S130">
        <f>IF($A130="","",SUMIFS(AI_PF!$AW:$AW,AI_PF!$A:$A,$A130))</f>
        <v>116295079819</v>
      </c>
      <c r="T130">
        <f>IF($A130="","",SUMIFS(AI_PF!$AZ:$AZ,AI_PF!$A:$A,$A130))</f>
        <v>16813055055</v>
      </c>
      <c r="U130">
        <f>IF($A130="","",SUMIFS(AI_PF!$CA:$CA,AI_PF!$A:$A,$A130))</f>
        <v>99293178447</v>
      </c>
      <c r="V130">
        <f>IF($A130="","",SUMIFS(AI_PF!$CE:$CE,AI_PF!$A:$A,$A130))</f>
        <v>97476649809</v>
      </c>
      <c r="W130">
        <f>IF($A130="","",IFERROR(VLOOKUP($A130,AI_PF!$A:$CO,93,FALSE),""))</f>
        <v>4.0908828377723694</v>
      </c>
      <c r="X130">
        <f>IF($A130="","",COUNTIF(AI_PF!$A:$A,$A130))</f>
        <v>1</v>
      </c>
      <c r="Y130">
        <f>IF($A130="","",COUNTIF(LookThrough!$A:$A,J130))</f>
        <v>1</v>
      </c>
    </row>
    <row r="131" spans="1:25" x14ac:dyDescent="0.4">
      <c r="A131" t="s">
        <v>158</v>
      </c>
      <c r="B131" t="str">
        <f>IF($A131="","",IFERROR(VLOOKUP($A131,AI_PF!$A:$D,4,FALSE),""))</f>
        <v>미래에셋 UK 가스인프라 전문투자형사모특별자산투자신탁</v>
      </c>
      <c r="C131" t="str">
        <f>IF($A131="","",IFERROR(VLOOKUP($A131,AI_PF!$A:$G,7,FALSE),""))</f>
        <v>발전/유틸리티</v>
      </c>
      <c r="D131" t="str">
        <f>IF($A131="","",IFERROR(VLOOKUP($A131,AI_PF!$A:$H,8,FALSE),""))</f>
        <v>Midstream</v>
      </c>
      <c r="E131" t="str">
        <f>IF($A131="","",IFERROR(VLOOKUP($A131,AI_PF!$A:$N,14,FALSE),""))</f>
        <v>수익증권</v>
      </c>
      <c r="F131" t="str">
        <f>IF($A131="","",IFERROR(VLOOKUP($A131,AI_PF!$A:$R,18,FALSE),""))</f>
        <v>KRW</v>
      </c>
      <c r="G131">
        <f>IF($A131="","",IFERROR(VLOOKUP($A131,AI_PF!$A:$T,20,FALSE),""))</f>
        <v>42741</v>
      </c>
      <c r="H131">
        <f>IF($A131="","",IFERROR(VLOOKUP($A131,AI_PF!$A:$V,22,FALSE),""))</f>
        <v>51897</v>
      </c>
      <c r="I131">
        <f>IF($A131="","",IFERROR(VLOOKUP($A131,AI_PF!$A:$EU,151,FALSE),""))</f>
        <v>2017</v>
      </c>
      <c r="J131">
        <f>IF($A131="","",IFERROR(VLOOKUP($A131,AI_PF!$A:$C,3,FALSE),""))</f>
        <v>200000845</v>
      </c>
      <c r="K131" t="str">
        <f>IF($A131="","",IFERROR(VLOOKUP($A131,Data_Raw!$A:$G,2,FALSE),""))</f>
        <v>Infrastructure</v>
      </c>
      <c r="L131" t="str">
        <f>IF($A131="","",IFERROR(VLOOKUP($A131,Data_Raw!$A:$G,3,FALSE),""))</f>
        <v>미래에셋UK가스인프라일반사모특별자산투자신탁1호</v>
      </c>
      <c r="M131" t="str">
        <f>IF($A131="","",IFERROR(VLOOKUP($A131,Data_Raw!$A:$G,4,FALSE),""))</f>
        <v>미래에셋자산운용</v>
      </c>
      <c r="N131" t="str">
        <f>IF($A131="","",IFERROR(VLOOKUP($A131,AI_PF!$A:$EU,29,FALSE),""))</f>
        <v>Dalmore</v>
      </c>
      <c r="O131" t="str">
        <f>IF($A131="","",IFERROR(VLOOKUP($A131,Data_Raw!$A:$G,5,FALSE),""))</f>
        <v>Europe</v>
      </c>
      <c r="P131" t="str">
        <f>IF($A131="","",IFERROR(VLOOKUP($A131,Data_Raw!$A:$G,6,FALSE),""))</f>
        <v>Non-PPP</v>
      </c>
      <c r="Q131" t="str">
        <f>IF($A131="","",IFERROR(VLOOKUP($A131,Data_Raw!$A:$G,7,FALSE),""))</f>
        <v>Gas</v>
      </c>
      <c r="R131">
        <f>IF($A131="","",SUMIFS(AI_PF!$AP:$AP,AI_PF!$A:$A,$A131))</f>
        <v>482535420000</v>
      </c>
      <c r="S131">
        <f>IF($A131="","",SUMIFS(AI_PF!$AW:$AW,AI_PF!$A:$A,$A131))</f>
        <v>521122999690</v>
      </c>
      <c r="T131">
        <f>IF($A131="","",SUMIFS(AI_PF!$AZ:$AZ,AI_PF!$A:$A,$A131))</f>
        <v>16048283842</v>
      </c>
      <c r="U131">
        <f>IF($A131="","",SUMIFS(AI_PF!$CA:$CA,AI_PF!$A:$A,$A131))</f>
        <v>507749068557</v>
      </c>
      <c r="V131">
        <f>IF($A131="","",SUMIFS(AI_PF!$CE:$CE,AI_PF!$A:$A,$A131))</f>
        <v>537925551448</v>
      </c>
      <c r="W131">
        <f>IF($A131="","",IFERROR(VLOOKUP($A131,AI_PF!$A:$CO,93,FALSE),""))</f>
        <v>5.8460023999214172</v>
      </c>
      <c r="X131">
        <f>IF($A131="","",COUNTIF(AI_PF!$A:$A,$A131))</f>
        <v>1</v>
      </c>
      <c r="Y131">
        <f>IF($A131="","",COUNTIF(LookThrough!$A:$A,J131))</f>
        <v>1</v>
      </c>
    </row>
    <row r="132" spans="1:25" x14ac:dyDescent="0.4">
      <c r="A132" t="s">
        <v>159</v>
      </c>
      <c r="B132" t="str">
        <f>IF($A132="","",IFERROR(VLOOKUP($A132,AI_PF!$A:$D,4,FALSE),""))</f>
        <v>울진 현종산 풍력발전사업</v>
      </c>
      <c r="C132" t="str">
        <f>IF($A132="","",IFERROR(VLOOKUP($A132,AI_PF!$A:$G,7,FALSE),""))</f>
        <v>신재생</v>
      </c>
      <c r="D132" t="str">
        <f>IF($A132="","",IFERROR(VLOOKUP($A132,AI_PF!$A:$H,8,FALSE),""))</f>
        <v>풍력</v>
      </c>
      <c r="E132" t="str">
        <f>IF($A132="","",IFERROR(VLOOKUP($A132,AI_PF!$A:$N,14,FALSE),""))</f>
        <v>수익증권</v>
      </c>
      <c r="F132" t="str">
        <f>IF($A132="","",IFERROR(VLOOKUP($A132,AI_PF!$A:$R,18,FALSE),""))</f>
        <v>KRW</v>
      </c>
      <c r="G132">
        <f>IF($A132="","",IFERROR(VLOOKUP($A132,AI_PF!$A:$T,20,FALSE),""))</f>
        <v>42726</v>
      </c>
      <c r="H132">
        <f>IF($A132="","",IFERROR(VLOOKUP($A132,AI_PF!$A:$V,22,FALSE),""))</f>
        <v>51126</v>
      </c>
      <c r="I132" t="str">
        <f>IF($A132="","",IFERROR(VLOOKUP($A132,AI_PF!$A:$EU,151,FALSE),""))</f>
        <v>~2016</v>
      </c>
      <c r="J132">
        <f>IF($A132="","",IFERROR(VLOOKUP($A132,AI_PF!$A:$C,3,FALSE),""))</f>
        <v>200000832</v>
      </c>
      <c r="K132" t="str">
        <f>IF($A132="","",IFERROR(VLOOKUP($A132,Data_Raw!$A:$G,2,FALSE),""))</f>
        <v>Infrastructure</v>
      </c>
      <c r="L132" t="str">
        <f>IF($A132="","",IFERROR(VLOOKUP($A132,Data_Raw!$A:$G,3,FALSE),""))</f>
        <v>울진 현종산 풍력발전사업</v>
      </c>
      <c r="M132" t="str">
        <f>IF($A132="","",IFERROR(VLOOKUP($A132,Data_Raw!$A:$G,4,FALSE),""))</f>
        <v>KDB인프라자산운용</v>
      </c>
      <c r="N132" t="str">
        <f>IF($A132="","",IFERROR(VLOOKUP($A132,AI_PF!$A:$EU,29,FALSE),""))</f>
        <v>해당없음</v>
      </c>
      <c r="O132" t="str">
        <f>IF($A132="","",IFERROR(VLOOKUP($A132,Data_Raw!$A:$G,5,FALSE),""))</f>
        <v>KOR</v>
      </c>
      <c r="P132" t="str">
        <f>IF($A132="","",IFERROR(VLOOKUP($A132,Data_Raw!$A:$G,6,FALSE),""))</f>
        <v>Non-PPP</v>
      </c>
      <c r="Q132" t="str">
        <f>IF($A132="","",IFERROR(VLOOKUP($A132,Data_Raw!$A:$G,7,FALSE),""))</f>
        <v>Energy</v>
      </c>
      <c r="R132">
        <f>IF($A132="","",SUMIFS(AI_PF!$AP:$AP,AI_PF!$A:$A,$A132))</f>
        <v>68500000000</v>
      </c>
      <c r="S132">
        <f>IF($A132="","",SUMIFS(AI_PF!$AW:$AW,AI_PF!$A:$A,$A132))</f>
        <v>60374341317</v>
      </c>
      <c r="T132">
        <f>IF($A132="","",SUMIFS(AI_PF!$AZ:$AZ,AI_PF!$A:$A,$A132))</f>
        <v>16570065403</v>
      </c>
      <c r="U132">
        <f>IF($A132="","",SUMIFS(AI_PF!$CA:$CA,AI_PF!$A:$A,$A132))</f>
        <v>43810870713</v>
      </c>
      <c r="V132">
        <f>IF($A132="","",SUMIFS(AI_PF!$CE:$CE,AI_PF!$A:$A,$A132))</f>
        <v>43744502263</v>
      </c>
      <c r="W132">
        <f>IF($A132="","",IFERROR(VLOOKUP($A132,AI_PF!$A:$CO,93,FALSE),""))</f>
        <v>4.5229491591453534</v>
      </c>
      <c r="X132">
        <f>IF($A132="","",COUNTIF(AI_PF!$A:$A,$A132))</f>
        <v>1</v>
      </c>
      <c r="Y132">
        <f>IF($A132="","",COUNTIF(LookThrough!$A:$A,J132))</f>
        <v>5</v>
      </c>
    </row>
    <row r="133" spans="1:25" x14ac:dyDescent="0.4">
      <c r="A133" t="s">
        <v>160</v>
      </c>
      <c r="B133" t="str">
        <f>IF($A133="","",IFERROR(VLOOKUP($A133,AI_PF!$A:$D,4,FALSE),""))</f>
        <v>고성그린파워 (고성하이화력발전사업)</v>
      </c>
      <c r="C133" t="str">
        <f>IF($A133="","",IFERROR(VLOOKUP($A133,AI_PF!$A:$G,7,FALSE),""))</f>
        <v>발전/유틸리티</v>
      </c>
      <c r="D133" t="str">
        <f>IF($A133="","",IFERROR(VLOOKUP($A133,AI_PF!$A:$H,8,FALSE),""))</f>
        <v>석탄화력</v>
      </c>
      <c r="E133" t="str">
        <f>IF($A133="","",IFERROR(VLOOKUP($A133,AI_PF!$A:$N,14,FALSE),""))</f>
        <v>대출</v>
      </c>
      <c r="F133" t="str">
        <f>IF($A133="","",IFERROR(VLOOKUP($A133,AI_PF!$A:$R,18,FALSE),""))</f>
        <v>KRW</v>
      </c>
      <c r="G133">
        <f>IF($A133="","",IFERROR(VLOOKUP($A133,AI_PF!$A:$T,20,FALSE),""))</f>
        <v>43137</v>
      </c>
      <c r="H133">
        <f>IF($A133="","",IFERROR(VLOOKUP($A133,AI_PF!$A:$V,22,FALSE),""))</f>
        <v>51507</v>
      </c>
      <c r="I133" t="str">
        <f>IF($A133="","",IFERROR(VLOOKUP($A133,AI_PF!$A:$EU,151,FALSE),""))</f>
        <v>~2016</v>
      </c>
      <c r="J133">
        <f>IF($A133="","",IFERROR(VLOOKUP($A133,AI_PF!$A:$C,3,FALSE),""))</f>
        <v>6000000000606</v>
      </c>
      <c r="K133" t="str">
        <f>IF($A133="","",IFERROR(VLOOKUP($A133,Data_Raw!$A:$G,2,FALSE),""))</f>
        <v>Infrastructure</v>
      </c>
      <c r="L133" t="str">
        <f>IF($A133="","",IFERROR(VLOOKUP($A133,Data_Raw!$A:$G,3,FALSE),""))</f>
        <v>고성그린파워 (고성하이화력발전사업)</v>
      </c>
      <c r="M133" t="str">
        <f>IF($A133="","",IFERROR(VLOOKUP($A133,Data_Raw!$A:$G,4,FALSE),""))</f>
        <v>신한은행</v>
      </c>
      <c r="N133" t="str">
        <f>IF($A133="","",IFERROR(VLOOKUP($A133,AI_PF!$A:$EU,29,FALSE),""))</f>
        <v>해당없음</v>
      </c>
      <c r="O133" t="str">
        <f>IF($A133="","",IFERROR(VLOOKUP($A133,Data_Raw!$A:$G,5,FALSE),""))</f>
        <v>KOR</v>
      </c>
      <c r="P133" t="str">
        <f>IF($A133="","",IFERROR(VLOOKUP($A133,Data_Raw!$A:$G,6,FALSE),""))</f>
        <v>Non-PPP</v>
      </c>
      <c r="Q133" t="str">
        <f>IF($A133="","",IFERROR(VLOOKUP($A133,Data_Raw!$A:$G,7,FALSE),""))</f>
        <v>Energy</v>
      </c>
      <c r="R133">
        <f>IF($A133="","",SUMIFS(AI_PF!$AP:$AP,AI_PF!$A:$A,$A133))</f>
        <v>450000000000</v>
      </c>
      <c r="S133">
        <f>IF($A133="","",SUMIFS(AI_PF!$AW:$AW,AI_PF!$A:$A,$A133))</f>
        <v>449780000000</v>
      </c>
      <c r="T133">
        <f>IF($A133="","",SUMIFS(AI_PF!$AZ:$AZ,AI_PF!$A:$A,$A133))</f>
        <v>78051399785</v>
      </c>
      <c r="U133">
        <f>IF($A133="","",SUMIFS(AI_PF!$CA:$CA,AI_PF!$A:$A,$A133))</f>
        <v>372100700917</v>
      </c>
      <c r="V133">
        <f>IF($A133="","",SUMIFS(AI_PF!$CE:$CE,AI_PF!$A:$A,$A133))</f>
        <v>371728600215</v>
      </c>
      <c r="W133">
        <f>IF($A133="","",IFERROR(VLOOKUP($A133,AI_PF!$A:$CO,93,FALSE),""))</f>
        <v>3.6983353999999999</v>
      </c>
      <c r="X133">
        <f>IF($A133="","",COUNTIF(AI_PF!$A:$A,$A133))</f>
        <v>2</v>
      </c>
      <c r="Y133">
        <f>IF($A133="","",COUNTIF(LookThrough!$A:$A,J133))</f>
        <v>0</v>
      </c>
    </row>
    <row r="134" spans="1:25" x14ac:dyDescent="0.4">
      <c r="A134" t="s">
        <v>161</v>
      </c>
      <c r="B134" t="str">
        <f>IF($A134="","",IFERROR(VLOOKUP($A134,AI_PF!$A:$D,4,FALSE),""))</f>
        <v>BLACKSTONE Real Estate Debt Strategies High-Grade</v>
      </c>
      <c r="C134" t="str">
        <f>IF($A134="","",IFERROR(VLOOKUP($A134,AI_PF!$A:$G,7,FALSE),""))</f>
        <v>수익형</v>
      </c>
      <c r="D134" t="str">
        <f>IF($A134="","",IFERROR(VLOOKUP($A134,AI_PF!$A:$H,8,FALSE),""))</f>
        <v>혼합</v>
      </c>
      <c r="E134" t="str">
        <f>IF($A134="","",IFERROR(VLOOKUP($A134,AI_PF!$A:$N,14,FALSE),""))</f>
        <v>수익증권</v>
      </c>
      <c r="F134" t="str">
        <f>IF($A134="","",IFERROR(VLOOKUP($A134,AI_PF!$A:$R,18,FALSE),""))</f>
        <v>USD</v>
      </c>
      <c r="G134">
        <f>IF($A134="","",IFERROR(VLOOKUP($A134,AI_PF!$A:$T,20,FALSE),""))</f>
        <v>42976</v>
      </c>
      <c r="H134">
        <f>IF($A134="","",IFERROR(VLOOKUP($A134,AI_PF!$A:$V,22,FALSE),""))</f>
        <v>46994</v>
      </c>
      <c r="I134">
        <f>IF($A134="","",IFERROR(VLOOKUP($A134,AI_PF!$A:$EU,151,FALSE),""))</f>
        <v>2017</v>
      </c>
      <c r="J134">
        <f>IF($A134="","",IFERROR(VLOOKUP($A134,AI_PF!$A:$C,3,FALSE),""))</f>
        <v>200000969</v>
      </c>
      <c r="K134" t="str">
        <f>IF($A134="","",IFERROR(VLOOKUP($A134,Data_Raw!$A:$G,2,FALSE),""))</f>
        <v>Real_Estate</v>
      </c>
      <c r="L134" t="str">
        <f>IF($A134="","",IFERROR(VLOOKUP($A134,Data_Raw!$A:$G,3,FALSE),""))</f>
        <v>BLACKSTONE REAL ESTATE DEBT STRATEGIES HIGH-GRADE L.P.</v>
      </c>
      <c r="M134" t="str">
        <f>IF($A134="","",IFERROR(VLOOKUP($A134,Data_Raw!$A:$G,4,FALSE),""))</f>
        <v>Blackstone</v>
      </c>
      <c r="N134" t="str">
        <f>IF($A134="","",IFERROR(VLOOKUP($A134,AI_PF!$A:$EU,29,FALSE),""))</f>
        <v>Blackstone</v>
      </c>
      <c r="O134" t="str">
        <f>IF($A134="","",IFERROR(VLOOKUP($A134,Data_Raw!$A:$G,5,FALSE),""))</f>
        <v>Global</v>
      </c>
      <c r="P134" t="str">
        <f>IF($A134="","",IFERROR(VLOOKUP($A134,Data_Raw!$A:$G,6,FALSE),""))</f>
        <v>Equity|Core</v>
      </c>
      <c r="Q134" t="str">
        <f>IF($A134="","",IFERROR(VLOOKUP($A134,Data_Raw!$A:$G,7,FALSE),""))</f>
        <v>General</v>
      </c>
      <c r="R134">
        <f>IF($A134="","",SUMIFS(AI_PF!$AP:$AP,AI_PF!$A:$A,$A134))</f>
        <v>103005000000</v>
      </c>
      <c r="S134">
        <f>IF($A134="","",SUMIFS(AI_PF!$AW:$AW,AI_PF!$A:$A,$A134))</f>
        <v>108773866443</v>
      </c>
      <c r="T134">
        <f>IF($A134="","",SUMIFS(AI_PF!$AZ:$AZ,AI_PF!$A:$A,$A134))</f>
        <v>113179871005</v>
      </c>
      <c r="U134">
        <f>IF($A134="","",SUMIFS(AI_PF!$CA:$CA,AI_PF!$A:$A,$A134))</f>
        <v>8102229040</v>
      </c>
      <c r="V134">
        <f>IF($A134="","",SUMIFS(AI_PF!$CE:$CE,AI_PF!$A:$A,$A134))</f>
        <v>11243041699</v>
      </c>
      <c r="W134">
        <f>IF($A134="","",IFERROR(VLOOKUP($A134,AI_PF!$A:$CO,93,FALSE),""))</f>
        <v>8.7903329730033875</v>
      </c>
      <c r="X134">
        <f>IF($A134="","",COUNTIF(AI_PF!$A:$A,$A134))</f>
        <v>1</v>
      </c>
      <c r="Y134">
        <f>IF($A134="","",COUNTIF(LookThrough!$A:$A,J134))</f>
        <v>5</v>
      </c>
    </row>
    <row r="135" spans="1:25" x14ac:dyDescent="0.4">
      <c r="A135" t="s">
        <v>162</v>
      </c>
      <c r="B135" t="str">
        <f>IF($A135="","",IFERROR(VLOOKUP($A135,AI_PF!$A:$D,4,FALSE),""))</f>
        <v>칸서스 용인 경량전철 전문투자형사모특별자산투자신탁 1호 (리파이낸싱)</v>
      </c>
      <c r="C135" t="str">
        <f>IF($A135="","",IFERROR(VLOOKUP($A135,AI_PF!$A:$G,7,FALSE),""))</f>
        <v>BTO</v>
      </c>
      <c r="D135" t="str">
        <f>IF($A135="","",IFERROR(VLOOKUP($A135,AI_PF!$A:$H,8,FALSE),""))</f>
        <v>철도</v>
      </c>
      <c r="E135" t="str">
        <f>IF($A135="","",IFERROR(VLOOKUP($A135,AI_PF!$A:$N,14,FALSE),""))</f>
        <v>수익증권</v>
      </c>
      <c r="F135" t="str">
        <f>IF($A135="","",IFERROR(VLOOKUP($A135,AI_PF!$A:$R,18,FALSE),""))</f>
        <v>KRW</v>
      </c>
      <c r="G135">
        <f>IF($A135="","",IFERROR(VLOOKUP($A135,AI_PF!$A:$T,20,FALSE),""))</f>
        <v>42760</v>
      </c>
      <c r="H135">
        <f>IF($A135="","",IFERROR(VLOOKUP($A135,AI_PF!$A:$V,22,FALSE),""))</f>
        <v>52987</v>
      </c>
      <c r="I135">
        <f>IF($A135="","",IFERROR(VLOOKUP($A135,AI_PF!$A:$EU,151,FALSE),""))</f>
        <v>2017</v>
      </c>
      <c r="J135">
        <f>IF($A135="","",IFERROR(VLOOKUP($A135,AI_PF!$A:$C,3,FALSE),""))</f>
        <v>200000855</v>
      </c>
      <c r="K135" t="str">
        <f>IF($A135="","",IFERROR(VLOOKUP($A135,Data_Raw!$A:$G,2,FALSE),""))</f>
        <v>Infrastructure</v>
      </c>
      <c r="L135" t="str">
        <f>IF($A135="","",IFERROR(VLOOKUP($A135,Data_Raw!$A:$G,3,FALSE),""))</f>
        <v>칸서스 용인 경량전철 전문투자형사모특별자산투자신탁 1호 (리파이낸싱)</v>
      </c>
      <c r="M135" t="str">
        <f>IF($A135="","",IFERROR(VLOOKUP($A135,Data_Raw!$A:$G,4,FALSE),""))</f>
        <v>칸서스자산운용</v>
      </c>
      <c r="N135" t="str">
        <f>IF($A135="","",IFERROR(VLOOKUP($A135,AI_PF!$A:$EU,29,FALSE),""))</f>
        <v>해당없음</v>
      </c>
      <c r="O135" t="str">
        <f>IF($A135="","",IFERROR(VLOOKUP($A135,Data_Raw!$A:$G,5,FALSE),""))</f>
        <v>KOR</v>
      </c>
      <c r="P135" t="str">
        <f>IF($A135="","",IFERROR(VLOOKUP($A135,Data_Raw!$A:$G,6,FALSE),""))</f>
        <v>BTO</v>
      </c>
      <c r="Q135" t="str">
        <f>IF($A135="","",IFERROR(VLOOKUP($A135,Data_Raw!$A:$G,7,FALSE),""))</f>
        <v>Transportation</v>
      </c>
      <c r="R135">
        <f>IF($A135="","",SUMIFS(AI_PF!$AP:$AP,AI_PF!$A:$A,$A135))</f>
        <v>40000000000</v>
      </c>
      <c r="S135">
        <f>IF($A135="","",SUMIFS(AI_PF!$AW:$AW,AI_PF!$A:$A,$A135))</f>
        <v>39243921569</v>
      </c>
      <c r="T135">
        <f>IF($A135="","",SUMIFS(AI_PF!$AZ:$AZ,AI_PF!$A:$A,$A135))</f>
        <v>13429968269</v>
      </c>
      <c r="U135">
        <f>IF($A135="","",SUMIFS(AI_PF!$CA:$CA,AI_PF!$A:$A,$A135))</f>
        <v>26018596894</v>
      </c>
      <c r="V135">
        <f>IF($A135="","",SUMIFS(AI_PF!$CE:$CE,AI_PF!$A:$A,$A135))</f>
        <v>26541570692</v>
      </c>
      <c r="W135">
        <f>IF($A135="","",IFERROR(VLOOKUP($A135,AI_PF!$A:$CO,93,FALSE),""))</f>
        <v>3.8607230782508855</v>
      </c>
      <c r="X135">
        <f>IF($A135="","",COUNTIF(AI_PF!$A:$A,$A135))</f>
        <v>1</v>
      </c>
      <c r="Y135">
        <f>IF($A135="","",COUNTIF(LookThrough!$A:$A,J135))</f>
        <v>3</v>
      </c>
    </row>
    <row r="136" spans="1:25" x14ac:dyDescent="0.4">
      <c r="A136" t="s">
        <v>163</v>
      </c>
      <c r="B136" t="str">
        <f>IF($A136="","",IFERROR(VLOOKUP($A136,AI_PF!$A:$D,4,FALSE),""))</f>
        <v>서울 리츠임대주택 제3호위탁관리부동산투자회사 (장기전세주택유동화)</v>
      </c>
      <c r="C136" t="str">
        <f>IF($A136="","",IFERROR(VLOOKUP($A136,AI_PF!$A:$G,7,FALSE),""))</f>
        <v>수익형</v>
      </c>
      <c r="D136" t="str">
        <f>IF($A136="","",IFERROR(VLOOKUP($A136,AI_PF!$A:$H,8,FALSE),""))</f>
        <v>주거용</v>
      </c>
      <c r="E136" t="str">
        <f>IF($A136="","",IFERROR(VLOOKUP($A136,AI_PF!$A:$N,14,FALSE),""))</f>
        <v>대출</v>
      </c>
      <c r="F136" t="str">
        <f>IF($A136="","",IFERROR(VLOOKUP($A136,AI_PF!$A:$R,18,FALSE),""))</f>
        <v>KRW</v>
      </c>
      <c r="G136">
        <f>IF($A136="","",IFERROR(VLOOKUP($A136,AI_PF!$A:$T,20,FALSE),""))</f>
        <v>42914</v>
      </c>
      <c r="H136">
        <f>IF($A136="","",IFERROR(VLOOKUP($A136,AI_PF!$A:$V,22,FALSE),""))</f>
        <v>48210</v>
      </c>
      <c r="I136" t="str">
        <f>IF($A136="","",IFERROR(VLOOKUP($A136,AI_PF!$A:$EU,151,FALSE),""))</f>
        <v>~2016</v>
      </c>
      <c r="J136">
        <f>IF($A136="","",IFERROR(VLOOKUP($A136,AI_PF!$A:$C,3,FALSE),""))</f>
        <v>6000000000544</v>
      </c>
      <c r="K136" t="str">
        <f>IF($A136="","",IFERROR(VLOOKUP($A136,Data_Raw!$A:$G,2,FALSE),""))</f>
        <v>Real_Estate</v>
      </c>
      <c r="L136" t="str">
        <f>IF($A136="","",IFERROR(VLOOKUP($A136,Data_Raw!$A:$G,3,FALSE),""))</f>
        <v>서울 리츠임대주택 제3호위탁관리부동산투자회사 (장기전세주택유동화)</v>
      </c>
      <c r="M136" t="str">
        <f>IF($A136="","",IFERROR(VLOOKUP($A136,Data_Raw!$A:$G,4,FALSE),""))</f>
        <v>서울투자운용</v>
      </c>
      <c r="N136" t="str">
        <f>IF($A136="","",IFERROR(VLOOKUP($A136,AI_PF!$A:$EU,29,FALSE),""))</f>
        <v>해당없음</v>
      </c>
      <c r="O136" t="str">
        <f>IF($A136="","",IFERROR(VLOOKUP($A136,Data_Raw!$A:$G,5,FALSE),""))</f>
        <v>KOR</v>
      </c>
      <c r="P136" t="str">
        <f>IF($A136="","",IFERROR(VLOOKUP($A136,Data_Raw!$A:$G,6,FALSE),""))</f>
        <v>담보대출</v>
      </c>
      <c r="Q136" t="str">
        <f>IF($A136="","",IFERROR(VLOOKUP($A136,Data_Raw!$A:$G,7,FALSE),""))</f>
        <v>Residential</v>
      </c>
      <c r="R136">
        <f>IF($A136="","",SUMIFS(AI_PF!$AP:$AP,AI_PF!$A:$A,$A136))</f>
        <v>228050000000</v>
      </c>
      <c r="S136">
        <f>IF($A136="","",SUMIFS(AI_PF!$AW:$AW,AI_PF!$A:$A,$A136))</f>
        <v>228050000000</v>
      </c>
      <c r="T136">
        <f>IF($A136="","",SUMIFS(AI_PF!$AZ:$AZ,AI_PF!$A:$A,$A136))</f>
        <v>0</v>
      </c>
      <c r="U136">
        <f>IF($A136="","",SUMIFS(AI_PF!$CA:$CA,AI_PF!$A:$A,$A136))</f>
        <v>228050000000</v>
      </c>
      <c r="V136">
        <f>IF($A136="","",SUMIFS(AI_PF!$CE:$CE,AI_PF!$A:$A,$A136))</f>
        <v>228050000000</v>
      </c>
      <c r="W136">
        <f>IF($A136="","",IFERROR(VLOOKUP($A136,AI_PF!$A:$CO,93,FALSE),""))</f>
        <v>3.3801963000000002</v>
      </c>
      <c r="X136">
        <f>IF($A136="","",COUNTIF(AI_PF!$A:$A,$A136))</f>
        <v>2</v>
      </c>
      <c r="Y136">
        <f>IF($A136="","",COUNTIF(LookThrough!$A:$A,J136))</f>
        <v>0</v>
      </c>
    </row>
    <row r="137" spans="1:25" x14ac:dyDescent="0.4">
      <c r="A137" t="s">
        <v>164</v>
      </c>
      <c r="B137" t="str">
        <f>IF($A137="","",IFERROR(VLOOKUP($A137,AI_PF!$A:$D,4,FALSE),""))</f>
        <v>한국투자 항공기 전문투자형사모특별자산투자신탁 6호</v>
      </c>
      <c r="C137" t="str">
        <f>IF($A137="","",IFERROR(VLOOKUP($A137,AI_PF!$A:$G,7,FALSE),""))</f>
        <v>교통/운송</v>
      </c>
      <c r="D137" t="str">
        <f>IF($A137="","",IFERROR(VLOOKUP($A137,AI_PF!$A:$H,8,FALSE),""))</f>
        <v>항공기</v>
      </c>
      <c r="E137" t="str">
        <f>IF($A137="","",IFERROR(VLOOKUP($A137,AI_PF!$A:$N,14,FALSE),""))</f>
        <v>수익증권</v>
      </c>
      <c r="F137" t="str">
        <f>IF($A137="","",IFERROR(VLOOKUP($A137,AI_PF!$A:$R,18,FALSE),""))</f>
        <v>KRW</v>
      </c>
      <c r="G137">
        <f>IF($A137="","",IFERROR(VLOOKUP($A137,AI_PF!$A:$T,20,FALSE),""))</f>
        <v>42730</v>
      </c>
      <c r="H137">
        <f>IF($A137="","",IFERROR(VLOOKUP($A137,AI_PF!$A:$V,22,FALSE),""))</f>
        <v>45273</v>
      </c>
      <c r="I137" t="str">
        <f>IF($A137="","",IFERROR(VLOOKUP($A137,AI_PF!$A:$EU,151,FALSE),""))</f>
        <v>~2016</v>
      </c>
      <c r="J137">
        <f>IF($A137="","",IFERROR(VLOOKUP($A137,AI_PF!$A:$C,3,FALSE),""))</f>
        <v>200000833</v>
      </c>
      <c r="K137" t="str">
        <f>IF($A137="","",IFERROR(VLOOKUP($A137,Data_Raw!$A:$G,2,FALSE),""))</f>
        <v>Infrastructure</v>
      </c>
      <c r="L137" t="str">
        <f>IF($A137="","",IFERROR(VLOOKUP($A137,Data_Raw!$A:$G,3,FALSE),""))</f>
        <v>한국투자 항공기 전문투자형사모특별자산투자신탁 6호</v>
      </c>
      <c r="M137" t="str">
        <f>IF($A137="","",IFERROR(VLOOKUP($A137,Data_Raw!$A:$G,4,FALSE),""))</f>
        <v>한국투자신탁운용</v>
      </c>
      <c r="N137" t="str">
        <f>IF($A137="","",IFERROR(VLOOKUP($A137,AI_PF!$A:$EU,29,FALSE),""))</f>
        <v>GECAS</v>
      </c>
      <c r="O137" t="str">
        <f>IF($A137="","",IFERROR(VLOOKUP($A137,Data_Raw!$A:$G,5,FALSE),""))</f>
        <v>Europe</v>
      </c>
      <c r="P137" t="str">
        <f>IF($A137="","",IFERROR(VLOOKUP($A137,Data_Raw!$A:$G,6,FALSE),""))</f>
        <v>Non-PPP</v>
      </c>
      <c r="Q137" t="str">
        <f>IF($A137="","",IFERROR(VLOOKUP($A137,Data_Raw!$A:$G,7,FALSE),""))</f>
        <v>Transportation</v>
      </c>
      <c r="R137">
        <f>IF($A137="","",SUMIFS(AI_PF!$AP:$AP,AI_PF!$A:$A,$A137))</f>
        <v>42000000000</v>
      </c>
      <c r="S137">
        <f>IF($A137="","",SUMIFS(AI_PF!$AW:$AW,AI_PF!$A:$A,$A137))</f>
        <v>37879854000</v>
      </c>
      <c r="T137">
        <f>IF($A137="","",SUMIFS(AI_PF!$AZ:$AZ,AI_PF!$A:$A,$A137))</f>
        <v>2671920636</v>
      </c>
      <c r="U137">
        <f>IF($A137="","",SUMIFS(AI_PF!$CA:$CA,AI_PF!$A:$A,$A137))</f>
        <v>319822053</v>
      </c>
      <c r="V137">
        <f>IF($A137="","",SUMIFS(AI_PF!$CE:$CE,AI_PF!$A:$A,$A137))</f>
        <v>16637520</v>
      </c>
      <c r="W137">
        <f>IF($A137="","",IFERROR(VLOOKUP($A137,AI_PF!$A:$CO,93,FALSE),""))</f>
        <v>-30.103254802525047</v>
      </c>
      <c r="X137">
        <f>IF($A137="","",COUNTIF(AI_PF!$A:$A,$A137))</f>
        <v>1</v>
      </c>
      <c r="Y137">
        <f>IF($A137="","",COUNTIF(LookThrough!$A:$A,J137))</f>
        <v>1</v>
      </c>
    </row>
    <row r="138" spans="1:25" x14ac:dyDescent="0.4">
      <c r="A138" t="s">
        <v>165</v>
      </c>
      <c r="B138" t="str">
        <f>IF($A138="","",IFERROR(VLOOKUP($A138,AI_PF!$A:$D,4,FALSE),""))</f>
        <v>화성기산동 뉴스테이개발 보증부대출</v>
      </c>
      <c r="C138" t="str">
        <f>IF($A138="","",IFERROR(VLOOKUP($A138,AI_PF!$A:$G,7,FALSE),""))</f>
        <v>개발형</v>
      </c>
      <c r="D138" t="str">
        <f>IF($A138="","",IFERROR(VLOOKUP($A138,AI_PF!$A:$H,8,FALSE),""))</f>
        <v>주거용</v>
      </c>
      <c r="E138" t="str">
        <f>IF($A138="","",IFERROR(VLOOKUP($A138,AI_PF!$A:$N,14,FALSE),""))</f>
        <v>대출</v>
      </c>
      <c r="F138" t="str">
        <f>IF($A138="","",IFERROR(VLOOKUP($A138,AI_PF!$A:$R,18,FALSE),""))</f>
        <v>KRW</v>
      </c>
      <c r="G138">
        <f>IF($A138="","",IFERROR(VLOOKUP($A138,AI_PF!$A:$T,20,FALSE),""))</f>
        <v>42760</v>
      </c>
      <c r="H138">
        <f>IF($A138="","",IFERROR(VLOOKUP($A138,AI_PF!$A:$V,22,FALSE),""))</f>
        <v>46592</v>
      </c>
      <c r="I138">
        <f>IF($A138="","",IFERROR(VLOOKUP($A138,AI_PF!$A:$EU,151,FALSE),""))</f>
        <v>2017</v>
      </c>
      <c r="J138">
        <f>IF($A138="","",IFERROR(VLOOKUP($A138,AI_PF!$A:$C,3,FALSE),""))</f>
        <v>6000000000551</v>
      </c>
      <c r="K138" t="str">
        <f>IF($A138="","",IFERROR(VLOOKUP($A138,Data_Raw!$A:$G,2,FALSE),""))</f>
        <v>Real_Estate</v>
      </c>
      <c r="L138" t="str">
        <f>IF($A138="","",IFERROR(VLOOKUP($A138,Data_Raw!$A:$G,3,FALSE),""))</f>
        <v>화성 기산동 뉴스테이
HUG 보증부 대출</v>
      </c>
      <c r="M138" t="str">
        <f>IF($A138="","",IFERROR(VLOOKUP($A138,Data_Raw!$A:$G,4,FALSE),""))</f>
        <v>리딩투자증권</v>
      </c>
      <c r="N138" t="str">
        <f>IF($A138="","",IFERROR(VLOOKUP($A138,AI_PF!$A:$EU,29,FALSE),""))</f>
        <v>해당없음</v>
      </c>
      <c r="O138" t="str">
        <f>IF($A138="","",IFERROR(VLOOKUP($A138,Data_Raw!$A:$G,5,FALSE),""))</f>
        <v>KOR</v>
      </c>
      <c r="P138" t="str">
        <f>IF($A138="","",IFERROR(VLOOKUP($A138,Data_Raw!$A:$G,6,FALSE),""))</f>
        <v>PF대출</v>
      </c>
      <c r="Q138" t="str">
        <f>IF($A138="","",IFERROR(VLOOKUP($A138,Data_Raw!$A:$G,7,FALSE),""))</f>
        <v>Residential</v>
      </c>
      <c r="R138">
        <f>IF($A138="","",SUMIFS(AI_PF!$AP:$AP,AI_PF!$A:$A,$A138))</f>
        <v>80000000000</v>
      </c>
      <c r="S138">
        <f>IF($A138="","",SUMIFS(AI_PF!$AW:$AW,AI_PF!$A:$A,$A138))</f>
        <v>48282000000</v>
      </c>
      <c r="T138">
        <f>IF($A138="","",SUMIFS(AI_PF!$AZ:$AZ,AI_PF!$A:$A,$A138))</f>
        <v>19482710000</v>
      </c>
      <c r="U138">
        <f>IF($A138="","",SUMIFS(AI_PF!$CA:$CA,AI_PF!$A:$A,$A138))</f>
        <v>28799290000</v>
      </c>
      <c r="V138">
        <f>IF($A138="","",SUMIFS(AI_PF!$CE:$CE,AI_PF!$A:$A,$A138))</f>
        <v>28799290000</v>
      </c>
      <c r="W138">
        <f>IF($A138="","",IFERROR(VLOOKUP($A138,AI_PF!$A:$CO,93,FALSE),""))</f>
        <v>3.2536719000000001</v>
      </c>
      <c r="X138">
        <f>IF($A138="","",COUNTIF(AI_PF!$A:$A,$A138))</f>
        <v>1</v>
      </c>
      <c r="Y138">
        <f>IF($A138="","",COUNTIF(LookThrough!$A:$A,J138))</f>
        <v>0</v>
      </c>
    </row>
    <row r="139" spans="1:25" x14ac:dyDescent="0.4">
      <c r="A139" t="s">
        <v>166</v>
      </c>
      <c r="B139" t="str">
        <f>IF($A139="","",IFERROR(VLOOKUP($A139,AI_PF!$A:$D,4,FALSE),""))</f>
        <v>한화 Global Corporate PE Strategy 전문투자형사모증권투자신탁 1호</v>
      </c>
      <c r="C139" t="str">
        <f>IF($A139="","",IFERROR(VLOOKUP($A139,AI_PF!$A:$G,7,FALSE),""))</f>
        <v>PE</v>
      </c>
      <c r="D139" t="str">
        <f>IF($A139="","",IFERROR(VLOOKUP($A139,AI_PF!$A:$H,8,FALSE),""))</f>
        <v>PE</v>
      </c>
      <c r="E139" t="str">
        <f>IF($A139="","",IFERROR(VLOOKUP($A139,AI_PF!$A:$N,14,FALSE),""))</f>
        <v>수익증권</v>
      </c>
      <c r="F139" t="str">
        <f>IF($A139="","",IFERROR(VLOOKUP($A139,AI_PF!$A:$R,18,FALSE),""))</f>
        <v>KRW</v>
      </c>
      <c r="G139">
        <f>IF($A139="","",IFERROR(VLOOKUP($A139,AI_PF!$A:$T,20,FALSE),""))</f>
        <v>42985</v>
      </c>
      <c r="H139">
        <f>IF($A139="","",IFERROR(VLOOKUP($A139,AI_PF!$A:$V,22,FALSE),""))</f>
        <v>48098</v>
      </c>
      <c r="I139">
        <f>IF($A139="","",IFERROR(VLOOKUP($A139,AI_PF!$A:$EU,151,FALSE),""))</f>
        <v>2017</v>
      </c>
      <c r="J139">
        <f>IF($A139="","",IFERROR(VLOOKUP($A139,AI_PF!$A:$C,3,FALSE),""))</f>
        <v>200000975</v>
      </c>
      <c r="K139" t="str">
        <f>IF($A139="","",IFERROR(VLOOKUP($A139,Data_Raw!$A:$G,2,FALSE),""))</f>
        <v>PE</v>
      </c>
      <c r="L139" t="str">
        <f>IF($A139="","",IFERROR(VLOOKUP($A139,Data_Raw!$A:$G,3,FALSE),""))</f>
        <v>한화 Global Corporate PE Strategy 1호</v>
      </c>
      <c r="M139" t="str">
        <f>IF($A139="","",IFERROR(VLOOKUP($A139,Data_Raw!$A:$G,4,FALSE),""))</f>
        <v>한화자산운용</v>
      </c>
      <c r="N139">
        <f>IF($A139="","",IFERROR(VLOOKUP($A139,AI_PF!$A:$EU,29,FALSE),""))</f>
        <v>0</v>
      </c>
      <c r="O139" t="str">
        <f>IF($A139="","",IFERROR(VLOOKUP($A139,Data_Raw!$A:$G,5,FALSE),""))</f>
        <v>Global</v>
      </c>
      <c r="P139" t="str">
        <f>IF($A139="","",IFERROR(VLOOKUP($A139,Data_Raw!$A:$G,6,FALSE),""))</f>
        <v>hybrid</v>
      </c>
      <c r="Q139" t="str">
        <f>IF($A139="","",IFERROR(VLOOKUP($A139,Data_Raw!$A:$G,7,FALSE),""))</f>
        <v>General</v>
      </c>
      <c r="R139">
        <f>IF($A139="","",SUMIFS(AI_PF!$AP:$AP,AI_PF!$A:$A,$A139))</f>
        <v>319998000000</v>
      </c>
      <c r="S139">
        <f>IF($A139="","",SUMIFS(AI_PF!$AW:$AW,AI_PF!$A:$A,$A139))</f>
        <v>352376607519</v>
      </c>
      <c r="T139">
        <f>IF($A139="","",SUMIFS(AI_PF!$AZ:$AZ,AI_PF!$A:$A,$A139))</f>
        <v>42470166663</v>
      </c>
      <c r="U139">
        <f>IF($A139="","",SUMIFS(AI_PF!$CA:$CA,AI_PF!$A:$A,$A139))</f>
        <v>318341570665</v>
      </c>
      <c r="V139">
        <f>IF($A139="","",SUMIFS(AI_PF!$CE:$CE,AI_PF!$A:$A,$A139))</f>
        <v>375736070267</v>
      </c>
      <c r="W139">
        <f>IF($A139="","",IFERROR(VLOOKUP($A139,AI_PF!$A:$CO,93,FALSE),""))</f>
        <v>9.4677510857582092</v>
      </c>
      <c r="X139">
        <f>IF($A139="","",COUNTIF(AI_PF!$A:$A,$A139))</f>
        <v>1</v>
      </c>
      <c r="Y139">
        <f>IF($A139="","",COUNTIF(LookThrough!$A:$A,J139))</f>
        <v>368</v>
      </c>
    </row>
    <row r="140" spans="1:25" x14ac:dyDescent="0.4">
      <c r="A140" t="s">
        <v>167</v>
      </c>
      <c r="B140" t="str">
        <f>IF($A140="","",IFERROR(VLOOKUP($A140,AI_PF!$A:$D,4,FALSE),""))</f>
        <v>한화 Global Infra Strategy 전문투자형사모특별자산투자신탁 1호</v>
      </c>
      <c r="C140" t="str">
        <f>IF($A140="","",IFERROR(VLOOKUP($A140,AI_PF!$A:$G,7,FALSE),""))</f>
        <v>혼합</v>
      </c>
      <c r="D140" t="str">
        <f>IF($A140="","",IFERROR(VLOOKUP($A140,AI_PF!$A:$H,8,FALSE),""))</f>
        <v>혼합</v>
      </c>
      <c r="E140" t="str">
        <f>IF($A140="","",IFERROR(VLOOKUP($A140,AI_PF!$A:$N,14,FALSE),""))</f>
        <v>수익증권</v>
      </c>
      <c r="F140" t="str">
        <f>IF($A140="","",IFERROR(VLOOKUP($A140,AI_PF!$A:$R,18,FALSE),""))</f>
        <v>KRW</v>
      </c>
      <c r="G140">
        <f>IF($A140="","",IFERROR(VLOOKUP($A140,AI_PF!$A:$T,20,FALSE),""))</f>
        <v>43004</v>
      </c>
      <c r="H140">
        <f>IF($A140="","",IFERROR(VLOOKUP($A140,AI_PF!$A:$V,22,FALSE),""))</f>
        <v>57249</v>
      </c>
      <c r="I140">
        <f>IF($A140="","",IFERROR(VLOOKUP($A140,AI_PF!$A:$EU,151,FALSE),""))</f>
        <v>2017</v>
      </c>
      <c r="J140">
        <f>IF($A140="","",IFERROR(VLOOKUP($A140,AI_PF!$A:$C,3,FALSE),""))</f>
        <v>200000977</v>
      </c>
      <c r="K140" t="str">
        <f>IF($A140="","",IFERROR(VLOOKUP($A140,Data_Raw!$A:$G,2,FALSE),""))</f>
        <v>Infrastructure</v>
      </c>
      <c r="L140" t="str">
        <f>IF($A140="","",IFERROR(VLOOKUP($A140,Data_Raw!$A:$G,3,FALSE),""))</f>
        <v>한화 GLOBAL INFRASTRUCTURE STRATEGY 1호</v>
      </c>
      <c r="M140" t="str">
        <f>IF($A140="","",IFERROR(VLOOKUP($A140,Data_Raw!$A:$G,4,FALSE),""))</f>
        <v>한화자산운용</v>
      </c>
      <c r="N140" t="str">
        <f>IF($A140="","",IFERROR(VLOOKUP($A140,AI_PF!$A:$EU,29,FALSE),""))</f>
        <v>한화자산운용</v>
      </c>
      <c r="O140" t="str">
        <f>IF($A140="","",IFERROR(VLOOKUP($A140,Data_Raw!$A:$G,5,FALSE),""))</f>
        <v>Global</v>
      </c>
      <c r="P140" t="str">
        <f>IF($A140="","",IFERROR(VLOOKUP($A140,Data_Raw!$A:$G,6,FALSE),""))</f>
        <v>hybrid</v>
      </c>
      <c r="Q140" t="str">
        <f>IF($A140="","",IFERROR(VLOOKUP($A140,Data_Raw!$A:$G,7,FALSE),""))</f>
        <v>General</v>
      </c>
      <c r="R140">
        <f>IF($A140="","",SUMIFS(AI_PF!$AP:$AP,AI_PF!$A:$A,$A140))</f>
        <v>404208000000</v>
      </c>
      <c r="S140">
        <f>IF($A140="","",SUMIFS(AI_PF!$AW:$AW,AI_PF!$A:$A,$A140))</f>
        <v>476453225849</v>
      </c>
      <c r="T140">
        <f>IF($A140="","",SUMIFS(AI_PF!$AZ:$AZ,AI_PF!$A:$A,$A140))</f>
        <v>47962839589</v>
      </c>
      <c r="U140">
        <f>IF($A140="","",SUMIFS(AI_PF!$CA:$CA,AI_PF!$A:$A,$A140))</f>
        <v>430580180144</v>
      </c>
      <c r="V140">
        <f>IF($A140="","",SUMIFS(AI_PF!$CE:$CE,AI_PF!$A:$A,$A140))</f>
        <v>429513335802</v>
      </c>
      <c r="W140">
        <f>IF($A140="","",IFERROR(VLOOKUP($A140,AI_PF!$A:$CO,93,FALSE),""))</f>
        <v>3.6460897326469426</v>
      </c>
      <c r="X140">
        <f>IF($A140="","",COUNTIF(AI_PF!$A:$A,$A140))</f>
        <v>1</v>
      </c>
      <c r="Y140">
        <f>IF($A140="","",COUNTIF(LookThrough!$A:$A,J140))</f>
        <v>13</v>
      </c>
    </row>
    <row r="141" spans="1:25" x14ac:dyDescent="0.4">
      <c r="A141" t="s">
        <v>168</v>
      </c>
      <c r="B141" t="str">
        <f>IF($A141="","",IFERROR(VLOOKUP($A141,AI_PF!$A:$D,4,FALSE),""))</f>
        <v>한화 Global Real Estate Strategy 전문투자형사모부동산투자신탁 1호</v>
      </c>
      <c r="C141" t="str">
        <f>IF($A141="","",IFERROR(VLOOKUP($A141,AI_PF!$A:$G,7,FALSE),""))</f>
        <v>수익형</v>
      </c>
      <c r="D141" t="str">
        <f>IF($A141="","",IFERROR(VLOOKUP($A141,AI_PF!$A:$H,8,FALSE),""))</f>
        <v>혼합</v>
      </c>
      <c r="E141" t="str">
        <f>IF($A141="","",IFERROR(VLOOKUP($A141,AI_PF!$A:$N,14,FALSE),""))</f>
        <v>수익증권</v>
      </c>
      <c r="F141" t="str">
        <f>IF($A141="","",IFERROR(VLOOKUP($A141,AI_PF!$A:$R,18,FALSE),""))</f>
        <v>KRW</v>
      </c>
      <c r="G141">
        <f>IF($A141="","",IFERROR(VLOOKUP($A141,AI_PF!$A:$T,20,FALSE),""))</f>
        <v>43066</v>
      </c>
      <c r="H141">
        <f>IF($A141="","",IFERROR(VLOOKUP($A141,AI_PF!$A:$V,22,FALSE),""))</f>
        <v>48179</v>
      </c>
      <c r="I141">
        <f>IF($A141="","",IFERROR(VLOOKUP($A141,AI_PF!$A:$EU,151,FALSE),""))</f>
        <v>2017</v>
      </c>
      <c r="J141">
        <f>IF($A141="","",IFERROR(VLOOKUP($A141,AI_PF!$A:$C,3,FALSE),""))</f>
        <v>200001001</v>
      </c>
      <c r="K141" t="str">
        <f>IF($A141="","",IFERROR(VLOOKUP($A141,Data_Raw!$A:$G,2,FALSE),""))</f>
        <v>Real_Estate</v>
      </c>
      <c r="L141" t="str">
        <f>IF($A141="","",IFERROR(VLOOKUP($A141,Data_Raw!$A:$G,3,FALSE),""))</f>
        <v>한화 GLOBAL REAL ESTATE STRATEGY 부동산1호</v>
      </c>
      <c r="M141" t="str">
        <f>IF($A141="","",IFERROR(VLOOKUP($A141,Data_Raw!$A:$G,4,FALSE),""))</f>
        <v>한화자산운용</v>
      </c>
      <c r="N141">
        <f>IF($A141="","",IFERROR(VLOOKUP($A141,AI_PF!$A:$EU,29,FALSE),""))</f>
        <v>0</v>
      </c>
      <c r="O141" t="str">
        <f>IF($A141="","",IFERROR(VLOOKUP($A141,Data_Raw!$A:$G,5,FALSE),""))</f>
        <v>Global</v>
      </c>
      <c r="P141" t="str">
        <f>IF($A141="","",IFERROR(VLOOKUP($A141,Data_Raw!$A:$G,6,FALSE),""))</f>
        <v>Equity|Core</v>
      </c>
      <c r="Q141" t="str">
        <f>IF($A141="","",IFERROR(VLOOKUP($A141,Data_Raw!$A:$G,7,FALSE),""))</f>
        <v>General</v>
      </c>
      <c r="R141">
        <f>IF($A141="","",SUMIFS(AI_PF!$AP:$AP,AI_PF!$A:$A,$A141))</f>
        <v>319998000000</v>
      </c>
      <c r="S141">
        <f>IF($A141="","",SUMIFS(AI_PF!$AW:$AW,AI_PF!$A:$A,$A141))</f>
        <v>376408586907</v>
      </c>
      <c r="T141">
        <f>IF($A141="","",SUMIFS(AI_PF!$AZ:$AZ,AI_PF!$A:$A,$A141))</f>
        <v>29303127782</v>
      </c>
      <c r="U141">
        <f>IF($A141="","",SUMIFS(AI_PF!$CA:$CA,AI_PF!$A:$A,$A141))</f>
        <v>347389434380</v>
      </c>
      <c r="V141">
        <f>IF($A141="","",SUMIFS(AI_PF!$CE:$CE,AI_PF!$A:$A,$A141))</f>
        <v>261738882186</v>
      </c>
      <c r="W141">
        <f>IF($A141="","",IFERROR(VLOOKUP($A141,AI_PF!$A:$CO,93,FALSE),""))</f>
        <v>-0.42854187777265906</v>
      </c>
      <c r="X141">
        <f>IF($A141="","",COUNTIF(AI_PF!$A:$A,$A141))</f>
        <v>1</v>
      </c>
      <c r="Y141">
        <f>IF($A141="","",COUNTIF(LookThrough!$A:$A,J141))</f>
        <v>3</v>
      </c>
    </row>
    <row r="142" spans="1:25" x14ac:dyDescent="0.4">
      <c r="A142" t="s">
        <v>169</v>
      </c>
      <c r="B142" t="str">
        <f>IF($A142="","",IFERROR(VLOOKUP($A142,AI_PF!$A:$D,4,FALSE),""))</f>
        <v>엔브이 글로벌코리아 메자닌 사모집합투자기구</v>
      </c>
      <c r="C142" t="str">
        <f>IF($A142="","",IFERROR(VLOOKUP($A142,AI_PF!$A:$G,7,FALSE),""))</f>
        <v>PD</v>
      </c>
      <c r="D142" t="str">
        <f>IF($A142="","",IFERROR(VLOOKUP($A142,AI_PF!$A:$H,8,FALSE),""))</f>
        <v>Subordinate</v>
      </c>
      <c r="E142" t="str">
        <f>IF($A142="","",IFERROR(VLOOKUP($A142,AI_PF!$A:$N,14,FALSE),""))</f>
        <v>출자</v>
      </c>
      <c r="F142" t="str">
        <f>IF($A142="","",IFERROR(VLOOKUP($A142,AI_PF!$A:$R,18,FALSE),""))</f>
        <v>KRW</v>
      </c>
      <c r="G142">
        <f>IF($A142="","",IFERROR(VLOOKUP($A142,AI_PF!$A:$T,20,FALSE),""))</f>
        <v>42916</v>
      </c>
      <c r="H142">
        <f>IF($A142="","",IFERROR(VLOOKUP($A142,AI_PF!$A:$V,22,FALSE),""))</f>
        <v>46444</v>
      </c>
      <c r="I142">
        <f>IF($A142="","",IFERROR(VLOOKUP($A142,AI_PF!$A:$EU,151,FALSE),""))</f>
        <v>2017</v>
      </c>
      <c r="J142">
        <f>IF($A142="","",IFERROR(VLOOKUP($A142,AI_PF!$A:$C,3,FALSE),""))</f>
        <v>100002296</v>
      </c>
      <c r="K142" t="str">
        <f>IF($A142="","",IFERROR(VLOOKUP($A142,Data_Raw!$A:$G,2,FALSE),""))</f>
        <v>PD</v>
      </c>
      <c r="L142" t="str">
        <f>IF($A142="","",IFERROR(VLOOKUP($A142,Data_Raw!$A:$G,3,FALSE),""))</f>
        <v>엔브이 글로벌코리아 메자닌</v>
      </c>
      <c r="M142" t="str">
        <f>IF($A142="","",IFERROR(VLOOKUP($A142,Data_Raw!$A:$G,4,FALSE),""))</f>
        <v>도미누스인베스트먼트</v>
      </c>
      <c r="N142" t="str">
        <f>IF($A142="","",IFERROR(VLOOKUP($A142,AI_PF!$A:$EU,29,FALSE),""))</f>
        <v>해당없음</v>
      </c>
      <c r="O142" t="str">
        <f>IF($A142="","",IFERROR(VLOOKUP($A142,Data_Raw!$A:$G,5,FALSE),""))</f>
        <v>KOR</v>
      </c>
      <c r="P142" t="str">
        <f>IF($A142="","",IFERROR(VLOOKUP($A142,Data_Raw!$A:$G,6,FALSE),""))</f>
        <v>Mezzanine</v>
      </c>
      <c r="Q142" t="str">
        <f>IF($A142="","",IFERROR(VLOOKUP($A142,Data_Raw!$A:$G,7,FALSE),""))</f>
        <v>Subordinate</v>
      </c>
      <c r="R142">
        <f>IF($A142="","",SUMIFS(AI_PF!$AP:$AP,AI_PF!$A:$A,$A142))</f>
        <v>30000000000</v>
      </c>
      <c r="S142">
        <f>IF($A142="","",SUMIFS(AI_PF!$AW:$AW,AI_PF!$A:$A,$A142))</f>
        <v>30702010480</v>
      </c>
      <c r="T142">
        <f>IF($A142="","",SUMIFS(AI_PF!$AZ:$AZ,AI_PF!$A:$A,$A142))</f>
        <v>21372927580</v>
      </c>
      <c r="U142">
        <f>IF($A142="","",SUMIFS(AI_PF!$CA:$CA,AI_PF!$A:$A,$A142))</f>
        <v>9329082900</v>
      </c>
      <c r="V142">
        <f>IF($A142="","",SUMIFS(AI_PF!$CE:$CE,AI_PF!$A:$A,$A142))</f>
        <v>13517841122</v>
      </c>
      <c r="W142">
        <f>IF($A142="","",IFERROR(VLOOKUP($A142,AI_PF!$A:$CO,93,FALSE),""))</f>
        <v>7.6032266020774859</v>
      </c>
      <c r="X142">
        <f>IF($A142="","",COUNTIF(AI_PF!$A:$A,$A142))</f>
        <v>1</v>
      </c>
      <c r="Y142">
        <f>IF($A142="","",COUNTIF(LookThrough!$A:$A,J142))</f>
        <v>0</v>
      </c>
    </row>
    <row r="143" spans="1:25" x14ac:dyDescent="0.4">
      <c r="A143" t="s">
        <v>170</v>
      </c>
      <c r="B143" t="str">
        <f>IF($A143="","",IFERROR(VLOOKUP($A143,AI_PF!$A:$D,4,FALSE),""))</f>
        <v>신한BNPP 그린에너지 전문투자형사모특별자산투자신탁 4호</v>
      </c>
      <c r="C143" t="str">
        <f>IF($A143="","",IFERROR(VLOOKUP($A143,AI_PF!$A:$G,7,FALSE),""))</f>
        <v>신재생</v>
      </c>
      <c r="D143" t="str">
        <f>IF($A143="","",IFERROR(VLOOKUP($A143,AI_PF!$A:$H,8,FALSE),""))</f>
        <v>태양광</v>
      </c>
      <c r="E143" t="str">
        <f>IF($A143="","",IFERROR(VLOOKUP($A143,AI_PF!$A:$N,14,FALSE),""))</f>
        <v>수익증권</v>
      </c>
      <c r="F143" t="str">
        <f>IF($A143="","",IFERROR(VLOOKUP($A143,AI_PF!$A:$R,18,FALSE),""))</f>
        <v>KRW</v>
      </c>
      <c r="G143">
        <f>IF($A143="","",IFERROR(VLOOKUP($A143,AI_PF!$A:$T,20,FALSE),""))</f>
        <v>43005</v>
      </c>
      <c r="H143">
        <f>IF($A143="","",IFERROR(VLOOKUP($A143,AI_PF!$A:$V,22,FALSE),""))</f>
        <v>51040</v>
      </c>
      <c r="I143">
        <f>IF($A143="","",IFERROR(VLOOKUP($A143,AI_PF!$A:$EU,151,FALSE),""))</f>
        <v>2017</v>
      </c>
      <c r="J143">
        <f>IF($A143="","",IFERROR(VLOOKUP($A143,AI_PF!$A:$C,3,FALSE),""))</f>
        <v>200000979</v>
      </c>
      <c r="K143" t="str">
        <f>IF($A143="","",IFERROR(VLOOKUP($A143,Data_Raw!$A:$G,2,FALSE),""))</f>
        <v>Infrastructure</v>
      </c>
      <c r="L143" t="str">
        <f>IF($A143="","",IFERROR(VLOOKUP($A143,Data_Raw!$A:$G,3,FALSE),""))</f>
        <v>신한BNPP 그린에너지 전문투자형사모특별자산투자신탁 4호</v>
      </c>
      <c r="M143" t="str">
        <f>IF($A143="","",IFERROR(VLOOKUP($A143,Data_Raw!$A:$G,4,FALSE),""))</f>
        <v>신한자산운용</v>
      </c>
      <c r="N143" t="str">
        <f>IF($A143="","",IFERROR(VLOOKUP($A143,AI_PF!$A:$EU,29,FALSE),""))</f>
        <v>해당없음</v>
      </c>
      <c r="O143" t="str">
        <f>IF($A143="","",IFERROR(VLOOKUP($A143,Data_Raw!$A:$G,5,FALSE),""))</f>
        <v>KOR</v>
      </c>
      <c r="P143" t="str">
        <f>IF($A143="","",IFERROR(VLOOKUP($A143,Data_Raw!$A:$G,6,FALSE),""))</f>
        <v>Non-PPP</v>
      </c>
      <c r="Q143" t="str">
        <f>IF($A143="","",IFERROR(VLOOKUP($A143,Data_Raw!$A:$G,7,FALSE),""))</f>
        <v>Energy</v>
      </c>
      <c r="R143">
        <f>IF($A143="","",SUMIFS(AI_PF!$AP:$AP,AI_PF!$A:$A,$A143))</f>
        <v>70000000000</v>
      </c>
      <c r="S143">
        <f>IF($A143="","",SUMIFS(AI_PF!$AW:$AW,AI_PF!$A:$A,$A143))</f>
        <v>65878184750</v>
      </c>
      <c r="T143">
        <f>IF($A143="","",SUMIFS(AI_PF!$AZ:$AZ,AI_PF!$A:$A,$A143))</f>
        <v>50300545622</v>
      </c>
      <c r="U143">
        <f>IF($A143="","",SUMIFS(AI_PF!$CA:$CA,AI_PF!$A:$A,$A143))</f>
        <v>15267619297</v>
      </c>
      <c r="V143">
        <f>IF($A143="","",SUMIFS(AI_PF!$CE:$CE,AI_PF!$A:$A,$A143))</f>
        <v>15112595647</v>
      </c>
      <c r="W143">
        <f>IF($A143="","",IFERROR(VLOOKUP($A143,AI_PF!$A:$CO,93,FALSE),""))</f>
        <v>4.5656028389930725</v>
      </c>
      <c r="X143">
        <f>IF($A143="","",COUNTIF(AI_PF!$A:$A,$A143))</f>
        <v>1</v>
      </c>
      <c r="Y143">
        <f>IF($A143="","",COUNTIF(LookThrough!$A:$A,J143))</f>
        <v>7</v>
      </c>
    </row>
    <row r="144" spans="1:25" x14ac:dyDescent="0.4">
      <c r="A144" t="s">
        <v>171</v>
      </c>
      <c r="B144" t="str">
        <f>IF($A144="","",IFERROR(VLOOKUP($A144,AI_PF!$A:$D,4,FALSE),""))</f>
        <v>GOLDPOINT Mezzanine Partners Ⅳ</v>
      </c>
      <c r="C144" t="str">
        <f>IF($A144="","",IFERROR(VLOOKUP($A144,AI_PF!$A:$G,7,FALSE),""))</f>
        <v>PD</v>
      </c>
      <c r="D144" t="str">
        <f>IF($A144="","",IFERROR(VLOOKUP($A144,AI_PF!$A:$H,8,FALSE),""))</f>
        <v>Subordinate</v>
      </c>
      <c r="E144" t="str">
        <f>IF($A144="","",IFERROR(VLOOKUP($A144,AI_PF!$A:$N,14,FALSE),""))</f>
        <v>수익증권</v>
      </c>
      <c r="F144" t="str">
        <f>IF($A144="","",IFERROR(VLOOKUP($A144,AI_PF!$A:$R,18,FALSE),""))</f>
        <v>USD</v>
      </c>
      <c r="G144">
        <f>IF($A144="","",IFERROR(VLOOKUP($A144,AI_PF!$A:$T,20,FALSE),""))</f>
        <v>42850</v>
      </c>
      <c r="H144">
        <f>IF($A144="","",IFERROR(VLOOKUP($A144,AI_PF!$A:$V,22,FALSE),""))</f>
        <v>46492</v>
      </c>
      <c r="I144">
        <f>IF($A144="","",IFERROR(VLOOKUP($A144,AI_PF!$A:$EU,151,FALSE),""))</f>
        <v>2017</v>
      </c>
      <c r="J144">
        <f>IF($A144="","",IFERROR(VLOOKUP($A144,AI_PF!$A:$C,3,FALSE),""))</f>
        <v>200000879</v>
      </c>
      <c r="K144" t="str">
        <f>IF($A144="","",IFERROR(VLOOKUP($A144,Data_Raw!$A:$G,2,FALSE),""))</f>
        <v>PD</v>
      </c>
      <c r="L144" t="str">
        <f>IF($A144="","",IFERROR(VLOOKUP($A144,Data_Raw!$A:$G,3,FALSE),""))</f>
        <v>GOLDPOINT Mezzanine Partners Ⅳ</v>
      </c>
      <c r="M144" t="str">
        <f>IF($A144="","",IFERROR(VLOOKUP($A144,Data_Raw!$A:$G,4,FALSE),""))</f>
        <v>Goldpoint</v>
      </c>
      <c r="N144" t="str">
        <f>IF($A144="","",IFERROR(VLOOKUP($A144,AI_PF!$A:$EU,29,FALSE),""))</f>
        <v>Goldpoint</v>
      </c>
      <c r="O144" t="str">
        <f>IF($A144="","",IFERROR(VLOOKUP($A144,Data_Raw!$A:$G,5,FALSE),""))</f>
        <v>US</v>
      </c>
      <c r="P144" t="str">
        <f>IF($A144="","",IFERROR(VLOOKUP($A144,Data_Raw!$A:$G,6,FALSE),""))</f>
        <v>Mezzanine</v>
      </c>
      <c r="Q144" t="str">
        <f>IF($A144="","",IFERROR(VLOOKUP($A144,Data_Raw!$A:$G,7,FALSE),""))</f>
        <v>Subordinate</v>
      </c>
      <c r="R144">
        <f>IF($A144="","",SUMIFS(AI_PF!$AP:$AP,AI_PF!$A:$A,$A144))</f>
        <v>57070000000</v>
      </c>
      <c r="S144">
        <f>IF($A144="","",SUMIFS(AI_PF!$AW:$AW,AI_PF!$A:$A,$A144))</f>
        <v>77509963527</v>
      </c>
      <c r="T144">
        <f>IF($A144="","",SUMIFS(AI_PF!$AZ:$AZ,AI_PF!$A:$A,$A144))</f>
        <v>31976181063</v>
      </c>
      <c r="U144">
        <f>IF($A144="","",SUMIFS(AI_PF!$CA:$CA,AI_PF!$A:$A,$A144))</f>
        <v>47362979671</v>
      </c>
      <c r="V144">
        <f>IF($A144="","",SUMIFS(AI_PF!$CE:$CE,AI_PF!$A:$A,$A144))</f>
        <v>35528222887</v>
      </c>
      <c r="W144">
        <f>IF($A144="","",IFERROR(VLOOKUP($A144,AI_PF!$A:$CO,93,FALSE),""))</f>
        <v>11.040080189704895</v>
      </c>
      <c r="X144">
        <f>IF($A144="","",COUNTIF(AI_PF!$A:$A,$A144))</f>
        <v>1</v>
      </c>
      <c r="Y144">
        <f>IF($A144="","",COUNTIF(LookThrough!$A:$A,J144))</f>
        <v>23</v>
      </c>
    </row>
    <row r="145" spans="1:25" x14ac:dyDescent="0.4">
      <c r="A145" t="s">
        <v>172</v>
      </c>
      <c r="B145" t="str">
        <f>IF($A145="","",IFERROR(VLOOKUP($A145,AI_PF!$A:$D,4,FALSE),""))</f>
        <v>교보악사 봉담-송산고속도로 민간투자사업</v>
      </c>
      <c r="C145" t="str">
        <f>IF($A145="","",IFERROR(VLOOKUP($A145,AI_PF!$A:$G,7,FALSE),""))</f>
        <v>BTO</v>
      </c>
      <c r="D145" t="str">
        <f>IF($A145="","",IFERROR(VLOOKUP($A145,AI_PF!$A:$H,8,FALSE),""))</f>
        <v>도로</v>
      </c>
      <c r="E145" t="str">
        <f>IF($A145="","",IFERROR(VLOOKUP($A145,AI_PF!$A:$N,14,FALSE),""))</f>
        <v>수익증권</v>
      </c>
      <c r="F145" t="str">
        <f>IF($A145="","",IFERROR(VLOOKUP($A145,AI_PF!$A:$R,18,FALSE),""))</f>
        <v>KRW</v>
      </c>
      <c r="G145">
        <f>IF($A145="","",IFERROR(VLOOKUP($A145,AI_PF!$A:$T,20,FALSE),""))</f>
        <v>43040</v>
      </c>
      <c r="H145">
        <f>IF($A145="","",IFERROR(VLOOKUP($A145,AI_PF!$A:$V,22,FALSE),""))</f>
        <v>55761</v>
      </c>
      <c r="I145">
        <f>IF($A145="","",IFERROR(VLOOKUP($A145,AI_PF!$A:$EU,151,FALSE),""))</f>
        <v>2017</v>
      </c>
      <c r="J145">
        <f>IF($A145="","",IFERROR(VLOOKUP($A145,AI_PF!$A:$C,3,FALSE),""))</f>
        <v>200000992</v>
      </c>
      <c r="K145" t="str">
        <f>IF($A145="","",IFERROR(VLOOKUP($A145,Data_Raw!$A:$G,2,FALSE),""))</f>
        <v>Infrastructure</v>
      </c>
      <c r="L145" t="str">
        <f>IF($A145="","",IFERROR(VLOOKUP($A145,Data_Raw!$A:$G,3,FALSE),""))</f>
        <v>교보악사 봉담-송산고속도로 민간투자사업</v>
      </c>
      <c r="M145" t="str">
        <f>IF($A145="","",IFERROR(VLOOKUP($A145,Data_Raw!$A:$G,4,FALSE),""))</f>
        <v>교보악사자산운용</v>
      </c>
      <c r="N145" t="str">
        <f>IF($A145="","",IFERROR(VLOOKUP($A145,AI_PF!$A:$EU,29,FALSE),""))</f>
        <v>해당없음</v>
      </c>
      <c r="O145" t="str">
        <f>IF($A145="","",IFERROR(VLOOKUP($A145,Data_Raw!$A:$G,5,FALSE),""))</f>
        <v>KOR</v>
      </c>
      <c r="P145" t="str">
        <f>IF($A145="","",IFERROR(VLOOKUP($A145,Data_Raw!$A:$G,6,FALSE),""))</f>
        <v>BTO</v>
      </c>
      <c r="Q145" t="str">
        <f>IF($A145="","",IFERROR(VLOOKUP($A145,Data_Raw!$A:$G,7,FALSE),""))</f>
        <v>Transportation</v>
      </c>
      <c r="R145">
        <f>IF($A145="","",SUMIFS(AI_PF!$AP:$AP,AI_PF!$A:$A,$A145))</f>
        <v>187800000000</v>
      </c>
      <c r="S145">
        <f>IF($A145="","",SUMIFS(AI_PF!$AW:$AW,AI_PF!$A:$A,$A145))</f>
        <v>184059104762</v>
      </c>
      <c r="T145">
        <f>IF($A145="","",SUMIFS(AI_PF!$AZ:$AZ,AI_PF!$A:$A,$A145))</f>
        <v>11849633771</v>
      </c>
      <c r="U145">
        <f>IF($A145="","",SUMIFS(AI_PF!$CA:$CA,AI_PF!$A:$A,$A145))</f>
        <v>172210877453</v>
      </c>
      <c r="V145">
        <f>IF($A145="","",SUMIFS(AI_PF!$CE:$CE,AI_PF!$A:$A,$A145))</f>
        <v>173731555372</v>
      </c>
      <c r="W145">
        <f>IF($A145="","",IFERROR(VLOOKUP($A145,AI_PF!$A:$CO,93,FALSE),""))</f>
        <v>4.1377010941505432</v>
      </c>
      <c r="X145">
        <f>IF($A145="","",COUNTIF(AI_PF!$A:$A,$A145))</f>
        <v>1</v>
      </c>
      <c r="Y145">
        <f>IF($A145="","",COUNTIF(LookThrough!$A:$A,J145))</f>
        <v>5</v>
      </c>
    </row>
    <row r="146" spans="1:25" x14ac:dyDescent="0.4">
      <c r="A146" t="s">
        <v>173</v>
      </c>
      <c r="B146" t="str">
        <f>IF($A146="","",IFERROR(VLOOKUP($A146,AI_PF!$A:$D,4,FALSE),""))</f>
        <v>상주-영천고속도로 리파이낸싱</v>
      </c>
      <c r="C146" t="str">
        <f>IF($A146="","",IFERROR(VLOOKUP($A146,AI_PF!$A:$G,7,FALSE),""))</f>
        <v>BTO</v>
      </c>
      <c r="D146" t="str">
        <f>IF($A146="","",IFERROR(VLOOKUP($A146,AI_PF!$A:$H,8,FALSE),""))</f>
        <v>도로</v>
      </c>
      <c r="E146" t="str">
        <f>IF($A146="","",IFERROR(VLOOKUP($A146,AI_PF!$A:$N,14,FALSE),""))</f>
        <v>대출</v>
      </c>
      <c r="F146" t="str">
        <f>IF($A146="","",IFERROR(VLOOKUP($A146,AI_PF!$A:$R,18,FALSE),""))</f>
        <v>KRW</v>
      </c>
      <c r="G146">
        <f>IF($A146="","",IFERROR(VLOOKUP($A146,AI_PF!$A:$T,20,FALSE),""))</f>
        <v>42934</v>
      </c>
      <c r="H146">
        <f>IF($A146="","",IFERROR(VLOOKUP($A146,AI_PF!$A:$V,22,FALSE),""))</f>
        <v>54257</v>
      </c>
      <c r="I146">
        <f>IF($A146="","",IFERROR(VLOOKUP($A146,AI_PF!$A:$EU,151,FALSE),""))</f>
        <v>2017</v>
      </c>
      <c r="J146">
        <f>IF($A146="","",IFERROR(VLOOKUP($A146,AI_PF!$A:$C,3,FALSE),""))</f>
        <v>6000000000583</v>
      </c>
      <c r="K146" t="str">
        <f>IF($A146="","",IFERROR(VLOOKUP($A146,Data_Raw!$A:$G,2,FALSE),""))</f>
        <v>Infrastructure</v>
      </c>
      <c r="L146" t="str">
        <f>IF($A146="","",IFERROR(VLOOKUP($A146,Data_Raw!$A:$G,3,FALSE),""))</f>
        <v>상주-영천고속도로 리파이낸싱</v>
      </c>
      <c r="M146" t="str">
        <f>IF($A146="","",IFERROR(VLOOKUP($A146,Data_Raw!$A:$G,4,FALSE),""))</f>
        <v>KDB인프라자산운용</v>
      </c>
      <c r="N146" t="str">
        <f>IF($A146="","",IFERROR(VLOOKUP($A146,AI_PF!$A:$EU,29,FALSE),""))</f>
        <v>해당없음</v>
      </c>
      <c r="O146" t="str">
        <f>IF($A146="","",IFERROR(VLOOKUP($A146,Data_Raw!$A:$G,5,FALSE),""))</f>
        <v>KOR</v>
      </c>
      <c r="P146" t="str">
        <f>IF($A146="","",IFERROR(VLOOKUP($A146,Data_Raw!$A:$G,6,FALSE),""))</f>
        <v>BTO</v>
      </c>
      <c r="Q146" t="str">
        <f>IF($A146="","",IFERROR(VLOOKUP($A146,Data_Raw!$A:$G,7,FALSE),""))</f>
        <v>Transportation</v>
      </c>
      <c r="R146">
        <f>IF($A146="","",SUMIFS(AI_PF!$AP:$AP,AI_PF!$A:$A,$A146))</f>
        <v>99000000000</v>
      </c>
      <c r="S146">
        <f>IF($A146="","",SUMIFS(AI_PF!$AW:$AW,AI_PF!$A:$A,$A146))</f>
        <v>79492489192</v>
      </c>
      <c r="T146">
        <f>IF($A146="","",SUMIFS(AI_PF!$AZ:$AZ,AI_PF!$A:$A,$A146))</f>
        <v>15917036737</v>
      </c>
      <c r="U146">
        <f>IF($A146="","",SUMIFS(AI_PF!$CA:$CA,AI_PF!$A:$A,$A146))</f>
        <v>63584056169</v>
      </c>
      <c r="V146">
        <f>IF($A146="","",SUMIFS(AI_PF!$CE:$CE,AI_PF!$A:$A,$A146))</f>
        <v>65711939431</v>
      </c>
      <c r="W146">
        <f>IF($A146="","",IFERROR(VLOOKUP($A146,AI_PF!$A:$CO,93,FALSE),""))</f>
        <v>4.2663741000000002</v>
      </c>
      <c r="X146">
        <f>IF($A146="","",COUNTIF(AI_PF!$A:$A,$A146))</f>
        <v>3</v>
      </c>
      <c r="Y146">
        <f>IF($A146="","",COUNTIF(LookThrough!$A:$A,J146))</f>
        <v>0</v>
      </c>
    </row>
    <row r="147" spans="1:25" x14ac:dyDescent="0.4">
      <c r="A147" t="s">
        <v>174</v>
      </c>
      <c r="B147" t="str">
        <f>IF($A147="","",IFERROR(VLOOKUP($A147,AI_PF!$A:$D,4,FALSE),""))</f>
        <v>BALDERTON Capital Ⅵ</v>
      </c>
      <c r="C147" t="str">
        <f>IF($A147="","",IFERROR(VLOOKUP($A147,AI_PF!$A:$G,7,FALSE),""))</f>
        <v>VC</v>
      </c>
      <c r="D147" t="str">
        <f>IF($A147="","",IFERROR(VLOOKUP($A147,AI_PF!$A:$H,8,FALSE),""))</f>
        <v>VC</v>
      </c>
      <c r="E147" t="str">
        <f>IF($A147="","",IFERROR(VLOOKUP($A147,AI_PF!$A:$N,14,FALSE),""))</f>
        <v>수익증권</v>
      </c>
      <c r="F147" t="str">
        <f>IF($A147="","",IFERROR(VLOOKUP($A147,AI_PF!$A:$R,18,FALSE),""))</f>
        <v>USD</v>
      </c>
      <c r="G147">
        <f>IF($A147="","",IFERROR(VLOOKUP($A147,AI_PF!$A:$T,20,FALSE),""))</f>
        <v>43021</v>
      </c>
      <c r="H147">
        <f>IF($A147="","",IFERROR(VLOOKUP($A147,AI_PF!$A:$V,22,FALSE),""))</f>
        <v>47233</v>
      </c>
      <c r="I147">
        <f>IF($A147="","",IFERROR(VLOOKUP($A147,AI_PF!$A:$EU,151,FALSE),""))</f>
        <v>2017</v>
      </c>
      <c r="J147">
        <f>IF($A147="","",IFERROR(VLOOKUP($A147,AI_PF!$A:$C,3,FALSE),""))</f>
        <v>200000981</v>
      </c>
      <c r="K147" t="str">
        <f>IF($A147="","",IFERROR(VLOOKUP($A147,Data_Raw!$A:$G,2,FALSE),""))</f>
        <v>VC</v>
      </c>
      <c r="L147" t="str">
        <f>IF($A147="","",IFERROR(VLOOKUP($A147,Data_Raw!$A:$G,3,FALSE),""))</f>
        <v>BALDERTON Capital Ⅵ</v>
      </c>
      <c r="M147" t="str">
        <f>IF($A147="","",IFERROR(VLOOKUP($A147,Data_Raw!$A:$G,4,FALSE),""))</f>
        <v>Balderton Capital</v>
      </c>
      <c r="N147" t="str">
        <f>IF($A147="","",IFERROR(VLOOKUP($A147,AI_PF!$A:$EU,29,FALSE),""))</f>
        <v>Balderton Capital</v>
      </c>
      <c r="O147" t="str">
        <f>IF($A147="","",IFERROR(VLOOKUP($A147,Data_Raw!$A:$G,5,FALSE),""))</f>
        <v>US</v>
      </c>
      <c r="P147" t="str">
        <f>IF($A147="","",IFERROR(VLOOKUP($A147,Data_Raw!$A:$G,6,FALSE),""))</f>
        <v>Early</v>
      </c>
      <c r="Q147" t="str">
        <f>IF($A147="","",IFERROR(VLOOKUP($A147,Data_Raw!$A:$G,7,FALSE),""))</f>
        <v>General</v>
      </c>
      <c r="R147">
        <f>IF($A147="","",SUMIFS(AI_PF!$AP:$AP,AI_PF!$A:$A,$A147))</f>
        <v>19500000000</v>
      </c>
      <c r="S147">
        <f>IF($A147="","",SUMIFS(AI_PF!$AW:$AW,AI_PF!$A:$A,$A147))</f>
        <v>17287616621</v>
      </c>
      <c r="T147">
        <f>IF($A147="","",SUMIFS(AI_PF!$AZ:$AZ,AI_PF!$A:$A,$A147))</f>
        <v>16237905265</v>
      </c>
      <c r="U147">
        <f>IF($A147="","",SUMIFS(AI_PF!$CA:$CA,AI_PF!$A:$A,$A147))</f>
        <v>3763555176</v>
      </c>
      <c r="V147">
        <f>IF($A147="","",SUMIFS(AI_PF!$CE:$CE,AI_PF!$A:$A,$A147))</f>
        <v>30333960389</v>
      </c>
      <c r="W147">
        <f>IF($A147="","",IFERROR(VLOOKUP($A147,AI_PF!$A:$CO,93,FALSE),""))</f>
        <v>18.687184453010556</v>
      </c>
      <c r="X147">
        <f>IF($A147="","",COUNTIF(AI_PF!$A:$A,$A147))</f>
        <v>1</v>
      </c>
      <c r="Y147">
        <f>IF($A147="","",COUNTIF(LookThrough!$A:$A,J147))</f>
        <v>16</v>
      </c>
    </row>
    <row r="148" spans="1:25" x14ac:dyDescent="0.4">
      <c r="A148" t="s">
        <v>175</v>
      </c>
      <c r="B148" t="str">
        <f>IF($A148="","",IFERROR(VLOOKUP($A148,AI_PF!$A:$D,4,FALSE),""))</f>
        <v>GOLDMAN SACHS Mezzanine Partners Ⅶ</v>
      </c>
      <c r="C148" t="str">
        <f>IF($A148="","",IFERROR(VLOOKUP($A148,AI_PF!$A:$G,7,FALSE),""))</f>
        <v>PD</v>
      </c>
      <c r="D148" t="str">
        <f>IF($A148="","",IFERROR(VLOOKUP($A148,AI_PF!$A:$H,8,FALSE),""))</f>
        <v>Subordinate</v>
      </c>
      <c r="E148" t="str">
        <f>IF($A148="","",IFERROR(VLOOKUP($A148,AI_PF!$A:$N,14,FALSE),""))</f>
        <v>수익증권</v>
      </c>
      <c r="F148" t="str">
        <f>IF($A148="","",IFERROR(VLOOKUP($A148,AI_PF!$A:$R,18,FALSE),""))</f>
        <v>USD</v>
      </c>
      <c r="G148">
        <f>IF($A148="","",IFERROR(VLOOKUP($A148,AI_PF!$A:$T,20,FALSE),""))</f>
        <v>43035</v>
      </c>
      <c r="H148">
        <f>IF($A148="","",IFERROR(VLOOKUP($A148,AI_PF!$A:$V,22,FALSE),""))</f>
        <v>47664</v>
      </c>
      <c r="I148">
        <f>IF($A148="","",IFERROR(VLOOKUP($A148,AI_PF!$A:$EU,151,FALSE),""))</f>
        <v>2017</v>
      </c>
      <c r="J148">
        <f>IF($A148="","",IFERROR(VLOOKUP($A148,AI_PF!$A:$C,3,FALSE),""))</f>
        <v>200000989</v>
      </c>
      <c r="K148" t="str">
        <f>IF($A148="","",IFERROR(VLOOKUP($A148,Data_Raw!$A:$G,2,FALSE),""))</f>
        <v>PD</v>
      </c>
      <c r="L148" t="str">
        <f>IF($A148="","",IFERROR(VLOOKUP($A148,Data_Raw!$A:$G,3,FALSE),""))</f>
        <v>GOLDMAN SACHS Mezzanine Partners Ⅶ</v>
      </c>
      <c r="M148" t="str">
        <f>IF($A148="","",IFERROR(VLOOKUP($A148,Data_Raw!$A:$G,4,FALSE),""))</f>
        <v>Goldman Sachs</v>
      </c>
      <c r="N148" t="str">
        <f>IF($A148="","",IFERROR(VLOOKUP($A148,AI_PF!$A:$EU,29,FALSE),""))</f>
        <v>Goldman Sachs</v>
      </c>
      <c r="O148" t="str">
        <f>IF($A148="","",IFERROR(VLOOKUP($A148,Data_Raw!$A:$G,5,FALSE),""))</f>
        <v>Global</v>
      </c>
      <c r="P148" t="str">
        <f>IF($A148="","",IFERROR(VLOOKUP($A148,Data_Raw!$A:$G,6,FALSE),""))</f>
        <v>Mezzanine</v>
      </c>
      <c r="Q148" t="str">
        <f>IF($A148="","",IFERROR(VLOOKUP($A148,Data_Raw!$A:$G,7,FALSE),""))</f>
        <v>Subordinate</v>
      </c>
      <c r="R148">
        <f>IF($A148="","",SUMIFS(AI_PF!$AP:$AP,AI_PF!$A:$A,$A148))</f>
        <v>117717600000</v>
      </c>
      <c r="S148">
        <f>IF($A148="","",SUMIFS(AI_PF!$AW:$AW,AI_PF!$A:$A,$A148))</f>
        <v>187010526883</v>
      </c>
      <c r="T148">
        <f>IF($A148="","",SUMIFS(AI_PF!$AZ:$AZ,AI_PF!$A:$A,$A148))</f>
        <v>157700762193</v>
      </c>
      <c r="U148">
        <f>IF($A148="","",SUMIFS(AI_PF!$CA:$CA,AI_PF!$A:$A,$A148))</f>
        <v>42445414266</v>
      </c>
      <c r="V148">
        <f>IF($A148="","",SUMIFS(AI_PF!$CE:$CE,AI_PF!$A:$A,$A148))</f>
        <v>54208675882</v>
      </c>
      <c r="W148">
        <f>IF($A148="","",IFERROR(VLOOKUP($A148,AI_PF!$A:$CO,93,FALSE),""))</f>
        <v>14.300861954689035</v>
      </c>
      <c r="X148">
        <f>IF($A148="","",COUNTIF(AI_PF!$A:$A,$A148))</f>
        <v>1</v>
      </c>
      <c r="Y148">
        <f>IF($A148="","",COUNTIF(LookThrough!$A:$A,J148))</f>
        <v>15</v>
      </c>
    </row>
    <row r="149" spans="1:25" x14ac:dyDescent="0.4">
      <c r="A149" t="s">
        <v>176</v>
      </c>
      <c r="B149" t="str">
        <f>IF($A149="","",IFERROR(VLOOKUP($A149,AI_PF!$A:$D,4,FALSE),""))</f>
        <v>흥국 하이클래스 전문투자형사모특별자산투자신탁 49호 (태양광 ESS 발전사업)</v>
      </c>
      <c r="C149" t="str">
        <f>IF($A149="","",IFERROR(VLOOKUP($A149,AI_PF!$A:$G,7,FALSE),""))</f>
        <v>신재생</v>
      </c>
      <c r="D149" t="str">
        <f>IF($A149="","",IFERROR(VLOOKUP($A149,AI_PF!$A:$H,8,FALSE),""))</f>
        <v>태양광</v>
      </c>
      <c r="E149" t="str">
        <f>IF($A149="","",IFERROR(VLOOKUP($A149,AI_PF!$A:$N,14,FALSE),""))</f>
        <v>수익증권</v>
      </c>
      <c r="F149" t="str">
        <f>IF($A149="","",IFERROR(VLOOKUP($A149,AI_PF!$A:$R,18,FALSE),""))</f>
        <v>KRW</v>
      </c>
      <c r="G149">
        <f>IF($A149="","",IFERROR(VLOOKUP($A149,AI_PF!$A:$T,20,FALSE),""))</f>
        <v>43003</v>
      </c>
      <c r="H149">
        <f>IF($A149="","",IFERROR(VLOOKUP($A149,AI_PF!$A:$V,22,FALSE),""))</f>
        <v>50308</v>
      </c>
      <c r="I149">
        <f>IF($A149="","",IFERROR(VLOOKUP($A149,AI_PF!$A:$EU,151,FALSE),""))</f>
        <v>2017</v>
      </c>
      <c r="J149">
        <f>IF($A149="","",IFERROR(VLOOKUP($A149,AI_PF!$A:$C,3,FALSE),""))</f>
        <v>200000978</v>
      </c>
      <c r="K149" t="str">
        <f>IF($A149="","",IFERROR(VLOOKUP($A149,Data_Raw!$A:$G,2,FALSE),""))</f>
        <v>Infrastructure</v>
      </c>
      <c r="L149" t="str">
        <f>IF($A149="","",IFERROR(VLOOKUP($A149,Data_Raw!$A:$G,3,FALSE),""))</f>
        <v>흥국 하이클래스 전문투자형사모특별자산투자신탁 49호 (태양광 ESS 발전사업)</v>
      </c>
      <c r="M149" t="str">
        <f>IF($A149="","",IFERROR(VLOOKUP($A149,Data_Raw!$A:$G,4,FALSE),""))</f>
        <v>흥국자산운용</v>
      </c>
      <c r="N149" t="str">
        <f>IF($A149="","",IFERROR(VLOOKUP($A149,AI_PF!$A:$EU,29,FALSE),""))</f>
        <v>해당없음</v>
      </c>
      <c r="O149" t="str">
        <f>IF($A149="","",IFERROR(VLOOKUP($A149,Data_Raw!$A:$G,5,FALSE),""))</f>
        <v>KOR</v>
      </c>
      <c r="P149" t="str">
        <f>IF($A149="","",IFERROR(VLOOKUP($A149,Data_Raw!$A:$G,6,FALSE),""))</f>
        <v>Non-PPP</v>
      </c>
      <c r="Q149" t="str">
        <f>IF($A149="","",IFERROR(VLOOKUP($A149,Data_Raw!$A:$G,7,FALSE),""))</f>
        <v>Energy</v>
      </c>
      <c r="R149">
        <f>IF($A149="","",SUMIFS(AI_PF!$AP:$AP,AI_PF!$A:$A,$A149))</f>
        <v>10000000000</v>
      </c>
      <c r="S149">
        <f>IF($A149="","",SUMIFS(AI_PF!$AW:$AW,AI_PF!$A:$A,$A149))</f>
        <v>9926000000</v>
      </c>
      <c r="T149">
        <f>IF($A149="","",SUMIFS(AI_PF!$AZ:$AZ,AI_PF!$A:$A,$A149))</f>
        <v>7188001992</v>
      </c>
      <c r="U149">
        <f>IF($A149="","",SUMIFS(AI_PF!$CA:$CA,AI_PF!$A:$A,$A149))</f>
        <v>2731146794</v>
      </c>
      <c r="V149">
        <f>IF($A149="","",SUMIFS(AI_PF!$CE:$CE,AI_PF!$A:$A,$A149))</f>
        <v>2721913126</v>
      </c>
      <c r="W149">
        <f>IF($A149="","",IFERROR(VLOOKUP($A149,AI_PF!$A:$CO,93,FALSE),""))</f>
        <v>4.5156785845756522</v>
      </c>
      <c r="X149">
        <f>IF($A149="","",COUNTIF(AI_PF!$A:$A,$A149))</f>
        <v>1</v>
      </c>
      <c r="Y149">
        <f>IF($A149="","",COUNTIF(LookThrough!$A:$A,J149))</f>
        <v>12</v>
      </c>
    </row>
    <row r="150" spans="1:25" x14ac:dyDescent="0.4">
      <c r="A150" t="s">
        <v>177</v>
      </c>
      <c r="B150" t="str">
        <f>IF($A150="","",IFERROR(VLOOKUP($A150,AI_PF!$A:$D,4,FALSE),""))</f>
        <v>한화 라이프스타일 전문투자형사모증권투자신탁 1호</v>
      </c>
      <c r="C150" t="str">
        <f>IF($A150="","",IFERROR(VLOOKUP($A150,AI_PF!$A:$G,7,FALSE),""))</f>
        <v>VC</v>
      </c>
      <c r="D150" t="str">
        <f>IF($A150="","",IFERROR(VLOOKUP($A150,AI_PF!$A:$H,8,FALSE),""))</f>
        <v>VC</v>
      </c>
      <c r="E150" t="str">
        <f>IF($A150="","",IFERROR(VLOOKUP($A150,AI_PF!$A:$N,14,FALSE),""))</f>
        <v>수익증권</v>
      </c>
      <c r="F150" t="str">
        <f>IF($A150="","",IFERROR(VLOOKUP($A150,AI_PF!$A:$R,18,FALSE),""))</f>
        <v>KRW</v>
      </c>
      <c r="G150">
        <f>IF($A150="","",IFERROR(VLOOKUP($A150,AI_PF!$A:$T,20,FALSE),""))</f>
        <v>43194</v>
      </c>
      <c r="H150">
        <f>IF($A150="","",IFERROR(VLOOKUP($A150,AI_PF!$A:$V,22,FALSE),""))</f>
        <v>46481</v>
      </c>
      <c r="I150">
        <f>IF($A150="","",IFERROR(VLOOKUP($A150,AI_PF!$A:$EU,151,FALSE),""))</f>
        <v>2018</v>
      </c>
      <c r="J150">
        <f>IF($A150="","",IFERROR(VLOOKUP($A150,AI_PF!$A:$C,3,FALSE),""))</f>
        <v>210000035</v>
      </c>
      <c r="K150" t="str">
        <f>IF($A150="","",IFERROR(VLOOKUP($A150,Data_Raw!$A:$G,2,FALSE),""))</f>
        <v>VC</v>
      </c>
      <c r="L150" t="str">
        <f>IF($A150="","",IFERROR(VLOOKUP($A150,Data_Raw!$A:$G,3,FALSE),""))</f>
        <v>한화 라이프스타일 1호</v>
      </c>
      <c r="M150" t="str">
        <f>IF($A150="","",IFERROR(VLOOKUP($A150,Data_Raw!$A:$G,4,FALSE),""))</f>
        <v>한화자산운용</v>
      </c>
      <c r="N150">
        <f>IF($A150="","",IFERROR(VLOOKUP($A150,AI_PF!$A:$EU,29,FALSE),""))</f>
        <v>0</v>
      </c>
      <c r="O150" t="str">
        <f>IF($A150="","",IFERROR(VLOOKUP($A150,Data_Raw!$A:$G,5,FALSE),""))</f>
        <v>Global</v>
      </c>
      <c r="P150" t="str">
        <f>IF($A150="","",IFERROR(VLOOKUP($A150,Data_Raw!$A:$G,6,FALSE),""))</f>
        <v>Early</v>
      </c>
      <c r="Q150" t="str">
        <f>IF($A150="","",IFERROR(VLOOKUP($A150,Data_Raw!$A:$G,7,FALSE),""))</f>
        <v>General</v>
      </c>
      <c r="R150">
        <f>IF($A150="","",SUMIFS(AI_PF!$AP:$AP,AI_PF!$A:$A,$A150))</f>
        <v>195000000000</v>
      </c>
      <c r="S150">
        <f>IF($A150="","",SUMIFS(AI_PF!$AW:$AW,AI_PF!$A:$A,$A150))</f>
        <v>166146341444</v>
      </c>
      <c r="T150">
        <f>IF($A150="","",SUMIFS(AI_PF!$AZ:$AZ,AI_PF!$A:$A,$A150))</f>
        <v>38999937644</v>
      </c>
      <c r="U150">
        <f>IF($A150="","",SUMIFS(AI_PF!$CA:$CA,AI_PF!$A:$A,$A150))</f>
        <v>129248731724</v>
      </c>
      <c r="V150">
        <f>IF($A150="","",SUMIFS(AI_PF!$CE:$CE,AI_PF!$A:$A,$A150))</f>
        <v>224197565350</v>
      </c>
      <c r="W150">
        <f>IF($A150="","",IFERROR(VLOOKUP($A150,AI_PF!$A:$CO,93,FALSE),""))</f>
        <v>20.991266369819645</v>
      </c>
      <c r="X150">
        <f>IF($A150="","",COUNTIF(AI_PF!$A:$A,$A150))</f>
        <v>1</v>
      </c>
      <c r="Y150">
        <f>IF($A150="","",COUNTIF(LookThrough!$A:$A,J150))</f>
        <v>28</v>
      </c>
    </row>
    <row r="151" spans="1:25" x14ac:dyDescent="0.4">
      <c r="A151" t="s">
        <v>179</v>
      </c>
      <c r="B151" t="str">
        <f>IF($A151="","",IFERROR(VLOOKUP($A151,AI_PF!$A:$D,4,FALSE),""))</f>
        <v>신한BNPP 그린에너지 전문투자형사모특별자산투자신탁 5호</v>
      </c>
      <c r="C151" t="str">
        <f>IF($A151="","",IFERROR(VLOOKUP($A151,AI_PF!$A:$G,7,FALSE),""))</f>
        <v>신재생</v>
      </c>
      <c r="D151" t="str">
        <f>IF($A151="","",IFERROR(VLOOKUP($A151,AI_PF!$A:$H,8,FALSE),""))</f>
        <v>태양광</v>
      </c>
      <c r="E151" t="str">
        <f>IF($A151="","",IFERROR(VLOOKUP($A151,AI_PF!$A:$N,14,FALSE),""))</f>
        <v>수익증권</v>
      </c>
      <c r="F151" t="str">
        <f>IF($A151="","",IFERROR(VLOOKUP($A151,AI_PF!$A:$R,18,FALSE),""))</f>
        <v>KRW</v>
      </c>
      <c r="G151">
        <f>IF($A151="","",IFERROR(VLOOKUP($A151,AI_PF!$A:$T,20,FALSE),""))</f>
        <v>43166</v>
      </c>
      <c r="H151">
        <f>IF($A151="","",IFERROR(VLOOKUP($A151,AI_PF!$A:$V,22,FALSE),""))</f>
        <v>51202</v>
      </c>
      <c r="I151">
        <f>IF($A151="","",IFERROR(VLOOKUP($A151,AI_PF!$A:$EU,151,FALSE),""))</f>
        <v>2018</v>
      </c>
      <c r="J151">
        <f>IF($A151="","",IFERROR(VLOOKUP($A151,AI_PF!$A:$C,3,FALSE),""))</f>
        <v>210000004</v>
      </c>
      <c r="K151" t="str">
        <f>IF($A151="","",IFERROR(VLOOKUP($A151,Data_Raw!$A:$G,2,FALSE),""))</f>
        <v>Infrastructure</v>
      </c>
      <c r="L151" t="str">
        <f>IF($A151="","",IFERROR(VLOOKUP($A151,Data_Raw!$A:$G,3,FALSE),""))</f>
        <v>신한BNPP 그린에너지 전문투자형사모특별자산투자신탁 5호</v>
      </c>
      <c r="M151" t="str">
        <f>IF($A151="","",IFERROR(VLOOKUP($A151,Data_Raw!$A:$G,4,FALSE),""))</f>
        <v>신한자산운용</v>
      </c>
      <c r="N151" t="str">
        <f>IF($A151="","",IFERROR(VLOOKUP($A151,AI_PF!$A:$EU,29,FALSE),""))</f>
        <v>해당없음</v>
      </c>
      <c r="O151" t="str">
        <f>IF($A151="","",IFERROR(VLOOKUP($A151,Data_Raw!$A:$G,5,FALSE),""))</f>
        <v>KOR</v>
      </c>
      <c r="P151" t="str">
        <f>IF($A151="","",IFERROR(VLOOKUP($A151,Data_Raw!$A:$G,6,FALSE),""))</f>
        <v>Non-PPP</v>
      </c>
      <c r="Q151" t="str">
        <f>IF($A151="","",IFERROR(VLOOKUP($A151,Data_Raw!$A:$G,7,FALSE),""))</f>
        <v>Energy</v>
      </c>
      <c r="R151">
        <f>IF($A151="","",SUMIFS(AI_PF!$AP:$AP,AI_PF!$A:$A,$A151))</f>
        <v>30000000000</v>
      </c>
      <c r="S151">
        <f>IF($A151="","",SUMIFS(AI_PF!$AW:$AW,AI_PF!$A:$A,$A151))</f>
        <v>14484780000</v>
      </c>
      <c r="T151">
        <f>IF($A151="","",SUMIFS(AI_PF!$AZ:$AZ,AI_PF!$A:$A,$A151))</f>
        <v>10466866565</v>
      </c>
      <c r="U151">
        <f>IF($A151="","",SUMIFS(AI_PF!$CA:$CA,AI_PF!$A:$A,$A151))</f>
        <v>4005025407</v>
      </c>
      <c r="V151">
        <f>IF($A151="","",SUMIFS(AI_PF!$CE:$CE,AI_PF!$A:$A,$A151))</f>
        <v>3846703598</v>
      </c>
      <c r="W151">
        <f>IF($A151="","",IFERROR(VLOOKUP($A151,AI_PF!$A:$CO,93,FALSE),""))</f>
        <v>4.1666486859321603</v>
      </c>
      <c r="X151">
        <f>IF($A151="","",COUNTIF(AI_PF!$A:$A,$A151))</f>
        <v>1</v>
      </c>
      <c r="Y151">
        <f>IF($A151="","",COUNTIF(LookThrough!$A:$A,J151))</f>
        <v>9</v>
      </c>
    </row>
    <row r="152" spans="1:25" x14ac:dyDescent="0.4">
      <c r="A152" t="s">
        <v>180</v>
      </c>
      <c r="B152" t="str">
        <f>IF($A152="","",IFERROR(VLOOKUP($A152,AI_PF!$A:$D,4,FALSE),""))</f>
        <v>한화 Global Real Estate Strategy 전문투자형사모부동산투자신탁 2호</v>
      </c>
      <c r="C152" t="str">
        <f>IF($A152="","",IFERROR(VLOOKUP($A152,AI_PF!$A:$G,7,FALSE),""))</f>
        <v>수익형</v>
      </c>
      <c r="D152" t="str">
        <f>IF($A152="","",IFERROR(VLOOKUP($A152,AI_PF!$A:$H,8,FALSE),""))</f>
        <v>혼합</v>
      </c>
      <c r="E152" t="str">
        <f>IF($A152="","",IFERROR(VLOOKUP($A152,AI_PF!$A:$N,14,FALSE),""))</f>
        <v>수익증권</v>
      </c>
      <c r="F152" t="str">
        <f>IF($A152="","",IFERROR(VLOOKUP($A152,AI_PF!$A:$R,18,FALSE),""))</f>
        <v>KRW</v>
      </c>
      <c r="G152">
        <f>IF($A152="","",IFERROR(VLOOKUP($A152,AI_PF!$A:$T,20,FALSE),""))</f>
        <v>43223</v>
      </c>
      <c r="H152">
        <f>IF($A152="","",IFERROR(VLOOKUP($A152,AI_PF!$A:$V,22,FALSE),""))</f>
        <v>48337</v>
      </c>
      <c r="I152">
        <f>IF($A152="","",IFERROR(VLOOKUP($A152,AI_PF!$A:$EU,151,FALSE),""))</f>
        <v>2018</v>
      </c>
      <c r="J152">
        <f>IF($A152="","",IFERROR(VLOOKUP($A152,AI_PF!$A:$C,3,FALSE),""))</f>
        <v>210000055</v>
      </c>
      <c r="K152" t="str">
        <f>IF($A152="","",IFERROR(VLOOKUP($A152,Data_Raw!$A:$G,2,FALSE),""))</f>
        <v>Real_Estate</v>
      </c>
      <c r="L152" t="str">
        <f>IF($A152="","",IFERROR(VLOOKUP($A152,Data_Raw!$A:$G,3,FALSE),""))</f>
        <v>한화 GLOBAL REAL ESTATE STRATEGY 부동산 2호</v>
      </c>
      <c r="M152" t="str">
        <f>IF($A152="","",IFERROR(VLOOKUP($A152,Data_Raw!$A:$G,4,FALSE),""))</f>
        <v>한화자산운용</v>
      </c>
      <c r="N152">
        <f>IF($A152="","",IFERROR(VLOOKUP($A152,AI_PF!$A:$EU,29,FALSE),""))</f>
        <v>0</v>
      </c>
      <c r="O152" t="str">
        <f>IF($A152="","",IFERROR(VLOOKUP($A152,Data_Raw!$A:$G,5,FALSE),""))</f>
        <v>Global</v>
      </c>
      <c r="P152" t="str">
        <f>IF($A152="","",IFERROR(VLOOKUP($A152,Data_Raw!$A:$G,6,FALSE),""))</f>
        <v>Equity|Core</v>
      </c>
      <c r="Q152" t="str">
        <f>IF($A152="","",IFERROR(VLOOKUP($A152,Data_Raw!$A:$G,7,FALSE),""))</f>
        <v>General</v>
      </c>
      <c r="R152">
        <f>IF($A152="","",SUMIFS(AI_PF!$AP:$AP,AI_PF!$A:$A,$A152))</f>
        <v>404130000000</v>
      </c>
      <c r="S152">
        <f>IF($A152="","",SUMIFS(AI_PF!$AW:$AW,AI_PF!$A:$A,$A152))</f>
        <v>402541725932</v>
      </c>
      <c r="T152">
        <f>IF($A152="","",SUMIFS(AI_PF!$AZ:$AZ,AI_PF!$A:$A,$A152))</f>
        <v>81911033872</v>
      </c>
      <c r="U152">
        <f>IF($A152="","",SUMIFS(AI_PF!$CA:$CA,AI_PF!$A:$A,$A152))</f>
        <v>315342546941</v>
      </c>
      <c r="V152">
        <f>IF($A152="","",SUMIFS(AI_PF!$CE:$CE,AI_PF!$A:$A,$A152))</f>
        <v>217258205582</v>
      </c>
      <c r="W152">
        <f>IF($A152="","",IFERROR(VLOOKUP($A152,AI_PF!$A:$CO,93,FALSE),""))</f>
        <v>3.5161355137825021</v>
      </c>
      <c r="X152">
        <f>IF($A152="","",COUNTIF(AI_PF!$A:$A,$A152))</f>
        <v>1</v>
      </c>
      <c r="Y152">
        <f>IF($A152="","",COUNTIF(LookThrough!$A:$A,J152))</f>
        <v>52</v>
      </c>
    </row>
    <row r="153" spans="1:25" x14ac:dyDescent="0.4">
      <c r="A153" t="s">
        <v>181</v>
      </c>
      <c r="B153" t="str">
        <f>IF($A153="","",IFERROR(VLOOKUP($A153,AI_PF!$A:$D,4,FALSE),""))</f>
        <v>한화 Global Infra Strategy 전문투자형사모특별자산투자신탁 2호</v>
      </c>
      <c r="C153" t="str">
        <f>IF($A153="","",IFERROR(VLOOKUP($A153,AI_PF!$A:$G,7,FALSE),""))</f>
        <v>혼합</v>
      </c>
      <c r="D153" t="str">
        <f>IF($A153="","",IFERROR(VLOOKUP($A153,AI_PF!$A:$H,8,FALSE),""))</f>
        <v>혼합</v>
      </c>
      <c r="E153" t="str">
        <f>IF($A153="","",IFERROR(VLOOKUP($A153,AI_PF!$A:$N,14,FALSE),""))</f>
        <v>수익증권</v>
      </c>
      <c r="F153" t="str">
        <f>IF($A153="","",IFERROR(VLOOKUP($A153,AI_PF!$A:$R,18,FALSE),""))</f>
        <v>KRW</v>
      </c>
      <c r="G153">
        <f>IF($A153="","",IFERROR(VLOOKUP($A153,AI_PF!$A:$T,20,FALSE),""))</f>
        <v>43255</v>
      </c>
      <c r="H153">
        <f>IF($A153="","",IFERROR(VLOOKUP($A153,AI_PF!$A:$V,22,FALSE),""))</f>
        <v>57500</v>
      </c>
      <c r="I153">
        <f>IF($A153="","",IFERROR(VLOOKUP($A153,AI_PF!$A:$EU,151,FALSE),""))</f>
        <v>2018</v>
      </c>
      <c r="J153">
        <f>IF($A153="","",IFERROR(VLOOKUP($A153,AI_PF!$A:$C,3,FALSE),""))</f>
        <v>210000066</v>
      </c>
      <c r="K153" t="str">
        <f>IF($A153="","",IFERROR(VLOOKUP($A153,Data_Raw!$A:$G,2,FALSE),""))</f>
        <v>Infrastructure</v>
      </c>
      <c r="L153" t="str">
        <f>IF($A153="","",IFERROR(VLOOKUP($A153,Data_Raw!$A:$G,3,FALSE),""))</f>
        <v>한화 GLOBAL INFRASTRUCTURE STRATEGY 2호</v>
      </c>
      <c r="M153" t="str">
        <f>IF($A153="","",IFERROR(VLOOKUP($A153,Data_Raw!$A:$G,4,FALSE),""))</f>
        <v>한화자산운용</v>
      </c>
      <c r="N153" t="str">
        <f>IF($A153="","",IFERROR(VLOOKUP($A153,AI_PF!$A:$EU,29,FALSE),""))</f>
        <v>한화자산운용</v>
      </c>
      <c r="O153" t="str">
        <f>IF($A153="","",IFERROR(VLOOKUP($A153,Data_Raw!$A:$G,5,FALSE),""))</f>
        <v>Global</v>
      </c>
      <c r="P153" t="str">
        <f>IF($A153="","",IFERROR(VLOOKUP($A153,Data_Raw!$A:$G,6,FALSE),""))</f>
        <v>hybrid</v>
      </c>
      <c r="Q153" t="str">
        <f>IF($A153="","",IFERROR(VLOOKUP($A153,Data_Raw!$A:$G,7,FALSE),""))</f>
        <v>General</v>
      </c>
      <c r="R153">
        <f>IF($A153="","",SUMIFS(AI_PF!$AP:$AP,AI_PF!$A:$A,$A153))</f>
        <v>478575000000</v>
      </c>
      <c r="S153">
        <f>IF($A153="","",SUMIFS(AI_PF!$AW:$AW,AI_PF!$A:$A,$A153))</f>
        <v>596075943388</v>
      </c>
      <c r="T153">
        <f>IF($A153="","",SUMIFS(AI_PF!$AZ:$AZ,AI_PF!$A:$A,$A153))</f>
        <v>92955496369</v>
      </c>
      <c r="U153">
        <f>IF($A153="","",SUMIFS(AI_PF!$CA:$CA,AI_PF!$A:$A,$A153))</f>
        <v>508583875226</v>
      </c>
      <c r="V153">
        <f>IF($A153="","",SUMIFS(AI_PF!$CE:$CE,AI_PF!$A:$A,$A153))</f>
        <v>534211876997</v>
      </c>
      <c r="W153">
        <f>IF($A153="","",IFERROR(VLOOKUP($A153,AI_PF!$A:$CO,93,FALSE),""))</f>
        <v>4.3497958779335031</v>
      </c>
      <c r="X153">
        <f>IF($A153="","",COUNTIF(AI_PF!$A:$A,$A153))</f>
        <v>1</v>
      </c>
      <c r="Y153">
        <f>IF($A153="","",COUNTIF(LookThrough!$A:$A,J153))</f>
        <v>10</v>
      </c>
    </row>
    <row r="154" spans="1:25" x14ac:dyDescent="0.4">
      <c r="A154" t="s">
        <v>182</v>
      </c>
      <c r="B154" t="str">
        <f>IF($A154="","",IFERROR(VLOOKUP($A154,AI_PF!$A:$D,4,FALSE),""))</f>
        <v>한화 Global Corporate PE Strategy 전문투자형사모증권투자신탁 2호</v>
      </c>
      <c r="C154" t="str">
        <f>IF($A154="","",IFERROR(VLOOKUP($A154,AI_PF!$A:$G,7,FALSE),""))</f>
        <v>PE</v>
      </c>
      <c r="D154" t="str">
        <f>IF($A154="","",IFERROR(VLOOKUP($A154,AI_PF!$A:$H,8,FALSE),""))</f>
        <v>PE</v>
      </c>
      <c r="E154" t="str">
        <f>IF($A154="","",IFERROR(VLOOKUP($A154,AI_PF!$A:$N,14,FALSE),""))</f>
        <v>수익증권</v>
      </c>
      <c r="F154" t="str">
        <f>IF($A154="","",IFERROR(VLOOKUP($A154,AI_PF!$A:$R,18,FALSE),""))</f>
        <v>KRW</v>
      </c>
      <c r="G154">
        <f>IF($A154="","",IFERROR(VLOOKUP($A154,AI_PF!$A:$T,20,FALSE),""))</f>
        <v>43252</v>
      </c>
      <c r="H154">
        <f>IF($A154="","",IFERROR(VLOOKUP($A154,AI_PF!$A:$V,22,FALSE),""))</f>
        <v>48366</v>
      </c>
      <c r="I154">
        <f>IF($A154="","",IFERROR(VLOOKUP($A154,AI_PF!$A:$EU,151,FALSE),""))</f>
        <v>2018</v>
      </c>
      <c r="J154">
        <f>IF($A154="","",IFERROR(VLOOKUP($A154,AI_PF!$A:$C,3,FALSE),""))</f>
        <v>210000065</v>
      </c>
      <c r="K154" t="str">
        <f>IF($A154="","",IFERROR(VLOOKUP($A154,Data_Raw!$A:$G,2,FALSE),""))</f>
        <v>PE</v>
      </c>
      <c r="L154" t="str">
        <f>IF($A154="","",IFERROR(VLOOKUP($A154,Data_Raw!$A:$G,3,FALSE),""))</f>
        <v>한화 Global Corporate PE Strategy 2호</v>
      </c>
      <c r="M154" t="str">
        <f>IF($A154="","",IFERROR(VLOOKUP($A154,Data_Raw!$A:$G,4,FALSE),""))</f>
        <v>한화자산운용</v>
      </c>
      <c r="N154">
        <f>IF($A154="","",IFERROR(VLOOKUP($A154,AI_PF!$A:$EU,29,FALSE),""))</f>
        <v>0</v>
      </c>
      <c r="O154" t="str">
        <f>IF($A154="","",IFERROR(VLOOKUP($A154,Data_Raw!$A:$G,5,FALSE),""))</f>
        <v>Global</v>
      </c>
      <c r="P154" t="str">
        <f>IF($A154="","",IFERROR(VLOOKUP($A154,Data_Raw!$A:$G,6,FALSE),""))</f>
        <v>hybrid</v>
      </c>
      <c r="Q154" t="str">
        <f>IF($A154="","",IFERROR(VLOOKUP($A154,Data_Raw!$A:$G,7,FALSE),""))</f>
        <v>General</v>
      </c>
      <c r="R154">
        <f>IF($A154="","",SUMIFS(AI_PF!$AP:$AP,AI_PF!$A:$A,$A154))</f>
        <v>416247000000</v>
      </c>
      <c r="S154">
        <f>IF($A154="","",SUMIFS(AI_PF!$AW:$AW,AI_PF!$A:$A,$A154))</f>
        <v>470368219535</v>
      </c>
      <c r="T154">
        <f>IF($A154="","",SUMIFS(AI_PF!$AZ:$AZ,AI_PF!$A:$A,$A154))</f>
        <v>87077267325</v>
      </c>
      <c r="U154">
        <f>IF($A154="","",SUMIFS(AI_PF!$CA:$CA,AI_PF!$A:$A,$A154))</f>
        <v>387728031762</v>
      </c>
      <c r="V154">
        <f>IF($A154="","",SUMIFS(AI_PF!$CE:$CE,AI_PF!$A:$A,$A154))</f>
        <v>434904116040</v>
      </c>
      <c r="W154">
        <f>IF($A154="","",IFERROR(VLOOKUP($A154,AI_PF!$A:$CO,93,FALSE),""))</f>
        <v>4.600263535976409</v>
      </c>
      <c r="X154">
        <f>IF($A154="","",COUNTIF(AI_PF!$A:$A,$A154))</f>
        <v>1</v>
      </c>
      <c r="Y154">
        <f>IF($A154="","",COUNTIF(LookThrough!$A:$A,J154))</f>
        <v>320</v>
      </c>
    </row>
    <row r="155" spans="1:25" x14ac:dyDescent="0.4">
      <c r="A155" t="s">
        <v>183</v>
      </c>
      <c r="B155" t="str">
        <f>IF($A155="","",IFERROR(VLOOKUP($A155,AI_PF!$A:$D,4,FALSE),""))</f>
        <v>신한 Global Credit Strategy 전문투자형사모증권투자신탁 1호</v>
      </c>
      <c r="C155" t="str">
        <f>IF($A155="","",IFERROR(VLOOKUP($A155,AI_PF!$A:$G,7,FALSE),""))</f>
        <v>PD</v>
      </c>
      <c r="D155" t="str">
        <f>IF($A155="","",IFERROR(VLOOKUP($A155,AI_PF!$A:$H,8,FALSE),""))</f>
        <v>Senior</v>
      </c>
      <c r="E155" t="str">
        <f>IF($A155="","",IFERROR(VLOOKUP($A155,AI_PF!$A:$N,14,FALSE),""))</f>
        <v>수익증권</v>
      </c>
      <c r="F155" t="str">
        <f>IF($A155="","",IFERROR(VLOOKUP($A155,AI_PF!$A:$R,18,FALSE),""))</f>
        <v>USD</v>
      </c>
      <c r="G155">
        <f>IF($A155="","",IFERROR(VLOOKUP($A155,AI_PF!$A:$T,20,FALSE),""))</f>
        <v>43361</v>
      </c>
      <c r="H155">
        <f>IF($A155="","",IFERROR(VLOOKUP($A155,AI_PF!$A:$V,22,FALSE),""))</f>
        <v>47014</v>
      </c>
      <c r="I155">
        <f>IF($A155="","",IFERROR(VLOOKUP($A155,AI_PF!$A:$EU,151,FALSE),""))</f>
        <v>2018</v>
      </c>
      <c r="J155">
        <f>IF($A155="","",IFERROR(VLOOKUP($A155,AI_PF!$A:$C,3,FALSE),""))</f>
        <v>210000111</v>
      </c>
      <c r="K155" t="str">
        <f>IF($A155="","",IFERROR(VLOOKUP($A155,Data_Raw!$A:$G,2,FALSE),""))</f>
        <v>PD</v>
      </c>
      <c r="L155" t="str">
        <f>IF($A155="","",IFERROR(VLOOKUP($A155,Data_Raw!$A:$G,3,FALSE),""))</f>
        <v>신한 Global Credit Strategy 전문투자형사모증권투자신탁 1호</v>
      </c>
      <c r="M155" t="str">
        <f>IF($A155="","",IFERROR(VLOOKUP($A155,Data_Raw!$A:$G,4,FALSE),""))</f>
        <v>신한자산운용</v>
      </c>
      <c r="N155">
        <f>IF($A155="","",IFERROR(VLOOKUP($A155,AI_PF!$A:$EU,29,FALSE),""))</f>
        <v>0</v>
      </c>
      <c r="O155" t="str">
        <f>IF($A155="","",IFERROR(VLOOKUP($A155,Data_Raw!$A:$G,5,FALSE),""))</f>
        <v>Global</v>
      </c>
      <c r="P155" t="str">
        <f>IF($A155="","",IFERROR(VLOOKUP($A155,Data_Raw!$A:$G,6,FALSE),""))</f>
        <v>Senior</v>
      </c>
      <c r="Q155" t="str">
        <f>IF($A155="","",IFERROR(VLOOKUP($A155,Data_Raw!$A:$G,7,FALSE),""))</f>
        <v>Senior</v>
      </c>
      <c r="R155">
        <f>IF($A155="","",SUMIFS(AI_PF!$AP:$AP,AI_PF!$A:$A,$A155))</f>
        <v>329222500000</v>
      </c>
      <c r="S155">
        <f>IF($A155="","",SUMIFS(AI_PF!$AW:$AW,AI_PF!$A:$A,$A155))</f>
        <v>333595217477</v>
      </c>
      <c r="T155">
        <f>IF($A155="","",SUMIFS(AI_PF!$AZ:$AZ,AI_PF!$A:$A,$A155))</f>
        <v>281041953285</v>
      </c>
      <c r="U155">
        <f>IF($A155="","",SUMIFS(AI_PF!$CA:$CA,AI_PF!$A:$A,$A155))</f>
        <v>104183095961</v>
      </c>
      <c r="V155">
        <f>IF($A155="","",SUMIFS(AI_PF!$CE:$CE,AI_PF!$A:$A,$A155))</f>
        <v>132738413427</v>
      </c>
      <c r="W155">
        <f>IF($A155="","",IFERROR(VLOOKUP($A155,AI_PF!$A:$CO,93,FALSE),""))</f>
        <v>10.268279910087585</v>
      </c>
      <c r="X155">
        <f>IF($A155="","",COUNTIF(AI_PF!$A:$A,$A155))</f>
        <v>1</v>
      </c>
      <c r="Y155">
        <f>IF($A155="","",COUNTIF(LookThrough!$A:$A,J155))</f>
        <v>0</v>
      </c>
    </row>
    <row r="156" spans="1:25" x14ac:dyDescent="0.4">
      <c r="A156" t="s">
        <v>184</v>
      </c>
      <c r="B156" t="str">
        <f>IF($A156="","",IFERROR(VLOOKUP($A156,AI_PF!$A:$D,4,FALSE),""))</f>
        <v>IPI DATA CENTER PARTNERS FUND I</v>
      </c>
      <c r="C156" t="str">
        <f>IF($A156="","",IFERROR(VLOOKUP($A156,AI_PF!$A:$G,7,FALSE),""))</f>
        <v>개발형</v>
      </c>
      <c r="D156" t="str">
        <f>IF($A156="","",IFERROR(VLOOKUP($A156,AI_PF!$A:$H,8,FALSE),""))</f>
        <v>데이터센터</v>
      </c>
      <c r="E156" t="str">
        <f>IF($A156="","",IFERROR(VLOOKUP($A156,AI_PF!$A:$N,14,FALSE),""))</f>
        <v>수익증권</v>
      </c>
      <c r="F156" t="str">
        <f>IF($A156="","",IFERROR(VLOOKUP($A156,AI_PF!$A:$R,18,FALSE),""))</f>
        <v>USD</v>
      </c>
      <c r="G156">
        <f>IF($A156="","",IFERROR(VLOOKUP($A156,AI_PF!$A:$T,20,FALSE),""))</f>
        <v>43245</v>
      </c>
      <c r="H156">
        <f>IF($A156="","",IFERROR(VLOOKUP($A156,AI_PF!$A:$V,22,FALSE),""))</f>
        <v>46983</v>
      </c>
      <c r="I156">
        <f>IF($A156="","",IFERROR(VLOOKUP($A156,AI_PF!$A:$EU,151,FALSE),""))</f>
        <v>2018</v>
      </c>
      <c r="J156">
        <f>IF($A156="","",IFERROR(VLOOKUP($A156,AI_PF!$A:$C,3,FALSE),""))</f>
        <v>210000063</v>
      </c>
      <c r="K156" t="str">
        <f>IF($A156="","",IFERROR(VLOOKUP($A156,Data_Raw!$A:$G,2,FALSE),""))</f>
        <v>Real_Estate</v>
      </c>
      <c r="L156" t="str">
        <f>IF($A156="","",IFERROR(VLOOKUP($A156,Data_Raw!$A:$G,3,FALSE),""))</f>
        <v>BLUE OWL DIGITAL INFRASTRUCTURE I-A LP</v>
      </c>
      <c r="M156" t="str">
        <f>IF($A156="","",IFERROR(VLOOKUP($A156,Data_Raw!$A:$G,4,FALSE),""))</f>
        <v>IPI Partners</v>
      </c>
      <c r="N156" t="str">
        <f>IF($A156="","",IFERROR(VLOOKUP($A156,AI_PF!$A:$EU,29,FALSE),""))</f>
        <v>IPI Partners</v>
      </c>
      <c r="O156" t="str">
        <f>IF($A156="","",IFERROR(VLOOKUP($A156,Data_Raw!$A:$G,5,FALSE),""))</f>
        <v>Global</v>
      </c>
      <c r="P156" t="str">
        <f>IF($A156="","",IFERROR(VLOOKUP($A156,Data_Raw!$A:$G,6,FALSE),""))</f>
        <v>Equity|Core</v>
      </c>
      <c r="Q156" t="str">
        <f>IF($A156="","",IFERROR(VLOOKUP($A156,Data_Raw!$A:$G,7,FALSE),""))</f>
        <v>General</v>
      </c>
      <c r="R156">
        <f>IF($A156="","",SUMIFS(AI_PF!$AP:$AP,AI_PF!$A:$A,$A156))</f>
        <v>65000000000</v>
      </c>
      <c r="S156">
        <f>IF($A156="","",SUMIFS(AI_PF!$AW:$AW,AI_PF!$A:$A,$A156))</f>
        <v>63906829189</v>
      </c>
      <c r="T156">
        <f>IF($A156="","",SUMIFS(AI_PF!$AZ:$AZ,AI_PF!$A:$A,$A156))</f>
        <v>72091321372</v>
      </c>
      <c r="U156">
        <f>IF($A156="","",SUMIFS(AI_PF!$CA:$CA,AI_PF!$A:$A,$A156))</f>
        <v>4589098612</v>
      </c>
      <c r="V156">
        <f>IF($A156="","",SUMIFS(AI_PF!$CE:$CE,AI_PF!$A:$A,$A156))</f>
        <v>2512814552</v>
      </c>
      <c r="W156">
        <f>IF($A156="","",IFERROR(VLOOKUP($A156,AI_PF!$A:$CO,93,FALSE),""))</f>
        <v>19.083622097969052</v>
      </c>
      <c r="X156">
        <f>IF($A156="","",COUNTIF(AI_PF!$A:$A,$A156))</f>
        <v>1</v>
      </c>
      <c r="Y156">
        <f>IF($A156="","",COUNTIF(LookThrough!$A:$A,J156))</f>
        <v>0</v>
      </c>
    </row>
    <row r="157" spans="1:25" x14ac:dyDescent="0.4">
      <c r="A157" t="s">
        <v>185</v>
      </c>
      <c r="B157" t="str">
        <f>IF($A157="","",IFERROR(VLOOKUP($A157,AI_PF!$A:$D,4,FALSE),""))</f>
        <v>강릉에코파워(강릉안인석탄화력발전사업)</v>
      </c>
      <c r="C157" t="str">
        <f>IF($A157="","",IFERROR(VLOOKUP($A157,AI_PF!$A:$G,7,FALSE),""))</f>
        <v>발전/유틸리티</v>
      </c>
      <c r="D157" t="str">
        <f>IF($A157="","",IFERROR(VLOOKUP($A157,AI_PF!$A:$H,8,FALSE),""))</f>
        <v>석탄화력</v>
      </c>
      <c r="E157" t="str">
        <f>IF($A157="","",IFERROR(VLOOKUP($A157,AI_PF!$A:$N,14,FALSE),""))</f>
        <v>대출</v>
      </c>
      <c r="F157" t="str">
        <f>IF($A157="","",IFERROR(VLOOKUP($A157,AI_PF!$A:$R,18,FALSE),""))</f>
        <v>KRW</v>
      </c>
      <c r="G157">
        <f>IF($A157="","",IFERROR(VLOOKUP($A157,AI_PF!$A:$T,20,FALSE),""))</f>
        <v>44082</v>
      </c>
      <c r="H157">
        <f>IF($A157="","",IFERROR(VLOOKUP($A157,AI_PF!$A:$V,22,FALSE),""))</f>
        <v>52390</v>
      </c>
      <c r="I157">
        <f>IF($A157="","",IFERROR(VLOOKUP($A157,AI_PF!$A:$EU,151,FALSE),""))</f>
        <v>2018</v>
      </c>
      <c r="J157">
        <f>IF($A157="","",IFERROR(VLOOKUP($A157,AI_PF!$A:$C,3,FALSE),""))</f>
        <v>6000000001173</v>
      </c>
      <c r="K157" t="str">
        <f>IF($A157="","",IFERROR(VLOOKUP($A157,Data_Raw!$A:$G,2,FALSE),""))</f>
        <v>Infrastructure</v>
      </c>
      <c r="L157" t="str">
        <f>IF($A157="","",IFERROR(VLOOKUP($A157,Data_Raw!$A:$G,3,FALSE),""))</f>
        <v>강릉에코파워 (강릉안인 석탄화력발전사업)</v>
      </c>
      <c r="M157" t="str">
        <f>IF($A157="","",IFERROR(VLOOKUP($A157,Data_Raw!$A:$G,4,FALSE),""))</f>
        <v>국민은행</v>
      </c>
      <c r="N157" t="str">
        <f>IF($A157="","",IFERROR(VLOOKUP($A157,AI_PF!$A:$EU,29,FALSE),""))</f>
        <v>해당없음</v>
      </c>
      <c r="O157" t="str">
        <f>IF($A157="","",IFERROR(VLOOKUP($A157,Data_Raw!$A:$G,5,FALSE),""))</f>
        <v>KOR</v>
      </c>
      <c r="P157" t="str">
        <f>IF($A157="","",IFERROR(VLOOKUP($A157,Data_Raw!$A:$G,6,FALSE),""))</f>
        <v>Non-PPP</v>
      </c>
      <c r="Q157" t="str">
        <f>IF($A157="","",IFERROR(VLOOKUP($A157,Data_Raw!$A:$G,7,FALSE),""))</f>
        <v>Energy</v>
      </c>
      <c r="R157">
        <f>IF($A157="","",SUMIFS(AI_PF!$AP:$AP,AI_PF!$A:$A,$A157))</f>
        <v>50000000000</v>
      </c>
      <c r="S157">
        <f>IF($A157="","",SUMIFS(AI_PF!$AW:$AW,AI_PF!$A:$A,$A157))</f>
        <v>48609000000</v>
      </c>
      <c r="T157">
        <f>IF($A157="","",SUMIFS(AI_PF!$AZ:$AZ,AI_PF!$A:$A,$A157))</f>
        <v>48609000</v>
      </c>
      <c r="U157">
        <f>IF($A157="","",SUMIFS(AI_PF!$CA:$CA,AI_PF!$A:$A,$A157))</f>
        <v>48609000000</v>
      </c>
      <c r="V157">
        <f>IF($A157="","",SUMIFS(AI_PF!$CE:$CE,AI_PF!$A:$A,$A157))</f>
        <v>48560391000</v>
      </c>
      <c r="W157">
        <f>IF($A157="","",IFERROR(VLOOKUP($A157,AI_PF!$A:$CO,93,FALSE),""))</f>
        <v>4.3681460999999997</v>
      </c>
      <c r="X157">
        <f>IF($A157="","",COUNTIF(AI_PF!$A:$A,$A157))</f>
        <v>1</v>
      </c>
      <c r="Y157">
        <f>IF($A157="","",COUNTIF(LookThrough!$A:$A,J157))</f>
        <v>0</v>
      </c>
    </row>
    <row r="158" spans="1:25" x14ac:dyDescent="0.4">
      <c r="A158" t="s">
        <v>186</v>
      </c>
      <c r="B158" t="str">
        <f>IF($A158="","",IFERROR(VLOOKUP($A158,AI_PF!$A:$D,4,FALSE),""))</f>
        <v>삼척 포스파워 석탄화력발전사업</v>
      </c>
      <c r="C158" t="str">
        <f>IF($A158="","",IFERROR(VLOOKUP($A158,AI_PF!$A:$G,7,FALSE),""))</f>
        <v>발전/유틸리티</v>
      </c>
      <c r="D158" t="str">
        <f>IF($A158="","",IFERROR(VLOOKUP($A158,AI_PF!$A:$H,8,FALSE),""))</f>
        <v>석탄화력</v>
      </c>
      <c r="E158" t="str">
        <f>IF($A158="","",IFERROR(VLOOKUP($A158,AI_PF!$A:$N,14,FALSE),""))</f>
        <v>대출</v>
      </c>
      <c r="F158" t="str">
        <f>IF($A158="","",IFERROR(VLOOKUP($A158,AI_PF!$A:$R,18,FALSE),""))</f>
        <v>KRW</v>
      </c>
      <c r="G158">
        <f>IF($A158="","",IFERROR(VLOOKUP($A158,AI_PF!$A:$T,20,FALSE),""))</f>
        <v>43641</v>
      </c>
      <c r="H158">
        <f>IF($A158="","",IFERROR(VLOOKUP($A158,AI_PF!$A:$V,22,FALSE),""))</f>
        <v>52773</v>
      </c>
      <c r="I158">
        <f>IF($A158="","",IFERROR(VLOOKUP($A158,AI_PF!$A:$EU,151,FALSE),""))</f>
        <v>2018</v>
      </c>
      <c r="J158">
        <f>IF($A158="","",IFERROR(VLOOKUP($A158,AI_PF!$A:$C,3,FALSE),""))</f>
        <v>6000000001024</v>
      </c>
      <c r="K158" t="str">
        <f>IF($A158="","",IFERROR(VLOOKUP($A158,Data_Raw!$A:$G,2,FALSE),""))</f>
        <v>Infrastructure</v>
      </c>
      <c r="L158" t="str">
        <f>IF($A158="","",IFERROR(VLOOKUP($A158,Data_Raw!$A:$G,3,FALSE),""))</f>
        <v>삼척 포스파워 석탄화력발전사업</v>
      </c>
      <c r="M158" t="str">
        <f>IF($A158="","",IFERROR(VLOOKUP($A158,Data_Raw!$A:$G,4,FALSE),""))</f>
        <v>KDB산업은행</v>
      </c>
      <c r="N158" t="str">
        <f>IF($A158="","",IFERROR(VLOOKUP($A158,AI_PF!$A:$EU,29,FALSE),""))</f>
        <v>해당없음</v>
      </c>
      <c r="O158" t="str">
        <f>IF($A158="","",IFERROR(VLOOKUP($A158,Data_Raw!$A:$G,5,FALSE),""))</f>
        <v>KOR</v>
      </c>
      <c r="P158" t="str">
        <f>IF($A158="","",IFERROR(VLOOKUP($A158,Data_Raw!$A:$G,6,FALSE),""))</f>
        <v>Non-PPP</v>
      </c>
      <c r="Q158" t="str">
        <f>IF($A158="","",IFERROR(VLOOKUP($A158,Data_Raw!$A:$G,7,FALSE),""))</f>
        <v>Energy</v>
      </c>
      <c r="R158">
        <f>IF($A158="","",SUMIFS(AI_PF!$AP:$AP,AI_PF!$A:$A,$A158))</f>
        <v>210000000000</v>
      </c>
      <c r="S158">
        <f>IF($A158="","",SUMIFS(AI_PF!$AW:$AW,AI_PF!$A:$A,$A158))</f>
        <v>210000000000</v>
      </c>
      <c r="T158">
        <f>IF($A158="","",SUMIFS(AI_PF!$AZ:$AZ,AI_PF!$A:$A,$A158))</f>
        <v>11108321537</v>
      </c>
      <c r="U158">
        <f>IF($A158="","",SUMIFS(AI_PF!$CA:$CA,AI_PF!$A:$A,$A158))</f>
        <v>199090769232</v>
      </c>
      <c r="V158">
        <f>IF($A158="","",SUMIFS(AI_PF!$CE:$CE,AI_PF!$A:$A,$A158))</f>
        <v>198891678463</v>
      </c>
      <c r="W158">
        <f>IF($A158="","",IFERROR(VLOOKUP($A158,AI_PF!$A:$CO,93,FALSE),""))</f>
        <v>4.2648036999999999</v>
      </c>
      <c r="X158">
        <f>IF($A158="","",COUNTIF(AI_PF!$A:$A,$A158))</f>
        <v>1</v>
      </c>
      <c r="Y158">
        <f>IF($A158="","",COUNTIF(LookThrough!$A:$A,J158))</f>
        <v>0</v>
      </c>
    </row>
    <row r="159" spans="1:25" x14ac:dyDescent="0.4">
      <c r="A159" t="s">
        <v>187</v>
      </c>
      <c r="B159" t="str">
        <f>IF($A159="","",IFERROR(VLOOKUP($A159,AI_PF!$A:$D,4,FALSE),""))</f>
        <v>BLACKSTONE Infrastructure Partners</v>
      </c>
      <c r="C159" t="str">
        <f>IF($A159="","",IFERROR(VLOOKUP($A159,AI_PF!$A:$G,7,FALSE),""))</f>
        <v>혼합</v>
      </c>
      <c r="D159" t="str">
        <f>IF($A159="","",IFERROR(VLOOKUP($A159,AI_PF!$A:$H,8,FALSE),""))</f>
        <v>혼합</v>
      </c>
      <c r="E159" t="str">
        <f>IF($A159="","",IFERROR(VLOOKUP($A159,AI_PF!$A:$N,14,FALSE),""))</f>
        <v>수익증권</v>
      </c>
      <c r="F159" t="str">
        <f>IF($A159="","",IFERROR(VLOOKUP($A159,AI_PF!$A:$R,18,FALSE),""))</f>
        <v>USD</v>
      </c>
      <c r="G159">
        <f>IF($A159="","",IFERROR(VLOOKUP($A159,AI_PF!$A:$T,20,FALSE),""))</f>
        <v>43538</v>
      </c>
      <c r="H159">
        <f>IF($A159="","",IFERROR(VLOOKUP($A159,AI_PF!$A:$V,22,FALSE),""))</f>
        <v>2958465</v>
      </c>
      <c r="I159">
        <f>IF($A159="","",IFERROR(VLOOKUP($A159,AI_PF!$A:$EU,151,FALSE),""))</f>
        <v>2019</v>
      </c>
      <c r="J159">
        <f>IF($A159="","",IFERROR(VLOOKUP($A159,AI_PF!$A:$C,3,FALSE),""))</f>
        <v>210000223</v>
      </c>
      <c r="K159" t="str">
        <f>IF($A159="","",IFERROR(VLOOKUP($A159,Data_Raw!$A:$G,2,FALSE),""))</f>
        <v>Infrastructure</v>
      </c>
      <c r="L159" t="str">
        <f>IF($A159="","",IFERROR(VLOOKUP($A159,Data_Raw!$A:$G,3,FALSE),""))</f>
        <v>BLACKSTONE INFRASTRUCTURE PARTNERS</v>
      </c>
      <c r="M159" t="str">
        <f>IF($A159="","",IFERROR(VLOOKUP($A159,Data_Raw!$A:$G,4,FALSE),""))</f>
        <v>Blackstone</v>
      </c>
      <c r="N159" t="str">
        <f>IF($A159="","",IFERROR(VLOOKUP($A159,AI_PF!$A:$EU,29,FALSE),""))</f>
        <v>Blackstone</v>
      </c>
      <c r="O159" t="str">
        <f>IF($A159="","",IFERROR(VLOOKUP($A159,Data_Raw!$A:$G,5,FALSE),""))</f>
        <v>Global</v>
      </c>
      <c r="P159" t="str">
        <f>IF($A159="","",IFERROR(VLOOKUP($A159,Data_Raw!$A:$G,6,FALSE),""))</f>
        <v>hybrid</v>
      </c>
      <c r="Q159" t="str">
        <f>IF($A159="","",IFERROR(VLOOKUP($A159,Data_Raw!$A:$G,7,FALSE),""))</f>
        <v>General</v>
      </c>
      <c r="R159">
        <f>IF($A159="","",SUMIFS(AI_PF!$AP:$AP,AI_PF!$A:$A,$A159))</f>
        <v>162495000000</v>
      </c>
      <c r="S159">
        <f>IF($A159="","",SUMIFS(AI_PF!$AW:$AW,AI_PF!$A:$A,$A159))</f>
        <v>179515899132</v>
      </c>
      <c r="T159">
        <f>IF($A159="","",SUMIFS(AI_PF!$AZ:$AZ,AI_PF!$A:$A,$A159))</f>
        <v>4968254911</v>
      </c>
      <c r="U159">
        <f>IF($A159="","",SUMIFS(AI_PF!$CA:$CA,AI_PF!$A:$A,$A159))</f>
        <v>174848725514</v>
      </c>
      <c r="V159">
        <f>IF($A159="","",SUMIFS(AI_PF!$CE:$CE,AI_PF!$A:$A,$A159))</f>
        <v>353186121595</v>
      </c>
      <c r="W159">
        <f>IF($A159="","",IFERROR(VLOOKUP($A159,AI_PF!$A:$CO,93,FALSE),""))</f>
        <v>18.690372109413147</v>
      </c>
      <c r="X159">
        <f>IF($A159="","",COUNTIF(AI_PF!$A:$A,$A159))</f>
        <v>1</v>
      </c>
      <c r="Y159">
        <f>IF($A159="","",COUNTIF(LookThrough!$A:$A,J159))</f>
        <v>19</v>
      </c>
    </row>
    <row r="160" spans="1:25" x14ac:dyDescent="0.4">
      <c r="A160" t="s">
        <v>188</v>
      </c>
      <c r="B160" t="str">
        <f>IF($A160="","",IFERROR(VLOOKUP($A160,AI_PF!$A:$D,4,FALSE),""))</f>
        <v>의령풍력발전(의령풍력발전 리파이낸싱)</v>
      </c>
      <c r="C160" t="str">
        <f>IF($A160="","",IFERROR(VLOOKUP($A160,AI_PF!$A:$G,7,FALSE),""))</f>
        <v>신재생</v>
      </c>
      <c r="D160" t="str">
        <f>IF($A160="","",IFERROR(VLOOKUP($A160,AI_PF!$A:$H,8,FALSE),""))</f>
        <v>풍력</v>
      </c>
      <c r="E160" t="str">
        <f>IF($A160="","",IFERROR(VLOOKUP($A160,AI_PF!$A:$N,14,FALSE),""))</f>
        <v>대출</v>
      </c>
      <c r="F160" t="str">
        <f>IF($A160="","",IFERROR(VLOOKUP($A160,AI_PF!$A:$R,18,FALSE),""))</f>
        <v>KRW</v>
      </c>
      <c r="G160">
        <f>IF($A160="","",IFERROR(VLOOKUP($A160,AI_PF!$A:$T,20,FALSE),""))</f>
        <v>43280</v>
      </c>
      <c r="H160">
        <f>IF($A160="","",IFERROR(VLOOKUP($A160,AI_PF!$A:$V,22,FALSE),""))</f>
        <v>49489</v>
      </c>
      <c r="I160">
        <f>IF($A160="","",IFERROR(VLOOKUP($A160,AI_PF!$A:$EU,151,FALSE),""))</f>
        <v>2018</v>
      </c>
      <c r="J160">
        <f>IF($A160="","",IFERROR(VLOOKUP($A160,AI_PF!$A:$C,3,FALSE),""))</f>
        <v>6000000001021</v>
      </c>
      <c r="K160" t="str">
        <f>IF($A160="","",IFERROR(VLOOKUP($A160,Data_Raw!$A:$G,2,FALSE),""))</f>
        <v>Infrastructure</v>
      </c>
      <c r="L160" t="str">
        <f>IF($A160="","",IFERROR(VLOOKUP($A160,Data_Raw!$A:$G,3,FALSE),""))</f>
        <v>의령 풍력발전 리파이낸싱</v>
      </c>
      <c r="M160" t="str">
        <f>IF($A160="","",IFERROR(VLOOKUP($A160,Data_Raw!$A:$G,4,FALSE),""))</f>
        <v>현대인베스트먼트자산운용</v>
      </c>
      <c r="N160" t="str">
        <f>IF($A160="","",IFERROR(VLOOKUP($A160,AI_PF!$A:$EU,29,FALSE),""))</f>
        <v>해당없음</v>
      </c>
      <c r="O160" t="str">
        <f>IF($A160="","",IFERROR(VLOOKUP($A160,Data_Raw!$A:$G,5,FALSE),""))</f>
        <v>KOR</v>
      </c>
      <c r="P160" t="str">
        <f>IF($A160="","",IFERROR(VLOOKUP($A160,Data_Raw!$A:$G,6,FALSE),""))</f>
        <v>Non-PPP</v>
      </c>
      <c r="Q160" t="str">
        <f>IF($A160="","",IFERROR(VLOOKUP($A160,Data_Raw!$A:$G,7,FALSE),""))</f>
        <v>Energy</v>
      </c>
      <c r="R160">
        <f>IF($A160="","",SUMIFS(AI_PF!$AP:$AP,AI_PF!$A:$A,$A160))</f>
        <v>39228000000</v>
      </c>
      <c r="S160">
        <f>IF($A160="","",SUMIFS(AI_PF!$AW:$AW,AI_PF!$A:$A,$A160))</f>
        <v>39228000000</v>
      </c>
      <c r="T160">
        <f>IF($A160="","",SUMIFS(AI_PF!$AZ:$AZ,AI_PF!$A:$A,$A160))</f>
        <v>15804659400</v>
      </c>
      <c r="U160">
        <f>IF($A160="","",SUMIFS(AI_PF!$CA:$CA,AI_PF!$A:$A,$A160))</f>
        <v>23617000000</v>
      </c>
      <c r="V160">
        <f>IF($A160="","",SUMIFS(AI_PF!$CE:$CE,AI_PF!$A:$A,$A160))</f>
        <v>23423340600</v>
      </c>
      <c r="W160">
        <f>IF($A160="","",IFERROR(VLOOKUP($A160,AI_PF!$A:$CO,93,FALSE),""))</f>
        <v>4.3667061</v>
      </c>
      <c r="X160">
        <f>IF($A160="","",COUNTIF(AI_PF!$A:$A,$A160))</f>
        <v>1</v>
      </c>
      <c r="Y160">
        <f>IF($A160="","",COUNTIF(LookThrough!$A:$A,J160))</f>
        <v>0</v>
      </c>
    </row>
    <row r="161" spans="1:25" x14ac:dyDescent="0.4">
      <c r="A161" t="s">
        <v>189</v>
      </c>
      <c r="B161" t="str">
        <f>IF($A161="","",IFERROR(VLOOKUP($A161,AI_PF!$A:$D,4,FALSE),""))</f>
        <v>서울춘천고속도로 REFINANCING</v>
      </c>
      <c r="C161" t="str">
        <f>IF($A161="","",IFERROR(VLOOKUP($A161,AI_PF!$A:$G,7,FALSE),""))</f>
        <v>BTO</v>
      </c>
      <c r="D161" t="str">
        <f>IF($A161="","",IFERROR(VLOOKUP($A161,AI_PF!$A:$H,8,FALSE),""))</f>
        <v>도로</v>
      </c>
      <c r="E161" t="str">
        <f>IF($A161="","",IFERROR(VLOOKUP($A161,AI_PF!$A:$N,14,FALSE),""))</f>
        <v>대출</v>
      </c>
      <c r="F161" t="str">
        <f>IF($A161="","",IFERROR(VLOOKUP($A161,AI_PF!$A:$R,18,FALSE),""))</f>
        <v>KRW</v>
      </c>
      <c r="G161">
        <f>IF($A161="","",IFERROR(VLOOKUP($A161,AI_PF!$A:$T,20,FALSE),""))</f>
        <v>43280</v>
      </c>
      <c r="H161">
        <f>IF($A161="","",IFERROR(VLOOKUP($A161,AI_PF!$A:$V,22,FALSE),""))</f>
        <v>49491</v>
      </c>
      <c r="I161">
        <f>IF($A161="","",IFERROR(VLOOKUP($A161,AI_PF!$A:$EU,151,FALSE),""))</f>
        <v>2018</v>
      </c>
      <c r="J161">
        <f>IF($A161="","",IFERROR(VLOOKUP($A161,AI_PF!$A:$C,3,FALSE),""))</f>
        <v>6000000001020</v>
      </c>
      <c r="K161" t="str">
        <f>IF($A161="","",IFERROR(VLOOKUP($A161,Data_Raw!$A:$G,2,FALSE),""))</f>
        <v>Infrastructure</v>
      </c>
      <c r="L161" t="str">
        <f>IF($A161="","",IFERROR(VLOOKUP($A161,Data_Raw!$A:$G,3,FALSE),""))</f>
        <v>서울-춘천고속도로 리파이낸싱 (지분)</v>
      </c>
      <c r="M161" t="str">
        <f>IF($A161="","",IFERROR(VLOOKUP($A161,Data_Raw!$A:$G,4,FALSE),""))</f>
        <v>칸서스자산운용</v>
      </c>
      <c r="N161" t="str">
        <f>IF($A161="","",IFERROR(VLOOKUP($A161,AI_PF!$A:$EU,29,FALSE),""))</f>
        <v>해당없음</v>
      </c>
      <c r="O161" t="str">
        <f>IF($A161="","",IFERROR(VLOOKUP($A161,Data_Raw!$A:$G,5,FALSE),""))</f>
        <v>KOR</v>
      </c>
      <c r="P161" t="str">
        <f>IF($A161="","",IFERROR(VLOOKUP($A161,Data_Raw!$A:$G,6,FALSE),""))</f>
        <v>BTO</v>
      </c>
      <c r="Q161" t="str">
        <f>IF($A161="","",IFERROR(VLOOKUP($A161,Data_Raw!$A:$G,7,FALSE),""))</f>
        <v>Transportation</v>
      </c>
      <c r="R161">
        <f>IF($A161="","",SUMIFS(AI_PF!$AP:$AP,AI_PF!$A:$A,$A161))</f>
        <v>30000000000</v>
      </c>
      <c r="S161">
        <f>IF($A161="","",SUMIFS(AI_PF!$AW:$AW,AI_PF!$A:$A,$A161))</f>
        <v>29297000000</v>
      </c>
      <c r="T161">
        <f>IF($A161="","",SUMIFS(AI_PF!$AZ:$AZ,AI_PF!$A:$A,$A161))</f>
        <v>24005697181</v>
      </c>
      <c r="U161">
        <f>IF($A161="","",SUMIFS(AI_PF!$CA:$CA,AI_PF!$A:$A,$A161))</f>
        <v>5292361291</v>
      </c>
      <c r="V161">
        <f>IF($A161="","",SUMIFS(AI_PF!$CE:$CE,AI_PF!$A:$A,$A161))</f>
        <v>5291302819</v>
      </c>
      <c r="W161">
        <f>IF($A161="","",IFERROR(VLOOKUP($A161,AI_PF!$A:$CO,93,FALSE),""))</f>
        <v>3.0258696999999999</v>
      </c>
      <c r="X161">
        <f>IF($A161="","",COUNTIF(AI_PF!$A:$A,$A161))</f>
        <v>1</v>
      </c>
      <c r="Y161">
        <f>IF($A161="","",COUNTIF(LookThrough!$A:$A,J161))</f>
        <v>0</v>
      </c>
    </row>
    <row r="162" spans="1:25" x14ac:dyDescent="0.4">
      <c r="A162" t="s">
        <v>190</v>
      </c>
      <c r="B162" t="str">
        <f>IF($A162="","",IFERROR(VLOOKUP($A162,AI_PF!$A:$D,4,FALSE),""))</f>
        <v>전주 에코시티 3BL 임대주택 개발사업</v>
      </c>
      <c r="C162" t="str">
        <f>IF($A162="","",IFERROR(VLOOKUP($A162,AI_PF!$A:$G,7,FALSE),""))</f>
        <v>개발형</v>
      </c>
      <c r="D162" t="str">
        <f>IF($A162="","",IFERROR(VLOOKUP($A162,AI_PF!$A:$H,8,FALSE),""))</f>
        <v>주거용</v>
      </c>
      <c r="E162" t="str">
        <f>IF($A162="","",IFERROR(VLOOKUP($A162,AI_PF!$A:$N,14,FALSE),""))</f>
        <v>대출</v>
      </c>
      <c r="F162" t="str">
        <f>IF($A162="","",IFERROR(VLOOKUP($A162,AI_PF!$A:$R,18,FALSE),""))</f>
        <v>KRW</v>
      </c>
      <c r="G162">
        <f>IF($A162="","",IFERROR(VLOOKUP($A162,AI_PF!$A:$T,20,FALSE),""))</f>
        <v>43279</v>
      </c>
      <c r="H162">
        <f>IF($A162="","",IFERROR(VLOOKUP($A162,AI_PF!$A:$V,22,FALSE),""))</f>
        <v>47177</v>
      </c>
      <c r="I162">
        <f>IF($A162="","",IFERROR(VLOOKUP($A162,AI_PF!$A:$EU,151,FALSE),""))</f>
        <v>2018</v>
      </c>
      <c r="J162">
        <f>IF($A162="","",IFERROR(VLOOKUP($A162,AI_PF!$A:$C,3,FALSE),""))</f>
        <v>6000000001018</v>
      </c>
      <c r="K162" t="str">
        <f>IF($A162="","",IFERROR(VLOOKUP($A162,Data_Raw!$A:$G,2,FALSE),""))</f>
        <v>Real_Estate</v>
      </c>
      <c r="L162" t="str">
        <f>IF($A162="","",IFERROR(VLOOKUP($A162,Data_Raw!$A:$G,3,FALSE),""))</f>
        <v>전주 에코시티 3BL
임대주택 개발사업</v>
      </c>
      <c r="M162" t="str">
        <f>IF($A162="","",IFERROR(VLOOKUP($A162,Data_Raw!$A:$G,4,FALSE),""))</f>
        <v>리딩투자증권</v>
      </c>
      <c r="N162" t="str">
        <f>IF($A162="","",IFERROR(VLOOKUP($A162,AI_PF!$A:$EU,29,FALSE),""))</f>
        <v>해당없음</v>
      </c>
      <c r="O162" t="str">
        <f>IF($A162="","",IFERROR(VLOOKUP($A162,Data_Raw!$A:$G,5,FALSE),""))</f>
        <v>KOR</v>
      </c>
      <c r="P162" t="str">
        <f>IF($A162="","",IFERROR(VLOOKUP($A162,Data_Raw!$A:$G,6,FALSE),""))</f>
        <v>PF대출</v>
      </c>
      <c r="Q162" t="str">
        <f>IF($A162="","",IFERROR(VLOOKUP($A162,Data_Raw!$A:$G,7,FALSE),""))</f>
        <v>Residential</v>
      </c>
      <c r="R162">
        <f>IF($A162="","",SUMIFS(AI_PF!$AP:$AP,AI_PF!$A:$A,$A162))</f>
        <v>86000000000</v>
      </c>
      <c r="S162">
        <f>IF($A162="","",SUMIFS(AI_PF!$AW:$AW,AI_PF!$A:$A,$A162))</f>
        <v>155000000000</v>
      </c>
      <c r="T162">
        <f>IF($A162="","",SUMIFS(AI_PF!$AZ:$AZ,AI_PF!$A:$A,$A162))</f>
        <v>72700000000</v>
      </c>
      <c r="U162">
        <f>IF($A162="","",SUMIFS(AI_PF!$CA:$CA,AI_PF!$A:$A,$A162))</f>
        <v>82300000000</v>
      </c>
      <c r="V162">
        <f>IF($A162="","",SUMIFS(AI_PF!$CE:$CE,AI_PF!$A:$A,$A162))</f>
        <v>82300000000</v>
      </c>
      <c r="W162">
        <f>IF($A162="","",IFERROR(VLOOKUP($A162,AI_PF!$A:$CO,93,FALSE),""))</f>
        <v>3.6847159</v>
      </c>
      <c r="X162">
        <f>IF($A162="","",COUNTIF(AI_PF!$A:$A,$A162))</f>
        <v>1</v>
      </c>
      <c r="Y162">
        <f>IF($A162="","",COUNTIF(LookThrough!$A:$A,J162))</f>
        <v>0</v>
      </c>
    </row>
    <row r="163" spans="1:25" x14ac:dyDescent="0.4">
      <c r="A163" t="s">
        <v>191</v>
      </c>
      <c r="B163" t="str">
        <f>IF($A163="","",IFERROR(VLOOKUP($A163,AI_PF!$A:$D,4,FALSE),""))</f>
        <v>한화 베트남 OPPORTUNITY 전문투자형 사모증권투</v>
      </c>
      <c r="C163" t="str">
        <f>IF($A163="","",IFERROR(VLOOKUP($A163,AI_PF!$A:$G,7,FALSE),""))</f>
        <v>VC</v>
      </c>
      <c r="D163" t="str">
        <f>IF($A163="","",IFERROR(VLOOKUP($A163,AI_PF!$A:$H,8,FALSE),""))</f>
        <v>VC</v>
      </c>
      <c r="E163" t="str">
        <f>IF($A163="","",IFERROR(VLOOKUP($A163,AI_PF!$A:$N,14,FALSE),""))</f>
        <v>수익증권</v>
      </c>
      <c r="F163" t="str">
        <f>IF($A163="","",IFERROR(VLOOKUP($A163,AI_PF!$A:$R,18,FALSE),""))</f>
        <v>KRW</v>
      </c>
      <c r="G163">
        <f>IF($A163="","",IFERROR(VLOOKUP($A163,AI_PF!$A:$T,20,FALSE),""))</f>
        <v>43329</v>
      </c>
      <c r="H163">
        <f>IF($A163="","",IFERROR(VLOOKUP($A163,AI_PF!$A:$V,22,FALSE),""))</f>
        <v>48992</v>
      </c>
      <c r="I163">
        <f>IF($A163="","",IFERROR(VLOOKUP($A163,AI_PF!$A:$EU,151,FALSE),""))</f>
        <v>2018</v>
      </c>
      <c r="J163">
        <f>IF($A163="","",IFERROR(VLOOKUP($A163,AI_PF!$A:$C,3,FALSE),""))</f>
        <v>210000097</v>
      </c>
      <c r="K163" t="str">
        <f>IF($A163="","",IFERROR(VLOOKUP($A163,Data_Raw!$A:$G,2,FALSE),""))</f>
        <v>VC</v>
      </c>
      <c r="L163" t="str">
        <f>IF($A163="","",IFERROR(VLOOKUP($A163,Data_Raw!$A:$G,3,FALSE),""))</f>
        <v>한화 베트남 Opportunity 1호</v>
      </c>
      <c r="M163" t="str">
        <f>IF($A163="","",IFERROR(VLOOKUP($A163,Data_Raw!$A:$G,4,FALSE),""))</f>
        <v>한화자산운용</v>
      </c>
      <c r="N163">
        <f>IF($A163="","",IFERROR(VLOOKUP($A163,AI_PF!$A:$EU,29,FALSE),""))</f>
        <v>0</v>
      </c>
      <c r="O163" t="str">
        <f>IF($A163="","",IFERROR(VLOOKUP($A163,Data_Raw!$A:$G,5,FALSE),""))</f>
        <v>Asia</v>
      </c>
      <c r="P163" t="str">
        <f>IF($A163="","",IFERROR(VLOOKUP($A163,Data_Raw!$A:$G,6,FALSE),""))</f>
        <v>Late</v>
      </c>
      <c r="Q163" t="str">
        <f>IF($A163="","",IFERROR(VLOOKUP($A163,Data_Raw!$A:$G,7,FALSE),""))</f>
        <v>General</v>
      </c>
      <c r="R163">
        <f>IF($A163="","",SUMIFS(AI_PF!$AP:$AP,AI_PF!$A:$A,$A163))</f>
        <v>658853000000</v>
      </c>
      <c r="S163">
        <f>IF($A163="","",SUMIFS(AI_PF!$AW:$AW,AI_PF!$A:$A,$A163))</f>
        <v>525530886180</v>
      </c>
      <c r="T163">
        <f>IF($A163="","",SUMIFS(AI_PF!$AZ:$AZ,AI_PF!$A:$A,$A163))</f>
        <v>312670369706</v>
      </c>
      <c r="U163">
        <f>IF($A163="","",SUMIFS(AI_PF!$CA:$CA,AI_PF!$A:$A,$A163))</f>
        <v>198197628949</v>
      </c>
      <c r="V163">
        <f>IF($A163="","",SUMIFS(AI_PF!$CE:$CE,AI_PF!$A:$A,$A163))</f>
        <v>189571938174</v>
      </c>
      <c r="W163">
        <f>IF($A163="","",IFERROR(VLOOKUP($A163,AI_PF!$A:$CO,93,FALSE),""))</f>
        <v>-0.37926107645034796</v>
      </c>
      <c r="X163">
        <f>IF($A163="","",COUNTIF(AI_PF!$A:$A,$A163))</f>
        <v>1</v>
      </c>
      <c r="Y163">
        <f>IF($A163="","",COUNTIF(LookThrough!$A:$A,J163))</f>
        <v>2</v>
      </c>
    </row>
    <row r="164" spans="1:25" x14ac:dyDescent="0.4">
      <c r="A164" t="s">
        <v>192</v>
      </c>
      <c r="B164" t="str">
        <f>IF($A164="","",IFERROR(VLOOKUP($A164,AI_PF!$A:$D,4,FALSE),""))</f>
        <v>ESS에스코 (SKD&amp;D 전기요금 절감용 ESS 설치사업)</v>
      </c>
      <c r="C164" t="str">
        <f>IF($A164="","",IFERROR(VLOOKUP($A164,AI_PF!$A:$G,7,FALSE),""))</f>
        <v>신재생</v>
      </c>
      <c r="D164" t="str">
        <f>IF($A164="","",IFERROR(VLOOKUP($A164,AI_PF!$A:$H,8,FALSE),""))</f>
        <v>ESS</v>
      </c>
      <c r="E164" t="str">
        <f>IF($A164="","",IFERROR(VLOOKUP($A164,AI_PF!$A:$N,14,FALSE),""))</f>
        <v>대출</v>
      </c>
      <c r="F164" t="str">
        <f>IF($A164="","",IFERROR(VLOOKUP($A164,AI_PF!$A:$R,18,FALSE),""))</f>
        <v>KRW</v>
      </c>
      <c r="G164">
        <f>IF($A164="","",IFERROR(VLOOKUP($A164,AI_PF!$A:$T,20,FALSE),""))</f>
        <v>43384</v>
      </c>
      <c r="H164">
        <f>IF($A164="","",IFERROR(VLOOKUP($A164,AI_PF!$A:$V,22,FALSE),""))</f>
        <v>46125</v>
      </c>
      <c r="I164">
        <f>IF($A164="","",IFERROR(VLOOKUP($A164,AI_PF!$A:$EU,151,FALSE),""))</f>
        <v>2018</v>
      </c>
      <c r="J164">
        <f>IF($A164="","",IFERROR(VLOOKUP($A164,AI_PF!$A:$C,3,FALSE),""))</f>
        <v>6000000001034</v>
      </c>
      <c r="K164" t="str">
        <f>IF($A164="","",IFERROR(VLOOKUP($A164,Data_Raw!$A:$G,2,FALSE),""))</f>
        <v>Infrastructure</v>
      </c>
      <c r="L164" t="str">
        <f>IF($A164="","",IFERROR(VLOOKUP($A164,Data_Raw!$A:$G,3,FALSE),""))</f>
        <v>ESS에스코 (SKD&amp;D 전기요금 절감용 ESS 설치사업)</v>
      </c>
      <c r="M164" t="str">
        <f>IF($A164="","",IFERROR(VLOOKUP($A164,Data_Raw!$A:$G,4,FALSE),""))</f>
        <v>한화자산운용</v>
      </c>
      <c r="N164" t="str">
        <f>IF($A164="","",IFERROR(VLOOKUP($A164,AI_PF!$A:$EU,29,FALSE),""))</f>
        <v>해당없음</v>
      </c>
      <c r="O164" t="str">
        <f>IF($A164="","",IFERROR(VLOOKUP($A164,Data_Raw!$A:$G,5,FALSE),""))</f>
        <v>KOR</v>
      </c>
      <c r="P164" t="str">
        <f>IF($A164="","",IFERROR(VLOOKUP($A164,Data_Raw!$A:$G,6,FALSE),""))</f>
        <v>Non-PPP</v>
      </c>
      <c r="Q164" t="str">
        <f>IF($A164="","",IFERROR(VLOOKUP($A164,Data_Raw!$A:$G,7,FALSE),""))</f>
        <v>Energy</v>
      </c>
      <c r="R164">
        <f>IF($A164="","",SUMIFS(AI_PF!$AP:$AP,AI_PF!$A:$A,$A164))</f>
        <v>40000000000</v>
      </c>
      <c r="S164">
        <f>IF($A164="","",SUMIFS(AI_PF!$AW:$AW,AI_PF!$A:$A,$A164))</f>
        <v>26492914360</v>
      </c>
      <c r="T164">
        <f>IF($A164="","",SUMIFS(AI_PF!$AZ:$AZ,AI_PF!$A:$A,$A164))</f>
        <v>25994695645</v>
      </c>
      <c r="U164">
        <f>IF($A164="","",SUMIFS(AI_PF!$CA:$CA,AI_PF!$A:$A,$A164))</f>
        <v>498977159</v>
      </c>
      <c r="V164">
        <f>IF($A164="","",SUMIFS(AI_PF!$CE:$CE,AI_PF!$A:$A,$A164))</f>
        <v>498218715</v>
      </c>
      <c r="W164">
        <f>IF($A164="","",IFERROR(VLOOKUP($A164,AI_PF!$A:$CO,93,FALSE),""))</f>
        <v>4.3955261999999999</v>
      </c>
      <c r="X164">
        <f>IF($A164="","",COUNTIF(AI_PF!$A:$A,$A164))</f>
        <v>1</v>
      </c>
      <c r="Y164">
        <f>IF($A164="","",COUNTIF(LookThrough!$A:$A,J164))</f>
        <v>0</v>
      </c>
    </row>
    <row r="165" spans="1:25" x14ac:dyDescent="0.4">
      <c r="A165" t="s">
        <v>193</v>
      </c>
      <c r="B165" t="str">
        <f>IF($A165="","",IFERROR(VLOOKUP($A165,AI_PF!$A:$D,4,FALSE),""))</f>
        <v>캡스톤 EU 전문투자형사모투자신탁 2호 (뒤셀도르프 오피스 투자)</v>
      </c>
      <c r="C165" t="str">
        <f>IF($A165="","",IFERROR(VLOOKUP($A165,AI_PF!$A:$G,7,FALSE),""))</f>
        <v>수익형</v>
      </c>
      <c r="D165" t="str">
        <f>IF($A165="","",IFERROR(VLOOKUP($A165,AI_PF!$A:$H,8,FALSE),""))</f>
        <v>오피스</v>
      </c>
      <c r="E165" t="str">
        <f>IF($A165="","",IFERROR(VLOOKUP($A165,AI_PF!$A:$N,14,FALSE),""))</f>
        <v>수익증권</v>
      </c>
      <c r="F165" t="str">
        <f>IF($A165="","",IFERROR(VLOOKUP($A165,AI_PF!$A:$R,18,FALSE),""))</f>
        <v>KRW</v>
      </c>
      <c r="G165">
        <f>IF($A165="","",IFERROR(VLOOKUP($A165,AI_PF!$A:$T,20,FALSE),""))</f>
        <v>43340</v>
      </c>
      <c r="H165">
        <f>IF($A165="","",IFERROR(VLOOKUP($A165,AI_PF!$A:$V,22,FALSE),""))</f>
        <v>47003</v>
      </c>
      <c r="I165">
        <f>IF($A165="","",IFERROR(VLOOKUP($A165,AI_PF!$A:$EU,151,FALSE),""))</f>
        <v>2018</v>
      </c>
      <c r="J165">
        <f>IF($A165="","",IFERROR(VLOOKUP($A165,AI_PF!$A:$C,3,FALSE),""))</f>
        <v>210000101</v>
      </c>
      <c r="K165" t="str">
        <f>IF($A165="","",IFERROR(VLOOKUP($A165,Data_Raw!$A:$G,2,FALSE),""))</f>
        <v>Real_Estate</v>
      </c>
      <c r="L165" t="str">
        <f>IF($A165="","",IFERROR(VLOOKUP($A165,Data_Raw!$A:$G,3,FALSE),""))</f>
        <v>캡스톤EU 2호</v>
      </c>
      <c r="M165" t="str">
        <f>IF($A165="","",IFERROR(VLOOKUP($A165,Data_Raw!$A:$G,4,FALSE),""))</f>
        <v>캡스톤자산운용</v>
      </c>
      <c r="N165" t="str">
        <f>IF($A165="","",IFERROR(VLOOKUP($A165,AI_PF!$A:$EU,29,FALSE),""))</f>
        <v>Quantum Immobilien Kapitalverwaltungsgesellshaft mbH</v>
      </c>
      <c r="O165" t="str">
        <f>IF($A165="","",IFERROR(VLOOKUP($A165,Data_Raw!$A:$G,5,FALSE),""))</f>
        <v>Europe</v>
      </c>
      <c r="P165" t="str">
        <f>IF($A165="","",IFERROR(VLOOKUP($A165,Data_Raw!$A:$G,6,FALSE),""))</f>
        <v>Equity|Core</v>
      </c>
      <c r="Q165" t="str">
        <f>IF($A165="","",IFERROR(VLOOKUP($A165,Data_Raw!$A:$G,7,FALSE),""))</f>
        <v>Office</v>
      </c>
      <c r="R165">
        <f>IF($A165="","",SUMIFS(AI_PF!$AP:$AP,AI_PF!$A:$A,$A165))</f>
        <v>60000000000</v>
      </c>
      <c r="S165">
        <f>IF($A165="","",SUMIFS(AI_PF!$AW:$AW,AI_PF!$A:$A,$A165))</f>
        <v>65732387157</v>
      </c>
      <c r="T165">
        <f>IF($A165="","",SUMIFS(AI_PF!$AZ:$AZ,AI_PF!$A:$A,$A165))</f>
        <v>0</v>
      </c>
      <c r="U165">
        <f>IF($A165="","",SUMIFS(AI_PF!$CA:$CA,AI_PF!$A:$A,$A165))</f>
        <v>65732387157</v>
      </c>
      <c r="V165">
        <f>IF($A165="","",SUMIFS(AI_PF!$CE:$CE,AI_PF!$A:$A,$A165))</f>
        <v>50915550647</v>
      </c>
      <c r="W165">
        <f>IF($A165="","",IFERROR(VLOOKUP($A165,AI_PF!$A:$CO,93,FALSE),""))</f>
        <v>2.1561571955680852</v>
      </c>
      <c r="X165">
        <f>IF($A165="","",COUNTIF(AI_PF!$A:$A,$A165))</f>
        <v>1</v>
      </c>
      <c r="Y165">
        <f>IF($A165="","",COUNTIF(LookThrough!$A:$A,J165))</f>
        <v>1</v>
      </c>
    </row>
    <row r="166" spans="1:25" x14ac:dyDescent="0.4">
      <c r="A166" t="s">
        <v>194</v>
      </c>
      <c r="B166" t="str">
        <f>IF($A166="","",IFERROR(VLOOKUP($A166,AI_PF!$A:$D,4,FALSE),""))</f>
        <v>신한AIM 부동산 전문투자형사모투자신탁 7호</v>
      </c>
      <c r="C166" t="str">
        <f>IF($A166="","",IFERROR(VLOOKUP($A166,AI_PF!$A:$G,7,FALSE),""))</f>
        <v>수익형</v>
      </c>
      <c r="D166" t="str">
        <f>IF($A166="","",IFERROR(VLOOKUP($A166,AI_PF!$A:$H,8,FALSE),""))</f>
        <v>오피스</v>
      </c>
      <c r="E166" t="str">
        <f>IF($A166="","",IFERROR(VLOOKUP($A166,AI_PF!$A:$N,14,FALSE),""))</f>
        <v>수익증권</v>
      </c>
      <c r="F166" t="str">
        <f>IF($A166="","",IFERROR(VLOOKUP($A166,AI_PF!$A:$R,18,FALSE),""))</f>
        <v>KRW</v>
      </c>
      <c r="G166">
        <f>IF($A166="","",IFERROR(VLOOKUP($A166,AI_PF!$A:$T,20,FALSE),""))</f>
        <v>43349</v>
      </c>
      <c r="H166">
        <f>IF($A166="","",IFERROR(VLOOKUP($A166,AI_PF!$A:$V,22,FALSE),""))</f>
        <v>47367</v>
      </c>
      <c r="I166">
        <f>IF($A166="","",IFERROR(VLOOKUP($A166,AI_PF!$A:$EU,151,FALSE),""))</f>
        <v>2018</v>
      </c>
      <c r="J166">
        <f>IF($A166="","",IFERROR(VLOOKUP($A166,AI_PF!$A:$C,3,FALSE),""))</f>
        <v>210000859</v>
      </c>
      <c r="K166" t="str">
        <f>IF($A166="","",IFERROR(VLOOKUP($A166,Data_Raw!$A:$G,2,FALSE),""))</f>
        <v>Real_Estate</v>
      </c>
      <c r="L166" t="str">
        <f>IF($A166="","",IFERROR(VLOOKUP($A166,Data_Raw!$A:$G,3,FALSE),""))</f>
        <v>신한AIM부동산제7호</v>
      </c>
      <c r="M166" t="str">
        <f>IF($A166="","",IFERROR(VLOOKUP($A166,Data_Raw!$A:$G,4,FALSE),""))</f>
        <v>신한자산운용</v>
      </c>
      <c r="N166" t="str">
        <f>IF($A166="","",IFERROR(VLOOKUP($A166,AI_PF!$A:$EU,29,FALSE),""))</f>
        <v>Citi Group</v>
      </c>
      <c r="O166" t="str">
        <f>IF($A166="","",IFERROR(VLOOKUP($A166,Data_Raw!$A:$G,5,FALSE),""))</f>
        <v>US</v>
      </c>
      <c r="P166" t="str">
        <f>IF($A166="","",IFERROR(VLOOKUP($A166,Data_Raw!$A:$G,6,FALSE),""))</f>
        <v>Mezzanine|Value-add</v>
      </c>
      <c r="Q166" t="str">
        <f>IF($A166="","",IFERROR(VLOOKUP($A166,Data_Raw!$A:$G,7,FALSE),""))</f>
        <v>Office</v>
      </c>
      <c r="R166">
        <f>IF($A166="","",SUMIFS(AI_PF!$AP:$AP,AI_PF!$A:$A,$A166))</f>
        <v>75400000000</v>
      </c>
      <c r="S166">
        <f>IF($A166="","",SUMIFS(AI_PF!$AW:$AW,AI_PF!$A:$A,$A166))</f>
        <v>87479812997</v>
      </c>
      <c r="T166">
        <f>IF($A166="","",SUMIFS(AI_PF!$AZ:$AZ,AI_PF!$A:$A,$A166))</f>
        <v>5006640106</v>
      </c>
      <c r="U166">
        <f>IF($A166="","",SUMIFS(AI_PF!$CA:$CA,AI_PF!$A:$A,$A166))</f>
        <v>82359846340</v>
      </c>
      <c r="V166">
        <f>IF($A166="","",SUMIFS(AI_PF!$CE:$CE,AI_PF!$A:$A,$A166))</f>
        <v>1674155643</v>
      </c>
      <c r="W166">
        <f>IF($A166="","",IFERROR(VLOOKUP($A166,AI_PF!$A:$CO,93,FALSE),""))</f>
        <v>-53.14262742176652</v>
      </c>
      <c r="X166">
        <f>IF($A166="","",COUNTIF(AI_PF!$A:$A,$A166))</f>
        <v>1</v>
      </c>
      <c r="Y166">
        <f>IF($A166="","",COUNTIF(LookThrough!$A:$A,J166))</f>
        <v>0</v>
      </c>
    </row>
    <row r="167" spans="1:25" x14ac:dyDescent="0.4">
      <c r="A167" t="s">
        <v>195</v>
      </c>
      <c r="B167" t="str">
        <f>IF($A167="","",IFERROR(VLOOKUP($A167,AI_PF!$A:$D,4,FALSE),""))</f>
        <v>구리포천고속도로 리파이낸싱</v>
      </c>
      <c r="C167" t="str">
        <f>IF($A167="","",IFERROR(VLOOKUP($A167,AI_PF!$A:$G,7,FALSE),""))</f>
        <v>BTO</v>
      </c>
      <c r="D167" t="str">
        <f>IF($A167="","",IFERROR(VLOOKUP($A167,AI_PF!$A:$H,8,FALSE),""))</f>
        <v>도로</v>
      </c>
      <c r="E167" t="str">
        <f>IF($A167="","",IFERROR(VLOOKUP($A167,AI_PF!$A:$N,14,FALSE),""))</f>
        <v>대출</v>
      </c>
      <c r="F167" t="str">
        <f>IF($A167="","",IFERROR(VLOOKUP($A167,AI_PF!$A:$R,18,FALSE),""))</f>
        <v>KRW</v>
      </c>
      <c r="G167">
        <f>IF($A167="","",IFERROR(VLOOKUP($A167,AI_PF!$A:$T,20,FALSE),""))</f>
        <v>43440</v>
      </c>
      <c r="H167">
        <f>IF($A167="","",IFERROR(VLOOKUP($A167,AI_PF!$A:$V,22,FALSE),""))</f>
        <v>51674</v>
      </c>
      <c r="I167">
        <f>IF($A167="","",IFERROR(VLOOKUP($A167,AI_PF!$A:$EU,151,FALSE),""))</f>
        <v>2018</v>
      </c>
      <c r="J167">
        <f>IF($A167="","",IFERROR(VLOOKUP($A167,AI_PF!$A:$C,3,FALSE),""))</f>
        <v>6000000001039</v>
      </c>
      <c r="K167" t="str">
        <f>IF($A167="","",IFERROR(VLOOKUP($A167,Data_Raw!$A:$G,2,FALSE),""))</f>
        <v>Infrastructure</v>
      </c>
      <c r="L167" t="str">
        <f>IF($A167="","",IFERROR(VLOOKUP($A167,Data_Raw!$A:$G,3,FALSE),""))</f>
        <v>구리-포천고속도로 리파이낸싱</v>
      </c>
      <c r="M167" t="str">
        <f>IF($A167="","",IFERROR(VLOOKUP($A167,Data_Raw!$A:$G,4,FALSE),""))</f>
        <v>KDB산업은행</v>
      </c>
      <c r="N167" t="str">
        <f>IF($A167="","",IFERROR(VLOOKUP($A167,AI_PF!$A:$EU,29,FALSE),""))</f>
        <v>해당없음</v>
      </c>
      <c r="O167" t="str">
        <f>IF($A167="","",IFERROR(VLOOKUP($A167,Data_Raw!$A:$G,5,FALSE),""))</f>
        <v>KOR</v>
      </c>
      <c r="P167" t="str">
        <f>IF($A167="","",IFERROR(VLOOKUP($A167,Data_Raw!$A:$G,6,FALSE),""))</f>
        <v>BTO</v>
      </c>
      <c r="Q167" t="str">
        <f>IF($A167="","",IFERROR(VLOOKUP($A167,Data_Raw!$A:$G,7,FALSE),""))</f>
        <v>Transportation</v>
      </c>
      <c r="R167">
        <f>IF($A167="","",SUMIFS(AI_PF!$AP:$AP,AI_PF!$A:$A,$A167))</f>
        <v>95000000000</v>
      </c>
      <c r="S167">
        <f>IF($A167="","",SUMIFS(AI_PF!$AW:$AW,AI_PF!$A:$A,$A167))</f>
        <v>94000000000</v>
      </c>
      <c r="T167">
        <f>IF($A167="","",SUMIFS(AI_PF!$AZ:$AZ,AI_PF!$A:$A,$A167))</f>
        <v>13956307994</v>
      </c>
      <c r="U167">
        <f>IF($A167="","",SUMIFS(AI_PF!$CA:$CA,AI_PF!$A:$A,$A167))</f>
        <v>80059703947</v>
      </c>
      <c r="V167">
        <f>IF($A167="","",SUMIFS(AI_PF!$CE:$CE,AI_PF!$A:$A,$A167))</f>
        <v>80043692006</v>
      </c>
      <c r="W167">
        <f>IF($A167="","",IFERROR(VLOOKUP($A167,AI_PF!$A:$CO,93,FALSE),""))</f>
        <v>3.8987322999999998</v>
      </c>
      <c r="X167">
        <f>IF($A167="","",COUNTIF(AI_PF!$A:$A,$A167))</f>
        <v>2</v>
      </c>
      <c r="Y167">
        <f>IF($A167="","",COUNTIF(LookThrough!$A:$A,J167))</f>
        <v>0</v>
      </c>
    </row>
    <row r="168" spans="1:25" x14ac:dyDescent="0.4">
      <c r="A168" t="s">
        <v>196</v>
      </c>
      <c r="B168" t="str">
        <f>IF($A168="","",IFERROR(VLOOKUP($A168,AI_PF!$A:$D,4,FALSE),""))</f>
        <v>컴퍼니케이-교원 창업초기펀드</v>
      </c>
      <c r="C168" t="str">
        <f>IF($A168="","",IFERROR(VLOOKUP($A168,AI_PF!$A:$G,7,FALSE),""))</f>
        <v>VC</v>
      </c>
      <c r="D168" t="str">
        <f>IF($A168="","",IFERROR(VLOOKUP($A168,AI_PF!$A:$H,8,FALSE),""))</f>
        <v>VC</v>
      </c>
      <c r="E168" t="str">
        <f>IF($A168="","",IFERROR(VLOOKUP($A168,AI_PF!$A:$N,14,FALSE),""))</f>
        <v>출자</v>
      </c>
      <c r="F168" t="str">
        <f>IF($A168="","",IFERROR(VLOOKUP($A168,AI_PF!$A:$R,18,FALSE),""))</f>
        <v>KRW</v>
      </c>
      <c r="G168">
        <f>IF($A168="","",IFERROR(VLOOKUP($A168,AI_PF!$A:$T,20,FALSE),""))</f>
        <v>43417</v>
      </c>
      <c r="H168">
        <f>IF($A168="","",IFERROR(VLOOKUP($A168,AI_PF!$A:$V,22,FALSE),""))</f>
        <v>46925</v>
      </c>
      <c r="I168">
        <f>IF($A168="","",IFERROR(VLOOKUP($A168,AI_PF!$A:$EU,151,FALSE),""))</f>
        <v>2018</v>
      </c>
      <c r="J168">
        <f>IF($A168="","",IFERROR(VLOOKUP($A168,AI_PF!$A:$C,3,FALSE),""))</f>
        <v>110000059</v>
      </c>
      <c r="K168" t="str">
        <f>IF($A168="","",IFERROR(VLOOKUP($A168,Data_Raw!$A:$G,2,FALSE),""))</f>
        <v>VC</v>
      </c>
      <c r="L168" t="str">
        <f>IF($A168="","",IFERROR(VLOOKUP($A168,Data_Raw!$A:$G,3,FALSE),""))</f>
        <v>컴퍼니케이-교원 창업초기펀드</v>
      </c>
      <c r="M168" t="str">
        <f>IF($A168="","",IFERROR(VLOOKUP($A168,Data_Raw!$A:$G,4,FALSE),""))</f>
        <v>컴퍼니케이파트너스</v>
      </c>
      <c r="N168" t="str">
        <f>IF($A168="","",IFERROR(VLOOKUP($A168,AI_PF!$A:$EU,29,FALSE),""))</f>
        <v>해당없음</v>
      </c>
      <c r="O168" t="str">
        <f>IF($A168="","",IFERROR(VLOOKUP($A168,Data_Raw!$A:$G,5,FALSE),""))</f>
        <v>KOR</v>
      </c>
      <c r="P168" t="str">
        <f>IF($A168="","",IFERROR(VLOOKUP($A168,Data_Raw!$A:$G,6,FALSE),""))</f>
        <v>Early</v>
      </c>
      <c r="Q168" t="str">
        <f>IF($A168="","",IFERROR(VLOOKUP($A168,Data_Raw!$A:$G,7,FALSE),""))</f>
        <v>General</v>
      </c>
      <c r="R168">
        <f>IF($A168="","",SUMIFS(AI_PF!$AP:$AP,AI_PF!$A:$A,$A168))</f>
        <v>3000000000</v>
      </c>
      <c r="S168">
        <f>IF($A168="","",SUMIFS(AI_PF!$AW:$AW,AI_PF!$A:$A,$A168))</f>
        <v>3000000000</v>
      </c>
      <c r="T168">
        <f>IF($A168="","",SUMIFS(AI_PF!$AZ:$AZ,AI_PF!$A:$A,$A168))</f>
        <v>660000000</v>
      </c>
      <c r="U168">
        <f>IF($A168="","",SUMIFS(AI_PF!$CA:$CA,AI_PF!$A:$A,$A168))</f>
        <v>2313162462</v>
      </c>
      <c r="V168">
        <f>IF($A168="","",SUMIFS(AI_PF!$CE:$CE,AI_PF!$A:$A,$A168))</f>
        <v>3010642901</v>
      </c>
      <c r="W168">
        <f>IF($A168="","",IFERROR(VLOOKUP($A168,AI_PF!$A:$CO,93,FALSE),""))</f>
        <v>3.0173090100288387</v>
      </c>
      <c r="X168">
        <f>IF($A168="","",COUNTIF(AI_PF!$A:$A,$A168))</f>
        <v>1</v>
      </c>
      <c r="Y168">
        <f>IF($A168="","",COUNTIF(LookThrough!$A:$A,J168))</f>
        <v>0</v>
      </c>
    </row>
    <row r="169" spans="1:25" x14ac:dyDescent="0.4">
      <c r="A169" t="s">
        <v>197</v>
      </c>
      <c r="B169" t="str">
        <f>IF($A169="","",IFERROR(VLOOKUP($A169,AI_PF!$A:$D,4,FALSE),""))</f>
        <v>ARES Real Estate Enhanced Income Fund</v>
      </c>
      <c r="C169" t="str">
        <f>IF($A169="","",IFERROR(VLOOKUP($A169,AI_PF!$A:$G,7,FALSE),""))</f>
        <v>수익형</v>
      </c>
      <c r="D169" t="str">
        <f>IF($A169="","",IFERROR(VLOOKUP($A169,AI_PF!$A:$H,8,FALSE),""))</f>
        <v>혼합</v>
      </c>
      <c r="E169" t="str">
        <f>IF($A169="","",IFERROR(VLOOKUP($A169,AI_PF!$A:$N,14,FALSE),""))</f>
        <v>수익증권</v>
      </c>
      <c r="F169" t="str">
        <f>IF($A169="","",IFERROR(VLOOKUP($A169,AI_PF!$A:$R,18,FALSE),""))</f>
        <v>USD</v>
      </c>
      <c r="G169">
        <f>IF($A169="","",IFERROR(VLOOKUP($A169,AI_PF!$A:$T,20,FALSE),""))</f>
        <v>43521</v>
      </c>
      <c r="H169">
        <f>IF($A169="","",IFERROR(VLOOKUP($A169,AI_PF!$A:$V,22,FALSE),""))</f>
        <v>47848</v>
      </c>
      <c r="I169">
        <f>IF($A169="","",IFERROR(VLOOKUP($A169,AI_PF!$A:$EU,151,FALSE),""))</f>
        <v>2019</v>
      </c>
      <c r="J169">
        <f>IF($A169="","",IFERROR(VLOOKUP($A169,AI_PF!$A:$C,3,FALSE),""))</f>
        <v>210000207</v>
      </c>
      <c r="K169" t="str">
        <f>IF($A169="","",IFERROR(VLOOKUP($A169,Data_Raw!$A:$G,2,FALSE),""))</f>
        <v>Real_Estate</v>
      </c>
      <c r="L169" t="str">
        <f>IF($A169="","",IFERROR(VLOOKUP($A169,Data_Raw!$A:$G,3,FALSE),""))</f>
        <v>ARES REAL ESTATE ENHANCED INCOME FUND</v>
      </c>
      <c r="M169" t="str">
        <f>IF($A169="","",IFERROR(VLOOKUP($A169,Data_Raw!$A:$G,4,FALSE),""))</f>
        <v>Ares Management</v>
      </c>
      <c r="N169" t="str">
        <f>IF($A169="","",IFERROR(VLOOKUP($A169,AI_PF!$A:$EU,29,FALSE),""))</f>
        <v>Ares Management</v>
      </c>
      <c r="O169" t="str">
        <f>IF($A169="","",IFERROR(VLOOKUP($A169,Data_Raw!$A:$G,5,FALSE),""))</f>
        <v>US</v>
      </c>
      <c r="P169" t="str">
        <f>IF($A169="","",IFERROR(VLOOKUP($A169,Data_Raw!$A:$G,6,FALSE),""))</f>
        <v>Equity|Debt</v>
      </c>
      <c r="Q169" t="str">
        <f>IF($A169="","",IFERROR(VLOOKUP($A169,Data_Raw!$A:$G,7,FALSE),""))</f>
        <v>General</v>
      </c>
      <c r="R169">
        <f>IF($A169="","",SUMIFS(AI_PF!$AP:$AP,AI_PF!$A:$A,$A169))</f>
        <v>78000000000</v>
      </c>
      <c r="S169">
        <f>IF($A169="","",SUMIFS(AI_PF!$AW:$AW,AI_PF!$A:$A,$A169))</f>
        <v>68596531358</v>
      </c>
      <c r="T169">
        <f>IF($A169="","",SUMIFS(AI_PF!$AZ:$AZ,AI_PF!$A:$A,$A169))</f>
        <v>0</v>
      </c>
      <c r="U169">
        <f>IF($A169="","",SUMIFS(AI_PF!$CA:$CA,AI_PF!$A:$A,$A169))</f>
        <v>68596531358</v>
      </c>
      <c r="V169">
        <f>IF($A169="","",SUMIFS(AI_PF!$CE:$CE,AI_PF!$A:$A,$A169))</f>
        <v>82202992302</v>
      </c>
      <c r="W169">
        <f>IF($A169="","",IFERROR(VLOOKUP($A169,AI_PF!$A:$CO,93,FALSE),""))</f>
        <v>10.592715144157411</v>
      </c>
      <c r="X169">
        <f>IF($A169="","",COUNTIF(AI_PF!$A:$A,$A169))</f>
        <v>1</v>
      </c>
      <c r="Y169">
        <f>IF($A169="","",COUNTIF(LookThrough!$A:$A,J169))</f>
        <v>55</v>
      </c>
    </row>
    <row r="170" spans="1:25" x14ac:dyDescent="0.4">
      <c r="A170" t="s">
        <v>198</v>
      </c>
      <c r="B170" t="str">
        <f>IF($A170="","",IFERROR(VLOOKUP($A170,AI_PF!$A:$D,4,FALSE),""))</f>
        <v>교보악사 대산 연료전지</v>
      </c>
      <c r="C170" t="str">
        <f>IF($A170="","",IFERROR(VLOOKUP($A170,AI_PF!$A:$G,7,FALSE),""))</f>
        <v>신재생</v>
      </c>
      <c r="D170" t="str">
        <f>IF($A170="","",IFERROR(VLOOKUP($A170,AI_PF!$A:$H,8,FALSE),""))</f>
        <v>연료전지</v>
      </c>
      <c r="E170" t="str">
        <f>IF($A170="","",IFERROR(VLOOKUP($A170,AI_PF!$A:$N,14,FALSE),""))</f>
        <v>수익증권</v>
      </c>
      <c r="F170" t="str">
        <f>IF($A170="","",IFERROR(VLOOKUP($A170,AI_PF!$A:$R,18,FALSE),""))</f>
        <v>KRW</v>
      </c>
      <c r="G170">
        <f>IF($A170="","",IFERROR(VLOOKUP($A170,AI_PF!$A:$T,20,FALSE),""))</f>
        <v>43403</v>
      </c>
      <c r="H170">
        <f>IF($A170="","",IFERROR(VLOOKUP($A170,AI_PF!$A:$V,22,FALSE),""))</f>
        <v>51804</v>
      </c>
      <c r="I170">
        <f>IF($A170="","",IFERROR(VLOOKUP($A170,AI_PF!$A:$EU,151,FALSE),""))</f>
        <v>2018</v>
      </c>
      <c r="J170">
        <f>IF($A170="","",IFERROR(VLOOKUP($A170,AI_PF!$A:$C,3,FALSE),""))</f>
        <v>210000136</v>
      </c>
      <c r="K170" t="str">
        <f>IF($A170="","",IFERROR(VLOOKUP($A170,Data_Raw!$A:$G,2,FALSE),""))</f>
        <v>Infrastructure</v>
      </c>
      <c r="L170" t="str">
        <f>IF($A170="","",IFERROR(VLOOKUP($A170,Data_Raw!$A:$G,3,FALSE),""))</f>
        <v>교보악사 대산 연료전지</v>
      </c>
      <c r="M170" t="str">
        <f>IF($A170="","",IFERROR(VLOOKUP($A170,Data_Raw!$A:$G,4,FALSE),""))</f>
        <v>교보악사자산운용</v>
      </c>
      <c r="N170" t="str">
        <f>IF($A170="","",IFERROR(VLOOKUP($A170,AI_PF!$A:$EU,29,FALSE),""))</f>
        <v>해당없음</v>
      </c>
      <c r="O170" t="str">
        <f>IF($A170="","",IFERROR(VLOOKUP($A170,Data_Raw!$A:$G,5,FALSE),""))</f>
        <v>KOR</v>
      </c>
      <c r="P170" t="str">
        <f>IF($A170="","",IFERROR(VLOOKUP($A170,Data_Raw!$A:$G,6,FALSE),""))</f>
        <v>Non-PPP</v>
      </c>
      <c r="Q170" t="str">
        <f>IF($A170="","",IFERROR(VLOOKUP($A170,Data_Raw!$A:$G,7,FALSE),""))</f>
        <v>Energy</v>
      </c>
      <c r="R170">
        <f>IF($A170="","",SUMIFS(AI_PF!$AP:$AP,AI_PF!$A:$A,$A170))</f>
        <v>40000000000</v>
      </c>
      <c r="S170">
        <f>IF($A170="","",SUMIFS(AI_PF!$AW:$AW,AI_PF!$A:$A,$A170))</f>
        <v>40369344020</v>
      </c>
      <c r="T170">
        <f>IF($A170="","",SUMIFS(AI_PF!$AZ:$AZ,AI_PF!$A:$A,$A170))</f>
        <v>39401255435</v>
      </c>
      <c r="U170">
        <f>IF($A170="","",SUMIFS(AI_PF!$CA:$CA,AI_PF!$A:$A,$A170))</f>
        <v>629920066</v>
      </c>
      <c r="V170">
        <f>IF($A170="","",SUMIFS(AI_PF!$CE:$CE,AI_PF!$A:$A,$A170))</f>
        <v>622860636</v>
      </c>
      <c r="W170">
        <f>IF($A170="","",IFERROR(VLOOKUP($A170,AI_PF!$A:$CO,93,FALSE),""))</f>
        <v>3.7819990515708932</v>
      </c>
      <c r="X170">
        <f>IF($A170="","",COUNTIF(AI_PF!$A:$A,$A170))</f>
        <v>1</v>
      </c>
      <c r="Y170">
        <f>IF($A170="","",COUNTIF(LookThrough!$A:$A,J170))</f>
        <v>1</v>
      </c>
    </row>
    <row r="171" spans="1:25" x14ac:dyDescent="0.4">
      <c r="A171" t="s">
        <v>199</v>
      </c>
      <c r="B171" t="str">
        <f>IF($A171="","",IFERROR(VLOOKUP($A171,AI_PF!$A:$D,4,FALSE),""))</f>
        <v>이지스 미국 전문투자형사모부동산투자신탁 221호</v>
      </c>
      <c r="C171" t="str">
        <f>IF($A171="","",IFERROR(VLOOKUP($A171,AI_PF!$A:$G,7,FALSE),""))</f>
        <v>수익형</v>
      </c>
      <c r="D171" t="str">
        <f>IF($A171="","",IFERROR(VLOOKUP($A171,AI_PF!$A:$H,8,FALSE),""))</f>
        <v>리테일</v>
      </c>
      <c r="E171" t="str">
        <f>IF($A171="","",IFERROR(VLOOKUP($A171,AI_PF!$A:$N,14,FALSE),""))</f>
        <v>수익증권</v>
      </c>
      <c r="F171" t="str">
        <f>IF($A171="","",IFERROR(VLOOKUP($A171,AI_PF!$A:$R,18,FALSE),""))</f>
        <v>KRW</v>
      </c>
      <c r="G171">
        <f>IF($A171="","",IFERROR(VLOOKUP($A171,AI_PF!$A:$T,20,FALSE),""))</f>
        <v>43411</v>
      </c>
      <c r="H171">
        <f>IF($A171="","",IFERROR(VLOOKUP($A171,AI_PF!$A:$V,22,FALSE),""))</f>
        <v>47125</v>
      </c>
      <c r="I171">
        <f>IF($A171="","",IFERROR(VLOOKUP($A171,AI_PF!$A:$EU,151,FALSE),""))</f>
        <v>2018</v>
      </c>
      <c r="J171">
        <f>IF($A171="","",IFERROR(VLOOKUP($A171,AI_PF!$A:$C,3,FALSE),""))</f>
        <v>210000851</v>
      </c>
      <c r="K171" t="str">
        <f>IF($A171="","",IFERROR(VLOOKUP($A171,Data_Raw!$A:$G,2,FALSE),""))</f>
        <v>Real_Estate</v>
      </c>
      <c r="L171" t="str">
        <f>IF($A171="","",IFERROR(VLOOKUP($A171,Data_Raw!$A:$G,3,FALSE),""))</f>
        <v>이지스미국부동산221호</v>
      </c>
      <c r="M171" t="str">
        <f>IF($A171="","",IFERROR(VLOOKUP($A171,Data_Raw!$A:$G,4,FALSE),""))</f>
        <v>이지스자산운용</v>
      </c>
      <c r="N171" t="str">
        <f>IF($A171="","",IFERROR(VLOOKUP($A171,AI_PF!$A:$EU,29,FALSE),""))</f>
        <v>Broolfield</v>
      </c>
      <c r="O171" t="str">
        <f>IF($A171="","",IFERROR(VLOOKUP($A171,Data_Raw!$A:$G,5,FALSE),""))</f>
        <v>US</v>
      </c>
      <c r="P171" t="str">
        <f>IF($A171="","",IFERROR(VLOOKUP($A171,Data_Raw!$A:$G,6,FALSE),""))</f>
        <v>Mezzanine|Core</v>
      </c>
      <c r="Q171" t="str">
        <f>IF($A171="","",IFERROR(VLOOKUP($A171,Data_Raw!$A:$G,7,FALSE),""))</f>
        <v>Office</v>
      </c>
      <c r="R171">
        <f>IF($A171="","",SUMIFS(AI_PF!$AP:$AP,AI_PF!$A:$A,$A171))</f>
        <v>39000000000</v>
      </c>
      <c r="S171">
        <f>IF($A171="","",SUMIFS(AI_PF!$AW:$AW,AI_PF!$A:$A,$A171))</f>
        <v>48889665007</v>
      </c>
      <c r="T171">
        <f>IF($A171="","",SUMIFS(AI_PF!$AZ:$AZ,AI_PF!$A:$A,$A171))</f>
        <v>4085352768</v>
      </c>
      <c r="U171">
        <f>IF($A171="","",SUMIFS(AI_PF!$CA:$CA,AI_PF!$A:$A,$A171))</f>
        <v>44864312505</v>
      </c>
      <c r="V171">
        <f>IF($A171="","",SUMIFS(AI_PF!$CE:$CE,AI_PF!$A:$A,$A171))</f>
        <v>44747618725</v>
      </c>
      <c r="W171">
        <f>IF($A171="","",IFERROR(VLOOKUP($A171,AI_PF!$A:$CO,93,FALSE),""))</f>
        <v>4.4292572140693682</v>
      </c>
      <c r="X171">
        <f>IF($A171="","",COUNTIF(AI_PF!$A:$A,$A171))</f>
        <v>1</v>
      </c>
      <c r="Y171">
        <f>IF($A171="","",COUNTIF(LookThrough!$A:$A,J171))</f>
        <v>1</v>
      </c>
    </row>
    <row r="172" spans="1:25" x14ac:dyDescent="0.4">
      <c r="A172" t="s">
        <v>200</v>
      </c>
      <c r="B172" t="str">
        <f>IF($A172="","",IFERROR(VLOOKUP($A172,AI_PF!$A:$D,4,FALSE),""))</f>
        <v>스톤브릿지 한국형유니콘 투자조합</v>
      </c>
      <c r="C172" t="str">
        <f>IF($A172="","",IFERROR(VLOOKUP($A172,AI_PF!$A:$G,7,FALSE),""))</f>
        <v>VC</v>
      </c>
      <c r="D172" t="str">
        <f>IF($A172="","",IFERROR(VLOOKUP($A172,AI_PF!$A:$H,8,FALSE),""))</f>
        <v>VC</v>
      </c>
      <c r="E172" t="str">
        <f>IF($A172="","",IFERROR(VLOOKUP($A172,AI_PF!$A:$N,14,FALSE),""))</f>
        <v>출자</v>
      </c>
      <c r="F172" t="str">
        <f>IF($A172="","",IFERROR(VLOOKUP($A172,AI_PF!$A:$R,18,FALSE),""))</f>
        <v>KRW</v>
      </c>
      <c r="G172">
        <f>IF($A172="","",IFERROR(VLOOKUP($A172,AI_PF!$A:$T,20,FALSE),""))</f>
        <v>43455</v>
      </c>
      <c r="H172">
        <f>IF($A172="","",IFERROR(VLOOKUP($A172,AI_PF!$A:$V,22,FALSE),""))</f>
        <v>46382</v>
      </c>
      <c r="I172">
        <f>IF($A172="","",IFERROR(VLOOKUP($A172,AI_PF!$A:$EU,151,FALSE),""))</f>
        <v>2018</v>
      </c>
      <c r="J172">
        <f>IF($A172="","",IFERROR(VLOOKUP($A172,AI_PF!$A:$C,3,FALSE),""))</f>
        <v>110000090</v>
      </c>
      <c r="K172" t="str">
        <f>IF($A172="","",IFERROR(VLOOKUP($A172,Data_Raw!$A:$G,2,FALSE),""))</f>
        <v>VC</v>
      </c>
      <c r="L172" t="str">
        <f>IF($A172="","",IFERROR(VLOOKUP($A172,Data_Raw!$A:$G,3,FALSE),""))</f>
        <v>스톤브릿지 한국형유니콘 투자조합</v>
      </c>
      <c r="M172" t="str">
        <f>IF($A172="","",IFERROR(VLOOKUP($A172,Data_Raw!$A:$G,4,FALSE),""))</f>
        <v>스톤브릿지벤처스</v>
      </c>
      <c r="N172" t="str">
        <f>IF($A172="","",IFERROR(VLOOKUP($A172,AI_PF!$A:$EU,29,FALSE),""))</f>
        <v>해당없음</v>
      </c>
      <c r="O172" t="str">
        <f>IF($A172="","",IFERROR(VLOOKUP($A172,Data_Raw!$A:$G,5,FALSE),""))</f>
        <v>KOR</v>
      </c>
      <c r="P172" t="str">
        <f>IF($A172="","",IFERROR(VLOOKUP($A172,Data_Raw!$A:$G,6,FALSE),""))</f>
        <v>Early</v>
      </c>
      <c r="Q172" t="str">
        <f>IF($A172="","",IFERROR(VLOOKUP($A172,Data_Raw!$A:$G,7,FALSE),""))</f>
        <v>General</v>
      </c>
      <c r="R172">
        <f>IF($A172="","",SUMIFS(AI_PF!$AP:$AP,AI_PF!$A:$A,$A172))</f>
        <v>4000000000</v>
      </c>
      <c r="S172">
        <f>IF($A172="","",SUMIFS(AI_PF!$AW:$AW,AI_PF!$A:$A,$A172))</f>
        <v>4000000000</v>
      </c>
      <c r="T172">
        <f>IF($A172="","",SUMIFS(AI_PF!$AZ:$AZ,AI_PF!$A:$A,$A172))</f>
        <v>1110857143</v>
      </c>
      <c r="U172">
        <f>IF($A172="","",SUMIFS(AI_PF!$CA:$CA,AI_PF!$A:$A,$A172))</f>
        <v>2889142857</v>
      </c>
      <c r="V172">
        <f>IF($A172="","",SUMIFS(AI_PF!$CE:$CE,AI_PF!$A:$A,$A172))</f>
        <v>1761153653</v>
      </c>
      <c r="W172">
        <f>IF($A172="","",IFERROR(VLOOKUP($A172,AI_PF!$A:$CO,93,FALSE),""))</f>
        <v>-6.2250348180532464</v>
      </c>
      <c r="X172">
        <f>IF($A172="","",COUNTIF(AI_PF!$A:$A,$A172))</f>
        <v>1</v>
      </c>
      <c r="Y172">
        <f>IF($A172="","",COUNTIF(LookThrough!$A:$A,J172))</f>
        <v>0</v>
      </c>
    </row>
    <row r="173" spans="1:25" x14ac:dyDescent="0.4">
      <c r="A173" t="s">
        <v>201</v>
      </c>
      <c r="B173" t="str">
        <f>IF($A173="","",IFERROR(VLOOKUP($A173,AI_PF!$A:$D,4,FALSE),""))</f>
        <v>PGIM Real Estate US Debt Fund</v>
      </c>
      <c r="C173" t="str">
        <f>IF($A173="","",IFERROR(VLOOKUP($A173,AI_PF!$A:$G,7,FALSE),""))</f>
        <v>수익형</v>
      </c>
      <c r="D173" t="str">
        <f>IF($A173="","",IFERROR(VLOOKUP($A173,AI_PF!$A:$H,8,FALSE),""))</f>
        <v>혼합</v>
      </c>
      <c r="E173" t="str">
        <f>IF($A173="","",IFERROR(VLOOKUP($A173,AI_PF!$A:$N,14,FALSE),""))</f>
        <v>수익증권</v>
      </c>
      <c r="F173" t="str">
        <f>IF($A173="","",IFERROR(VLOOKUP($A173,AI_PF!$A:$R,18,FALSE),""))</f>
        <v>USD</v>
      </c>
      <c r="G173">
        <f>IF($A173="","",IFERROR(VLOOKUP($A173,AI_PF!$A:$T,20,FALSE),""))</f>
        <v>43830</v>
      </c>
      <c r="H173">
        <f>IF($A173="","",IFERROR(VLOOKUP($A173,AI_PF!$A:$V,22,FALSE),""))</f>
        <v>47483</v>
      </c>
      <c r="I173">
        <f>IF($A173="","",IFERROR(VLOOKUP($A173,AI_PF!$A:$EU,151,FALSE),""))</f>
        <v>2019</v>
      </c>
      <c r="J173">
        <f>IF($A173="","",IFERROR(VLOOKUP($A173,AI_PF!$A:$C,3,FALSE),""))</f>
        <v>210000461</v>
      </c>
      <c r="K173" t="str">
        <f>IF($A173="","",IFERROR(VLOOKUP($A173,Data_Raw!$A:$G,2,FALSE),""))</f>
        <v>Real_Estate</v>
      </c>
      <c r="L173" t="str">
        <f>IF($A173="","",IFERROR(VLOOKUP($A173,Data_Raw!$A:$G,3,FALSE),""))</f>
        <v>PGIM REAL ESTATE US DEBT FUND</v>
      </c>
      <c r="M173" t="str">
        <f>IF($A173="","",IFERROR(VLOOKUP($A173,Data_Raw!$A:$G,4,FALSE),""))</f>
        <v>PGIM</v>
      </c>
      <c r="N173" t="str">
        <f>IF($A173="","",IFERROR(VLOOKUP($A173,AI_PF!$A:$EU,29,FALSE),""))</f>
        <v>PGIM</v>
      </c>
      <c r="O173" t="str">
        <f>IF($A173="","",IFERROR(VLOOKUP($A173,Data_Raw!$A:$G,5,FALSE),""))</f>
        <v>US</v>
      </c>
      <c r="P173" t="str">
        <f>IF($A173="","",IFERROR(VLOOKUP($A173,Data_Raw!$A:$G,6,FALSE),""))</f>
        <v>Equity|Debt</v>
      </c>
      <c r="Q173" t="str">
        <f>IF($A173="","",IFERROR(VLOOKUP($A173,Data_Raw!$A:$G,7,FALSE),""))</f>
        <v>General</v>
      </c>
      <c r="R173">
        <f>IF($A173="","",SUMIFS(AI_PF!$AP:$AP,AI_PF!$A:$A,$A173))</f>
        <v>39000000000</v>
      </c>
      <c r="S173">
        <f>IF($A173="","",SUMIFS(AI_PF!$AW:$AW,AI_PF!$A:$A,$A173))</f>
        <v>34950000000</v>
      </c>
      <c r="T173">
        <f>IF($A173="","",SUMIFS(AI_PF!$AZ:$AZ,AI_PF!$A:$A,$A173))</f>
        <v>0</v>
      </c>
      <c r="U173">
        <f>IF($A173="","",SUMIFS(AI_PF!$CA:$CA,AI_PF!$A:$A,$A173))</f>
        <v>34950000000</v>
      </c>
      <c r="V173">
        <f>IF($A173="","",SUMIFS(AI_PF!$CE:$CE,AI_PF!$A:$A,$A173))</f>
        <v>43149105542</v>
      </c>
      <c r="W173">
        <f>IF($A173="","",IFERROR(VLOOKUP($A173,AI_PF!$A:$CO,93,FALSE),""))</f>
        <v>8.9973959326744097</v>
      </c>
      <c r="X173">
        <f>IF($A173="","",COUNTIF(AI_PF!$A:$A,$A173))</f>
        <v>1</v>
      </c>
      <c r="Y173">
        <f>IF($A173="","",COUNTIF(LookThrough!$A:$A,J173))</f>
        <v>60</v>
      </c>
    </row>
    <row r="174" spans="1:25" x14ac:dyDescent="0.4">
      <c r="A174" t="s">
        <v>203</v>
      </c>
      <c r="B174" t="str">
        <f>IF($A174="","",IFERROR(VLOOKUP($A174,AI_PF!$A:$D,4,FALSE),""))</f>
        <v>2018 IMM 벤처펀드</v>
      </c>
      <c r="C174" t="str">
        <f>IF($A174="","",IFERROR(VLOOKUP($A174,AI_PF!$A:$G,7,FALSE),""))</f>
        <v>VC</v>
      </c>
      <c r="D174" t="str">
        <f>IF($A174="","",IFERROR(VLOOKUP($A174,AI_PF!$A:$H,8,FALSE),""))</f>
        <v>VC</v>
      </c>
      <c r="E174" t="str">
        <f>IF($A174="","",IFERROR(VLOOKUP($A174,AI_PF!$A:$N,14,FALSE),""))</f>
        <v>출자</v>
      </c>
      <c r="F174" t="str">
        <f>IF($A174="","",IFERROR(VLOOKUP($A174,AI_PF!$A:$R,18,FALSE),""))</f>
        <v>KRW</v>
      </c>
      <c r="G174">
        <f>IF($A174="","",IFERROR(VLOOKUP($A174,AI_PF!$A:$T,20,FALSE),""))</f>
        <v>43455</v>
      </c>
      <c r="H174">
        <f>IF($A174="","",IFERROR(VLOOKUP($A174,AI_PF!$A:$V,22,FALSE),""))</f>
        <v>45996</v>
      </c>
      <c r="I174">
        <f>IF($A174="","",IFERROR(VLOOKUP($A174,AI_PF!$A:$EU,151,FALSE),""))</f>
        <v>2018</v>
      </c>
      <c r="J174">
        <f>IF($A174="","",IFERROR(VLOOKUP($A174,AI_PF!$A:$C,3,FALSE),""))</f>
        <v>110000092</v>
      </c>
      <c r="K174" t="str">
        <f>IF($A174="","",IFERROR(VLOOKUP($A174,Data_Raw!$A:$G,2,FALSE),""))</f>
        <v>VC</v>
      </c>
      <c r="L174" t="str">
        <f>IF($A174="","",IFERROR(VLOOKUP($A174,Data_Raw!$A:$G,3,FALSE),""))</f>
        <v>2018 IMM 벤처펀드</v>
      </c>
      <c r="M174" t="str">
        <f>IF($A174="","",IFERROR(VLOOKUP($A174,Data_Raw!$A:$G,4,FALSE),""))</f>
        <v>IMM인베스트먼트</v>
      </c>
      <c r="N174" t="str">
        <f>IF($A174="","",IFERROR(VLOOKUP($A174,AI_PF!$A:$EU,29,FALSE),""))</f>
        <v>해당없음</v>
      </c>
      <c r="O174" t="str">
        <f>IF($A174="","",IFERROR(VLOOKUP($A174,Data_Raw!$A:$G,5,FALSE),""))</f>
        <v>KOR</v>
      </c>
      <c r="P174" t="str">
        <f>IF($A174="","",IFERROR(VLOOKUP($A174,Data_Raw!$A:$G,6,FALSE),""))</f>
        <v>Early</v>
      </c>
      <c r="Q174" t="str">
        <f>IF($A174="","",IFERROR(VLOOKUP($A174,Data_Raw!$A:$G,7,FALSE),""))</f>
        <v>General</v>
      </c>
      <c r="R174">
        <f>IF($A174="","",SUMIFS(AI_PF!$AP:$AP,AI_PF!$A:$A,$A174))</f>
        <v>3000000000</v>
      </c>
      <c r="S174">
        <f>IF($A174="","",SUMIFS(AI_PF!$AW:$AW,AI_PF!$A:$A,$A174))</f>
        <v>3000000000</v>
      </c>
      <c r="T174">
        <f>IF($A174="","",SUMIFS(AI_PF!$AZ:$AZ,AI_PF!$A:$A,$A174))</f>
        <v>1358400000</v>
      </c>
      <c r="U174">
        <f>IF($A174="","",SUMIFS(AI_PF!$CA:$CA,AI_PF!$A:$A,$A174))</f>
        <v>1617888627</v>
      </c>
      <c r="V174">
        <f>IF($A174="","",SUMIFS(AI_PF!$CE:$CE,AI_PF!$A:$A,$A174))</f>
        <v>2122302042</v>
      </c>
      <c r="W174">
        <f>IF($A174="","",IFERROR(VLOOKUP($A174,AI_PF!$A:$CO,93,FALSE),""))</f>
        <v>4.5115092396736154</v>
      </c>
      <c r="X174">
        <f>IF($A174="","",COUNTIF(AI_PF!$A:$A,$A174))</f>
        <v>1</v>
      </c>
      <c r="Y174">
        <f>IF($A174="","",COUNTIF(LookThrough!$A:$A,J174))</f>
        <v>0</v>
      </c>
    </row>
    <row r="175" spans="1:25" x14ac:dyDescent="0.4">
      <c r="A175" t="s">
        <v>204</v>
      </c>
      <c r="B175" t="str">
        <f>IF($A175="","",IFERROR(VLOOKUP($A175,AI_PF!$A:$D,4,FALSE),""))</f>
        <v>2018 한화 신산업글로벌플러스업</v>
      </c>
      <c r="C175" t="str">
        <f>IF($A175="","",IFERROR(VLOOKUP($A175,AI_PF!$A:$G,7,FALSE),""))</f>
        <v>VC</v>
      </c>
      <c r="D175" t="str">
        <f>IF($A175="","",IFERROR(VLOOKUP($A175,AI_PF!$A:$H,8,FALSE),""))</f>
        <v>VC</v>
      </c>
      <c r="E175" t="str">
        <f>IF($A175="","",IFERROR(VLOOKUP($A175,AI_PF!$A:$N,14,FALSE),""))</f>
        <v>출자</v>
      </c>
      <c r="F175" t="str">
        <f>IF($A175="","",IFERROR(VLOOKUP($A175,AI_PF!$A:$R,18,FALSE),""))</f>
        <v>KRW</v>
      </c>
      <c r="G175">
        <f>IF($A175="","",IFERROR(VLOOKUP($A175,AI_PF!$A:$T,20,FALSE),""))</f>
        <v>43460</v>
      </c>
      <c r="H175">
        <f>IF($A175="","",IFERROR(VLOOKUP($A175,AI_PF!$A:$V,22,FALSE),""))</f>
        <v>46381</v>
      </c>
      <c r="I175">
        <f>IF($A175="","",IFERROR(VLOOKUP($A175,AI_PF!$A:$EU,151,FALSE),""))</f>
        <v>2018</v>
      </c>
      <c r="J175">
        <f>IF($A175="","",IFERROR(VLOOKUP($A175,AI_PF!$A:$C,3,FALSE),""))</f>
        <v>110000091</v>
      </c>
      <c r="K175" t="str">
        <f>IF($A175="","",IFERROR(VLOOKUP($A175,Data_Raw!$A:$G,2,FALSE),""))</f>
        <v>VC</v>
      </c>
      <c r="L175" t="str">
        <f>IF($A175="","",IFERROR(VLOOKUP($A175,Data_Raw!$A:$G,3,FALSE),""))</f>
        <v>2018 한화 신산업글로벌플러스업</v>
      </c>
      <c r="M175" t="str">
        <f>IF($A175="","",IFERROR(VLOOKUP($A175,Data_Raw!$A:$G,4,FALSE),""))</f>
        <v>한화투자증권</v>
      </c>
      <c r="N175" t="str">
        <f>IF($A175="","",IFERROR(VLOOKUP($A175,AI_PF!$A:$EU,29,FALSE),""))</f>
        <v>해당없음</v>
      </c>
      <c r="O175" t="str">
        <f>IF($A175="","",IFERROR(VLOOKUP($A175,Data_Raw!$A:$G,5,FALSE),""))</f>
        <v>KOR</v>
      </c>
      <c r="P175" t="str">
        <f>IF($A175="","",IFERROR(VLOOKUP($A175,Data_Raw!$A:$G,6,FALSE),""))</f>
        <v>Early</v>
      </c>
      <c r="Q175" t="str">
        <f>IF($A175="","",IFERROR(VLOOKUP($A175,Data_Raw!$A:$G,7,FALSE),""))</f>
        <v>General</v>
      </c>
      <c r="R175">
        <f>IF($A175="","",SUMIFS(AI_PF!$AP:$AP,AI_PF!$A:$A,$A175))</f>
        <v>15000000000</v>
      </c>
      <c r="S175">
        <f>IF($A175="","",SUMIFS(AI_PF!$AW:$AW,AI_PF!$A:$A,$A175))</f>
        <v>15000000000</v>
      </c>
      <c r="T175">
        <f>IF($A175="","",SUMIFS(AI_PF!$AZ:$AZ,AI_PF!$A:$A,$A175))</f>
        <v>2310000000</v>
      </c>
      <c r="U175">
        <f>IF($A175="","",SUMIFS(AI_PF!$CA:$CA,AI_PF!$A:$A,$A175))</f>
        <v>12690000000</v>
      </c>
      <c r="V175">
        <f>IF($A175="","",SUMIFS(AI_PF!$CE:$CE,AI_PF!$A:$A,$A175))</f>
        <v>12690000000</v>
      </c>
      <c r="W175">
        <f>IF($A175="","",IFERROR(VLOOKUP($A175,AI_PF!$A:$CO,93,FALSE),""))</f>
        <v>-7.4505805969238281E-8</v>
      </c>
      <c r="X175">
        <f>IF($A175="","",COUNTIF(AI_PF!$A:$A,$A175))</f>
        <v>1</v>
      </c>
      <c r="Y175">
        <f>IF($A175="","",COUNTIF(LookThrough!$A:$A,J175))</f>
        <v>0</v>
      </c>
    </row>
    <row r="176" spans="1:25" x14ac:dyDescent="0.4">
      <c r="A176" t="s">
        <v>205</v>
      </c>
      <c r="B176" t="str">
        <f>IF($A176="","",IFERROR(VLOOKUP($A176,AI_PF!$A:$D,4,FALSE),""))</f>
        <v>영양에코파워 (영양군 75.9MW 풍력발전사업)</v>
      </c>
      <c r="C176" t="str">
        <f>IF($A176="","",IFERROR(VLOOKUP($A176,AI_PF!$A:$G,7,FALSE),""))</f>
        <v>신재생</v>
      </c>
      <c r="D176" t="str">
        <f>IF($A176="","",IFERROR(VLOOKUP($A176,AI_PF!$A:$H,8,FALSE),""))</f>
        <v>풍력</v>
      </c>
      <c r="E176" t="str">
        <f>IF($A176="","",IFERROR(VLOOKUP($A176,AI_PF!$A:$N,14,FALSE),""))</f>
        <v>대출</v>
      </c>
      <c r="F176" t="str">
        <f>IF($A176="","",IFERROR(VLOOKUP($A176,AI_PF!$A:$R,18,FALSE),""))</f>
        <v>KRW</v>
      </c>
      <c r="G176">
        <f>IF($A176="","",IFERROR(VLOOKUP($A176,AI_PF!$A:$T,20,FALSE),""))</f>
        <v>43454</v>
      </c>
      <c r="H176">
        <f>IF($A176="","",IFERROR(VLOOKUP($A176,AI_PF!$A:$V,22,FALSE),""))</f>
        <v>49023</v>
      </c>
      <c r="I176">
        <f>IF($A176="","",IFERROR(VLOOKUP($A176,AI_PF!$A:$EU,151,FALSE),""))</f>
        <v>2018</v>
      </c>
      <c r="J176">
        <f>IF($A176="","",IFERROR(VLOOKUP($A176,AI_PF!$A:$C,3,FALSE),""))</f>
        <v>6000000001046</v>
      </c>
      <c r="K176" t="str">
        <f>IF($A176="","",IFERROR(VLOOKUP($A176,Data_Raw!$A:$G,2,FALSE),""))</f>
        <v>Infrastructure</v>
      </c>
      <c r="L176" t="str">
        <f>IF($A176="","",IFERROR(VLOOKUP($A176,Data_Raw!$A:$G,3,FALSE),""))</f>
        <v>영양에코파워 (영양군 75.9MW 풍력발전사업)</v>
      </c>
      <c r="M176" t="str">
        <f>IF($A176="","",IFERROR(VLOOKUP($A176,Data_Raw!$A:$G,4,FALSE),""))</f>
        <v>교보악사자산운용</v>
      </c>
      <c r="N176" t="str">
        <f>IF($A176="","",IFERROR(VLOOKUP($A176,AI_PF!$A:$EU,29,FALSE),""))</f>
        <v>해당없음</v>
      </c>
      <c r="O176" t="str">
        <f>IF($A176="","",IFERROR(VLOOKUP($A176,Data_Raw!$A:$G,5,FALSE),""))</f>
        <v>KOR</v>
      </c>
      <c r="P176" t="str">
        <f>IF($A176="","",IFERROR(VLOOKUP($A176,Data_Raw!$A:$G,6,FALSE),""))</f>
        <v>Non-PPP</v>
      </c>
      <c r="Q176" t="str">
        <f>IF($A176="","",IFERROR(VLOOKUP($A176,Data_Raw!$A:$G,7,FALSE),""))</f>
        <v>Energy</v>
      </c>
      <c r="R176">
        <f>IF($A176="","",SUMIFS(AI_PF!$AP:$AP,AI_PF!$A:$A,$A176))</f>
        <v>52000000000</v>
      </c>
      <c r="S176">
        <f>IF($A176="","",SUMIFS(AI_PF!$AW:$AW,AI_PF!$A:$A,$A176))</f>
        <v>52000000000</v>
      </c>
      <c r="T176">
        <f>IF($A176="","",SUMIFS(AI_PF!$AZ:$AZ,AI_PF!$A:$A,$A176))</f>
        <v>18695055661</v>
      </c>
      <c r="U176">
        <f>IF($A176="","",SUMIFS(AI_PF!$CA:$CA,AI_PF!$A:$A,$A176))</f>
        <v>33328941178</v>
      </c>
      <c r="V176">
        <f>IF($A176="","",SUMIFS(AI_PF!$CE:$CE,AI_PF!$A:$A,$A176))</f>
        <v>33304944339</v>
      </c>
      <c r="W176">
        <f>IF($A176="","",IFERROR(VLOOKUP($A176,AI_PF!$A:$CO,93,FALSE),""))</f>
        <v>3.5328683000000001</v>
      </c>
      <c r="X176">
        <f>IF($A176="","",COUNTIF(AI_PF!$A:$A,$A176))</f>
        <v>1</v>
      </c>
      <c r="Y176">
        <f>IF($A176="","",COUNTIF(LookThrough!$A:$A,J176))</f>
        <v>0</v>
      </c>
    </row>
    <row r="177" spans="1:25" x14ac:dyDescent="0.4">
      <c r="A177" t="s">
        <v>206</v>
      </c>
      <c r="B177" t="str">
        <f>IF($A177="","",IFERROR(VLOOKUP($A177,AI_PF!$A:$D,4,FALSE),""))</f>
        <v>DCVC V</v>
      </c>
      <c r="C177" t="str">
        <f>IF($A177="","",IFERROR(VLOOKUP($A177,AI_PF!$A:$G,7,FALSE),""))</f>
        <v>VC</v>
      </c>
      <c r="D177" t="str">
        <f>IF($A177="","",IFERROR(VLOOKUP($A177,AI_PF!$A:$H,8,FALSE),""))</f>
        <v>VC</v>
      </c>
      <c r="E177" t="str">
        <f>IF($A177="","",IFERROR(VLOOKUP($A177,AI_PF!$A:$N,14,FALSE),""))</f>
        <v>수익증권</v>
      </c>
      <c r="F177" t="str">
        <f>IF($A177="","",IFERROR(VLOOKUP($A177,AI_PF!$A:$R,18,FALSE),""))</f>
        <v>USD</v>
      </c>
      <c r="G177">
        <f>IF($A177="","",IFERROR(VLOOKUP($A177,AI_PF!$A:$T,20,FALSE),""))</f>
        <v>43651</v>
      </c>
      <c r="H177">
        <f>IF($A177="","",IFERROR(VLOOKUP($A177,AI_PF!$A:$V,22,FALSE),""))</f>
        <v>47304</v>
      </c>
      <c r="I177">
        <f>IF($A177="","",IFERROR(VLOOKUP($A177,AI_PF!$A:$EU,151,FALSE),""))</f>
        <v>2019</v>
      </c>
      <c r="J177">
        <f>IF($A177="","",IFERROR(VLOOKUP($A177,AI_PF!$A:$C,3,FALSE),""))</f>
        <v>210000264</v>
      </c>
      <c r="K177" t="str">
        <f>IF($A177="","",IFERROR(VLOOKUP($A177,Data_Raw!$A:$G,2,FALSE),""))</f>
        <v>VC</v>
      </c>
      <c r="L177" t="str">
        <f>IF($A177="","",IFERROR(VLOOKUP($A177,Data_Raw!$A:$G,3,FALSE),""))</f>
        <v>DCVC V</v>
      </c>
      <c r="M177" t="str">
        <f>IF($A177="","",IFERROR(VLOOKUP($A177,Data_Raw!$A:$G,4,FALSE),""))</f>
        <v>DCVC</v>
      </c>
      <c r="N177" t="str">
        <f>IF($A177="","",IFERROR(VLOOKUP($A177,AI_PF!$A:$EU,29,FALSE),""))</f>
        <v>DCVC</v>
      </c>
      <c r="O177" t="str">
        <f>IF($A177="","",IFERROR(VLOOKUP($A177,Data_Raw!$A:$G,5,FALSE),""))</f>
        <v>US</v>
      </c>
      <c r="P177" t="str">
        <f>IF($A177="","",IFERROR(VLOOKUP($A177,Data_Raw!$A:$G,6,FALSE),""))</f>
        <v>Early</v>
      </c>
      <c r="Q177" t="str">
        <f>IF($A177="","",IFERROR(VLOOKUP($A177,Data_Raw!$A:$G,7,FALSE),""))</f>
        <v>AI</v>
      </c>
      <c r="R177">
        <f>IF($A177="","",SUMIFS(AI_PF!$AP:$AP,AI_PF!$A:$A,$A177))</f>
        <v>46000000000</v>
      </c>
      <c r="S177">
        <f>IF($A177="","",SUMIFS(AI_PF!$AW:$AW,AI_PF!$A:$A,$A177))</f>
        <v>47783599999</v>
      </c>
      <c r="T177">
        <f>IF($A177="","",SUMIFS(AI_PF!$AZ:$AZ,AI_PF!$A:$A,$A177))</f>
        <v>1624541924</v>
      </c>
      <c r="U177">
        <f>IF($A177="","",SUMIFS(AI_PF!$CA:$CA,AI_PF!$A:$A,$A177))</f>
        <v>46291239061</v>
      </c>
      <c r="V177">
        <f>IF($A177="","",SUMIFS(AI_PF!$CE:$CE,AI_PF!$A:$A,$A177))</f>
        <v>73654344915</v>
      </c>
      <c r="W177">
        <f>IF($A177="","",IFERROR(VLOOKUP($A177,AI_PF!$A:$CO,93,FALSE),""))</f>
        <v>14.032248854637148</v>
      </c>
      <c r="X177">
        <f>IF($A177="","",COUNTIF(AI_PF!$A:$A,$A177))</f>
        <v>1</v>
      </c>
      <c r="Y177">
        <f>IF($A177="","",COUNTIF(LookThrough!$A:$A,J177))</f>
        <v>24</v>
      </c>
    </row>
    <row r="178" spans="1:25" x14ac:dyDescent="0.4">
      <c r="A178" t="s">
        <v>207</v>
      </c>
      <c r="B178" t="str">
        <f>IF($A178="","",IFERROR(VLOOKUP($A178,AI_PF!$A:$D,4,FALSE),""))</f>
        <v>교보악사 신재생멀티 전문투자형사모특별자산투자신탁 1호</v>
      </c>
      <c r="C178" t="str">
        <f>IF($A178="","",IFERROR(VLOOKUP($A178,AI_PF!$A:$G,7,FALSE),""))</f>
        <v>신재생</v>
      </c>
      <c r="D178" t="str">
        <f>IF($A178="","",IFERROR(VLOOKUP($A178,AI_PF!$A:$H,8,FALSE),""))</f>
        <v>ESS</v>
      </c>
      <c r="E178" t="str">
        <f>IF($A178="","",IFERROR(VLOOKUP($A178,AI_PF!$A:$N,14,FALSE),""))</f>
        <v>수익증권</v>
      </c>
      <c r="F178" t="str">
        <f>IF($A178="","",IFERROR(VLOOKUP($A178,AI_PF!$A:$R,18,FALSE),""))</f>
        <v>KRW</v>
      </c>
      <c r="G178">
        <f>IF($A178="","",IFERROR(VLOOKUP($A178,AI_PF!$A:$T,20,FALSE),""))</f>
        <v>43454</v>
      </c>
      <c r="H178">
        <f>IF($A178="","",IFERROR(VLOOKUP($A178,AI_PF!$A:$V,22,FALSE),""))</f>
        <v>52585</v>
      </c>
      <c r="I178">
        <f>IF($A178="","",IFERROR(VLOOKUP($A178,AI_PF!$A:$EU,151,FALSE),""))</f>
        <v>2018</v>
      </c>
      <c r="J178">
        <f>IF($A178="","",IFERROR(VLOOKUP($A178,AI_PF!$A:$C,3,FALSE),""))</f>
        <v>210000161</v>
      </c>
      <c r="K178" t="str">
        <f>IF($A178="","",IFERROR(VLOOKUP($A178,Data_Raw!$A:$G,2,FALSE),""))</f>
        <v>Infrastructure</v>
      </c>
      <c r="L178" t="str">
        <f>IF($A178="","",IFERROR(VLOOKUP($A178,Data_Raw!$A:$G,3,FALSE),""))</f>
        <v>교보악사 신재생멀티 전문투자형사모특별자산투자신탁 1호</v>
      </c>
      <c r="M178" t="str">
        <f>IF($A178="","",IFERROR(VLOOKUP($A178,Data_Raw!$A:$G,4,FALSE),""))</f>
        <v>교보악사자산운용</v>
      </c>
      <c r="N178" t="str">
        <f>IF($A178="","",IFERROR(VLOOKUP($A178,AI_PF!$A:$EU,29,FALSE),""))</f>
        <v>해당없음</v>
      </c>
      <c r="O178" t="str">
        <f>IF($A178="","",IFERROR(VLOOKUP($A178,Data_Raw!$A:$G,5,FALSE),""))</f>
        <v>KOR</v>
      </c>
      <c r="P178" t="str">
        <f>IF($A178="","",IFERROR(VLOOKUP($A178,Data_Raw!$A:$G,6,FALSE),""))</f>
        <v>Non-PPP</v>
      </c>
      <c r="Q178" t="str">
        <f>IF($A178="","",IFERROR(VLOOKUP($A178,Data_Raw!$A:$G,7,FALSE),""))</f>
        <v>Energy</v>
      </c>
      <c r="R178">
        <f>IF($A178="","",SUMIFS(AI_PF!$AP:$AP,AI_PF!$A:$A,$A178))</f>
        <v>100000000000</v>
      </c>
      <c r="S178">
        <f>IF($A178="","",SUMIFS(AI_PF!$AW:$AW,AI_PF!$A:$A,$A178))</f>
        <v>93600791289</v>
      </c>
      <c r="T178">
        <f>IF($A178="","",SUMIFS(AI_PF!$AZ:$AZ,AI_PF!$A:$A,$A178))</f>
        <v>30413672265</v>
      </c>
      <c r="U178">
        <f>IF($A178="","",SUMIFS(AI_PF!$CA:$CA,AI_PF!$A:$A,$A178))</f>
        <v>63159619624</v>
      </c>
      <c r="V178">
        <f>IF($A178="","",SUMIFS(AI_PF!$CE:$CE,AI_PF!$A:$A,$A178))</f>
        <v>62139622652</v>
      </c>
      <c r="W178">
        <f>IF($A178="","",IFERROR(VLOOKUP($A178,AI_PF!$A:$CO,93,FALSE),""))</f>
        <v>3.6170902848243718</v>
      </c>
      <c r="X178">
        <f>IF($A178="","",COUNTIF(AI_PF!$A:$A,$A178))</f>
        <v>1</v>
      </c>
      <c r="Y178">
        <f>IF($A178="","",COUNTIF(LookThrough!$A:$A,J178))</f>
        <v>11</v>
      </c>
    </row>
    <row r="179" spans="1:25" x14ac:dyDescent="0.4">
      <c r="A179" t="s">
        <v>208</v>
      </c>
      <c r="B179" t="str">
        <f>IF($A179="","",IFERROR(VLOOKUP($A179,AI_PF!$A:$D,4,FALSE),""))</f>
        <v>한화 Global Infra Strategy 전문투자형사모특별자산투자신탁 3호</v>
      </c>
      <c r="C179" t="str">
        <f>IF($A179="","",IFERROR(VLOOKUP($A179,AI_PF!$A:$G,7,FALSE),""))</f>
        <v>혼합</v>
      </c>
      <c r="D179" t="str">
        <f>IF($A179="","",IFERROR(VLOOKUP($A179,AI_PF!$A:$H,8,FALSE),""))</f>
        <v>혼합</v>
      </c>
      <c r="E179" t="str">
        <f>IF($A179="","",IFERROR(VLOOKUP($A179,AI_PF!$A:$N,14,FALSE),""))</f>
        <v>수익증권</v>
      </c>
      <c r="F179" t="str">
        <f>IF($A179="","",IFERROR(VLOOKUP($A179,AI_PF!$A:$R,18,FALSE),""))</f>
        <v>KRW</v>
      </c>
      <c r="G179">
        <f>IF($A179="","",IFERROR(VLOOKUP($A179,AI_PF!$A:$T,20,FALSE),""))</f>
        <v>43511</v>
      </c>
      <c r="H179">
        <f>IF($A179="","",IFERROR(VLOOKUP($A179,AI_PF!$A:$V,22,FALSE),""))</f>
        <v>57756</v>
      </c>
      <c r="I179">
        <f>IF($A179="","",IFERROR(VLOOKUP($A179,AI_PF!$A:$EU,151,FALSE),""))</f>
        <v>2019</v>
      </c>
      <c r="J179">
        <f>IF($A179="","",IFERROR(VLOOKUP($A179,AI_PF!$A:$C,3,FALSE),""))</f>
        <v>210000218</v>
      </c>
      <c r="K179" t="str">
        <f>IF($A179="","",IFERROR(VLOOKUP($A179,Data_Raw!$A:$G,2,FALSE),""))</f>
        <v>Infrastructure</v>
      </c>
      <c r="L179" t="str">
        <f>IF($A179="","",IFERROR(VLOOKUP($A179,Data_Raw!$A:$G,3,FALSE),""))</f>
        <v>한화 GLOBAL INFRASTRUCTURE STRATEGY 3호</v>
      </c>
      <c r="M179" t="str">
        <f>IF($A179="","",IFERROR(VLOOKUP($A179,Data_Raw!$A:$G,4,FALSE),""))</f>
        <v>한화자산운용</v>
      </c>
      <c r="N179" t="str">
        <f>IF($A179="","",IFERROR(VLOOKUP($A179,AI_PF!$A:$EU,29,FALSE),""))</f>
        <v>한화자산운용</v>
      </c>
      <c r="O179" t="str">
        <f>IF($A179="","",IFERROR(VLOOKUP($A179,Data_Raw!$A:$G,5,FALSE),""))</f>
        <v>Global</v>
      </c>
      <c r="P179" t="str">
        <f>IF($A179="","",IFERROR(VLOOKUP($A179,Data_Raw!$A:$G,6,FALSE),""))</f>
        <v>hybrid</v>
      </c>
      <c r="Q179" t="str">
        <f>IF($A179="","",IFERROR(VLOOKUP($A179,Data_Raw!$A:$G,7,FALSE),""))</f>
        <v>General</v>
      </c>
      <c r="R179">
        <f>IF($A179="","",SUMIFS(AI_PF!$AP:$AP,AI_PF!$A:$A,$A179))</f>
        <v>435864000000</v>
      </c>
      <c r="S179">
        <f>IF($A179="","",SUMIFS(AI_PF!$AW:$AW,AI_PF!$A:$A,$A179))</f>
        <v>445526500261</v>
      </c>
      <c r="T179">
        <f>IF($A179="","",SUMIFS(AI_PF!$AZ:$AZ,AI_PF!$A:$A,$A179))</f>
        <v>122037162281</v>
      </c>
      <c r="U179">
        <f>IF($A179="","",SUMIFS(AI_PF!$CA:$CA,AI_PF!$A:$A,$A179))</f>
        <v>326539648275</v>
      </c>
      <c r="V179">
        <f>IF($A179="","",SUMIFS(AI_PF!$CE:$CE,AI_PF!$A:$A,$A179))</f>
        <v>324206981498</v>
      </c>
      <c r="W179">
        <f>IF($A179="","",IFERROR(VLOOKUP($A179,AI_PF!$A:$CO,93,FALSE),""))</f>
        <v>5.1153603196144122</v>
      </c>
      <c r="X179">
        <f>IF($A179="","",COUNTIF(AI_PF!$A:$A,$A179))</f>
        <v>1</v>
      </c>
      <c r="Y179">
        <f>IF($A179="","",COUNTIF(LookThrough!$A:$A,J179))</f>
        <v>4</v>
      </c>
    </row>
    <row r="180" spans="1:25" x14ac:dyDescent="0.4">
      <c r="A180" t="s">
        <v>209</v>
      </c>
      <c r="B180" t="str">
        <f>IF($A180="","",IFERROR(VLOOKUP($A180,AI_PF!$A:$D,4,FALSE),""))</f>
        <v>KB 생활인프라 BTL 전문투자형사모특별자산투자신탁</v>
      </c>
      <c r="C180" t="str">
        <f>IF($A180="","",IFERROR(VLOOKUP($A180,AI_PF!$A:$G,7,FALSE),""))</f>
        <v>BTL</v>
      </c>
      <c r="D180" t="str">
        <f>IF($A180="","",IFERROR(VLOOKUP($A180,AI_PF!$A:$H,8,FALSE),""))</f>
        <v>혼합</v>
      </c>
      <c r="E180" t="str">
        <f>IF($A180="","",IFERROR(VLOOKUP($A180,AI_PF!$A:$N,14,FALSE),""))</f>
        <v>수익증권</v>
      </c>
      <c r="F180" t="str">
        <f>IF($A180="","",IFERROR(VLOOKUP($A180,AI_PF!$A:$R,18,FALSE),""))</f>
        <v>KRW</v>
      </c>
      <c r="G180">
        <f>IF($A180="","",IFERROR(VLOOKUP($A180,AI_PF!$A:$T,20,FALSE),""))</f>
        <v>43536</v>
      </c>
      <c r="H180">
        <f>IF($A180="","",IFERROR(VLOOKUP($A180,AI_PF!$A:$V,22,FALSE),""))</f>
        <v>48973</v>
      </c>
      <c r="I180">
        <f>IF($A180="","",IFERROR(VLOOKUP($A180,AI_PF!$A:$EU,151,FALSE),""))</f>
        <v>2019</v>
      </c>
      <c r="J180">
        <f>IF($A180="","",IFERROR(VLOOKUP($A180,AI_PF!$A:$C,3,FALSE),""))</f>
        <v>210000224</v>
      </c>
      <c r="K180" t="str">
        <f>IF($A180="","",IFERROR(VLOOKUP($A180,Data_Raw!$A:$G,2,FALSE),""))</f>
        <v>Infrastructure</v>
      </c>
      <c r="L180" t="str">
        <f>IF($A180="","",IFERROR(VLOOKUP($A180,Data_Raw!$A:$G,3,FALSE),""))</f>
        <v>KB 생활인프라 BTL 전문투자형사모특별자산투자신탁</v>
      </c>
      <c r="M180" t="str">
        <f>IF($A180="","",IFERROR(VLOOKUP($A180,Data_Raw!$A:$G,4,FALSE),""))</f>
        <v>KB자산운용</v>
      </c>
      <c r="N180" t="str">
        <f>IF($A180="","",IFERROR(VLOOKUP($A180,AI_PF!$A:$EU,29,FALSE),""))</f>
        <v>해당없음</v>
      </c>
      <c r="O180" t="str">
        <f>IF($A180="","",IFERROR(VLOOKUP($A180,Data_Raw!$A:$G,5,FALSE),""))</f>
        <v>KOR</v>
      </c>
      <c r="P180" t="str">
        <f>IF($A180="","",IFERROR(VLOOKUP($A180,Data_Raw!$A:$G,6,FALSE),""))</f>
        <v>BTL</v>
      </c>
      <c r="Q180" t="str">
        <f>IF($A180="","",IFERROR(VLOOKUP($A180,Data_Raw!$A:$G,7,FALSE),""))</f>
        <v>Transportation</v>
      </c>
      <c r="R180">
        <f>IF($A180="","",SUMIFS(AI_PF!$AP:$AP,AI_PF!$A:$A,$A180))</f>
        <v>100000000000</v>
      </c>
      <c r="S180">
        <f>IF($A180="","",SUMIFS(AI_PF!$AW:$AW,AI_PF!$A:$A,$A180))</f>
        <v>88340025926</v>
      </c>
      <c r="T180">
        <f>IF($A180="","",SUMIFS(AI_PF!$AZ:$AZ,AI_PF!$A:$A,$A180))</f>
        <v>15411005052</v>
      </c>
      <c r="U180">
        <f>IF($A180="","",SUMIFS(AI_PF!$CA:$CA,AI_PF!$A:$A,$A180))</f>
        <v>72929997877</v>
      </c>
      <c r="V180">
        <f>IF($A180="","",SUMIFS(AI_PF!$CE:$CE,AI_PF!$A:$A,$A180))</f>
        <v>77384419647</v>
      </c>
      <c r="W180">
        <f>IF($A180="","",IFERROR(VLOOKUP($A180,AI_PF!$A:$CO,93,FALSE),""))</f>
        <v>3.8038447499275208</v>
      </c>
      <c r="X180">
        <f>IF($A180="","",COUNTIF(AI_PF!$A:$A,$A180))</f>
        <v>1</v>
      </c>
      <c r="Y180">
        <f>IF($A180="","",COUNTIF(LookThrough!$A:$A,J180))</f>
        <v>27</v>
      </c>
    </row>
    <row r="181" spans="1:25" x14ac:dyDescent="0.4">
      <c r="A181" t="s">
        <v>210</v>
      </c>
      <c r="B181" t="str">
        <f>IF($A181="","",IFERROR(VLOOKUP($A181,AI_PF!$A:$D,4,FALSE),""))</f>
        <v>유진 리스트럭쳐링 전문투자형사모투자신탁 5호</v>
      </c>
      <c r="C181" t="str">
        <f>IF($A181="","",IFERROR(VLOOKUP($A181,AI_PF!$A:$G,7,FALSE),""))</f>
        <v>기타</v>
      </c>
      <c r="D181" t="str">
        <f>IF($A181="","",IFERROR(VLOOKUP($A181,AI_PF!$A:$H,8,FALSE),""))</f>
        <v>NPL</v>
      </c>
      <c r="E181" t="str">
        <f>IF($A181="","",IFERROR(VLOOKUP($A181,AI_PF!$A:$N,14,FALSE),""))</f>
        <v>수익증권</v>
      </c>
      <c r="F181" t="str">
        <f>IF($A181="","",IFERROR(VLOOKUP($A181,AI_PF!$A:$R,18,FALSE),""))</f>
        <v>KRW</v>
      </c>
      <c r="G181">
        <f>IF($A181="","",IFERROR(VLOOKUP($A181,AI_PF!$A:$T,20,FALSE),""))</f>
        <v>43529</v>
      </c>
      <c r="H181">
        <f>IF($A181="","",IFERROR(VLOOKUP($A181,AI_PF!$A:$V,22,FALSE),""))</f>
        <v>46451</v>
      </c>
      <c r="I181">
        <f>IF($A181="","",IFERROR(VLOOKUP($A181,AI_PF!$A:$EU,151,FALSE),""))</f>
        <v>2019</v>
      </c>
      <c r="J181">
        <f>IF($A181="","",IFERROR(VLOOKUP($A181,AI_PF!$A:$C,3,FALSE),""))</f>
        <v>210000221</v>
      </c>
      <c r="K181" t="str">
        <f>IF($A181="","",IFERROR(VLOOKUP($A181,Data_Raw!$A:$G,2,FALSE),""))</f>
        <v>Real_Estate</v>
      </c>
      <c r="L181" t="str">
        <f>IF($A181="","",IFERROR(VLOOKUP($A181,Data_Raw!$A:$G,3,FALSE),""))</f>
        <v>유진 리스트럭쳐링 전문투자형사모투자신탁 5호</v>
      </c>
      <c r="M181" t="str">
        <f>IF($A181="","",IFERROR(VLOOKUP($A181,Data_Raw!$A:$G,4,FALSE),""))</f>
        <v>유진자산운용</v>
      </c>
      <c r="N181" t="str">
        <f>IF($A181="","",IFERROR(VLOOKUP($A181,AI_PF!$A:$EU,29,FALSE),""))</f>
        <v>해당없음</v>
      </c>
      <c r="O181" t="str">
        <f>IF($A181="","",IFERROR(VLOOKUP($A181,Data_Raw!$A:$G,5,FALSE),""))</f>
        <v>KOR</v>
      </c>
      <c r="P181" t="str">
        <f>IF($A181="","",IFERROR(VLOOKUP($A181,Data_Raw!$A:$G,6,FALSE),""))</f>
        <v>NPL</v>
      </c>
      <c r="Q181" t="str">
        <f>IF($A181="","",IFERROR(VLOOKUP($A181,Data_Raw!$A:$G,7,FALSE),""))</f>
        <v>Distressed</v>
      </c>
      <c r="R181">
        <f>IF($A181="","",SUMIFS(AI_PF!$AP:$AP,AI_PF!$A:$A,$A181))</f>
        <v>50000000000</v>
      </c>
      <c r="S181">
        <f>IF($A181="","",SUMIFS(AI_PF!$AW:$AW,AI_PF!$A:$A,$A181))</f>
        <v>50000000000</v>
      </c>
      <c r="T181">
        <f>IF($A181="","",SUMIFS(AI_PF!$AZ:$AZ,AI_PF!$A:$A,$A181))</f>
        <v>42126884691</v>
      </c>
      <c r="U181">
        <f>IF($A181="","",SUMIFS(AI_PF!$CA:$CA,AI_PF!$A:$A,$A181))</f>
        <v>10653680199</v>
      </c>
      <c r="V181">
        <f>IF($A181="","",SUMIFS(AI_PF!$CE:$CE,AI_PF!$A:$A,$A181))</f>
        <v>11290906636</v>
      </c>
      <c r="W181">
        <f>IF($A181="","",IFERROR(VLOOKUP($A181,AI_PF!$A:$CO,93,FALSE),""))</f>
        <v>6.9871363043785104</v>
      </c>
      <c r="X181">
        <f>IF($A181="","",COUNTIF(AI_PF!$A:$A,$A181))</f>
        <v>1</v>
      </c>
      <c r="Y181">
        <f>IF($A181="","",COUNTIF(LookThrough!$A:$A,J181))</f>
        <v>10</v>
      </c>
    </row>
    <row r="182" spans="1:25" x14ac:dyDescent="0.4">
      <c r="A182" t="s">
        <v>211</v>
      </c>
      <c r="B182" t="str">
        <f>IF($A182="","",IFERROR(VLOOKUP($A182,AI_PF!$A:$D,4,FALSE),""))</f>
        <v>BLACKSTONE Real Estate Partners Ⅸ (BREP Ⅸ)</v>
      </c>
      <c r="C182" t="str">
        <f>IF($A182="","",IFERROR(VLOOKUP($A182,AI_PF!$A:$G,7,FALSE),""))</f>
        <v>개발형</v>
      </c>
      <c r="D182" t="str">
        <f>IF($A182="","",IFERROR(VLOOKUP($A182,AI_PF!$A:$H,8,FALSE),""))</f>
        <v>혼합</v>
      </c>
      <c r="E182" t="str">
        <f>IF($A182="","",IFERROR(VLOOKUP($A182,AI_PF!$A:$N,14,FALSE),""))</f>
        <v>수익증권</v>
      </c>
      <c r="F182" t="str">
        <f>IF($A182="","",IFERROR(VLOOKUP($A182,AI_PF!$A:$R,18,FALSE),""))</f>
        <v>USD</v>
      </c>
      <c r="G182">
        <f>IF($A182="","",IFERROR(VLOOKUP($A182,AI_PF!$A:$T,20,FALSE),""))</f>
        <v>43731</v>
      </c>
      <c r="H182">
        <f>IF($A182="","",IFERROR(VLOOKUP($A182,AI_PF!$A:$V,22,FALSE),""))</f>
        <v>47272</v>
      </c>
      <c r="I182">
        <f>IF($A182="","",IFERROR(VLOOKUP($A182,AI_PF!$A:$EU,151,FALSE),""))</f>
        <v>2019</v>
      </c>
      <c r="J182">
        <f>IF($A182="","",IFERROR(VLOOKUP($A182,AI_PF!$A:$C,3,FALSE),""))</f>
        <v>210000366</v>
      </c>
      <c r="K182" t="str">
        <f>IF($A182="","",IFERROR(VLOOKUP($A182,Data_Raw!$A:$G,2,FALSE),""))</f>
        <v>Real_Estate</v>
      </c>
      <c r="L182" t="str">
        <f>IF($A182="","",IFERROR(VLOOKUP($A182,Data_Raw!$A:$G,3,FALSE),""))</f>
        <v>BLACKSTONE REAL ESTATE PARTNERS IX</v>
      </c>
      <c r="M182" t="str">
        <f>IF($A182="","",IFERROR(VLOOKUP($A182,Data_Raw!$A:$G,4,FALSE),""))</f>
        <v>Blackstone</v>
      </c>
      <c r="N182" t="str">
        <f>IF($A182="","",IFERROR(VLOOKUP($A182,AI_PF!$A:$EU,29,FALSE),""))</f>
        <v>Blackstone</v>
      </c>
      <c r="O182" t="str">
        <f>IF($A182="","",IFERROR(VLOOKUP($A182,Data_Raw!$A:$G,5,FALSE),""))</f>
        <v>Global</v>
      </c>
      <c r="P182" t="str">
        <f>IF($A182="","",IFERROR(VLOOKUP($A182,Data_Raw!$A:$G,6,FALSE),""))</f>
        <v>Senior|Core</v>
      </c>
      <c r="Q182" t="str">
        <f>IF($A182="","",IFERROR(VLOOKUP($A182,Data_Raw!$A:$G,7,FALSE),""))</f>
        <v>General</v>
      </c>
      <c r="R182">
        <f>IF($A182="","",SUMIFS(AI_PF!$AP:$AP,AI_PF!$A:$A,$A182))</f>
        <v>65000000000</v>
      </c>
      <c r="S182">
        <f>IF($A182="","",SUMIFS(AI_PF!$AW:$AW,AI_PF!$A:$A,$A182))</f>
        <v>69789719982</v>
      </c>
      <c r="T182">
        <f>IF($A182="","",SUMIFS(AI_PF!$AZ:$AZ,AI_PF!$A:$A,$A182))</f>
        <v>16790034417</v>
      </c>
      <c r="U182">
        <f>IF($A182="","",SUMIFS(AI_PF!$CA:$CA,AI_PF!$A:$A,$A182))</f>
        <v>54053963636</v>
      </c>
      <c r="V182">
        <f>IF($A182="","",SUMIFS(AI_PF!$CE:$CE,AI_PF!$A:$A,$A182))</f>
        <v>67633290673</v>
      </c>
      <c r="W182">
        <f>IF($A182="","",IFERROR(VLOOKUP($A182,AI_PF!$A:$CO,93,FALSE),""))</f>
        <v>9.6126657724380511</v>
      </c>
      <c r="X182">
        <f>IF($A182="","",COUNTIF(AI_PF!$A:$A,$A182))</f>
        <v>1</v>
      </c>
      <c r="Y182">
        <f>IF($A182="","",COUNTIF(LookThrough!$A:$A,J182))</f>
        <v>0</v>
      </c>
    </row>
    <row r="183" spans="1:25" x14ac:dyDescent="0.4">
      <c r="A183" t="s">
        <v>212</v>
      </c>
      <c r="B183" t="str">
        <f>IF($A183="","",IFERROR(VLOOKUP($A183,AI_PF!$A:$D,4,FALSE),""))</f>
        <v>파인트리 전문투자형사모투자신탁 8-3호</v>
      </c>
      <c r="C183" t="str">
        <f>IF($A183="","",IFERROR(VLOOKUP($A183,AI_PF!$A:$G,7,FALSE),""))</f>
        <v>기타</v>
      </c>
      <c r="D183" t="str">
        <f>IF($A183="","",IFERROR(VLOOKUP($A183,AI_PF!$A:$H,8,FALSE),""))</f>
        <v>NPL</v>
      </c>
      <c r="E183" t="str">
        <f>IF($A183="","",IFERROR(VLOOKUP($A183,AI_PF!$A:$N,14,FALSE),""))</f>
        <v>수익증권</v>
      </c>
      <c r="F183" t="str">
        <f>IF($A183="","",IFERROR(VLOOKUP($A183,AI_PF!$A:$R,18,FALSE),""))</f>
        <v>KRW</v>
      </c>
      <c r="G183">
        <f>IF($A183="","",IFERROR(VLOOKUP($A183,AI_PF!$A:$T,20,FALSE),""))</f>
        <v>43600</v>
      </c>
      <c r="H183">
        <f>IF($A183="","",IFERROR(VLOOKUP($A183,AI_PF!$A:$V,22,FALSE),""))</f>
        <v>46522</v>
      </c>
      <c r="I183">
        <f>IF($A183="","",IFERROR(VLOOKUP($A183,AI_PF!$A:$EU,151,FALSE),""))</f>
        <v>2019</v>
      </c>
      <c r="J183">
        <f>IF($A183="","",IFERROR(VLOOKUP($A183,AI_PF!$A:$C,3,FALSE),""))</f>
        <v>210000248</v>
      </c>
      <c r="K183" t="str">
        <f>IF($A183="","",IFERROR(VLOOKUP($A183,Data_Raw!$A:$G,2,FALSE),""))</f>
        <v>Real_Estate</v>
      </c>
      <c r="L183" t="str">
        <f>IF($A183="","",IFERROR(VLOOKUP($A183,Data_Raw!$A:$G,3,FALSE),""))</f>
        <v>파인트리 전문투자형사모투자신탁 8-3호</v>
      </c>
      <c r="M183" t="str">
        <f>IF($A183="","",IFERROR(VLOOKUP($A183,Data_Raw!$A:$G,4,FALSE),""))</f>
        <v>파인트리자산운용</v>
      </c>
      <c r="N183" t="str">
        <f>IF($A183="","",IFERROR(VLOOKUP($A183,AI_PF!$A:$EU,29,FALSE),""))</f>
        <v>해당없음</v>
      </c>
      <c r="O183" t="str">
        <f>IF($A183="","",IFERROR(VLOOKUP($A183,Data_Raw!$A:$G,5,FALSE),""))</f>
        <v>KOR</v>
      </c>
      <c r="P183" t="str">
        <f>IF($A183="","",IFERROR(VLOOKUP($A183,Data_Raw!$A:$G,6,FALSE),""))</f>
        <v>NPL</v>
      </c>
      <c r="Q183" t="str">
        <f>IF($A183="","",IFERROR(VLOOKUP($A183,Data_Raw!$A:$G,7,FALSE),""))</f>
        <v>Distressed</v>
      </c>
      <c r="R183">
        <f>IF($A183="","",SUMIFS(AI_PF!$AP:$AP,AI_PF!$A:$A,$A183))</f>
        <v>50000000000</v>
      </c>
      <c r="S183">
        <f>IF($A183="","",SUMIFS(AI_PF!$AW:$AW,AI_PF!$A:$A,$A183))</f>
        <v>67165000000</v>
      </c>
      <c r="T183">
        <f>IF($A183="","",SUMIFS(AI_PF!$AZ:$AZ,AI_PF!$A:$A,$A183))</f>
        <v>36012931020</v>
      </c>
      <c r="U183">
        <f>IF($A183="","",SUMIFS(AI_PF!$CA:$CA,AI_PF!$A:$A,$A183))</f>
        <v>31643844906</v>
      </c>
      <c r="V183">
        <f>IF($A183="","",SUMIFS(AI_PF!$CE:$CE,AI_PF!$A:$A,$A183))</f>
        <v>32238177142</v>
      </c>
      <c r="W183">
        <f>IF($A183="","",IFERROR(VLOOKUP($A183,AI_PF!$A:$CO,93,FALSE),""))</f>
        <v>8.0853965878486651</v>
      </c>
      <c r="X183">
        <f>IF($A183="","",COUNTIF(AI_PF!$A:$A,$A183))</f>
        <v>1</v>
      </c>
      <c r="Y183">
        <f>IF($A183="","",COUNTIF(LookThrough!$A:$A,J183))</f>
        <v>14</v>
      </c>
    </row>
    <row r="184" spans="1:25" x14ac:dyDescent="0.4">
      <c r="A184" t="s">
        <v>213</v>
      </c>
      <c r="B184" t="str">
        <f>IF($A184="","",IFERROR(VLOOKUP($A184,AI_PF!$A:$D,4,FALSE),""))</f>
        <v>신한AIM 부동산 전문투자형사모투자신탁 10-A호</v>
      </c>
      <c r="C184" t="str">
        <f>IF($A184="","",IFERROR(VLOOKUP($A184,AI_PF!$A:$G,7,FALSE),""))</f>
        <v>개발형</v>
      </c>
      <c r="D184" t="str">
        <f>IF($A184="","",IFERROR(VLOOKUP($A184,AI_PF!$A:$H,8,FALSE),""))</f>
        <v>리테일</v>
      </c>
      <c r="E184" t="str">
        <f>IF($A184="","",IFERROR(VLOOKUP($A184,AI_PF!$A:$N,14,FALSE),""))</f>
        <v>수익증권</v>
      </c>
      <c r="F184" t="str">
        <f>IF($A184="","",IFERROR(VLOOKUP($A184,AI_PF!$A:$R,18,FALSE),""))</f>
        <v>KRW</v>
      </c>
      <c r="G184">
        <f>IF($A184="","",IFERROR(VLOOKUP($A184,AI_PF!$A:$T,20,FALSE),""))</f>
        <v>43489</v>
      </c>
      <c r="H184">
        <f>IF($A184="","",IFERROR(VLOOKUP($A184,AI_PF!$A:$V,22,FALSE),""))</f>
        <v>46592</v>
      </c>
      <c r="I184">
        <f>IF($A184="","",IFERROR(VLOOKUP($A184,AI_PF!$A:$EU,151,FALSE),""))</f>
        <v>2019</v>
      </c>
      <c r="J184">
        <f>IF($A184="","",IFERROR(VLOOKUP($A184,AI_PF!$A:$C,3,FALSE),""))</f>
        <v>210000856</v>
      </c>
      <c r="K184" t="str">
        <f>IF($A184="","",IFERROR(VLOOKUP($A184,Data_Raw!$A:$G,2,FALSE),""))</f>
        <v>Real_Estate</v>
      </c>
      <c r="L184" t="str">
        <f>IF($A184="","",IFERROR(VLOOKUP($A184,Data_Raw!$A:$G,3,FALSE),""))</f>
        <v>신한AIM부동산 일반 사모10호</v>
      </c>
      <c r="M184" t="str">
        <f>IF($A184="","",IFERROR(VLOOKUP($A184,Data_Raw!$A:$G,4,FALSE),""))</f>
        <v>신한자산운용</v>
      </c>
      <c r="N184" t="str">
        <f>IF($A184="","",IFERROR(VLOOKUP($A184,AI_PF!$A:$EU,29,FALSE),""))</f>
        <v>Goldman Sachs</v>
      </c>
      <c r="O184" t="str">
        <f>IF($A184="","",IFERROR(VLOOKUP($A184,Data_Raw!$A:$G,5,FALSE),""))</f>
        <v>US</v>
      </c>
      <c r="P184" t="str">
        <f>IF($A184="","",IFERROR(VLOOKUP($A184,Data_Raw!$A:$G,6,FALSE),""))</f>
        <v>Senior|Opportunistic</v>
      </c>
      <c r="Q184" t="str">
        <f>IF($A184="","",IFERROR(VLOOKUP($A184,Data_Raw!$A:$G,7,FALSE),""))</f>
        <v>Mixed-use</v>
      </c>
      <c r="R184">
        <f>IF($A184="","",SUMIFS(AI_PF!$AP:$AP,AI_PF!$A:$A,$A184))</f>
        <v>186350000000</v>
      </c>
      <c r="S184">
        <f>IF($A184="","",SUMIFS(AI_PF!$AW:$AW,AI_PF!$A:$A,$A184))</f>
        <v>200434116415</v>
      </c>
      <c r="T184">
        <f>IF($A184="","",SUMIFS(AI_PF!$AZ:$AZ,AI_PF!$A:$A,$A184))</f>
        <v>8433180870</v>
      </c>
      <c r="U184">
        <f>IF($A184="","",SUMIFS(AI_PF!$CA:$CA,AI_PF!$A:$A,$A184))</f>
        <v>192085604870</v>
      </c>
      <c r="V184">
        <f>IF($A184="","",SUMIFS(AI_PF!$CE:$CE,AI_PF!$A:$A,$A184))</f>
        <v>160701436131</v>
      </c>
      <c r="W184">
        <f>IF($A184="","",IFERROR(VLOOKUP($A184,AI_PF!$A:$CO,93,FALSE),""))</f>
        <v>-0.79730667173862446</v>
      </c>
      <c r="X184">
        <f>IF($A184="","",COUNTIF(AI_PF!$A:$A,$A184))</f>
        <v>1</v>
      </c>
      <c r="Y184">
        <f>IF($A184="","",COUNTIF(LookThrough!$A:$A,J184))</f>
        <v>3</v>
      </c>
    </row>
    <row r="185" spans="1:25" x14ac:dyDescent="0.4">
      <c r="A185" t="s">
        <v>215</v>
      </c>
      <c r="B185" t="str">
        <f>IF($A185="","",IFERROR(VLOOKUP($A185,AI_PF!$A:$D,4,FALSE),""))</f>
        <v>한화 Debt Strategy 전문투자형사모부동산투자신탁 16호</v>
      </c>
      <c r="C185" t="str">
        <f>IF($A185="","",IFERROR(VLOOKUP($A185,AI_PF!$A:$G,7,FALSE),""))</f>
        <v>수익형</v>
      </c>
      <c r="D185" t="str">
        <f>IF($A185="","",IFERROR(VLOOKUP($A185,AI_PF!$A:$H,8,FALSE),""))</f>
        <v>혼합</v>
      </c>
      <c r="E185" t="str">
        <f>IF($A185="","",IFERROR(VLOOKUP($A185,AI_PF!$A:$N,14,FALSE),""))</f>
        <v>수익증권</v>
      </c>
      <c r="F185" t="str">
        <f>IF($A185="","",IFERROR(VLOOKUP($A185,AI_PF!$A:$R,18,FALSE),""))</f>
        <v>KRW</v>
      </c>
      <c r="G185">
        <f>IF($A185="","",IFERROR(VLOOKUP($A185,AI_PF!$A:$T,20,FALSE),""))</f>
        <v>43735</v>
      </c>
      <c r="H185">
        <f>IF($A185="","",IFERROR(VLOOKUP($A185,AI_PF!$A:$V,22,FALSE),""))</f>
        <v>47753</v>
      </c>
      <c r="I185">
        <f>IF($A185="","",IFERROR(VLOOKUP($A185,AI_PF!$A:$EU,151,FALSE),""))</f>
        <v>2019</v>
      </c>
      <c r="J185">
        <f>IF($A185="","",IFERROR(VLOOKUP($A185,AI_PF!$A:$C,3,FALSE),""))</f>
        <v>210000367</v>
      </c>
      <c r="K185" t="str">
        <f>IF($A185="","",IFERROR(VLOOKUP($A185,Data_Raw!$A:$G,2,FALSE),""))</f>
        <v>Real_Estate</v>
      </c>
      <c r="L185" t="str">
        <f>IF($A185="","",IFERROR(VLOOKUP($A185,Data_Raw!$A:$G,3,FALSE),""))</f>
        <v>한화 DEBT STRATEGY 일반 사모 부동산  16호</v>
      </c>
      <c r="M185" t="str">
        <f>IF($A185="","",IFERROR(VLOOKUP($A185,Data_Raw!$A:$G,4,FALSE),""))</f>
        <v>한화자산운용</v>
      </c>
      <c r="N185" t="str">
        <f>IF($A185="","",IFERROR(VLOOKUP($A185,AI_PF!$A:$EU,29,FALSE),""))</f>
        <v>New York Life Real Estate Investors</v>
      </c>
      <c r="O185" t="str">
        <f>IF($A185="","",IFERROR(VLOOKUP($A185,Data_Raw!$A:$G,5,FALSE),""))</f>
        <v>US</v>
      </c>
      <c r="P185" t="str">
        <f>IF($A185="","",IFERROR(VLOOKUP($A185,Data_Raw!$A:$G,6,FALSE),""))</f>
        <v>Senior|Core</v>
      </c>
      <c r="Q185" t="str">
        <f>IF($A185="","",IFERROR(VLOOKUP($A185,Data_Raw!$A:$G,7,FALSE),""))</f>
        <v>General</v>
      </c>
      <c r="R185">
        <f>IF($A185="","",SUMIFS(AI_PF!$AP:$AP,AI_PF!$A:$A,$A185))</f>
        <v>195000000000</v>
      </c>
      <c r="S185">
        <f>IF($A185="","",SUMIFS(AI_PF!$AW:$AW,AI_PF!$A:$A,$A185))</f>
        <v>187256985254</v>
      </c>
      <c r="T185">
        <f>IF($A185="","",SUMIFS(AI_PF!$AZ:$AZ,AI_PF!$A:$A,$A185))</f>
        <v>33813997028</v>
      </c>
      <c r="U185">
        <f>IF($A185="","",SUMIFS(AI_PF!$CA:$CA,AI_PF!$A:$A,$A185))</f>
        <v>152380311462</v>
      </c>
      <c r="V185">
        <f>IF($A185="","",SUMIFS(AI_PF!$CE:$CE,AI_PF!$A:$A,$A185))</f>
        <v>128159280855</v>
      </c>
      <c r="W185">
        <f>IF($A185="","",IFERROR(VLOOKUP($A185,AI_PF!$A:$CO,93,FALSE),""))</f>
        <v>-0.24540022015571597</v>
      </c>
      <c r="X185">
        <f>IF($A185="","",COUNTIF(AI_PF!$A:$A,$A185))</f>
        <v>1</v>
      </c>
      <c r="Y185">
        <f>IF($A185="","",COUNTIF(LookThrough!$A:$A,J185))</f>
        <v>8</v>
      </c>
    </row>
    <row r="186" spans="1:25" x14ac:dyDescent="0.4">
      <c r="A186" t="s">
        <v>216</v>
      </c>
      <c r="B186" t="str">
        <f>IF($A186="","",IFERROR(VLOOKUP($A186,AI_PF!$A:$D,4,FALSE),""))</f>
        <v>GS 동해 전력석탄화력 발전사업 리파이낸싱</v>
      </c>
      <c r="C186" t="str">
        <f>IF($A186="","",IFERROR(VLOOKUP($A186,AI_PF!$A:$G,7,FALSE),""))</f>
        <v>발전/유틸리티</v>
      </c>
      <c r="D186" t="str">
        <f>IF($A186="","",IFERROR(VLOOKUP($A186,AI_PF!$A:$H,8,FALSE),""))</f>
        <v>석탄화력</v>
      </c>
      <c r="E186" t="str">
        <f>IF($A186="","",IFERROR(VLOOKUP($A186,AI_PF!$A:$N,14,FALSE),""))</f>
        <v>대출</v>
      </c>
      <c r="F186" t="str">
        <f>IF($A186="","",IFERROR(VLOOKUP($A186,AI_PF!$A:$R,18,FALSE),""))</f>
        <v>KRW</v>
      </c>
      <c r="G186">
        <f>IF($A186="","",IFERROR(VLOOKUP($A186,AI_PF!$A:$T,20,FALSE),""))</f>
        <v>43584</v>
      </c>
      <c r="H186">
        <f>IF($A186="","",IFERROR(VLOOKUP($A186,AI_PF!$A:$V,22,FALSE),""))</f>
        <v>49063</v>
      </c>
      <c r="I186">
        <f>IF($A186="","",IFERROR(VLOOKUP($A186,AI_PF!$A:$EU,151,FALSE),""))</f>
        <v>2019</v>
      </c>
      <c r="J186">
        <f>IF($A186="","",IFERROR(VLOOKUP($A186,AI_PF!$A:$C,3,FALSE),""))</f>
        <v>6000000001065</v>
      </c>
      <c r="K186" t="str">
        <f>IF($A186="","",IFERROR(VLOOKUP($A186,Data_Raw!$A:$G,2,FALSE),""))</f>
        <v>Infrastructure</v>
      </c>
      <c r="L186" t="str">
        <f>IF($A186="","",IFERROR(VLOOKUP($A186,Data_Raw!$A:$G,3,FALSE),""))</f>
        <v>GS 동해 전력석탄화력 발전사업 리파이낸싱</v>
      </c>
      <c r="M186" t="str">
        <f>IF($A186="","",IFERROR(VLOOKUP($A186,Data_Raw!$A:$G,4,FALSE),""))</f>
        <v>KDB산업은행</v>
      </c>
      <c r="N186" t="str">
        <f>IF($A186="","",IFERROR(VLOOKUP($A186,AI_PF!$A:$EU,29,FALSE),""))</f>
        <v>해당없음</v>
      </c>
      <c r="O186" t="str">
        <f>IF($A186="","",IFERROR(VLOOKUP($A186,Data_Raw!$A:$G,5,FALSE),""))</f>
        <v>KOR</v>
      </c>
      <c r="P186" t="str">
        <f>IF($A186="","",IFERROR(VLOOKUP($A186,Data_Raw!$A:$G,6,FALSE),""))</f>
        <v>Non-PPP</v>
      </c>
      <c r="Q186" t="str">
        <f>IF($A186="","",IFERROR(VLOOKUP($A186,Data_Raw!$A:$G,7,FALSE),""))</f>
        <v>Energy</v>
      </c>
      <c r="R186">
        <f>IF($A186="","",SUMIFS(AI_PF!$AP:$AP,AI_PF!$A:$A,$A186))</f>
        <v>80000000000</v>
      </c>
      <c r="S186">
        <f>IF($A186="","",SUMIFS(AI_PF!$AW:$AW,AI_PF!$A:$A,$A186))</f>
        <v>70000000000</v>
      </c>
      <c r="T186">
        <f>IF($A186="","",SUMIFS(AI_PF!$AZ:$AZ,AI_PF!$A:$A,$A186))</f>
        <v>31749697933</v>
      </c>
      <c r="U186">
        <f>IF($A186="","",SUMIFS(AI_PF!$CA:$CA,AI_PF!$A:$A,$A186))</f>
        <v>38288590658</v>
      </c>
      <c r="V186">
        <f>IF($A186="","",SUMIFS(AI_PF!$CE:$CE,AI_PF!$A:$A,$A186))</f>
        <v>38250302067</v>
      </c>
      <c r="W186">
        <f>IF($A186="","",IFERROR(VLOOKUP($A186,AI_PF!$A:$CO,93,FALSE),""))</f>
        <v>4.0464072</v>
      </c>
      <c r="X186">
        <f>IF($A186="","",COUNTIF(AI_PF!$A:$A,$A186))</f>
        <v>3</v>
      </c>
      <c r="Y186">
        <f>IF($A186="","",COUNTIF(LookThrough!$A:$A,J186))</f>
        <v>0</v>
      </c>
    </row>
    <row r="187" spans="1:25" x14ac:dyDescent="0.4">
      <c r="A187" t="s">
        <v>217</v>
      </c>
      <c r="B187" t="str">
        <f>IF($A187="","",IFERROR(VLOOKUP($A187,AI_PF!$A:$D,4,FALSE),""))</f>
        <v>캡스톤 US 전문투자형사모투자신탁 7호</v>
      </c>
      <c r="C187" t="str">
        <f>IF($A187="","",IFERROR(VLOOKUP($A187,AI_PF!$A:$G,7,FALSE),""))</f>
        <v>수익형</v>
      </c>
      <c r="D187" t="str">
        <f>IF($A187="","",IFERROR(VLOOKUP($A187,AI_PF!$A:$H,8,FALSE),""))</f>
        <v>오피스</v>
      </c>
      <c r="E187" t="str">
        <f>IF($A187="","",IFERROR(VLOOKUP($A187,AI_PF!$A:$N,14,FALSE),""))</f>
        <v>수익증권</v>
      </c>
      <c r="F187" t="str">
        <f>IF($A187="","",IFERROR(VLOOKUP($A187,AI_PF!$A:$R,18,FALSE),""))</f>
        <v>KRW</v>
      </c>
      <c r="G187">
        <f>IF($A187="","",IFERROR(VLOOKUP($A187,AI_PF!$A:$T,20,FALSE),""))</f>
        <v>43553</v>
      </c>
      <c r="H187">
        <f>IF($A187="","",IFERROR(VLOOKUP($A187,AI_PF!$A:$V,22,FALSE),""))</f>
        <v>47215</v>
      </c>
      <c r="I187">
        <f>IF($A187="","",IFERROR(VLOOKUP($A187,AI_PF!$A:$EU,151,FALSE),""))</f>
        <v>2019</v>
      </c>
      <c r="J187">
        <f>IF($A187="","",IFERROR(VLOOKUP($A187,AI_PF!$A:$C,3,FALSE),""))</f>
        <v>210000857</v>
      </c>
      <c r="K187" t="str">
        <f>IF($A187="","",IFERROR(VLOOKUP($A187,Data_Raw!$A:$G,2,FALSE),""))</f>
        <v>Real_Estate</v>
      </c>
      <c r="L187" t="str">
        <f>IF($A187="","",IFERROR(VLOOKUP($A187,Data_Raw!$A:$G,3,FALSE),""))</f>
        <v>캡스톤US7호</v>
      </c>
      <c r="M187" t="str">
        <f>IF($A187="","",IFERROR(VLOOKUP($A187,Data_Raw!$A:$G,4,FALSE),""))</f>
        <v>캡스톤자산운용</v>
      </c>
      <c r="N187" t="str">
        <f>IF($A187="","",IFERROR(VLOOKUP($A187,AI_PF!$A:$EU,29,FALSE),""))</f>
        <v>Societe Generale Financial Corporation</v>
      </c>
      <c r="O187" t="str">
        <f>IF($A187="","",IFERROR(VLOOKUP($A187,Data_Raw!$A:$G,5,FALSE),""))</f>
        <v>US</v>
      </c>
      <c r="P187" t="str">
        <f>IF($A187="","",IFERROR(VLOOKUP($A187,Data_Raw!$A:$G,6,FALSE),""))</f>
        <v>Senior|Core plus</v>
      </c>
      <c r="Q187" t="str">
        <f>IF($A187="","",IFERROR(VLOOKUP($A187,Data_Raw!$A:$G,7,FALSE),""))</f>
        <v>Office</v>
      </c>
      <c r="R187">
        <f>IF($A187="","",SUMIFS(AI_PF!$AP:$AP,AI_PF!$A:$A,$A187))</f>
        <v>50000000000</v>
      </c>
      <c r="S187">
        <f>IF($A187="","",SUMIFS(AI_PF!$AW:$AW,AI_PF!$A:$A,$A187))</f>
        <v>58955963735</v>
      </c>
      <c r="T187">
        <f>IF($A187="","",SUMIFS(AI_PF!$AZ:$AZ,AI_PF!$A:$A,$A187))</f>
        <v>8186242254</v>
      </c>
      <c r="U187">
        <f>IF($A187="","",SUMIFS(AI_PF!$CA:$CA,AI_PF!$A:$A,$A187))</f>
        <v>50651421992</v>
      </c>
      <c r="V187">
        <f>IF($A187="","",SUMIFS(AI_PF!$CE:$CE,AI_PF!$A:$A,$A187))</f>
        <v>51478354271</v>
      </c>
      <c r="W187">
        <f>IF($A187="","",IFERROR(VLOOKUP($A187,AI_PF!$A:$CO,93,FALSE),""))</f>
        <v>5.1468130946159363</v>
      </c>
      <c r="X187">
        <f>IF($A187="","",COUNTIF(AI_PF!$A:$A,$A187))</f>
        <v>1</v>
      </c>
      <c r="Y187">
        <f>IF($A187="","",COUNTIF(LookThrough!$A:$A,J187))</f>
        <v>1</v>
      </c>
    </row>
    <row r="188" spans="1:25" x14ac:dyDescent="0.4">
      <c r="A188" t="s">
        <v>218</v>
      </c>
      <c r="B188" t="str">
        <f>IF($A188="","",IFERROR(VLOOKUP($A188,AI_PF!$A:$D,4,FALSE),""))</f>
        <v>한강 선진병영 BTL 전문투자형사모특별자산투자신탁</v>
      </c>
      <c r="C188" t="str">
        <f>IF($A188="","",IFERROR(VLOOKUP($A188,AI_PF!$A:$G,7,FALSE),""))</f>
        <v>BTL</v>
      </c>
      <c r="D188" t="str">
        <f>IF($A188="","",IFERROR(VLOOKUP($A188,AI_PF!$A:$H,8,FALSE),""))</f>
        <v>병영시설</v>
      </c>
      <c r="E188" t="str">
        <f>IF($A188="","",IFERROR(VLOOKUP($A188,AI_PF!$A:$N,14,FALSE),""))</f>
        <v>수익증권</v>
      </c>
      <c r="F188" t="str">
        <f>IF($A188="","",IFERROR(VLOOKUP($A188,AI_PF!$A:$R,18,FALSE),""))</f>
        <v>KRW</v>
      </c>
      <c r="G188">
        <f>IF($A188="","",IFERROR(VLOOKUP($A188,AI_PF!$A:$T,20,FALSE),""))</f>
        <v>43581</v>
      </c>
      <c r="H188">
        <f>IF($A188="","",IFERROR(VLOOKUP($A188,AI_PF!$A:$V,22,FALSE),""))</f>
        <v>51952</v>
      </c>
      <c r="I188">
        <f>IF($A188="","",IFERROR(VLOOKUP($A188,AI_PF!$A:$EU,151,FALSE),""))</f>
        <v>2019</v>
      </c>
      <c r="J188">
        <f>IF($A188="","",IFERROR(VLOOKUP($A188,AI_PF!$A:$C,3,FALSE),""))</f>
        <v>210000243</v>
      </c>
      <c r="K188" t="str">
        <f>IF($A188="","",IFERROR(VLOOKUP($A188,Data_Raw!$A:$G,2,FALSE),""))</f>
        <v>Infrastructure</v>
      </c>
      <c r="L188" t="str">
        <f>IF($A188="","",IFERROR(VLOOKUP($A188,Data_Raw!$A:$G,3,FALSE),""))</f>
        <v>한강 선진병영 BTL 전문투자형사모특별자산투자신탁</v>
      </c>
      <c r="M188" t="str">
        <f>IF($A188="","",IFERROR(VLOOKUP($A188,Data_Raw!$A:$G,4,FALSE),""))</f>
        <v>한강에셋자산운용</v>
      </c>
      <c r="N188" t="str">
        <f>IF($A188="","",IFERROR(VLOOKUP($A188,AI_PF!$A:$EU,29,FALSE),""))</f>
        <v>해당없음</v>
      </c>
      <c r="O188" t="str">
        <f>IF($A188="","",IFERROR(VLOOKUP($A188,Data_Raw!$A:$G,5,FALSE),""))</f>
        <v>KOR</v>
      </c>
      <c r="P188" t="str">
        <f>IF($A188="","",IFERROR(VLOOKUP($A188,Data_Raw!$A:$G,6,FALSE),""))</f>
        <v>BTL</v>
      </c>
      <c r="Q188" t="str">
        <f>IF($A188="","",IFERROR(VLOOKUP($A188,Data_Raw!$A:$G,7,FALSE),""))</f>
        <v>Transportation</v>
      </c>
      <c r="R188">
        <f>IF($A188="","",SUMIFS(AI_PF!$AP:$AP,AI_PF!$A:$A,$A188))</f>
        <v>30000000000</v>
      </c>
      <c r="S188">
        <f>IF($A188="","",SUMIFS(AI_PF!$AW:$AW,AI_PF!$A:$A,$A188))</f>
        <v>25704750000</v>
      </c>
      <c r="T188">
        <f>IF($A188="","",SUMIFS(AI_PF!$AZ:$AZ,AI_PF!$A:$A,$A188))</f>
        <v>4758388948</v>
      </c>
      <c r="U188">
        <f>IF($A188="","",SUMIFS(AI_PF!$CA:$CA,AI_PF!$A:$A,$A188))</f>
        <v>20948683259</v>
      </c>
      <c r="V188">
        <f>IF($A188="","",SUMIFS(AI_PF!$CE:$CE,AI_PF!$A:$A,$A188))</f>
        <v>20731199466</v>
      </c>
      <c r="W188">
        <f>IF($A188="","",IFERROR(VLOOKUP($A188,AI_PF!$A:$CO,93,FALSE),""))</f>
        <v>2.4187079071998596</v>
      </c>
      <c r="X188">
        <f>IF($A188="","",COUNTIF(AI_PF!$A:$A,$A188))</f>
        <v>1</v>
      </c>
      <c r="Y188">
        <f>IF($A188="","",COUNTIF(LookThrough!$A:$A,J188))</f>
        <v>3</v>
      </c>
    </row>
    <row r="189" spans="1:25" x14ac:dyDescent="0.4">
      <c r="A189" t="s">
        <v>219</v>
      </c>
      <c r="B189" t="str">
        <f>IF($A189="","",IFERROR(VLOOKUP($A189,AI_PF!$A:$D,4,FALSE),""))</f>
        <v>INMARK 영국 전문투자형사모부동산투자신탁 19호</v>
      </c>
      <c r="C189" t="str">
        <f>IF($A189="","",IFERROR(VLOOKUP($A189,AI_PF!$A:$G,7,FALSE),""))</f>
        <v>수익형</v>
      </c>
      <c r="D189" t="str">
        <f>IF($A189="","",IFERROR(VLOOKUP($A189,AI_PF!$A:$H,8,FALSE),""))</f>
        <v>오피스</v>
      </c>
      <c r="E189" t="str">
        <f>IF($A189="","",IFERROR(VLOOKUP($A189,AI_PF!$A:$N,14,FALSE),""))</f>
        <v>수익증권</v>
      </c>
      <c r="F189" t="str">
        <f>IF($A189="","",IFERROR(VLOOKUP($A189,AI_PF!$A:$R,18,FALSE),""))</f>
        <v>KRW</v>
      </c>
      <c r="G189">
        <f>IF($A189="","",IFERROR(VLOOKUP($A189,AI_PF!$A:$T,20,FALSE),""))</f>
        <v>43558</v>
      </c>
      <c r="H189">
        <f>IF($A189="","",IFERROR(VLOOKUP($A189,AI_PF!$A:$V,22,FALSE),""))</f>
        <v>46907</v>
      </c>
      <c r="I189">
        <f>IF($A189="","",IFERROR(VLOOKUP($A189,AI_PF!$A:$EU,151,FALSE),""))</f>
        <v>2019</v>
      </c>
      <c r="J189">
        <f>IF($A189="","",IFERROR(VLOOKUP($A189,AI_PF!$A:$C,3,FALSE),""))</f>
        <v>210000862</v>
      </c>
      <c r="K189" t="str">
        <f>IF($A189="","",IFERROR(VLOOKUP($A189,Data_Raw!$A:$G,2,FALSE),""))</f>
        <v>Real_Estate</v>
      </c>
      <c r="L189" t="str">
        <f>IF($A189="","",IFERROR(VLOOKUP($A189,Data_Raw!$A:$G,3,FALSE),""))</f>
        <v>INMARK영국 일반 사모부동산제19호</v>
      </c>
      <c r="M189" t="str">
        <f>IF($A189="","",IFERROR(VLOOKUP($A189,Data_Raw!$A:$G,4,FALSE),""))</f>
        <v>인마크자산운용</v>
      </c>
      <c r="N189">
        <f>IF($A189="","",IFERROR(VLOOKUP($A189,AI_PF!$A:$EU,29,FALSE),""))</f>
        <v>0</v>
      </c>
      <c r="O189" t="str">
        <f>IF($A189="","",IFERROR(VLOOKUP($A189,Data_Raw!$A:$G,5,FALSE),""))</f>
        <v>Europe</v>
      </c>
      <c r="P189" t="str">
        <f>IF($A189="","",IFERROR(VLOOKUP($A189,Data_Raw!$A:$G,6,FALSE),""))</f>
        <v>Mezzanine|Core</v>
      </c>
      <c r="Q189" t="str">
        <f>IF($A189="","",IFERROR(VLOOKUP($A189,Data_Raw!$A:$G,7,FALSE),""))</f>
        <v>Office</v>
      </c>
      <c r="R189">
        <f>IF($A189="","",SUMIFS(AI_PF!$AP:$AP,AI_PF!$A:$A,$A189))</f>
        <v>57750000000</v>
      </c>
      <c r="S189">
        <f>IF($A189="","",SUMIFS(AI_PF!$AW:$AW,AI_PF!$A:$A,$A189))</f>
        <v>52337785026</v>
      </c>
      <c r="T189">
        <f>IF($A189="","",SUMIFS(AI_PF!$AZ:$AZ,AI_PF!$A:$A,$A189))</f>
        <v>3053697035</v>
      </c>
      <c r="U189">
        <f>IF($A189="","",SUMIFS(AI_PF!$CA:$CA,AI_PF!$A:$A,$A189))</f>
        <v>49572135328</v>
      </c>
      <c r="V189">
        <f>IF($A189="","",SUMIFS(AI_PF!$CE:$CE,AI_PF!$A:$A,$A189))</f>
        <v>52070413284</v>
      </c>
      <c r="W189">
        <f>IF($A189="","",IFERROR(VLOOKUP($A189,AI_PF!$A:$CO,93,FALSE),""))</f>
        <v>7.1714946627616865</v>
      </c>
      <c r="X189">
        <f>IF($A189="","",COUNTIF(AI_PF!$A:$A,$A189))</f>
        <v>1</v>
      </c>
      <c r="Y189">
        <f>IF($A189="","",COUNTIF(LookThrough!$A:$A,J189))</f>
        <v>9</v>
      </c>
    </row>
    <row r="190" spans="1:25" x14ac:dyDescent="0.4">
      <c r="A190" t="s">
        <v>220</v>
      </c>
      <c r="B190" t="str">
        <f>IF($A190="","",IFERROR(VLOOKUP($A190,AI_PF!$A:$D,4,FALSE),""))</f>
        <v>ALCENTRA Direct Lending Fund Ⅲ</v>
      </c>
      <c r="C190" t="str">
        <f>IF($A190="","",IFERROR(VLOOKUP($A190,AI_PF!$A:$G,7,FALSE),""))</f>
        <v>PD</v>
      </c>
      <c r="D190" t="str">
        <f>IF($A190="","",IFERROR(VLOOKUP($A190,AI_PF!$A:$H,8,FALSE),""))</f>
        <v>Senior</v>
      </c>
      <c r="E190" t="str">
        <f>IF($A190="","",IFERROR(VLOOKUP($A190,AI_PF!$A:$N,14,FALSE),""))</f>
        <v>수익증권</v>
      </c>
      <c r="F190" t="str">
        <f>IF($A190="","",IFERROR(VLOOKUP($A190,AI_PF!$A:$R,18,FALSE),""))</f>
        <v>EUR</v>
      </c>
      <c r="G190">
        <f>IF($A190="","",IFERROR(VLOOKUP($A190,AI_PF!$A:$T,20,FALSE),""))</f>
        <v>43599</v>
      </c>
      <c r="H190">
        <f>IF($A190="","",IFERROR(VLOOKUP($A190,AI_PF!$A:$V,22,FALSE),""))</f>
        <v>47193</v>
      </c>
      <c r="I190">
        <f>IF($A190="","",IFERROR(VLOOKUP($A190,AI_PF!$A:$EU,151,FALSE),""))</f>
        <v>2019</v>
      </c>
      <c r="J190">
        <f>IF($A190="","",IFERROR(VLOOKUP($A190,AI_PF!$A:$C,3,FALSE),""))</f>
        <v>210000249</v>
      </c>
      <c r="K190" t="str">
        <f>IF($A190="","",IFERROR(VLOOKUP($A190,Data_Raw!$A:$G,2,FALSE),""))</f>
        <v>PD</v>
      </c>
      <c r="L190" t="str">
        <f>IF($A190="","",IFERROR(VLOOKUP($A190,Data_Raw!$A:$G,3,FALSE),""))</f>
        <v>ALCENTRA Direct Lending Fund Ⅲ</v>
      </c>
      <c r="M190" t="str">
        <f>IF($A190="","",IFERROR(VLOOKUP($A190,Data_Raw!$A:$G,4,FALSE),""))</f>
        <v>Alcentra</v>
      </c>
      <c r="N190" t="str">
        <f>IF($A190="","",IFERROR(VLOOKUP($A190,AI_PF!$A:$EU,29,FALSE),""))</f>
        <v>Alcentra</v>
      </c>
      <c r="O190" t="str">
        <f>IF($A190="","",IFERROR(VLOOKUP($A190,Data_Raw!$A:$G,5,FALSE),""))</f>
        <v>Global</v>
      </c>
      <c r="P190" t="str">
        <f>IF($A190="","",IFERROR(VLOOKUP($A190,Data_Raw!$A:$G,6,FALSE),""))</f>
        <v>Direct Lending</v>
      </c>
      <c r="Q190" t="str">
        <f>IF($A190="","",IFERROR(VLOOKUP($A190,Data_Raw!$A:$G,7,FALSE),""))</f>
        <v>Senior</v>
      </c>
      <c r="R190">
        <f>IF($A190="","",SUMIFS(AI_PF!$AP:$AP,AI_PF!$A:$A,$A190))</f>
        <v>51363200000</v>
      </c>
      <c r="S190">
        <f>IF($A190="","",SUMIFS(AI_PF!$AW:$AW,AI_PF!$A:$A,$A190))</f>
        <v>47188530514</v>
      </c>
      <c r="T190">
        <f>IF($A190="","",SUMIFS(AI_PF!$AZ:$AZ,AI_PF!$A:$A,$A190))</f>
        <v>21320129370</v>
      </c>
      <c r="U190">
        <f>IF($A190="","",SUMIFS(AI_PF!$CA:$CA,AI_PF!$A:$A,$A190))</f>
        <v>28755264827</v>
      </c>
      <c r="V190">
        <f>IF($A190="","",SUMIFS(AI_PF!$CE:$CE,AI_PF!$A:$A,$A190))</f>
        <v>30897206541</v>
      </c>
      <c r="W190">
        <f>IF($A190="","",IFERROR(VLOOKUP($A190,AI_PF!$A:$CO,93,FALSE),""))</f>
        <v>9.2455789446830767</v>
      </c>
      <c r="X190">
        <f>IF($A190="","",COUNTIF(AI_PF!$A:$A,$A190))</f>
        <v>1</v>
      </c>
      <c r="Y190">
        <f>IF($A190="","",COUNTIF(LookThrough!$A:$A,J190))</f>
        <v>32</v>
      </c>
    </row>
    <row r="191" spans="1:25" x14ac:dyDescent="0.4">
      <c r="A191" t="s">
        <v>221</v>
      </c>
      <c r="B191" t="str">
        <f>IF($A191="","",IFERROR(VLOOKUP($A191,AI_PF!$A:$D,4,FALSE),""))</f>
        <v>현대인베스트먼트 글로벌 전문투자형사모부동산투자신탁 14호</v>
      </c>
      <c r="C191" t="str">
        <f>IF($A191="","",IFERROR(VLOOKUP($A191,AI_PF!$A:$G,7,FALSE),""))</f>
        <v>수익형</v>
      </c>
      <c r="D191" t="str">
        <f>IF($A191="","",IFERROR(VLOOKUP($A191,AI_PF!$A:$H,8,FALSE),""))</f>
        <v>멀티패밀리</v>
      </c>
      <c r="E191" t="str">
        <f>IF($A191="","",IFERROR(VLOOKUP($A191,AI_PF!$A:$N,14,FALSE),""))</f>
        <v>수익증권</v>
      </c>
      <c r="F191" t="str">
        <f>IF($A191="","",IFERROR(VLOOKUP($A191,AI_PF!$A:$R,18,FALSE),""))</f>
        <v>KRW</v>
      </c>
      <c r="G191">
        <f>IF($A191="","",IFERROR(VLOOKUP($A191,AI_PF!$A:$T,20,FALSE),""))</f>
        <v>43595</v>
      </c>
      <c r="H191">
        <f>IF($A191="","",IFERROR(VLOOKUP($A191,AI_PF!$A:$V,22,FALSE),""))</f>
        <v>47434</v>
      </c>
      <c r="I191">
        <f>IF($A191="","",IFERROR(VLOOKUP($A191,AI_PF!$A:$EU,151,FALSE),""))</f>
        <v>2019</v>
      </c>
      <c r="J191">
        <f>IF($A191="","",IFERROR(VLOOKUP($A191,AI_PF!$A:$C,3,FALSE),""))</f>
        <v>210000843</v>
      </c>
      <c r="K191" t="str">
        <f>IF($A191="","",IFERROR(VLOOKUP($A191,Data_Raw!$A:$G,2,FALSE),""))</f>
        <v>Real_Estate</v>
      </c>
      <c r="L191" t="str">
        <f>IF($A191="","",IFERROR(VLOOKUP($A191,Data_Raw!$A:$G,3,FALSE),""))</f>
        <v>현대인베스트글로벌부동산14호</v>
      </c>
      <c r="M191" t="str">
        <f>IF($A191="","",IFERROR(VLOOKUP($A191,Data_Raw!$A:$G,4,FALSE),""))</f>
        <v>현대인베스트먼트자산운용</v>
      </c>
      <c r="N191" t="str">
        <f>IF($A191="","",IFERROR(VLOOKUP($A191,AI_PF!$A:$EU,29,FALSE),""))</f>
        <v>Natixis Real Estate Capital</v>
      </c>
      <c r="O191" t="str">
        <f>IF($A191="","",IFERROR(VLOOKUP($A191,Data_Raw!$A:$G,5,FALSE),""))</f>
        <v>US</v>
      </c>
      <c r="P191" t="str">
        <f>IF($A191="","",IFERROR(VLOOKUP($A191,Data_Raw!$A:$G,6,FALSE),""))</f>
        <v>Senior|Core plus</v>
      </c>
      <c r="Q191" t="str">
        <f>IF($A191="","",IFERROR(VLOOKUP($A191,Data_Raw!$A:$G,7,FALSE),""))</f>
        <v>Residential</v>
      </c>
      <c r="R191">
        <f>IF($A191="","",SUMIFS(AI_PF!$AP:$AP,AI_PF!$A:$A,$A191))</f>
        <v>54000000000</v>
      </c>
      <c r="S191">
        <f>IF($A191="","",SUMIFS(AI_PF!$AW:$AW,AI_PF!$A:$A,$A191))</f>
        <v>58659420343</v>
      </c>
      <c r="T191">
        <f>IF($A191="","",SUMIFS(AI_PF!$AZ:$AZ,AI_PF!$A:$A,$A191))</f>
        <v>1841423488</v>
      </c>
      <c r="U191">
        <f>IF($A191="","",SUMIFS(AI_PF!$CA:$CA,AI_PF!$A:$A,$A191))</f>
        <v>56413662492</v>
      </c>
      <c r="V191">
        <f>IF($A191="","",SUMIFS(AI_PF!$CE:$CE,AI_PF!$A:$A,$A191))</f>
        <v>34634764605</v>
      </c>
      <c r="W191">
        <f>IF($A191="","",IFERROR(VLOOKUP($A191,AI_PF!$A:$CO,93,FALSE),""))</f>
        <v>-5.4068711400032052</v>
      </c>
      <c r="X191">
        <f>IF($A191="","",COUNTIF(AI_PF!$A:$A,$A191))</f>
        <v>1</v>
      </c>
      <c r="Y191">
        <f>IF($A191="","",COUNTIF(LookThrough!$A:$A,J191))</f>
        <v>1</v>
      </c>
    </row>
    <row r="192" spans="1:25" x14ac:dyDescent="0.4">
      <c r="A192" t="s">
        <v>222</v>
      </c>
      <c r="B192" t="str">
        <f>IF($A192="","",IFERROR(VLOOKUP($A192,AI_PF!$A:$D,4,FALSE),""))</f>
        <v>KB 자은풍력발전 사모특별자산투자신탁</v>
      </c>
      <c r="C192" t="str">
        <f>IF($A192="","",IFERROR(VLOOKUP($A192,AI_PF!$A:$G,7,FALSE),""))</f>
        <v>신재생</v>
      </c>
      <c r="D192" t="str">
        <f>IF($A192="","",IFERROR(VLOOKUP($A192,AI_PF!$A:$H,8,FALSE),""))</f>
        <v>풍력</v>
      </c>
      <c r="E192" t="str">
        <f>IF($A192="","",IFERROR(VLOOKUP($A192,AI_PF!$A:$N,14,FALSE),""))</f>
        <v>수익증권</v>
      </c>
      <c r="F192" t="str">
        <f>IF($A192="","",IFERROR(VLOOKUP($A192,AI_PF!$A:$R,18,FALSE),""))</f>
        <v>KRW</v>
      </c>
      <c r="G192">
        <f>IF($A192="","",IFERROR(VLOOKUP($A192,AI_PF!$A:$T,20,FALSE),""))</f>
        <v>43635</v>
      </c>
      <c r="H192">
        <f>IF($A192="","",IFERROR(VLOOKUP($A192,AI_PF!$A:$V,22,FALSE),""))</f>
        <v>52388</v>
      </c>
      <c r="I192">
        <f>IF($A192="","",IFERROR(VLOOKUP($A192,AI_PF!$A:$EU,151,FALSE),""))</f>
        <v>2019</v>
      </c>
      <c r="J192">
        <f>IF($A192="","",IFERROR(VLOOKUP($A192,AI_PF!$A:$C,3,FALSE),""))</f>
        <v>210000271</v>
      </c>
      <c r="K192" t="str">
        <f>IF($A192="","",IFERROR(VLOOKUP($A192,Data_Raw!$A:$G,2,FALSE),""))</f>
        <v>Infrastructure</v>
      </c>
      <c r="L192" t="str">
        <f>IF($A192="","",IFERROR(VLOOKUP($A192,Data_Raw!$A:$G,3,FALSE),""))</f>
        <v>KB 자은풍력발전 사모특별자산투자신탁</v>
      </c>
      <c r="M192" t="str">
        <f>IF($A192="","",IFERROR(VLOOKUP($A192,Data_Raw!$A:$G,4,FALSE),""))</f>
        <v>KB자산운용</v>
      </c>
      <c r="N192" t="str">
        <f>IF($A192="","",IFERROR(VLOOKUP($A192,AI_PF!$A:$EU,29,FALSE),""))</f>
        <v>해당없음</v>
      </c>
      <c r="O192" t="str">
        <f>IF($A192="","",IFERROR(VLOOKUP($A192,Data_Raw!$A:$G,5,FALSE),""))</f>
        <v>KOR</v>
      </c>
      <c r="P192" t="str">
        <f>IF($A192="","",IFERROR(VLOOKUP($A192,Data_Raw!$A:$G,6,FALSE),""))</f>
        <v>Non-PPP</v>
      </c>
      <c r="Q192" t="str">
        <f>IF($A192="","",IFERROR(VLOOKUP($A192,Data_Raw!$A:$G,7,FALSE),""))</f>
        <v>Energy</v>
      </c>
      <c r="R192">
        <f>IF($A192="","",SUMIFS(AI_PF!$AP:$AP,AI_PF!$A:$A,$A192))</f>
        <v>30000000000</v>
      </c>
      <c r="S192">
        <f>IF($A192="","",SUMIFS(AI_PF!$AW:$AW,AI_PF!$A:$A,$A192))</f>
        <v>29789818182</v>
      </c>
      <c r="T192">
        <f>IF($A192="","",SUMIFS(AI_PF!$AZ:$AZ,AI_PF!$A:$A,$A192))</f>
        <v>590112760</v>
      </c>
      <c r="U192">
        <f>IF($A192="","",SUMIFS(AI_PF!$CA:$CA,AI_PF!$A:$A,$A192))</f>
        <v>29205972592</v>
      </c>
      <c r="V192">
        <f>IF($A192="","",SUMIFS(AI_PF!$CE:$CE,AI_PF!$A:$A,$A192))</f>
        <v>30544975929</v>
      </c>
      <c r="W192">
        <f>IF($A192="","",IFERROR(VLOOKUP($A192,AI_PF!$A:$CO,93,FALSE),""))</f>
        <v>4.7492608428001386</v>
      </c>
      <c r="X192">
        <f>IF($A192="","",COUNTIF(AI_PF!$A:$A,$A192))</f>
        <v>1</v>
      </c>
      <c r="Y192">
        <f>IF($A192="","",COUNTIF(LookThrough!$A:$A,J192))</f>
        <v>12</v>
      </c>
    </row>
    <row r="193" spans="1:25" x14ac:dyDescent="0.4">
      <c r="A193" t="s">
        <v>223</v>
      </c>
      <c r="B193" t="str">
        <f>IF($A193="","",IFERROR(VLOOKUP($A193,AI_PF!$A:$D,4,FALSE),""))</f>
        <v>KIAMCO BTL 프로젝트 사모특별자산투자신탁 9호</v>
      </c>
      <c r="C193" t="str">
        <f>IF($A193="","",IFERROR(VLOOKUP($A193,AI_PF!$A:$G,7,FALSE),""))</f>
        <v>BTL</v>
      </c>
      <c r="D193" t="str">
        <f>IF($A193="","",IFERROR(VLOOKUP($A193,AI_PF!$A:$H,8,FALSE),""))</f>
        <v>혼합</v>
      </c>
      <c r="E193" t="str">
        <f>IF($A193="","",IFERROR(VLOOKUP($A193,AI_PF!$A:$N,14,FALSE),""))</f>
        <v>수익증권</v>
      </c>
      <c r="F193" t="str">
        <f>IF($A193="","",IFERROR(VLOOKUP($A193,AI_PF!$A:$R,18,FALSE),""))</f>
        <v>KRW</v>
      </c>
      <c r="G193">
        <f>IF($A193="","",IFERROR(VLOOKUP($A193,AI_PF!$A:$T,20,FALSE),""))</f>
        <v>43613</v>
      </c>
      <c r="H193">
        <f>IF($A193="","",IFERROR(VLOOKUP($A193,AI_PF!$A:$V,22,FALSE),""))</f>
        <v>51634</v>
      </c>
      <c r="I193">
        <f>IF($A193="","",IFERROR(VLOOKUP($A193,AI_PF!$A:$EU,151,FALSE),""))</f>
        <v>2019</v>
      </c>
      <c r="J193">
        <f>IF($A193="","",IFERROR(VLOOKUP($A193,AI_PF!$A:$C,3,FALSE),""))</f>
        <v>210000253</v>
      </c>
      <c r="K193" t="str">
        <f>IF($A193="","",IFERROR(VLOOKUP($A193,Data_Raw!$A:$G,2,FALSE),""))</f>
        <v>Infrastructure</v>
      </c>
      <c r="L193" t="str">
        <f>IF($A193="","",IFERROR(VLOOKUP($A193,Data_Raw!$A:$G,3,FALSE),""))</f>
        <v>KIAMCO BTL 프로젝트 사모특별자산투자신탁 9호</v>
      </c>
      <c r="M193" t="str">
        <f>IF($A193="","",IFERROR(VLOOKUP($A193,Data_Raw!$A:$G,4,FALSE),""))</f>
        <v>KDB인프라자산운용</v>
      </c>
      <c r="N193" t="str">
        <f>IF($A193="","",IFERROR(VLOOKUP($A193,AI_PF!$A:$EU,29,FALSE),""))</f>
        <v>해당없음</v>
      </c>
      <c r="O193" t="str">
        <f>IF($A193="","",IFERROR(VLOOKUP($A193,Data_Raw!$A:$G,5,FALSE),""))</f>
        <v>KOR</v>
      </c>
      <c r="P193" t="str">
        <f>IF($A193="","",IFERROR(VLOOKUP($A193,Data_Raw!$A:$G,6,FALSE),""))</f>
        <v>BTL</v>
      </c>
      <c r="Q193" t="str">
        <f>IF($A193="","",IFERROR(VLOOKUP($A193,Data_Raw!$A:$G,7,FALSE),""))</f>
        <v>Transportation</v>
      </c>
      <c r="R193">
        <f>IF($A193="","",SUMIFS(AI_PF!$AP:$AP,AI_PF!$A:$A,$A193))</f>
        <v>25000000000</v>
      </c>
      <c r="S193">
        <f>IF($A193="","",SUMIFS(AI_PF!$AW:$AW,AI_PF!$A:$A,$A193))</f>
        <v>24349955000</v>
      </c>
      <c r="T193">
        <f>IF($A193="","",SUMIFS(AI_PF!$AZ:$AZ,AI_PF!$A:$A,$A193))</f>
        <v>6066001250</v>
      </c>
      <c r="U193">
        <f>IF($A193="","",SUMIFS(AI_PF!$CA:$CA,AI_PF!$A:$A,$A193))</f>
        <v>18314925484</v>
      </c>
      <c r="V193">
        <f>IF($A193="","",SUMIFS(AI_PF!$CE:$CE,AI_PF!$A:$A,$A193))</f>
        <v>18067037890</v>
      </c>
      <c r="W193">
        <f>IF($A193="","",IFERROR(VLOOKUP($A193,AI_PF!$A:$CO,93,FALSE),""))</f>
        <v>1.7260387539863591</v>
      </c>
      <c r="X193">
        <f>IF($A193="","",COUNTIF(AI_PF!$A:$A,$A193))</f>
        <v>1</v>
      </c>
      <c r="Y193">
        <f>IF($A193="","",COUNTIF(LookThrough!$A:$A,J193))</f>
        <v>4</v>
      </c>
    </row>
    <row r="194" spans="1:25" x14ac:dyDescent="0.4">
      <c r="A194" t="s">
        <v>224</v>
      </c>
      <c r="B194" t="str">
        <f>IF($A194="","",IFERROR(VLOOKUP($A194,AI_PF!$A:$D,4,FALSE),""))</f>
        <v>그로스엑셀러레이션펀드</v>
      </c>
      <c r="C194" t="str">
        <f>IF($A194="","",IFERROR(VLOOKUP($A194,AI_PF!$A:$G,7,FALSE),""))</f>
        <v>VC</v>
      </c>
      <c r="D194" t="str">
        <f>IF($A194="","",IFERROR(VLOOKUP($A194,AI_PF!$A:$H,8,FALSE),""))</f>
        <v>VC</v>
      </c>
      <c r="E194" t="str">
        <f>IF($A194="","",IFERROR(VLOOKUP($A194,AI_PF!$A:$N,14,FALSE),""))</f>
        <v>출자</v>
      </c>
      <c r="F194" t="str">
        <f>IF($A194="","",IFERROR(VLOOKUP($A194,AI_PF!$A:$R,18,FALSE),""))</f>
        <v>KRW</v>
      </c>
      <c r="G194">
        <f>IF($A194="","",IFERROR(VLOOKUP($A194,AI_PF!$A:$T,20,FALSE),""))</f>
        <v>43665</v>
      </c>
      <c r="H194">
        <f>IF($A194="","",IFERROR(VLOOKUP($A194,AI_PF!$A:$V,22,FALSE),""))</f>
        <v>46586</v>
      </c>
      <c r="I194">
        <f>IF($A194="","",IFERROR(VLOOKUP($A194,AI_PF!$A:$EU,151,FALSE),""))</f>
        <v>2019</v>
      </c>
      <c r="J194">
        <f>IF($A194="","",IFERROR(VLOOKUP($A194,AI_PF!$A:$C,3,FALSE),""))</f>
        <v>110000136</v>
      </c>
      <c r="K194" t="str">
        <f>IF($A194="","",IFERROR(VLOOKUP($A194,Data_Raw!$A:$G,2,FALSE),""))</f>
        <v>VC</v>
      </c>
      <c r="L194" t="str">
        <f>IF($A194="","",IFERROR(VLOOKUP($A194,Data_Raw!$A:$G,3,FALSE),""))</f>
        <v>그로스엑셀러레이션펀드</v>
      </c>
      <c r="M194" t="str">
        <f>IF($A194="","",IFERROR(VLOOKUP($A194,Data_Raw!$A:$G,4,FALSE),""))</f>
        <v>소프트뱅크벤처스아시아</v>
      </c>
      <c r="N194" t="str">
        <f>IF($A194="","",IFERROR(VLOOKUP($A194,AI_PF!$A:$EU,29,FALSE),""))</f>
        <v>해당없음</v>
      </c>
      <c r="O194" t="str">
        <f>IF($A194="","",IFERROR(VLOOKUP($A194,Data_Raw!$A:$G,5,FALSE),""))</f>
        <v>Asia</v>
      </c>
      <c r="P194" t="str">
        <f>IF($A194="","",IFERROR(VLOOKUP($A194,Data_Raw!$A:$G,6,FALSE),""))</f>
        <v>Early</v>
      </c>
      <c r="Q194" t="str">
        <f>IF($A194="","",IFERROR(VLOOKUP($A194,Data_Raw!$A:$G,7,FALSE),""))</f>
        <v>General</v>
      </c>
      <c r="R194">
        <f>IF($A194="","",SUMIFS(AI_PF!$AP:$AP,AI_PF!$A:$A,$A194))</f>
        <v>10000000000</v>
      </c>
      <c r="S194">
        <f>IF($A194="","",SUMIFS(AI_PF!$AW:$AW,AI_PF!$A:$A,$A194))</f>
        <v>10000000000</v>
      </c>
      <c r="T194">
        <f>IF($A194="","",SUMIFS(AI_PF!$AZ:$AZ,AI_PF!$A:$A,$A194))</f>
        <v>1339172953</v>
      </c>
      <c r="U194">
        <f>IF($A194="","",SUMIFS(AI_PF!$CA:$CA,AI_PF!$A:$A,$A194))</f>
        <v>7783543551</v>
      </c>
      <c r="V194">
        <f>IF($A194="","",SUMIFS(AI_PF!$CE:$CE,AI_PF!$A:$A,$A194))</f>
        <v>8573214784</v>
      </c>
      <c r="W194">
        <f>IF($A194="","",IFERROR(VLOOKUP($A194,AI_PF!$A:$CO,93,FALSE),""))</f>
        <v>2.0969763398170471</v>
      </c>
      <c r="X194">
        <f>IF($A194="","",COUNTIF(AI_PF!$A:$A,$A194))</f>
        <v>1</v>
      </c>
      <c r="Y194">
        <f>IF($A194="","",COUNTIF(LookThrough!$A:$A,J194))</f>
        <v>0</v>
      </c>
    </row>
    <row r="195" spans="1:25" x14ac:dyDescent="0.4">
      <c r="A195" t="s">
        <v>225</v>
      </c>
      <c r="B195" t="str">
        <f>IF($A195="","",IFERROR(VLOOKUP($A195,AI_PF!$A:$D,4,FALSE),""))</f>
        <v>HEDOSOPHIA Partners Ⅲ</v>
      </c>
      <c r="C195" t="str">
        <f>IF($A195="","",IFERROR(VLOOKUP($A195,AI_PF!$A:$G,7,FALSE),""))</f>
        <v>VC</v>
      </c>
      <c r="D195" t="str">
        <f>IF($A195="","",IFERROR(VLOOKUP($A195,AI_PF!$A:$H,8,FALSE),""))</f>
        <v>VC</v>
      </c>
      <c r="E195" t="str">
        <f>IF($A195="","",IFERROR(VLOOKUP($A195,AI_PF!$A:$N,14,FALSE),""))</f>
        <v>수익증권</v>
      </c>
      <c r="F195" t="str">
        <f>IF($A195="","",IFERROR(VLOOKUP($A195,AI_PF!$A:$R,18,FALSE),""))</f>
        <v>USD</v>
      </c>
      <c r="G195">
        <f>IF($A195="","",IFERROR(VLOOKUP($A195,AI_PF!$A:$T,20,FALSE),""))</f>
        <v>44145</v>
      </c>
      <c r="H195">
        <f>IF($A195="","",IFERROR(VLOOKUP($A195,AI_PF!$A:$V,22,FALSE),""))</f>
        <v>46676</v>
      </c>
      <c r="I195">
        <f>IF($A195="","",IFERROR(VLOOKUP($A195,AI_PF!$A:$EU,151,FALSE),""))</f>
        <v>2020</v>
      </c>
      <c r="J195">
        <f>IF($A195="","",IFERROR(VLOOKUP($A195,AI_PF!$A:$C,3,FALSE),""))</f>
        <v>210000798</v>
      </c>
      <c r="K195" t="str">
        <f>IF($A195="","",IFERROR(VLOOKUP($A195,Data_Raw!$A:$G,2,FALSE),""))</f>
        <v>VC</v>
      </c>
      <c r="L195" t="str">
        <f>IF($A195="","",IFERROR(VLOOKUP($A195,Data_Raw!$A:$G,3,FALSE),""))</f>
        <v>HEDOSOPHIA Partners Ⅲ</v>
      </c>
      <c r="M195" t="str">
        <f>IF($A195="","",IFERROR(VLOOKUP($A195,Data_Raw!$A:$G,4,FALSE),""))</f>
        <v>Hedosophia Partners</v>
      </c>
      <c r="N195" t="str">
        <f>IF($A195="","",IFERROR(VLOOKUP($A195,AI_PF!$A:$EU,29,FALSE),""))</f>
        <v>Hedosophia Partners</v>
      </c>
      <c r="O195" t="str">
        <f>IF($A195="","",IFERROR(VLOOKUP($A195,Data_Raw!$A:$G,5,FALSE),""))</f>
        <v>US</v>
      </c>
      <c r="P195" t="str">
        <f>IF($A195="","",IFERROR(VLOOKUP($A195,Data_Raw!$A:$G,6,FALSE),""))</f>
        <v>Early</v>
      </c>
      <c r="Q195" t="str">
        <f>IF($A195="","",IFERROR(VLOOKUP($A195,Data_Raw!$A:$G,7,FALSE),""))</f>
        <v>General</v>
      </c>
      <c r="R195">
        <f>IF($A195="","",SUMIFS(AI_PF!$AP:$AP,AI_PF!$A:$A,$A195))</f>
        <v>32500000000</v>
      </c>
      <c r="S195">
        <f>IF($A195="","",SUMIFS(AI_PF!$AW:$AW,AI_PF!$A:$A,$A195))</f>
        <v>27096826309</v>
      </c>
      <c r="T195">
        <f>IF($A195="","",SUMIFS(AI_PF!$AZ:$AZ,AI_PF!$A:$A,$A195))</f>
        <v>1520461936</v>
      </c>
      <c r="U195">
        <f>IF($A195="","",SUMIFS(AI_PF!$CA:$CA,AI_PF!$A:$A,$A195))</f>
        <v>25757818670</v>
      </c>
      <c r="V195">
        <f>IF($A195="","",SUMIFS(AI_PF!$CE:$CE,AI_PF!$A:$A,$A195))</f>
        <v>41667547781</v>
      </c>
      <c r="W195">
        <f>IF($A195="","",IFERROR(VLOOKUP($A195,AI_PF!$A:$CO,93,FALSE),""))</f>
        <v>14.014646410942072</v>
      </c>
      <c r="X195">
        <f>IF($A195="","",COUNTIF(AI_PF!$A:$A,$A195))</f>
        <v>1</v>
      </c>
      <c r="Y195">
        <f>IF($A195="","",COUNTIF(LookThrough!$A:$A,J195))</f>
        <v>27</v>
      </c>
    </row>
    <row r="196" spans="1:25" x14ac:dyDescent="0.4">
      <c r="A196" t="s">
        <v>226</v>
      </c>
      <c r="B196" t="str">
        <f>IF($A196="","",IFERROR(VLOOKUP($A196,AI_PF!$A:$D,4,FALSE),""))</f>
        <v>현대인베스트먼트 글로벌 인프라대출 전문투자형사모특별자산투자신탁 15호</v>
      </c>
      <c r="C196" t="str">
        <f>IF($A196="","",IFERROR(VLOOKUP($A196,AI_PF!$A:$G,7,FALSE),""))</f>
        <v>발전/유틸리티</v>
      </c>
      <c r="D196" t="str">
        <f>IF($A196="","",IFERROR(VLOOKUP($A196,AI_PF!$A:$H,8,FALSE),""))</f>
        <v>가스LNG</v>
      </c>
      <c r="E196" t="str">
        <f>IF($A196="","",IFERROR(VLOOKUP($A196,AI_PF!$A:$N,14,FALSE),""))</f>
        <v>수익증권</v>
      </c>
      <c r="F196" t="str">
        <f>IF($A196="","",IFERROR(VLOOKUP($A196,AI_PF!$A:$R,18,FALSE),""))</f>
        <v>KRW</v>
      </c>
      <c r="G196">
        <f>IF($A196="","",IFERROR(VLOOKUP($A196,AI_PF!$A:$T,20,FALSE),""))</f>
        <v>43685</v>
      </c>
      <c r="H196">
        <f>IF($A196="","",IFERROR(VLOOKUP($A196,AI_PF!$A:$V,22,FALSE),""))</f>
        <v>50990</v>
      </c>
      <c r="I196">
        <f>IF($A196="","",IFERROR(VLOOKUP($A196,AI_PF!$A:$EU,151,FALSE),""))</f>
        <v>2019</v>
      </c>
      <c r="J196">
        <f>IF($A196="","",IFERROR(VLOOKUP($A196,AI_PF!$A:$C,3,FALSE),""))</f>
        <v>210000329</v>
      </c>
      <c r="K196" t="str">
        <f>IF($A196="","",IFERROR(VLOOKUP($A196,Data_Raw!$A:$G,2,FALSE),""))</f>
        <v>Infrastructure</v>
      </c>
      <c r="L196" t="str">
        <f>IF($A196="","",IFERROR(VLOOKUP($A196,Data_Raw!$A:$G,3,FALSE),""))</f>
        <v>현대인베스트글로벌인프라대출일반사모특별자산투자신탁15호</v>
      </c>
      <c r="M196" t="str">
        <f>IF($A196="","",IFERROR(VLOOKUP($A196,Data_Raw!$A:$G,4,FALSE),""))</f>
        <v>현대인베스트먼트자산운용</v>
      </c>
      <c r="N196" t="str">
        <f>IF($A196="","",IFERROR(VLOOKUP($A196,AI_PF!$A:$EU,29,FALSE),""))</f>
        <v>IFM Investors</v>
      </c>
      <c r="O196" t="str">
        <f>IF($A196="","",IFERROR(VLOOKUP($A196,Data_Raw!$A:$G,5,FALSE),""))</f>
        <v>US</v>
      </c>
      <c r="P196" t="str">
        <f>IF($A196="","",IFERROR(VLOOKUP($A196,Data_Raw!$A:$G,6,FALSE),""))</f>
        <v>Non-PPP</v>
      </c>
      <c r="Q196" t="str">
        <f>IF($A196="","",IFERROR(VLOOKUP($A196,Data_Raw!$A:$G,7,FALSE),""))</f>
        <v>General</v>
      </c>
      <c r="R196">
        <f>IF($A196="","",SUMIFS(AI_PF!$AP:$AP,AI_PF!$A:$A,$A196))</f>
        <v>260000000000</v>
      </c>
      <c r="S196">
        <f>IF($A196="","",SUMIFS(AI_PF!$AW:$AW,AI_PF!$A:$A,$A196))</f>
        <v>154364088416</v>
      </c>
      <c r="T196">
        <f>IF($A196="","",SUMIFS(AI_PF!$AZ:$AZ,AI_PF!$A:$A,$A196))</f>
        <v>135081637035</v>
      </c>
      <c r="U196">
        <f>IF($A196="","",SUMIFS(AI_PF!$CA:$CA,AI_PF!$A:$A,$A196))</f>
        <v>13998931892</v>
      </c>
      <c r="V196">
        <f>IF($A196="","",SUMIFS(AI_PF!$CE:$CE,AI_PF!$A:$A,$A196))</f>
        <v>12487723097</v>
      </c>
      <c r="W196">
        <f>IF($A196="","",IFERROR(VLOOKUP($A196,AI_PF!$A:$CO,93,FALSE),""))</f>
        <v>4.8620751500129691</v>
      </c>
      <c r="X196">
        <f>IF($A196="","",COUNTIF(AI_PF!$A:$A,$A196))</f>
        <v>1</v>
      </c>
      <c r="Y196">
        <f>IF($A196="","",COUNTIF(LookThrough!$A:$A,J196))</f>
        <v>2</v>
      </c>
    </row>
    <row r="197" spans="1:25" x14ac:dyDescent="0.4">
      <c r="A197" t="s">
        <v>227</v>
      </c>
      <c r="B197" t="str">
        <f>IF($A197="","",IFERROR(VLOOKUP($A197,AI_PF!$A:$D,4,FALSE),""))</f>
        <v>신한AIM 부동산 전문투자형사모투자신탁 13호</v>
      </c>
      <c r="C197" t="str">
        <f>IF($A197="","",IFERROR(VLOOKUP($A197,AI_PF!$A:$G,7,FALSE),""))</f>
        <v>수익형</v>
      </c>
      <c r="D197" t="str">
        <f>IF($A197="","",IFERROR(VLOOKUP($A197,AI_PF!$A:$H,8,FALSE),""))</f>
        <v>호텔</v>
      </c>
      <c r="E197" t="str">
        <f>IF($A197="","",IFERROR(VLOOKUP($A197,AI_PF!$A:$N,14,FALSE),""))</f>
        <v>수익증권</v>
      </c>
      <c r="F197" t="str">
        <f>IF($A197="","",IFERROR(VLOOKUP($A197,AI_PF!$A:$R,18,FALSE),""))</f>
        <v>KRW</v>
      </c>
      <c r="G197">
        <f>IF($A197="","",IFERROR(VLOOKUP($A197,AI_PF!$A:$T,20,FALSE),""))</f>
        <v>43644</v>
      </c>
      <c r="H197">
        <f>IF($A197="","",IFERROR(VLOOKUP($A197,AI_PF!$A:$V,22,FALSE),""))</f>
        <v>46377</v>
      </c>
      <c r="I197">
        <f>IF($A197="","",IFERROR(VLOOKUP($A197,AI_PF!$A:$EU,151,FALSE),""))</f>
        <v>2019</v>
      </c>
      <c r="J197">
        <f>IF($A197="","",IFERROR(VLOOKUP($A197,AI_PF!$A:$C,3,FALSE),""))</f>
        <v>210000860</v>
      </c>
      <c r="K197" t="str">
        <f>IF($A197="","",IFERROR(VLOOKUP($A197,Data_Raw!$A:$G,2,FALSE),""))</f>
        <v>Real_Estate</v>
      </c>
      <c r="L197" t="str">
        <f>IF($A197="","",IFERROR(VLOOKUP($A197,Data_Raw!$A:$G,3,FALSE),""))</f>
        <v>신한AIM부동산 일반 사모제13호</v>
      </c>
      <c r="M197" t="str">
        <f>IF($A197="","",IFERROR(VLOOKUP($A197,Data_Raw!$A:$G,4,FALSE),""))</f>
        <v>신한자산운용</v>
      </c>
      <c r="N197" t="str">
        <f>IF($A197="","",IFERROR(VLOOKUP($A197,AI_PF!$A:$EU,29,FALSE),""))</f>
        <v>Deutsche Bank</v>
      </c>
      <c r="O197" t="str">
        <f>IF($A197="","",IFERROR(VLOOKUP($A197,Data_Raw!$A:$G,5,FALSE),""))</f>
        <v>US</v>
      </c>
      <c r="P197" t="str">
        <f>IF($A197="","",IFERROR(VLOOKUP($A197,Data_Raw!$A:$G,6,FALSE),""))</f>
        <v>Mezzanine|Value-add</v>
      </c>
      <c r="Q197" t="str">
        <f>IF($A197="","",IFERROR(VLOOKUP($A197,Data_Raw!$A:$G,7,FALSE),""))</f>
        <v>Hotel</v>
      </c>
      <c r="R197">
        <f>IF($A197="","",SUMIFS(AI_PF!$AP:$AP,AI_PF!$A:$A,$A197))</f>
        <v>45500000000</v>
      </c>
      <c r="S197">
        <f>IF($A197="","",SUMIFS(AI_PF!$AW:$AW,AI_PF!$A:$A,$A197))</f>
        <v>51959775281</v>
      </c>
      <c r="T197">
        <f>IF($A197="","",SUMIFS(AI_PF!$AZ:$AZ,AI_PF!$A:$A,$A197))</f>
        <v>48734176127</v>
      </c>
      <c r="U197">
        <f>IF($A197="","",SUMIFS(AI_PF!$CA:$CA,AI_PF!$A:$A,$A197))</f>
        <v>62467655</v>
      </c>
      <c r="V197">
        <f>IF($A197="","",SUMIFS(AI_PF!$CE:$CE,AI_PF!$A:$A,$A197))</f>
        <v>68399659</v>
      </c>
      <c r="W197">
        <f>IF($A197="","",IFERROR(VLOOKUP($A197,AI_PF!$A:$CO,93,FALSE),""))</f>
        <v>-0.51799803972244263</v>
      </c>
      <c r="X197">
        <f>IF($A197="","",COUNTIF(AI_PF!$A:$A,$A197))</f>
        <v>1</v>
      </c>
      <c r="Y197">
        <f>IF($A197="","",COUNTIF(LookThrough!$A:$A,J197))</f>
        <v>0</v>
      </c>
    </row>
    <row r="198" spans="1:25" x14ac:dyDescent="0.4">
      <c r="A198" t="s">
        <v>228</v>
      </c>
      <c r="B198" t="str">
        <f>IF($A198="","",IFERROR(VLOOKUP($A198,AI_PF!$A:$D,4,FALSE),""))</f>
        <v>BLACKSTONE Real Estate Debt Strategies Ⅳ</v>
      </c>
      <c r="C198" t="str">
        <f>IF($A198="","",IFERROR(VLOOKUP($A198,AI_PF!$A:$G,7,FALSE),""))</f>
        <v>수익형</v>
      </c>
      <c r="D198" t="str">
        <f>IF($A198="","",IFERROR(VLOOKUP($A198,AI_PF!$A:$H,8,FALSE),""))</f>
        <v>혼합</v>
      </c>
      <c r="E198" t="str">
        <f>IF($A198="","",IFERROR(VLOOKUP($A198,AI_PF!$A:$N,14,FALSE),""))</f>
        <v>수익증권</v>
      </c>
      <c r="F198" t="str">
        <f>IF($A198="","",IFERROR(VLOOKUP($A198,AI_PF!$A:$R,18,FALSE),""))</f>
        <v>USD</v>
      </c>
      <c r="G198">
        <f>IF($A198="","",IFERROR(VLOOKUP($A198,AI_PF!$A:$T,20,FALSE),""))</f>
        <v>44147</v>
      </c>
      <c r="H198">
        <f>IF($A198="","",IFERROR(VLOOKUP($A198,AI_PF!$A:$V,22,FALSE),""))</f>
        <v>47408</v>
      </c>
      <c r="I198">
        <f>IF($A198="","",IFERROR(VLOOKUP($A198,AI_PF!$A:$EU,151,FALSE),""))</f>
        <v>2020</v>
      </c>
      <c r="J198">
        <f>IF($A198="","",IFERROR(VLOOKUP($A198,AI_PF!$A:$C,3,FALSE),""))</f>
        <v>210000795</v>
      </c>
      <c r="K198" t="str">
        <f>IF($A198="","",IFERROR(VLOOKUP($A198,Data_Raw!$A:$G,2,FALSE),""))</f>
        <v>Real_Estate</v>
      </c>
      <c r="L198" t="str">
        <f>IF($A198="","",IFERROR(VLOOKUP($A198,Data_Raw!$A:$G,3,FALSE),""))</f>
        <v>BLACKSTONE REAL ESTATE DEBT STRATEGIES IV</v>
      </c>
      <c r="M198" t="str">
        <f>IF($A198="","",IFERROR(VLOOKUP($A198,Data_Raw!$A:$G,4,FALSE),""))</f>
        <v>Blackstone</v>
      </c>
      <c r="N198" t="str">
        <f>IF($A198="","",IFERROR(VLOOKUP($A198,AI_PF!$A:$EU,29,FALSE),""))</f>
        <v>Blackstone</v>
      </c>
      <c r="O198" t="str">
        <f>IF($A198="","",IFERROR(VLOOKUP($A198,Data_Raw!$A:$G,5,FALSE),""))</f>
        <v>Global</v>
      </c>
      <c r="P198" t="str">
        <f>IF($A198="","",IFERROR(VLOOKUP($A198,Data_Raw!$A:$G,6,FALSE),""))</f>
        <v>Equity|Core</v>
      </c>
      <c r="Q198" t="str">
        <f>IF($A198="","",IFERROR(VLOOKUP($A198,Data_Raw!$A:$G,7,FALSE),""))</f>
        <v>General</v>
      </c>
      <c r="R198">
        <f>IF($A198="","",SUMIFS(AI_PF!$AP:$AP,AI_PF!$A:$A,$A198))</f>
        <v>39000000000</v>
      </c>
      <c r="S198">
        <f>IF($A198="","",SUMIFS(AI_PF!$AW:$AW,AI_PF!$A:$A,$A198))</f>
        <v>39440876215</v>
      </c>
      <c r="T198">
        <f>IF($A198="","",SUMIFS(AI_PF!$AZ:$AZ,AI_PF!$A:$A,$A198))</f>
        <v>32689228279</v>
      </c>
      <c r="U198">
        <f>IF($A198="","",SUMIFS(AI_PF!$CA:$CA,AI_PF!$A:$A,$A198))</f>
        <v>9793402694</v>
      </c>
      <c r="V198">
        <f>IF($A198="","",SUMIFS(AI_PF!$CE:$CE,AI_PF!$A:$A,$A198))</f>
        <v>8763510793</v>
      </c>
      <c r="W198">
        <f>IF($A198="","",IFERROR(VLOOKUP($A198,AI_PF!$A:$CO,93,FALSE),""))</f>
        <v>14.751464724540714</v>
      </c>
      <c r="X198">
        <f>IF($A198="","",COUNTIF(AI_PF!$A:$A,$A198))</f>
        <v>1</v>
      </c>
      <c r="Y198">
        <f>IF($A198="","",COUNTIF(LookThrough!$A:$A,J198))</f>
        <v>31</v>
      </c>
    </row>
    <row r="199" spans="1:25" x14ac:dyDescent="0.4">
      <c r="A199" t="s">
        <v>229</v>
      </c>
      <c r="B199" t="str">
        <f>IF($A199="","",IFERROR(VLOOKUP($A199,AI_PF!$A:$D,4,FALSE),""))</f>
        <v>광백 염전태양광발전 및 ESS 연계사업</v>
      </c>
      <c r="C199" t="str">
        <f>IF($A199="","",IFERROR(VLOOKUP($A199,AI_PF!$A:$G,7,FALSE),""))</f>
        <v>신재생</v>
      </c>
      <c r="D199" t="str">
        <f>IF($A199="","",IFERROR(VLOOKUP($A199,AI_PF!$A:$H,8,FALSE),""))</f>
        <v>태양광</v>
      </c>
      <c r="E199" t="str">
        <f>IF($A199="","",IFERROR(VLOOKUP($A199,AI_PF!$A:$N,14,FALSE),""))</f>
        <v>대출</v>
      </c>
      <c r="F199" t="str">
        <f>IF($A199="","",IFERROR(VLOOKUP($A199,AI_PF!$A:$R,18,FALSE),""))</f>
        <v>KRW</v>
      </c>
      <c r="G199">
        <f>IF($A199="","",IFERROR(VLOOKUP($A199,AI_PF!$A:$T,20,FALSE),""))</f>
        <v>43782</v>
      </c>
      <c r="H199">
        <f>IF($A199="","",IFERROR(VLOOKUP($A199,AI_PF!$A:$V,22,FALSE),""))</f>
        <v>50130</v>
      </c>
      <c r="I199">
        <f>IF($A199="","",IFERROR(VLOOKUP($A199,AI_PF!$A:$EU,151,FALSE),""))</f>
        <v>2019</v>
      </c>
      <c r="J199">
        <f>IF($A199="","",IFERROR(VLOOKUP($A199,AI_PF!$A:$C,3,FALSE),""))</f>
        <v>6000000001098</v>
      </c>
      <c r="K199" t="str">
        <f>IF($A199="","",IFERROR(VLOOKUP($A199,Data_Raw!$A:$G,2,FALSE),""))</f>
        <v>Infrastructure</v>
      </c>
      <c r="L199" t="str">
        <f>IF($A199="","",IFERROR(VLOOKUP($A199,Data_Raw!$A:$G,3,FALSE),""))</f>
        <v>광백 염전태양광발전 및 ESS 연계사업</v>
      </c>
      <c r="M199" t="str">
        <f>IF($A199="","",IFERROR(VLOOKUP($A199,Data_Raw!$A:$G,4,FALSE),""))</f>
        <v>교보악사자산운용</v>
      </c>
      <c r="N199" t="str">
        <f>IF($A199="","",IFERROR(VLOOKUP($A199,AI_PF!$A:$EU,29,FALSE),""))</f>
        <v>해당없음</v>
      </c>
      <c r="O199" t="str">
        <f>IF($A199="","",IFERROR(VLOOKUP($A199,Data_Raw!$A:$G,5,FALSE),""))</f>
        <v>KOR</v>
      </c>
      <c r="P199" t="str">
        <f>IF($A199="","",IFERROR(VLOOKUP($A199,Data_Raw!$A:$G,6,FALSE),""))</f>
        <v>Non-PPP</v>
      </c>
      <c r="Q199" t="str">
        <f>IF($A199="","",IFERROR(VLOOKUP($A199,Data_Raw!$A:$G,7,FALSE),""))</f>
        <v>Energy</v>
      </c>
      <c r="R199">
        <f>IF($A199="","",SUMIFS(AI_PF!$AP:$AP,AI_PF!$A:$A,$A199))</f>
        <v>95888888889</v>
      </c>
      <c r="S199">
        <f>IF($A199="","",SUMIFS(AI_PF!$AW:$AW,AI_PF!$A:$A,$A199))</f>
        <v>95888888889</v>
      </c>
      <c r="T199">
        <f>IF($A199="","",SUMIFS(AI_PF!$AZ:$AZ,AI_PF!$A:$A,$A199))</f>
        <v>32530766423</v>
      </c>
      <c r="U199">
        <f>IF($A199="","",SUMIFS(AI_PF!$CA:$CA,AI_PF!$A:$A,$A199))</f>
        <v>63572592592</v>
      </c>
      <c r="V199">
        <f>IF($A199="","",SUMIFS(AI_PF!$CE:$CE,AI_PF!$A:$A,$A199))</f>
        <v>63358122466</v>
      </c>
      <c r="W199">
        <f>IF($A199="","",IFERROR(VLOOKUP($A199,AI_PF!$A:$CO,93,FALSE),""))</f>
        <v>3.2943120000000001</v>
      </c>
      <c r="X199">
        <f>IF($A199="","",COUNTIF(AI_PF!$A:$A,$A199))</f>
        <v>1</v>
      </c>
      <c r="Y199">
        <f>IF($A199="","",COUNTIF(LookThrough!$A:$A,J199))</f>
        <v>0</v>
      </c>
    </row>
    <row r="200" spans="1:25" x14ac:dyDescent="0.4">
      <c r="A200" t="s">
        <v>230</v>
      </c>
      <c r="B200" t="str">
        <f>IF($A200="","",IFERROR(VLOOKUP($A200,AI_PF!$A:$D,4,FALSE),""))</f>
        <v>NH-Amundi 선순위론 전문투자형사모투자신탁 3호</v>
      </c>
      <c r="C200" t="str">
        <f>IF($A200="","",IFERROR(VLOOKUP($A200,AI_PF!$A:$G,7,FALSE),""))</f>
        <v>PD</v>
      </c>
      <c r="D200" t="str">
        <f>IF($A200="","",IFERROR(VLOOKUP($A200,AI_PF!$A:$H,8,FALSE),""))</f>
        <v>Senior</v>
      </c>
      <c r="E200" t="str">
        <f>IF($A200="","",IFERROR(VLOOKUP($A200,AI_PF!$A:$N,14,FALSE),""))</f>
        <v>수익증권</v>
      </c>
      <c r="F200" t="str">
        <f>IF($A200="","",IFERROR(VLOOKUP($A200,AI_PF!$A:$R,18,FALSE),""))</f>
        <v>KRW</v>
      </c>
      <c r="G200">
        <f>IF($A200="","",IFERROR(VLOOKUP($A200,AI_PF!$A:$T,20,FALSE),""))</f>
        <v>43643</v>
      </c>
      <c r="H200">
        <f>IF($A200="","",IFERROR(VLOOKUP($A200,AI_PF!$A:$V,22,FALSE),""))</f>
        <v>46565</v>
      </c>
      <c r="I200">
        <f>IF($A200="","",IFERROR(VLOOKUP($A200,AI_PF!$A:$EU,151,FALSE),""))</f>
        <v>2019</v>
      </c>
      <c r="J200">
        <f>IF($A200="","",IFERROR(VLOOKUP($A200,AI_PF!$A:$C,3,FALSE),""))</f>
        <v>210000298</v>
      </c>
      <c r="K200" t="str">
        <f>IF($A200="","",IFERROR(VLOOKUP($A200,Data_Raw!$A:$G,2,FALSE),""))</f>
        <v>PD</v>
      </c>
      <c r="L200" t="str">
        <f>IF($A200="","",IFERROR(VLOOKUP($A200,Data_Raw!$A:$G,3,FALSE),""))</f>
        <v>NH-Amundi 선순위론 전문투자형사모투자신탁 3호</v>
      </c>
      <c r="M200" t="str">
        <f>IF($A200="","",IFERROR(VLOOKUP($A200,Data_Raw!$A:$G,4,FALSE),""))</f>
        <v>NH-Amundi자산운용</v>
      </c>
      <c r="N200" t="str">
        <f>IF($A200="","",IFERROR(VLOOKUP($A200,AI_PF!$A:$EU,29,FALSE),""))</f>
        <v>해당없음</v>
      </c>
      <c r="O200" t="str">
        <f>IF($A200="","",IFERROR(VLOOKUP($A200,Data_Raw!$A:$G,5,FALSE),""))</f>
        <v>KOR</v>
      </c>
      <c r="P200" t="str">
        <f>IF($A200="","",IFERROR(VLOOKUP($A200,Data_Raw!$A:$G,6,FALSE),""))</f>
        <v>Senior</v>
      </c>
      <c r="Q200" t="str">
        <f>IF($A200="","",IFERROR(VLOOKUP($A200,Data_Raw!$A:$G,7,FALSE),""))</f>
        <v>Senior</v>
      </c>
      <c r="R200">
        <f>IF($A200="","",SUMIFS(AI_PF!$AP:$AP,AI_PF!$A:$A,$A200))</f>
        <v>100000000000</v>
      </c>
      <c r="S200">
        <f>IF($A200="","",SUMIFS(AI_PF!$AW:$AW,AI_PF!$A:$A,$A200))</f>
        <v>99982157681</v>
      </c>
      <c r="T200">
        <f>IF($A200="","",SUMIFS(AI_PF!$AZ:$AZ,AI_PF!$A:$A,$A200))</f>
        <v>96127390593</v>
      </c>
      <c r="U200">
        <f>IF($A200="","",SUMIFS(AI_PF!$CA:$CA,AI_PF!$A:$A,$A200))</f>
        <v>3830349071</v>
      </c>
      <c r="V200">
        <f>IF($A200="","",SUMIFS(AI_PF!$CE:$CE,AI_PF!$A:$A,$A200))</f>
        <v>3722201663</v>
      </c>
      <c r="W200">
        <f>IF($A200="","",IFERROR(VLOOKUP($A200,AI_PF!$A:$CO,93,FALSE),""))</f>
        <v>4.1821041703224191</v>
      </c>
      <c r="X200">
        <f>IF($A200="","",COUNTIF(AI_PF!$A:$A,$A200))</f>
        <v>1</v>
      </c>
      <c r="Y200">
        <f>IF($A200="","",COUNTIF(LookThrough!$A:$A,J200))</f>
        <v>1</v>
      </c>
    </row>
    <row r="201" spans="1:25" x14ac:dyDescent="0.4">
      <c r="A201" t="s">
        <v>231</v>
      </c>
      <c r="B201" t="str">
        <f>IF($A201="","",IFERROR(VLOOKUP($A201,AI_PF!$A:$D,4,FALSE),""))</f>
        <v>NORTH HAVEN Infrastructure Partners Ⅲ</v>
      </c>
      <c r="C201" t="str">
        <f>IF($A201="","",IFERROR(VLOOKUP($A201,AI_PF!$A:$G,7,FALSE),""))</f>
        <v>혼합</v>
      </c>
      <c r="D201" t="str">
        <f>IF($A201="","",IFERROR(VLOOKUP($A201,AI_PF!$A:$H,8,FALSE),""))</f>
        <v>혼합</v>
      </c>
      <c r="E201" t="str">
        <f>IF($A201="","",IFERROR(VLOOKUP($A201,AI_PF!$A:$N,14,FALSE),""))</f>
        <v>수익증권</v>
      </c>
      <c r="F201" t="str">
        <f>IF($A201="","",IFERROR(VLOOKUP($A201,AI_PF!$A:$R,18,FALSE),""))</f>
        <v>USD</v>
      </c>
      <c r="G201">
        <f>IF($A201="","",IFERROR(VLOOKUP($A201,AI_PF!$A:$T,20,FALSE),""))</f>
        <v>43907</v>
      </c>
      <c r="H201">
        <f>IF($A201="","",IFERROR(VLOOKUP($A201,AI_PF!$A:$V,22,FALSE),""))</f>
        <v>48213</v>
      </c>
      <c r="I201">
        <f>IF($A201="","",IFERROR(VLOOKUP($A201,AI_PF!$A:$EU,151,FALSE),""))</f>
        <v>2020</v>
      </c>
      <c r="J201">
        <f>IF($A201="","",IFERROR(VLOOKUP($A201,AI_PF!$A:$C,3,FALSE),""))</f>
        <v>210000527</v>
      </c>
      <c r="K201" t="str">
        <f>IF($A201="","",IFERROR(VLOOKUP($A201,Data_Raw!$A:$G,2,FALSE),""))</f>
        <v>Infrastructure</v>
      </c>
      <c r="L201" t="str">
        <f>IF($A201="","",IFERROR(VLOOKUP($A201,Data_Raw!$A:$G,3,FALSE),""))</f>
        <v>NORTH HAVEN INFRASTRUCTURE PARTNERS III</v>
      </c>
      <c r="M201" t="str">
        <f>IF($A201="","",IFERROR(VLOOKUP($A201,Data_Raw!$A:$G,4,FALSE),""))</f>
        <v>Morgan Stanley</v>
      </c>
      <c r="N201" t="str">
        <f>IF($A201="","",IFERROR(VLOOKUP($A201,AI_PF!$A:$EU,29,FALSE),""))</f>
        <v>Morgan Stanley</v>
      </c>
      <c r="O201" t="str">
        <f>IF($A201="","",IFERROR(VLOOKUP($A201,Data_Raw!$A:$G,5,FALSE),""))</f>
        <v>Global</v>
      </c>
      <c r="P201" t="str">
        <f>IF($A201="","",IFERROR(VLOOKUP($A201,Data_Raw!$A:$G,6,FALSE),""))</f>
        <v>hybrid</v>
      </c>
      <c r="Q201" t="str">
        <f>IF($A201="","",IFERROR(VLOOKUP($A201,Data_Raw!$A:$G,7,FALSE),""))</f>
        <v>General</v>
      </c>
      <c r="R201">
        <f>IF($A201="","",SUMIFS(AI_PF!$AP:$AP,AI_PF!$A:$A,$A201))</f>
        <v>65000000000</v>
      </c>
      <c r="S201">
        <f>IF($A201="","",SUMIFS(AI_PF!$AW:$AW,AI_PF!$A:$A,$A201))</f>
        <v>61487636135</v>
      </c>
      <c r="T201">
        <f>IF($A201="","",SUMIFS(AI_PF!$AZ:$AZ,AI_PF!$A:$A,$A201))</f>
        <v>7797812845</v>
      </c>
      <c r="U201">
        <f>IF($A201="","",SUMIFS(AI_PF!$CA:$CA,AI_PF!$A:$A,$A201))</f>
        <v>54449852435</v>
      </c>
      <c r="V201">
        <f>IF($A201="","",SUMIFS(AI_PF!$CE:$CE,AI_PF!$A:$A,$A201))</f>
        <v>74822267477</v>
      </c>
      <c r="W201">
        <f>IF($A201="","",IFERROR(VLOOKUP($A201,AI_PF!$A:$CO,93,FALSE),""))</f>
        <v>13.048924803733829</v>
      </c>
      <c r="X201">
        <f>IF($A201="","",COUNTIF(AI_PF!$A:$A,$A201))</f>
        <v>1</v>
      </c>
      <c r="Y201">
        <f>IF($A201="","",COUNTIF(LookThrough!$A:$A,J201))</f>
        <v>10</v>
      </c>
    </row>
    <row r="202" spans="1:25" x14ac:dyDescent="0.4">
      <c r="A202" t="s">
        <v>232</v>
      </c>
      <c r="B202" t="str">
        <f>IF($A202="","",IFERROR(VLOOKUP($A202,AI_PF!$A:$D,4,FALSE),""))</f>
        <v>KCI 영구채 및 딜라이브 인수금융 리파이낸싱</v>
      </c>
      <c r="C202" t="str">
        <f>IF($A202="","",IFERROR(VLOOKUP($A202,AI_PF!$A:$G,7,FALSE),""))</f>
        <v>인수금융</v>
      </c>
      <c r="D202" t="str">
        <f>IF($A202="","",IFERROR(VLOOKUP($A202,AI_PF!$A:$H,8,FALSE),""))</f>
        <v>인수금융</v>
      </c>
      <c r="E202" t="str">
        <f>IF($A202="","",IFERROR(VLOOKUP($A202,AI_PF!$A:$N,14,FALSE),""))</f>
        <v>대출</v>
      </c>
      <c r="F202" t="str">
        <f>IF($A202="","",IFERROR(VLOOKUP($A202,AI_PF!$A:$R,18,FALSE),""))</f>
        <v>KRW</v>
      </c>
      <c r="G202">
        <f>IF($A202="","",IFERROR(VLOOKUP($A202,AI_PF!$A:$T,20,FALSE),""))</f>
        <v>43675</v>
      </c>
      <c r="H202">
        <f>IF($A202="","",IFERROR(VLOOKUP($A202,AI_PF!$A:$V,22,FALSE),""))</f>
        <v>46963</v>
      </c>
      <c r="I202">
        <f>IF($A202="","",IFERROR(VLOOKUP($A202,AI_PF!$A:$EU,151,FALSE),""))</f>
        <v>2019</v>
      </c>
      <c r="J202">
        <f>IF($A202="","",IFERROR(VLOOKUP($A202,AI_PF!$A:$C,3,FALSE),""))</f>
        <v>6000000001086</v>
      </c>
      <c r="K202" t="str">
        <f>IF($A202="","",IFERROR(VLOOKUP($A202,Data_Raw!$A:$G,2,FALSE),""))</f>
        <v>PE</v>
      </c>
      <c r="L202" t="str">
        <f>IF($A202="","",IFERROR(VLOOKUP($A202,Data_Raw!$A:$G,3,FALSE),""))</f>
        <v>KCI 영구채 및 딜라이브 인수금융 리파이낸싱</v>
      </c>
      <c r="M202" t="str">
        <f>IF($A202="","",IFERROR(VLOOKUP($A202,Data_Raw!$A:$G,4,FALSE),""))</f>
        <v>신한은행</v>
      </c>
      <c r="N202" t="str">
        <f>IF($A202="","",IFERROR(VLOOKUP($A202,AI_PF!$A:$EU,29,FALSE),""))</f>
        <v>해당없음</v>
      </c>
      <c r="O202" t="str">
        <f>IF($A202="","",IFERROR(VLOOKUP($A202,Data_Raw!$A:$G,5,FALSE),""))</f>
        <v>KOR</v>
      </c>
      <c r="P202" t="str">
        <f>IF($A202="","",IFERROR(VLOOKUP($A202,Data_Raw!$A:$G,6,FALSE),""))</f>
        <v>인수금융</v>
      </c>
      <c r="Q202" t="str">
        <f>IF($A202="","",IFERROR(VLOOKUP($A202,Data_Raw!$A:$G,7,FALSE),""))</f>
        <v>General</v>
      </c>
      <c r="R202">
        <f>IF($A202="","",SUMIFS(AI_PF!$AP:$AP,AI_PF!$A:$A,$A202))</f>
        <v>129266449816</v>
      </c>
      <c r="S202">
        <f>IF($A202="","",SUMIFS(AI_PF!$AW:$AW,AI_PF!$A:$A,$A202))</f>
        <v>128636449816</v>
      </c>
      <c r="T202">
        <f>IF($A202="","",SUMIFS(AI_PF!$AZ:$AZ,AI_PF!$A:$A,$A202))</f>
        <v>33157514698</v>
      </c>
      <c r="U202">
        <f>IF($A202="","",SUMIFS(AI_PF!$CA:$CA,AI_PF!$A:$A,$A202))</f>
        <v>112099971863</v>
      </c>
      <c r="V202">
        <f>IF($A202="","",SUMIFS(AI_PF!$CE:$CE,AI_PF!$A:$A,$A202))</f>
        <v>22540591628</v>
      </c>
      <c r="W202">
        <f>IF($A202="","",IFERROR(VLOOKUP($A202,AI_PF!$A:$CO,93,FALSE),""))</f>
        <v>4.5713870999999999</v>
      </c>
      <c r="X202">
        <f>IF($A202="","",COUNTIF(AI_PF!$A:$A,$A202))</f>
        <v>3</v>
      </c>
      <c r="Y202">
        <f>IF($A202="","",COUNTIF(LookThrough!$A:$A,J202))</f>
        <v>0</v>
      </c>
    </row>
    <row r="203" spans="1:25" x14ac:dyDescent="0.4">
      <c r="A203" t="s">
        <v>233</v>
      </c>
      <c r="B203" t="str">
        <f>IF($A203="","",IFERROR(VLOOKUP($A203,AI_PF!$A:$D,4,FALSE),""))</f>
        <v>한화 윈드솔라 전문투자형사모특별자산투자신탁 1호</v>
      </c>
      <c r="C203" t="str">
        <f>IF($A203="","",IFERROR(VLOOKUP($A203,AI_PF!$A:$G,7,FALSE),""))</f>
        <v>신재생</v>
      </c>
      <c r="D203" t="str">
        <f>IF($A203="","",IFERROR(VLOOKUP($A203,AI_PF!$A:$H,8,FALSE),""))</f>
        <v>혼합</v>
      </c>
      <c r="E203" t="str">
        <f>IF($A203="","",IFERROR(VLOOKUP($A203,AI_PF!$A:$N,14,FALSE),""))</f>
        <v>수익증권</v>
      </c>
      <c r="F203" t="str">
        <f>IF($A203="","",IFERROR(VLOOKUP($A203,AI_PF!$A:$R,18,FALSE),""))</f>
        <v>KRW</v>
      </c>
      <c r="G203">
        <f>IF($A203="","",IFERROR(VLOOKUP($A203,AI_PF!$A:$T,20,FALSE),""))</f>
        <v>43928</v>
      </c>
      <c r="H203">
        <f>IF($A203="","",IFERROR(VLOOKUP($A203,AI_PF!$A:$V,22,FALSE),""))</f>
        <v>53058</v>
      </c>
      <c r="I203">
        <f>IF($A203="","",IFERROR(VLOOKUP($A203,AI_PF!$A:$EU,151,FALSE),""))</f>
        <v>2020</v>
      </c>
      <c r="J203">
        <f>IF($A203="","",IFERROR(VLOOKUP($A203,AI_PF!$A:$C,3,FALSE),""))</f>
        <v>210000557</v>
      </c>
      <c r="K203" t="str">
        <f>IF($A203="","",IFERROR(VLOOKUP($A203,Data_Raw!$A:$G,2,FALSE),""))</f>
        <v>Infrastructure</v>
      </c>
      <c r="L203" t="str">
        <f>IF($A203="","",IFERROR(VLOOKUP($A203,Data_Raw!$A:$G,3,FALSE),""))</f>
        <v>한화 윈드솔라 전문투자형사모특별자산투자신탁 1호</v>
      </c>
      <c r="M203" t="str">
        <f>IF($A203="","",IFERROR(VLOOKUP($A203,Data_Raw!$A:$G,4,FALSE),""))</f>
        <v>한화자산운용</v>
      </c>
      <c r="N203" t="str">
        <f>IF($A203="","",IFERROR(VLOOKUP($A203,AI_PF!$A:$EU,29,FALSE),""))</f>
        <v>해당없음</v>
      </c>
      <c r="O203" t="str">
        <f>IF($A203="","",IFERROR(VLOOKUP($A203,Data_Raw!$A:$G,5,FALSE),""))</f>
        <v>KOR</v>
      </c>
      <c r="P203" t="str">
        <f>IF($A203="","",IFERROR(VLOOKUP($A203,Data_Raw!$A:$G,6,FALSE),""))</f>
        <v>Non-PPP</v>
      </c>
      <c r="Q203" t="str">
        <f>IF($A203="","",IFERROR(VLOOKUP($A203,Data_Raw!$A:$G,7,FALSE),""))</f>
        <v>Social</v>
      </c>
      <c r="R203">
        <f>IF($A203="","",SUMIFS(AI_PF!$AP:$AP,AI_PF!$A:$A,$A203))</f>
        <v>205000000000</v>
      </c>
      <c r="S203">
        <f>IF($A203="","",SUMIFS(AI_PF!$AW:$AW,AI_PF!$A:$A,$A203))</f>
        <v>193234125000</v>
      </c>
      <c r="T203">
        <f>IF($A203="","",SUMIFS(AI_PF!$AZ:$AZ,AI_PF!$A:$A,$A203))</f>
        <v>30579770939</v>
      </c>
      <c r="U203">
        <f>IF($A203="","",SUMIFS(AI_PF!$CA:$CA,AI_PF!$A:$A,$A203))</f>
        <v>162715226847</v>
      </c>
      <c r="V203">
        <f>IF($A203="","",SUMIFS(AI_PF!$CE:$CE,AI_PF!$A:$A,$A203))</f>
        <v>164592012604</v>
      </c>
      <c r="W203">
        <f>IF($A203="","",IFERROR(VLOOKUP($A203,AI_PF!$A:$CO,93,FALSE),""))</f>
        <v>4.6858152747154245</v>
      </c>
      <c r="X203">
        <f>IF($A203="","",COUNTIF(AI_PF!$A:$A,$A203))</f>
        <v>1</v>
      </c>
      <c r="Y203">
        <f>IF($A203="","",COUNTIF(LookThrough!$A:$A,J203))</f>
        <v>19</v>
      </c>
    </row>
    <row r="204" spans="1:25" x14ac:dyDescent="0.4">
      <c r="A204" t="s">
        <v>234</v>
      </c>
      <c r="B204" t="str">
        <f>IF($A204="","",IFERROR(VLOOKUP($A204,AI_PF!$A:$D,4,FALSE),""))</f>
        <v>MCF Hyundai Fund</v>
      </c>
      <c r="C204" t="str">
        <f>IF($A204="","",IFERROR(VLOOKUP($A204,AI_PF!$A:$G,7,FALSE),""))</f>
        <v>PD</v>
      </c>
      <c r="D204" t="str">
        <f>IF($A204="","",IFERROR(VLOOKUP($A204,AI_PF!$A:$H,8,FALSE),""))</f>
        <v>Senior</v>
      </c>
      <c r="E204" t="str">
        <f>IF($A204="","",IFERROR(VLOOKUP($A204,AI_PF!$A:$N,14,FALSE),""))</f>
        <v>수익증권</v>
      </c>
      <c r="F204" t="str">
        <f>IF($A204="","",IFERROR(VLOOKUP($A204,AI_PF!$A:$R,18,FALSE),""))</f>
        <v>KRW</v>
      </c>
      <c r="G204">
        <f>IF($A204="","",IFERROR(VLOOKUP($A204,AI_PF!$A:$T,20,FALSE),""))</f>
        <v>43868</v>
      </c>
      <c r="H204">
        <f>IF($A204="","",IFERROR(VLOOKUP($A204,AI_PF!$A:$V,22,FALSE),""))</f>
        <v>46810</v>
      </c>
      <c r="I204">
        <f>IF($A204="","",IFERROR(VLOOKUP($A204,AI_PF!$A:$EU,151,FALSE),""))</f>
        <v>2020</v>
      </c>
      <c r="J204">
        <f>IF($A204="","",IFERROR(VLOOKUP($A204,AI_PF!$A:$C,3,FALSE),""))</f>
        <v>210000510</v>
      </c>
      <c r="K204" t="str">
        <f>IF($A204="","",IFERROR(VLOOKUP($A204,Data_Raw!$A:$G,2,FALSE),""))</f>
        <v>PD</v>
      </c>
      <c r="L204" t="str">
        <f>IF($A204="","",IFERROR(VLOOKUP($A204,Data_Raw!$A:$G,3,FALSE),""))</f>
        <v>MCF Hyundai Fund</v>
      </c>
      <c r="M204" t="str">
        <f>IF($A204="","",IFERROR(VLOOKUP($A204,Data_Raw!$A:$G,4,FALSE),""))</f>
        <v>현대인베스트먼트자산운용</v>
      </c>
      <c r="N204" t="str">
        <f>IF($A204="","",IFERROR(VLOOKUP($A204,AI_PF!$A:$EU,29,FALSE),""))</f>
        <v>MCF</v>
      </c>
      <c r="O204" t="str">
        <f>IF($A204="","",IFERROR(VLOOKUP($A204,Data_Raw!$A:$G,5,FALSE),""))</f>
        <v>US</v>
      </c>
      <c r="P204" t="str">
        <f>IF($A204="","",IFERROR(VLOOKUP($A204,Data_Raw!$A:$G,6,FALSE),""))</f>
        <v>Direct Lending</v>
      </c>
      <c r="Q204" t="str">
        <f>IF($A204="","",IFERROR(VLOOKUP($A204,Data_Raw!$A:$G,7,FALSE),""))</f>
        <v>Senior</v>
      </c>
      <c r="R204">
        <f>IF($A204="","",SUMIFS(AI_PF!$AP:$AP,AI_PF!$A:$A,$A204))</f>
        <v>98000000000</v>
      </c>
      <c r="S204">
        <f>IF($A204="","",SUMIFS(AI_PF!$AW:$AW,AI_PF!$A:$A,$A204))</f>
        <v>98614531847</v>
      </c>
      <c r="T204">
        <f>IF($A204="","",SUMIFS(AI_PF!$AZ:$AZ,AI_PF!$A:$A,$A204))</f>
        <v>51898378945</v>
      </c>
      <c r="U204">
        <f>IF($A204="","",SUMIFS(AI_PF!$CA:$CA,AI_PF!$A:$A,$A204))</f>
        <v>45357886379</v>
      </c>
      <c r="V204">
        <f>IF($A204="","",SUMIFS(AI_PF!$CE:$CE,AI_PF!$A:$A,$A204))</f>
        <v>42402295193</v>
      </c>
      <c r="W204">
        <f>IF($A204="","",IFERROR(VLOOKUP($A204,AI_PF!$A:$CO,93,FALSE),""))</f>
        <v>6.9633480906486511</v>
      </c>
      <c r="X204">
        <f>IF($A204="","",COUNTIF(AI_PF!$A:$A,$A204))</f>
        <v>1</v>
      </c>
      <c r="Y204">
        <f>IF($A204="","",COUNTIF(LookThrough!$A:$A,J204))</f>
        <v>0</v>
      </c>
    </row>
    <row r="205" spans="1:25" x14ac:dyDescent="0.4">
      <c r="A205" t="s">
        <v>235</v>
      </c>
      <c r="B205" t="str">
        <f>IF($A205="","",IFERROR(VLOOKUP($A205,AI_PF!$A:$D,4,FALSE),""))</f>
        <v>한화 드림펀드 1호</v>
      </c>
      <c r="C205" t="str">
        <f>IF($A205="","",IFERROR(VLOOKUP($A205,AI_PF!$A:$G,7,FALSE),""))</f>
        <v>VC</v>
      </c>
      <c r="D205" t="str">
        <f>IF($A205="","",IFERROR(VLOOKUP($A205,AI_PF!$A:$H,8,FALSE),""))</f>
        <v>VC</v>
      </c>
      <c r="E205" t="str">
        <f>IF($A205="","",IFERROR(VLOOKUP($A205,AI_PF!$A:$N,14,FALSE),""))</f>
        <v>출자</v>
      </c>
      <c r="F205" t="str">
        <f>IF($A205="","",IFERROR(VLOOKUP($A205,AI_PF!$A:$R,18,FALSE),""))</f>
        <v>KRW</v>
      </c>
      <c r="G205">
        <f>IF($A205="","",IFERROR(VLOOKUP($A205,AI_PF!$A:$T,20,FALSE),""))</f>
        <v>43868</v>
      </c>
      <c r="H205">
        <f>IF($A205="","",IFERROR(VLOOKUP($A205,AI_PF!$A:$V,22,FALSE),""))</f>
        <v>47520</v>
      </c>
      <c r="I205">
        <f>IF($A205="","",IFERROR(VLOOKUP($A205,AI_PF!$A:$EU,151,FALSE),""))</f>
        <v>2020</v>
      </c>
      <c r="J205">
        <f>IF($A205="","",IFERROR(VLOOKUP($A205,AI_PF!$A:$C,3,FALSE),""))</f>
        <v>110000237</v>
      </c>
      <c r="K205" t="str">
        <f>IF($A205="","",IFERROR(VLOOKUP($A205,Data_Raw!$A:$G,2,FALSE),""))</f>
        <v>VC</v>
      </c>
      <c r="L205" t="str">
        <f>IF($A205="","",IFERROR(VLOOKUP($A205,Data_Raw!$A:$G,3,FALSE),""))</f>
        <v>한화 드림펀드 1호</v>
      </c>
      <c r="M205" t="str">
        <f>IF($A205="","",IFERROR(VLOOKUP($A205,Data_Raw!$A:$G,4,FALSE),""))</f>
        <v>한화투자증권</v>
      </c>
      <c r="N205" t="str">
        <f>IF($A205="","",IFERROR(VLOOKUP($A205,AI_PF!$A:$EU,29,FALSE),""))</f>
        <v>해당없음</v>
      </c>
      <c r="O205" t="str">
        <f>IF($A205="","",IFERROR(VLOOKUP($A205,Data_Raw!$A:$G,5,FALSE),""))</f>
        <v>KOR</v>
      </c>
      <c r="P205" t="str">
        <f>IF($A205="","",IFERROR(VLOOKUP($A205,Data_Raw!$A:$G,6,FALSE),""))</f>
        <v>Early</v>
      </c>
      <c r="Q205" t="str">
        <f>IF($A205="","",IFERROR(VLOOKUP($A205,Data_Raw!$A:$G,7,FALSE),""))</f>
        <v>General</v>
      </c>
      <c r="R205">
        <f>IF($A205="","",SUMIFS(AI_PF!$AP:$AP,AI_PF!$A:$A,$A205))</f>
        <v>90000000000</v>
      </c>
      <c r="S205">
        <f>IF($A205="","",SUMIFS(AI_PF!$AW:$AW,AI_PF!$A:$A,$A205))</f>
        <v>88560000000</v>
      </c>
      <c r="T205">
        <f>IF($A205="","",SUMIFS(AI_PF!$AZ:$AZ,AI_PF!$A:$A,$A205))</f>
        <v>4500000000</v>
      </c>
      <c r="U205">
        <f>IF($A205="","",SUMIFS(AI_PF!$CA:$CA,AI_PF!$A:$A,$A205))</f>
        <v>84060000000</v>
      </c>
      <c r="V205">
        <f>IF($A205="","",SUMIFS(AI_PF!$CE:$CE,AI_PF!$A:$A,$A205))</f>
        <v>64346389119</v>
      </c>
      <c r="W205">
        <f>IF($A205="","",IFERROR(VLOOKUP($A205,AI_PF!$A:$CO,93,FALSE),""))</f>
        <v>-5.3150114417076111</v>
      </c>
      <c r="X205">
        <f>IF($A205="","",COUNTIF(AI_PF!$A:$A,$A205))</f>
        <v>1</v>
      </c>
      <c r="Y205">
        <f>IF($A205="","",COUNTIF(LookThrough!$A:$A,J205))</f>
        <v>0</v>
      </c>
    </row>
    <row r="206" spans="1:25" x14ac:dyDescent="0.4">
      <c r="A206" t="s">
        <v>236</v>
      </c>
      <c r="B206" t="str">
        <f>IF($A206="","",IFERROR(VLOOKUP($A206,AI_PF!$A:$D,4,FALSE),""))</f>
        <v>평택동부 고속화도로</v>
      </c>
      <c r="C206" t="str">
        <f>IF($A206="","",IFERROR(VLOOKUP($A206,AI_PF!$A:$G,7,FALSE),""))</f>
        <v>BTO</v>
      </c>
      <c r="D206" t="str">
        <f>IF($A206="","",IFERROR(VLOOKUP($A206,AI_PF!$A:$H,8,FALSE),""))</f>
        <v>도로</v>
      </c>
      <c r="E206" t="str">
        <f>IF($A206="","",IFERROR(VLOOKUP($A206,AI_PF!$A:$N,14,FALSE),""))</f>
        <v>수익증권</v>
      </c>
      <c r="F206" t="str">
        <f>IF($A206="","",IFERROR(VLOOKUP($A206,AI_PF!$A:$R,18,FALSE),""))</f>
        <v>KRW</v>
      </c>
      <c r="G206">
        <f>IF($A206="","",IFERROR(VLOOKUP($A206,AI_PF!$A:$T,20,FALSE),""))</f>
        <v>43753</v>
      </c>
      <c r="H206">
        <f>IF($A206="","",IFERROR(VLOOKUP($A206,AI_PF!$A:$V,22,FALSE),""))</f>
        <v>56883</v>
      </c>
      <c r="I206">
        <f>IF($A206="","",IFERROR(VLOOKUP($A206,AI_PF!$A:$EU,151,FALSE),""))</f>
        <v>2019</v>
      </c>
      <c r="J206">
        <f>IF($A206="","",IFERROR(VLOOKUP($A206,AI_PF!$A:$C,3,FALSE),""))</f>
        <v>210000391</v>
      </c>
      <c r="K206" t="str">
        <f>IF($A206="","",IFERROR(VLOOKUP($A206,Data_Raw!$A:$G,2,FALSE),""))</f>
        <v>Infrastructure</v>
      </c>
      <c r="L206" t="str">
        <f>IF($A206="","",IFERROR(VLOOKUP($A206,Data_Raw!$A:$G,3,FALSE),""))</f>
        <v>평택동부 고속화도로</v>
      </c>
      <c r="M206" t="str">
        <f>IF($A206="","",IFERROR(VLOOKUP($A206,Data_Raw!$A:$G,4,FALSE),""))</f>
        <v>교보악사자산운용</v>
      </c>
      <c r="N206" t="str">
        <f>IF($A206="","",IFERROR(VLOOKUP($A206,AI_PF!$A:$EU,29,FALSE),""))</f>
        <v>해당없음</v>
      </c>
      <c r="O206" t="str">
        <f>IF($A206="","",IFERROR(VLOOKUP($A206,Data_Raw!$A:$G,5,FALSE),""))</f>
        <v>KOR</v>
      </c>
      <c r="P206" t="str">
        <f>IF($A206="","",IFERROR(VLOOKUP($A206,Data_Raw!$A:$G,6,FALSE),""))</f>
        <v>BTO</v>
      </c>
      <c r="Q206" t="str">
        <f>IF($A206="","",IFERROR(VLOOKUP($A206,Data_Raw!$A:$G,7,FALSE),""))</f>
        <v>Transportation</v>
      </c>
      <c r="R206">
        <f>IF($A206="","",SUMIFS(AI_PF!$AP:$AP,AI_PF!$A:$A,$A206))</f>
        <v>73000000000</v>
      </c>
      <c r="S206">
        <f>IF($A206="","",SUMIFS(AI_PF!$AW:$AW,AI_PF!$A:$A,$A206))</f>
        <v>42213317926</v>
      </c>
      <c r="T206">
        <f>IF($A206="","",SUMIFS(AI_PF!$AZ:$AZ,AI_PF!$A:$A,$A206))</f>
        <v>243377836</v>
      </c>
      <c r="U206">
        <f>IF($A206="","",SUMIFS(AI_PF!$CA:$CA,AI_PF!$A:$A,$A206))</f>
        <v>42736538923</v>
      </c>
      <c r="V206">
        <f>IF($A206="","",SUMIFS(AI_PF!$CE:$CE,AI_PF!$A:$A,$A206))</f>
        <v>43002076864</v>
      </c>
      <c r="W206">
        <f>IF($A206="","",IFERROR(VLOOKUP($A206,AI_PF!$A:$CO,93,FALSE),""))</f>
        <v>-0.59964399144519132</v>
      </c>
      <c r="X206">
        <f>IF($A206="","",COUNTIF(AI_PF!$A:$A,$A206))</f>
        <v>2</v>
      </c>
      <c r="Y206">
        <f>IF($A206="","",COUNTIF(LookThrough!$A:$A,J206))</f>
        <v>30</v>
      </c>
    </row>
    <row r="207" spans="1:25" x14ac:dyDescent="0.4">
      <c r="A207" t="s">
        <v>237</v>
      </c>
      <c r="B207" t="str">
        <f>IF($A207="","",IFERROR(VLOOKUP($A207,AI_PF!$A:$D,4,FALSE),""))</f>
        <v>신한AIM 인프라 전문투자형사모투자신탁 3호</v>
      </c>
      <c r="C207" t="str">
        <f>IF($A207="","",IFERROR(VLOOKUP($A207,AI_PF!$A:$G,7,FALSE),""))</f>
        <v>교통/운송</v>
      </c>
      <c r="D207" t="str">
        <f>IF($A207="","",IFERROR(VLOOKUP($A207,AI_PF!$A:$H,8,FALSE),""))</f>
        <v>철도</v>
      </c>
      <c r="E207" t="str">
        <f>IF($A207="","",IFERROR(VLOOKUP($A207,AI_PF!$A:$N,14,FALSE),""))</f>
        <v>수익증권</v>
      </c>
      <c r="F207" t="str">
        <f>IF($A207="","",IFERROR(VLOOKUP($A207,AI_PF!$A:$R,18,FALSE),""))</f>
        <v>KRW</v>
      </c>
      <c r="G207">
        <f>IF($A207="","",IFERROR(VLOOKUP($A207,AI_PF!$A:$T,20,FALSE),""))</f>
        <v>43816</v>
      </c>
      <c r="H207">
        <f>IF($A207="","",IFERROR(VLOOKUP($A207,AI_PF!$A:$V,22,FALSE),""))</f>
        <v>54473</v>
      </c>
      <c r="I207">
        <f>IF($A207="","",IFERROR(VLOOKUP($A207,AI_PF!$A:$EU,151,FALSE),""))</f>
        <v>2019</v>
      </c>
      <c r="J207">
        <f>IF($A207="","",IFERROR(VLOOKUP($A207,AI_PF!$A:$C,3,FALSE),""))</f>
        <v>210000866</v>
      </c>
      <c r="K207" t="str">
        <f>IF($A207="","",IFERROR(VLOOKUP($A207,Data_Raw!$A:$G,2,FALSE),""))</f>
        <v>Infrastructure</v>
      </c>
      <c r="L207" t="str">
        <f>IF($A207="","",IFERROR(VLOOKUP($A207,Data_Raw!$A:$G,3,FALSE),""))</f>
        <v>신한AIM인프라 일반 사모투자신탁제3호</v>
      </c>
      <c r="M207" t="str">
        <f>IF($A207="","",IFERROR(VLOOKUP($A207,Data_Raw!$A:$G,4,FALSE),""))</f>
        <v>신한자산운용</v>
      </c>
      <c r="N207" t="str">
        <f>IF($A207="","",IFERROR(VLOOKUP($A207,AI_PF!$A:$EU,29,FALSE),""))</f>
        <v>KeolisAmey</v>
      </c>
      <c r="O207" t="str">
        <f>IF($A207="","",IFERROR(VLOOKUP($A207,Data_Raw!$A:$G,5,FALSE),""))</f>
        <v>Europe</v>
      </c>
      <c r="P207" t="str">
        <f>IF($A207="","",IFERROR(VLOOKUP($A207,Data_Raw!$A:$G,6,FALSE),""))</f>
        <v>Non-PPP</v>
      </c>
      <c r="Q207" t="str">
        <f>IF($A207="","",IFERROR(VLOOKUP($A207,Data_Raw!$A:$G,7,FALSE),""))</f>
        <v>Rail</v>
      </c>
      <c r="R207">
        <f>IF($A207="","",SUMIFS(AI_PF!$AP:$AP,AI_PF!$A:$A,$A207))</f>
        <v>58860000000</v>
      </c>
      <c r="S207">
        <f>IF($A207="","",SUMIFS(AI_PF!$AW:$AW,AI_PF!$A:$A,$A207))</f>
        <v>61043792246</v>
      </c>
      <c r="T207">
        <f>IF($A207="","",SUMIFS(AI_PF!$AZ:$AZ,AI_PF!$A:$A,$A207))</f>
        <v>435381697</v>
      </c>
      <c r="U207">
        <f>IF($A207="","",SUMIFS(AI_PF!$CA:$CA,AI_PF!$A:$A,$A207))</f>
        <v>60614750940</v>
      </c>
      <c r="V207">
        <f>IF($A207="","",SUMIFS(AI_PF!$CE:$CE,AI_PF!$A:$A,$A207))</f>
        <v>58929106378</v>
      </c>
      <c r="W207">
        <f>IF($A207="","",IFERROR(VLOOKUP($A207,AI_PF!$A:$CO,93,FALSE),""))</f>
        <v>3.4678700566291814</v>
      </c>
      <c r="X207">
        <f>IF($A207="","",COUNTIF(AI_PF!$A:$A,$A207))</f>
        <v>1</v>
      </c>
      <c r="Y207">
        <f>IF($A207="","",COUNTIF(LookThrough!$A:$A,J207))</f>
        <v>2</v>
      </c>
    </row>
    <row r="208" spans="1:25" x14ac:dyDescent="0.4">
      <c r="A208" t="s">
        <v>238</v>
      </c>
      <c r="B208" t="str">
        <f>IF($A208="","",IFERROR(VLOOKUP($A208,AI_PF!$A:$D,4,FALSE),""))</f>
        <v>시흥-서울간연결도로</v>
      </c>
      <c r="C208" t="str">
        <f>IF($A208="","",IFERROR(VLOOKUP($A208,AI_PF!$A:$G,7,FALSE),""))</f>
        <v>BTO</v>
      </c>
      <c r="D208" t="str">
        <f>IF($A208="","",IFERROR(VLOOKUP($A208,AI_PF!$A:$H,8,FALSE),""))</f>
        <v>도로</v>
      </c>
      <c r="E208" t="str">
        <f>IF($A208="","",IFERROR(VLOOKUP($A208,AI_PF!$A:$N,14,FALSE),""))</f>
        <v>대출</v>
      </c>
      <c r="F208" t="str">
        <f>IF($A208="","",IFERROR(VLOOKUP($A208,AI_PF!$A:$R,18,FALSE),""))</f>
        <v>미인출</v>
      </c>
      <c r="G208" t="str">
        <f>IF($A208="","",IFERROR(VLOOKUP($A208,AI_PF!$A:$T,20,FALSE),""))</f>
        <v>미인출</v>
      </c>
      <c r="H208">
        <f>IF($A208="","",IFERROR(VLOOKUP($A208,AI_PF!$A:$V,22,FALSE),""))</f>
        <v>60436</v>
      </c>
      <c r="I208" t="str">
        <f>IF($A208="","",IFERROR(VLOOKUP($A208,AI_PF!$A:$EU,151,FALSE),""))</f>
        <v>미인출</v>
      </c>
      <c r="J208">
        <f>IF($A208="","",IFERROR(VLOOKUP($A208,AI_PF!$A:$C,3,FALSE),""))</f>
        <v>6000000001160</v>
      </c>
      <c r="K208" t="str">
        <f>IF($A208="","",IFERROR(VLOOKUP($A208,Data_Raw!$A:$G,2,FALSE),""))</f>
        <v>Infrastructure</v>
      </c>
      <c r="L208" t="str">
        <f>IF($A208="","",IFERROR(VLOOKUP($A208,Data_Raw!$A:$G,3,FALSE),""))</f>
        <v>시흥-서울간연결도로</v>
      </c>
      <c r="M208" t="str">
        <f>IF($A208="","",IFERROR(VLOOKUP($A208,Data_Raw!$A:$G,4,FALSE),""))</f>
        <v>다비하나인프라펀드자산운용</v>
      </c>
      <c r="N208" t="str">
        <f>IF($A208="","",IFERROR(VLOOKUP($A208,AI_PF!$A:$EU,29,FALSE),""))</f>
        <v>해당없음</v>
      </c>
      <c r="O208" t="str">
        <f>IF($A208="","",IFERROR(VLOOKUP($A208,Data_Raw!$A:$G,5,FALSE),""))</f>
        <v>KOR</v>
      </c>
      <c r="P208" t="str">
        <f>IF($A208="","",IFERROR(VLOOKUP($A208,Data_Raw!$A:$G,6,FALSE),""))</f>
        <v>BTO</v>
      </c>
      <c r="Q208" t="str">
        <f>IF($A208="","",IFERROR(VLOOKUP($A208,Data_Raw!$A:$G,7,FALSE),""))</f>
        <v>Transportation</v>
      </c>
      <c r="R208">
        <f>IF($A208="","",SUMIFS(AI_PF!$AP:$AP,AI_PF!$A:$A,$A208))</f>
        <v>60000000000</v>
      </c>
      <c r="S208">
        <f>IF($A208="","",SUMIFS(AI_PF!$AW:$AW,AI_PF!$A:$A,$A208))</f>
        <v>2041209000</v>
      </c>
      <c r="T208">
        <f>IF($A208="","",SUMIFS(AI_PF!$AZ:$AZ,AI_PF!$A:$A,$A208))</f>
        <v>0</v>
      </c>
      <c r="U208">
        <f>IF($A208="","",SUMIFS(AI_PF!$CA:$CA,AI_PF!$A:$A,$A208))</f>
        <v>2041209000</v>
      </c>
      <c r="V208">
        <f>IF($A208="","",SUMIFS(AI_PF!$CE:$CE,AI_PF!$A:$A,$A208))</f>
        <v>2018294126</v>
      </c>
      <c r="W208">
        <f>IF($A208="","",IFERROR(VLOOKUP($A208,AI_PF!$A:$CO,93,FALSE),""))</f>
        <v>0</v>
      </c>
      <c r="X208">
        <f>IF($A208="","",COUNTIF(AI_PF!$A:$A,$A208))</f>
        <v>2</v>
      </c>
      <c r="Y208">
        <f>IF($A208="","",COUNTIF(LookThrough!$A:$A,J208))</f>
        <v>0</v>
      </c>
    </row>
    <row r="209" spans="1:25" x14ac:dyDescent="0.4">
      <c r="A209" t="s">
        <v>239</v>
      </c>
      <c r="B209" t="str">
        <f>IF($A209="","",IFERROR(VLOOKUP($A209,AI_PF!$A:$D,4,FALSE),""))</f>
        <v>교보악사 신재생멀티 전문투자형사모특별자산투자신탁 2호</v>
      </c>
      <c r="C209" t="str">
        <f>IF($A209="","",IFERROR(VLOOKUP($A209,AI_PF!$A:$G,7,FALSE),""))</f>
        <v>신재생</v>
      </c>
      <c r="D209" t="str">
        <f>IF($A209="","",IFERROR(VLOOKUP($A209,AI_PF!$A:$H,8,FALSE),""))</f>
        <v>혼합</v>
      </c>
      <c r="E209" t="str">
        <f>IF($A209="","",IFERROR(VLOOKUP($A209,AI_PF!$A:$N,14,FALSE),""))</f>
        <v>수익증권</v>
      </c>
      <c r="F209" t="str">
        <f>IF($A209="","",IFERROR(VLOOKUP($A209,AI_PF!$A:$R,18,FALSE),""))</f>
        <v>KRW</v>
      </c>
      <c r="G209">
        <f>IF($A209="","",IFERROR(VLOOKUP($A209,AI_PF!$A:$T,20,FALSE),""))</f>
        <v>43783</v>
      </c>
      <c r="H209">
        <f>IF($A209="","",IFERROR(VLOOKUP($A209,AI_PF!$A:$V,22,FALSE),""))</f>
        <v>52914</v>
      </c>
      <c r="I209">
        <f>IF($A209="","",IFERROR(VLOOKUP($A209,AI_PF!$A:$EU,151,FALSE),""))</f>
        <v>2019</v>
      </c>
      <c r="J209">
        <f>IF($A209="","",IFERROR(VLOOKUP($A209,AI_PF!$A:$C,3,FALSE),""))</f>
        <v>210000419</v>
      </c>
      <c r="K209" t="str">
        <f>IF($A209="","",IFERROR(VLOOKUP($A209,Data_Raw!$A:$G,2,FALSE),""))</f>
        <v>Infrastructure</v>
      </c>
      <c r="L209" t="str">
        <f>IF($A209="","",IFERROR(VLOOKUP($A209,Data_Raw!$A:$G,3,FALSE),""))</f>
        <v>교보악사 신재생멀티 전문투자형사모특별자산투자신탁 2호</v>
      </c>
      <c r="M209" t="str">
        <f>IF($A209="","",IFERROR(VLOOKUP($A209,Data_Raw!$A:$G,4,FALSE),""))</f>
        <v>교보악사자산운용</v>
      </c>
      <c r="N209" t="str">
        <f>IF($A209="","",IFERROR(VLOOKUP($A209,AI_PF!$A:$EU,29,FALSE),""))</f>
        <v>해당없음</v>
      </c>
      <c r="O209" t="str">
        <f>IF($A209="","",IFERROR(VLOOKUP($A209,Data_Raw!$A:$G,5,FALSE),""))</f>
        <v>KOR</v>
      </c>
      <c r="P209" t="str">
        <f>IF($A209="","",IFERROR(VLOOKUP($A209,Data_Raw!$A:$G,6,FALSE),""))</f>
        <v>Non-PPP</v>
      </c>
      <c r="Q209" t="str">
        <f>IF($A209="","",IFERROR(VLOOKUP($A209,Data_Raw!$A:$G,7,FALSE),""))</f>
        <v>Social</v>
      </c>
      <c r="R209">
        <f>IF($A209="","",SUMIFS(AI_PF!$AP:$AP,AI_PF!$A:$A,$A209))</f>
        <v>150000000000</v>
      </c>
      <c r="S209">
        <f>IF($A209="","",SUMIFS(AI_PF!$AW:$AW,AI_PF!$A:$A,$A209))</f>
        <v>147373802521</v>
      </c>
      <c r="T209">
        <f>IF($A209="","",SUMIFS(AI_PF!$AZ:$AZ,AI_PF!$A:$A,$A209))</f>
        <v>48247539415</v>
      </c>
      <c r="U209">
        <f>IF($A209="","",SUMIFS(AI_PF!$CA:$CA,AI_PF!$A:$A,$A209))</f>
        <v>99436512530</v>
      </c>
      <c r="V209">
        <f>IF($A209="","",SUMIFS(AI_PF!$CE:$CE,AI_PF!$A:$A,$A209))</f>
        <v>100655619720</v>
      </c>
      <c r="W209">
        <f>IF($A209="","",IFERROR(VLOOKUP($A209,AI_PF!$A:$CO,93,FALSE),""))</f>
        <v>3.783049881458282</v>
      </c>
      <c r="X209">
        <f>IF($A209="","",COUNTIF(AI_PF!$A:$A,$A209))</f>
        <v>1</v>
      </c>
      <c r="Y209">
        <f>IF($A209="","",COUNTIF(LookThrough!$A:$A,J209))</f>
        <v>25</v>
      </c>
    </row>
    <row r="210" spans="1:25" x14ac:dyDescent="0.4">
      <c r="A210" t="s">
        <v>240</v>
      </c>
      <c r="B210" t="str">
        <f>IF($A210="","",IFERROR(VLOOKUP($A210,AI_PF!$A:$D,4,FALSE),""))</f>
        <v>삼성 UK 공항 후순위대출 전문투자형사모투자신탁 1호</v>
      </c>
      <c r="C210" t="str">
        <f>IF($A210="","",IFERROR(VLOOKUP($A210,AI_PF!$A:$G,7,FALSE),""))</f>
        <v>교통/운송</v>
      </c>
      <c r="D210" t="str">
        <f>IF($A210="","",IFERROR(VLOOKUP($A210,AI_PF!$A:$H,8,FALSE),""))</f>
        <v>공항</v>
      </c>
      <c r="E210" t="str">
        <f>IF($A210="","",IFERROR(VLOOKUP($A210,AI_PF!$A:$N,14,FALSE),""))</f>
        <v>수익증권</v>
      </c>
      <c r="F210" t="str">
        <f>IF($A210="","",IFERROR(VLOOKUP($A210,AI_PF!$A:$R,18,FALSE),""))</f>
        <v>KRW</v>
      </c>
      <c r="G210">
        <f>IF($A210="","",IFERROR(VLOOKUP($A210,AI_PF!$A:$T,20,FALSE),""))</f>
        <v>43768</v>
      </c>
      <c r="H210">
        <f>IF($A210="","",IFERROR(VLOOKUP($A210,AI_PF!$A:$V,22,FALSE),""))</f>
        <v>49674</v>
      </c>
      <c r="I210">
        <f>IF($A210="","",IFERROR(VLOOKUP($A210,AI_PF!$A:$EU,151,FALSE),""))</f>
        <v>2019</v>
      </c>
      <c r="J210">
        <f>IF($A210="","",IFERROR(VLOOKUP($A210,AI_PF!$A:$C,3,FALSE),""))</f>
        <v>210000867</v>
      </c>
      <c r="K210" t="str">
        <f>IF($A210="","",IFERROR(VLOOKUP($A210,Data_Raw!$A:$G,2,FALSE),""))</f>
        <v>Infrastructure</v>
      </c>
      <c r="L210" t="str">
        <f>IF($A210="","",IFERROR(VLOOKUP($A210,Data_Raw!$A:$G,3,FALSE),""))</f>
        <v>삼성 UK공항 후순위대출 전문투자형사모투자신탁 제1호</v>
      </c>
      <c r="M210" t="str">
        <f>IF($A210="","",IFERROR(VLOOKUP($A210,Data_Raw!$A:$G,4,FALSE),""))</f>
        <v>삼성자산운용</v>
      </c>
      <c r="N210" t="str">
        <f>IF($A210="","",IFERROR(VLOOKUP($A210,AI_PF!$A:$EU,29,FALSE),""))</f>
        <v>삼성자산운용</v>
      </c>
      <c r="O210" t="str">
        <f>IF($A210="","",IFERROR(VLOOKUP($A210,Data_Raw!$A:$G,5,FALSE),""))</f>
        <v>Europe</v>
      </c>
      <c r="P210" t="str">
        <f>IF($A210="","",IFERROR(VLOOKUP($A210,Data_Raw!$A:$G,6,FALSE),""))</f>
        <v>Non-PPP</v>
      </c>
      <c r="Q210" t="str">
        <f>IF($A210="","",IFERROR(VLOOKUP($A210,Data_Raw!$A:$G,7,FALSE),""))</f>
        <v>Airport</v>
      </c>
      <c r="R210">
        <f>IF($A210="","",SUMIFS(AI_PF!$AP:$AP,AI_PF!$A:$A,$A210))</f>
        <v>54000000000</v>
      </c>
      <c r="S210">
        <f>IF($A210="","",SUMIFS(AI_PF!$AW:$AW,AI_PF!$A:$A,$A210))</f>
        <v>61176652207</v>
      </c>
      <c r="T210">
        <f>IF($A210="","",SUMIFS(AI_PF!$AZ:$AZ,AI_PF!$A:$A,$A210))</f>
        <v>1014705883</v>
      </c>
      <c r="U210">
        <f>IF($A210="","",SUMIFS(AI_PF!$CA:$CA,AI_PF!$A:$A,$A210))</f>
        <v>60146753094</v>
      </c>
      <c r="V210">
        <f>IF($A210="","",SUMIFS(AI_PF!$CE:$CE,AI_PF!$A:$A,$A210))</f>
        <v>59557138536</v>
      </c>
      <c r="W210">
        <f>IF($A210="","",IFERROR(VLOOKUP($A210,AI_PF!$A:$CO,93,FALSE),""))</f>
        <v>3.4881833195686345</v>
      </c>
      <c r="X210">
        <f>IF($A210="","",COUNTIF(AI_PF!$A:$A,$A210))</f>
        <v>1</v>
      </c>
      <c r="Y210">
        <f>IF($A210="","",COUNTIF(LookThrough!$A:$A,J210))</f>
        <v>2</v>
      </c>
    </row>
    <row r="211" spans="1:25" x14ac:dyDescent="0.4">
      <c r="A211" t="s">
        <v>241</v>
      </c>
      <c r="B211" t="str">
        <f>IF($A211="","",IFERROR(VLOOKUP($A211,AI_PF!$A:$D,4,FALSE),""))</f>
        <v>용인 백암물류센터 담보대출</v>
      </c>
      <c r="C211" t="str">
        <f>IF($A211="","",IFERROR(VLOOKUP($A211,AI_PF!$A:$G,7,FALSE),""))</f>
        <v>수익형</v>
      </c>
      <c r="D211" t="str">
        <f>IF($A211="","",IFERROR(VLOOKUP($A211,AI_PF!$A:$H,8,FALSE),""))</f>
        <v>물류창고</v>
      </c>
      <c r="E211" t="str">
        <f>IF($A211="","",IFERROR(VLOOKUP($A211,AI_PF!$A:$N,14,FALSE),""))</f>
        <v>대출</v>
      </c>
      <c r="F211" t="str">
        <f>IF($A211="","",IFERROR(VLOOKUP($A211,AI_PF!$A:$R,18,FALSE),""))</f>
        <v>KRW</v>
      </c>
      <c r="G211">
        <f>IF($A211="","",IFERROR(VLOOKUP($A211,AI_PF!$A:$T,20,FALSE),""))</f>
        <v>43760</v>
      </c>
      <c r="H211">
        <f>IF($A211="","",IFERROR(VLOOKUP($A211,AI_PF!$A:$V,22,FALSE),""))</f>
        <v>46317</v>
      </c>
      <c r="I211">
        <f>IF($A211="","",IFERROR(VLOOKUP($A211,AI_PF!$A:$EU,151,FALSE),""))</f>
        <v>2019</v>
      </c>
      <c r="J211">
        <f>IF($A211="","",IFERROR(VLOOKUP($A211,AI_PF!$A:$C,3,FALSE),""))</f>
        <v>6000000001096</v>
      </c>
      <c r="K211" t="str">
        <f>IF($A211="","",IFERROR(VLOOKUP($A211,Data_Raw!$A:$G,2,FALSE),""))</f>
        <v>Real_Estate</v>
      </c>
      <c r="L211" t="str">
        <f>IF($A211="","",IFERROR(VLOOKUP($A211,Data_Raw!$A:$G,3,FALSE),""))</f>
        <v>용인 백암물류센터 담보대출</v>
      </c>
      <c r="M211" t="str">
        <f>IF($A211="","",IFERROR(VLOOKUP($A211,Data_Raw!$A:$G,4,FALSE),""))</f>
        <v>마스턴투자운용</v>
      </c>
      <c r="N211" t="str">
        <f>IF($A211="","",IFERROR(VLOOKUP($A211,AI_PF!$A:$EU,29,FALSE),""))</f>
        <v>해당없음</v>
      </c>
      <c r="O211" t="str">
        <f>IF($A211="","",IFERROR(VLOOKUP($A211,Data_Raw!$A:$G,5,FALSE),""))</f>
        <v>KOR</v>
      </c>
      <c r="P211" t="str">
        <f>IF($A211="","",IFERROR(VLOOKUP($A211,Data_Raw!$A:$G,6,FALSE),""))</f>
        <v>담보대출</v>
      </c>
      <c r="Q211" t="str">
        <f>IF($A211="","",IFERROR(VLOOKUP($A211,Data_Raw!$A:$G,7,FALSE),""))</f>
        <v>Logistics</v>
      </c>
      <c r="R211">
        <f>IF($A211="","",SUMIFS(AI_PF!$AP:$AP,AI_PF!$A:$A,$A211))</f>
        <v>62200000000</v>
      </c>
      <c r="S211">
        <f>IF($A211="","",SUMIFS(AI_PF!$AW:$AW,AI_PF!$A:$A,$A211))</f>
        <v>62200000000</v>
      </c>
      <c r="T211">
        <f>IF($A211="","",SUMIFS(AI_PF!$AZ:$AZ,AI_PF!$A:$A,$A211))</f>
        <v>22392000</v>
      </c>
      <c r="U211">
        <f>IF($A211="","",SUMIFS(AI_PF!$CA:$CA,AI_PF!$A:$A,$A211))</f>
        <v>62200000000</v>
      </c>
      <c r="V211">
        <f>IF($A211="","",SUMIFS(AI_PF!$CE:$CE,AI_PF!$A:$A,$A211))</f>
        <v>62177608000</v>
      </c>
      <c r="W211">
        <f>IF($A211="","",IFERROR(VLOOKUP($A211,AI_PF!$A:$CO,93,FALSE),""))</f>
        <v>3.0174281999999999</v>
      </c>
      <c r="X211">
        <f>IF($A211="","",COUNTIF(AI_PF!$A:$A,$A211))</f>
        <v>1</v>
      </c>
      <c r="Y211">
        <f>IF($A211="","",COUNTIF(LookThrough!$A:$A,J211))</f>
        <v>0</v>
      </c>
    </row>
    <row r="212" spans="1:25" x14ac:dyDescent="0.4">
      <c r="A212" t="s">
        <v>242</v>
      </c>
      <c r="B212" t="str">
        <f>IF($A212="","",IFERROR(VLOOKUP($A212,AI_PF!$A:$D,4,FALSE),""))</f>
        <v>이지스 미국 전문투자형사모부동산투자신탁 327호</v>
      </c>
      <c r="C212" t="str">
        <f>IF($A212="","",IFERROR(VLOOKUP($A212,AI_PF!$A:$G,7,FALSE),""))</f>
        <v>수익형</v>
      </c>
      <c r="D212" t="str">
        <f>IF($A212="","",IFERROR(VLOOKUP($A212,AI_PF!$A:$H,8,FALSE),""))</f>
        <v>멀티패밀리</v>
      </c>
      <c r="E212" t="str">
        <f>IF($A212="","",IFERROR(VLOOKUP($A212,AI_PF!$A:$N,14,FALSE),""))</f>
        <v>수익증권</v>
      </c>
      <c r="F212" t="str">
        <f>IF($A212="","",IFERROR(VLOOKUP($A212,AI_PF!$A:$R,18,FALSE),""))</f>
        <v>KRW</v>
      </c>
      <c r="G212">
        <f>IF($A212="","",IFERROR(VLOOKUP($A212,AI_PF!$A:$T,20,FALSE),""))</f>
        <v>43783</v>
      </c>
      <c r="H212">
        <f>IF($A212="","",IFERROR(VLOOKUP($A212,AI_PF!$A:$V,22,FALSE),""))</f>
        <v>47617</v>
      </c>
      <c r="I212">
        <f>IF($A212="","",IFERROR(VLOOKUP($A212,AI_PF!$A:$EU,151,FALSE),""))</f>
        <v>2019</v>
      </c>
      <c r="J212">
        <f>IF($A212="","",IFERROR(VLOOKUP($A212,AI_PF!$A:$C,3,FALSE),""))</f>
        <v>210000420</v>
      </c>
      <c r="K212" t="str">
        <f>IF($A212="","",IFERROR(VLOOKUP($A212,Data_Raw!$A:$G,2,FALSE),""))</f>
        <v>Real_Estate</v>
      </c>
      <c r="L212" t="str">
        <f>IF($A212="","",IFERROR(VLOOKUP($A212,Data_Raw!$A:$G,3,FALSE),""))</f>
        <v>이지스미국부동산327호</v>
      </c>
      <c r="M212" t="str">
        <f>IF($A212="","",IFERROR(VLOOKUP($A212,Data_Raw!$A:$G,4,FALSE),""))</f>
        <v>이지스자산운용</v>
      </c>
      <c r="N212" t="str">
        <f>IF($A212="","",IFERROR(VLOOKUP($A212,AI_PF!$A:$EU,29,FALSE),""))</f>
        <v>Tishman Speyer Crown</v>
      </c>
      <c r="O212" t="str">
        <f>IF($A212="","",IFERROR(VLOOKUP($A212,Data_Raw!$A:$G,5,FALSE),""))</f>
        <v>US</v>
      </c>
      <c r="P212" t="str">
        <f>IF($A212="","",IFERROR(VLOOKUP($A212,Data_Raw!$A:$G,6,FALSE),""))</f>
        <v>Senior|Core plus</v>
      </c>
      <c r="Q212" t="str">
        <f>IF($A212="","",IFERROR(VLOOKUP($A212,Data_Raw!$A:$G,7,FALSE),""))</f>
        <v>Residential</v>
      </c>
      <c r="R212">
        <f>IF($A212="","",SUMIFS(AI_PF!$AP:$AP,AI_PF!$A:$A,$A212))</f>
        <v>53620000000</v>
      </c>
      <c r="S212">
        <f>IF($A212="","",SUMIFS(AI_PF!$AW:$AW,AI_PF!$A:$A,$A212))</f>
        <v>54860903323</v>
      </c>
      <c r="T212">
        <f>IF($A212="","",SUMIFS(AI_PF!$AZ:$AZ,AI_PF!$A:$A,$A212))</f>
        <v>1864204308</v>
      </c>
      <c r="U212">
        <f>IF($A212="","",SUMIFS(AI_PF!$CA:$CA,AI_PF!$A:$A,$A212))</f>
        <v>53007171408</v>
      </c>
      <c r="V212">
        <f>IF($A212="","",SUMIFS(AI_PF!$CE:$CE,AI_PF!$A:$A,$A212))</f>
        <v>51481224057</v>
      </c>
      <c r="W212">
        <f>IF($A212="","",IFERROR(VLOOKUP($A212,AI_PF!$A:$CO,93,FALSE),""))</f>
        <v>3.6412170529365544</v>
      </c>
      <c r="X212">
        <f>IF($A212="","",COUNTIF(AI_PF!$A:$A,$A212))</f>
        <v>1</v>
      </c>
      <c r="Y212">
        <f>IF($A212="","",COUNTIF(LookThrough!$A:$A,J212))</f>
        <v>1</v>
      </c>
    </row>
    <row r="213" spans="1:25" x14ac:dyDescent="0.4">
      <c r="A213" t="s">
        <v>243</v>
      </c>
      <c r="B213" t="str">
        <f>IF($A213="","",IFERROR(VLOOKUP($A213,AI_PF!$A:$D,4,FALSE),""))</f>
        <v>BLACKSTONE Property Partners Europe (BPPE)</v>
      </c>
      <c r="C213" t="str">
        <f>IF($A213="","",IFERROR(VLOOKUP($A213,AI_PF!$A:$G,7,FALSE),""))</f>
        <v>수익형</v>
      </c>
      <c r="D213" t="str">
        <f>IF($A213="","",IFERROR(VLOOKUP($A213,AI_PF!$A:$H,8,FALSE),""))</f>
        <v>혼합</v>
      </c>
      <c r="E213" t="str">
        <f>IF($A213="","",IFERROR(VLOOKUP($A213,AI_PF!$A:$N,14,FALSE),""))</f>
        <v>수익증권</v>
      </c>
      <c r="F213" t="str">
        <f>IF($A213="","",IFERROR(VLOOKUP($A213,AI_PF!$A:$R,18,FALSE),""))</f>
        <v>EUR</v>
      </c>
      <c r="G213">
        <f>IF($A213="","",IFERROR(VLOOKUP($A213,AI_PF!$A:$T,20,FALSE),""))</f>
        <v>43822</v>
      </c>
      <c r="H213">
        <f>IF($A213="","",IFERROR(VLOOKUP($A213,AI_PF!$A:$V,22,FALSE),""))</f>
        <v>2958465</v>
      </c>
      <c r="I213">
        <f>IF($A213="","",IFERROR(VLOOKUP($A213,AI_PF!$A:$EU,151,FALSE),""))</f>
        <v>2019</v>
      </c>
      <c r="J213">
        <f>IF($A213="","",IFERROR(VLOOKUP($A213,AI_PF!$A:$C,3,FALSE),""))</f>
        <v>210000455</v>
      </c>
      <c r="K213" t="str">
        <f>IF($A213="","",IFERROR(VLOOKUP($A213,Data_Raw!$A:$G,2,FALSE),""))</f>
        <v>Real_Estate</v>
      </c>
      <c r="L213" t="str">
        <f>IF($A213="","",IFERROR(VLOOKUP($A213,Data_Raw!$A:$G,3,FALSE),""))</f>
        <v>BLACKSTONE PROPERTY PARTNERS EUROPE</v>
      </c>
      <c r="M213" t="str">
        <f>IF($A213="","",IFERROR(VLOOKUP($A213,Data_Raw!$A:$G,4,FALSE),""))</f>
        <v>Blackstone</v>
      </c>
      <c r="N213" t="str">
        <f>IF($A213="","",IFERROR(VLOOKUP($A213,AI_PF!$A:$EU,29,FALSE),""))</f>
        <v>Blackstone</v>
      </c>
      <c r="O213" t="str">
        <f>IF($A213="","",IFERROR(VLOOKUP($A213,Data_Raw!$A:$G,5,FALSE),""))</f>
        <v>Europe</v>
      </c>
      <c r="P213" t="str">
        <f>IF($A213="","",IFERROR(VLOOKUP($A213,Data_Raw!$A:$G,6,FALSE),""))</f>
        <v>Equity|Core</v>
      </c>
      <c r="Q213" t="str">
        <f>IF($A213="","",IFERROR(VLOOKUP($A213,Data_Raw!$A:$G,7,FALSE),""))</f>
        <v>General</v>
      </c>
      <c r="R213">
        <f>IF($A213="","",SUMIFS(AI_PF!$AP:$AP,AI_PF!$A:$A,$A213))</f>
        <v>82500000000</v>
      </c>
      <c r="S213">
        <f>IF($A213="","",SUMIFS(AI_PF!$AW:$AW,AI_PF!$A:$A,$A213))</f>
        <v>64780000000</v>
      </c>
      <c r="T213">
        <f>IF($A213="","",SUMIFS(AI_PF!$AZ:$AZ,AI_PF!$A:$A,$A213))</f>
        <v>10917571178</v>
      </c>
      <c r="U213">
        <f>IF($A213="","",SUMIFS(AI_PF!$CA:$CA,AI_PF!$A:$A,$A213))</f>
        <v>56120169737</v>
      </c>
      <c r="V213">
        <f>IF($A213="","",SUMIFS(AI_PF!$CE:$CE,AI_PF!$A:$A,$A213))</f>
        <v>81567296092</v>
      </c>
      <c r="W213">
        <f>IF($A213="","",IFERROR(VLOOKUP($A213,AI_PF!$A:$CO,93,FALSE),""))</f>
        <v>8.177768886089325</v>
      </c>
      <c r="X213">
        <f>IF($A213="","",COUNTIF(AI_PF!$A:$A,$A213))</f>
        <v>1</v>
      </c>
      <c r="Y213">
        <f>IF($A213="","",COUNTIF(LookThrough!$A:$A,J213))</f>
        <v>0</v>
      </c>
    </row>
    <row r="214" spans="1:25" x14ac:dyDescent="0.4">
      <c r="A214" t="s">
        <v>244</v>
      </c>
      <c r="B214" t="str">
        <f>IF($A214="","",IFERROR(VLOOKUP($A214,AI_PF!$A:$D,4,FALSE),""))</f>
        <v>현대인베스트먼트 Mack US Debt 전문투자형부동산투자신탁 20호 (CMTG)</v>
      </c>
      <c r="C214" t="str">
        <f>IF($A214="","",IFERROR(VLOOKUP($A214,AI_PF!$A:$G,7,FALSE),""))</f>
        <v>개발형</v>
      </c>
      <c r="D214" t="str">
        <f>IF($A214="","",IFERROR(VLOOKUP($A214,AI_PF!$A:$H,8,FALSE),""))</f>
        <v>혼합</v>
      </c>
      <c r="E214" t="str">
        <f>IF($A214="","",IFERROR(VLOOKUP($A214,AI_PF!$A:$N,14,FALSE),""))</f>
        <v>수익증권</v>
      </c>
      <c r="F214" t="str">
        <f>IF($A214="","",IFERROR(VLOOKUP($A214,AI_PF!$A:$R,18,FALSE),""))</f>
        <v>KRW</v>
      </c>
      <c r="G214">
        <f>IF($A214="","",IFERROR(VLOOKUP($A214,AI_PF!$A:$T,20,FALSE),""))</f>
        <v>43795</v>
      </c>
      <c r="H214">
        <f>IF($A214="","",IFERROR(VLOOKUP($A214,AI_PF!$A:$V,22,FALSE),""))</f>
        <v>47483</v>
      </c>
      <c r="I214">
        <f>IF($A214="","",IFERROR(VLOOKUP($A214,AI_PF!$A:$EU,151,FALSE),""))</f>
        <v>2019</v>
      </c>
      <c r="J214">
        <f>IF($A214="","",IFERROR(VLOOKUP($A214,AI_PF!$A:$C,3,FALSE),""))</f>
        <v>210000439</v>
      </c>
      <c r="K214" t="str">
        <f>IF($A214="","",IFERROR(VLOOKUP($A214,Data_Raw!$A:$G,2,FALSE),""))</f>
        <v>Real_Estate</v>
      </c>
      <c r="L214" t="str">
        <f>IF($A214="","",IFERROR(VLOOKUP($A214,Data_Raw!$A:$G,3,FALSE),""))</f>
        <v>현대인베스트 MACK US DEBT 
부동산20호</v>
      </c>
      <c r="M214" t="str">
        <f>IF($A214="","",IFERROR(VLOOKUP($A214,Data_Raw!$A:$G,4,FALSE),""))</f>
        <v>현대인베스트먼트자산운용</v>
      </c>
      <c r="N214">
        <f>IF($A214="","",IFERROR(VLOOKUP($A214,AI_PF!$A:$EU,29,FALSE),""))</f>
        <v>0</v>
      </c>
      <c r="O214" t="str">
        <f>IF($A214="","",IFERROR(VLOOKUP($A214,Data_Raw!$A:$G,5,FALSE),""))</f>
        <v>US</v>
      </c>
      <c r="P214" t="str">
        <f>IF($A214="","",IFERROR(VLOOKUP($A214,Data_Raw!$A:$G,6,FALSE),""))</f>
        <v>Senior|Value-add</v>
      </c>
      <c r="Q214" t="str">
        <f>IF($A214="","",IFERROR(VLOOKUP($A214,Data_Raw!$A:$G,7,FALSE),""))</f>
        <v>General</v>
      </c>
      <c r="R214">
        <f>IF($A214="","",SUMIFS(AI_PF!$AP:$AP,AI_PF!$A:$A,$A214))</f>
        <v>130000000000</v>
      </c>
      <c r="S214">
        <f>IF($A214="","",SUMIFS(AI_PF!$AW:$AW,AI_PF!$A:$A,$A214))</f>
        <v>153156711281</v>
      </c>
      <c r="T214">
        <f>IF($A214="","",SUMIFS(AI_PF!$AZ:$AZ,AI_PF!$A:$A,$A214))</f>
        <v>30136825882</v>
      </c>
      <c r="U214">
        <f>IF($A214="","",SUMIFS(AI_PF!$CA:$CA,AI_PF!$A:$A,$A214))</f>
        <v>115119479648</v>
      </c>
      <c r="V214">
        <f>IF($A214="","",SUMIFS(AI_PF!$CE:$CE,AI_PF!$A:$A,$A214))</f>
        <v>15423449068</v>
      </c>
      <c r="W214">
        <f>IF($A214="","",IFERROR(VLOOKUP($A214,AI_PF!$A:$CO,93,FALSE),""))</f>
        <v>-25.155962519347664</v>
      </c>
      <c r="X214">
        <f>IF($A214="","",COUNTIF(AI_PF!$A:$A,$A214))</f>
        <v>1</v>
      </c>
      <c r="Y214">
        <f>IF($A214="","",COUNTIF(LookThrough!$A:$A,J214))</f>
        <v>0</v>
      </c>
    </row>
    <row r="215" spans="1:25" x14ac:dyDescent="0.4">
      <c r="A215" t="s">
        <v>245</v>
      </c>
      <c r="B215" t="str">
        <f>IF($A215="","",IFERROR(VLOOKUP($A215,AI_PF!$A:$D,4,FALSE),""))</f>
        <v>한화 글로벌 Co-investment 펀드 1호</v>
      </c>
      <c r="C215" t="str">
        <f>IF($A215="","",IFERROR(VLOOKUP($A215,AI_PF!$A:$G,7,FALSE),""))</f>
        <v>PE</v>
      </c>
      <c r="D215" t="str">
        <f>IF($A215="","",IFERROR(VLOOKUP($A215,AI_PF!$A:$H,8,FALSE),""))</f>
        <v>PE</v>
      </c>
      <c r="E215" t="str">
        <f>IF($A215="","",IFERROR(VLOOKUP($A215,AI_PF!$A:$N,14,FALSE),""))</f>
        <v>수익증권</v>
      </c>
      <c r="F215" t="str">
        <f>IF($A215="","",IFERROR(VLOOKUP($A215,AI_PF!$A:$R,18,FALSE),""))</f>
        <v>KRW</v>
      </c>
      <c r="G215">
        <f>IF($A215="","",IFERROR(VLOOKUP($A215,AI_PF!$A:$T,20,FALSE),""))</f>
        <v>43917</v>
      </c>
      <c r="H215">
        <f>IF($A215="","",IFERROR(VLOOKUP($A215,AI_PF!$A:$V,22,FALSE),""))</f>
        <v>47569</v>
      </c>
      <c r="I215">
        <f>IF($A215="","",IFERROR(VLOOKUP($A215,AI_PF!$A:$EU,151,FALSE),""))</f>
        <v>2020</v>
      </c>
      <c r="J215">
        <f>IF($A215="","",IFERROR(VLOOKUP($A215,AI_PF!$A:$C,3,FALSE),""))</f>
        <v>210000538</v>
      </c>
      <c r="K215" t="str">
        <f>IF($A215="","",IFERROR(VLOOKUP($A215,Data_Raw!$A:$G,2,FALSE),""))</f>
        <v>PE</v>
      </c>
      <c r="L215" t="str">
        <f>IF($A215="","",IFERROR(VLOOKUP($A215,Data_Raw!$A:$G,3,FALSE),""))</f>
        <v>한화 글로벌 Co-investment 펀드 1호</v>
      </c>
      <c r="M215" t="str">
        <f>IF($A215="","",IFERROR(VLOOKUP($A215,Data_Raw!$A:$G,4,FALSE),""))</f>
        <v>한화자산운용</v>
      </c>
      <c r="N215">
        <f>IF($A215="","",IFERROR(VLOOKUP($A215,AI_PF!$A:$EU,29,FALSE),""))</f>
        <v>0</v>
      </c>
      <c r="O215" t="str">
        <f>IF($A215="","",IFERROR(VLOOKUP($A215,Data_Raw!$A:$G,5,FALSE),""))</f>
        <v>Global</v>
      </c>
      <c r="P215" t="str">
        <f>IF($A215="","",IFERROR(VLOOKUP($A215,Data_Raw!$A:$G,6,FALSE),""))</f>
        <v>hybrid</v>
      </c>
      <c r="Q215" t="str">
        <f>IF($A215="","",IFERROR(VLOOKUP($A215,Data_Raw!$A:$G,7,FALSE),""))</f>
        <v>General</v>
      </c>
      <c r="R215">
        <f>IF($A215="","",SUMIFS(AI_PF!$AP:$AP,AI_PF!$A:$A,$A215))</f>
        <v>160000000000</v>
      </c>
      <c r="S215">
        <f>IF($A215="","",SUMIFS(AI_PF!$AW:$AW,AI_PF!$A:$A,$A215))</f>
        <v>106895850201</v>
      </c>
      <c r="T215">
        <f>IF($A215="","",SUMIFS(AI_PF!$AZ:$AZ,AI_PF!$A:$A,$A215))</f>
        <v>35212731760</v>
      </c>
      <c r="U215">
        <f>IF($A215="","",SUMIFS(AI_PF!$CA:$CA,AI_PF!$A:$A,$A215))</f>
        <v>75911221476</v>
      </c>
      <c r="V215">
        <f>IF($A215="","",SUMIFS(AI_PF!$CE:$CE,AI_PF!$A:$A,$A215))</f>
        <v>93838896025</v>
      </c>
      <c r="W215">
        <f>IF($A215="","",IFERROR(VLOOKUP($A215,AI_PF!$A:$CO,93,FALSE),""))</f>
        <v>9.0175053477287292</v>
      </c>
      <c r="X215">
        <f>IF($A215="","",COUNTIF(AI_PF!$A:$A,$A215))</f>
        <v>1</v>
      </c>
      <c r="Y215">
        <f>IF($A215="","",COUNTIF(LookThrough!$A:$A,J215))</f>
        <v>13</v>
      </c>
    </row>
    <row r="216" spans="1:25" x14ac:dyDescent="0.4">
      <c r="A216" t="s">
        <v>246</v>
      </c>
      <c r="B216" t="str">
        <f>IF($A216="","",IFERROR(VLOOKUP($A216,AI_PF!$A:$D,4,FALSE),""))</f>
        <v>신한BNPP 그린에너지 전문투자형사모특별자산투자신탁 7호</v>
      </c>
      <c r="C216" t="str">
        <f>IF($A216="","",IFERROR(VLOOKUP($A216,AI_PF!$A:$G,7,FALSE),""))</f>
        <v>신재생</v>
      </c>
      <c r="D216" t="str">
        <f>IF($A216="","",IFERROR(VLOOKUP($A216,AI_PF!$A:$H,8,FALSE),""))</f>
        <v>태양광</v>
      </c>
      <c r="E216" t="str">
        <f>IF($A216="","",IFERROR(VLOOKUP($A216,AI_PF!$A:$N,14,FALSE),""))</f>
        <v>수익증권</v>
      </c>
      <c r="F216" t="str">
        <f>IF($A216="","",IFERROR(VLOOKUP($A216,AI_PF!$A:$R,18,FALSE),""))</f>
        <v>KRW</v>
      </c>
      <c r="G216">
        <f>IF($A216="","",IFERROR(VLOOKUP($A216,AI_PF!$A:$T,20,FALSE),""))</f>
        <v>43804</v>
      </c>
      <c r="H216">
        <f>IF($A216="","",IFERROR(VLOOKUP($A216,AI_PF!$A:$V,22,FALSE),""))</f>
        <v>51839</v>
      </c>
      <c r="I216">
        <f>IF($A216="","",IFERROR(VLOOKUP($A216,AI_PF!$A:$EU,151,FALSE),""))</f>
        <v>2019</v>
      </c>
      <c r="J216">
        <f>IF($A216="","",IFERROR(VLOOKUP($A216,AI_PF!$A:$C,3,FALSE),""))</f>
        <v>210000442</v>
      </c>
      <c r="K216" t="str">
        <f>IF($A216="","",IFERROR(VLOOKUP($A216,Data_Raw!$A:$G,2,FALSE),""))</f>
        <v>Infrastructure</v>
      </c>
      <c r="L216" t="str">
        <f>IF($A216="","",IFERROR(VLOOKUP($A216,Data_Raw!$A:$G,3,FALSE),""))</f>
        <v>신한BNPP 그린에너지 전문투자형사모특별자산투자신탁 7호</v>
      </c>
      <c r="M216" t="str">
        <f>IF($A216="","",IFERROR(VLOOKUP($A216,Data_Raw!$A:$G,4,FALSE),""))</f>
        <v>신한자산운용</v>
      </c>
      <c r="N216" t="str">
        <f>IF($A216="","",IFERROR(VLOOKUP($A216,AI_PF!$A:$EU,29,FALSE),""))</f>
        <v>해당없음</v>
      </c>
      <c r="O216" t="str">
        <f>IF($A216="","",IFERROR(VLOOKUP($A216,Data_Raw!$A:$G,5,FALSE),""))</f>
        <v>KOR</v>
      </c>
      <c r="P216" t="str">
        <f>IF($A216="","",IFERROR(VLOOKUP($A216,Data_Raw!$A:$G,6,FALSE),""))</f>
        <v>Non-PPP</v>
      </c>
      <c r="Q216" t="str">
        <f>IF($A216="","",IFERROR(VLOOKUP($A216,Data_Raw!$A:$G,7,FALSE),""))</f>
        <v>Energy</v>
      </c>
      <c r="R216">
        <f>IF($A216="","",SUMIFS(AI_PF!$AP:$AP,AI_PF!$A:$A,$A216))</f>
        <v>45000000000</v>
      </c>
      <c r="S216">
        <f>IF($A216="","",SUMIFS(AI_PF!$AW:$AW,AI_PF!$A:$A,$A216))</f>
        <v>36988500000</v>
      </c>
      <c r="T216">
        <f>IF($A216="","",SUMIFS(AI_PF!$AZ:$AZ,AI_PF!$A:$A,$A216))</f>
        <v>13950000009</v>
      </c>
      <c r="U216">
        <f>IF($A216="","",SUMIFS(AI_PF!$CA:$CA,AI_PF!$A:$A,$A216))</f>
        <v>22999753548</v>
      </c>
      <c r="V216">
        <f>IF($A216="","",SUMIFS(AI_PF!$CE:$CE,AI_PF!$A:$A,$A216))</f>
        <v>22240614744</v>
      </c>
      <c r="W216">
        <f>IF($A216="","",IFERROR(VLOOKUP($A216,AI_PF!$A:$CO,93,FALSE),""))</f>
        <v>3.7296387553215031</v>
      </c>
      <c r="X216">
        <f>IF($A216="","",COUNTIF(AI_PF!$A:$A,$A216))</f>
        <v>1</v>
      </c>
      <c r="Y216">
        <f>IF($A216="","",COUNTIF(LookThrough!$A:$A,J216))</f>
        <v>12</v>
      </c>
    </row>
    <row r="217" spans="1:25" x14ac:dyDescent="0.4">
      <c r="A217" t="s">
        <v>247</v>
      </c>
      <c r="B217" t="str">
        <f>IF($A217="","",IFERROR(VLOOKUP($A217,AI_PF!$A:$D,4,FALSE),""))</f>
        <v>한화 Global Infra Strategy 전문투자형사모특별자산투자신탁 4호</v>
      </c>
      <c r="C217" t="str">
        <f>IF($A217="","",IFERROR(VLOOKUP($A217,AI_PF!$A:$G,7,FALSE),""))</f>
        <v>혼합</v>
      </c>
      <c r="D217" t="str">
        <f>IF($A217="","",IFERROR(VLOOKUP($A217,AI_PF!$A:$H,8,FALSE),""))</f>
        <v>혼합</v>
      </c>
      <c r="E217" t="str">
        <f>IF($A217="","",IFERROR(VLOOKUP($A217,AI_PF!$A:$N,14,FALSE),""))</f>
        <v>수익증권</v>
      </c>
      <c r="F217" t="str">
        <f>IF($A217="","",IFERROR(VLOOKUP($A217,AI_PF!$A:$R,18,FALSE),""))</f>
        <v>KRW</v>
      </c>
      <c r="G217">
        <f>IF($A217="","",IFERROR(VLOOKUP($A217,AI_PF!$A:$T,20,FALSE),""))</f>
        <v>44154</v>
      </c>
      <c r="H217">
        <f>IF($A217="","",IFERROR(VLOOKUP($A217,AI_PF!$A:$V,22,FALSE),""))</f>
        <v>56937</v>
      </c>
      <c r="I217">
        <f>IF($A217="","",IFERROR(VLOOKUP($A217,AI_PF!$A:$EU,151,FALSE),""))</f>
        <v>2020</v>
      </c>
      <c r="J217">
        <f>IF($A217="","",IFERROR(VLOOKUP($A217,AI_PF!$A:$C,3,FALSE),""))</f>
        <v>210000802</v>
      </c>
      <c r="K217" t="str">
        <f>IF($A217="","",IFERROR(VLOOKUP($A217,Data_Raw!$A:$G,2,FALSE),""))</f>
        <v>Infrastructure</v>
      </c>
      <c r="L217" t="str">
        <f>IF($A217="","",IFERROR(VLOOKUP($A217,Data_Raw!$A:$G,3,FALSE),""))</f>
        <v>한화 GLOBAL INFRASTRUCTURE STRATEGY 4호</v>
      </c>
      <c r="M217" t="str">
        <f>IF($A217="","",IFERROR(VLOOKUP($A217,Data_Raw!$A:$G,4,FALSE),""))</f>
        <v>한화자산운용</v>
      </c>
      <c r="N217" t="str">
        <f>IF($A217="","",IFERROR(VLOOKUP($A217,AI_PF!$A:$EU,29,FALSE),""))</f>
        <v>한화자산운용</v>
      </c>
      <c r="O217" t="str">
        <f>IF($A217="","",IFERROR(VLOOKUP($A217,Data_Raw!$A:$G,5,FALSE),""))</f>
        <v>Global</v>
      </c>
      <c r="P217" t="str">
        <f>IF($A217="","",IFERROR(VLOOKUP($A217,Data_Raw!$A:$G,6,FALSE),""))</f>
        <v>hybrid</v>
      </c>
      <c r="Q217" t="str">
        <f>IF($A217="","",IFERROR(VLOOKUP($A217,Data_Raw!$A:$G,7,FALSE),""))</f>
        <v>General</v>
      </c>
      <c r="R217">
        <f>IF($A217="","",SUMIFS(AI_PF!$AP:$AP,AI_PF!$A:$A,$A217))</f>
        <v>420000000000</v>
      </c>
      <c r="S217">
        <f>IF($A217="","",SUMIFS(AI_PF!$AW:$AW,AI_PF!$A:$A,$A217))</f>
        <v>293207126382</v>
      </c>
      <c r="T217">
        <f>IF($A217="","",SUMIFS(AI_PF!$AZ:$AZ,AI_PF!$A:$A,$A217))</f>
        <v>89067591726</v>
      </c>
      <c r="U217">
        <f>IF($A217="","",SUMIFS(AI_PF!$CA:$CA,AI_PF!$A:$A,$A217))</f>
        <v>202130126902</v>
      </c>
      <c r="V217">
        <f>IF($A217="","",SUMIFS(AI_PF!$CE:$CE,AI_PF!$A:$A,$A217))</f>
        <v>197247757587</v>
      </c>
      <c r="W217">
        <f>IF($A217="","",IFERROR(VLOOKUP($A217,AI_PF!$A:$CO,93,FALSE),""))</f>
        <v>4.5150008797645569</v>
      </c>
      <c r="X217">
        <f>IF($A217="","",COUNTIF(AI_PF!$A:$A,$A217))</f>
        <v>1</v>
      </c>
      <c r="Y217">
        <f>IF($A217="","",COUNTIF(LookThrough!$A:$A,J217))</f>
        <v>6</v>
      </c>
    </row>
    <row r="218" spans="1:25" x14ac:dyDescent="0.4">
      <c r="A218" t="s">
        <v>248</v>
      </c>
      <c r="B218" t="str">
        <f>IF($A218="","",IFERROR(VLOOKUP($A218,AI_PF!$A:$D,4,FALSE),""))</f>
        <v>다비하나 BTL 전문투자형사모특별자산투자신탁 9호</v>
      </c>
      <c r="C218" t="str">
        <f>IF($A218="","",IFERROR(VLOOKUP($A218,AI_PF!$A:$G,7,FALSE),""))</f>
        <v>BTL</v>
      </c>
      <c r="D218" t="str">
        <f>IF($A218="","",IFERROR(VLOOKUP($A218,AI_PF!$A:$H,8,FALSE),""))</f>
        <v>혼합</v>
      </c>
      <c r="E218" t="str">
        <f>IF($A218="","",IFERROR(VLOOKUP($A218,AI_PF!$A:$N,14,FALSE),""))</f>
        <v>수익증권</v>
      </c>
      <c r="F218" t="str">
        <f>IF($A218="","",IFERROR(VLOOKUP($A218,AI_PF!$A:$R,18,FALSE),""))</f>
        <v>KRW</v>
      </c>
      <c r="G218">
        <f>IF($A218="","",IFERROR(VLOOKUP($A218,AI_PF!$A:$T,20,FALSE),""))</f>
        <v>43798</v>
      </c>
      <c r="H218">
        <f>IF($A218="","",IFERROR(VLOOKUP($A218,AI_PF!$A:$V,22,FALSE),""))</f>
        <v>52198</v>
      </c>
      <c r="I218">
        <f>IF($A218="","",IFERROR(VLOOKUP($A218,AI_PF!$A:$EU,151,FALSE),""))</f>
        <v>2019</v>
      </c>
      <c r="J218">
        <f>IF($A218="","",IFERROR(VLOOKUP($A218,AI_PF!$A:$C,3,FALSE),""))</f>
        <v>210000445</v>
      </c>
      <c r="K218" t="str">
        <f>IF($A218="","",IFERROR(VLOOKUP($A218,Data_Raw!$A:$G,2,FALSE),""))</f>
        <v>Infrastructure</v>
      </c>
      <c r="L218" t="str">
        <f>IF($A218="","",IFERROR(VLOOKUP($A218,Data_Raw!$A:$G,3,FALSE),""))</f>
        <v>다비하나 BTL 전문투자형사모특별자산투자신탁 9호</v>
      </c>
      <c r="M218" t="str">
        <f>IF($A218="","",IFERROR(VLOOKUP($A218,Data_Raw!$A:$G,4,FALSE),""))</f>
        <v>다비하나인프라펀드자산운용</v>
      </c>
      <c r="N218" t="str">
        <f>IF($A218="","",IFERROR(VLOOKUP($A218,AI_PF!$A:$EU,29,FALSE),""))</f>
        <v>해당없음</v>
      </c>
      <c r="O218" t="str">
        <f>IF($A218="","",IFERROR(VLOOKUP($A218,Data_Raw!$A:$G,5,FALSE),""))</f>
        <v>KOR</v>
      </c>
      <c r="P218" t="str">
        <f>IF($A218="","",IFERROR(VLOOKUP($A218,Data_Raw!$A:$G,6,FALSE),""))</f>
        <v>BTL</v>
      </c>
      <c r="Q218" t="str">
        <f>IF($A218="","",IFERROR(VLOOKUP($A218,Data_Raw!$A:$G,7,FALSE),""))</f>
        <v>Transportation</v>
      </c>
      <c r="R218">
        <f>IF($A218="","",SUMIFS(AI_PF!$AP:$AP,AI_PF!$A:$A,$A218))</f>
        <v>31500000000</v>
      </c>
      <c r="S218">
        <f>IF($A218="","",SUMIFS(AI_PF!$AW:$AW,AI_PF!$A:$A,$A218))</f>
        <v>13569314500</v>
      </c>
      <c r="T218">
        <f>IF($A218="","",SUMIFS(AI_PF!$AZ:$AZ,AI_PF!$A:$A,$A218))</f>
        <v>6515582517</v>
      </c>
      <c r="U218">
        <f>IF($A218="","",SUMIFS(AI_PF!$CA:$CA,AI_PF!$A:$A,$A218))</f>
        <v>23296809725</v>
      </c>
      <c r="V218">
        <f>IF($A218="","",SUMIFS(AI_PF!$CE:$CE,AI_PF!$A:$A,$A218))</f>
        <v>24058246019</v>
      </c>
      <c r="W218">
        <f>IF($A218="","",IFERROR(VLOOKUP($A218,AI_PF!$A:$CO,93,FALSE),""))</f>
        <v>0</v>
      </c>
      <c r="X218">
        <f>IF($A218="","",COUNTIF(AI_PF!$A:$A,$A218))</f>
        <v>1</v>
      </c>
      <c r="Y218">
        <f>IF($A218="","",COUNTIF(LookThrough!$A:$A,J218))</f>
        <v>20</v>
      </c>
    </row>
    <row r="219" spans="1:25" x14ac:dyDescent="0.4">
      <c r="A219" t="s">
        <v>249</v>
      </c>
      <c r="B219" t="str">
        <f>IF($A219="","",IFERROR(VLOOKUP($A219,AI_PF!$A:$D,4,FALSE),""))</f>
        <v>제주 연동 민간임대주택임대리츠 HUG보증부대출 (세진하나 1호)</v>
      </c>
      <c r="C219" t="str">
        <f>IF($A219="","",IFERROR(VLOOKUP($A219,AI_PF!$A:$G,7,FALSE),""))</f>
        <v>개발형</v>
      </c>
      <c r="D219" t="str">
        <f>IF($A219="","",IFERROR(VLOOKUP($A219,AI_PF!$A:$H,8,FALSE),""))</f>
        <v>주거용</v>
      </c>
      <c r="E219" t="str">
        <f>IF($A219="","",IFERROR(VLOOKUP($A219,AI_PF!$A:$N,14,FALSE),""))</f>
        <v>대출</v>
      </c>
      <c r="F219" t="str">
        <f>IF($A219="","",IFERROR(VLOOKUP($A219,AI_PF!$A:$R,18,FALSE),""))</f>
        <v>KRW</v>
      </c>
      <c r="G219">
        <f>IF($A219="","",IFERROR(VLOOKUP($A219,AI_PF!$A:$T,20,FALSE),""))</f>
        <v>43966</v>
      </c>
      <c r="H219">
        <f>IF($A219="","",IFERROR(VLOOKUP($A219,AI_PF!$A:$V,22,FALSE),""))</f>
        <v>47314</v>
      </c>
      <c r="I219">
        <f>IF($A219="","",IFERROR(VLOOKUP($A219,AI_PF!$A:$EU,151,FALSE),""))</f>
        <v>2020</v>
      </c>
      <c r="J219">
        <f>IF($A219="","",IFERROR(VLOOKUP($A219,AI_PF!$A:$C,3,FALSE),""))</f>
        <v>6000000001141</v>
      </c>
      <c r="K219" t="str">
        <f>IF($A219="","",IFERROR(VLOOKUP($A219,Data_Raw!$A:$G,2,FALSE),""))</f>
        <v>Real_Estate</v>
      </c>
      <c r="L219" t="str">
        <f>IF($A219="","",IFERROR(VLOOKUP($A219,Data_Raw!$A:$G,3,FALSE),""))</f>
        <v>제주 연동 민간임대주택
HUG 보증부 대출</v>
      </c>
      <c r="M219" t="str">
        <f>IF($A219="","",IFERROR(VLOOKUP($A219,Data_Raw!$A:$G,4,FALSE),""))</f>
        <v>하나자산신탁</v>
      </c>
      <c r="N219" t="str">
        <f>IF($A219="","",IFERROR(VLOOKUP($A219,AI_PF!$A:$EU,29,FALSE),""))</f>
        <v>해당없음</v>
      </c>
      <c r="O219" t="str">
        <f>IF($A219="","",IFERROR(VLOOKUP($A219,Data_Raw!$A:$G,5,FALSE),""))</f>
        <v>KOR</v>
      </c>
      <c r="P219" t="str">
        <f>IF($A219="","",IFERROR(VLOOKUP($A219,Data_Raw!$A:$G,6,FALSE),""))</f>
        <v>PF대출</v>
      </c>
      <c r="Q219" t="str">
        <f>IF($A219="","",IFERROR(VLOOKUP($A219,Data_Raw!$A:$G,7,FALSE),""))</f>
        <v>Residential</v>
      </c>
      <c r="R219">
        <f>IF($A219="","",SUMIFS(AI_PF!$AP:$AP,AI_PF!$A:$A,$A219))</f>
        <v>41800000000</v>
      </c>
      <c r="S219">
        <f>IF($A219="","",SUMIFS(AI_PF!$AW:$AW,AI_PF!$A:$A,$A219))</f>
        <v>41800000000</v>
      </c>
      <c r="T219">
        <f>IF($A219="","",SUMIFS(AI_PF!$AZ:$AZ,AI_PF!$A:$A,$A219))</f>
        <v>0</v>
      </c>
      <c r="U219">
        <f>IF($A219="","",SUMIFS(AI_PF!$CA:$CA,AI_PF!$A:$A,$A219))</f>
        <v>41800000000</v>
      </c>
      <c r="V219">
        <f>IF($A219="","",SUMIFS(AI_PF!$CE:$CE,AI_PF!$A:$A,$A219))</f>
        <v>41800000000</v>
      </c>
      <c r="W219">
        <f>IF($A219="","",IFERROR(VLOOKUP($A219,AI_PF!$A:$CO,93,FALSE),""))</f>
        <v>3.0337214000000001</v>
      </c>
      <c r="X219">
        <f>IF($A219="","",COUNTIF(AI_PF!$A:$A,$A219))</f>
        <v>1</v>
      </c>
      <c r="Y219">
        <f>IF($A219="","",COUNTIF(LookThrough!$A:$A,J219))</f>
        <v>0</v>
      </c>
    </row>
    <row r="220" spans="1:25" x14ac:dyDescent="0.4">
      <c r="A220" t="s">
        <v>250</v>
      </c>
      <c r="B220" t="str">
        <f>IF($A220="","",IFERROR(VLOOKUP($A220,AI_PF!$A:$D,4,FALSE),""))</f>
        <v>원효로1가 민간임대주택임대리츠 HUG보증부대출 (엘티코크렙 6호)</v>
      </c>
      <c r="C220" t="str">
        <f>IF($A220="","",IFERROR(VLOOKUP($A220,AI_PF!$A:$G,7,FALSE),""))</f>
        <v>개발형</v>
      </c>
      <c r="D220" t="str">
        <f>IF($A220="","",IFERROR(VLOOKUP($A220,AI_PF!$A:$H,8,FALSE),""))</f>
        <v>주거용</v>
      </c>
      <c r="E220" t="str">
        <f>IF($A220="","",IFERROR(VLOOKUP($A220,AI_PF!$A:$N,14,FALSE),""))</f>
        <v>대출</v>
      </c>
      <c r="F220" t="str">
        <f>IF($A220="","",IFERROR(VLOOKUP($A220,AI_PF!$A:$R,18,FALSE),""))</f>
        <v>KRW</v>
      </c>
      <c r="G220">
        <f>IF($A220="","",IFERROR(VLOOKUP($A220,AI_PF!$A:$T,20,FALSE),""))</f>
        <v>43896</v>
      </c>
      <c r="H220">
        <f>IF($A220="","",IFERROR(VLOOKUP($A220,AI_PF!$A:$V,22,FALSE),""))</f>
        <v>47793</v>
      </c>
      <c r="I220">
        <f>IF($A220="","",IFERROR(VLOOKUP($A220,AI_PF!$A:$EU,151,FALSE),""))</f>
        <v>2020</v>
      </c>
      <c r="J220">
        <f>IF($A220="","",IFERROR(VLOOKUP($A220,AI_PF!$A:$C,3,FALSE),""))</f>
        <v>6000000001125</v>
      </c>
      <c r="K220" t="str">
        <f>IF($A220="","",IFERROR(VLOOKUP($A220,Data_Raw!$A:$G,2,FALSE),""))</f>
        <v>Real_Estate</v>
      </c>
      <c r="L220" t="str">
        <f>IF($A220="","",IFERROR(VLOOKUP($A220,Data_Raw!$A:$G,3,FALSE),""))</f>
        <v>원효로1가 민간임대리츠
HUG보증부 대출</v>
      </c>
      <c r="M220" t="str">
        <f>IF($A220="","",IFERROR(VLOOKUP($A220,Data_Raw!$A:$G,4,FALSE),""))</f>
        <v>코람코자산신탁</v>
      </c>
      <c r="N220" t="str">
        <f>IF($A220="","",IFERROR(VLOOKUP($A220,AI_PF!$A:$EU,29,FALSE),""))</f>
        <v>해당없음</v>
      </c>
      <c r="O220" t="str">
        <f>IF($A220="","",IFERROR(VLOOKUP($A220,Data_Raw!$A:$G,5,FALSE),""))</f>
        <v>KOR</v>
      </c>
      <c r="P220" t="str">
        <f>IF($A220="","",IFERROR(VLOOKUP($A220,Data_Raw!$A:$G,6,FALSE),""))</f>
        <v>PF대출</v>
      </c>
      <c r="Q220" t="str">
        <f>IF($A220="","",IFERROR(VLOOKUP($A220,Data_Raw!$A:$G,7,FALSE),""))</f>
        <v>Residential</v>
      </c>
      <c r="R220">
        <f>IF($A220="","",SUMIFS(AI_PF!$AP:$AP,AI_PF!$A:$A,$A220))</f>
        <v>138450000000</v>
      </c>
      <c r="S220">
        <f>IF($A220="","",SUMIFS(AI_PF!$AW:$AW,AI_PF!$A:$A,$A220))</f>
        <v>133677742432</v>
      </c>
      <c r="T220">
        <f>IF($A220="","",SUMIFS(AI_PF!$AZ:$AZ,AI_PF!$A:$A,$A220))</f>
        <v>0</v>
      </c>
      <c r="U220">
        <f>IF($A220="","",SUMIFS(AI_PF!$CA:$CA,AI_PF!$A:$A,$A220))</f>
        <v>133677742432</v>
      </c>
      <c r="V220">
        <f>IF($A220="","",SUMIFS(AI_PF!$CE:$CE,AI_PF!$A:$A,$A220))</f>
        <v>133677742432</v>
      </c>
      <c r="W220">
        <f>IF($A220="","",IFERROR(VLOOKUP($A220,AI_PF!$A:$CO,93,FALSE),""))</f>
        <v>3.0170989000000001</v>
      </c>
      <c r="X220">
        <f>IF($A220="","",COUNTIF(AI_PF!$A:$A,$A220))</f>
        <v>1</v>
      </c>
      <c r="Y220">
        <f>IF($A220="","",COUNTIF(LookThrough!$A:$A,J220))</f>
        <v>0</v>
      </c>
    </row>
    <row r="221" spans="1:25" x14ac:dyDescent="0.4">
      <c r="A221" t="s">
        <v>251</v>
      </c>
      <c r="B221" t="str">
        <f>IF($A221="","",IFERROR(VLOOKUP($A221,AI_PF!$A:$D,4,FALSE),""))</f>
        <v>현대인베스트먼트 선순위대출 전문투자형사모특별자산투자신탁 1호</v>
      </c>
      <c r="C221" t="str">
        <f>IF($A221="","",IFERROR(VLOOKUP($A221,AI_PF!$A:$G,7,FALSE),""))</f>
        <v>PD</v>
      </c>
      <c r="D221" t="str">
        <f>IF($A221="","",IFERROR(VLOOKUP($A221,AI_PF!$A:$H,8,FALSE),""))</f>
        <v>Senior</v>
      </c>
      <c r="E221" t="str">
        <f>IF($A221="","",IFERROR(VLOOKUP($A221,AI_PF!$A:$N,14,FALSE),""))</f>
        <v>수익증권</v>
      </c>
      <c r="F221" t="str">
        <f>IF($A221="","",IFERROR(VLOOKUP($A221,AI_PF!$A:$R,18,FALSE),""))</f>
        <v>KRW</v>
      </c>
      <c r="G221">
        <f>IF($A221="","",IFERROR(VLOOKUP($A221,AI_PF!$A:$T,20,FALSE),""))</f>
        <v>43888</v>
      </c>
      <c r="H221">
        <f>IF($A221="","",IFERROR(VLOOKUP($A221,AI_PF!$A:$V,22,FALSE),""))</f>
        <v>46421</v>
      </c>
      <c r="I221">
        <f>IF($A221="","",IFERROR(VLOOKUP($A221,AI_PF!$A:$EU,151,FALSE),""))</f>
        <v>2020</v>
      </c>
      <c r="J221">
        <f>IF($A221="","",IFERROR(VLOOKUP($A221,AI_PF!$A:$C,3,FALSE),""))</f>
        <v>210000525</v>
      </c>
      <c r="K221" t="str">
        <f>IF($A221="","",IFERROR(VLOOKUP($A221,Data_Raw!$A:$G,2,FALSE),""))</f>
        <v>PD</v>
      </c>
      <c r="L221" t="str">
        <f>IF($A221="","",IFERROR(VLOOKUP($A221,Data_Raw!$A:$G,3,FALSE),""))</f>
        <v>현대인베스트먼트 선순위대출 1호</v>
      </c>
      <c r="M221" t="str">
        <f>IF($A221="","",IFERROR(VLOOKUP($A221,Data_Raw!$A:$G,4,FALSE),""))</f>
        <v>현대인베스트먼트자산운용</v>
      </c>
      <c r="N221" t="str">
        <f>IF($A221="","",IFERROR(VLOOKUP($A221,AI_PF!$A:$EU,29,FALSE),""))</f>
        <v>해당없음</v>
      </c>
      <c r="O221" t="str">
        <f>IF($A221="","",IFERROR(VLOOKUP($A221,Data_Raw!$A:$G,5,FALSE),""))</f>
        <v>KOR</v>
      </c>
      <c r="P221" t="str">
        <f>IF($A221="","",IFERROR(VLOOKUP($A221,Data_Raw!$A:$G,6,FALSE),""))</f>
        <v>인수금융</v>
      </c>
      <c r="Q221" t="str">
        <f>IF($A221="","",IFERROR(VLOOKUP($A221,Data_Raw!$A:$G,7,FALSE),""))</f>
        <v>Senior</v>
      </c>
      <c r="R221">
        <f>IF($A221="","",SUMIFS(AI_PF!$AP:$AP,AI_PF!$A:$A,$A221))</f>
        <v>50000000000</v>
      </c>
      <c r="S221">
        <f>IF($A221="","",SUMIFS(AI_PF!$AW:$AW,AI_PF!$A:$A,$A221))</f>
        <v>50000000000</v>
      </c>
      <c r="T221">
        <f>IF($A221="","",SUMIFS(AI_PF!$AZ:$AZ,AI_PF!$A:$A,$A221))</f>
        <v>45309898746</v>
      </c>
      <c r="U221">
        <f>IF($A221="","",SUMIFS(AI_PF!$CA:$CA,AI_PF!$A:$A,$A221))</f>
        <v>4849479887</v>
      </c>
      <c r="V221">
        <f>IF($A221="","",SUMIFS(AI_PF!$CE:$CE,AI_PF!$A:$A,$A221))</f>
        <v>4866399064</v>
      </c>
      <c r="W221">
        <f>IF($A221="","",IFERROR(VLOOKUP($A221,AI_PF!$A:$CO,93,FALSE),""))</f>
        <v>4.1886785626411447</v>
      </c>
      <c r="X221">
        <f>IF($A221="","",COUNTIF(AI_PF!$A:$A,$A221))</f>
        <v>1</v>
      </c>
      <c r="Y221">
        <f>IF($A221="","",COUNTIF(LookThrough!$A:$A,J221))</f>
        <v>1</v>
      </c>
    </row>
    <row r="222" spans="1:25" x14ac:dyDescent="0.4">
      <c r="A222" t="s">
        <v>252</v>
      </c>
      <c r="B222" t="str">
        <f>IF($A222="","",IFERROR(VLOOKUP($A222,AI_PF!$A:$D,4,FALSE),""))</f>
        <v>현대인베스트먼트 시니어론 전문투자형사모특별자산투자신탁 20호</v>
      </c>
      <c r="C222" t="str">
        <f>IF($A222="","",IFERROR(VLOOKUP($A222,AI_PF!$A:$G,7,FALSE),""))</f>
        <v>PD</v>
      </c>
      <c r="D222" t="str">
        <f>IF($A222="","",IFERROR(VLOOKUP($A222,AI_PF!$A:$H,8,FALSE),""))</f>
        <v>Senior</v>
      </c>
      <c r="E222" t="str">
        <f>IF($A222="","",IFERROR(VLOOKUP($A222,AI_PF!$A:$N,14,FALSE),""))</f>
        <v>수익증권</v>
      </c>
      <c r="F222" t="str">
        <f>IF($A222="","",IFERROR(VLOOKUP($A222,AI_PF!$A:$R,18,FALSE),""))</f>
        <v>KRW</v>
      </c>
      <c r="G222">
        <f>IF($A222="","",IFERROR(VLOOKUP($A222,AI_PF!$A:$T,20,FALSE),""))</f>
        <v>43949</v>
      </c>
      <c r="H222">
        <f>IF($A222="","",IFERROR(VLOOKUP($A222,AI_PF!$A:$V,22,FALSE),""))</f>
        <v>46817</v>
      </c>
      <c r="I222">
        <f>IF($A222="","",IFERROR(VLOOKUP($A222,AI_PF!$A:$EU,151,FALSE),""))</f>
        <v>2020</v>
      </c>
      <c r="J222">
        <f>IF($A222="","",IFERROR(VLOOKUP($A222,AI_PF!$A:$C,3,FALSE),""))</f>
        <v>210000575</v>
      </c>
      <c r="K222" t="str">
        <f>IF($A222="","",IFERROR(VLOOKUP($A222,Data_Raw!$A:$G,2,FALSE),""))</f>
        <v>PD</v>
      </c>
      <c r="L222" t="str">
        <f>IF($A222="","",IFERROR(VLOOKUP($A222,Data_Raw!$A:$G,3,FALSE),""))</f>
        <v>현대인베스트먼트 시니어론 20호</v>
      </c>
      <c r="M222" t="str">
        <f>IF($A222="","",IFERROR(VLOOKUP($A222,Data_Raw!$A:$G,4,FALSE),""))</f>
        <v>현대인베스트먼트자산운용</v>
      </c>
      <c r="N222" t="str">
        <f>IF($A222="","",IFERROR(VLOOKUP($A222,AI_PF!$A:$EU,29,FALSE),""))</f>
        <v>Antares</v>
      </c>
      <c r="O222" t="str">
        <f>IF($A222="","",IFERROR(VLOOKUP($A222,Data_Raw!$A:$G,5,FALSE),""))</f>
        <v>US</v>
      </c>
      <c r="P222" t="str">
        <f>IF($A222="","",IFERROR(VLOOKUP($A222,Data_Raw!$A:$G,6,FALSE),""))</f>
        <v>Direct Lending</v>
      </c>
      <c r="Q222" t="str">
        <f>IF($A222="","",IFERROR(VLOOKUP($A222,Data_Raw!$A:$G,7,FALSE),""))</f>
        <v>Senior</v>
      </c>
      <c r="R222">
        <f>IF($A222="","",SUMIFS(AI_PF!$AP:$AP,AI_PF!$A:$A,$A222))</f>
        <v>98000000000</v>
      </c>
      <c r="S222">
        <f>IF($A222="","",SUMIFS(AI_PF!$AW:$AW,AI_PF!$A:$A,$A222))</f>
        <v>91618840585</v>
      </c>
      <c r="T222">
        <f>IF($A222="","",SUMIFS(AI_PF!$AZ:$AZ,AI_PF!$A:$A,$A222))</f>
        <v>25025874533</v>
      </c>
      <c r="U222">
        <f>IF($A222="","",SUMIFS(AI_PF!$CA:$CA,AI_PF!$A:$A,$A222))</f>
        <v>65265510026</v>
      </c>
      <c r="V222">
        <f>IF($A222="","",SUMIFS(AI_PF!$CE:$CE,AI_PF!$A:$A,$A222))</f>
        <v>59212697215</v>
      </c>
      <c r="W222">
        <f>IF($A222="","",IFERROR(VLOOKUP($A222,AI_PF!$A:$CO,93,FALSE),""))</f>
        <v>6.2806060910224932</v>
      </c>
      <c r="X222">
        <f>IF($A222="","",COUNTIF(AI_PF!$A:$A,$A222))</f>
        <v>1</v>
      </c>
      <c r="Y222">
        <f>IF($A222="","",COUNTIF(LookThrough!$A:$A,J222))</f>
        <v>2</v>
      </c>
    </row>
    <row r="223" spans="1:25" x14ac:dyDescent="0.4">
      <c r="A223" t="s">
        <v>253</v>
      </c>
      <c r="B223" t="str">
        <f>IF($A223="","",IFERROR(VLOOKUP($A223,AI_PF!$A:$D,4,FALSE),""))</f>
        <v>PITANGO Growth Fund Ⅱ</v>
      </c>
      <c r="C223" t="str">
        <f>IF($A223="","",IFERROR(VLOOKUP($A223,AI_PF!$A:$G,7,FALSE),""))</f>
        <v>VC</v>
      </c>
      <c r="D223" t="str">
        <f>IF($A223="","",IFERROR(VLOOKUP($A223,AI_PF!$A:$H,8,FALSE),""))</f>
        <v>VC</v>
      </c>
      <c r="E223" t="str">
        <f>IF($A223="","",IFERROR(VLOOKUP($A223,AI_PF!$A:$N,14,FALSE),""))</f>
        <v>수익증권</v>
      </c>
      <c r="F223" t="str">
        <f>IF($A223="","",IFERROR(VLOOKUP($A223,AI_PF!$A:$R,18,FALSE),""))</f>
        <v>USD</v>
      </c>
      <c r="G223">
        <f>IF($A223="","",IFERROR(VLOOKUP($A223,AI_PF!$A:$T,20,FALSE),""))</f>
        <v>43927</v>
      </c>
      <c r="H223">
        <f>IF($A223="","",IFERROR(VLOOKUP($A223,AI_PF!$A:$V,22,FALSE),""))</f>
        <v>46835</v>
      </c>
      <c r="I223">
        <f>IF($A223="","",IFERROR(VLOOKUP($A223,AI_PF!$A:$EU,151,FALSE),""))</f>
        <v>2020</v>
      </c>
      <c r="J223">
        <f>IF($A223="","",IFERROR(VLOOKUP($A223,AI_PF!$A:$C,3,FALSE),""))</f>
        <v>210000556</v>
      </c>
      <c r="K223" t="str">
        <f>IF($A223="","",IFERROR(VLOOKUP($A223,Data_Raw!$A:$G,2,FALSE),""))</f>
        <v>VC</v>
      </c>
      <c r="L223" t="str">
        <f>IF($A223="","",IFERROR(VLOOKUP($A223,Data_Raw!$A:$G,3,FALSE),""))</f>
        <v>PITANGO Growth Fund Ⅱ</v>
      </c>
      <c r="M223" t="str">
        <f>IF($A223="","",IFERROR(VLOOKUP($A223,Data_Raw!$A:$G,4,FALSE),""))</f>
        <v>Pitango Venture Capital</v>
      </c>
      <c r="N223" t="str">
        <f>IF($A223="","",IFERROR(VLOOKUP($A223,AI_PF!$A:$EU,29,FALSE),""))</f>
        <v>Pitango Venture  Capital</v>
      </c>
      <c r="O223" t="str">
        <f>IF($A223="","",IFERROR(VLOOKUP($A223,Data_Raw!$A:$G,5,FALSE),""))</f>
        <v>MENA</v>
      </c>
      <c r="P223" t="str">
        <f>IF($A223="","",IFERROR(VLOOKUP($A223,Data_Raw!$A:$G,6,FALSE),""))</f>
        <v>Late</v>
      </c>
      <c r="Q223" t="str">
        <f>IF($A223="","",IFERROR(VLOOKUP($A223,Data_Raw!$A:$G,7,FALSE),""))</f>
        <v>SaaS|Platform</v>
      </c>
      <c r="R223">
        <f>IF($A223="","",SUMIFS(AI_PF!$AP:$AP,AI_PF!$A:$A,$A223))</f>
        <v>26000000000</v>
      </c>
      <c r="S223">
        <f>IF($A223="","",SUMIFS(AI_PF!$AW:$AW,AI_PF!$A:$A,$A223))</f>
        <v>23552834125</v>
      </c>
      <c r="T223">
        <f>IF($A223="","",SUMIFS(AI_PF!$AZ:$AZ,AI_PF!$A:$A,$A223))</f>
        <v>0</v>
      </c>
      <c r="U223">
        <f>IF($A223="","",SUMIFS(AI_PF!$CA:$CA,AI_PF!$A:$A,$A223))</f>
        <v>23552834125</v>
      </c>
      <c r="V223">
        <f>IF($A223="","",SUMIFS(AI_PF!$CE:$CE,AI_PF!$A:$A,$A223))</f>
        <v>27236364687</v>
      </c>
      <c r="W223">
        <f>IF($A223="","",IFERROR(VLOOKUP($A223,AI_PF!$A:$CO,93,FALSE),""))</f>
        <v>4.4840434193611154</v>
      </c>
      <c r="X223">
        <f>IF($A223="","",COUNTIF(AI_PF!$A:$A,$A223))</f>
        <v>1</v>
      </c>
      <c r="Y223">
        <f>IF($A223="","",COUNTIF(LookThrough!$A:$A,J223))</f>
        <v>20</v>
      </c>
    </row>
    <row r="224" spans="1:25" x14ac:dyDescent="0.4">
      <c r="A224" t="s">
        <v>254</v>
      </c>
      <c r="B224" t="str">
        <f>IF($A224="","",IFERROR(VLOOKUP($A224,AI_PF!$A:$D,4,FALSE),""))</f>
        <v>맥쿼리코리아오퍼튜니티즈 공동투자사모투자합자회사 1호 (엘지씨엔에스 소수지분 인수)</v>
      </c>
      <c r="C224" t="str">
        <f>IF($A224="","",IFERROR(VLOOKUP($A224,AI_PF!$A:$G,7,FALSE),""))</f>
        <v>인수금융</v>
      </c>
      <c r="D224" t="str">
        <f>IF($A224="","",IFERROR(VLOOKUP($A224,AI_PF!$A:$H,8,FALSE),""))</f>
        <v>인수금융</v>
      </c>
      <c r="E224" t="str">
        <f>IF($A224="","",IFERROR(VLOOKUP($A224,AI_PF!$A:$N,14,FALSE),""))</f>
        <v>대출</v>
      </c>
      <c r="F224" t="str">
        <f>IF($A224="","",IFERROR(VLOOKUP($A224,AI_PF!$A:$R,18,FALSE),""))</f>
        <v>KRW</v>
      </c>
      <c r="G224">
        <f>IF($A224="","",IFERROR(VLOOKUP($A224,AI_PF!$A:$T,20,FALSE),""))</f>
        <v>43949</v>
      </c>
      <c r="H224">
        <f>IF($A224="","",IFERROR(VLOOKUP($A224,AI_PF!$A:$V,22,FALSE),""))</f>
        <v>45776</v>
      </c>
      <c r="I224">
        <f>IF($A224="","",IFERROR(VLOOKUP($A224,AI_PF!$A:$EU,151,FALSE),""))</f>
        <v>2020</v>
      </c>
      <c r="J224">
        <f>IF($A224="","",IFERROR(VLOOKUP($A224,AI_PF!$A:$C,3,FALSE),""))</f>
        <v>6000000001140</v>
      </c>
      <c r="K224" t="str">
        <f>IF($A224="","",IFERROR(VLOOKUP($A224,Data_Raw!$A:$G,2,FALSE),""))</f>
        <v>PD</v>
      </c>
      <c r="L224" t="str">
        <f>IF($A224="","",IFERROR(VLOOKUP($A224,Data_Raw!$A:$G,3,FALSE),""))</f>
        <v>맥쿼리코리아오퍼튜니티즈 공동투자사모투자합자회사 1호 (엘지씨엔에스 소수지분 인수)</v>
      </c>
      <c r="M224" t="str">
        <f>IF($A224="","",IFERROR(VLOOKUP($A224,Data_Raw!$A:$G,4,FALSE),""))</f>
        <v>맥쿼리코리아오퍼튜니티즈</v>
      </c>
      <c r="N224" t="str">
        <f>IF($A224="","",IFERROR(VLOOKUP($A224,AI_PF!$A:$EU,29,FALSE),""))</f>
        <v>해당없음</v>
      </c>
      <c r="O224" t="str">
        <f>IF($A224="","",IFERROR(VLOOKUP($A224,Data_Raw!$A:$G,5,FALSE),""))</f>
        <v>KOR</v>
      </c>
      <c r="P224" t="str">
        <f>IF($A224="","",IFERROR(VLOOKUP($A224,Data_Raw!$A:$G,6,FALSE),""))</f>
        <v>Mezzanine</v>
      </c>
      <c r="Q224" t="str">
        <f>IF($A224="","",IFERROR(VLOOKUP($A224,Data_Raw!$A:$G,7,FALSE),""))</f>
        <v>Subordinate</v>
      </c>
      <c r="R224">
        <f>IF($A224="","",SUMIFS(AI_PF!$AP:$AP,AI_PF!$A:$A,$A224))</f>
        <v>48000000000</v>
      </c>
      <c r="S224">
        <f>IF($A224="","",SUMIFS(AI_PF!$AW:$AW,AI_PF!$A:$A,$A224))</f>
        <v>24000000000</v>
      </c>
      <c r="T224">
        <f>IF($A224="","",SUMIFS(AI_PF!$AZ:$AZ,AI_PF!$A:$A,$A224))</f>
        <v>23997130797</v>
      </c>
      <c r="U224">
        <f>IF($A224="","",SUMIFS(AI_PF!$CA:$CA,AI_PF!$A:$A,$A224))</f>
        <v>2869203</v>
      </c>
      <c r="V224">
        <f>IF($A224="","",SUMIFS(AI_PF!$CE:$CE,AI_PF!$A:$A,$A224))</f>
        <v>239957185</v>
      </c>
      <c r="W224">
        <f>IF($A224="","",IFERROR(VLOOKUP($A224,AI_PF!$A:$CO,93,FALSE),""))</f>
        <v>0</v>
      </c>
      <c r="X224">
        <f>IF($A224="","",COUNTIF(AI_PF!$A:$A,$A224))</f>
        <v>2</v>
      </c>
      <c r="Y224">
        <f>IF($A224="","",COUNTIF(LookThrough!$A:$A,J224))</f>
        <v>0</v>
      </c>
    </row>
    <row r="225" spans="1:25" x14ac:dyDescent="0.4">
      <c r="A225" t="s">
        <v>255</v>
      </c>
      <c r="B225" t="str">
        <f>IF($A225="","",IFERROR(VLOOKUP($A225,AI_PF!$A:$D,4,FALSE),""))</f>
        <v>다비하나 BTL 전문투자형사모특별자산투자신탁 8호 (광명파주병영시설)</v>
      </c>
      <c r="C225" t="str">
        <f>IF($A225="","",IFERROR(VLOOKUP($A225,AI_PF!$A:$G,7,FALSE),""))</f>
        <v>BTL</v>
      </c>
      <c r="D225" t="str">
        <f>IF($A225="","",IFERROR(VLOOKUP($A225,AI_PF!$A:$H,8,FALSE),""))</f>
        <v>병영시설</v>
      </c>
      <c r="E225" t="str">
        <f>IF($A225="","",IFERROR(VLOOKUP($A225,AI_PF!$A:$N,14,FALSE),""))</f>
        <v>수익증권</v>
      </c>
      <c r="F225" t="str">
        <f>IF($A225="","",IFERROR(VLOOKUP($A225,AI_PF!$A:$R,18,FALSE),""))</f>
        <v>KRW</v>
      </c>
      <c r="G225">
        <f>IF($A225="","",IFERROR(VLOOKUP($A225,AI_PF!$A:$T,20,FALSE),""))</f>
        <v>44132</v>
      </c>
      <c r="H225">
        <f>IF($A225="","",IFERROR(VLOOKUP($A225,AI_PF!$A:$V,22,FALSE),""))</f>
        <v>52531</v>
      </c>
      <c r="I225">
        <f>IF($A225="","",IFERROR(VLOOKUP($A225,AI_PF!$A:$EU,151,FALSE),""))</f>
        <v>2020</v>
      </c>
      <c r="J225">
        <f>IF($A225="","",IFERROR(VLOOKUP($A225,AI_PF!$A:$C,3,FALSE),""))</f>
        <v>210000776</v>
      </c>
      <c r="K225" t="str">
        <f>IF($A225="","",IFERROR(VLOOKUP($A225,Data_Raw!$A:$G,2,FALSE),""))</f>
        <v>Infrastructure</v>
      </c>
      <c r="L225" t="str">
        <f>IF($A225="","",IFERROR(VLOOKUP($A225,Data_Raw!$A:$G,3,FALSE),""))</f>
        <v>다비하나 BTL 전문투자형사모특별자산투자신탁 8호 (광명파주병영시설)</v>
      </c>
      <c r="M225" t="str">
        <f>IF($A225="","",IFERROR(VLOOKUP($A225,Data_Raw!$A:$G,4,FALSE),""))</f>
        <v>다비하나인프라펀드자산운용</v>
      </c>
      <c r="N225" t="str">
        <f>IF($A225="","",IFERROR(VLOOKUP($A225,AI_PF!$A:$EU,29,FALSE),""))</f>
        <v>해당없음</v>
      </c>
      <c r="O225" t="str">
        <f>IF($A225="","",IFERROR(VLOOKUP($A225,Data_Raw!$A:$G,5,FALSE),""))</f>
        <v>KOR</v>
      </c>
      <c r="P225" t="str">
        <f>IF($A225="","",IFERROR(VLOOKUP($A225,Data_Raw!$A:$G,6,FALSE),""))</f>
        <v>BTL</v>
      </c>
      <c r="Q225" t="str">
        <f>IF($A225="","",IFERROR(VLOOKUP($A225,Data_Raw!$A:$G,7,FALSE),""))</f>
        <v>Transportation</v>
      </c>
      <c r="R225">
        <f>IF($A225="","",SUMIFS(AI_PF!$AP:$AP,AI_PF!$A:$A,$A225))</f>
        <v>31000000000</v>
      </c>
      <c r="S225">
        <f>IF($A225="","",SUMIFS(AI_PF!$AW:$AW,AI_PF!$A:$A,$A225))</f>
        <v>28738958765</v>
      </c>
      <c r="T225">
        <f>IF($A225="","",SUMIFS(AI_PF!$AZ:$AZ,AI_PF!$A:$A,$A225))</f>
        <v>3834800000</v>
      </c>
      <c r="U225">
        <f>IF($A225="","",SUMIFS(AI_PF!$CA:$CA,AI_PF!$A:$A,$A225))</f>
        <v>24905600740</v>
      </c>
      <c r="V225">
        <f>IF($A225="","",SUMIFS(AI_PF!$CE:$CE,AI_PF!$A:$A,$A225))</f>
        <v>25785216336</v>
      </c>
      <c r="W225">
        <f>IF($A225="","",IFERROR(VLOOKUP($A225,AI_PF!$A:$CO,93,FALSE),""))</f>
        <v>4.2525032162666312</v>
      </c>
      <c r="X225">
        <f>IF($A225="","",COUNTIF(AI_PF!$A:$A,$A225))</f>
        <v>1</v>
      </c>
      <c r="Y225">
        <f>IF($A225="","",COUNTIF(LookThrough!$A:$A,J225))</f>
        <v>7</v>
      </c>
    </row>
    <row r="226" spans="1:25" x14ac:dyDescent="0.4">
      <c r="A226" t="s">
        <v>256</v>
      </c>
      <c r="B226" t="str">
        <f>IF($A226="","",IFERROR(VLOOKUP($A226,AI_PF!$A:$D,4,FALSE),""))</f>
        <v>서울-춘천고속도로 리파이낸싱 (대출)</v>
      </c>
      <c r="C226" t="str">
        <f>IF($A226="","",IFERROR(VLOOKUP($A226,AI_PF!$A:$G,7,FALSE),""))</f>
        <v>BTO</v>
      </c>
      <c r="D226" t="str">
        <f>IF($A226="","",IFERROR(VLOOKUP($A226,AI_PF!$A:$H,8,FALSE),""))</f>
        <v>도로</v>
      </c>
      <c r="E226" t="str">
        <f>IF($A226="","",IFERROR(VLOOKUP($A226,AI_PF!$A:$N,14,FALSE),""))</f>
        <v>대출</v>
      </c>
      <c r="F226" t="str">
        <f>IF($A226="","",IFERROR(VLOOKUP($A226,AI_PF!$A:$R,18,FALSE),""))</f>
        <v>KRW</v>
      </c>
      <c r="G226">
        <f>IF($A226="","",IFERROR(VLOOKUP($A226,AI_PF!$A:$T,20,FALSE),""))</f>
        <v>43922</v>
      </c>
      <c r="H226">
        <f>IF($A226="","",IFERROR(VLOOKUP($A226,AI_PF!$A:$V,22,FALSE),""))</f>
        <v>49126</v>
      </c>
      <c r="I226">
        <f>IF($A226="","",IFERROR(VLOOKUP($A226,AI_PF!$A:$EU,151,FALSE),""))</f>
        <v>2020</v>
      </c>
      <c r="J226">
        <f>IF($A226="","",IFERROR(VLOOKUP($A226,AI_PF!$A:$C,3,FALSE),""))</f>
        <v>6000000001136</v>
      </c>
      <c r="K226" t="str">
        <f>IF($A226="","",IFERROR(VLOOKUP($A226,Data_Raw!$A:$G,2,FALSE),""))</f>
        <v>Infrastructure</v>
      </c>
      <c r="L226" t="str">
        <f>IF($A226="","",IFERROR(VLOOKUP($A226,Data_Raw!$A:$G,3,FALSE),""))</f>
        <v>서울-춘천고속도로 리파이낸싱 (대출)</v>
      </c>
      <c r="M226" t="str">
        <f>IF($A226="","",IFERROR(VLOOKUP($A226,Data_Raw!$A:$G,4,FALSE),""))</f>
        <v>칸서스자산운용</v>
      </c>
      <c r="N226" t="str">
        <f>IF($A226="","",IFERROR(VLOOKUP($A226,AI_PF!$A:$EU,29,FALSE),""))</f>
        <v>해당없음</v>
      </c>
      <c r="O226" t="str">
        <f>IF($A226="","",IFERROR(VLOOKUP($A226,Data_Raw!$A:$G,5,FALSE),""))</f>
        <v>KOR</v>
      </c>
      <c r="P226" t="str">
        <f>IF($A226="","",IFERROR(VLOOKUP($A226,Data_Raw!$A:$G,6,FALSE),""))</f>
        <v>BTO</v>
      </c>
      <c r="Q226" t="str">
        <f>IF($A226="","",IFERROR(VLOOKUP($A226,Data_Raw!$A:$G,7,FALSE),""))</f>
        <v>Transportation</v>
      </c>
      <c r="R226">
        <f>IF($A226="","",SUMIFS(AI_PF!$AP:$AP,AI_PF!$A:$A,$A226))</f>
        <v>79900000000</v>
      </c>
      <c r="S226">
        <f>IF($A226="","",SUMIFS(AI_PF!$AW:$AW,AI_PF!$A:$A,$A226))</f>
        <v>79775883495</v>
      </c>
      <c r="T226">
        <f>IF($A226="","",SUMIFS(AI_PF!$AZ:$AZ,AI_PF!$A:$A,$A226))</f>
        <v>41698858140</v>
      </c>
      <c r="U226">
        <f>IF($A226="","",SUMIFS(AI_PF!$CA:$CA,AI_PF!$A:$A,$A226))</f>
        <v>41746590499</v>
      </c>
      <c r="V226">
        <f>IF($A226="","",SUMIFS(AI_PF!$CE:$CE,AI_PF!$A:$A,$A226))</f>
        <v>38077025355</v>
      </c>
      <c r="W226">
        <f>IF($A226="","",IFERROR(VLOOKUP($A226,AI_PF!$A:$CO,93,FALSE),""))</f>
        <v>2.8220672000000002</v>
      </c>
      <c r="X226">
        <f>IF($A226="","",COUNTIF(AI_PF!$A:$A,$A226))</f>
        <v>2</v>
      </c>
      <c r="Y226">
        <f>IF($A226="","",COUNTIF(LookThrough!$A:$A,J226))</f>
        <v>0</v>
      </c>
    </row>
    <row r="227" spans="1:25" x14ac:dyDescent="0.4">
      <c r="A227" t="s">
        <v>257</v>
      </c>
      <c r="B227" t="str">
        <f>IF($A227="","",IFERROR(VLOOKUP($A227,AI_PF!$A:$D,4,FALSE),""))</f>
        <v>춘천 열병합발전 리파이낸싱 (춘천에너지)</v>
      </c>
      <c r="C227" t="str">
        <f>IF($A227="","",IFERROR(VLOOKUP($A227,AI_PF!$A:$G,7,FALSE),""))</f>
        <v>발전/유틸리티</v>
      </c>
      <c r="D227" t="str">
        <f>IF($A227="","",IFERROR(VLOOKUP($A227,AI_PF!$A:$H,8,FALSE),""))</f>
        <v>가스LNG</v>
      </c>
      <c r="E227" t="str">
        <f>IF($A227="","",IFERROR(VLOOKUP($A227,AI_PF!$A:$N,14,FALSE),""))</f>
        <v>대출</v>
      </c>
      <c r="F227" t="str">
        <f>IF($A227="","",IFERROR(VLOOKUP($A227,AI_PF!$A:$R,18,FALSE),""))</f>
        <v>KRW</v>
      </c>
      <c r="G227">
        <f>IF($A227="","",IFERROR(VLOOKUP($A227,AI_PF!$A:$T,20,FALSE),""))</f>
        <v>43920</v>
      </c>
      <c r="H227">
        <f>IF($A227="","",IFERROR(VLOOKUP($A227,AI_PF!$A:$V,22,FALSE),""))</f>
        <v>53051</v>
      </c>
      <c r="I227">
        <f>IF($A227="","",IFERROR(VLOOKUP($A227,AI_PF!$A:$EU,151,FALSE),""))</f>
        <v>2020</v>
      </c>
      <c r="J227">
        <f>IF($A227="","",IFERROR(VLOOKUP($A227,AI_PF!$A:$C,3,FALSE),""))</f>
        <v>6000000001135</v>
      </c>
      <c r="K227" t="str">
        <f>IF($A227="","",IFERROR(VLOOKUP($A227,Data_Raw!$A:$G,2,FALSE),""))</f>
        <v>Infrastructure</v>
      </c>
      <c r="L227" t="str">
        <f>IF($A227="","",IFERROR(VLOOKUP($A227,Data_Raw!$A:$G,3,FALSE),""))</f>
        <v>춘천 열병합발전 리파이낸싱 (춘천에너지)</v>
      </c>
      <c r="M227" t="str">
        <f>IF($A227="","",IFERROR(VLOOKUP($A227,Data_Raw!$A:$G,4,FALSE),""))</f>
        <v>국민은행</v>
      </c>
      <c r="N227" t="str">
        <f>IF($A227="","",IFERROR(VLOOKUP($A227,AI_PF!$A:$EU,29,FALSE),""))</f>
        <v>해당없음</v>
      </c>
      <c r="O227" t="str">
        <f>IF($A227="","",IFERROR(VLOOKUP($A227,Data_Raw!$A:$G,5,FALSE),""))</f>
        <v>KOR</v>
      </c>
      <c r="P227" t="str">
        <f>IF($A227="","",IFERROR(VLOOKUP($A227,Data_Raw!$A:$G,6,FALSE),""))</f>
        <v>Non-PPP</v>
      </c>
      <c r="Q227" t="str">
        <f>IF($A227="","",IFERROR(VLOOKUP($A227,Data_Raw!$A:$G,7,FALSE),""))</f>
        <v>Energy</v>
      </c>
      <c r="R227">
        <f>IF($A227="","",SUMIFS(AI_PF!$AP:$AP,AI_PF!$A:$A,$A227))</f>
        <v>40000000000</v>
      </c>
      <c r="S227">
        <f>IF($A227="","",SUMIFS(AI_PF!$AW:$AW,AI_PF!$A:$A,$A227))</f>
        <v>40000000000</v>
      </c>
      <c r="T227">
        <f>IF($A227="","",SUMIFS(AI_PF!$AZ:$AZ,AI_PF!$A:$A,$A227))</f>
        <v>12451524241</v>
      </c>
      <c r="U227">
        <f>IF($A227="","",SUMIFS(AI_PF!$CA:$CA,AI_PF!$A:$A,$A227))</f>
        <v>27562808419</v>
      </c>
      <c r="V227">
        <f>IF($A227="","",SUMIFS(AI_PF!$CE:$CE,AI_PF!$A:$A,$A227))</f>
        <v>27548475759</v>
      </c>
      <c r="W227">
        <f>IF($A227="","",IFERROR(VLOOKUP($A227,AI_PF!$A:$CO,93,FALSE),""))</f>
        <v>4.0560510000000001</v>
      </c>
      <c r="X227">
        <f>IF($A227="","",COUNTIF(AI_PF!$A:$A,$A227))</f>
        <v>1</v>
      </c>
      <c r="Y227">
        <f>IF($A227="","",COUNTIF(LookThrough!$A:$A,J227))</f>
        <v>0</v>
      </c>
    </row>
    <row r="228" spans="1:25" x14ac:dyDescent="0.4">
      <c r="A228" t="s">
        <v>258</v>
      </c>
      <c r="B228" t="str">
        <f>IF($A228="","",IFERROR(VLOOKUP($A228,AI_PF!$A:$D,4,FALSE),""))</f>
        <v>맥쿼리 글로벌 인프라대출 전문투자형사모특별자산투자신탁 5호</v>
      </c>
      <c r="C228" t="str">
        <f>IF($A228="","",IFERROR(VLOOKUP($A228,AI_PF!$A:$G,7,FALSE),""))</f>
        <v>혼합</v>
      </c>
      <c r="D228" t="str">
        <f>IF($A228="","",IFERROR(VLOOKUP($A228,AI_PF!$A:$H,8,FALSE),""))</f>
        <v>혼합</v>
      </c>
      <c r="E228" t="str">
        <f>IF($A228="","",IFERROR(VLOOKUP($A228,AI_PF!$A:$N,14,FALSE),""))</f>
        <v>수익증권</v>
      </c>
      <c r="F228" t="str">
        <f>IF($A228="","",IFERROR(VLOOKUP($A228,AI_PF!$A:$R,18,FALSE),""))</f>
        <v>KRW</v>
      </c>
      <c r="G228">
        <f>IF($A228="","",IFERROR(VLOOKUP($A228,AI_PF!$A:$T,20,FALSE),""))</f>
        <v>44132</v>
      </c>
      <c r="H228">
        <f>IF($A228="","",IFERROR(VLOOKUP($A228,AI_PF!$A:$V,22,FALSE),""))</f>
        <v>49327</v>
      </c>
      <c r="I228">
        <f>IF($A228="","",IFERROR(VLOOKUP($A228,AI_PF!$A:$EU,151,FALSE),""))</f>
        <v>2020</v>
      </c>
      <c r="J228">
        <f>IF($A228="","",IFERROR(VLOOKUP($A228,AI_PF!$A:$C,3,FALSE),""))</f>
        <v>210000777</v>
      </c>
      <c r="K228" t="str">
        <f>IF($A228="","",IFERROR(VLOOKUP($A228,Data_Raw!$A:$G,2,FALSE),""))</f>
        <v>Infrastructure</v>
      </c>
      <c r="L228" t="str">
        <f>IF($A228="","",IFERROR(VLOOKUP($A228,Data_Raw!$A:$G,3,FALSE),""))</f>
        <v>파인만 맥쿼리 글로벌인프라대출 일반 사모특별자산투자신탁 5호</v>
      </c>
      <c r="M228" t="str">
        <f>IF($A228="","",IFERROR(VLOOKUP($A228,Data_Raw!$A:$G,4,FALSE),""))</f>
        <v>파인만자산운용</v>
      </c>
      <c r="N228" t="str">
        <f>IF($A228="","",IFERROR(VLOOKUP($A228,AI_PF!$A:$EU,29,FALSE),""))</f>
        <v>Macquarie</v>
      </c>
      <c r="O228" t="str">
        <f>IF($A228="","",IFERROR(VLOOKUP($A228,Data_Raw!$A:$G,5,FALSE),""))</f>
        <v>Europe</v>
      </c>
      <c r="P228" t="str">
        <f>IF($A228="","",IFERROR(VLOOKUP($A228,Data_Raw!$A:$G,6,FALSE),""))</f>
        <v>hybrid</v>
      </c>
      <c r="Q228" t="str">
        <f>IF($A228="","",IFERROR(VLOOKUP($A228,Data_Raw!$A:$G,7,FALSE),""))</f>
        <v>General</v>
      </c>
      <c r="R228">
        <f>IF($A228="","",SUMIFS(AI_PF!$AP:$AP,AI_PF!$A:$A,$A228))</f>
        <v>60000000000</v>
      </c>
      <c r="S228">
        <f>IF($A228="","",SUMIFS(AI_PF!$AW:$AW,AI_PF!$A:$A,$A228))</f>
        <v>58880250339</v>
      </c>
      <c r="T228">
        <f>IF($A228="","",SUMIFS(AI_PF!$AZ:$AZ,AI_PF!$A:$A,$A228))</f>
        <v>14194836279</v>
      </c>
      <c r="U228">
        <f>IF($A228="","",SUMIFS(AI_PF!$CA:$CA,AI_PF!$A:$A,$A228))</f>
        <v>43199719625</v>
      </c>
      <c r="V228">
        <f>IF($A228="","",SUMIFS(AI_PF!$CE:$CE,AI_PF!$A:$A,$A228))</f>
        <v>36030552467</v>
      </c>
      <c r="W228">
        <f>IF($A228="","",IFERROR(VLOOKUP($A228,AI_PF!$A:$CO,93,FALSE),""))</f>
        <v>-0.77347680926322959</v>
      </c>
      <c r="X228">
        <f>IF($A228="","",COUNTIF(AI_PF!$A:$A,$A228))</f>
        <v>1</v>
      </c>
      <c r="Y228">
        <f>IF($A228="","",COUNTIF(LookThrough!$A:$A,J228))</f>
        <v>0</v>
      </c>
    </row>
    <row r="229" spans="1:25" x14ac:dyDescent="0.4">
      <c r="A229" t="s">
        <v>259</v>
      </c>
      <c r="B229" t="str">
        <f>IF($A229="","",IFERROR(VLOOKUP($A229,AI_PF!$A:$D,4,FALSE),""))</f>
        <v>KKR Asian Fund Ⅳ</v>
      </c>
      <c r="C229" t="str">
        <f>IF($A229="","",IFERROR(VLOOKUP($A229,AI_PF!$A:$G,7,FALSE),""))</f>
        <v>PE</v>
      </c>
      <c r="D229" t="str">
        <f>IF($A229="","",IFERROR(VLOOKUP($A229,AI_PF!$A:$H,8,FALSE),""))</f>
        <v>PE</v>
      </c>
      <c r="E229" t="str">
        <f>IF($A229="","",IFERROR(VLOOKUP($A229,AI_PF!$A:$N,14,FALSE),""))</f>
        <v>수익증권</v>
      </c>
      <c r="F229" t="str">
        <f>IF($A229="","",IFERROR(VLOOKUP($A229,AI_PF!$A:$R,18,FALSE),""))</f>
        <v>USD</v>
      </c>
      <c r="G229">
        <f>IF($A229="","",IFERROR(VLOOKUP($A229,AI_PF!$A:$T,20,FALSE),""))</f>
        <v>44343</v>
      </c>
      <c r="H229">
        <f>IF($A229="","",IFERROR(VLOOKUP($A229,AI_PF!$A:$V,22,FALSE),""))</f>
        <v>48361</v>
      </c>
      <c r="I229">
        <f>IF($A229="","",IFERROR(VLOOKUP($A229,AI_PF!$A:$EU,151,FALSE),""))</f>
        <v>2020</v>
      </c>
      <c r="J229">
        <f>IF($A229="","",IFERROR(VLOOKUP($A229,AI_PF!$A:$C,3,FALSE),""))</f>
        <v>210000998</v>
      </c>
      <c r="K229" t="str">
        <f>IF($A229="","",IFERROR(VLOOKUP($A229,Data_Raw!$A:$G,2,FALSE),""))</f>
        <v>PE</v>
      </c>
      <c r="L229" t="str">
        <f>IF($A229="","",IFERROR(VLOOKUP($A229,Data_Raw!$A:$G,3,FALSE),""))</f>
        <v>KKR Asian Fund Ⅳ</v>
      </c>
      <c r="M229" t="str">
        <f>IF($A229="","",IFERROR(VLOOKUP($A229,Data_Raw!$A:$G,4,FALSE),""))</f>
        <v>KKR</v>
      </c>
      <c r="N229" t="str">
        <f>IF($A229="","",IFERROR(VLOOKUP($A229,AI_PF!$A:$EU,29,FALSE),""))</f>
        <v>KKR</v>
      </c>
      <c r="O229" t="str">
        <f>IF($A229="","",IFERROR(VLOOKUP($A229,Data_Raw!$A:$G,5,FALSE),""))</f>
        <v>Global</v>
      </c>
      <c r="P229" t="str">
        <f>IF($A229="","",IFERROR(VLOOKUP($A229,Data_Raw!$A:$G,6,FALSE),""))</f>
        <v>Buyout</v>
      </c>
      <c r="Q229" t="str">
        <f>IF($A229="","",IFERROR(VLOOKUP($A229,Data_Raw!$A:$G,7,FALSE),""))</f>
        <v>General</v>
      </c>
      <c r="R229">
        <f>IF($A229="","",SUMIFS(AI_PF!$AP:$AP,AI_PF!$A:$A,$A229))</f>
        <v>560000000000</v>
      </c>
      <c r="S229">
        <f>IF($A229="","",SUMIFS(AI_PF!$AW:$AW,AI_PF!$A:$A,$A229))</f>
        <v>464060186216</v>
      </c>
      <c r="T229">
        <f>IF($A229="","",SUMIFS(AI_PF!$AZ:$AZ,AI_PF!$A:$A,$A229))</f>
        <v>24847468613</v>
      </c>
      <c r="U229">
        <f>IF($A229="","",SUMIFS(AI_PF!$CA:$CA,AI_PF!$A:$A,$A229))</f>
        <v>441107147056</v>
      </c>
      <c r="V229">
        <f>IF($A229="","",SUMIFS(AI_PF!$CE:$CE,AI_PF!$A:$A,$A229))</f>
        <v>612050624868</v>
      </c>
      <c r="W229">
        <f>IF($A229="","",IFERROR(VLOOKUP($A229,AI_PF!$A:$CO,93,FALSE),""))</f>
        <v>22.387868762016293</v>
      </c>
      <c r="X229">
        <f>IF($A229="","",COUNTIF(AI_PF!$A:$A,$A229))</f>
        <v>1</v>
      </c>
      <c r="Y229">
        <f>IF($A229="","",COUNTIF(LookThrough!$A:$A,J229))</f>
        <v>34</v>
      </c>
    </row>
    <row r="230" spans="1:25" x14ac:dyDescent="0.4">
      <c r="A230" t="s">
        <v>260</v>
      </c>
      <c r="B230" t="str">
        <f>IF($A230="","",IFERROR(VLOOKUP($A230,AI_PF!$A:$D,4,FALSE),""))</f>
        <v>강남순환도시고속도로 리파이낸싱</v>
      </c>
      <c r="C230" t="str">
        <f>IF($A230="","",IFERROR(VLOOKUP($A230,AI_PF!$A:$G,7,FALSE),""))</f>
        <v>BTO</v>
      </c>
      <c r="D230" t="str">
        <f>IF($A230="","",IFERROR(VLOOKUP($A230,AI_PF!$A:$H,8,FALSE),""))</f>
        <v>도로</v>
      </c>
      <c r="E230" t="str">
        <f>IF($A230="","",IFERROR(VLOOKUP($A230,AI_PF!$A:$N,14,FALSE),""))</f>
        <v>대출</v>
      </c>
      <c r="F230" t="str">
        <f>IF($A230="","",IFERROR(VLOOKUP($A230,AI_PF!$A:$R,18,FALSE),""))</f>
        <v>KRW</v>
      </c>
      <c r="G230">
        <f>IF($A230="","",IFERROR(VLOOKUP($A230,AI_PF!$A:$T,20,FALSE),""))</f>
        <v>44096</v>
      </c>
      <c r="H230">
        <f>IF($A230="","",IFERROR(VLOOKUP($A230,AI_PF!$A:$V,22,FALSE),""))</f>
        <v>51492</v>
      </c>
      <c r="I230">
        <f>IF($A230="","",IFERROR(VLOOKUP($A230,AI_PF!$A:$EU,151,FALSE),""))</f>
        <v>2020</v>
      </c>
      <c r="J230">
        <f>IF($A230="","",IFERROR(VLOOKUP($A230,AI_PF!$A:$C,3,FALSE),""))</f>
        <v>6000000001178</v>
      </c>
      <c r="K230" t="str">
        <f>IF($A230="","",IFERROR(VLOOKUP($A230,Data_Raw!$A:$G,2,FALSE),""))</f>
        <v>Infrastructure</v>
      </c>
      <c r="L230" t="str">
        <f>IF($A230="","",IFERROR(VLOOKUP($A230,Data_Raw!$A:$G,3,FALSE),""))</f>
        <v>강남순환도시고속도로 리파이낸싱</v>
      </c>
      <c r="M230" t="str">
        <f>IF($A230="","",IFERROR(VLOOKUP($A230,Data_Raw!$A:$G,4,FALSE),""))</f>
        <v>KDB산업은행</v>
      </c>
      <c r="N230" t="str">
        <f>IF($A230="","",IFERROR(VLOOKUP($A230,AI_PF!$A:$EU,29,FALSE),""))</f>
        <v>해당없음</v>
      </c>
      <c r="O230" t="str">
        <f>IF($A230="","",IFERROR(VLOOKUP($A230,Data_Raw!$A:$G,5,FALSE),""))</f>
        <v>KOR</v>
      </c>
      <c r="P230" t="str">
        <f>IF($A230="","",IFERROR(VLOOKUP($A230,Data_Raw!$A:$G,6,FALSE),""))</f>
        <v>BTO</v>
      </c>
      <c r="Q230" t="str">
        <f>IF($A230="","",IFERROR(VLOOKUP($A230,Data_Raw!$A:$G,7,FALSE),""))</f>
        <v>Transportation</v>
      </c>
      <c r="R230">
        <f>IF($A230="","",SUMIFS(AI_PF!$AP:$AP,AI_PF!$A:$A,$A230))</f>
        <v>30000000000</v>
      </c>
      <c r="S230">
        <f>IF($A230="","",SUMIFS(AI_PF!$AW:$AW,AI_PF!$A:$A,$A230))</f>
        <v>29670000000</v>
      </c>
      <c r="T230">
        <f>IF($A230="","",SUMIFS(AI_PF!$AZ:$AZ,AI_PF!$A:$A,$A230))</f>
        <v>7454444000</v>
      </c>
      <c r="U230">
        <f>IF($A230="","",SUMIFS(AI_PF!$CA:$CA,AI_PF!$A:$A,$A230))</f>
        <v>22220000000</v>
      </c>
      <c r="V230">
        <f>IF($A230="","",SUMIFS(AI_PF!$CE:$CE,AI_PF!$A:$A,$A230))</f>
        <v>22215556000</v>
      </c>
      <c r="W230">
        <f>IF($A230="","",IFERROR(VLOOKUP($A230,AI_PF!$A:$CO,93,FALSE),""))</f>
        <v>4.1632730999999996</v>
      </c>
      <c r="X230">
        <f>IF($A230="","",COUNTIF(AI_PF!$A:$A,$A230))</f>
        <v>1</v>
      </c>
      <c r="Y230">
        <f>IF($A230="","",COUNTIF(LookThrough!$A:$A,J230))</f>
        <v>0</v>
      </c>
    </row>
    <row r="231" spans="1:25" x14ac:dyDescent="0.4">
      <c r="A231" t="s">
        <v>261</v>
      </c>
      <c r="B231" t="str">
        <f>IF($A231="","",IFERROR(VLOOKUP($A231,AI_PF!$A:$D,4,FALSE),""))</f>
        <v>이지스리얼에셋 솔라 전문투자형사모투자신탁 2호</v>
      </c>
      <c r="C231" t="str">
        <f>IF($A231="","",IFERROR(VLOOKUP($A231,AI_PF!$A:$G,7,FALSE),""))</f>
        <v>신재생</v>
      </c>
      <c r="D231" t="str">
        <f>IF($A231="","",IFERROR(VLOOKUP($A231,AI_PF!$A:$H,8,FALSE),""))</f>
        <v>태양광</v>
      </c>
      <c r="E231" t="str">
        <f>IF($A231="","",IFERROR(VLOOKUP($A231,AI_PF!$A:$N,14,FALSE),""))</f>
        <v>수익증권</v>
      </c>
      <c r="F231" t="str">
        <f>IF($A231="","",IFERROR(VLOOKUP($A231,AI_PF!$A:$R,18,FALSE),""))</f>
        <v>KRW</v>
      </c>
      <c r="G231">
        <f>IF($A231="","",IFERROR(VLOOKUP($A231,AI_PF!$A:$T,20,FALSE),""))</f>
        <v>43987</v>
      </c>
      <c r="H231">
        <f>IF($A231="","",IFERROR(VLOOKUP($A231,AI_PF!$A:$V,22,FALSE),""))</f>
        <v>52021</v>
      </c>
      <c r="I231">
        <f>IF($A231="","",IFERROR(VLOOKUP($A231,AI_PF!$A:$EU,151,FALSE),""))</f>
        <v>2020</v>
      </c>
      <c r="J231">
        <f>IF($A231="","",IFERROR(VLOOKUP($A231,AI_PF!$A:$C,3,FALSE),""))</f>
        <v>210000616</v>
      </c>
      <c r="K231" t="str">
        <f>IF($A231="","",IFERROR(VLOOKUP($A231,Data_Raw!$A:$G,2,FALSE),""))</f>
        <v>Infrastructure</v>
      </c>
      <c r="L231" t="str">
        <f>IF($A231="","",IFERROR(VLOOKUP($A231,Data_Raw!$A:$G,3,FALSE),""))</f>
        <v>이지스리얼에셋 솔라 전문투자형사모투자신탁 2호</v>
      </c>
      <c r="M231" t="str">
        <f>IF($A231="","",IFERROR(VLOOKUP($A231,Data_Raw!$A:$G,4,FALSE),""))</f>
        <v>이지스리얼에셋투자운용</v>
      </c>
      <c r="N231" t="str">
        <f>IF($A231="","",IFERROR(VLOOKUP($A231,AI_PF!$A:$EU,29,FALSE),""))</f>
        <v>해당없음</v>
      </c>
      <c r="O231" t="str">
        <f>IF($A231="","",IFERROR(VLOOKUP($A231,Data_Raw!$A:$G,5,FALSE),""))</f>
        <v>KOR</v>
      </c>
      <c r="P231" t="str">
        <f>IF($A231="","",IFERROR(VLOOKUP($A231,Data_Raw!$A:$G,6,FALSE),""))</f>
        <v>Non-PPP</v>
      </c>
      <c r="Q231" t="str">
        <f>IF($A231="","",IFERROR(VLOOKUP($A231,Data_Raw!$A:$G,7,FALSE),""))</f>
        <v>Energy</v>
      </c>
      <c r="R231">
        <f>IF($A231="","",SUMIFS(AI_PF!$AP:$AP,AI_PF!$A:$A,$A231))</f>
        <v>30000000000</v>
      </c>
      <c r="S231">
        <f>IF($A231="","",SUMIFS(AI_PF!$AW:$AW,AI_PF!$A:$A,$A231))</f>
        <v>19118812500</v>
      </c>
      <c r="T231">
        <f>IF($A231="","",SUMIFS(AI_PF!$AZ:$AZ,AI_PF!$A:$A,$A231))</f>
        <v>9170700000</v>
      </c>
      <c r="U231">
        <f>IF($A231="","",SUMIFS(AI_PF!$CA:$CA,AI_PF!$A:$A,$A231))</f>
        <v>9989587559</v>
      </c>
      <c r="V231">
        <f>IF($A231="","",SUMIFS(AI_PF!$CE:$CE,AI_PF!$A:$A,$A231))</f>
        <v>7478842269</v>
      </c>
      <c r="W231">
        <f>IF($A231="","",IFERROR(VLOOKUP($A231,AI_PF!$A:$CO,93,FALSE),""))</f>
        <v>-0.17275065183639524</v>
      </c>
      <c r="X231">
        <f>IF($A231="","",COUNTIF(AI_PF!$A:$A,$A231))</f>
        <v>1</v>
      </c>
      <c r="Y231">
        <f>IF($A231="","",COUNTIF(LookThrough!$A:$A,J231))</f>
        <v>10</v>
      </c>
    </row>
    <row r="232" spans="1:25" x14ac:dyDescent="0.4">
      <c r="A232" t="s">
        <v>262</v>
      </c>
      <c r="B232" t="str">
        <f>IF($A232="","",IFERROR(VLOOKUP($A232,AI_PF!$A:$D,4,FALSE),""))</f>
        <v>영암 풍력 선순위대출 리파이낸싱</v>
      </c>
      <c r="C232" t="str">
        <f>IF($A232="","",IFERROR(VLOOKUP($A232,AI_PF!$A:$G,7,FALSE),""))</f>
        <v>신재생</v>
      </c>
      <c r="D232" t="str">
        <f>IF($A232="","",IFERROR(VLOOKUP($A232,AI_PF!$A:$H,8,FALSE),""))</f>
        <v>풍력</v>
      </c>
      <c r="E232" t="str">
        <f>IF($A232="","",IFERROR(VLOOKUP($A232,AI_PF!$A:$N,14,FALSE),""))</f>
        <v>대출</v>
      </c>
      <c r="F232" t="str">
        <f>IF($A232="","",IFERROR(VLOOKUP($A232,AI_PF!$A:$R,18,FALSE),""))</f>
        <v>KRW</v>
      </c>
      <c r="G232">
        <f>IF($A232="","",IFERROR(VLOOKUP($A232,AI_PF!$A:$T,20,FALSE),""))</f>
        <v>44027</v>
      </c>
      <c r="H232">
        <f>IF($A232="","",IFERROR(VLOOKUP($A232,AI_PF!$A:$V,22,FALSE),""))</f>
        <v>47026</v>
      </c>
      <c r="I232">
        <f>IF($A232="","",IFERROR(VLOOKUP($A232,AI_PF!$A:$EU,151,FALSE),""))</f>
        <v>2020</v>
      </c>
      <c r="J232">
        <f>IF($A232="","",IFERROR(VLOOKUP($A232,AI_PF!$A:$C,3,FALSE),""))</f>
        <v>6000000001158</v>
      </c>
      <c r="K232" t="str">
        <f>IF($A232="","",IFERROR(VLOOKUP($A232,Data_Raw!$A:$G,2,FALSE),""))</f>
        <v>Infrastructure</v>
      </c>
      <c r="L232" t="str">
        <f>IF($A232="","",IFERROR(VLOOKUP($A232,Data_Raw!$A:$G,3,FALSE),""))</f>
        <v>영암 풍력 선순위대출 리파이낸싱</v>
      </c>
      <c r="M232" t="str">
        <f>IF($A232="","",IFERROR(VLOOKUP($A232,Data_Raw!$A:$G,4,FALSE),""))</f>
        <v>국민은행</v>
      </c>
      <c r="N232" t="str">
        <f>IF($A232="","",IFERROR(VLOOKUP($A232,AI_PF!$A:$EU,29,FALSE),""))</f>
        <v>해당없음</v>
      </c>
      <c r="O232" t="str">
        <f>IF($A232="","",IFERROR(VLOOKUP($A232,Data_Raw!$A:$G,5,FALSE),""))</f>
        <v>KOR</v>
      </c>
      <c r="P232" t="str">
        <f>IF($A232="","",IFERROR(VLOOKUP($A232,Data_Raw!$A:$G,6,FALSE),""))</f>
        <v>Non-PPP</v>
      </c>
      <c r="Q232" t="str">
        <f>IF($A232="","",IFERROR(VLOOKUP($A232,Data_Raw!$A:$G,7,FALSE),""))</f>
        <v>Energy</v>
      </c>
      <c r="R232">
        <f>IF($A232="","",SUMIFS(AI_PF!$AP:$AP,AI_PF!$A:$A,$A232))</f>
        <v>25000000000</v>
      </c>
      <c r="S232">
        <f>IF($A232="","",SUMIFS(AI_PF!$AW:$AW,AI_PF!$A:$A,$A232))</f>
        <v>25000000000</v>
      </c>
      <c r="T232">
        <f>IF($A232="","",SUMIFS(AI_PF!$AZ:$AZ,AI_PF!$A:$A,$A232))</f>
        <v>15364834191</v>
      </c>
      <c r="U232">
        <f>IF($A232="","",SUMIFS(AI_PF!$CA:$CA,AI_PF!$A:$A,$A232))</f>
        <v>9644810620</v>
      </c>
      <c r="V232">
        <f>IF($A232="","",SUMIFS(AI_PF!$CE:$CE,AI_PF!$A:$A,$A232))</f>
        <v>9635165809</v>
      </c>
      <c r="W232">
        <f>IF($A232="","",IFERROR(VLOOKUP($A232,AI_PF!$A:$CO,93,FALSE),""))</f>
        <v>4.0506488000000003</v>
      </c>
      <c r="X232">
        <f>IF($A232="","",COUNTIF(AI_PF!$A:$A,$A232))</f>
        <v>1</v>
      </c>
      <c r="Y232">
        <f>IF($A232="","",COUNTIF(LookThrough!$A:$A,J232))</f>
        <v>0</v>
      </c>
    </row>
    <row r="233" spans="1:25" x14ac:dyDescent="0.4">
      <c r="A233" t="s">
        <v>263</v>
      </c>
      <c r="B233" t="str">
        <f>IF($A233="","",IFERROR(VLOOKUP($A233,AI_PF!$A:$D,4,FALSE),""))</f>
        <v>청담 디자이너클럽 수익증권 투자 및 담보대출 (마스턴46호)</v>
      </c>
      <c r="C233" t="str">
        <f>IF($A233="","",IFERROR(VLOOKUP($A233,AI_PF!$A:$G,7,FALSE),""))</f>
        <v>수익형</v>
      </c>
      <c r="D233" t="str">
        <f>IF($A233="","",IFERROR(VLOOKUP($A233,AI_PF!$A:$H,8,FALSE),""))</f>
        <v>오피스</v>
      </c>
      <c r="E233" t="str">
        <f>IF($A233="","",IFERROR(VLOOKUP($A233,AI_PF!$A:$N,14,FALSE),""))</f>
        <v>대출</v>
      </c>
      <c r="F233" t="str">
        <f>IF($A233="","",IFERROR(VLOOKUP($A233,AI_PF!$A:$R,18,FALSE),""))</f>
        <v>KRW</v>
      </c>
      <c r="G233">
        <f>IF($A233="","",IFERROR(VLOOKUP($A233,AI_PF!$A:$T,20,FALSE),""))</f>
        <v>44057</v>
      </c>
      <c r="H233">
        <f>IF($A233="","",IFERROR(VLOOKUP($A233,AI_PF!$A:$V,22,FALSE),""))</f>
        <v>46743</v>
      </c>
      <c r="I233">
        <f>IF($A233="","",IFERROR(VLOOKUP($A233,AI_PF!$A:$EU,151,FALSE),""))</f>
        <v>2020</v>
      </c>
      <c r="J233">
        <f>IF($A233="","",IFERROR(VLOOKUP($A233,AI_PF!$A:$C,3,FALSE),""))</f>
        <v>6000000001163</v>
      </c>
      <c r="K233" t="str">
        <f>IF($A233="","",IFERROR(VLOOKUP($A233,Data_Raw!$A:$G,2,FALSE),""))</f>
        <v>Real_Estate</v>
      </c>
      <c r="L233" t="str">
        <f>IF($A233="","",IFERROR(VLOOKUP($A233,Data_Raw!$A:$G,3,FALSE),""))</f>
        <v>청담 디자이너클럽 수익증권 투자 및 담보대출 (마스턴46호)</v>
      </c>
      <c r="M233" t="str">
        <f>IF($A233="","",IFERROR(VLOOKUP($A233,Data_Raw!$A:$G,4,FALSE),""))</f>
        <v>캡스톤자산운용</v>
      </c>
      <c r="N233" t="str">
        <f>IF($A233="","",IFERROR(VLOOKUP($A233,AI_PF!$A:$EU,29,FALSE),""))</f>
        <v>해당없음</v>
      </c>
      <c r="O233" t="str">
        <f>IF($A233="","",IFERROR(VLOOKUP($A233,Data_Raw!$A:$G,5,FALSE),""))</f>
        <v>KOR</v>
      </c>
      <c r="P233" t="str">
        <f>IF($A233="","",IFERROR(VLOOKUP($A233,Data_Raw!$A:$G,6,FALSE),""))</f>
        <v>담보대출</v>
      </c>
      <c r="Q233" t="str">
        <f>IF($A233="","",IFERROR(VLOOKUP($A233,Data_Raw!$A:$G,7,FALSE),""))</f>
        <v>Office</v>
      </c>
      <c r="R233">
        <f>IF($A233="","",SUMIFS(AI_PF!$AP:$AP,AI_PF!$A:$A,$A233))</f>
        <v>106200000000</v>
      </c>
      <c r="S233">
        <f>IF($A233="","",SUMIFS(AI_PF!$AW:$AW,AI_PF!$A:$A,$A233))</f>
        <v>103942138050</v>
      </c>
      <c r="T233">
        <f>IF($A233="","",SUMIFS(AI_PF!$AZ:$AZ,AI_PF!$A:$A,$A233))</f>
        <v>404078760</v>
      </c>
      <c r="U233">
        <f>IF($A233="","",SUMIFS(AI_PF!$CA:$CA,AI_PF!$A:$A,$A233))</f>
        <v>103942138050</v>
      </c>
      <c r="V233">
        <f>IF($A233="","",SUMIFS(AI_PF!$CE:$CE,AI_PF!$A:$A,$A233))</f>
        <v>142493196260</v>
      </c>
      <c r="W233">
        <f>IF($A233="","",IFERROR(VLOOKUP($A233,AI_PF!$A:$CO,93,FALSE),""))</f>
        <v>4.0528367000000003</v>
      </c>
      <c r="X233">
        <f>IF($A233="","",COUNTIF(AI_PF!$A:$A,$A233))</f>
        <v>3</v>
      </c>
      <c r="Y233">
        <f>IF($A233="","",COUNTIF(LookThrough!$A:$A,J233))</f>
        <v>0</v>
      </c>
    </row>
    <row r="234" spans="1:25" x14ac:dyDescent="0.4">
      <c r="A234" t="s">
        <v>264</v>
      </c>
      <c r="B234" t="str">
        <f>IF($A234="","",IFERROR(VLOOKUP($A234,AI_PF!$A:$D,4,FALSE),""))</f>
        <v>NH-Amundi 아부다비 인프라 전문투자형사모특별자산투자신탁 2호 (ADNOC)</v>
      </c>
      <c r="C234" t="str">
        <f>IF($A234="","",IFERROR(VLOOKUP($A234,AI_PF!$A:$G,7,FALSE),""))</f>
        <v>발전/유틸리티</v>
      </c>
      <c r="D234" t="str">
        <f>IF($A234="","",IFERROR(VLOOKUP($A234,AI_PF!$A:$H,8,FALSE),""))</f>
        <v>Midstream</v>
      </c>
      <c r="E234" t="str">
        <f>IF($A234="","",IFERROR(VLOOKUP($A234,AI_PF!$A:$N,14,FALSE),""))</f>
        <v>수익증권</v>
      </c>
      <c r="F234" t="str">
        <f>IF($A234="","",IFERROR(VLOOKUP($A234,AI_PF!$A:$R,18,FALSE),""))</f>
        <v>KRW</v>
      </c>
      <c r="G234">
        <f>IF($A234="","",IFERROR(VLOOKUP($A234,AI_PF!$A:$T,20,FALSE),""))</f>
        <v>44102</v>
      </c>
      <c r="H234">
        <f>IF($A234="","",IFERROR(VLOOKUP($A234,AI_PF!$A:$V,22,FALSE),""))</f>
        <v>51501</v>
      </c>
      <c r="I234">
        <f>IF($A234="","",IFERROR(VLOOKUP($A234,AI_PF!$A:$EU,151,FALSE),""))</f>
        <v>2020</v>
      </c>
      <c r="J234">
        <f>IF($A234="","",IFERROR(VLOOKUP($A234,AI_PF!$A:$C,3,FALSE),""))</f>
        <v>210000739</v>
      </c>
      <c r="K234" t="str">
        <f>IF($A234="","",IFERROR(VLOOKUP($A234,Data_Raw!$A:$G,2,FALSE),""))</f>
        <v>Infrastructure</v>
      </c>
      <c r="L234" t="str">
        <f>IF($A234="","",IFERROR(VLOOKUP($A234,Data_Raw!$A:$G,3,FALSE),""))</f>
        <v>NH-AMUNDI 아부다비인프라일반사모특별자산투자신탁2호</v>
      </c>
      <c r="M234" t="str">
        <f>IF($A234="","",IFERROR(VLOOKUP($A234,Data_Raw!$A:$G,4,FALSE),""))</f>
        <v>NH-Amundi자산운용</v>
      </c>
      <c r="N234" t="str">
        <f>IF($A234="","",IFERROR(VLOOKUP($A234,AI_PF!$A:$EU,29,FALSE),""))</f>
        <v>NH-Amundi자산운용</v>
      </c>
      <c r="O234" t="str">
        <f>IF($A234="","",IFERROR(VLOOKUP($A234,Data_Raw!$A:$G,5,FALSE),""))</f>
        <v>MENA</v>
      </c>
      <c r="P234" t="str">
        <f>IF($A234="","",IFERROR(VLOOKUP($A234,Data_Raw!$A:$G,6,FALSE),""))</f>
        <v>Non-PPP</v>
      </c>
      <c r="Q234" t="str">
        <f>IF($A234="","",IFERROR(VLOOKUP($A234,Data_Raw!$A:$G,7,FALSE),""))</f>
        <v>Gas</v>
      </c>
      <c r="R234">
        <f>IF($A234="","",SUMIFS(AI_PF!$AP:$AP,AI_PF!$A:$A,$A234))</f>
        <v>116331410000</v>
      </c>
      <c r="S234">
        <f>IF($A234="","",SUMIFS(AI_PF!$AW:$AW,AI_PF!$A:$A,$A234))</f>
        <v>161992315418</v>
      </c>
      <c r="T234">
        <f>IF($A234="","",SUMIFS(AI_PF!$AZ:$AZ,AI_PF!$A:$A,$A234))</f>
        <v>56752451079</v>
      </c>
      <c r="U234">
        <f>IF($A234="","",SUMIFS(AI_PF!$CA:$CA,AI_PF!$A:$A,$A234))</f>
        <v>105908896302</v>
      </c>
      <c r="V234">
        <f>IF($A234="","",SUMIFS(AI_PF!$CE:$CE,AI_PF!$A:$A,$A234))</f>
        <v>97973440211</v>
      </c>
      <c r="W234">
        <f>IF($A234="","",IFERROR(VLOOKUP($A234,AI_PF!$A:$CO,93,FALSE),""))</f>
        <v>3.7931898236274728</v>
      </c>
      <c r="X234">
        <f>IF($A234="","",COUNTIF(AI_PF!$A:$A,$A234))</f>
        <v>1</v>
      </c>
      <c r="Y234">
        <f>IF($A234="","",COUNTIF(LookThrough!$A:$A,J234))</f>
        <v>2</v>
      </c>
    </row>
    <row r="235" spans="1:25" x14ac:dyDescent="0.4">
      <c r="A235" t="s">
        <v>265</v>
      </c>
      <c r="B235" t="str">
        <f>IF($A235="","",IFERROR(VLOOKUP($A235,AI_PF!$A:$D,4,FALSE),""))</f>
        <v>CORNELL Capital KDC Co-Invest</v>
      </c>
      <c r="C235" t="str">
        <f>IF($A235="","",IFERROR(VLOOKUP($A235,AI_PF!$A:$G,7,FALSE),""))</f>
        <v>PE</v>
      </c>
      <c r="D235" t="str">
        <f>IF($A235="","",IFERROR(VLOOKUP($A235,AI_PF!$A:$H,8,FALSE),""))</f>
        <v>PE</v>
      </c>
      <c r="E235" t="str">
        <f>IF($A235="","",IFERROR(VLOOKUP($A235,AI_PF!$A:$N,14,FALSE),""))</f>
        <v>수익증권</v>
      </c>
      <c r="F235" t="str">
        <f>IF($A235="","",IFERROR(VLOOKUP($A235,AI_PF!$A:$R,18,FALSE),""))</f>
        <v>USD</v>
      </c>
      <c r="G235">
        <f>IF($A235="","",IFERROR(VLOOKUP($A235,AI_PF!$A:$T,20,FALSE),""))</f>
        <v>44089</v>
      </c>
      <c r="H235">
        <f>IF($A235="","",IFERROR(VLOOKUP($A235,AI_PF!$A:$V,22,FALSE),""))</f>
        <v>46925</v>
      </c>
      <c r="I235">
        <f>IF($A235="","",IFERROR(VLOOKUP($A235,AI_PF!$A:$EU,151,FALSE),""))</f>
        <v>2020</v>
      </c>
      <c r="J235">
        <f>IF($A235="","",IFERROR(VLOOKUP($A235,AI_PF!$A:$C,3,FALSE),""))</f>
        <v>210000724</v>
      </c>
      <c r="K235" t="str">
        <f>IF($A235="","",IFERROR(VLOOKUP($A235,Data_Raw!$A:$G,2,FALSE),""))</f>
        <v>PE</v>
      </c>
      <c r="L235" t="str">
        <f>IF($A235="","",IFERROR(VLOOKUP($A235,Data_Raw!$A:$G,3,FALSE),""))</f>
        <v>CORNELL Capital KDC Co-Invest</v>
      </c>
      <c r="M235" t="str">
        <f>IF($A235="","",IFERROR(VLOOKUP($A235,Data_Raw!$A:$G,4,FALSE),""))</f>
        <v>Cornell Capital</v>
      </c>
      <c r="N235" t="str">
        <f>IF($A235="","",IFERROR(VLOOKUP($A235,AI_PF!$A:$EU,29,FALSE),""))</f>
        <v>Cornell Capital</v>
      </c>
      <c r="O235" t="str">
        <f>IF($A235="","",IFERROR(VLOOKUP($A235,Data_Raw!$A:$G,5,FALSE),""))</f>
        <v>Canada</v>
      </c>
      <c r="P235" t="str">
        <f>IF($A235="","",IFERROR(VLOOKUP($A235,Data_Raw!$A:$G,6,FALSE),""))</f>
        <v>Buyout</v>
      </c>
      <c r="Q235" t="str">
        <f>IF($A235="","",IFERROR(VLOOKUP($A235,Data_Raw!$A:$G,7,FALSE),""))</f>
        <v>Cosmetic</v>
      </c>
      <c r="R235">
        <f>IF($A235="","",SUMIFS(AI_PF!$AP:$AP,AI_PF!$A:$A,$A235))</f>
        <v>15000000000</v>
      </c>
      <c r="S235">
        <f>IF($A235="","",SUMIFS(AI_PF!$AW:$AW,AI_PF!$A:$A,$A235))</f>
        <v>11922461589</v>
      </c>
      <c r="T235">
        <f>IF($A235="","",SUMIFS(AI_PF!$AZ:$AZ,AI_PF!$A:$A,$A235))</f>
        <v>0</v>
      </c>
      <c r="U235">
        <f>IF($A235="","",SUMIFS(AI_PF!$CA:$CA,AI_PF!$A:$A,$A235))</f>
        <v>11922461589</v>
      </c>
      <c r="V235">
        <f>IF($A235="","",SUMIFS(AI_PF!$CE:$CE,AI_PF!$A:$A,$A235))</f>
        <v>19077965802</v>
      </c>
      <c r="W235">
        <f>IF($A235="","",IFERROR(VLOOKUP($A235,AI_PF!$A:$CO,93,FALSE),""))</f>
        <v>12.483741641044615</v>
      </c>
      <c r="X235">
        <f>IF($A235="","",COUNTIF(AI_PF!$A:$A,$A235))</f>
        <v>1</v>
      </c>
      <c r="Y235">
        <f>IF($A235="","",COUNTIF(LookThrough!$A:$A,J235))</f>
        <v>1</v>
      </c>
    </row>
    <row r="236" spans="1:25" x14ac:dyDescent="0.4">
      <c r="A236" t="s">
        <v>266</v>
      </c>
      <c r="B236" t="str">
        <f>IF($A236="","",IFERROR(VLOOKUP($A236,AI_PF!$A:$D,4,FALSE),""))</f>
        <v>KTB 유럽 인프라대출 전문투자형사모투자신탁 32호 (ALLIANZ ARCEPF)</v>
      </c>
      <c r="C236" t="str">
        <f>IF($A236="","",IFERROR(VLOOKUP($A236,AI_PF!$A:$G,7,FALSE),""))</f>
        <v>혼합</v>
      </c>
      <c r="D236" t="str">
        <f>IF($A236="","",IFERROR(VLOOKUP($A236,AI_PF!$A:$H,8,FALSE),""))</f>
        <v>혼합</v>
      </c>
      <c r="E236" t="str">
        <f>IF($A236="","",IFERROR(VLOOKUP($A236,AI_PF!$A:$N,14,FALSE),""))</f>
        <v>수익증권</v>
      </c>
      <c r="F236" t="str">
        <f>IF($A236="","",IFERROR(VLOOKUP($A236,AI_PF!$A:$R,18,FALSE),""))</f>
        <v>KRW</v>
      </c>
      <c r="G236">
        <f>IF($A236="","",IFERROR(VLOOKUP($A236,AI_PF!$A:$T,20,FALSE),""))</f>
        <v>44383</v>
      </c>
      <c r="H236">
        <f>IF($A236="","",IFERROR(VLOOKUP($A236,AI_PF!$A:$V,22,FALSE),""))</f>
        <v>49131</v>
      </c>
      <c r="I236">
        <f>IF($A236="","",IFERROR(VLOOKUP($A236,AI_PF!$A:$EU,151,FALSE),""))</f>
        <v>2021</v>
      </c>
      <c r="J236">
        <f>IF($A236="","",IFERROR(VLOOKUP($A236,AI_PF!$A:$C,3,FALSE),""))</f>
        <v>210001036</v>
      </c>
      <c r="K236" t="str">
        <f>IF($A236="","",IFERROR(VLOOKUP($A236,Data_Raw!$A:$G,2,FALSE),""))</f>
        <v>Infrastructure</v>
      </c>
      <c r="L236" t="str">
        <f>IF($A236="","",IFERROR(VLOOKUP($A236,Data_Raw!$A:$G,3,FALSE),""))</f>
        <v>다올KTB유럽인프라대출일반사모투자신탁제32호</v>
      </c>
      <c r="M236" t="str">
        <f>IF($A236="","",IFERROR(VLOOKUP($A236,Data_Raw!$A:$G,4,FALSE),""))</f>
        <v>KTB자산운용</v>
      </c>
      <c r="N236" t="str">
        <f>IF($A236="","",IFERROR(VLOOKUP($A236,AI_PF!$A:$EU,29,FALSE),""))</f>
        <v>Allianz Global Investors</v>
      </c>
      <c r="O236" t="str">
        <f>IF($A236="","",IFERROR(VLOOKUP($A236,Data_Raw!$A:$G,5,FALSE),""))</f>
        <v>Global</v>
      </c>
      <c r="P236" t="str">
        <f>IF($A236="","",IFERROR(VLOOKUP($A236,Data_Raw!$A:$G,6,FALSE),""))</f>
        <v>hybrid</v>
      </c>
      <c r="Q236" t="str">
        <f>IF($A236="","",IFERROR(VLOOKUP($A236,Data_Raw!$A:$G,7,FALSE),""))</f>
        <v>General</v>
      </c>
      <c r="R236">
        <f>IF($A236="","",SUMIFS(AI_PF!$AP:$AP,AI_PF!$A:$A,$A236))</f>
        <v>82500000000</v>
      </c>
      <c r="S236">
        <f>IF($A236="","",SUMIFS(AI_PF!$AW:$AW,AI_PF!$A:$A,$A236))</f>
        <v>66384985897</v>
      </c>
      <c r="T236">
        <f>IF($A236="","",SUMIFS(AI_PF!$AZ:$AZ,AI_PF!$A:$A,$A236))</f>
        <v>16470277001</v>
      </c>
      <c r="U236">
        <f>IF($A236="","",SUMIFS(AI_PF!$CA:$CA,AI_PF!$A:$A,$A236))</f>
        <v>50132830918</v>
      </c>
      <c r="V236">
        <f>IF($A236="","",SUMIFS(AI_PF!$CE:$CE,AI_PF!$A:$A,$A236))</f>
        <v>44167610914</v>
      </c>
      <c r="W236">
        <f>IF($A236="","",IFERROR(VLOOKUP($A236,AI_PF!$A:$CO,93,FALSE),""))</f>
        <v>2.0458319783210759</v>
      </c>
      <c r="X236">
        <f>IF($A236="","",COUNTIF(AI_PF!$A:$A,$A236))</f>
        <v>1</v>
      </c>
      <c r="Y236">
        <f>IF($A236="","",COUNTIF(LookThrough!$A:$A,J236))</f>
        <v>8</v>
      </c>
    </row>
    <row r="237" spans="1:25" x14ac:dyDescent="0.4">
      <c r="A237" t="s">
        <v>267</v>
      </c>
      <c r="B237" t="str">
        <f>IF($A237="","",IFERROR(VLOOKUP($A237,AI_PF!$A:$D,4,FALSE),""))</f>
        <v>흥국 하이클래스 전문투자형사모특별자산투자신탁 58호</v>
      </c>
      <c r="C237" t="str">
        <f>IF($A237="","",IFERROR(VLOOKUP($A237,AI_PF!$A:$G,7,FALSE),""))</f>
        <v>신재생</v>
      </c>
      <c r="D237" t="str">
        <f>IF($A237="","",IFERROR(VLOOKUP($A237,AI_PF!$A:$H,8,FALSE),""))</f>
        <v>태양광</v>
      </c>
      <c r="E237" t="str">
        <f>IF($A237="","",IFERROR(VLOOKUP($A237,AI_PF!$A:$N,14,FALSE),""))</f>
        <v>수익증권</v>
      </c>
      <c r="F237" t="str">
        <f>IF($A237="","",IFERROR(VLOOKUP($A237,AI_PF!$A:$R,18,FALSE),""))</f>
        <v>KRW</v>
      </c>
      <c r="G237">
        <f>IF($A237="","",IFERROR(VLOOKUP($A237,AI_PF!$A:$T,20,FALSE),""))</f>
        <v>44103</v>
      </c>
      <c r="H237">
        <f>IF($A237="","",IFERROR(VLOOKUP($A237,AI_PF!$A:$V,22,FALSE),""))</f>
        <v>50308</v>
      </c>
      <c r="I237">
        <f>IF($A237="","",IFERROR(VLOOKUP($A237,AI_PF!$A:$EU,151,FALSE),""))</f>
        <v>2020</v>
      </c>
      <c r="J237">
        <f>IF($A237="","",IFERROR(VLOOKUP($A237,AI_PF!$A:$C,3,FALSE),""))</f>
        <v>210000740</v>
      </c>
      <c r="K237" t="str">
        <f>IF($A237="","",IFERROR(VLOOKUP($A237,Data_Raw!$A:$G,2,FALSE),""))</f>
        <v>Infrastructure</v>
      </c>
      <c r="L237" t="str">
        <f>IF($A237="","",IFERROR(VLOOKUP($A237,Data_Raw!$A:$G,3,FALSE),""))</f>
        <v>흥국 하이클래스 전문투자형사모특별자산투자신탁 58호</v>
      </c>
      <c r="M237" t="str">
        <f>IF($A237="","",IFERROR(VLOOKUP($A237,Data_Raw!$A:$G,4,FALSE),""))</f>
        <v>흥국자산운용</v>
      </c>
      <c r="N237" t="str">
        <f>IF($A237="","",IFERROR(VLOOKUP($A237,AI_PF!$A:$EU,29,FALSE),""))</f>
        <v>해당없음</v>
      </c>
      <c r="O237" t="str">
        <f>IF($A237="","",IFERROR(VLOOKUP($A237,Data_Raw!$A:$G,5,FALSE),""))</f>
        <v>KOR</v>
      </c>
      <c r="P237" t="str">
        <f>IF($A237="","",IFERROR(VLOOKUP($A237,Data_Raw!$A:$G,6,FALSE),""))</f>
        <v>Non-PPP</v>
      </c>
      <c r="Q237" t="str">
        <f>IF($A237="","",IFERROR(VLOOKUP($A237,Data_Raw!$A:$G,7,FALSE),""))</f>
        <v>Energy</v>
      </c>
      <c r="R237">
        <f>IF($A237="","",SUMIFS(AI_PF!$AP:$AP,AI_PF!$A:$A,$A237))</f>
        <v>50000000000</v>
      </c>
      <c r="S237">
        <f>IF($A237="","",SUMIFS(AI_PF!$AW:$AW,AI_PF!$A:$A,$A237))</f>
        <v>49687218000</v>
      </c>
      <c r="T237">
        <f>IF($A237="","",SUMIFS(AI_PF!$AZ:$AZ,AI_PF!$A:$A,$A237))</f>
        <v>17001325801</v>
      </c>
      <c r="U237">
        <f>IF($A237="","",SUMIFS(AI_PF!$CA:$CA,AI_PF!$A:$A,$A237))</f>
        <v>32687752990</v>
      </c>
      <c r="V237">
        <f>IF($A237="","",SUMIFS(AI_PF!$CE:$CE,AI_PF!$A:$A,$A237))</f>
        <v>31946533515</v>
      </c>
      <c r="W237">
        <f>IF($A237="","",IFERROR(VLOOKUP($A237,AI_PF!$A:$CO,93,FALSE),""))</f>
        <v>3.3767178654670729</v>
      </c>
      <c r="X237">
        <f>IF($A237="","",COUNTIF(AI_PF!$A:$A,$A237))</f>
        <v>1</v>
      </c>
      <c r="Y237">
        <f>IF($A237="","",COUNTIF(LookThrough!$A:$A,J237))</f>
        <v>53</v>
      </c>
    </row>
    <row r="238" spans="1:25" x14ac:dyDescent="0.4">
      <c r="A238" t="s">
        <v>268</v>
      </c>
      <c r="B238" t="str">
        <f>IF($A238="","",IFERROR(VLOOKUP($A238,AI_PF!$A:$D,4,FALSE),""))</f>
        <v>한화 Global Plant 전문투자형사모특별자산투자신탁 1호</v>
      </c>
      <c r="C238" t="str">
        <f>IF($A238="","",IFERROR(VLOOKUP($A238,AI_PF!$A:$G,7,FALSE),""))</f>
        <v>혼합</v>
      </c>
      <c r="D238" t="str">
        <f>IF($A238="","",IFERROR(VLOOKUP($A238,AI_PF!$A:$H,8,FALSE),""))</f>
        <v>혼합</v>
      </c>
      <c r="E238" t="str">
        <f>IF($A238="","",IFERROR(VLOOKUP($A238,AI_PF!$A:$N,14,FALSE),""))</f>
        <v>수익증권</v>
      </c>
      <c r="F238" t="str">
        <f>IF($A238="","",IFERROR(VLOOKUP($A238,AI_PF!$A:$R,18,FALSE),""))</f>
        <v>KRW</v>
      </c>
      <c r="G238">
        <f>IF($A238="","",IFERROR(VLOOKUP($A238,AI_PF!$A:$T,20,FALSE),""))</f>
        <v>44349</v>
      </c>
      <c r="H238">
        <f>IF($A238="","",IFERROR(VLOOKUP($A238,AI_PF!$A:$V,22,FALSE),""))</f>
        <v>49580</v>
      </c>
      <c r="I238">
        <f>IF($A238="","",IFERROR(VLOOKUP($A238,AI_PF!$A:$EU,151,FALSE),""))</f>
        <v>2021</v>
      </c>
      <c r="J238">
        <f>IF($A238="","",IFERROR(VLOOKUP($A238,AI_PF!$A:$C,3,FALSE),""))</f>
        <v>210000986</v>
      </c>
      <c r="K238" t="str">
        <f>IF($A238="","",IFERROR(VLOOKUP($A238,Data_Raw!$A:$G,2,FALSE),""))</f>
        <v>Infrastructure</v>
      </c>
      <c r="L238" t="str">
        <f>IF($A238="","",IFERROR(VLOOKUP($A238,Data_Raw!$A:$G,3,FALSE),""))</f>
        <v>한화 PIS GLOBAL PLANT 일반사모특별자산투자신탁1호</v>
      </c>
      <c r="M238" t="str">
        <f>IF($A238="","",IFERROR(VLOOKUP($A238,Data_Raw!$A:$G,4,FALSE),""))</f>
        <v>한화자산운용</v>
      </c>
      <c r="N238" t="str">
        <f>IF($A238="","",IFERROR(VLOOKUP($A238,AI_PF!$A:$EU,29,FALSE),""))</f>
        <v>한화자산운용</v>
      </c>
      <c r="O238" t="str">
        <f>IF($A238="","",IFERROR(VLOOKUP($A238,Data_Raw!$A:$G,5,FALSE),""))</f>
        <v>Global</v>
      </c>
      <c r="P238" t="str">
        <f>IF($A238="","",IFERROR(VLOOKUP($A238,Data_Raw!$A:$G,6,FALSE),""))</f>
        <v>hybrid</v>
      </c>
      <c r="Q238" t="str">
        <f>IF($A238="","",IFERROR(VLOOKUP($A238,Data_Raw!$A:$G,7,FALSE),""))</f>
        <v>General</v>
      </c>
      <c r="R238">
        <f>IF($A238="","",SUMIFS(AI_PF!$AP:$AP,AI_PF!$A:$A,$A238))</f>
        <v>50000000000</v>
      </c>
      <c r="S238">
        <f>IF($A238="","",SUMIFS(AI_PF!$AW:$AW,AI_PF!$A:$A,$A238))</f>
        <v>48505682702</v>
      </c>
      <c r="T238">
        <f>IF($A238="","",SUMIFS(AI_PF!$AZ:$AZ,AI_PF!$A:$A,$A238))</f>
        <v>4546788128</v>
      </c>
      <c r="U238">
        <f>IF($A238="","",SUMIFS(AI_PF!$CA:$CA,AI_PF!$A:$A,$A238))</f>
        <v>44187211184</v>
      </c>
      <c r="V238">
        <f>IF($A238="","",SUMIFS(AI_PF!$CE:$CE,AI_PF!$A:$A,$A238))</f>
        <v>48235280602</v>
      </c>
      <c r="W238">
        <f>IF($A238="","",IFERROR(VLOOKUP($A238,AI_PF!$A:$CO,93,FALSE),""))</f>
        <v>9.9101811647415161</v>
      </c>
      <c r="X238">
        <f>IF($A238="","",COUNTIF(AI_PF!$A:$A,$A238))</f>
        <v>1</v>
      </c>
      <c r="Y238">
        <f>IF($A238="","",COUNTIF(LookThrough!$A:$A,J238))</f>
        <v>4</v>
      </c>
    </row>
    <row r="239" spans="1:25" x14ac:dyDescent="0.4">
      <c r="A239" t="s">
        <v>269</v>
      </c>
      <c r="B239" t="str">
        <f>IF($A239="","",IFERROR(VLOOKUP($A239,AI_PF!$A:$D,4,FALSE),""))</f>
        <v>IPI Partners Ⅱ</v>
      </c>
      <c r="C239" t="str">
        <f>IF($A239="","",IFERROR(VLOOKUP($A239,AI_PF!$A:$G,7,FALSE),""))</f>
        <v>개발형</v>
      </c>
      <c r="D239" t="str">
        <f>IF($A239="","",IFERROR(VLOOKUP($A239,AI_PF!$A:$H,8,FALSE),""))</f>
        <v>데이터센터</v>
      </c>
      <c r="E239" t="str">
        <f>IF($A239="","",IFERROR(VLOOKUP($A239,AI_PF!$A:$N,14,FALSE),""))</f>
        <v>수익증권</v>
      </c>
      <c r="F239" t="str">
        <f>IF($A239="","",IFERROR(VLOOKUP($A239,AI_PF!$A:$R,18,FALSE),""))</f>
        <v>USD</v>
      </c>
      <c r="G239">
        <f>IF($A239="","",IFERROR(VLOOKUP($A239,AI_PF!$A:$T,20,FALSE),""))</f>
        <v>44125</v>
      </c>
      <c r="H239">
        <f>IF($A239="","",IFERROR(VLOOKUP($A239,AI_PF!$A:$V,22,FALSE),""))</f>
        <v>48202</v>
      </c>
      <c r="I239">
        <f>IF($A239="","",IFERROR(VLOOKUP($A239,AI_PF!$A:$EU,151,FALSE),""))</f>
        <v>2020</v>
      </c>
      <c r="J239">
        <f>IF($A239="","",IFERROR(VLOOKUP($A239,AI_PF!$A:$C,3,FALSE),""))</f>
        <v>210000756</v>
      </c>
      <c r="K239" t="str">
        <f>IF($A239="","",IFERROR(VLOOKUP($A239,Data_Raw!$A:$G,2,FALSE),""))</f>
        <v>Real_Estate</v>
      </c>
      <c r="L239" t="str">
        <f>IF($A239="","",IFERROR(VLOOKUP($A239,Data_Raw!$A:$G,3,FALSE),""))</f>
        <v>BLUE OWL DIGITAL INFRASTRUCTURE II-B LP</v>
      </c>
      <c r="M239" t="str">
        <f>IF($A239="","",IFERROR(VLOOKUP($A239,Data_Raw!$A:$G,4,FALSE),""))</f>
        <v>IPI Partners</v>
      </c>
      <c r="N239" t="str">
        <f>IF($A239="","",IFERROR(VLOOKUP($A239,AI_PF!$A:$EU,29,FALSE),""))</f>
        <v>IPI Partners</v>
      </c>
      <c r="O239" t="str">
        <f>IF($A239="","",IFERROR(VLOOKUP($A239,Data_Raw!$A:$G,5,FALSE),""))</f>
        <v>Global</v>
      </c>
      <c r="P239" t="str">
        <f>IF($A239="","",IFERROR(VLOOKUP($A239,Data_Raw!$A:$G,6,FALSE),""))</f>
        <v>Mezzanine|Core</v>
      </c>
      <c r="Q239" t="str">
        <f>IF($A239="","",IFERROR(VLOOKUP($A239,Data_Raw!$A:$G,7,FALSE),""))</f>
        <v>General</v>
      </c>
      <c r="R239">
        <f>IF($A239="","",SUMIFS(AI_PF!$AP:$AP,AI_PF!$A:$A,$A239))</f>
        <v>112500000000</v>
      </c>
      <c r="S239">
        <f>IF($A239="","",SUMIFS(AI_PF!$AW:$AW,AI_PF!$A:$A,$A239))</f>
        <v>87302750085</v>
      </c>
      <c r="T239">
        <f>IF($A239="","",SUMIFS(AI_PF!$AZ:$AZ,AI_PF!$A:$A,$A239))</f>
        <v>1089464884</v>
      </c>
      <c r="U239">
        <f>IF($A239="","",SUMIFS(AI_PF!$CA:$CA,AI_PF!$A:$A,$A239))</f>
        <v>86206526277</v>
      </c>
      <c r="V239">
        <f>IF($A239="","",SUMIFS(AI_PF!$CE:$CE,AI_PF!$A:$A,$A239))</f>
        <v>136091509777</v>
      </c>
      <c r="W239">
        <f>IF($A239="","",IFERROR(VLOOKUP($A239,AI_PF!$A:$CO,93,FALSE),""))</f>
        <v>13.586320281028749</v>
      </c>
      <c r="X239">
        <f>IF($A239="","",COUNTIF(AI_PF!$A:$A,$A239))</f>
        <v>1</v>
      </c>
      <c r="Y239">
        <f>IF($A239="","",COUNTIF(LookThrough!$A:$A,J239))</f>
        <v>0</v>
      </c>
    </row>
    <row r="240" spans="1:25" x14ac:dyDescent="0.4">
      <c r="A240" t="s">
        <v>270</v>
      </c>
      <c r="B240" t="str">
        <f>IF($A240="","",IFERROR(VLOOKUP($A240,AI_PF!$A:$D,4,FALSE),""))</f>
        <v>부산신항제2배후도로 리파이낸싱 (ABS)</v>
      </c>
      <c r="C240" t="str">
        <f>IF($A240="","",IFERROR(VLOOKUP($A240,AI_PF!$A:$G,7,FALSE),""))</f>
        <v>BTO</v>
      </c>
      <c r="D240" t="str">
        <f>IF($A240="","",IFERROR(VLOOKUP($A240,AI_PF!$A:$H,8,FALSE),""))</f>
        <v>도로</v>
      </c>
      <c r="E240" t="str">
        <f>IF($A240="","",IFERROR(VLOOKUP($A240,AI_PF!$A:$N,14,FALSE),""))</f>
        <v>대출</v>
      </c>
      <c r="F240" t="str">
        <f>IF($A240="","",IFERROR(VLOOKUP($A240,AI_PF!$A:$R,18,FALSE),""))</f>
        <v>KRW</v>
      </c>
      <c r="G240">
        <f>IF($A240="","",IFERROR(VLOOKUP($A240,AI_PF!$A:$T,20,FALSE),""))</f>
        <v>44127</v>
      </c>
      <c r="H240">
        <f>IF($A240="","",IFERROR(VLOOKUP($A240,AI_PF!$A:$V,22,FALSE),""))</f>
        <v>52610</v>
      </c>
      <c r="I240">
        <f>IF($A240="","",IFERROR(VLOOKUP($A240,AI_PF!$A:$EU,151,FALSE),""))</f>
        <v>2020</v>
      </c>
      <c r="J240">
        <f>IF($A240="","",IFERROR(VLOOKUP($A240,AI_PF!$A:$C,3,FALSE),""))</f>
        <v>6000000001181</v>
      </c>
      <c r="K240" t="str">
        <f>IF($A240="","",IFERROR(VLOOKUP($A240,Data_Raw!$A:$G,2,FALSE),""))</f>
        <v>Infrastructure</v>
      </c>
      <c r="L240" t="str">
        <f>IF($A240="","",IFERROR(VLOOKUP($A240,Data_Raw!$A:$G,3,FALSE),""))</f>
        <v>부산신항제2배후도로 리파이낸싱 (ABS)</v>
      </c>
      <c r="M240" t="str">
        <f>IF($A240="","",IFERROR(VLOOKUP($A240,Data_Raw!$A:$G,4,FALSE),""))</f>
        <v>칸서스자산운용</v>
      </c>
      <c r="N240" t="str">
        <f>IF($A240="","",IFERROR(VLOOKUP($A240,AI_PF!$A:$EU,29,FALSE),""))</f>
        <v>해당없음</v>
      </c>
      <c r="O240" t="str">
        <f>IF($A240="","",IFERROR(VLOOKUP($A240,Data_Raw!$A:$G,5,FALSE),""))</f>
        <v>KOR</v>
      </c>
      <c r="P240" t="str">
        <f>IF($A240="","",IFERROR(VLOOKUP($A240,Data_Raw!$A:$G,6,FALSE),""))</f>
        <v>BTO</v>
      </c>
      <c r="Q240" t="str">
        <f>IF($A240="","",IFERROR(VLOOKUP($A240,Data_Raw!$A:$G,7,FALSE),""))</f>
        <v>Transportation</v>
      </c>
      <c r="R240">
        <f>IF($A240="","",SUMIFS(AI_PF!$AP:$AP,AI_PF!$A:$A,$A240))</f>
        <v>20000000000</v>
      </c>
      <c r="S240">
        <f>IF($A240="","",SUMIFS(AI_PF!$AW:$AW,AI_PF!$A:$A,$A240))</f>
        <v>20000000000</v>
      </c>
      <c r="T240">
        <f>IF($A240="","",SUMIFS(AI_PF!$AZ:$AZ,AI_PF!$A:$A,$A240))</f>
        <v>963808000</v>
      </c>
      <c r="U240">
        <f>IF($A240="","",SUMIFS(AI_PF!$CA:$CA,AI_PF!$A:$A,$A240))</f>
        <v>19040000000</v>
      </c>
      <c r="V240">
        <f>IF($A240="","",SUMIFS(AI_PF!$CE:$CE,AI_PF!$A:$A,$A240))</f>
        <v>19036192000</v>
      </c>
      <c r="W240">
        <f>IF($A240="","",IFERROR(VLOOKUP($A240,AI_PF!$A:$CO,93,FALSE),""))</f>
        <v>2.8266387000000002</v>
      </c>
      <c r="X240">
        <f>IF($A240="","",COUNTIF(AI_PF!$A:$A,$A240))</f>
        <v>1</v>
      </c>
      <c r="Y240">
        <f>IF($A240="","",COUNTIF(LookThrough!$A:$A,J240))</f>
        <v>0</v>
      </c>
    </row>
    <row r="241" spans="1:25" x14ac:dyDescent="0.4">
      <c r="A241" t="s">
        <v>271</v>
      </c>
      <c r="B241" t="str">
        <f>IF($A241="","",IFERROR(VLOOKUP($A241,AI_PF!$A:$D,4,FALSE),""))</f>
        <v>신한BNPP VDF 전문투자형사모투자신탁 1호(H)</v>
      </c>
      <c r="C241" t="str">
        <f>IF($A241="","",IFERROR(VLOOKUP($A241,AI_PF!$A:$G,7,FALSE),""))</f>
        <v>PD</v>
      </c>
      <c r="D241" t="str">
        <f>IF($A241="","",IFERROR(VLOOKUP($A241,AI_PF!$A:$H,8,FALSE),""))</f>
        <v>Distressed</v>
      </c>
      <c r="E241" t="str">
        <f>IF($A241="","",IFERROR(VLOOKUP($A241,AI_PF!$A:$N,14,FALSE),""))</f>
        <v>수익증권</v>
      </c>
      <c r="F241" t="str">
        <f>IF($A241="","",IFERROR(VLOOKUP($A241,AI_PF!$A:$R,18,FALSE),""))</f>
        <v>KRW</v>
      </c>
      <c r="G241">
        <f>IF($A241="","",IFERROR(VLOOKUP($A241,AI_PF!$A:$T,20,FALSE),""))</f>
        <v>44153</v>
      </c>
      <c r="H241">
        <f>IF($A241="","",IFERROR(VLOOKUP($A241,AI_PF!$A:$V,22,FALSE),""))</f>
        <v>46344</v>
      </c>
      <c r="I241">
        <f>IF($A241="","",IFERROR(VLOOKUP($A241,AI_PF!$A:$EU,151,FALSE),""))</f>
        <v>2020</v>
      </c>
      <c r="J241">
        <f>IF($A241="","",IFERROR(VLOOKUP($A241,AI_PF!$A:$C,3,FALSE),""))</f>
        <v>210000817</v>
      </c>
      <c r="K241" t="str">
        <f>IF($A241="","",IFERROR(VLOOKUP($A241,Data_Raw!$A:$G,2,FALSE),""))</f>
        <v>PD</v>
      </c>
      <c r="L241" t="str">
        <f>IF($A241="","",IFERROR(VLOOKUP($A241,Data_Raw!$A:$G,3,FALSE),""))</f>
        <v>신한BNPP VDF 전문투자형사모투자신탁 1호(H)</v>
      </c>
      <c r="M241" t="str">
        <f>IF($A241="","",IFERROR(VLOOKUP($A241,Data_Raw!$A:$G,4,FALSE),""))</f>
        <v>신한자산운용</v>
      </c>
      <c r="N241" t="str">
        <f>IF($A241="","",IFERROR(VLOOKUP($A241,AI_PF!$A:$EU,29,FALSE),""))</f>
        <v>Varde Partners</v>
      </c>
      <c r="O241" t="str">
        <f>IF($A241="","",IFERROR(VLOOKUP($A241,Data_Raw!$A:$G,5,FALSE),""))</f>
        <v>US</v>
      </c>
      <c r="P241" t="str">
        <f>IF($A241="","",IFERROR(VLOOKUP($A241,Data_Raw!$A:$G,6,FALSE),""))</f>
        <v>Distressed</v>
      </c>
      <c r="Q241" t="str">
        <f>IF($A241="","",IFERROR(VLOOKUP($A241,Data_Raw!$A:$G,7,FALSE),""))</f>
        <v>Distressed</v>
      </c>
      <c r="R241">
        <f>IF($A241="","",SUMIFS(AI_PF!$AP:$AP,AI_PF!$A:$A,$A241))</f>
        <v>52000000000</v>
      </c>
      <c r="S241">
        <f>IF($A241="","",SUMIFS(AI_PF!$AW:$AW,AI_PF!$A:$A,$A241))</f>
        <v>45187363840</v>
      </c>
      <c r="T241">
        <f>IF($A241="","",SUMIFS(AI_PF!$AZ:$AZ,AI_PF!$A:$A,$A241))</f>
        <v>44033399970</v>
      </c>
      <c r="U241">
        <f>IF($A241="","",SUMIFS(AI_PF!$CA:$CA,AI_PF!$A:$A,$A241))</f>
        <v>9835768232</v>
      </c>
      <c r="V241">
        <f>IF($A241="","",SUMIFS(AI_PF!$CE:$CE,AI_PF!$A:$A,$A241))</f>
        <v>14771376650</v>
      </c>
      <c r="W241">
        <f>IF($A241="","",IFERROR(VLOOKUP($A241,AI_PF!$A:$CO,93,FALSE),""))</f>
        <v>8.7990090250968915</v>
      </c>
      <c r="X241">
        <f>IF($A241="","",COUNTIF(AI_PF!$A:$A,$A241))</f>
        <v>1</v>
      </c>
      <c r="Y241">
        <f>IF($A241="","",COUNTIF(LookThrough!$A:$A,J241))</f>
        <v>0</v>
      </c>
    </row>
    <row r="242" spans="1:25" x14ac:dyDescent="0.4">
      <c r="A242" t="s">
        <v>272</v>
      </c>
      <c r="B242" t="str">
        <f>IF($A242="","",IFERROR(VLOOKUP($A242,AI_PF!$A:$D,4,FALSE),""))</f>
        <v>부동산개발 블라인드펀드 투자 (캡스톤자산운용)</v>
      </c>
      <c r="C242" t="str">
        <f>IF($A242="","",IFERROR(VLOOKUP($A242,AI_PF!$A:$G,7,FALSE),""))</f>
        <v>개발형</v>
      </c>
      <c r="D242" t="str">
        <f>IF($A242="","",IFERROR(VLOOKUP($A242,AI_PF!$A:$H,8,FALSE),""))</f>
        <v>오피스</v>
      </c>
      <c r="E242" t="str">
        <f>IF($A242="","",IFERROR(VLOOKUP($A242,AI_PF!$A:$N,14,FALSE),""))</f>
        <v>수익증권</v>
      </c>
      <c r="F242" t="str">
        <f>IF($A242="","",IFERROR(VLOOKUP($A242,AI_PF!$A:$R,18,FALSE),""))</f>
        <v>KRW</v>
      </c>
      <c r="G242">
        <f>IF($A242="","",IFERROR(VLOOKUP($A242,AI_PF!$A:$T,20,FALSE),""))</f>
        <v>44333</v>
      </c>
      <c r="H242">
        <f>IF($A242="","",IFERROR(VLOOKUP($A242,AI_PF!$A:$V,22,FALSE),""))</f>
        <v>47898</v>
      </c>
      <c r="I242">
        <f>IF($A242="","",IFERROR(VLOOKUP($A242,AI_PF!$A:$EU,151,FALSE),""))</f>
        <v>2021</v>
      </c>
      <c r="J242">
        <f>IF($A242="","",IFERROR(VLOOKUP($A242,AI_PF!$A:$C,3,FALSE),""))</f>
        <v>210000985</v>
      </c>
      <c r="K242" t="str">
        <f>IF($A242="","",IFERROR(VLOOKUP($A242,Data_Raw!$A:$G,2,FALSE),""))</f>
        <v>Real_Estate</v>
      </c>
      <c r="L242" t="str">
        <f>IF($A242="","",IFERROR(VLOOKUP($A242,Data_Raw!$A:$G,3,FALSE),""))</f>
        <v>부동산개발 블라인드펀드 투자 (캡스톤자산운용)</v>
      </c>
      <c r="M242" t="str">
        <f>IF($A242="","",IFERROR(VLOOKUP($A242,Data_Raw!$A:$G,4,FALSE),""))</f>
        <v>캡스톤자산운용</v>
      </c>
      <c r="N242" t="str">
        <f>IF($A242="","",IFERROR(VLOOKUP($A242,AI_PF!$A:$EU,29,FALSE),""))</f>
        <v>해당없음</v>
      </c>
      <c r="O242" t="str">
        <f>IF($A242="","",IFERROR(VLOOKUP($A242,Data_Raw!$A:$G,5,FALSE),""))</f>
        <v>KOR</v>
      </c>
      <c r="P242" t="str">
        <f>IF($A242="","",IFERROR(VLOOKUP($A242,Data_Raw!$A:$G,6,FALSE),""))</f>
        <v>PF대출</v>
      </c>
      <c r="Q242" t="str">
        <f>IF($A242="","",IFERROR(VLOOKUP($A242,Data_Raw!$A:$G,7,FALSE),""))</f>
        <v>Office</v>
      </c>
      <c r="R242">
        <f>IF($A242="","",SUMIFS(AI_PF!$AP:$AP,AI_PF!$A:$A,$A242))</f>
        <v>30000000000</v>
      </c>
      <c r="S242">
        <f>IF($A242="","",SUMIFS(AI_PF!$AW:$AW,AI_PF!$A:$A,$A242))</f>
        <v>30000000000</v>
      </c>
      <c r="T242">
        <f>IF($A242="","",SUMIFS(AI_PF!$AZ:$AZ,AI_PF!$A:$A,$A242))</f>
        <v>0</v>
      </c>
      <c r="U242">
        <f>IF($A242="","",SUMIFS(AI_PF!$CA:$CA,AI_PF!$A:$A,$A242))</f>
        <v>30000000000</v>
      </c>
      <c r="V242">
        <f>IF($A242="","",SUMIFS(AI_PF!$CE:$CE,AI_PF!$A:$A,$A242))</f>
        <v>30082477597</v>
      </c>
      <c r="W242">
        <f>IF($A242="","",IFERROR(VLOOKUP($A242,AI_PF!$A:$CO,93,FALSE),""))</f>
        <v>3.3239588141441345</v>
      </c>
      <c r="X242">
        <f>IF($A242="","",COUNTIF(AI_PF!$A:$A,$A242))</f>
        <v>1</v>
      </c>
      <c r="Y242">
        <f>IF($A242="","",COUNTIF(LookThrough!$A:$A,J242))</f>
        <v>4</v>
      </c>
    </row>
    <row r="243" spans="1:25" x14ac:dyDescent="0.4">
      <c r="A243" t="s">
        <v>273</v>
      </c>
      <c r="B243" t="str">
        <f>IF($A243="","",IFERROR(VLOOKUP($A243,AI_PF!$A:$D,4,FALSE),""))</f>
        <v>신한BNPP 그린뉴딜 전문투자형 사모특별자산투자신탁 2호</v>
      </c>
      <c r="C243" t="str">
        <f>IF($A243="","",IFERROR(VLOOKUP($A243,AI_PF!$A:$G,7,FALSE),""))</f>
        <v>신재생</v>
      </c>
      <c r="D243" t="str">
        <f>IF($A243="","",IFERROR(VLOOKUP($A243,AI_PF!$A:$H,8,FALSE),""))</f>
        <v>태양광</v>
      </c>
      <c r="E243" t="str">
        <f>IF($A243="","",IFERROR(VLOOKUP($A243,AI_PF!$A:$N,14,FALSE),""))</f>
        <v>수익증권</v>
      </c>
      <c r="F243" t="str">
        <f>IF($A243="","",IFERROR(VLOOKUP($A243,AI_PF!$A:$R,18,FALSE),""))</f>
        <v>KRW</v>
      </c>
      <c r="G243">
        <f>IF($A243="","",IFERROR(VLOOKUP($A243,AI_PF!$A:$T,20,FALSE),""))</f>
        <v>44169</v>
      </c>
      <c r="H243">
        <f>IF($A243="","",IFERROR(VLOOKUP($A243,AI_PF!$A:$V,22,FALSE),""))</f>
        <v>52203</v>
      </c>
      <c r="I243">
        <f>IF($A243="","",IFERROR(VLOOKUP($A243,AI_PF!$A:$EU,151,FALSE),""))</f>
        <v>2020</v>
      </c>
      <c r="J243">
        <f>IF($A243="","",IFERROR(VLOOKUP($A243,AI_PF!$A:$C,3,FALSE),""))</f>
        <v>210000829</v>
      </c>
      <c r="K243" t="str">
        <f>IF($A243="","",IFERROR(VLOOKUP($A243,Data_Raw!$A:$G,2,FALSE),""))</f>
        <v>Infrastructure</v>
      </c>
      <c r="L243" t="str">
        <f>IF($A243="","",IFERROR(VLOOKUP($A243,Data_Raw!$A:$G,3,FALSE),""))</f>
        <v>신한BNPP 그린뉴딜 전문투자형 사모특별자산투자신탁 2호</v>
      </c>
      <c r="M243" t="str">
        <f>IF($A243="","",IFERROR(VLOOKUP($A243,Data_Raw!$A:$G,4,FALSE),""))</f>
        <v>신한자산운용</v>
      </c>
      <c r="N243" t="str">
        <f>IF($A243="","",IFERROR(VLOOKUP($A243,AI_PF!$A:$EU,29,FALSE),""))</f>
        <v>해당없음</v>
      </c>
      <c r="O243" t="str">
        <f>IF($A243="","",IFERROR(VLOOKUP($A243,Data_Raw!$A:$G,5,FALSE),""))</f>
        <v>KOR</v>
      </c>
      <c r="P243" t="str">
        <f>IF($A243="","",IFERROR(VLOOKUP($A243,Data_Raw!$A:$G,6,FALSE),""))</f>
        <v>Non-PPP</v>
      </c>
      <c r="Q243" t="str">
        <f>IF($A243="","",IFERROR(VLOOKUP($A243,Data_Raw!$A:$G,7,FALSE),""))</f>
        <v>Energy</v>
      </c>
      <c r="R243">
        <f>IF($A243="","",SUMIFS(AI_PF!$AP:$AP,AI_PF!$A:$A,$A243))</f>
        <v>40000000000</v>
      </c>
      <c r="S243">
        <f>IF($A243="","",SUMIFS(AI_PF!$AW:$AW,AI_PF!$A:$A,$A243))</f>
        <v>39394400000</v>
      </c>
      <c r="T243">
        <f>IF($A243="","",SUMIFS(AI_PF!$AZ:$AZ,AI_PF!$A:$A,$A243))</f>
        <v>12696019209</v>
      </c>
      <c r="U243">
        <f>IF($A243="","",SUMIFS(AI_PF!$CA:$CA,AI_PF!$A:$A,$A243))</f>
        <v>26696665749</v>
      </c>
      <c r="V243">
        <f>IF($A243="","",SUMIFS(AI_PF!$CE:$CE,AI_PF!$A:$A,$A243))</f>
        <v>26155927309</v>
      </c>
      <c r="W243">
        <f>IF($A243="","",IFERROR(VLOOKUP($A243,AI_PF!$A:$CO,93,FALSE),""))</f>
        <v>3.3402439951896663</v>
      </c>
      <c r="X243">
        <f>IF($A243="","",COUNTIF(AI_PF!$A:$A,$A243))</f>
        <v>1</v>
      </c>
      <c r="Y243">
        <f>IF($A243="","",COUNTIF(LookThrough!$A:$A,J243))</f>
        <v>10</v>
      </c>
    </row>
    <row r="244" spans="1:25" x14ac:dyDescent="0.4">
      <c r="A244" t="s">
        <v>274</v>
      </c>
      <c r="B244" t="str">
        <f>IF($A244="","",IFERROR(VLOOKUP($A244,AI_PF!$A:$D,4,FALSE),""))</f>
        <v>제로에너지 임대리츠 민간FI 출자 및 HUG보증부대출</v>
      </c>
      <c r="C244" t="str">
        <f>IF($A244="","",IFERROR(VLOOKUP($A244,AI_PF!$A:$G,7,FALSE),""))</f>
        <v>개발형</v>
      </c>
      <c r="D244" t="str">
        <f>IF($A244="","",IFERROR(VLOOKUP($A244,AI_PF!$A:$H,8,FALSE),""))</f>
        <v>주거용</v>
      </c>
      <c r="E244" t="str">
        <f>IF($A244="","",IFERROR(VLOOKUP($A244,AI_PF!$A:$N,14,FALSE),""))</f>
        <v>대출</v>
      </c>
      <c r="F244" t="str">
        <f>IF($A244="","",IFERROR(VLOOKUP($A244,AI_PF!$A:$R,18,FALSE),""))</f>
        <v>KRW</v>
      </c>
      <c r="G244">
        <f>IF($A244="","",IFERROR(VLOOKUP($A244,AI_PF!$A:$T,20,FALSE),""))</f>
        <v>44230</v>
      </c>
      <c r="H244">
        <f>IF($A244="","",IFERROR(VLOOKUP($A244,AI_PF!$A:$V,22,FALSE),""))</f>
        <v>47935</v>
      </c>
      <c r="I244">
        <f>IF($A244="","",IFERROR(VLOOKUP($A244,AI_PF!$A:$EU,151,FALSE),""))</f>
        <v>2021</v>
      </c>
      <c r="J244">
        <f>IF($A244="","",IFERROR(VLOOKUP($A244,AI_PF!$A:$C,3,FALSE),""))</f>
        <v>6000000001192</v>
      </c>
      <c r="K244" t="str">
        <f>IF($A244="","",IFERROR(VLOOKUP($A244,Data_Raw!$A:$G,2,FALSE),""))</f>
        <v>Real_Estate</v>
      </c>
      <c r="L244" t="str">
        <f>IF($A244="","",IFERROR(VLOOKUP($A244,Data_Raw!$A:$G,3,FALSE),""))</f>
        <v>제로에너지 임대리츠
HUG 보증부 대출</v>
      </c>
      <c r="M244" t="str">
        <f>IF($A244="","",IFERROR(VLOOKUP($A244,Data_Raw!$A:$G,4,FALSE),""))</f>
        <v>케이프투자증권</v>
      </c>
      <c r="N244" t="str">
        <f>IF($A244="","",IFERROR(VLOOKUP($A244,AI_PF!$A:$EU,29,FALSE),""))</f>
        <v>해당없음</v>
      </c>
      <c r="O244" t="str">
        <f>IF($A244="","",IFERROR(VLOOKUP($A244,Data_Raw!$A:$G,5,FALSE),""))</f>
        <v>KOR</v>
      </c>
      <c r="P244" t="str">
        <f>IF($A244="","",IFERROR(VLOOKUP($A244,Data_Raw!$A:$G,6,FALSE),""))</f>
        <v>PF대출</v>
      </c>
      <c r="Q244" t="str">
        <f>IF($A244="","",IFERROR(VLOOKUP($A244,Data_Raw!$A:$G,7,FALSE),""))</f>
        <v>Residential</v>
      </c>
      <c r="R244">
        <f>IF($A244="","",SUMIFS(AI_PF!$AP:$AP,AI_PF!$A:$A,$A244))</f>
        <v>74500000000</v>
      </c>
      <c r="S244">
        <f>IF($A244="","",SUMIFS(AI_PF!$AW:$AW,AI_PF!$A:$A,$A244))</f>
        <v>72177000000</v>
      </c>
      <c r="T244">
        <f>IF($A244="","",SUMIFS(AI_PF!$AZ:$AZ,AI_PF!$A:$A,$A244))</f>
        <v>4800000</v>
      </c>
      <c r="U244">
        <f>IF($A244="","",SUMIFS(AI_PF!$CA:$CA,AI_PF!$A:$A,$A244))</f>
        <v>72177000000</v>
      </c>
      <c r="V244">
        <f>IF($A244="","",SUMIFS(AI_PF!$CE:$CE,AI_PF!$A:$A,$A244))</f>
        <v>73225000000</v>
      </c>
      <c r="W244">
        <f>IF($A244="","",IFERROR(VLOOKUP($A244,AI_PF!$A:$CO,93,FALSE),""))</f>
        <v>3.0396331999999999</v>
      </c>
      <c r="X244">
        <f>IF($A244="","",COUNTIF(AI_PF!$A:$A,$A244))</f>
        <v>8</v>
      </c>
      <c r="Y244">
        <f>IF($A244="","",COUNTIF(LookThrough!$A:$A,J244))</f>
        <v>0</v>
      </c>
    </row>
    <row r="245" spans="1:25" x14ac:dyDescent="0.4">
      <c r="A245" t="s">
        <v>275</v>
      </c>
      <c r="B245" t="str">
        <f>IF($A245="","",IFERROR(VLOOKUP($A245,AI_PF!$A:$D,4,FALSE),""))</f>
        <v>디에스 H-03 전문투자형사모투자신탁</v>
      </c>
      <c r="C245" t="str">
        <f>IF($A245="","",IFERROR(VLOOKUP($A245,AI_PF!$A:$G,7,FALSE),""))</f>
        <v>VC</v>
      </c>
      <c r="D245" t="str">
        <f>IF($A245="","",IFERROR(VLOOKUP($A245,AI_PF!$A:$H,8,FALSE),""))</f>
        <v>VC</v>
      </c>
      <c r="E245" t="str">
        <f>IF($A245="","",IFERROR(VLOOKUP($A245,AI_PF!$A:$N,14,FALSE),""))</f>
        <v>수익증권</v>
      </c>
      <c r="F245" t="str">
        <f>IF($A245="","",IFERROR(VLOOKUP($A245,AI_PF!$A:$R,18,FALSE),""))</f>
        <v>KRW</v>
      </c>
      <c r="G245">
        <f>IF($A245="","",IFERROR(VLOOKUP($A245,AI_PF!$A:$T,20,FALSE),""))</f>
        <v>44249</v>
      </c>
      <c r="H245">
        <f>IF($A245="","",IFERROR(VLOOKUP($A245,AI_PF!$A:$V,22,FALSE),""))</f>
        <v>46440</v>
      </c>
      <c r="I245">
        <f>IF($A245="","",IFERROR(VLOOKUP($A245,AI_PF!$A:$EU,151,FALSE),""))</f>
        <v>2021</v>
      </c>
      <c r="J245">
        <f>IF($A245="","",IFERROR(VLOOKUP($A245,AI_PF!$A:$C,3,FALSE),""))</f>
        <v>210000925</v>
      </c>
      <c r="K245" t="str">
        <f>IF($A245="","",IFERROR(VLOOKUP($A245,Data_Raw!$A:$G,2,FALSE),""))</f>
        <v>VC</v>
      </c>
      <c r="L245" t="str">
        <f>IF($A245="","",IFERROR(VLOOKUP($A245,Data_Raw!$A:$G,3,FALSE),""))</f>
        <v>디에스 H-03 전문투자형사모투자신탁</v>
      </c>
      <c r="M245" t="str">
        <f>IF($A245="","",IFERROR(VLOOKUP($A245,Data_Raw!$A:$G,4,FALSE),""))</f>
        <v>디에스자산운용</v>
      </c>
      <c r="N245" t="str">
        <f>IF($A245="","",IFERROR(VLOOKUP($A245,AI_PF!$A:$EU,29,FALSE),""))</f>
        <v>해당없음</v>
      </c>
      <c r="O245" t="str">
        <f>IF($A245="","",IFERROR(VLOOKUP($A245,Data_Raw!$A:$G,5,FALSE),""))</f>
        <v>KOR</v>
      </c>
      <c r="P245" t="str">
        <f>IF($A245="","",IFERROR(VLOOKUP($A245,Data_Raw!$A:$G,6,FALSE),""))</f>
        <v>Early</v>
      </c>
      <c r="Q245" t="str">
        <f>IF($A245="","",IFERROR(VLOOKUP($A245,Data_Raw!$A:$G,7,FALSE),""))</f>
        <v>General</v>
      </c>
      <c r="R245">
        <f>IF($A245="","",SUMIFS(AI_PF!$AP:$AP,AI_PF!$A:$A,$A245))</f>
        <v>10000000000</v>
      </c>
      <c r="S245">
        <f>IF($A245="","",SUMIFS(AI_PF!$AW:$AW,AI_PF!$A:$A,$A245))</f>
        <v>10000000000</v>
      </c>
      <c r="T245">
        <f>IF($A245="","",SUMIFS(AI_PF!$AZ:$AZ,AI_PF!$A:$A,$A245))</f>
        <v>13955950483</v>
      </c>
      <c r="U245">
        <f>IF($A245="","",SUMIFS(AI_PF!$CA:$CA,AI_PF!$A:$A,$A245))</f>
        <v>1682039007</v>
      </c>
      <c r="V245">
        <f>IF($A245="","",SUMIFS(AI_PF!$CE:$CE,AI_PF!$A:$A,$A245))</f>
        <v>4007439341</v>
      </c>
      <c r="W245">
        <f>IF($A245="","",IFERROR(VLOOKUP($A245,AI_PF!$A:$CO,93,FALSE),""))</f>
        <v>14.07963931560516</v>
      </c>
      <c r="X245">
        <f>IF($A245="","",COUNTIF(AI_PF!$A:$A,$A245))</f>
        <v>1</v>
      </c>
      <c r="Y245">
        <f>IF($A245="","",COUNTIF(LookThrough!$A:$A,J245))</f>
        <v>10</v>
      </c>
    </row>
    <row r="246" spans="1:25" x14ac:dyDescent="0.4">
      <c r="A246" t="s">
        <v>276</v>
      </c>
      <c r="B246" t="str">
        <f>IF($A246="","",IFERROR(VLOOKUP($A246,AI_PF!$A:$D,4,FALSE),""))</f>
        <v>한국투자 그린뉴딜에너지 전문투자형사모특별자산투자신탁 1호 (김녕 풍력발전 리파이낸싱)</v>
      </c>
      <c r="C246" t="str">
        <f>IF($A246="","",IFERROR(VLOOKUP($A246,AI_PF!$A:$G,7,FALSE),""))</f>
        <v>신재생</v>
      </c>
      <c r="D246" t="str">
        <f>IF($A246="","",IFERROR(VLOOKUP($A246,AI_PF!$A:$H,8,FALSE),""))</f>
        <v>풍력</v>
      </c>
      <c r="E246" t="str">
        <f>IF($A246="","",IFERROR(VLOOKUP($A246,AI_PF!$A:$N,14,FALSE),""))</f>
        <v>수익증권</v>
      </c>
      <c r="F246" t="str">
        <f>IF($A246="","",IFERROR(VLOOKUP($A246,AI_PF!$A:$R,18,FALSE),""))</f>
        <v>KRW</v>
      </c>
      <c r="G246">
        <f>IF($A246="","",IFERROR(VLOOKUP($A246,AI_PF!$A:$T,20,FALSE),""))</f>
        <v>44195</v>
      </c>
      <c r="H246">
        <f>IF($A246="","",IFERROR(VLOOKUP($A246,AI_PF!$A:$V,22,FALSE),""))</f>
        <v>49672</v>
      </c>
      <c r="I246">
        <f>IF($A246="","",IFERROR(VLOOKUP($A246,AI_PF!$A:$EU,151,FALSE),""))</f>
        <v>2020</v>
      </c>
      <c r="J246">
        <f>IF($A246="","",IFERROR(VLOOKUP($A246,AI_PF!$A:$C,3,FALSE),""))</f>
        <v>210000874</v>
      </c>
      <c r="K246" t="str">
        <f>IF($A246="","",IFERROR(VLOOKUP($A246,Data_Raw!$A:$G,2,FALSE),""))</f>
        <v>Infrastructure</v>
      </c>
      <c r="L246" t="str">
        <f>IF($A246="","",IFERROR(VLOOKUP($A246,Data_Raw!$A:$G,3,FALSE),""))</f>
        <v>한국투자 그린뉴딜에너지 전문투자형사모특별자산투자신탁 1호 (김녕 풍력발전 리파이낸싱)</v>
      </c>
      <c r="M246" t="str">
        <f>IF($A246="","",IFERROR(VLOOKUP($A246,Data_Raw!$A:$G,4,FALSE),""))</f>
        <v>한국투자신탁운용</v>
      </c>
      <c r="N246" t="str">
        <f>IF($A246="","",IFERROR(VLOOKUP($A246,AI_PF!$A:$EU,29,FALSE),""))</f>
        <v>해당없음</v>
      </c>
      <c r="O246" t="str">
        <f>IF($A246="","",IFERROR(VLOOKUP($A246,Data_Raw!$A:$G,5,FALSE),""))</f>
        <v>KOR</v>
      </c>
      <c r="P246" t="str">
        <f>IF($A246="","",IFERROR(VLOOKUP($A246,Data_Raw!$A:$G,6,FALSE),""))</f>
        <v>Non-PPP</v>
      </c>
      <c r="Q246" t="str">
        <f>IF($A246="","",IFERROR(VLOOKUP($A246,Data_Raw!$A:$G,7,FALSE),""))</f>
        <v>Energy</v>
      </c>
      <c r="R246">
        <f>IF($A246="","",SUMIFS(AI_PF!$AP:$AP,AI_PF!$A:$A,$A246))</f>
        <v>22500000000</v>
      </c>
      <c r="S246">
        <f>IF($A246="","",SUMIFS(AI_PF!$AW:$AW,AI_PF!$A:$A,$A246))</f>
        <v>22224881457</v>
      </c>
      <c r="T246">
        <f>IF($A246="","",SUMIFS(AI_PF!$AZ:$AZ,AI_PF!$A:$A,$A246))</f>
        <v>7690803020</v>
      </c>
      <c r="U246">
        <f>IF($A246="","",SUMIFS(AI_PF!$CA:$CA,AI_PF!$A:$A,$A246))</f>
        <v>14552623063</v>
      </c>
      <c r="V246">
        <f>IF($A246="","",SUMIFS(AI_PF!$CE:$CE,AI_PF!$A:$A,$A246))</f>
        <v>14568078615</v>
      </c>
      <c r="W246">
        <f>IF($A246="","",IFERROR(VLOOKUP($A246,AI_PF!$A:$CO,93,FALSE),""))</f>
        <v>2.6683768630027775</v>
      </c>
      <c r="X246">
        <f>IF($A246="","",COUNTIF(AI_PF!$A:$A,$A246))</f>
        <v>1</v>
      </c>
      <c r="Y246">
        <f>IF($A246="","",COUNTIF(LookThrough!$A:$A,J246))</f>
        <v>6</v>
      </c>
    </row>
    <row r="247" spans="1:25" x14ac:dyDescent="0.4">
      <c r="A247" t="s">
        <v>277</v>
      </c>
      <c r="B247" t="str">
        <f>IF($A247="","",IFERROR(VLOOKUP($A247,AI_PF!$A:$D,4,FALSE),""))</f>
        <v>해시드 벤처투자조합 1호</v>
      </c>
      <c r="C247" t="str">
        <f>IF($A247="","",IFERROR(VLOOKUP($A247,AI_PF!$A:$G,7,FALSE),""))</f>
        <v>VC</v>
      </c>
      <c r="D247" t="str">
        <f>IF($A247="","",IFERROR(VLOOKUP($A247,AI_PF!$A:$H,8,FALSE),""))</f>
        <v>VC</v>
      </c>
      <c r="E247" t="str">
        <f>IF($A247="","",IFERROR(VLOOKUP($A247,AI_PF!$A:$N,14,FALSE),""))</f>
        <v>출자</v>
      </c>
      <c r="F247" t="str">
        <f>IF($A247="","",IFERROR(VLOOKUP($A247,AI_PF!$A:$R,18,FALSE),""))</f>
        <v>KRW</v>
      </c>
      <c r="G247">
        <f>IF($A247="","",IFERROR(VLOOKUP($A247,AI_PF!$A:$T,20,FALSE),""))</f>
        <v>44195</v>
      </c>
      <c r="H247">
        <f>IF($A247="","",IFERROR(VLOOKUP($A247,AI_PF!$A:$V,22,FALSE),""))</f>
        <v>46702</v>
      </c>
      <c r="I247">
        <f>IF($A247="","",IFERROR(VLOOKUP($A247,AI_PF!$A:$EU,151,FALSE),""))</f>
        <v>2020</v>
      </c>
      <c r="J247">
        <f>IF($A247="","",IFERROR(VLOOKUP($A247,AI_PF!$A:$C,3,FALSE),""))</f>
        <v>110000349</v>
      </c>
      <c r="K247" t="str">
        <f>IF($A247="","",IFERROR(VLOOKUP($A247,Data_Raw!$A:$G,2,FALSE),""))</f>
        <v>VC</v>
      </c>
      <c r="L247" t="str">
        <f>IF($A247="","",IFERROR(VLOOKUP($A247,Data_Raw!$A:$G,3,FALSE),""))</f>
        <v>해시드 벤처투자조합 1호</v>
      </c>
      <c r="M247" t="str">
        <f>IF($A247="","",IFERROR(VLOOKUP($A247,Data_Raw!$A:$G,4,FALSE),""))</f>
        <v>헤시드벤처스</v>
      </c>
      <c r="N247">
        <f>IF($A247="","",IFERROR(VLOOKUP($A247,AI_PF!$A:$EU,29,FALSE),""))</f>
        <v>0</v>
      </c>
      <c r="O247" t="str">
        <f>IF($A247="","",IFERROR(VLOOKUP($A247,Data_Raw!$A:$G,5,FALSE),""))</f>
        <v>Global</v>
      </c>
      <c r="P247" t="str">
        <f>IF($A247="","",IFERROR(VLOOKUP($A247,Data_Raw!$A:$G,6,FALSE),""))</f>
        <v>Early</v>
      </c>
      <c r="Q247" t="str">
        <f>IF($A247="","",IFERROR(VLOOKUP($A247,Data_Raw!$A:$G,7,FALSE),""))</f>
        <v>Fintech|Blockchain</v>
      </c>
      <c r="R247">
        <f>IF($A247="","",SUMIFS(AI_PF!$AP:$AP,AI_PF!$A:$A,$A247))</f>
        <v>25000000000</v>
      </c>
      <c r="S247">
        <f>IF($A247="","",SUMIFS(AI_PF!$AW:$AW,AI_PF!$A:$A,$A247))</f>
        <v>25000000000</v>
      </c>
      <c r="T247">
        <f>IF($A247="","",SUMIFS(AI_PF!$AZ:$AZ,AI_PF!$A:$A,$A247))</f>
        <v>1250000000</v>
      </c>
      <c r="U247">
        <f>IF($A247="","",SUMIFS(AI_PF!$CA:$CA,AI_PF!$A:$A,$A247))</f>
        <v>23750000000</v>
      </c>
      <c r="V247">
        <f>IF($A247="","",SUMIFS(AI_PF!$CE:$CE,AI_PF!$A:$A,$A247))</f>
        <v>23750000000</v>
      </c>
      <c r="W247">
        <f>IF($A247="","",IFERROR(VLOOKUP($A247,AI_PF!$A:$CO,93,FALSE),""))</f>
        <v>-1.4901161193847656E-7</v>
      </c>
      <c r="X247">
        <f>IF($A247="","",COUNTIF(AI_PF!$A:$A,$A247))</f>
        <v>1</v>
      </c>
      <c r="Y247">
        <f>IF($A247="","",COUNTIF(LookThrough!$A:$A,J247))</f>
        <v>0</v>
      </c>
    </row>
    <row r="248" spans="1:25" x14ac:dyDescent="0.4">
      <c r="A248" t="s">
        <v>278</v>
      </c>
      <c r="B248" t="str">
        <f>IF($A248="","",IFERROR(VLOOKUP($A248,AI_PF!$A:$D,4,FALSE),""))</f>
        <v>H.I.G. Bayside Loan Opportunity Feeder Fund Ⅵ</v>
      </c>
      <c r="C248" t="str">
        <f>IF($A248="","",IFERROR(VLOOKUP($A248,AI_PF!$A:$G,7,FALSE),""))</f>
        <v>PD</v>
      </c>
      <c r="D248" t="str">
        <f>IF($A248="","",IFERROR(VLOOKUP($A248,AI_PF!$A:$H,8,FALSE),""))</f>
        <v>Senior</v>
      </c>
      <c r="E248" t="str">
        <f>IF($A248="","",IFERROR(VLOOKUP($A248,AI_PF!$A:$N,14,FALSE),""))</f>
        <v>수익증권</v>
      </c>
      <c r="F248" t="str">
        <f>IF($A248="","",IFERROR(VLOOKUP($A248,AI_PF!$A:$R,18,FALSE),""))</f>
        <v>USD</v>
      </c>
      <c r="G248">
        <f>IF($A248="","",IFERROR(VLOOKUP($A248,AI_PF!$A:$T,20,FALSE),""))</f>
        <v>44302</v>
      </c>
      <c r="H248">
        <f>IF($A248="","",IFERROR(VLOOKUP($A248,AI_PF!$A:$V,22,FALSE),""))</f>
        <v>46817</v>
      </c>
      <c r="I248">
        <f>IF($A248="","",IFERROR(VLOOKUP($A248,AI_PF!$A:$EU,151,FALSE),""))</f>
        <v>2021</v>
      </c>
      <c r="J248">
        <f>IF($A248="","",IFERROR(VLOOKUP($A248,AI_PF!$A:$C,3,FALSE),""))</f>
        <v>210000957</v>
      </c>
      <c r="K248" t="str">
        <f>IF($A248="","",IFERROR(VLOOKUP($A248,Data_Raw!$A:$G,2,FALSE),""))</f>
        <v>PD</v>
      </c>
      <c r="L248" t="str">
        <f>IF($A248="","",IFERROR(VLOOKUP($A248,Data_Raw!$A:$G,3,FALSE),""))</f>
        <v>H.I.G. Bayside Loan Opportunity Feeder Fund Ⅵ</v>
      </c>
      <c r="M248" t="str">
        <f>IF($A248="","",IFERROR(VLOOKUP($A248,Data_Raw!$A:$G,4,FALSE),""))</f>
        <v>H.I.G Capital</v>
      </c>
      <c r="N248" t="str">
        <f>IF($A248="","",IFERROR(VLOOKUP($A248,AI_PF!$A:$EU,29,FALSE),""))</f>
        <v>H.I.G</v>
      </c>
      <c r="O248" t="str">
        <f>IF($A248="","",IFERROR(VLOOKUP($A248,Data_Raw!$A:$G,5,FALSE),""))</f>
        <v>US</v>
      </c>
      <c r="P248" t="str">
        <f>IF($A248="","",IFERROR(VLOOKUP($A248,Data_Raw!$A:$G,6,FALSE),""))</f>
        <v>Opportunistic</v>
      </c>
      <c r="Q248" t="str">
        <f>IF($A248="","",IFERROR(VLOOKUP($A248,Data_Raw!$A:$G,7,FALSE),""))</f>
        <v>Senior</v>
      </c>
      <c r="R248">
        <f>IF($A248="","",SUMIFS(AI_PF!$AP:$AP,AI_PF!$A:$A,$A248))</f>
        <v>44000000000</v>
      </c>
      <c r="S248">
        <f>IF($A248="","",SUMIFS(AI_PF!$AW:$AW,AI_PF!$A:$A,$A248))</f>
        <v>35380360531</v>
      </c>
      <c r="T248">
        <f>IF($A248="","",SUMIFS(AI_PF!$AZ:$AZ,AI_PF!$A:$A,$A248))</f>
        <v>8385535164</v>
      </c>
      <c r="U248">
        <f>IF($A248="","",SUMIFS(AI_PF!$CA:$CA,AI_PF!$A:$A,$A248))</f>
        <v>27695131820</v>
      </c>
      <c r="V248">
        <f>IF($A248="","",SUMIFS(AI_PF!$CE:$CE,AI_PF!$A:$A,$A248))</f>
        <v>27255519791</v>
      </c>
      <c r="W248">
        <f>IF($A248="","",IFERROR(VLOOKUP($A248,AI_PF!$A:$CO,93,FALSE),""))</f>
        <v>13.817471861839294</v>
      </c>
      <c r="X248">
        <f>IF($A248="","",COUNTIF(AI_PF!$A:$A,$A248))</f>
        <v>1</v>
      </c>
      <c r="Y248">
        <f>IF($A248="","",COUNTIF(LookThrough!$A:$A,J248))</f>
        <v>25</v>
      </c>
    </row>
    <row r="249" spans="1:25" x14ac:dyDescent="0.4">
      <c r="A249" t="s">
        <v>279</v>
      </c>
      <c r="B249" t="str">
        <f>IF($A249="","",IFERROR(VLOOKUP($A249,AI_PF!$A:$D,4,FALSE),""))</f>
        <v>신한BNPP CIP Ⅷ PBN 전문투자형사모투자신탁 1호(H)</v>
      </c>
      <c r="C249" t="str">
        <f>IF($A249="","",IFERROR(VLOOKUP($A249,AI_PF!$A:$G,7,FALSE),""))</f>
        <v>PD</v>
      </c>
      <c r="D249" t="str">
        <f>IF($A249="","",IFERROR(VLOOKUP($A249,AI_PF!$A:$H,8,FALSE),""))</f>
        <v>Subordinate</v>
      </c>
      <c r="E249" t="str">
        <f>IF($A249="","",IFERROR(VLOOKUP($A249,AI_PF!$A:$N,14,FALSE),""))</f>
        <v>수익증권</v>
      </c>
      <c r="F249" t="str">
        <f>IF($A249="","",IFERROR(VLOOKUP($A249,AI_PF!$A:$R,18,FALSE),""))</f>
        <v>KRW</v>
      </c>
      <c r="G249">
        <f>IF($A249="","",IFERROR(VLOOKUP($A249,AI_PF!$A:$T,20,FALSE),""))</f>
        <v>44209</v>
      </c>
      <c r="H249">
        <f>IF($A249="","",IFERROR(VLOOKUP($A249,AI_PF!$A:$V,22,FALSE),""))</f>
        <v>49688</v>
      </c>
      <c r="I249">
        <f>IF($A249="","",IFERROR(VLOOKUP($A249,AI_PF!$A:$EU,151,FALSE),""))</f>
        <v>2021</v>
      </c>
      <c r="J249">
        <f>IF($A249="","",IFERROR(VLOOKUP($A249,AI_PF!$A:$C,3,FALSE),""))</f>
        <v>210000885</v>
      </c>
      <c r="K249" t="str">
        <f>IF($A249="","",IFERROR(VLOOKUP($A249,Data_Raw!$A:$G,2,FALSE),""))</f>
        <v>PD</v>
      </c>
      <c r="L249" t="str">
        <f>IF($A249="","",IFERROR(VLOOKUP($A249,Data_Raw!$A:$G,3,FALSE),""))</f>
        <v>신한BNPP CIP Ⅷ PBN 1호(H)</v>
      </c>
      <c r="M249" t="str">
        <f>IF($A249="","",IFERROR(VLOOKUP($A249,Data_Raw!$A:$G,4,FALSE),""))</f>
        <v>신한자산운용</v>
      </c>
      <c r="N249" t="str">
        <f>IF($A249="","",IFERROR(VLOOKUP($A249,AI_PF!$A:$EU,29,FALSE),""))</f>
        <v>Coller Capital</v>
      </c>
      <c r="O249" t="str">
        <f>IF($A249="","",IFERROR(VLOOKUP($A249,Data_Raw!$A:$G,5,FALSE),""))</f>
        <v>US</v>
      </c>
      <c r="P249" t="str">
        <f>IF($A249="","",IFERROR(VLOOKUP($A249,Data_Raw!$A:$G,6,FALSE),""))</f>
        <v>PE Secondary</v>
      </c>
      <c r="Q249" t="str">
        <f>IF($A249="","",IFERROR(VLOOKUP($A249,Data_Raw!$A:$G,7,FALSE),""))</f>
        <v>Subordinate</v>
      </c>
      <c r="R249">
        <f>IF($A249="","",SUMIFS(AI_PF!$AP:$AP,AI_PF!$A:$A,$A249))</f>
        <v>139860000000</v>
      </c>
      <c r="S249">
        <f>IF($A249="","",SUMIFS(AI_PF!$AW:$AW,AI_PF!$A:$A,$A249))</f>
        <v>149283280619</v>
      </c>
      <c r="T249">
        <f>IF($A249="","",SUMIFS(AI_PF!$AZ:$AZ,AI_PF!$A:$A,$A249))</f>
        <v>24712606303</v>
      </c>
      <c r="U249">
        <f>IF($A249="","",SUMIFS(AI_PF!$CA:$CA,AI_PF!$A:$A,$A249))</f>
        <v>127861125033</v>
      </c>
      <c r="V249">
        <f>IF($A249="","",SUMIFS(AI_PF!$CE:$CE,AI_PF!$A:$A,$A249))</f>
        <v>155655273011</v>
      </c>
      <c r="W249">
        <f>IF($A249="","",IFERROR(VLOOKUP($A249,AI_PF!$A:$CO,93,FALSE),""))</f>
        <v>7.4822244048118591</v>
      </c>
      <c r="X249">
        <f>IF($A249="","",COUNTIF(AI_PF!$A:$A,$A249))</f>
        <v>1</v>
      </c>
      <c r="Y249">
        <f>IF($A249="","",COUNTIF(LookThrough!$A:$A,J249))</f>
        <v>3</v>
      </c>
    </row>
    <row r="250" spans="1:25" x14ac:dyDescent="0.4">
      <c r="A250" t="s">
        <v>280</v>
      </c>
      <c r="B250" t="str">
        <f>IF($A250="","",IFERROR(VLOOKUP($A250,AI_PF!$A:$D,4,FALSE),""))</f>
        <v>H&amp;Q 코리아파트너스 4호</v>
      </c>
      <c r="C250" t="str">
        <f>IF($A250="","",IFERROR(VLOOKUP($A250,AI_PF!$A:$G,7,FALSE),""))</f>
        <v>PE</v>
      </c>
      <c r="D250" t="str">
        <f>IF($A250="","",IFERROR(VLOOKUP($A250,AI_PF!$A:$H,8,FALSE),""))</f>
        <v>PE</v>
      </c>
      <c r="E250" t="str">
        <f>IF($A250="","",IFERROR(VLOOKUP($A250,AI_PF!$A:$N,14,FALSE),""))</f>
        <v>출자</v>
      </c>
      <c r="F250" t="str">
        <f>IF($A250="","",IFERROR(VLOOKUP($A250,AI_PF!$A:$R,18,FALSE),""))</f>
        <v>KRW</v>
      </c>
      <c r="G250">
        <f>IF($A250="","",IFERROR(VLOOKUP($A250,AI_PF!$A:$T,20,FALSE),""))</f>
        <v>44229</v>
      </c>
      <c r="H250">
        <f>IF($A250="","",IFERROR(VLOOKUP($A250,AI_PF!$A:$V,22,FALSE),""))</f>
        <v>47881</v>
      </c>
      <c r="I250">
        <f>IF($A250="","",IFERROR(VLOOKUP($A250,AI_PF!$A:$EU,151,FALSE),""))</f>
        <v>2021</v>
      </c>
      <c r="J250">
        <f>IF($A250="","",IFERROR(VLOOKUP($A250,AI_PF!$A:$C,3,FALSE),""))</f>
        <v>110000364</v>
      </c>
      <c r="K250" t="str">
        <f>IF($A250="","",IFERROR(VLOOKUP($A250,Data_Raw!$A:$G,2,FALSE),""))</f>
        <v>PE</v>
      </c>
      <c r="L250" t="str">
        <f>IF($A250="","",IFERROR(VLOOKUP($A250,Data_Raw!$A:$G,3,FALSE),""))</f>
        <v>H&amp;Q 코리아파트너스 4호</v>
      </c>
      <c r="M250" t="str">
        <f>IF($A250="","",IFERROR(VLOOKUP($A250,Data_Raw!$A:$G,4,FALSE),""))</f>
        <v>H&amp;Q파트너스</v>
      </c>
      <c r="N250" t="str">
        <f>IF($A250="","",IFERROR(VLOOKUP($A250,AI_PF!$A:$EU,29,FALSE),""))</f>
        <v>해당없음</v>
      </c>
      <c r="O250" t="str">
        <f>IF($A250="","",IFERROR(VLOOKUP($A250,Data_Raw!$A:$G,5,FALSE),""))</f>
        <v>KOR</v>
      </c>
      <c r="P250" t="str">
        <f>IF($A250="","",IFERROR(VLOOKUP($A250,Data_Raw!$A:$G,6,FALSE),""))</f>
        <v>Buyout</v>
      </c>
      <c r="Q250" t="str">
        <f>IF($A250="","",IFERROR(VLOOKUP($A250,Data_Raw!$A:$G,7,FALSE),""))</f>
        <v>General</v>
      </c>
      <c r="R250">
        <f>IF($A250="","",SUMIFS(AI_PF!$AP:$AP,AI_PF!$A:$A,$A250))</f>
        <v>20000000000</v>
      </c>
      <c r="S250">
        <f>IF($A250="","",SUMIFS(AI_PF!$AW:$AW,AI_PF!$A:$A,$A250))</f>
        <v>18985572106</v>
      </c>
      <c r="T250">
        <f>IF($A250="","",SUMIFS(AI_PF!$AZ:$AZ,AI_PF!$A:$A,$A250))</f>
        <v>5411406000</v>
      </c>
      <c r="U250">
        <f>IF($A250="","",SUMIFS(AI_PF!$CA:$CA,AI_PF!$A:$A,$A250))</f>
        <v>13574166106</v>
      </c>
      <c r="V250">
        <f>IF($A250="","",SUMIFS(AI_PF!$CE:$CE,AI_PF!$A:$A,$A250))</f>
        <v>14782266889</v>
      </c>
      <c r="W250">
        <f>IF($A250="","",IFERROR(VLOOKUP($A250,AI_PF!$A:$CO,93,FALSE),""))</f>
        <v>3.2054337859153739</v>
      </c>
      <c r="X250">
        <f>IF($A250="","",COUNTIF(AI_PF!$A:$A,$A250))</f>
        <v>1</v>
      </c>
      <c r="Y250">
        <f>IF($A250="","",COUNTIF(LookThrough!$A:$A,J250))</f>
        <v>0</v>
      </c>
    </row>
    <row r="251" spans="1:25" x14ac:dyDescent="0.4">
      <c r="A251" t="s">
        <v>281</v>
      </c>
      <c r="B251" t="str">
        <f>IF($A251="","",IFERROR(VLOOKUP($A251,AI_PF!$A:$D,4,FALSE),""))</f>
        <v>한강 태양광발전 전문투자형사모특별자산투자신탁 7호</v>
      </c>
      <c r="C251" t="str">
        <f>IF($A251="","",IFERROR(VLOOKUP($A251,AI_PF!$A:$G,7,FALSE),""))</f>
        <v>신재생</v>
      </c>
      <c r="D251" t="str">
        <f>IF($A251="","",IFERROR(VLOOKUP($A251,AI_PF!$A:$H,8,FALSE),""))</f>
        <v>태양광</v>
      </c>
      <c r="E251" t="str">
        <f>IF($A251="","",IFERROR(VLOOKUP($A251,AI_PF!$A:$N,14,FALSE),""))</f>
        <v>수익증권</v>
      </c>
      <c r="F251" t="str">
        <f>IF($A251="","",IFERROR(VLOOKUP($A251,AI_PF!$A:$R,18,FALSE),""))</f>
        <v>KRW</v>
      </c>
      <c r="G251">
        <f>IF($A251="","",IFERROR(VLOOKUP($A251,AI_PF!$A:$T,20,FALSE),""))</f>
        <v>44312</v>
      </c>
      <c r="H251">
        <f>IF($A251="","",IFERROR(VLOOKUP($A251,AI_PF!$A:$V,22,FALSE),""))</f>
        <v>52346</v>
      </c>
      <c r="I251">
        <f>IF($A251="","",IFERROR(VLOOKUP($A251,AI_PF!$A:$EU,151,FALSE),""))</f>
        <v>2021</v>
      </c>
      <c r="J251">
        <f>IF($A251="","",IFERROR(VLOOKUP($A251,AI_PF!$A:$C,3,FALSE),""))</f>
        <v>210000973</v>
      </c>
      <c r="K251" t="str">
        <f>IF($A251="","",IFERROR(VLOOKUP($A251,Data_Raw!$A:$G,2,FALSE),""))</f>
        <v>Infrastructure</v>
      </c>
      <c r="L251" t="str">
        <f>IF($A251="","",IFERROR(VLOOKUP($A251,Data_Raw!$A:$G,3,FALSE),""))</f>
        <v>한강 태양광발전 전문투자형사모특별자산투자신탁 7호</v>
      </c>
      <c r="M251" t="str">
        <f>IF($A251="","",IFERROR(VLOOKUP($A251,Data_Raw!$A:$G,4,FALSE),""))</f>
        <v>한강에셋자산운용</v>
      </c>
      <c r="N251" t="str">
        <f>IF($A251="","",IFERROR(VLOOKUP($A251,AI_PF!$A:$EU,29,FALSE),""))</f>
        <v>해당없음</v>
      </c>
      <c r="O251" t="str">
        <f>IF($A251="","",IFERROR(VLOOKUP($A251,Data_Raw!$A:$G,5,FALSE),""))</f>
        <v>KOR</v>
      </c>
      <c r="P251" t="str">
        <f>IF($A251="","",IFERROR(VLOOKUP($A251,Data_Raw!$A:$G,6,FALSE),""))</f>
        <v>Non-PPP</v>
      </c>
      <c r="Q251" t="str">
        <f>IF($A251="","",IFERROR(VLOOKUP($A251,Data_Raw!$A:$G,7,FALSE),""))</f>
        <v>Energy</v>
      </c>
      <c r="R251">
        <f>IF($A251="","",SUMIFS(AI_PF!$AP:$AP,AI_PF!$A:$A,$A251))</f>
        <v>40000000000</v>
      </c>
      <c r="S251">
        <f>IF($A251="","",SUMIFS(AI_PF!$AW:$AW,AI_PF!$A:$A,$A251))</f>
        <v>25882800000</v>
      </c>
      <c r="T251">
        <f>IF($A251="","",SUMIFS(AI_PF!$AZ:$AZ,AI_PF!$A:$A,$A251))</f>
        <v>5561600008</v>
      </c>
      <c r="U251">
        <f>IF($A251="","",SUMIFS(AI_PF!$CA:$CA,AI_PF!$A:$A,$A251))</f>
        <v>20327028722</v>
      </c>
      <c r="V251">
        <f>IF($A251="","",SUMIFS(AI_PF!$CE:$CE,AI_PF!$A:$A,$A251))</f>
        <v>20102407888</v>
      </c>
      <c r="W251">
        <f>IF($A251="","",IFERROR(VLOOKUP($A251,AI_PF!$A:$CO,93,FALSE),""))</f>
        <v>3.3887371420860291</v>
      </c>
      <c r="X251">
        <f>IF($A251="","",COUNTIF(AI_PF!$A:$A,$A251))</f>
        <v>1</v>
      </c>
      <c r="Y251">
        <f>IF($A251="","",COUNTIF(LookThrough!$A:$A,J251))</f>
        <v>18</v>
      </c>
    </row>
    <row r="252" spans="1:25" x14ac:dyDescent="0.4">
      <c r="A252" t="s">
        <v>283</v>
      </c>
      <c r="B252" t="str">
        <f>IF($A252="","",IFERROR(VLOOKUP($A252,AI_PF!$A:$D,4,FALSE),""))</f>
        <v>KB GS파워 인수금융 전문투자형사모특별자산투자신탁</v>
      </c>
      <c r="C252" t="str">
        <f>IF($A252="","",IFERROR(VLOOKUP($A252,AI_PF!$A:$G,7,FALSE),""))</f>
        <v>발전/유틸리티</v>
      </c>
      <c r="D252" t="str">
        <f>IF($A252="","",IFERROR(VLOOKUP($A252,AI_PF!$A:$H,8,FALSE),""))</f>
        <v>가스LNG</v>
      </c>
      <c r="E252" t="str">
        <f>IF($A252="","",IFERROR(VLOOKUP($A252,AI_PF!$A:$N,14,FALSE),""))</f>
        <v>수익증권</v>
      </c>
      <c r="F252" t="str">
        <f>IF($A252="","",IFERROR(VLOOKUP($A252,AI_PF!$A:$R,18,FALSE),""))</f>
        <v>KRW</v>
      </c>
      <c r="G252">
        <f>IF($A252="","",IFERROR(VLOOKUP($A252,AI_PF!$A:$T,20,FALSE),""))</f>
        <v>44252</v>
      </c>
      <c r="H252">
        <f>IF($A252="","",IFERROR(VLOOKUP($A252,AI_PF!$A:$V,22,FALSE),""))</f>
        <v>50405</v>
      </c>
      <c r="I252">
        <f>IF($A252="","",IFERROR(VLOOKUP($A252,AI_PF!$A:$EU,151,FALSE),""))</f>
        <v>2021</v>
      </c>
      <c r="J252">
        <f>IF($A252="","",IFERROR(VLOOKUP($A252,AI_PF!$A:$C,3,FALSE),""))</f>
        <v>210000932</v>
      </c>
      <c r="K252" t="str">
        <f>IF($A252="","",IFERROR(VLOOKUP($A252,Data_Raw!$A:$G,2,FALSE),""))</f>
        <v>Infrastructure</v>
      </c>
      <c r="L252" t="str">
        <f>IF($A252="","",IFERROR(VLOOKUP($A252,Data_Raw!$A:$G,3,FALSE),""))</f>
        <v>KB GS파워 인수금융 전문투자형사모특별자산투자신탁</v>
      </c>
      <c r="M252" t="str">
        <f>IF($A252="","",IFERROR(VLOOKUP($A252,Data_Raw!$A:$G,4,FALSE),""))</f>
        <v>KB자산운용</v>
      </c>
      <c r="N252" t="str">
        <f>IF($A252="","",IFERROR(VLOOKUP($A252,AI_PF!$A:$EU,29,FALSE),""))</f>
        <v>해당없음</v>
      </c>
      <c r="O252" t="str">
        <f>IF($A252="","",IFERROR(VLOOKUP($A252,Data_Raw!$A:$G,5,FALSE),""))</f>
        <v>KOR</v>
      </c>
      <c r="P252" t="str">
        <f>IF($A252="","",IFERROR(VLOOKUP($A252,Data_Raw!$A:$G,6,FALSE),""))</f>
        <v>Non-PPP</v>
      </c>
      <c r="Q252" t="str">
        <f>IF($A252="","",IFERROR(VLOOKUP($A252,Data_Raw!$A:$G,7,FALSE),""))</f>
        <v>Energy</v>
      </c>
      <c r="R252">
        <f>IF($A252="","",SUMIFS(AI_PF!$AP:$AP,AI_PF!$A:$A,$A252))</f>
        <v>100000000000</v>
      </c>
      <c r="S252">
        <f>IF($A252="","",SUMIFS(AI_PF!$AW:$AW,AI_PF!$A:$A,$A252))</f>
        <v>100000000000</v>
      </c>
      <c r="T252">
        <f>IF($A252="","",SUMIFS(AI_PF!$AZ:$AZ,AI_PF!$A:$A,$A252))</f>
        <v>37500000006</v>
      </c>
      <c r="U252">
        <f>IF($A252="","",SUMIFS(AI_PF!$CA:$CA,AI_PF!$A:$A,$A252))</f>
        <v>62502905825</v>
      </c>
      <c r="V252">
        <f>IF($A252="","",SUMIFS(AI_PF!$CE:$CE,AI_PF!$A:$A,$A252))</f>
        <v>62345523508</v>
      </c>
      <c r="W252">
        <f>IF($A252="","",IFERROR(VLOOKUP($A252,AI_PF!$A:$CO,93,FALSE),""))</f>
        <v>2.8774824738502502</v>
      </c>
      <c r="X252">
        <f>IF($A252="","",COUNTIF(AI_PF!$A:$A,$A252))</f>
        <v>1</v>
      </c>
      <c r="Y252">
        <f>IF($A252="","",COUNTIF(LookThrough!$A:$A,J252))</f>
        <v>1</v>
      </c>
    </row>
    <row r="253" spans="1:25" x14ac:dyDescent="0.4">
      <c r="A253" t="s">
        <v>284</v>
      </c>
      <c r="B253" t="str">
        <f>IF($A253="","",IFERROR(VLOOKUP($A253,AI_PF!$A:$D,4,FALSE),""))</f>
        <v>한투-한화 디지털 헬스케어 사모투자합자회사 1호</v>
      </c>
      <c r="C253" t="str">
        <f>IF($A253="","",IFERROR(VLOOKUP($A253,AI_PF!$A:$G,7,FALSE),""))</f>
        <v>VC</v>
      </c>
      <c r="D253" t="str">
        <f>IF($A253="","",IFERROR(VLOOKUP($A253,AI_PF!$A:$H,8,FALSE),""))</f>
        <v>VC</v>
      </c>
      <c r="E253" t="str">
        <f>IF($A253="","",IFERROR(VLOOKUP($A253,AI_PF!$A:$N,14,FALSE),""))</f>
        <v>출자</v>
      </c>
      <c r="F253" t="str">
        <f>IF($A253="","",IFERROR(VLOOKUP($A253,AI_PF!$A:$R,18,FALSE),""))</f>
        <v>KRW</v>
      </c>
      <c r="G253">
        <f>IF($A253="","",IFERROR(VLOOKUP($A253,AI_PF!$A:$T,20,FALSE),""))</f>
        <v>44400</v>
      </c>
      <c r="H253">
        <f>IF($A253="","",IFERROR(VLOOKUP($A253,AI_PF!$A:$V,22,FALSE),""))</f>
        <v>47291</v>
      </c>
      <c r="I253">
        <f>IF($A253="","",IFERROR(VLOOKUP($A253,AI_PF!$A:$EU,151,FALSE),""))</f>
        <v>2021</v>
      </c>
      <c r="J253">
        <f>IF($A253="","",IFERROR(VLOOKUP($A253,AI_PF!$A:$C,3,FALSE),""))</f>
        <v>110000431</v>
      </c>
      <c r="K253" t="str">
        <f>IF($A253="","",IFERROR(VLOOKUP($A253,Data_Raw!$A:$G,2,FALSE),""))</f>
        <v>VC</v>
      </c>
      <c r="L253" t="str">
        <f>IF($A253="","",IFERROR(VLOOKUP($A253,Data_Raw!$A:$G,3,FALSE),""))</f>
        <v>한투-한화 디지털 헬스케어 1호</v>
      </c>
      <c r="M253" t="str">
        <f>IF($A253="","",IFERROR(VLOOKUP($A253,Data_Raw!$A:$G,4,FALSE),""))</f>
        <v>한국투자PE, 한화자산운용</v>
      </c>
      <c r="N253" t="str">
        <f>IF($A253="","",IFERROR(VLOOKUP($A253,AI_PF!$A:$EU,29,FALSE),""))</f>
        <v>해당없음</v>
      </c>
      <c r="O253" t="str">
        <f>IF($A253="","",IFERROR(VLOOKUP($A253,Data_Raw!$A:$G,5,FALSE),""))</f>
        <v>KOR</v>
      </c>
      <c r="P253" t="str">
        <f>IF($A253="","",IFERROR(VLOOKUP($A253,Data_Raw!$A:$G,6,FALSE),""))</f>
        <v>Early</v>
      </c>
      <c r="Q253" t="str">
        <f>IF($A253="","",IFERROR(VLOOKUP($A253,Data_Raw!$A:$G,7,FALSE),""))</f>
        <v>Healthcare</v>
      </c>
      <c r="R253">
        <f>IF($A253="","",SUMIFS(AI_PF!$AP:$AP,AI_PF!$A:$A,$A253))</f>
        <v>25000000000</v>
      </c>
      <c r="S253">
        <f>IF($A253="","",SUMIFS(AI_PF!$AW:$AW,AI_PF!$A:$A,$A253))</f>
        <v>22600349000</v>
      </c>
      <c r="T253">
        <f>IF($A253="","",SUMIFS(AI_PF!$AZ:$AZ,AI_PF!$A:$A,$A253))</f>
        <v>8621832851</v>
      </c>
      <c r="U253">
        <f>IF($A253="","",SUMIFS(AI_PF!$CA:$CA,AI_PF!$A:$A,$A253))</f>
        <v>13978516149</v>
      </c>
      <c r="V253">
        <f>IF($A253="","",SUMIFS(AI_PF!$CE:$CE,AI_PF!$A:$A,$A253))</f>
        <v>13978516149</v>
      </c>
      <c r="W253">
        <f>IF($A253="","",IFERROR(VLOOKUP($A253,AI_PF!$A:$CO,93,FALSE),""))</f>
        <v>-1.862645149230957E-8</v>
      </c>
      <c r="X253">
        <f>IF($A253="","",COUNTIF(AI_PF!$A:$A,$A253))</f>
        <v>1</v>
      </c>
      <c r="Y253">
        <f>IF($A253="","",COUNTIF(LookThrough!$A:$A,J253))</f>
        <v>0</v>
      </c>
    </row>
    <row r="254" spans="1:25" x14ac:dyDescent="0.4">
      <c r="A254" t="s">
        <v>286</v>
      </c>
      <c r="B254" t="str">
        <f>IF($A254="","",IFERROR(VLOOKUP($A254,AI_PF!$A:$D,4,FALSE),""))</f>
        <v>현대인베스트먼트 선순위대출 전문투자형사모특별자산투자신탁 2호</v>
      </c>
      <c r="C254" t="str">
        <f>IF($A254="","",IFERROR(VLOOKUP($A254,AI_PF!$A:$G,7,FALSE),""))</f>
        <v>PD</v>
      </c>
      <c r="D254" t="str">
        <f>IF($A254="","",IFERROR(VLOOKUP($A254,AI_PF!$A:$H,8,FALSE),""))</f>
        <v>Senior</v>
      </c>
      <c r="E254" t="str">
        <f>IF($A254="","",IFERROR(VLOOKUP($A254,AI_PF!$A:$N,14,FALSE),""))</f>
        <v>수익증권</v>
      </c>
      <c r="F254" t="str">
        <f>IF($A254="","",IFERROR(VLOOKUP($A254,AI_PF!$A:$R,18,FALSE),""))</f>
        <v>KRW</v>
      </c>
      <c r="G254">
        <f>IF($A254="","",IFERROR(VLOOKUP($A254,AI_PF!$A:$T,20,FALSE),""))</f>
        <v>44344</v>
      </c>
      <c r="H254">
        <f>IF($A254="","",IFERROR(VLOOKUP($A254,AI_PF!$A:$V,22,FALSE),""))</f>
        <v>46901</v>
      </c>
      <c r="I254">
        <f>IF($A254="","",IFERROR(VLOOKUP($A254,AI_PF!$A:$EU,151,FALSE),""))</f>
        <v>2021</v>
      </c>
      <c r="J254">
        <f>IF($A254="","",IFERROR(VLOOKUP($A254,AI_PF!$A:$C,3,FALSE),""))</f>
        <v>210001000</v>
      </c>
      <c r="K254" t="str">
        <f>IF($A254="","",IFERROR(VLOOKUP($A254,Data_Raw!$A:$G,2,FALSE),""))</f>
        <v>PD</v>
      </c>
      <c r="L254" t="str">
        <f>IF($A254="","",IFERROR(VLOOKUP($A254,Data_Raw!$A:$G,3,FALSE),""))</f>
        <v>현대인베스트먼트 선순위대출 2호</v>
      </c>
      <c r="M254" t="str">
        <f>IF($A254="","",IFERROR(VLOOKUP($A254,Data_Raw!$A:$G,4,FALSE),""))</f>
        <v>현대인베스트먼트자산운용</v>
      </c>
      <c r="N254" t="str">
        <f>IF($A254="","",IFERROR(VLOOKUP($A254,AI_PF!$A:$EU,29,FALSE),""))</f>
        <v>해당없음</v>
      </c>
      <c r="O254" t="str">
        <f>IF($A254="","",IFERROR(VLOOKUP($A254,Data_Raw!$A:$G,5,FALSE),""))</f>
        <v>KOR</v>
      </c>
      <c r="P254" t="str">
        <f>IF($A254="","",IFERROR(VLOOKUP($A254,Data_Raw!$A:$G,6,FALSE),""))</f>
        <v>인수금융</v>
      </c>
      <c r="Q254" t="str">
        <f>IF($A254="","",IFERROR(VLOOKUP($A254,Data_Raw!$A:$G,7,FALSE),""))</f>
        <v>Senior</v>
      </c>
      <c r="R254">
        <f>IF($A254="","",SUMIFS(AI_PF!$AP:$AP,AI_PF!$A:$A,$A254))</f>
        <v>50000000000</v>
      </c>
      <c r="S254">
        <f>IF($A254="","",SUMIFS(AI_PF!$AW:$AW,AI_PF!$A:$A,$A254))</f>
        <v>48392857144</v>
      </c>
      <c r="T254">
        <f>IF($A254="","",SUMIFS(AI_PF!$AZ:$AZ,AI_PF!$A:$A,$A254))</f>
        <v>36793233362</v>
      </c>
      <c r="U254">
        <f>IF($A254="","",SUMIFS(AI_PF!$CA:$CA,AI_PF!$A:$A,$A254))</f>
        <v>11800506595</v>
      </c>
      <c r="V254">
        <f>IF($A254="","",SUMIFS(AI_PF!$CE:$CE,AI_PF!$A:$A,$A254))</f>
        <v>11786839906</v>
      </c>
      <c r="W254">
        <f>IF($A254="","",IFERROR(VLOOKUP($A254,AI_PF!$A:$CO,93,FALSE),""))</f>
        <v>4.5035931468009949</v>
      </c>
      <c r="X254">
        <f>IF($A254="","",COUNTIF(AI_PF!$A:$A,$A254))</f>
        <v>1</v>
      </c>
      <c r="Y254">
        <f>IF($A254="","",COUNTIF(LookThrough!$A:$A,J254))</f>
        <v>11</v>
      </c>
    </row>
    <row r="255" spans="1:25" x14ac:dyDescent="0.4">
      <c r="A255" t="s">
        <v>287</v>
      </c>
      <c r="B255" t="str">
        <f>IF($A255="","",IFERROR(VLOOKUP($A255,AI_PF!$A:$D,4,FALSE),""))</f>
        <v>타이거 대체 전문투자형특별자산투자신탁 36호</v>
      </c>
      <c r="C255" t="str">
        <f>IF($A255="","",IFERROR(VLOOKUP($A255,AI_PF!$A:$G,7,FALSE),""))</f>
        <v>VC</v>
      </c>
      <c r="D255" t="str">
        <f>IF($A255="","",IFERROR(VLOOKUP($A255,AI_PF!$A:$H,8,FALSE),""))</f>
        <v>VC</v>
      </c>
      <c r="E255" t="str">
        <f>IF($A255="","",IFERROR(VLOOKUP($A255,AI_PF!$A:$N,14,FALSE),""))</f>
        <v>수익증권</v>
      </c>
      <c r="F255" t="str">
        <f>IF($A255="","",IFERROR(VLOOKUP($A255,AI_PF!$A:$R,18,FALSE),""))</f>
        <v>KRW</v>
      </c>
      <c r="G255">
        <f>IF($A255="","",IFERROR(VLOOKUP($A255,AI_PF!$A:$T,20,FALSE),""))</f>
        <v>44412</v>
      </c>
      <c r="H255">
        <f>IF($A255="","",IFERROR(VLOOKUP($A255,AI_PF!$A:$V,22,FALSE),""))</f>
        <v>48064</v>
      </c>
      <c r="I255">
        <f>IF($A255="","",IFERROR(VLOOKUP($A255,AI_PF!$A:$EU,151,FALSE),""))</f>
        <v>2021</v>
      </c>
      <c r="J255">
        <f>IF($A255="","",IFERROR(VLOOKUP($A255,AI_PF!$A:$C,3,FALSE),""))</f>
        <v>210001049</v>
      </c>
      <c r="K255" t="str">
        <f>IF($A255="","",IFERROR(VLOOKUP($A255,Data_Raw!$A:$G,2,FALSE),""))</f>
        <v>VC</v>
      </c>
      <c r="L255" t="str">
        <f>IF($A255="","",IFERROR(VLOOKUP($A255,Data_Raw!$A:$G,3,FALSE),""))</f>
        <v>타이거 대체 36호</v>
      </c>
      <c r="M255" t="str">
        <f>IF($A255="","",IFERROR(VLOOKUP($A255,Data_Raw!$A:$G,4,FALSE),""))</f>
        <v>타이거대체투자운용</v>
      </c>
      <c r="N255" t="str">
        <f>IF($A255="","",IFERROR(VLOOKUP($A255,AI_PF!$A:$EU,29,FALSE),""))</f>
        <v>Sylvan Capital</v>
      </c>
      <c r="O255" t="str">
        <f>IF($A255="","",IFERROR(VLOOKUP($A255,Data_Raw!$A:$G,5,FALSE),""))</f>
        <v>Global</v>
      </c>
      <c r="P255" t="str">
        <f>IF($A255="","",IFERROR(VLOOKUP($A255,Data_Raw!$A:$G,6,FALSE),""))</f>
        <v>Late</v>
      </c>
      <c r="Q255" t="str">
        <f>IF($A255="","",IFERROR(VLOOKUP($A255,Data_Raw!$A:$G,7,FALSE),""))</f>
        <v>Impact|Energy|Climate</v>
      </c>
      <c r="R255">
        <f>IF($A255="","",SUMIFS(AI_PF!$AP:$AP,AI_PF!$A:$A,$A255))</f>
        <v>56000000000</v>
      </c>
      <c r="S255">
        <f>IF($A255="","",SUMIFS(AI_PF!$AW:$AW,AI_PF!$A:$A,$A255))</f>
        <v>48961473190</v>
      </c>
      <c r="T255">
        <f>IF($A255="","",SUMIFS(AI_PF!$AZ:$AZ,AI_PF!$A:$A,$A255))</f>
        <v>0</v>
      </c>
      <c r="U255">
        <f>IF($A255="","",SUMIFS(AI_PF!$CA:$CA,AI_PF!$A:$A,$A255))</f>
        <v>48961473190</v>
      </c>
      <c r="V255">
        <f>IF($A255="","",SUMIFS(AI_PF!$CE:$CE,AI_PF!$A:$A,$A255))</f>
        <v>63222946526</v>
      </c>
      <c r="W255">
        <f>IF($A255="","",IFERROR(VLOOKUP($A255,AI_PF!$A:$CO,93,FALSE),""))</f>
        <v>6.9276735186576825</v>
      </c>
      <c r="X255">
        <f>IF($A255="","",COUNTIF(AI_PF!$A:$A,$A255))</f>
        <v>1</v>
      </c>
      <c r="Y255">
        <f>IF($A255="","",COUNTIF(LookThrough!$A:$A,J255))</f>
        <v>5</v>
      </c>
    </row>
    <row r="256" spans="1:25" x14ac:dyDescent="0.4">
      <c r="A256" t="s">
        <v>288</v>
      </c>
      <c r="B256" t="str">
        <f>IF($A256="","",IFERROR(VLOOKUP($A256,AI_PF!$A:$D,4,FALSE),""))</f>
        <v>ARES Capital Europe V</v>
      </c>
      <c r="C256" t="str">
        <f>IF($A256="","",IFERROR(VLOOKUP($A256,AI_PF!$A:$G,7,FALSE),""))</f>
        <v>PD</v>
      </c>
      <c r="D256" t="str">
        <f>IF($A256="","",IFERROR(VLOOKUP($A256,AI_PF!$A:$H,8,FALSE),""))</f>
        <v>Senior</v>
      </c>
      <c r="E256" t="str">
        <f>IF($A256="","",IFERROR(VLOOKUP($A256,AI_PF!$A:$N,14,FALSE),""))</f>
        <v>수익증권</v>
      </c>
      <c r="F256" t="str">
        <f>IF($A256="","",IFERROR(VLOOKUP($A256,AI_PF!$A:$R,18,FALSE),""))</f>
        <v>EUR</v>
      </c>
      <c r="G256">
        <f>IF($A256="","",IFERROR(VLOOKUP($A256,AI_PF!$A:$T,20,FALSE),""))</f>
        <v>44356</v>
      </c>
      <c r="H256">
        <f>IF($A256="","",IFERROR(VLOOKUP($A256,AI_PF!$A:$V,22,FALSE),""))</f>
        <v>47299</v>
      </c>
      <c r="I256">
        <f>IF($A256="","",IFERROR(VLOOKUP($A256,AI_PF!$A:$EU,151,FALSE),""))</f>
        <v>2021</v>
      </c>
      <c r="J256">
        <f>IF($A256="","",IFERROR(VLOOKUP($A256,AI_PF!$A:$C,3,FALSE),""))</f>
        <v>210001005</v>
      </c>
      <c r="K256" t="str">
        <f>IF($A256="","",IFERROR(VLOOKUP($A256,Data_Raw!$A:$G,2,FALSE),""))</f>
        <v>PD</v>
      </c>
      <c r="L256" t="str">
        <f>IF($A256="","",IFERROR(VLOOKUP($A256,Data_Raw!$A:$G,3,FALSE),""))</f>
        <v>ARES Capital Europe V</v>
      </c>
      <c r="M256" t="str">
        <f>IF($A256="","",IFERROR(VLOOKUP($A256,Data_Raw!$A:$G,4,FALSE),""))</f>
        <v>Ares Capital</v>
      </c>
      <c r="N256" t="str">
        <f>IF($A256="","",IFERROR(VLOOKUP($A256,AI_PF!$A:$EU,29,FALSE),""))</f>
        <v>Ares Capital</v>
      </c>
      <c r="O256" t="str">
        <f>IF($A256="","",IFERROR(VLOOKUP($A256,Data_Raw!$A:$G,5,FALSE),""))</f>
        <v>Global</v>
      </c>
      <c r="P256" t="str">
        <f>IF($A256="","",IFERROR(VLOOKUP($A256,Data_Raw!$A:$G,6,FALSE),""))</f>
        <v>Direct Lending</v>
      </c>
      <c r="Q256" t="str">
        <f>IF($A256="","",IFERROR(VLOOKUP($A256,Data_Raw!$A:$G,7,FALSE),""))</f>
        <v>Senior</v>
      </c>
      <c r="R256">
        <f>IF($A256="","",SUMIFS(AI_PF!$AP:$AP,AI_PF!$A:$A,$A256))</f>
        <v>115000000000</v>
      </c>
      <c r="S256">
        <f>IF($A256="","",SUMIFS(AI_PF!$AW:$AW,AI_PF!$A:$A,$A256))</f>
        <v>69259120857</v>
      </c>
      <c r="T256">
        <f>IF($A256="","",SUMIFS(AI_PF!$AZ:$AZ,AI_PF!$A:$A,$A256))</f>
        <v>3567180964</v>
      </c>
      <c r="U256">
        <f>IF($A256="","",SUMIFS(AI_PF!$CA:$CA,AI_PF!$A:$A,$A256))</f>
        <v>66141337756</v>
      </c>
      <c r="V256">
        <f>IF($A256="","",SUMIFS(AI_PF!$CE:$CE,AI_PF!$A:$A,$A256))</f>
        <v>81216336838</v>
      </c>
      <c r="W256">
        <f>IF($A256="","",IFERROR(VLOOKUP($A256,AI_PF!$A:$CO,93,FALSE),""))</f>
        <v>14.093016982078552</v>
      </c>
      <c r="X256">
        <f>IF($A256="","",COUNTIF(AI_PF!$A:$A,$A256))</f>
        <v>1</v>
      </c>
      <c r="Y256">
        <f>IF($A256="","",COUNTIF(LookThrough!$A:$A,J256))</f>
        <v>110</v>
      </c>
    </row>
    <row r="257" spans="1:25" x14ac:dyDescent="0.4">
      <c r="A257" t="s">
        <v>289</v>
      </c>
      <c r="B257" t="str">
        <f>IF($A257="","",IFERROR(VLOOKUP($A257,AI_PF!$A:$D,4,FALSE),""))</f>
        <v>ANGELO GORDON Direct Lending Ⅳ</v>
      </c>
      <c r="C257" t="str">
        <f>IF($A257="","",IFERROR(VLOOKUP($A257,AI_PF!$A:$G,7,FALSE),""))</f>
        <v>PD</v>
      </c>
      <c r="D257" t="str">
        <f>IF($A257="","",IFERROR(VLOOKUP($A257,AI_PF!$A:$H,8,FALSE),""))</f>
        <v>Senior</v>
      </c>
      <c r="E257" t="str">
        <f>IF($A257="","",IFERROR(VLOOKUP($A257,AI_PF!$A:$N,14,FALSE),""))</f>
        <v>수익증권</v>
      </c>
      <c r="F257" t="str">
        <f>IF($A257="","",IFERROR(VLOOKUP($A257,AI_PF!$A:$R,18,FALSE),""))</f>
        <v>USD</v>
      </c>
      <c r="G257">
        <f>IF($A257="","",IFERROR(VLOOKUP($A257,AI_PF!$A:$T,20,FALSE),""))</f>
        <v>44385</v>
      </c>
      <c r="H257">
        <f>IF($A257="","",IFERROR(VLOOKUP($A257,AI_PF!$A:$V,22,FALSE),""))</f>
        <v>46568</v>
      </c>
      <c r="I257">
        <f>IF($A257="","",IFERROR(VLOOKUP($A257,AI_PF!$A:$EU,151,FALSE),""))</f>
        <v>2021</v>
      </c>
      <c r="J257">
        <f>IF($A257="","",IFERROR(VLOOKUP($A257,AI_PF!$A:$C,3,FALSE),""))</f>
        <v>210001030</v>
      </c>
      <c r="K257" t="str">
        <f>IF($A257="","",IFERROR(VLOOKUP($A257,Data_Raw!$A:$G,2,FALSE),""))</f>
        <v>PD</v>
      </c>
      <c r="L257" t="str">
        <f>IF($A257="","",IFERROR(VLOOKUP($A257,Data_Raw!$A:$G,3,FALSE),""))</f>
        <v>ANGELO GORDON Direct Lending Ⅳ</v>
      </c>
      <c r="M257" t="str">
        <f>IF($A257="","",IFERROR(VLOOKUP($A257,Data_Raw!$A:$G,4,FALSE),""))</f>
        <v>Angelo Gordon</v>
      </c>
      <c r="N257" t="str">
        <f>IF($A257="","",IFERROR(VLOOKUP($A257,AI_PF!$A:$EU,29,FALSE),""))</f>
        <v>Angelo Gordon</v>
      </c>
      <c r="O257" t="str">
        <f>IF($A257="","",IFERROR(VLOOKUP($A257,Data_Raw!$A:$G,5,FALSE),""))</f>
        <v>Global</v>
      </c>
      <c r="P257" t="str">
        <f>IF($A257="","",IFERROR(VLOOKUP($A257,Data_Raw!$A:$G,6,FALSE),""))</f>
        <v>Direct Lending</v>
      </c>
      <c r="Q257" t="str">
        <f>IF($A257="","",IFERROR(VLOOKUP($A257,Data_Raw!$A:$G,7,FALSE),""))</f>
        <v>Senior</v>
      </c>
      <c r="R257">
        <f>IF($A257="","",SUMIFS(AI_PF!$AP:$AP,AI_PF!$A:$A,$A257))</f>
        <v>70000000000</v>
      </c>
      <c r="S257">
        <f>IF($A257="","",SUMIFS(AI_PF!$AW:$AW,AI_PF!$A:$A,$A257))</f>
        <v>62294659006</v>
      </c>
      <c r="T257">
        <f>IF($A257="","",SUMIFS(AI_PF!$AZ:$AZ,AI_PF!$A:$A,$A257))</f>
        <v>10211835594</v>
      </c>
      <c r="U257">
        <f>IF($A257="","",SUMIFS(AI_PF!$CA:$CA,AI_PF!$A:$A,$A257))</f>
        <v>53548355192</v>
      </c>
      <c r="V257">
        <f>IF($A257="","",SUMIFS(AI_PF!$CE:$CE,AI_PF!$A:$A,$A257))</f>
        <v>50791184105</v>
      </c>
      <c r="W257">
        <f>IF($A257="","",IFERROR(VLOOKUP($A257,AI_PF!$A:$CO,93,FALSE),""))</f>
        <v>12.757099270820616</v>
      </c>
      <c r="X257">
        <f>IF($A257="","",COUNTIF(AI_PF!$A:$A,$A257))</f>
        <v>1</v>
      </c>
      <c r="Y257">
        <f>IF($A257="","",COUNTIF(LookThrough!$A:$A,J257))</f>
        <v>269</v>
      </c>
    </row>
    <row r="258" spans="1:25" x14ac:dyDescent="0.4">
      <c r="A258" t="s">
        <v>290</v>
      </c>
      <c r="B258" t="str">
        <f>IF($A258="","",IFERROR(VLOOKUP($A258,AI_PF!$A:$D,4,FALSE),""))</f>
        <v>KKR North America Ⅷ</v>
      </c>
      <c r="C258" t="str">
        <f>IF($A258="","",IFERROR(VLOOKUP($A258,AI_PF!$A:$G,7,FALSE),""))</f>
        <v>PE</v>
      </c>
      <c r="D258" t="str">
        <f>IF($A258="","",IFERROR(VLOOKUP($A258,AI_PF!$A:$H,8,FALSE),""))</f>
        <v>PE</v>
      </c>
      <c r="E258" t="str">
        <f>IF($A258="","",IFERROR(VLOOKUP($A258,AI_PF!$A:$N,14,FALSE),""))</f>
        <v>수익증권</v>
      </c>
      <c r="F258" t="str">
        <f>IF($A258="","",IFERROR(VLOOKUP($A258,AI_PF!$A:$R,18,FALSE),""))</f>
        <v>USD</v>
      </c>
      <c r="G258">
        <f>IF($A258="","",IFERROR(VLOOKUP($A258,AI_PF!$A:$T,20,FALSE),""))</f>
        <v>44686</v>
      </c>
      <c r="H258">
        <f>IF($A258="","",IFERROR(VLOOKUP($A258,AI_PF!$A:$V,22,FALSE),""))</f>
        <v>48704</v>
      </c>
      <c r="I258">
        <f>IF($A258="","",IFERROR(VLOOKUP($A258,AI_PF!$A:$EU,151,FALSE),""))</f>
        <v>2021</v>
      </c>
      <c r="J258">
        <f>IF($A258="","",IFERROR(VLOOKUP($A258,AI_PF!$A:$C,3,FALSE),""))</f>
        <v>210001360</v>
      </c>
      <c r="K258" t="str">
        <f>IF($A258="","",IFERROR(VLOOKUP($A258,Data_Raw!$A:$G,2,FALSE),""))</f>
        <v>PE</v>
      </c>
      <c r="L258" t="str">
        <f>IF($A258="","",IFERROR(VLOOKUP($A258,Data_Raw!$A:$G,3,FALSE),""))</f>
        <v>KKR North America Ⅷ</v>
      </c>
      <c r="M258" t="str">
        <f>IF($A258="","",IFERROR(VLOOKUP($A258,Data_Raw!$A:$G,4,FALSE),""))</f>
        <v>KKR</v>
      </c>
      <c r="N258" t="str">
        <f>IF($A258="","",IFERROR(VLOOKUP($A258,AI_PF!$A:$EU,29,FALSE),""))</f>
        <v>KKR</v>
      </c>
      <c r="O258" t="str">
        <f>IF($A258="","",IFERROR(VLOOKUP($A258,Data_Raw!$A:$G,5,FALSE),""))</f>
        <v>Global</v>
      </c>
      <c r="P258" t="str">
        <f>IF($A258="","",IFERROR(VLOOKUP($A258,Data_Raw!$A:$G,6,FALSE),""))</f>
        <v>Buyout</v>
      </c>
      <c r="Q258" t="str">
        <f>IF($A258="","",IFERROR(VLOOKUP($A258,Data_Raw!$A:$G,7,FALSE),""))</f>
        <v>General</v>
      </c>
      <c r="R258">
        <f>IF($A258="","",SUMIFS(AI_PF!$AP:$AP,AI_PF!$A:$A,$A258))</f>
        <v>350000000000</v>
      </c>
      <c r="S258">
        <f>IF($A258="","",SUMIFS(AI_PF!$AW:$AW,AI_PF!$A:$A,$A258))</f>
        <v>327942204577</v>
      </c>
      <c r="T258">
        <f>IF($A258="","",SUMIFS(AI_PF!$AZ:$AZ,AI_PF!$A:$A,$A258))</f>
        <v>0</v>
      </c>
      <c r="U258">
        <f>IF($A258="","",SUMIFS(AI_PF!$CA:$CA,AI_PF!$A:$A,$A258))</f>
        <v>327942204577</v>
      </c>
      <c r="V258">
        <f>IF($A258="","",SUMIFS(AI_PF!$CE:$CE,AI_PF!$A:$A,$A258))</f>
        <v>464927141903</v>
      </c>
      <c r="W258">
        <f>IF($A258="","",IFERROR(VLOOKUP($A258,AI_PF!$A:$CO,93,FALSE),""))</f>
        <v>17.375578284263618</v>
      </c>
      <c r="X258">
        <f>IF($A258="","",COUNTIF(AI_PF!$A:$A,$A258))</f>
        <v>1</v>
      </c>
      <c r="Y258">
        <f>IF($A258="","",COUNTIF(LookThrough!$A:$A,J258))</f>
        <v>22</v>
      </c>
    </row>
    <row r="259" spans="1:25" x14ac:dyDescent="0.4">
      <c r="A259" t="s">
        <v>291</v>
      </c>
      <c r="B259" t="str">
        <f>IF($A259="","",IFERROR(VLOOKUP($A259,AI_PF!$A:$D,4,FALSE),""))</f>
        <v>이지스리얼에셋 솔라 전문투자형사모투자신탁 4호</v>
      </c>
      <c r="C259" t="str">
        <f>IF($A259="","",IFERROR(VLOOKUP($A259,AI_PF!$A:$G,7,FALSE),""))</f>
        <v>신재생</v>
      </c>
      <c r="D259" t="str">
        <f>IF($A259="","",IFERROR(VLOOKUP($A259,AI_PF!$A:$H,8,FALSE),""))</f>
        <v>태양광</v>
      </c>
      <c r="E259" t="str">
        <f>IF($A259="","",IFERROR(VLOOKUP($A259,AI_PF!$A:$N,14,FALSE),""))</f>
        <v>수익증권</v>
      </c>
      <c r="F259" t="str">
        <f>IF($A259="","",IFERROR(VLOOKUP($A259,AI_PF!$A:$R,18,FALSE),""))</f>
        <v>KRW</v>
      </c>
      <c r="G259">
        <f>IF($A259="","",IFERROR(VLOOKUP($A259,AI_PF!$A:$T,20,FALSE),""))</f>
        <v>44434</v>
      </c>
      <c r="H259">
        <f>IF($A259="","",IFERROR(VLOOKUP($A259,AI_PF!$A:$V,22,FALSE),""))</f>
        <v>52469</v>
      </c>
      <c r="I259">
        <f>IF($A259="","",IFERROR(VLOOKUP($A259,AI_PF!$A:$EU,151,FALSE),""))</f>
        <v>2021</v>
      </c>
      <c r="J259">
        <f>IF($A259="","",IFERROR(VLOOKUP($A259,AI_PF!$A:$C,3,FALSE),""))</f>
        <v>210001074</v>
      </c>
      <c r="K259" t="str">
        <f>IF($A259="","",IFERROR(VLOOKUP($A259,Data_Raw!$A:$G,2,FALSE),""))</f>
        <v>Infrastructure</v>
      </c>
      <c r="L259" t="str">
        <f>IF($A259="","",IFERROR(VLOOKUP($A259,Data_Raw!$A:$G,3,FALSE),""))</f>
        <v>이지스리얼에셋 솔라 전문투자형사모투자신탁 4호</v>
      </c>
      <c r="M259" t="str">
        <f>IF($A259="","",IFERROR(VLOOKUP($A259,Data_Raw!$A:$G,4,FALSE),""))</f>
        <v>이지스리얼에셋투자운용</v>
      </c>
      <c r="N259" t="str">
        <f>IF($A259="","",IFERROR(VLOOKUP($A259,AI_PF!$A:$EU,29,FALSE),""))</f>
        <v>해당없음</v>
      </c>
      <c r="O259" t="str">
        <f>IF($A259="","",IFERROR(VLOOKUP($A259,Data_Raw!$A:$G,5,FALSE),""))</f>
        <v>KOR</v>
      </c>
      <c r="P259" t="str">
        <f>IF($A259="","",IFERROR(VLOOKUP($A259,Data_Raw!$A:$G,6,FALSE),""))</f>
        <v>Non-PPP</v>
      </c>
      <c r="Q259" t="str">
        <f>IF($A259="","",IFERROR(VLOOKUP($A259,Data_Raw!$A:$G,7,FALSE),""))</f>
        <v>Energy</v>
      </c>
      <c r="R259">
        <f>IF($A259="","",SUMIFS(AI_PF!$AP:$AP,AI_PF!$A:$A,$A259))</f>
        <v>39995000000</v>
      </c>
      <c r="S259">
        <f>IF($A259="","",SUMIFS(AI_PF!$AW:$AW,AI_PF!$A:$A,$A259))</f>
        <v>17266841375</v>
      </c>
      <c r="T259">
        <f>IF($A259="","",SUMIFS(AI_PF!$AZ:$AZ,AI_PF!$A:$A,$A259))</f>
        <v>11683039437</v>
      </c>
      <c r="U259">
        <f>IF($A259="","",SUMIFS(AI_PF!$CA:$CA,AI_PF!$A:$A,$A259))</f>
        <v>5602055672</v>
      </c>
      <c r="V259">
        <f>IF($A259="","",SUMIFS(AI_PF!$CE:$CE,AI_PF!$A:$A,$A259))</f>
        <v>5289739162</v>
      </c>
      <c r="W259">
        <f>IF($A259="","",IFERROR(VLOOKUP($A259,AI_PF!$A:$CO,93,FALSE),""))</f>
        <v>1.8987581133842473</v>
      </c>
      <c r="X259">
        <f>IF($A259="","",COUNTIF(AI_PF!$A:$A,$A259))</f>
        <v>1</v>
      </c>
      <c r="Y259">
        <f>IF($A259="","",COUNTIF(LookThrough!$A:$A,J259))</f>
        <v>9</v>
      </c>
    </row>
    <row r="260" spans="1:25" x14ac:dyDescent="0.4">
      <c r="A260" t="s">
        <v>292</v>
      </c>
      <c r="B260" t="str">
        <f>IF($A260="","",IFERROR(VLOOKUP($A260,AI_PF!$A:$D,4,FALSE),""))</f>
        <v>코람코 US Debt Strategy 전문투자형사모부동산투자신탁 18-2호 (재간접형)</v>
      </c>
      <c r="C260" t="str">
        <f>IF($A260="","",IFERROR(VLOOKUP($A260,AI_PF!$A:$G,7,FALSE),""))</f>
        <v>수익형</v>
      </c>
      <c r="D260" t="str">
        <f>IF($A260="","",IFERROR(VLOOKUP($A260,AI_PF!$A:$H,8,FALSE),""))</f>
        <v>혼합</v>
      </c>
      <c r="E260" t="str">
        <f>IF($A260="","",IFERROR(VLOOKUP($A260,AI_PF!$A:$N,14,FALSE),""))</f>
        <v>수익증권</v>
      </c>
      <c r="F260" t="str">
        <f>IF($A260="","",IFERROR(VLOOKUP($A260,AI_PF!$A:$R,18,FALSE),""))</f>
        <v>KRW</v>
      </c>
      <c r="G260">
        <f>IF($A260="","",IFERROR(VLOOKUP($A260,AI_PF!$A:$T,20,FALSE),""))</f>
        <v>44372</v>
      </c>
      <c r="H260">
        <f>IF($A260="","",IFERROR(VLOOKUP($A260,AI_PF!$A:$V,22,FALSE),""))</f>
        <v>46752</v>
      </c>
      <c r="I260">
        <f>IF($A260="","",IFERROR(VLOOKUP($A260,AI_PF!$A:$EU,151,FALSE),""))</f>
        <v>2021</v>
      </c>
      <c r="J260">
        <f>IF($A260="","",IFERROR(VLOOKUP($A260,AI_PF!$A:$C,3,FALSE),""))</f>
        <v>210001023</v>
      </c>
      <c r="K260" t="str">
        <f>IF($A260="","",IFERROR(VLOOKUP($A260,Data_Raw!$A:$G,2,FALSE),""))</f>
        <v>Real_Estate</v>
      </c>
      <c r="L260" t="str">
        <f>IF($A260="","",IFERROR(VLOOKUP($A260,Data_Raw!$A:$G,3,FALSE),""))</f>
        <v>코람코 US DEBT STRATEGY 
부동산 제18-2호</v>
      </c>
      <c r="M260" t="str">
        <f>IF($A260="","",IFERROR(VLOOKUP($A260,Data_Raw!$A:$G,4,FALSE),""))</f>
        <v>코람코자산운용</v>
      </c>
      <c r="N260" t="str">
        <f>IF($A260="","",IFERROR(VLOOKUP($A260,AI_PF!$A:$EU,29,FALSE),""))</f>
        <v>PCCP</v>
      </c>
      <c r="O260" t="str">
        <f>IF($A260="","",IFERROR(VLOOKUP($A260,Data_Raw!$A:$G,5,FALSE),""))</f>
        <v>US</v>
      </c>
      <c r="P260" t="str">
        <f>IF($A260="","",IFERROR(VLOOKUP($A260,Data_Raw!$A:$G,6,FALSE),""))</f>
        <v>Equity|Core</v>
      </c>
      <c r="Q260" t="str">
        <f>IF($A260="","",IFERROR(VLOOKUP($A260,Data_Raw!$A:$G,7,FALSE),""))</f>
        <v>General</v>
      </c>
      <c r="R260">
        <f>IF($A260="","",SUMIFS(AI_PF!$AP:$AP,AI_PF!$A:$A,$A260))</f>
        <v>70000000000</v>
      </c>
      <c r="S260">
        <f>IF($A260="","",SUMIFS(AI_PF!$AW:$AW,AI_PF!$A:$A,$A260))</f>
        <v>102792785692</v>
      </c>
      <c r="T260">
        <f>IF($A260="","",SUMIFS(AI_PF!$AZ:$AZ,AI_PF!$A:$A,$A260))</f>
        <v>58342090610</v>
      </c>
      <c r="U260">
        <f>IF($A260="","",SUMIFS(AI_PF!$CA:$CA,AI_PF!$A:$A,$A260))</f>
        <v>43858746475</v>
      </c>
      <c r="V260">
        <f>IF($A260="","",SUMIFS(AI_PF!$CE:$CE,AI_PF!$A:$A,$A260))</f>
        <v>42473341109</v>
      </c>
      <c r="W260">
        <f>IF($A260="","",IFERROR(VLOOKUP($A260,AI_PF!$A:$CO,93,FALSE),""))</f>
        <v>5.8106830716133109</v>
      </c>
      <c r="X260">
        <f>IF($A260="","",COUNTIF(AI_PF!$A:$A,$A260))</f>
        <v>1</v>
      </c>
      <c r="Y260">
        <f>IF($A260="","",COUNTIF(LookThrough!$A:$A,J260))</f>
        <v>0</v>
      </c>
    </row>
    <row r="261" spans="1:25" x14ac:dyDescent="0.4">
      <c r="A261" t="s">
        <v>293</v>
      </c>
      <c r="B261" t="str">
        <f>IF($A261="","",IFERROR(VLOOKUP($A261,AI_PF!$A:$D,4,FALSE),""))</f>
        <v>IDINVEST Private Debt V</v>
      </c>
      <c r="C261" t="str">
        <f>IF($A261="","",IFERROR(VLOOKUP($A261,AI_PF!$A:$G,7,FALSE),""))</f>
        <v>PD</v>
      </c>
      <c r="D261" t="str">
        <f>IF($A261="","",IFERROR(VLOOKUP($A261,AI_PF!$A:$H,8,FALSE),""))</f>
        <v>Senior</v>
      </c>
      <c r="E261" t="str">
        <f>IF($A261="","",IFERROR(VLOOKUP($A261,AI_PF!$A:$N,14,FALSE),""))</f>
        <v>수익증권</v>
      </c>
      <c r="F261" t="str">
        <f>IF($A261="","",IFERROR(VLOOKUP($A261,AI_PF!$A:$R,18,FALSE),""))</f>
        <v>EUR</v>
      </c>
      <c r="G261">
        <f>IF($A261="","",IFERROR(VLOOKUP($A261,AI_PF!$A:$T,20,FALSE),""))</f>
        <v>44322</v>
      </c>
      <c r="H261">
        <f>IF($A261="","",IFERROR(VLOOKUP($A261,AI_PF!$A:$V,22,FALSE),""))</f>
        <v>46566</v>
      </c>
      <c r="I261">
        <f>IF($A261="","",IFERROR(VLOOKUP($A261,AI_PF!$A:$EU,151,FALSE),""))</f>
        <v>2021</v>
      </c>
      <c r="J261">
        <f>IF($A261="","",IFERROR(VLOOKUP($A261,AI_PF!$A:$C,3,FALSE),""))</f>
        <v>210000981</v>
      </c>
      <c r="K261" t="str">
        <f>IF($A261="","",IFERROR(VLOOKUP($A261,Data_Raw!$A:$G,2,FALSE),""))</f>
        <v>PD</v>
      </c>
      <c r="L261" t="str">
        <f>IF($A261="","",IFERROR(VLOOKUP($A261,Data_Raw!$A:$G,3,FALSE),""))</f>
        <v>IDINVEST Private Debt V</v>
      </c>
      <c r="M261" t="str">
        <f>IF($A261="","",IFERROR(VLOOKUP($A261,Data_Raw!$A:$G,4,FALSE),""))</f>
        <v>IDInvest</v>
      </c>
      <c r="N261" t="str">
        <f>IF($A261="","",IFERROR(VLOOKUP($A261,AI_PF!$A:$EU,29,FALSE),""))</f>
        <v xml:space="preserve">IDInvest </v>
      </c>
      <c r="O261" t="str">
        <f>IF($A261="","",IFERROR(VLOOKUP($A261,Data_Raw!$A:$G,5,FALSE),""))</f>
        <v>Global</v>
      </c>
      <c r="P261" t="str">
        <f>IF($A261="","",IFERROR(VLOOKUP($A261,Data_Raw!$A:$G,6,FALSE),""))</f>
        <v>Direct Lending</v>
      </c>
      <c r="Q261" t="str">
        <f>IF($A261="","",IFERROR(VLOOKUP($A261,Data_Raw!$A:$G,7,FALSE),""))</f>
        <v>Senior</v>
      </c>
      <c r="R261">
        <f>IF($A261="","",SUMIFS(AI_PF!$AP:$AP,AI_PF!$A:$A,$A261))</f>
        <v>67205500000</v>
      </c>
      <c r="S261">
        <f>IF($A261="","",SUMIFS(AI_PF!$AW:$AW,AI_PF!$A:$A,$A261))</f>
        <v>66003801262</v>
      </c>
      <c r="T261">
        <f>IF($A261="","",SUMIFS(AI_PF!$AZ:$AZ,AI_PF!$A:$A,$A261))</f>
        <v>33406182000</v>
      </c>
      <c r="U261">
        <f>IF($A261="","",SUMIFS(AI_PF!$CA:$CA,AI_PF!$A:$A,$A261))</f>
        <v>36244169758</v>
      </c>
      <c r="V261">
        <f>IF($A261="","",SUMIFS(AI_PF!$CE:$CE,AI_PF!$A:$A,$A261))</f>
        <v>42280927852</v>
      </c>
      <c r="W261">
        <f>IF($A261="","",IFERROR(VLOOKUP($A261,AI_PF!$A:$CO,93,FALSE),""))</f>
        <v>11.001040339469908</v>
      </c>
      <c r="X261">
        <f>IF($A261="","",COUNTIF(AI_PF!$A:$A,$A261))</f>
        <v>1</v>
      </c>
      <c r="Y261">
        <f>IF($A261="","",COUNTIF(LookThrough!$A:$A,J261))</f>
        <v>22</v>
      </c>
    </row>
    <row r="262" spans="1:25" x14ac:dyDescent="0.4">
      <c r="A262" t="s">
        <v>294</v>
      </c>
      <c r="B262" t="str">
        <f>IF($A262="","",IFERROR(VLOOKUP($A262,AI_PF!$A:$D,4,FALSE),""))</f>
        <v>을지로3가 제6지구 업무시설개발사업 PF대출 (우림에이엠씨)</v>
      </c>
      <c r="C262" t="str">
        <f>IF($A262="","",IFERROR(VLOOKUP($A262,AI_PF!$A:$G,7,FALSE),""))</f>
        <v>개발형</v>
      </c>
      <c r="D262" t="str">
        <f>IF($A262="","",IFERROR(VLOOKUP($A262,AI_PF!$A:$H,8,FALSE),""))</f>
        <v>오피스</v>
      </c>
      <c r="E262" t="str">
        <f>IF($A262="","",IFERROR(VLOOKUP($A262,AI_PF!$A:$N,14,FALSE),""))</f>
        <v>대출</v>
      </c>
      <c r="F262" t="str">
        <f>IF($A262="","",IFERROR(VLOOKUP($A262,AI_PF!$A:$R,18,FALSE),""))</f>
        <v>KRW</v>
      </c>
      <c r="G262">
        <f>IF($A262="","",IFERROR(VLOOKUP($A262,AI_PF!$A:$T,20,FALSE),""))</f>
        <v>44316</v>
      </c>
      <c r="H262">
        <f>IF($A262="","",IFERROR(VLOOKUP($A262,AI_PF!$A:$V,22,FALSE),""))</f>
        <v>46142</v>
      </c>
      <c r="I262">
        <f>IF($A262="","",IFERROR(VLOOKUP($A262,AI_PF!$A:$EU,151,FALSE),""))</f>
        <v>2021</v>
      </c>
      <c r="J262">
        <f>IF($A262="","",IFERROR(VLOOKUP($A262,AI_PF!$A:$C,3,FALSE),""))</f>
        <v>6000000001212</v>
      </c>
      <c r="K262" t="str">
        <f>IF($A262="","",IFERROR(VLOOKUP($A262,Data_Raw!$A:$G,2,FALSE),""))</f>
        <v>Real_Estate</v>
      </c>
      <c r="L262" t="str">
        <f>IF($A262="","",IFERROR(VLOOKUP($A262,Data_Raw!$A:$G,3,FALSE),""))</f>
        <v>을지로3가 6지구
오피스 개발사업</v>
      </c>
      <c r="M262" t="str">
        <f>IF($A262="","",IFERROR(VLOOKUP($A262,Data_Raw!$A:$G,4,FALSE),""))</f>
        <v>한양증권</v>
      </c>
      <c r="N262" t="str">
        <f>IF($A262="","",IFERROR(VLOOKUP($A262,AI_PF!$A:$EU,29,FALSE),""))</f>
        <v>해당없음</v>
      </c>
      <c r="O262" t="str">
        <f>IF($A262="","",IFERROR(VLOOKUP($A262,Data_Raw!$A:$G,5,FALSE),""))</f>
        <v>KOR</v>
      </c>
      <c r="P262" t="str">
        <f>IF($A262="","",IFERROR(VLOOKUP($A262,Data_Raw!$A:$G,6,FALSE),""))</f>
        <v>PF대출</v>
      </c>
      <c r="Q262" t="str">
        <f>IF($A262="","",IFERROR(VLOOKUP($A262,Data_Raw!$A:$G,7,FALSE),""))</f>
        <v>Office</v>
      </c>
      <c r="R262">
        <f>IF($A262="","",SUMIFS(AI_PF!$AP:$AP,AI_PF!$A:$A,$A262))</f>
        <v>100000000000</v>
      </c>
      <c r="S262">
        <f>IF($A262="","",SUMIFS(AI_PF!$AW:$AW,AI_PF!$A:$A,$A262))</f>
        <v>82800000000</v>
      </c>
      <c r="T262">
        <f>IF($A262="","",SUMIFS(AI_PF!$AZ:$AZ,AI_PF!$A:$A,$A262))</f>
        <v>641901058</v>
      </c>
      <c r="U262">
        <f>IF($A262="","",SUMIFS(AI_PF!$CA:$CA,AI_PF!$A:$A,$A262))</f>
        <v>82800000000</v>
      </c>
      <c r="V262">
        <f>IF($A262="","",SUMIFS(AI_PF!$CE:$CE,AI_PF!$A:$A,$A262))</f>
        <v>82158098942</v>
      </c>
      <c r="W262">
        <f>IF($A262="","",IFERROR(VLOOKUP($A262,AI_PF!$A:$CO,93,FALSE),""))</f>
        <v>9.9232654999999994</v>
      </c>
      <c r="X262">
        <f>IF($A262="","",COUNTIF(AI_PF!$A:$A,$A262))</f>
        <v>1</v>
      </c>
      <c r="Y262">
        <f>IF($A262="","",COUNTIF(LookThrough!$A:$A,J262))</f>
        <v>0</v>
      </c>
    </row>
    <row r="263" spans="1:25" x14ac:dyDescent="0.4">
      <c r="A263" t="s">
        <v>295</v>
      </c>
      <c r="B263" t="str">
        <f>IF($A263="","",IFERROR(VLOOKUP($A263,AI_PF!$A:$D,4,FALSE),""))</f>
        <v>엔브이 메자닌플러스 사모투자합자회사</v>
      </c>
      <c r="C263" t="str">
        <f>IF($A263="","",IFERROR(VLOOKUP($A263,AI_PF!$A:$G,7,FALSE),""))</f>
        <v>PD</v>
      </c>
      <c r="D263" t="str">
        <f>IF($A263="","",IFERROR(VLOOKUP($A263,AI_PF!$A:$H,8,FALSE),""))</f>
        <v>Senior</v>
      </c>
      <c r="E263" t="str">
        <f>IF($A263="","",IFERROR(VLOOKUP($A263,AI_PF!$A:$N,14,FALSE),""))</f>
        <v>출자</v>
      </c>
      <c r="F263" t="str">
        <f>IF($A263="","",IFERROR(VLOOKUP($A263,AI_PF!$A:$R,18,FALSE),""))</f>
        <v>KRW</v>
      </c>
      <c r="G263">
        <f>IF($A263="","",IFERROR(VLOOKUP($A263,AI_PF!$A:$T,20,FALSE),""))</f>
        <v>44334</v>
      </c>
      <c r="H263">
        <f>IF($A263="","",IFERROR(VLOOKUP($A263,AI_PF!$A:$V,22,FALSE),""))</f>
        <v>47643</v>
      </c>
      <c r="I263">
        <f>IF($A263="","",IFERROR(VLOOKUP($A263,AI_PF!$A:$EU,151,FALSE),""))</f>
        <v>2021</v>
      </c>
      <c r="J263">
        <f>IF($A263="","",IFERROR(VLOOKUP($A263,AI_PF!$A:$C,3,FALSE),""))</f>
        <v>110000407</v>
      </c>
      <c r="K263" t="str">
        <f>IF($A263="","",IFERROR(VLOOKUP($A263,Data_Raw!$A:$G,2,FALSE),""))</f>
        <v>PD</v>
      </c>
      <c r="L263" t="str">
        <f>IF($A263="","",IFERROR(VLOOKUP($A263,Data_Raw!$A:$G,3,FALSE),""))</f>
        <v>엔브이 메자닌플러스 사모투자합자회사</v>
      </c>
      <c r="M263" t="str">
        <f>IF($A263="","",IFERROR(VLOOKUP($A263,Data_Raw!$A:$G,4,FALSE),""))</f>
        <v>도미누스인베스트먼트</v>
      </c>
      <c r="N263" t="str">
        <f>IF($A263="","",IFERROR(VLOOKUP($A263,AI_PF!$A:$EU,29,FALSE),""))</f>
        <v>해당없음</v>
      </c>
      <c r="O263" t="str">
        <f>IF($A263="","",IFERROR(VLOOKUP($A263,Data_Raw!$A:$G,5,FALSE),""))</f>
        <v>KOR</v>
      </c>
      <c r="P263" t="str">
        <f>IF($A263="","",IFERROR(VLOOKUP($A263,Data_Raw!$A:$G,6,FALSE),""))</f>
        <v>Mezzanine</v>
      </c>
      <c r="Q263" t="str">
        <f>IF($A263="","",IFERROR(VLOOKUP($A263,Data_Raw!$A:$G,7,FALSE),""))</f>
        <v>Senior</v>
      </c>
      <c r="R263">
        <f>IF($A263="","",SUMIFS(AI_PF!$AP:$AP,AI_PF!$A:$A,$A263))</f>
        <v>50000000000</v>
      </c>
      <c r="S263">
        <f>IF($A263="","",SUMIFS(AI_PF!$AW:$AW,AI_PF!$A:$A,$A263))</f>
        <v>50825826755</v>
      </c>
      <c r="T263">
        <f>IF($A263="","",SUMIFS(AI_PF!$AZ:$AZ,AI_PF!$A:$A,$A263))</f>
        <v>15608021880</v>
      </c>
      <c r="U263">
        <f>IF($A263="","",SUMIFS(AI_PF!$CA:$CA,AI_PF!$A:$A,$A263))</f>
        <v>35190918963</v>
      </c>
      <c r="V263">
        <f>IF($A263="","",SUMIFS(AI_PF!$CE:$CE,AI_PF!$A:$A,$A263))</f>
        <v>40021145612</v>
      </c>
      <c r="W263">
        <f>IF($A263="","",IFERROR(VLOOKUP($A263,AI_PF!$A:$CO,93,FALSE),""))</f>
        <v>4.741847813129425</v>
      </c>
      <c r="X263">
        <f>IF($A263="","",COUNTIF(AI_PF!$A:$A,$A263))</f>
        <v>1</v>
      </c>
      <c r="Y263">
        <f>IF($A263="","",COUNTIF(LookThrough!$A:$A,J263))</f>
        <v>0</v>
      </c>
    </row>
    <row r="264" spans="1:25" x14ac:dyDescent="0.4">
      <c r="A264" t="s">
        <v>296</v>
      </c>
      <c r="B264" t="str">
        <f>IF($A264="","",IFERROR(VLOOKUP($A264,AI_PF!$A:$D,4,FALSE),""))</f>
        <v>키움 맑은환경 전문투자형사모투자신탁 (천안 하수처리장)</v>
      </c>
      <c r="C264" t="str">
        <f>IF($A264="","",IFERROR(VLOOKUP($A264,AI_PF!$A:$G,7,FALSE),""))</f>
        <v>BTO</v>
      </c>
      <c r="D264" t="str">
        <f>IF($A264="","",IFERROR(VLOOKUP($A264,AI_PF!$A:$H,8,FALSE),""))</f>
        <v>하수처리장</v>
      </c>
      <c r="E264" t="str">
        <f>IF($A264="","",IFERROR(VLOOKUP($A264,AI_PF!$A:$N,14,FALSE),""))</f>
        <v>수익증권</v>
      </c>
      <c r="F264" t="str">
        <f>IF($A264="","",IFERROR(VLOOKUP($A264,AI_PF!$A:$R,18,FALSE),""))</f>
        <v>KRW</v>
      </c>
      <c r="G264">
        <f>IF($A264="","",IFERROR(VLOOKUP($A264,AI_PF!$A:$T,20,FALSE),""))</f>
        <v>44400</v>
      </c>
      <c r="H264">
        <f>IF($A264="","",IFERROR(VLOOKUP($A264,AI_PF!$A:$V,22,FALSE),""))</f>
        <v>57345</v>
      </c>
      <c r="I264">
        <f>IF($A264="","",IFERROR(VLOOKUP($A264,AI_PF!$A:$EU,151,FALSE),""))</f>
        <v>2021</v>
      </c>
      <c r="J264">
        <f>IF($A264="","",IFERROR(VLOOKUP($A264,AI_PF!$A:$C,3,FALSE),""))</f>
        <v>210001046</v>
      </c>
      <c r="K264" t="str">
        <f>IF($A264="","",IFERROR(VLOOKUP($A264,Data_Raw!$A:$G,2,FALSE),""))</f>
        <v>Infrastructure</v>
      </c>
      <c r="L264" t="str">
        <f>IF($A264="","",IFERROR(VLOOKUP($A264,Data_Raw!$A:$G,3,FALSE),""))</f>
        <v>키움 맑은환경 전문투자형사모투자신탁 (천안 하수처리장)</v>
      </c>
      <c r="M264" t="str">
        <f>IF($A264="","",IFERROR(VLOOKUP($A264,Data_Raw!$A:$G,4,FALSE),""))</f>
        <v>키움투자자산운용</v>
      </c>
      <c r="N264" t="str">
        <f>IF($A264="","",IFERROR(VLOOKUP($A264,AI_PF!$A:$EU,29,FALSE),""))</f>
        <v>해당없음</v>
      </c>
      <c r="O264" t="str">
        <f>IF($A264="","",IFERROR(VLOOKUP($A264,Data_Raw!$A:$G,5,FALSE),""))</f>
        <v>KOR</v>
      </c>
      <c r="P264" t="str">
        <f>IF($A264="","",IFERROR(VLOOKUP($A264,Data_Raw!$A:$G,6,FALSE),""))</f>
        <v>BTO</v>
      </c>
      <c r="Q264" t="str">
        <f>IF($A264="","",IFERROR(VLOOKUP($A264,Data_Raw!$A:$G,7,FALSE),""))</f>
        <v>Transportation</v>
      </c>
      <c r="R264">
        <f>IF($A264="","",SUMIFS(AI_PF!$AP:$AP,AI_PF!$A:$A,$A264))</f>
        <v>20000000000</v>
      </c>
      <c r="S264">
        <f>IF($A264="","",SUMIFS(AI_PF!$AW:$AW,AI_PF!$A:$A,$A264))</f>
        <v>11660290630</v>
      </c>
      <c r="T264">
        <f>IF($A264="","",SUMIFS(AI_PF!$AZ:$AZ,AI_PF!$A:$A,$A264))</f>
        <v>0</v>
      </c>
      <c r="U264">
        <f>IF($A264="","",SUMIFS(AI_PF!$CA:$CA,AI_PF!$A:$A,$A264))</f>
        <v>11660290630</v>
      </c>
      <c r="V264">
        <f>IF($A264="","",SUMIFS(AI_PF!$CE:$CE,AI_PF!$A:$A,$A264))</f>
        <v>11737923068</v>
      </c>
      <c r="W264">
        <f>IF($A264="","",IFERROR(VLOOKUP($A264,AI_PF!$A:$CO,93,FALSE),""))</f>
        <v>9.1645392775535583</v>
      </c>
      <c r="X264">
        <f>IF($A264="","",COUNTIF(AI_PF!$A:$A,$A264))</f>
        <v>1</v>
      </c>
      <c r="Y264">
        <f>IF($A264="","",COUNTIF(LookThrough!$A:$A,J264))</f>
        <v>5</v>
      </c>
    </row>
    <row r="265" spans="1:25" x14ac:dyDescent="0.4">
      <c r="A265" t="s">
        <v>297</v>
      </c>
      <c r="B265" t="str">
        <f>IF($A265="","",IFERROR(VLOOKUP($A265,AI_PF!$A:$D,4,FALSE),""))</f>
        <v>신한 HPS SLF V 전문투자형사모투자신탁 1호(H)</v>
      </c>
      <c r="C265" t="str">
        <f>IF($A265="","",IFERROR(VLOOKUP($A265,AI_PF!$A:$G,7,FALSE),""))</f>
        <v>PD</v>
      </c>
      <c r="D265" t="str">
        <f>IF($A265="","",IFERROR(VLOOKUP($A265,AI_PF!$A:$H,8,FALSE),""))</f>
        <v>Senior</v>
      </c>
      <c r="E265" t="str">
        <f>IF($A265="","",IFERROR(VLOOKUP($A265,AI_PF!$A:$N,14,FALSE),""))</f>
        <v>수익증권</v>
      </c>
      <c r="F265" t="str">
        <f>IF($A265="","",IFERROR(VLOOKUP($A265,AI_PF!$A:$R,18,FALSE),""))</f>
        <v>KRW</v>
      </c>
      <c r="G265">
        <f>IF($A265="","",IFERROR(VLOOKUP($A265,AI_PF!$A:$T,20,FALSE),""))</f>
        <v>44435</v>
      </c>
      <c r="H265">
        <f>IF($A265="","",IFERROR(VLOOKUP($A265,AI_PF!$A:$V,22,FALSE),""))</f>
        <v>48087</v>
      </c>
      <c r="I265">
        <f>IF($A265="","",IFERROR(VLOOKUP($A265,AI_PF!$A:$EU,151,FALSE),""))</f>
        <v>2021</v>
      </c>
      <c r="J265">
        <f>IF($A265="","",IFERROR(VLOOKUP($A265,AI_PF!$A:$C,3,FALSE),""))</f>
        <v>210001075</v>
      </c>
      <c r="K265" t="str">
        <f>IF($A265="","",IFERROR(VLOOKUP($A265,Data_Raw!$A:$G,2,FALSE),""))</f>
        <v>PD</v>
      </c>
      <c r="L265" t="str">
        <f>IF($A265="","",IFERROR(VLOOKUP($A265,Data_Raw!$A:$G,3,FALSE),""))</f>
        <v>신한 HPS SLF V 1호(H)</v>
      </c>
      <c r="M265" t="str">
        <f>IF($A265="","",IFERROR(VLOOKUP($A265,Data_Raw!$A:$G,4,FALSE),""))</f>
        <v>신한자산운용</v>
      </c>
      <c r="N265" t="str">
        <f>IF($A265="","",IFERROR(VLOOKUP($A265,AI_PF!$A:$EU,29,FALSE),""))</f>
        <v>HPS Investment Partners, LLC</v>
      </c>
      <c r="O265" t="str">
        <f>IF($A265="","",IFERROR(VLOOKUP($A265,Data_Raw!$A:$G,5,FALSE),""))</f>
        <v>Global</v>
      </c>
      <c r="P265" t="str">
        <f>IF($A265="","",IFERROR(VLOOKUP($A265,Data_Raw!$A:$G,6,FALSE),""))</f>
        <v>Direct Lending</v>
      </c>
      <c r="Q265" t="str">
        <f>IF($A265="","",IFERROR(VLOOKUP($A265,Data_Raw!$A:$G,7,FALSE),""))</f>
        <v>Senior</v>
      </c>
      <c r="R265">
        <f>IF($A265="","",SUMIFS(AI_PF!$AP:$AP,AI_PF!$A:$A,$A265))</f>
        <v>70000000000</v>
      </c>
      <c r="S265">
        <f>IF($A265="","",SUMIFS(AI_PF!$AW:$AW,AI_PF!$A:$A,$A265))</f>
        <v>66234623800</v>
      </c>
      <c r="T265">
        <f>IF($A265="","",SUMIFS(AI_PF!$AZ:$AZ,AI_PF!$A:$A,$A265))</f>
        <v>20232243009</v>
      </c>
      <c r="U265">
        <f>IF($A265="","",SUMIFS(AI_PF!$CA:$CA,AI_PF!$A:$A,$A265))</f>
        <v>45039181214</v>
      </c>
      <c r="V265">
        <f>IF($A265="","",SUMIFS(AI_PF!$CE:$CE,AI_PF!$A:$A,$A265))</f>
        <v>41418035897</v>
      </c>
      <c r="W265">
        <f>IF($A265="","",IFERROR(VLOOKUP($A265,AI_PF!$A:$CO,93,FALSE),""))</f>
        <v>5.9158119559288025</v>
      </c>
      <c r="X265">
        <f>IF($A265="","",COUNTIF(AI_PF!$A:$A,$A265))</f>
        <v>1</v>
      </c>
      <c r="Y265">
        <f>IF($A265="","",COUNTIF(LookThrough!$A:$A,J265))</f>
        <v>1</v>
      </c>
    </row>
    <row r="266" spans="1:25" x14ac:dyDescent="0.4">
      <c r="A266" t="s">
        <v>298</v>
      </c>
      <c r="B266" t="str">
        <f>IF($A266="","",IFERROR(VLOOKUP($A266,AI_PF!$A:$D,4,FALSE),""))</f>
        <v>군위 의성 82.5MW 풍력발전 선순위대출</v>
      </c>
      <c r="C266" t="str">
        <f>IF($A266="","",IFERROR(VLOOKUP($A266,AI_PF!$A:$G,7,FALSE),""))</f>
        <v>신재생</v>
      </c>
      <c r="D266" t="str">
        <f>IF($A266="","",IFERROR(VLOOKUP($A266,AI_PF!$A:$H,8,FALSE),""))</f>
        <v>풍력</v>
      </c>
      <c r="E266" t="str">
        <f>IF($A266="","",IFERROR(VLOOKUP($A266,AI_PF!$A:$N,14,FALSE),""))</f>
        <v>대출</v>
      </c>
      <c r="F266" t="str">
        <f>IF($A266="","",IFERROR(VLOOKUP($A266,AI_PF!$A:$R,18,FALSE),""))</f>
        <v>KRW</v>
      </c>
      <c r="G266">
        <f>IF($A266="","",IFERROR(VLOOKUP($A266,AI_PF!$A:$T,20,FALSE),""))</f>
        <v>45316</v>
      </c>
      <c r="H266">
        <f>IF($A266="","",IFERROR(VLOOKUP($A266,AI_PF!$A:$V,22,FALSE),""))</f>
        <v>49973</v>
      </c>
      <c r="I266">
        <f>IF($A266="","",IFERROR(VLOOKUP($A266,AI_PF!$A:$EU,151,FALSE),""))</f>
        <v>2022</v>
      </c>
      <c r="J266">
        <f>IF($A266="","",IFERROR(VLOOKUP($A266,AI_PF!$A:$C,3,FALSE),""))</f>
        <v>6000000001257</v>
      </c>
      <c r="K266" t="str">
        <f>IF($A266="","",IFERROR(VLOOKUP($A266,Data_Raw!$A:$G,2,FALSE),""))</f>
        <v>Infrastructure</v>
      </c>
      <c r="L266" t="str">
        <f>IF($A266="","",IFERROR(VLOOKUP($A266,Data_Raw!$A:$G,3,FALSE),""))</f>
        <v>군위 의성 82.5MW 풍력발전 선순위대출</v>
      </c>
      <c r="M266" t="str">
        <f>IF($A266="","",IFERROR(VLOOKUP($A266,Data_Raw!$A:$G,4,FALSE),""))</f>
        <v>한화자산운용</v>
      </c>
      <c r="N266" t="str">
        <f>IF($A266="","",IFERROR(VLOOKUP($A266,AI_PF!$A:$EU,29,FALSE),""))</f>
        <v>해당없음</v>
      </c>
      <c r="O266" t="str">
        <f>IF($A266="","",IFERROR(VLOOKUP($A266,Data_Raw!$A:$G,5,FALSE),""))</f>
        <v>KOR</v>
      </c>
      <c r="P266" t="str">
        <f>IF($A266="","",IFERROR(VLOOKUP($A266,Data_Raw!$A:$G,6,FALSE),""))</f>
        <v>Non-PPP</v>
      </c>
      <c r="Q266" t="str">
        <f>IF($A266="","",IFERROR(VLOOKUP($A266,Data_Raw!$A:$G,7,FALSE),""))</f>
        <v>Energy</v>
      </c>
      <c r="R266">
        <f>IF($A266="","",SUMIFS(AI_PF!$AP:$AP,AI_PF!$A:$A,$A266))</f>
        <v>40000000000</v>
      </c>
      <c r="S266">
        <f>IF($A266="","",SUMIFS(AI_PF!$AW:$AW,AI_PF!$A:$A,$A266))</f>
        <v>40000000000</v>
      </c>
      <c r="T266">
        <f>IF($A266="","",SUMIFS(AI_PF!$AZ:$AZ,AI_PF!$A:$A,$A266))</f>
        <v>28800000</v>
      </c>
      <c r="U266">
        <f>IF($A266="","",SUMIFS(AI_PF!$CA:$CA,AI_PF!$A:$A,$A266))</f>
        <v>40000000000</v>
      </c>
      <c r="V266">
        <f>IF($A266="","",SUMIFS(AI_PF!$CE:$CE,AI_PF!$A:$A,$A266))</f>
        <v>39971200000</v>
      </c>
      <c r="W266">
        <f>IF($A266="","",IFERROR(VLOOKUP($A266,AI_PF!$A:$CO,93,FALSE),""))</f>
        <v>4.2609399000000003</v>
      </c>
      <c r="X266">
        <f>IF($A266="","",COUNTIF(AI_PF!$A:$A,$A266))</f>
        <v>1</v>
      </c>
      <c r="Y266">
        <f>IF($A266="","",COUNTIF(LookThrough!$A:$A,J266))</f>
        <v>0</v>
      </c>
    </row>
    <row r="267" spans="1:25" x14ac:dyDescent="0.4">
      <c r="A267" t="s">
        <v>299</v>
      </c>
      <c r="B267" t="str">
        <f>IF($A267="","",IFERROR(VLOOKUP($A267,AI_PF!$A:$D,4,FALSE),""))</f>
        <v>슈로더 유럽 인프라 전문사모특별자산투자신탁 2-2호</v>
      </c>
      <c r="C267" t="str">
        <f>IF($A267="","",IFERROR(VLOOKUP($A267,AI_PF!$A:$G,7,FALSE),""))</f>
        <v>혼합</v>
      </c>
      <c r="D267" t="str">
        <f>IF($A267="","",IFERROR(VLOOKUP($A267,AI_PF!$A:$H,8,FALSE),""))</f>
        <v>혼합</v>
      </c>
      <c r="E267" t="str">
        <f>IF($A267="","",IFERROR(VLOOKUP($A267,AI_PF!$A:$N,14,FALSE),""))</f>
        <v>수익증권</v>
      </c>
      <c r="F267" t="str">
        <f>IF($A267="","",IFERROR(VLOOKUP($A267,AI_PF!$A:$R,18,FALSE),""))</f>
        <v>KRW</v>
      </c>
      <c r="G267">
        <f>IF($A267="","",IFERROR(VLOOKUP($A267,AI_PF!$A:$T,20,FALSE),""))</f>
        <v>44419</v>
      </c>
      <c r="H267">
        <f>IF($A267="","",IFERROR(VLOOKUP($A267,AI_PF!$A:$V,22,FALSE),""))</f>
        <v>49141</v>
      </c>
      <c r="I267">
        <f>IF($A267="","",IFERROR(VLOOKUP($A267,AI_PF!$A:$EU,151,FALSE),""))</f>
        <v>2021</v>
      </c>
      <c r="J267">
        <f>IF($A267="","",IFERROR(VLOOKUP($A267,AI_PF!$A:$C,3,FALSE),""))</f>
        <v>210001062</v>
      </c>
      <c r="K267" t="str">
        <f>IF($A267="","",IFERROR(VLOOKUP($A267,Data_Raw!$A:$G,2,FALSE),""))</f>
        <v>Infrastructure</v>
      </c>
      <c r="L267" t="str">
        <f>IF($A267="","",IFERROR(VLOOKUP($A267,Data_Raw!$A:$G,3,FALSE),""))</f>
        <v>슈로더유럽인프라일반사모특별자산투자신탁2-2호</v>
      </c>
      <c r="M267" t="str">
        <f>IF($A267="","",IFERROR(VLOOKUP($A267,Data_Raw!$A:$G,4,FALSE),""))</f>
        <v>슈로더자산운용</v>
      </c>
      <c r="N267" t="str">
        <f>IF($A267="","",IFERROR(VLOOKUP($A267,AI_PF!$A:$EU,29,FALSE),""))</f>
        <v>Schroder</v>
      </c>
      <c r="O267" t="str">
        <f>IF($A267="","",IFERROR(VLOOKUP($A267,Data_Raw!$A:$G,5,FALSE),""))</f>
        <v>Europe</v>
      </c>
      <c r="P267" t="str">
        <f>IF($A267="","",IFERROR(VLOOKUP($A267,Data_Raw!$A:$G,6,FALSE),""))</f>
        <v>hybrid</v>
      </c>
      <c r="Q267" t="str">
        <f>IF($A267="","",IFERROR(VLOOKUP($A267,Data_Raw!$A:$G,7,FALSE),""))</f>
        <v>General</v>
      </c>
      <c r="R267">
        <f>IF($A267="","",SUMIFS(AI_PF!$AP:$AP,AI_PF!$A:$A,$A267))</f>
        <v>82500000000</v>
      </c>
      <c r="S267">
        <f>IF($A267="","",SUMIFS(AI_PF!$AW:$AW,AI_PF!$A:$A,$A267))</f>
        <v>79175022933</v>
      </c>
      <c r="T267">
        <f>IF($A267="","",SUMIFS(AI_PF!$AZ:$AZ,AI_PF!$A:$A,$A267))</f>
        <v>20920635814</v>
      </c>
      <c r="U267">
        <f>IF($A267="","",SUMIFS(AI_PF!$CA:$CA,AI_PF!$A:$A,$A267))</f>
        <v>58738636609</v>
      </c>
      <c r="V267">
        <f>IF($A267="","",SUMIFS(AI_PF!$CE:$CE,AI_PF!$A:$A,$A267))</f>
        <v>58135814117</v>
      </c>
      <c r="W267">
        <f>IF($A267="","",IFERROR(VLOOKUP($A267,AI_PF!$A:$CO,93,FALSE),""))</f>
        <v>5.7911017537116996</v>
      </c>
      <c r="X267">
        <f>IF($A267="","",COUNTIF(AI_PF!$A:$A,$A267))</f>
        <v>1</v>
      </c>
      <c r="Y267">
        <f>IF($A267="","",COUNTIF(LookThrough!$A:$A,J267))</f>
        <v>14</v>
      </c>
    </row>
    <row r="268" spans="1:25" x14ac:dyDescent="0.4">
      <c r="A268" t="s">
        <v>300</v>
      </c>
      <c r="B268" t="str">
        <f>IF($A268="","",IFERROR(VLOOKUP($A268,AI_PF!$A:$D,4,FALSE),""))</f>
        <v>현대인베스트먼트 KKR 유럽 부동산 전문투자형사모투자신탁 1-2호</v>
      </c>
      <c r="C268" t="str">
        <f>IF($A268="","",IFERROR(VLOOKUP($A268,AI_PF!$A:$G,7,FALSE),""))</f>
        <v>개발형</v>
      </c>
      <c r="D268" t="str">
        <f>IF($A268="","",IFERROR(VLOOKUP($A268,AI_PF!$A:$H,8,FALSE),""))</f>
        <v>혼합</v>
      </c>
      <c r="E268" t="str">
        <f>IF($A268="","",IFERROR(VLOOKUP($A268,AI_PF!$A:$N,14,FALSE),""))</f>
        <v>수익증권</v>
      </c>
      <c r="F268" t="str">
        <f>IF($A268="","",IFERROR(VLOOKUP($A268,AI_PF!$A:$R,18,FALSE),""))</f>
        <v>KRW</v>
      </c>
      <c r="G268">
        <f>IF($A268="","",IFERROR(VLOOKUP($A268,AI_PF!$A:$T,20,FALSE),""))</f>
        <v>44438</v>
      </c>
      <c r="H268">
        <f>IF($A268="","",IFERROR(VLOOKUP($A268,AI_PF!$A:$V,22,FALSE),""))</f>
        <v>48090</v>
      </c>
      <c r="I268">
        <f>IF($A268="","",IFERROR(VLOOKUP($A268,AI_PF!$A:$EU,151,FALSE),""))</f>
        <v>2021</v>
      </c>
      <c r="J268">
        <f>IF($A268="","",IFERROR(VLOOKUP($A268,AI_PF!$A:$C,3,FALSE),""))</f>
        <v>210001073</v>
      </c>
      <c r="K268" t="str">
        <f>IF($A268="","",IFERROR(VLOOKUP($A268,Data_Raw!$A:$G,2,FALSE),""))</f>
        <v>Real_Estate</v>
      </c>
      <c r="L268" t="str">
        <f>IF($A268="","",IFERROR(VLOOKUP($A268,Data_Raw!$A:$G,3,FALSE),""))</f>
        <v>현대인베스트 KKR 유럽부동산 1-2호</v>
      </c>
      <c r="M268" t="str">
        <f>IF($A268="","",IFERROR(VLOOKUP($A268,Data_Raw!$A:$G,4,FALSE),""))</f>
        <v>현대인베스트먼트자산운용</v>
      </c>
      <c r="N268">
        <f>IF($A268="","",IFERROR(VLOOKUP($A268,AI_PF!$A:$EU,29,FALSE),""))</f>
        <v>0</v>
      </c>
      <c r="O268" t="str">
        <f>IF($A268="","",IFERROR(VLOOKUP($A268,Data_Raw!$A:$G,5,FALSE),""))</f>
        <v>Europe</v>
      </c>
      <c r="P268" t="str">
        <f>IF($A268="","",IFERROR(VLOOKUP($A268,Data_Raw!$A:$G,6,FALSE),""))</f>
        <v>Mezzanine|Value-add</v>
      </c>
      <c r="Q268" t="str">
        <f>IF($A268="","",IFERROR(VLOOKUP($A268,Data_Raw!$A:$G,7,FALSE),""))</f>
        <v>General</v>
      </c>
      <c r="R268">
        <f>IF($A268="","",SUMIFS(AI_PF!$AP:$AP,AI_PF!$A:$A,$A268))</f>
        <v>82500000000</v>
      </c>
      <c r="S268">
        <f>IF($A268="","",SUMIFS(AI_PF!$AW:$AW,AI_PF!$A:$A,$A268))</f>
        <v>80681022164</v>
      </c>
      <c r="T268">
        <f>IF($A268="","",SUMIFS(AI_PF!$AZ:$AZ,AI_PF!$A:$A,$A268))</f>
        <v>2759752167</v>
      </c>
      <c r="U268">
        <f>IF($A268="","",SUMIFS(AI_PF!$CA:$CA,AI_PF!$A:$A,$A268))</f>
        <v>78079136587</v>
      </c>
      <c r="V268">
        <f>IF($A268="","",SUMIFS(AI_PF!$CE:$CE,AI_PF!$A:$A,$A268))</f>
        <v>70380962243</v>
      </c>
      <c r="W268">
        <f>IF($A268="","",IFERROR(VLOOKUP($A268,AI_PF!$A:$CO,93,FALSE),""))</f>
        <v>0.73701292276382446</v>
      </c>
      <c r="X268">
        <f>IF($A268="","",COUNTIF(AI_PF!$A:$A,$A268))</f>
        <v>1</v>
      </c>
      <c r="Y268">
        <f>IF($A268="","",COUNTIF(LookThrough!$A:$A,J268))</f>
        <v>5</v>
      </c>
    </row>
    <row r="269" spans="1:25" x14ac:dyDescent="0.4">
      <c r="A269" t="s">
        <v>301</v>
      </c>
      <c r="B269" t="str">
        <f>IF($A269="","",IFERROR(VLOOKUP($A269,AI_PF!$A:$D,4,FALSE),""))</f>
        <v>TPG Rise Climate</v>
      </c>
      <c r="C269" t="str">
        <f>IF($A269="","",IFERROR(VLOOKUP($A269,AI_PF!$A:$G,7,FALSE),""))</f>
        <v>PE</v>
      </c>
      <c r="D269" t="str">
        <f>IF($A269="","",IFERROR(VLOOKUP($A269,AI_PF!$A:$H,8,FALSE),""))</f>
        <v>PE</v>
      </c>
      <c r="E269" t="str">
        <f>IF($A269="","",IFERROR(VLOOKUP($A269,AI_PF!$A:$N,14,FALSE),""))</f>
        <v>수익증권</v>
      </c>
      <c r="F269" t="str">
        <f>IF($A269="","",IFERROR(VLOOKUP($A269,AI_PF!$A:$R,18,FALSE),""))</f>
        <v>USD</v>
      </c>
      <c r="G269">
        <f>IF($A269="","",IFERROR(VLOOKUP($A269,AI_PF!$A:$T,20,FALSE),""))</f>
        <v>44726</v>
      </c>
      <c r="H269">
        <f>IF($A269="","",IFERROR(VLOOKUP($A269,AI_PF!$A:$V,22,FALSE),""))</f>
        <v>49309</v>
      </c>
      <c r="I269">
        <f>IF($A269="","",IFERROR(VLOOKUP($A269,AI_PF!$A:$EU,151,FALSE),""))</f>
        <v>2021</v>
      </c>
      <c r="J269">
        <f>IF($A269="","",IFERROR(VLOOKUP($A269,AI_PF!$A:$C,3,FALSE),""))</f>
        <v>210001406</v>
      </c>
      <c r="K269" t="str">
        <f>IF($A269="","",IFERROR(VLOOKUP($A269,Data_Raw!$A:$G,2,FALSE),""))</f>
        <v>PE</v>
      </c>
      <c r="L269" t="str">
        <f>IF($A269="","",IFERROR(VLOOKUP($A269,Data_Raw!$A:$G,3,FALSE),""))</f>
        <v>TPG Rise Climate</v>
      </c>
      <c r="M269" t="str">
        <f>IF($A269="","",IFERROR(VLOOKUP($A269,Data_Raw!$A:$G,4,FALSE),""))</f>
        <v>TPG</v>
      </c>
      <c r="N269" t="str">
        <f>IF($A269="","",IFERROR(VLOOKUP($A269,AI_PF!$A:$EU,29,FALSE),""))</f>
        <v>TPG</v>
      </c>
      <c r="O269" t="str">
        <f>IF($A269="","",IFERROR(VLOOKUP($A269,Data_Raw!$A:$G,5,FALSE),""))</f>
        <v>Global</v>
      </c>
      <c r="P269" t="str">
        <f>IF($A269="","",IFERROR(VLOOKUP($A269,Data_Raw!$A:$G,6,FALSE),""))</f>
        <v>Buyout</v>
      </c>
      <c r="Q269" t="str">
        <f>IF($A269="","",IFERROR(VLOOKUP($A269,Data_Raw!$A:$G,7,FALSE),""))</f>
        <v>Climate Tech</v>
      </c>
      <c r="R269">
        <f>IF($A269="","",SUMIFS(AI_PF!$AP:$AP,AI_PF!$A:$A,$A269))</f>
        <v>490000000000</v>
      </c>
      <c r="S269">
        <f>IF($A269="","",SUMIFS(AI_PF!$AW:$AW,AI_PF!$A:$A,$A269))</f>
        <v>389752870726</v>
      </c>
      <c r="T269">
        <f>IF($A269="","",SUMIFS(AI_PF!$AZ:$AZ,AI_PF!$A:$A,$A269))</f>
        <v>67005082191</v>
      </c>
      <c r="U269">
        <f>IF($A269="","",SUMIFS(AI_PF!$CA:$CA,AI_PF!$A:$A,$A269))</f>
        <v>328886316738</v>
      </c>
      <c r="V269">
        <f>IF($A269="","",SUMIFS(AI_PF!$CE:$CE,AI_PF!$A:$A,$A269))</f>
        <v>450482176276</v>
      </c>
      <c r="W269">
        <f>IF($A269="","",IFERROR(VLOOKUP($A269,AI_PF!$A:$CO,93,FALSE),""))</f>
        <v>25.236560702323906</v>
      </c>
      <c r="X269">
        <f>IF($A269="","",COUNTIF(AI_PF!$A:$A,$A269))</f>
        <v>1</v>
      </c>
      <c r="Y269">
        <f>IF($A269="","",COUNTIF(LookThrough!$A:$A,J269))</f>
        <v>25</v>
      </c>
    </row>
    <row r="270" spans="1:25" x14ac:dyDescent="0.4">
      <c r="A270" t="s">
        <v>302</v>
      </c>
      <c r="B270" t="str">
        <f>IF($A270="","",IFERROR(VLOOKUP($A270,AI_PF!$A:$D,4,FALSE),""))</f>
        <v>디에스파워 리파이낸싱 (오산세교집단에너지)</v>
      </c>
      <c r="C270" t="str">
        <f>IF($A270="","",IFERROR(VLOOKUP($A270,AI_PF!$A:$G,7,FALSE),""))</f>
        <v>발전/유틸리티</v>
      </c>
      <c r="D270" t="str">
        <f>IF($A270="","",IFERROR(VLOOKUP($A270,AI_PF!$A:$H,8,FALSE),""))</f>
        <v>가스LNG</v>
      </c>
      <c r="E270" t="str">
        <f>IF($A270="","",IFERROR(VLOOKUP($A270,AI_PF!$A:$N,14,FALSE),""))</f>
        <v>수익증권</v>
      </c>
      <c r="F270" t="str">
        <f>IF($A270="","",IFERROR(VLOOKUP($A270,AI_PF!$A:$R,18,FALSE),""))</f>
        <v>KRW</v>
      </c>
      <c r="G270">
        <f>IF($A270="","",IFERROR(VLOOKUP($A270,AI_PF!$A:$T,20,FALSE),""))</f>
        <v>44462</v>
      </c>
      <c r="H270">
        <f>IF($A270="","",IFERROR(VLOOKUP($A270,AI_PF!$A:$V,22,FALSE),""))</f>
        <v>53593</v>
      </c>
      <c r="I270">
        <f>IF($A270="","",IFERROR(VLOOKUP($A270,AI_PF!$A:$EU,151,FALSE),""))</f>
        <v>2021</v>
      </c>
      <c r="J270">
        <f>IF($A270="","",IFERROR(VLOOKUP($A270,AI_PF!$A:$C,3,FALSE),""))</f>
        <v>210001093</v>
      </c>
      <c r="K270" t="str">
        <f>IF($A270="","",IFERROR(VLOOKUP($A270,Data_Raw!$A:$G,2,FALSE),""))</f>
        <v>Infrastructure</v>
      </c>
      <c r="L270" t="str">
        <f>IF($A270="","",IFERROR(VLOOKUP($A270,Data_Raw!$A:$G,3,FALSE),""))</f>
        <v>디에스파워 리파이낸싱 (오산세교집단에너지)</v>
      </c>
      <c r="M270">
        <f>IF($A270="","",IFERROR(VLOOKUP($A270,Data_Raw!$A:$G,4,FALSE),""))</f>
        <v>0</v>
      </c>
      <c r="N270" t="str">
        <f>IF($A270="","",IFERROR(VLOOKUP($A270,AI_PF!$A:$EU,29,FALSE),""))</f>
        <v>해당없음</v>
      </c>
      <c r="O270" t="str">
        <f>IF($A270="","",IFERROR(VLOOKUP($A270,Data_Raw!$A:$G,5,FALSE),""))</f>
        <v>KOR</v>
      </c>
      <c r="P270" t="str">
        <f>IF($A270="","",IFERROR(VLOOKUP($A270,Data_Raw!$A:$G,6,FALSE),""))</f>
        <v>Non-PPP</v>
      </c>
      <c r="Q270" t="str">
        <f>IF($A270="","",IFERROR(VLOOKUP($A270,Data_Raw!$A:$G,7,FALSE),""))</f>
        <v>Energy</v>
      </c>
      <c r="R270">
        <f>IF($A270="","",SUMIFS(AI_PF!$AP:$AP,AI_PF!$A:$A,$A270))</f>
        <v>40000000000</v>
      </c>
      <c r="S270">
        <f>IF($A270="","",SUMIFS(AI_PF!$AW:$AW,AI_PF!$A:$A,$A270))</f>
        <v>39588857600</v>
      </c>
      <c r="T270">
        <f>IF($A270="","",SUMIFS(AI_PF!$AZ:$AZ,AI_PF!$A:$A,$A270))</f>
        <v>3730264194</v>
      </c>
      <c r="U270">
        <f>IF($A270="","",SUMIFS(AI_PF!$CA:$CA,AI_PF!$A:$A,$A270))</f>
        <v>35858890989</v>
      </c>
      <c r="V270">
        <f>IF($A270="","",SUMIFS(AI_PF!$CE:$CE,AI_PF!$A:$A,$A270))</f>
        <v>35230033617</v>
      </c>
      <c r="W270">
        <f>IF($A270="","",IFERROR(VLOOKUP($A270,AI_PF!$A:$CO,93,FALSE),""))</f>
        <v>4.0430107712745675</v>
      </c>
      <c r="X270">
        <f>IF($A270="","",COUNTIF(AI_PF!$A:$A,$A270))</f>
        <v>1</v>
      </c>
      <c r="Y270">
        <f>IF($A270="","",COUNTIF(LookThrough!$A:$A,J270))</f>
        <v>3</v>
      </c>
    </row>
    <row r="271" spans="1:25" x14ac:dyDescent="0.4">
      <c r="A271" t="s">
        <v>303</v>
      </c>
      <c r="B271" t="str">
        <f>IF($A271="","",IFERROR(VLOOKUP($A271,AI_PF!$A:$D,4,FALSE),""))</f>
        <v>하나대체투자 PG 세컨더리 전문투자형사모투자신탁 1호</v>
      </c>
      <c r="C271" t="str">
        <f>IF($A271="","",IFERROR(VLOOKUP($A271,AI_PF!$A:$G,7,FALSE),""))</f>
        <v>PD</v>
      </c>
      <c r="D271" t="str">
        <f>IF($A271="","",IFERROR(VLOOKUP($A271,AI_PF!$A:$H,8,FALSE),""))</f>
        <v>Subordinate</v>
      </c>
      <c r="E271" t="str">
        <f>IF($A271="","",IFERROR(VLOOKUP($A271,AI_PF!$A:$N,14,FALSE),""))</f>
        <v>수익증권</v>
      </c>
      <c r="F271" t="str">
        <f>IF($A271="","",IFERROR(VLOOKUP($A271,AI_PF!$A:$R,18,FALSE),""))</f>
        <v>KRW</v>
      </c>
      <c r="G271">
        <f>IF($A271="","",IFERROR(VLOOKUP($A271,AI_PF!$A:$T,20,FALSE),""))</f>
        <v>44545</v>
      </c>
      <c r="H271">
        <f>IF($A271="","",IFERROR(VLOOKUP($A271,AI_PF!$A:$V,22,FALSE),""))</f>
        <v>50024</v>
      </c>
      <c r="I271">
        <f>IF($A271="","",IFERROR(VLOOKUP($A271,AI_PF!$A:$EU,151,FALSE),""))</f>
        <v>2021</v>
      </c>
      <c r="J271">
        <f>IF($A271="","",IFERROR(VLOOKUP($A271,AI_PF!$A:$C,3,FALSE),""))</f>
        <v>210001171</v>
      </c>
      <c r="K271" t="str">
        <f>IF($A271="","",IFERROR(VLOOKUP($A271,Data_Raw!$A:$G,2,FALSE),""))</f>
        <v>PD</v>
      </c>
      <c r="L271" t="str">
        <f>IF($A271="","",IFERROR(VLOOKUP($A271,Data_Raw!$A:$G,3,FALSE),""))</f>
        <v>하나대체투자 PG 세컨더리 1호</v>
      </c>
      <c r="M271" t="str">
        <f>IF($A271="","",IFERROR(VLOOKUP($A271,Data_Raw!$A:$G,4,FALSE),""))</f>
        <v>하나대체투자자산운용</v>
      </c>
      <c r="N271" t="str">
        <f>IF($A271="","",IFERROR(VLOOKUP($A271,AI_PF!$A:$EU,29,FALSE),""))</f>
        <v>Partners Group</v>
      </c>
      <c r="O271" t="str">
        <f>IF($A271="","",IFERROR(VLOOKUP($A271,Data_Raw!$A:$G,5,FALSE),""))</f>
        <v>Global</v>
      </c>
      <c r="P271" t="str">
        <f>IF($A271="","",IFERROR(VLOOKUP($A271,Data_Raw!$A:$G,6,FALSE),""))</f>
        <v>PE Secondary</v>
      </c>
      <c r="Q271" t="str">
        <f>IF($A271="","",IFERROR(VLOOKUP($A271,Data_Raw!$A:$G,7,FALSE),""))</f>
        <v>Subordinate</v>
      </c>
      <c r="R271">
        <f>IF($A271="","",SUMIFS(AI_PF!$AP:$AP,AI_PF!$A:$A,$A271))</f>
        <v>70000000000</v>
      </c>
      <c r="S271">
        <f>IF($A271="","",SUMIFS(AI_PF!$AW:$AW,AI_PF!$A:$A,$A271))</f>
        <v>67990224933</v>
      </c>
      <c r="T271">
        <f>IF($A271="","",SUMIFS(AI_PF!$AZ:$AZ,AI_PF!$A:$A,$A271))</f>
        <v>141620901</v>
      </c>
      <c r="U271">
        <f>IF($A271="","",SUMIFS(AI_PF!$CA:$CA,AI_PF!$A:$A,$A271))</f>
        <v>67852601716</v>
      </c>
      <c r="V271">
        <f>IF($A271="","",SUMIFS(AI_PF!$CE:$CE,AI_PF!$A:$A,$A271))</f>
        <v>70588613028</v>
      </c>
      <c r="W271">
        <f>IF($A271="","",IFERROR(VLOOKUP($A271,AI_PF!$A:$CO,93,FALSE),""))</f>
        <v>3.492201268672944</v>
      </c>
      <c r="X271">
        <f>IF($A271="","",COUNTIF(AI_PF!$A:$A,$A271))</f>
        <v>1</v>
      </c>
      <c r="Y271">
        <f>IF($A271="","",COUNTIF(LookThrough!$A:$A,J271))</f>
        <v>2</v>
      </c>
    </row>
    <row r="272" spans="1:25" x14ac:dyDescent="0.4">
      <c r="A272" t="s">
        <v>304</v>
      </c>
      <c r="B272" t="str">
        <f>IF($A272="","",IFERROR(VLOOKUP($A272,AI_PF!$A:$D,4,FALSE),""))</f>
        <v>미래에셋 글로벌 인프라 전문투자형사모특별자산투자신탁 3-1호</v>
      </c>
      <c r="C272" t="str">
        <f>IF($A272="","",IFERROR(VLOOKUP($A272,AI_PF!$A:$G,7,FALSE),""))</f>
        <v>혼합</v>
      </c>
      <c r="D272" t="str">
        <f>IF($A272="","",IFERROR(VLOOKUP($A272,AI_PF!$A:$H,8,FALSE),""))</f>
        <v>혼합</v>
      </c>
      <c r="E272" t="str">
        <f>IF($A272="","",IFERROR(VLOOKUP($A272,AI_PF!$A:$N,14,FALSE),""))</f>
        <v>수익증권</v>
      </c>
      <c r="F272" t="str">
        <f>IF($A272="","",IFERROR(VLOOKUP($A272,AI_PF!$A:$R,18,FALSE),""))</f>
        <v>KRW</v>
      </c>
      <c r="G272">
        <f>IF($A272="","",IFERROR(VLOOKUP($A272,AI_PF!$A:$T,20,FALSE),""))</f>
        <v>44427</v>
      </c>
      <c r="H272">
        <f>IF($A272="","",IFERROR(VLOOKUP($A272,AI_PF!$A:$V,22,FALSE),""))</f>
        <v>53923</v>
      </c>
      <c r="I272">
        <f>IF($A272="","",IFERROR(VLOOKUP($A272,AI_PF!$A:$EU,151,FALSE),""))</f>
        <v>2021</v>
      </c>
      <c r="J272">
        <f>IF($A272="","",IFERROR(VLOOKUP($A272,AI_PF!$A:$C,3,FALSE),""))</f>
        <v>210001066</v>
      </c>
      <c r="K272" t="str">
        <f>IF($A272="","",IFERROR(VLOOKUP($A272,Data_Raw!$A:$G,2,FALSE),""))</f>
        <v>Infrastructure</v>
      </c>
      <c r="L272" t="str">
        <f>IF($A272="","",IFERROR(VLOOKUP($A272,Data_Raw!$A:$G,3,FALSE),""))</f>
        <v>미래에셋글로벌인프라사모특별자산투자신탁3-1호</v>
      </c>
      <c r="M272" t="str">
        <f>IF($A272="","",IFERROR(VLOOKUP($A272,Data_Raw!$A:$G,4,FALSE),""))</f>
        <v>미래에셋자산운용</v>
      </c>
      <c r="N272" t="str">
        <f>IF($A272="","",IFERROR(VLOOKUP($A272,AI_PF!$A:$EU,29,FALSE),""))</f>
        <v>Aberdeen Standard Investment</v>
      </c>
      <c r="O272" t="str">
        <f>IF($A272="","",IFERROR(VLOOKUP($A272,Data_Raw!$A:$G,5,FALSE),""))</f>
        <v>US</v>
      </c>
      <c r="P272" t="str">
        <f>IF($A272="","",IFERROR(VLOOKUP($A272,Data_Raw!$A:$G,6,FALSE),""))</f>
        <v>hybrid</v>
      </c>
      <c r="Q272" t="str">
        <f>IF($A272="","",IFERROR(VLOOKUP($A272,Data_Raw!$A:$G,7,FALSE),""))</f>
        <v>General</v>
      </c>
      <c r="R272">
        <f>IF($A272="","",SUMIFS(AI_PF!$AP:$AP,AI_PF!$A:$A,$A272))</f>
        <v>56000000000</v>
      </c>
      <c r="S272">
        <f>IF($A272="","",SUMIFS(AI_PF!$AW:$AW,AI_PF!$A:$A,$A272))</f>
        <v>39042776460</v>
      </c>
      <c r="T272">
        <f>IF($A272="","",SUMIFS(AI_PF!$AZ:$AZ,AI_PF!$A:$A,$A272))</f>
        <v>1683767076</v>
      </c>
      <c r="U272">
        <f>IF($A272="","",SUMIFS(AI_PF!$CA:$CA,AI_PF!$A:$A,$A272))</f>
        <v>37417181650</v>
      </c>
      <c r="V272">
        <f>IF($A272="","",SUMIFS(AI_PF!$CE:$CE,AI_PF!$A:$A,$A272))</f>
        <v>39034082956</v>
      </c>
      <c r="W272">
        <f>IF($A272="","",IFERROR(VLOOKUP($A272,AI_PF!$A:$CO,93,FALSE),""))</f>
        <v>7.1486774086952227</v>
      </c>
      <c r="X272">
        <f>IF($A272="","",COUNTIF(AI_PF!$A:$A,$A272))</f>
        <v>1</v>
      </c>
      <c r="Y272">
        <f>IF($A272="","",COUNTIF(LookThrough!$A:$A,J272))</f>
        <v>8</v>
      </c>
    </row>
    <row r="273" spans="1:25" x14ac:dyDescent="0.4">
      <c r="A273" t="s">
        <v>305</v>
      </c>
      <c r="B273" t="str">
        <f>IF($A273="","",IFERROR(VLOOKUP($A273,AI_PF!$A:$D,4,FALSE),""))</f>
        <v>용인 국제물류단지조성사업 PF대출</v>
      </c>
      <c r="C273" t="str">
        <f>IF($A273="","",IFERROR(VLOOKUP($A273,AI_PF!$A:$G,7,FALSE),""))</f>
        <v>개발형</v>
      </c>
      <c r="D273" t="str">
        <f>IF($A273="","",IFERROR(VLOOKUP($A273,AI_PF!$A:$H,8,FALSE),""))</f>
        <v>물류창고</v>
      </c>
      <c r="E273" t="str">
        <f>IF($A273="","",IFERROR(VLOOKUP($A273,AI_PF!$A:$N,14,FALSE),""))</f>
        <v>대출</v>
      </c>
      <c r="F273" t="str">
        <f>IF($A273="","",IFERROR(VLOOKUP($A273,AI_PF!$A:$R,18,FALSE),""))</f>
        <v>KRW</v>
      </c>
      <c r="G273">
        <f>IF($A273="","",IFERROR(VLOOKUP($A273,AI_PF!$A:$T,20,FALSE),""))</f>
        <v>44418</v>
      </c>
      <c r="H273">
        <f>IF($A273="","",IFERROR(VLOOKUP($A273,AI_PF!$A:$V,22,FALSE),""))</f>
        <v>46244</v>
      </c>
      <c r="I273">
        <f>IF($A273="","",IFERROR(VLOOKUP($A273,AI_PF!$A:$EU,151,FALSE),""))</f>
        <v>2021</v>
      </c>
      <c r="J273">
        <f>IF($A273="","",IFERROR(VLOOKUP($A273,AI_PF!$A:$C,3,FALSE),""))</f>
        <v>6000000001229</v>
      </c>
      <c r="K273" t="str">
        <f>IF($A273="","",IFERROR(VLOOKUP($A273,Data_Raw!$A:$G,2,FALSE),""))</f>
        <v>Real_Estate</v>
      </c>
      <c r="L273" t="str">
        <f>IF($A273="","",IFERROR(VLOOKUP($A273,Data_Raw!$A:$G,3,FALSE),""))</f>
        <v>용인 국제물류단지
개발사업</v>
      </c>
      <c r="M273" t="str">
        <f>IF($A273="","",IFERROR(VLOOKUP($A273,Data_Raw!$A:$G,4,FALSE),""))</f>
        <v>교보증권</v>
      </c>
      <c r="N273" t="str">
        <f>IF($A273="","",IFERROR(VLOOKUP($A273,AI_PF!$A:$EU,29,FALSE),""))</f>
        <v>해당없음</v>
      </c>
      <c r="O273" t="str">
        <f>IF($A273="","",IFERROR(VLOOKUP($A273,Data_Raw!$A:$G,5,FALSE),""))</f>
        <v>KOR</v>
      </c>
      <c r="P273" t="str">
        <f>IF($A273="","",IFERROR(VLOOKUP($A273,Data_Raw!$A:$G,6,FALSE),""))</f>
        <v>PF대출</v>
      </c>
      <c r="Q273" t="str">
        <f>IF($A273="","",IFERROR(VLOOKUP($A273,Data_Raw!$A:$G,7,FALSE),""))</f>
        <v>Logistics</v>
      </c>
      <c r="R273">
        <f>IF($A273="","",SUMIFS(AI_PF!$AP:$AP,AI_PF!$A:$A,$A273))</f>
        <v>100000000000</v>
      </c>
      <c r="S273">
        <f>IF($A273="","",SUMIFS(AI_PF!$AW:$AW,AI_PF!$A:$A,$A273))</f>
        <v>100000000000</v>
      </c>
      <c r="T273">
        <f>IF($A273="","",SUMIFS(AI_PF!$AZ:$AZ,AI_PF!$A:$A,$A273))</f>
        <v>24760961020</v>
      </c>
      <c r="U273">
        <f>IF($A273="","",SUMIFS(AI_PF!$CA:$CA,AI_PF!$A:$A,$A273))</f>
        <v>100000000000</v>
      </c>
      <c r="V273">
        <f>IF($A273="","",SUMIFS(AI_PF!$CE:$CE,AI_PF!$A:$A,$A273))</f>
        <v>75239038980</v>
      </c>
      <c r="W273">
        <f>IF($A273="","",IFERROR(VLOOKUP($A273,AI_PF!$A:$CO,93,FALSE),""))</f>
        <v>4.0605093999999999</v>
      </c>
      <c r="X273">
        <f>IF($A273="","",COUNTIF(AI_PF!$A:$A,$A273))</f>
        <v>1</v>
      </c>
      <c r="Y273">
        <f>IF($A273="","",COUNTIF(LookThrough!$A:$A,J273))</f>
        <v>0</v>
      </c>
    </row>
    <row r="274" spans="1:25" x14ac:dyDescent="0.4">
      <c r="A274" t="s">
        <v>306</v>
      </c>
      <c r="B274" t="str">
        <f>IF($A274="","",IFERROR(VLOOKUP($A274,AI_PF!$A:$D,4,FALSE),""))</f>
        <v>신한AIM 재간접 전문투자형사모투자신탁 16호 (BARINGS INFRA)</v>
      </c>
      <c r="C274" t="str">
        <f>IF($A274="","",IFERROR(VLOOKUP($A274,AI_PF!$A:$G,7,FALSE),""))</f>
        <v>혼합</v>
      </c>
      <c r="D274" t="str">
        <f>IF($A274="","",IFERROR(VLOOKUP($A274,AI_PF!$A:$H,8,FALSE),""))</f>
        <v>혼합</v>
      </c>
      <c r="E274" t="str">
        <f>IF($A274="","",IFERROR(VLOOKUP($A274,AI_PF!$A:$N,14,FALSE),""))</f>
        <v>수익증권</v>
      </c>
      <c r="F274" t="str">
        <f>IF($A274="","",IFERROR(VLOOKUP($A274,AI_PF!$A:$R,18,FALSE),""))</f>
        <v>KRW</v>
      </c>
      <c r="G274">
        <f>IF($A274="","",IFERROR(VLOOKUP($A274,AI_PF!$A:$T,20,FALSE),""))</f>
        <v>44511</v>
      </c>
      <c r="H274">
        <f>IF($A274="","",IFERROR(VLOOKUP($A274,AI_PF!$A:$V,22,FALSE),""))</f>
        <v>48213</v>
      </c>
      <c r="I274">
        <f>IF($A274="","",IFERROR(VLOOKUP($A274,AI_PF!$A:$EU,151,FALSE),""))</f>
        <v>2021</v>
      </c>
      <c r="J274">
        <f>IF($A274="","",IFERROR(VLOOKUP($A274,AI_PF!$A:$C,3,FALSE),""))</f>
        <v>210001149</v>
      </c>
      <c r="K274" t="str">
        <f>IF($A274="","",IFERROR(VLOOKUP($A274,Data_Raw!$A:$G,2,FALSE),""))</f>
        <v>Infrastructure</v>
      </c>
      <c r="L274" t="str">
        <f>IF($A274="","",IFERROR(VLOOKUP($A274,Data_Raw!$A:$G,3,FALSE),""))</f>
        <v>신한AIM재간접 일반 사모투자신탁제16호(BARINGS)</v>
      </c>
      <c r="M274" t="str">
        <f>IF($A274="","",IFERROR(VLOOKUP($A274,Data_Raw!$A:$G,4,FALSE),""))</f>
        <v>신한자산운용</v>
      </c>
      <c r="N274" t="str">
        <f>IF($A274="","",IFERROR(VLOOKUP($A274,AI_PF!$A:$EU,29,FALSE),""))</f>
        <v>Barings asset management</v>
      </c>
      <c r="O274" t="str">
        <f>IF($A274="","",IFERROR(VLOOKUP($A274,Data_Raw!$A:$G,5,FALSE),""))</f>
        <v>Global</v>
      </c>
      <c r="P274" t="str">
        <f>IF($A274="","",IFERROR(VLOOKUP($A274,Data_Raw!$A:$G,6,FALSE),""))</f>
        <v>hybrid</v>
      </c>
      <c r="Q274" t="str">
        <f>IF($A274="","",IFERROR(VLOOKUP($A274,Data_Raw!$A:$G,7,FALSE),""))</f>
        <v>General</v>
      </c>
      <c r="R274">
        <f>IF($A274="","",SUMIFS(AI_PF!$AP:$AP,AI_PF!$A:$A,$A274))</f>
        <v>70000000000</v>
      </c>
      <c r="S274">
        <f>IF($A274="","",SUMIFS(AI_PF!$AW:$AW,AI_PF!$A:$A,$A274))</f>
        <v>66926133442</v>
      </c>
      <c r="T274">
        <f>IF($A274="","",SUMIFS(AI_PF!$AZ:$AZ,AI_PF!$A:$A,$A274))</f>
        <v>21419689631</v>
      </c>
      <c r="U274">
        <f>IF($A274="","",SUMIFS(AI_PF!$CA:$CA,AI_PF!$A:$A,$A274))</f>
        <v>42893292990</v>
      </c>
      <c r="V274">
        <f>IF($A274="","",SUMIFS(AI_PF!$CE:$CE,AI_PF!$A:$A,$A274))</f>
        <v>37883590289</v>
      </c>
      <c r="W274">
        <f>IF($A274="","",IFERROR(VLOOKUP($A274,AI_PF!$A:$CO,93,FALSE),""))</f>
        <v>3.389553129673005</v>
      </c>
      <c r="X274">
        <f>IF($A274="","",COUNTIF(AI_PF!$A:$A,$A274))</f>
        <v>1</v>
      </c>
      <c r="Y274">
        <f>IF($A274="","",COUNTIF(LookThrough!$A:$A,J274))</f>
        <v>0</v>
      </c>
    </row>
    <row r="275" spans="1:25" x14ac:dyDescent="0.4">
      <c r="A275" t="s">
        <v>307</v>
      </c>
      <c r="B275" t="str">
        <f>IF($A275="","",IFERROR(VLOOKUP($A275,AI_PF!$A:$D,4,FALSE),""))</f>
        <v>해시드 벤처투자조합 2호</v>
      </c>
      <c r="C275" t="str">
        <f>IF($A275="","",IFERROR(VLOOKUP($A275,AI_PF!$A:$G,7,FALSE),""))</f>
        <v>VC</v>
      </c>
      <c r="D275" t="str">
        <f>IF($A275="","",IFERROR(VLOOKUP($A275,AI_PF!$A:$H,8,FALSE),""))</f>
        <v>VC</v>
      </c>
      <c r="E275" t="str">
        <f>IF($A275="","",IFERROR(VLOOKUP($A275,AI_PF!$A:$N,14,FALSE),""))</f>
        <v>출자</v>
      </c>
      <c r="F275" t="str">
        <f>IF($A275="","",IFERROR(VLOOKUP($A275,AI_PF!$A:$R,18,FALSE),""))</f>
        <v>KRW</v>
      </c>
      <c r="G275">
        <f>IF($A275="","",IFERROR(VLOOKUP($A275,AI_PF!$A:$T,20,FALSE),""))</f>
        <v>44517</v>
      </c>
      <c r="H275">
        <f>IF($A275="","",IFERROR(VLOOKUP($A275,AI_PF!$A:$V,22,FALSE),""))</f>
        <v>47089</v>
      </c>
      <c r="I275">
        <f>IF($A275="","",IFERROR(VLOOKUP($A275,AI_PF!$A:$EU,151,FALSE),""))</f>
        <v>2021</v>
      </c>
      <c r="J275">
        <f>IF($A275="","",IFERROR(VLOOKUP($A275,AI_PF!$A:$C,3,FALSE),""))</f>
        <v>110000488</v>
      </c>
      <c r="K275" t="str">
        <f>IF($A275="","",IFERROR(VLOOKUP($A275,Data_Raw!$A:$G,2,FALSE),""))</f>
        <v>VC</v>
      </c>
      <c r="L275" t="str">
        <f>IF($A275="","",IFERROR(VLOOKUP($A275,Data_Raw!$A:$G,3,FALSE),""))</f>
        <v>해시드 벤처투자조합 2호</v>
      </c>
      <c r="M275" t="str">
        <f>IF($A275="","",IFERROR(VLOOKUP($A275,Data_Raw!$A:$G,4,FALSE),""))</f>
        <v>헤시드벤처스</v>
      </c>
      <c r="N275">
        <f>IF($A275="","",IFERROR(VLOOKUP($A275,AI_PF!$A:$EU,29,FALSE),""))</f>
        <v>0</v>
      </c>
      <c r="O275" t="str">
        <f>IF($A275="","",IFERROR(VLOOKUP($A275,Data_Raw!$A:$G,5,FALSE),""))</f>
        <v>Global</v>
      </c>
      <c r="P275" t="str">
        <f>IF($A275="","",IFERROR(VLOOKUP($A275,Data_Raw!$A:$G,6,FALSE),""))</f>
        <v>Early</v>
      </c>
      <c r="Q275" t="str">
        <f>IF($A275="","",IFERROR(VLOOKUP($A275,Data_Raw!$A:$G,7,FALSE),""))</f>
        <v>Fintech|Blockchain</v>
      </c>
      <c r="R275">
        <f>IF($A275="","",SUMIFS(AI_PF!$AP:$AP,AI_PF!$A:$A,$A275))</f>
        <v>10000000000</v>
      </c>
      <c r="S275">
        <f>IF($A275="","",SUMIFS(AI_PF!$AW:$AW,AI_PF!$A:$A,$A275))</f>
        <v>10000000000</v>
      </c>
      <c r="T275">
        <f>IF($A275="","",SUMIFS(AI_PF!$AZ:$AZ,AI_PF!$A:$A,$A275))</f>
        <v>0</v>
      </c>
      <c r="U275">
        <f>IF($A275="","",SUMIFS(AI_PF!$CA:$CA,AI_PF!$A:$A,$A275))</f>
        <v>10000000000</v>
      </c>
      <c r="V275">
        <f>IF($A275="","",SUMIFS(AI_PF!$CE:$CE,AI_PF!$A:$A,$A275))</f>
        <v>7484890940</v>
      </c>
      <c r="W275">
        <f>IF($A275="","",IFERROR(VLOOKUP($A275,AI_PF!$A:$CO,93,FALSE),""))</f>
        <v>-7.2919932007789647</v>
      </c>
      <c r="X275">
        <f>IF($A275="","",COUNTIF(AI_PF!$A:$A,$A275))</f>
        <v>1</v>
      </c>
      <c r="Y275">
        <f>IF($A275="","",COUNTIF(LookThrough!$A:$A,J275))</f>
        <v>0</v>
      </c>
    </row>
    <row r="276" spans="1:25" x14ac:dyDescent="0.4">
      <c r="A276" t="s">
        <v>309</v>
      </c>
      <c r="B276" t="str">
        <f>IF($A276="","",IFERROR(VLOOKUP($A276,AI_PF!$A:$D,4,FALSE),""))</f>
        <v>BARINGS European Loan Fund Ⅲ</v>
      </c>
      <c r="C276" t="str">
        <f>IF($A276="","",IFERROR(VLOOKUP($A276,AI_PF!$A:$G,7,FALSE),""))</f>
        <v>PD</v>
      </c>
      <c r="D276" t="str">
        <f>IF($A276="","",IFERROR(VLOOKUP($A276,AI_PF!$A:$H,8,FALSE),""))</f>
        <v>Senior</v>
      </c>
      <c r="E276" t="str">
        <f>IF($A276="","",IFERROR(VLOOKUP($A276,AI_PF!$A:$N,14,FALSE),""))</f>
        <v>수익증권</v>
      </c>
      <c r="F276" t="str">
        <f>IF($A276="","",IFERROR(VLOOKUP($A276,AI_PF!$A:$R,18,FALSE),""))</f>
        <v>EUR</v>
      </c>
      <c r="G276">
        <f>IF($A276="","",IFERROR(VLOOKUP($A276,AI_PF!$A:$T,20,FALSE),""))</f>
        <v>44573</v>
      </c>
      <c r="H276">
        <f>IF($A276="","",IFERROR(VLOOKUP($A276,AI_PF!$A:$V,22,FALSE),""))</f>
        <v>47105</v>
      </c>
      <c r="I276">
        <f>IF($A276="","",IFERROR(VLOOKUP($A276,AI_PF!$A:$EU,151,FALSE),""))</f>
        <v>2022</v>
      </c>
      <c r="J276">
        <f>IF($A276="","",IFERROR(VLOOKUP($A276,AI_PF!$A:$C,3,FALSE),""))</f>
        <v>210001208</v>
      </c>
      <c r="K276" t="str">
        <f>IF($A276="","",IFERROR(VLOOKUP($A276,Data_Raw!$A:$G,2,FALSE),""))</f>
        <v>PD</v>
      </c>
      <c r="L276" t="str">
        <f>IF($A276="","",IFERROR(VLOOKUP($A276,Data_Raw!$A:$G,3,FALSE),""))</f>
        <v>BARINGS European Loan Fund Ⅲ</v>
      </c>
      <c r="M276" t="str">
        <f>IF($A276="","",IFERROR(VLOOKUP($A276,Data_Raw!$A:$G,4,FALSE),""))</f>
        <v>Barings</v>
      </c>
      <c r="N276" t="str">
        <f>IF($A276="","",IFERROR(VLOOKUP($A276,AI_PF!$A:$EU,29,FALSE),""))</f>
        <v>Barings</v>
      </c>
      <c r="O276" t="str">
        <f>IF($A276="","",IFERROR(VLOOKUP($A276,Data_Raw!$A:$G,5,FALSE),""))</f>
        <v>Global</v>
      </c>
      <c r="P276" t="str">
        <f>IF($A276="","",IFERROR(VLOOKUP($A276,Data_Raw!$A:$G,6,FALSE),""))</f>
        <v>Direct Lending</v>
      </c>
      <c r="Q276" t="str">
        <f>IF($A276="","",IFERROR(VLOOKUP($A276,Data_Raw!$A:$G,7,FALSE),""))</f>
        <v>Senior</v>
      </c>
      <c r="R276">
        <f>IF($A276="","",SUMIFS(AI_PF!$AP:$AP,AI_PF!$A:$A,$A276))</f>
        <v>80000000000</v>
      </c>
      <c r="S276">
        <f>IF($A276="","",SUMIFS(AI_PF!$AW:$AW,AI_PF!$A:$A,$A276))</f>
        <v>60723711515</v>
      </c>
      <c r="T276">
        <f>IF($A276="","",SUMIFS(AI_PF!$AZ:$AZ,AI_PF!$A:$A,$A276))</f>
        <v>0</v>
      </c>
      <c r="U276">
        <f>IF($A276="","",SUMIFS(AI_PF!$CA:$CA,AI_PF!$A:$A,$A276))</f>
        <v>60723711515</v>
      </c>
      <c r="V276">
        <f>IF($A276="","",SUMIFS(AI_PF!$CE:$CE,AI_PF!$A:$A,$A276))</f>
        <v>71363713052</v>
      </c>
      <c r="W276">
        <f>IF($A276="","",IFERROR(VLOOKUP($A276,AI_PF!$A:$CO,93,FALSE),""))</f>
        <v>14.040705561637878</v>
      </c>
      <c r="X276">
        <f>IF($A276="","",COUNTIF(AI_PF!$A:$A,$A276))</f>
        <v>1</v>
      </c>
      <c r="Y276">
        <f>IF($A276="","",COUNTIF(LookThrough!$A:$A,J276))</f>
        <v>83</v>
      </c>
    </row>
    <row r="277" spans="1:25" x14ac:dyDescent="0.4">
      <c r="A277" t="s">
        <v>310</v>
      </c>
      <c r="B277" t="str">
        <f>IF($A277="","",IFERROR(VLOOKUP($A277,AI_PF!$A:$D,4,FALSE),""))</f>
        <v>코람코 밸류그로스리반 사모부동산투자신탁 1호</v>
      </c>
      <c r="C277" t="str">
        <f>IF($A277="","",IFERROR(VLOOKUP($A277,AI_PF!$A:$G,7,FALSE),""))</f>
        <v>개발형</v>
      </c>
      <c r="D277" t="str">
        <f>IF($A277="","",IFERROR(VLOOKUP($A277,AI_PF!$A:$H,8,FALSE),""))</f>
        <v>물류창고</v>
      </c>
      <c r="E277" t="str">
        <f>IF($A277="","",IFERROR(VLOOKUP($A277,AI_PF!$A:$N,14,FALSE),""))</f>
        <v>수익증권</v>
      </c>
      <c r="F277" t="str">
        <f>IF($A277="","",IFERROR(VLOOKUP($A277,AI_PF!$A:$R,18,FALSE),""))</f>
        <v>KRW</v>
      </c>
      <c r="G277">
        <f>IF($A277="","",IFERROR(VLOOKUP($A277,AI_PF!$A:$T,20,FALSE),""))</f>
        <v>44571</v>
      </c>
      <c r="H277">
        <f>IF($A277="","",IFERROR(VLOOKUP($A277,AI_PF!$A:$V,22,FALSE),""))</f>
        <v>46762</v>
      </c>
      <c r="I277">
        <f>IF($A277="","",IFERROR(VLOOKUP($A277,AI_PF!$A:$EU,151,FALSE),""))</f>
        <v>2022</v>
      </c>
      <c r="J277">
        <f>IF($A277="","",IFERROR(VLOOKUP($A277,AI_PF!$A:$C,3,FALSE),""))</f>
        <v>210001188</v>
      </c>
      <c r="K277" t="str">
        <f>IF($A277="","",IFERROR(VLOOKUP($A277,Data_Raw!$A:$G,2,FALSE),""))</f>
        <v>Real_Estate</v>
      </c>
      <c r="L277" t="str">
        <f>IF($A277="","",IFERROR(VLOOKUP($A277,Data_Raw!$A:$G,3,FALSE),""))</f>
        <v>코람코 밸류그로스리반 사모부동산투자신탁 1호</v>
      </c>
      <c r="M277" t="str">
        <f>IF($A277="","",IFERROR(VLOOKUP($A277,Data_Raw!$A:$G,4,FALSE),""))</f>
        <v>코람코자산운용</v>
      </c>
      <c r="N277" t="str">
        <f>IF($A277="","",IFERROR(VLOOKUP($A277,AI_PF!$A:$EU,29,FALSE),""))</f>
        <v>해당없음</v>
      </c>
      <c r="O277" t="str">
        <f>IF($A277="","",IFERROR(VLOOKUP($A277,Data_Raw!$A:$G,5,FALSE),""))</f>
        <v>KOR</v>
      </c>
      <c r="P277" t="str">
        <f>IF($A277="","",IFERROR(VLOOKUP($A277,Data_Raw!$A:$G,6,FALSE),""))</f>
        <v>PF대출</v>
      </c>
      <c r="Q277" t="str">
        <f>IF($A277="","",IFERROR(VLOOKUP($A277,Data_Raw!$A:$G,7,FALSE),""))</f>
        <v>Logistics</v>
      </c>
      <c r="R277">
        <f>IF($A277="","",SUMIFS(AI_PF!$AP:$AP,AI_PF!$A:$A,$A277))</f>
        <v>70000000000</v>
      </c>
      <c r="S277">
        <f>IF($A277="","",SUMIFS(AI_PF!$AW:$AW,AI_PF!$A:$A,$A277))</f>
        <v>68692790697</v>
      </c>
      <c r="T277">
        <f>IF($A277="","",SUMIFS(AI_PF!$AZ:$AZ,AI_PF!$A:$A,$A277))</f>
        <v>0</v>
      </c>
      <c r="U277">
        <f>IF($A277="","",SUMIFS(AI_PF!$CA:$CA,AI_PF!$A:$A,$A277))</f>
        <v>68692790697</v>
      </c>
      <c r="V277">
        <f>IF($A277="","",SUMIFS(AI_PF!$CE:$CE,AI_PF!$A:$A,$A277))</f>
        <v>74129084873</v>
      </c>
      <c r="W277">
        <f>IF($A277="","",IFERROR(VLOOKUP($A277,AI_PF!$A:$CO,93,FALSE),""))</f>
        <v>4.7471460700035095</v>
      </c>
      <c r="X277">
        <f>IF($A277="","",COUNTIF(AI_PF!$A:$A,$A277))</f>
        <v>1</v>
      </c>
      <c r="Y277">
        <f>IF($A277="","",COUNTIF(LookThrough!$A:$A,J277))</f>
        <v>8</v>
      </c>
    </row>
    <row r="278" spans="1:25" x14ac:dyDescent="0.4">
      <c r="A278" t="s">
        <v>311</v>
      </c>
      <c r="B278" t="str">
        <f>IF($A278="","",IFERROR(VLOOKUP($A278,AI_PF!$A:$D,4,FALSE),""))</f>
        <v>STEPSTONE Senior Coporate Lending Fund Ⅱ</v>
      </c>
      <c r="C278" t="str">
        <f>IF($A278="","",IFERROR(VLOOKUP($A278,AI_PF!$A:$G,7,FALSE),""))</f>
        <v>PD</v>
      </c>
      <c r="D278" t="str">
        <f>IF($A278="","",IFERROR(VLOOKUP($A278,AI_PF!$A:$H,8,FALSE),""))</f>
        <v>Senior</v>
      </c>
      <c r="E278" t="str">
        <f>IF($A278="","",IFERROR(VLOOKUP($A278,AI_PF!$A:$N,14,FALSE),""))</f>
        <v>수익증권</v>
      </c>
      <c r="F278" t="str">
        <f>IF($A278="","",IFERROR(VLOOKUP($A278,AI_PF!$A:$R,18,FALSE),""))</f>
        <v>USD</v>
      </c>
      <c r="G278">
        <f>IF($A278="","",IFERROR(VLOOKUP($A278,AI_PF!$A:$T,20,FALSE),""))</f>
        <v>44641</v>
      </c>
      <c r="H278">
        <f>IF($A278="","",IFERROR(VLOOKUP($A278,AI_PF!$A:$V,22,FALSE),""))</f>
        <v>47391</v>
      </c>
      <c r="I278">
        <f>IF($A278="","",IFERROR(VLOOKUP($A278,AI_PF!$A:$EU,151,FALSE),""))</f>
        <v>2022</v>
      </c>
      <c r="J278">
        <f>IF($A278="","",IFERROR(VLOOKUP($A278,AI_PF!$A:$C,3,FALSE),""))</f>
        <v>210001308</v>
      </c>
      <c r="K278" t="str">
        <f>IF($A278="","",IFERROR(VLOOKUP($A278,Data_Raw!$A:$G,2,FALSE),""))</f>
        <v>PD</v>
      </c>
      <c r="L278" t="str">
        <f>IF($A278="","",IFERROR(VLOOKUP($A278,Data_Raw!$A:$G,3,FALSE),""))</f>
        <v>STEPSTONE Senior Coporate Lending Fund Ⅱ</v>
      </c>
      <c r="M278" t="str">
        <f>IF($A278="","",IFERROR(VLOOKUP($A278,Data_Raw!$A:$G,4,FALSE),""))</f>
        <v>Stepstone</v>
      </c>
      <c r="N278" t="str">
        <f>IF($A278="","",IFERROR(VLOOKUP($A278,AI_PF!$A:$EU,29,FALSE),""))</f>
        <v>Stepstone</v>
      </c>
      <c r="O278" t="str">
        <f>IF($A278="","",IFERROR(VLOOKUP($A278,Data_Raw!$A:$G,5,FALSE),""))</f>
        <v>Global</v>
      </c>
      <c r="P278" t="str">
        <f>IF($A278="","",IFERROR(VLOOKUP($A278,Data_Raw!$A:$G,6,FALSE),""))</f>
        <v>Direct Lending</v>
      </c>
      <c r="Q278" t="str">
        <f>IF($A278="","",IFERROR(VLOOKUP($A278,Data_Raw!$A:$G,7,FALSE),""))</f>
        <v>Senior</v>
      </c>
      <c r="R278">
        <f>IF($A278="","",SUMIFS(AI_PF!$AP:$AP,AI_PF!$A:$A,$A278))</f>
        <v>140000000000</v>
      </c>
      <c r="S278">
        <f>IF($A278="","",SUMIFS(AI_PF!$AW:$AW,AI_PF!$A:$A,$A278))</f>
        <v>113093260000</v>
      </c>
      <c r="T278">
        <f>IF($A278="","",SUMIFS(AI_PF!$AZ:$AZ,AI_PF!$A:$A,$A278))</f>
        <v>11305983393</v>
      </c>
      <c r="U278">
        <f>IF($A278="","",SUMIFS(AI_PF!$CA:$CA,AI_PF!$A:$A,$A278))</f>
        <v>103610308376</v>
      </c>
      <c r="V278">
        <f>IF($A278="","",SUMIFS(AI_PF!$CE:$CE,AI_PF!$A:$A,$A278))</f>
        <v>128217235276</v>
      </c>
      <c r="W278">
        <f>IF($A278="","",IFERROR(VLOOKUP($A278,AI_PF!$A:$CO,93,FALSE),""))</f>
        <v>13.172876238822937</v>
      </c>
      <c r="X278">
        <f>IF($A278="","",COUNTIF(AI_PF!$A:$A,$A278))</f>
        <v>1</v>
      </c>
      <c r="Y278">
        <f>IF($A278="","",COUNTIF(LookThrough!$A:$A,J278))</f>
        <v>0</v>
      </c>
    </row>
    <row r="279" spans="1:25" x14ac:dyDescent="0.4">
      <c r="A279" t="s">
        <v>312</v>
      </c>
      <c r="B279" t="str">
        <f>IF($A279="","",IFERROR(VLOOKUP($A279,AI_PF!$A:$D,4,FALSE),""))</f>
        <v>ANDREESSEN HOROWITZ Fund Ⅷ</v>
      </c>
      <c r="C279" t="str">
        <f>IF($A279="","",IFERROR(VLOOKUP($A279,AI_PF!$A:$G,7,FALSE),""))</f>
        <v>VC</v>
      </c>
      <c r="D279" t="str">
        <f>IF($A279="","",IFERROR(VLOOKUP($A279,AI_PF!$A:$H,8,FALSE),""))</f>
        <v>VC</v>
      </c>
      <c r="E279" t="str">
        <f>IF($A279="","",IFERROR(VLOOKUP($A279,AI_PF!$A:$N,14,FALSE),""))</f>
        <v>수익증권</v>
      </c>
      <c r="F279" t="str">
        <f>IF($A279="","",IFERROR(VLOOKUP($A279,AI_PF!$A:$R,18,FALSE),""))</f>
        <v>USD</v>
      </c>
      <c r="G279">
        <f>IF($A279="","",IFERROR(VLOOKUP($A279,AI_PF!$A:$T,20,FALSE),""))</f>
        <v>44589</v>
      </c>
      <c r="H279">
        <f>IF($A279="","",IFERROR(VLOOKUP($A279,AI_PF!$A:$V,22,FALSE),""))</f>
        <v>49309</v>
      </c>
      <c r="I279">
        <f>IF($A279="","",IFERROR(VLOOKUP($A279,AI_PF!$A:$EU,151,FALSE),""))</f>
        <v>2021</v>
      </c>
      <c r="J279">
        <f>IF($A279="","",IFERROR(VLOOKUP($A279,AI_PF!$A:$C,3,FALSE),""))</f>
        <v>210001224</v>
      </c>
      <c r="K279" t="str">
        <f>IF($A279="","",IFERROR(VLOOKUP($A279,Data_Raw!$A:$G,2,FALSE),""))</f>
        <v>VC</v>
      </c>
      <c r="L279" t="str">
        <f>IF($A279="","",IFERROR(VLOOKUP($A279,Data_Raw!$A:$G,3,FALSE),""))</f>
        <v>ANDREESSEN HOROWITZ Fund Ⅷ</v>
      </c>
      <c r="M279" t="str">
        <f>IF($A279="","",IFERROR(VLOOKUP($A279,Data_Raw!$A:$G,4,FALSE),""))</f>
        <v>Andreessen Horowitz</v>
      </c>
      <c r="N279" t="str">
        <f>IF($A279="","",IFERROR(VLOOKUP($A279,AI_PF!$A:$EU,29,FALSE),""))</f>
        <v>Andreessen Horowitz</v>
      </c>
      <c r="O279" t="str">
        <f>IF($A279="","",IFERROR(VLOOKUP($A279,Data_Raw!$A:$G,5,FALSE),""))</f>
        <v>Global</v>
      </c>
      <c r="P279" t="str">
        <f>IF($A279="","",IFERROR(VLOOKUP($A279,Data_Raw!$A:$G,6,FALSE),""))</f>
        <v>Early</v>
      </c>
      <c r="Q279" t="str">
        <f>IF($A279="","",IFERROR(VLOOKUP($A279,Data_Raw!$A:$G,7,FALSE),""))</f>
        <v>General</v>
      </c>
      <c r="R279">
        <f>IF($A279="","",SUMIFS(AI_PF!$AP:$AP,AI_PF!$A:$A,$A279))</f>
        <v>28000000000</v>
      </c>
      <c r="S279">
        <f>IF($A279="","",SUMIFS(AI_PF!$AW:$AW,AI_PF!$A:$A,$A279))</f>
        <v>22810020000</v>
      </c>
      <c r="T279">
        <f>IF($A279="","",SUMIFS(AI_PF!$AZ:$AZ,AI_PF!$A:$A,$A279))</f>
        <v>0</v>
      </c>
      <c r="U279">
        <f>IF($A279="","",SUMIFS(AI_PF!$CA:$CA,AI_PF!$A:$A,$A279))</f>
        <v>22810020000</v>
      </c>
      <c r="V279">
        <f>IF($A279="","",SUMIFS(AI_PF!$CE:$CE,AI_PF!$A:$A,$A279))</f>
        <v>69416740165</v>
      </c>
      <c r="W279">
        <f>IF($A279="","",IFERROR(VLOOKUP($A279,AI_PF!$A:$CO,93,FALSE),""))</f>
        <v>52.073479294776917</v>
      </c>
      <c r="X279">
        <f>IF($A279="","",COUNTIF(AI_PF!$A:$A,$A279))</f>
        <v>1</v>
      </c>
      <c r="Y279">
        <f>IF($A279="","",COUNTIF(LookThrough!$A:$A,J279))</f>
        <v>88</v>
      </c>
    </row>
    <row r="280" spans="1:25" x14ac:dyDescent="0.4">
      <c r="A280" t="s">
        <v>313</v>
      </c>
      <c r="B280" t="str">
        <f>IF($A280="","",IFERROR(VLOOKUP($A280,AI_PF!$A:$D,4,FALSE),""))</f>
        <v>ANDREESSEN HOROWITZ LSV Fund Ⅲ</v>
      </c>
      <c r="C280" t="str">
        <f>IF($A280="","",IFERROR(VLOOKUP($A280,AI_PF!$A:$G,7,FALSE),""))</f>
        <v>VC</v>
      </c>
      <c r="D280" t="str">
        <f>IF($A280="","",IFERROR(VLOOKUP($A280,AI_PF!$A:$H,8,FALSE),""))</f>
        <v>VC</v>
      </c>
      <c r="E280" t="str">
        <f>IF($A280="","",IFERROR(VLOOKUP($A280,AI_PF!$A:$N,14,FALSE),""))</f>
        <v>수익증권</v>
      </c>
      <c r="F280" t="str">
        <f>IF($A280="","",IFERROR(VLOOKUP($A280,AI_PF!$A:$R,18,FALSE),""))</f>
        <v>USD</v>
      </c>
      <c r="G280">
        <f>IF($A280="","",IFERROR(VLOOKUP($A280,AI_PF!$A:$T,20,FALSE),""))</f>
        <v>44588</v>
      </c>
      <c r="H280">
        <f>IF($A280="","",IFERROR(VLOOKUP($A280,AI_PF!$A:$V,22,FALSE),""))</f>
        <v>49309</v>
      </c>
      <c r="I280">
        <f>IF($A280="","",IFERROR(VLOOKUP($A280,AI_PF!$A:$EU,151,FALSE),""))</f>
        <v>2021</v>
      </c>
      <c r="J280">
        <f>IF($A280="","",IFERROR(VLOOKUP($A280,AI_PF!$A:$C,3,FALSE),""))</f>
        <v>210001223</v>
      </c>
      <c r="K280" t="str">
        <f>IF($A280="","",IFERROR(VLOOKUP($A280,Data_Raw!$A:$G,2,FALSE),""))</f>
        <v>VC</v>
      </c>
      <c r="L280" t="str">
        <f>IF($A280="","",IFERROR(VLOOKUP($A280,Data_Raw!$A:$G,3,FALSE),""))</f>
        <v>ANDREESSEN HOROWITZ LSV Fund Ⅲ</v>
      </c>
      <c r="M280" t="str">
        <f>IF($A280="","",IFERROR(VLOOKUP($A280,Data_Raw!$A:$G,4,FALSE),""))</f>
        <v>Andreessen Horowitz</v>
      </c>
      <c r="N280" t="str">
        <f>IF($A280="","",IFERROR(VLOOKUP($A280,AI_PF!$A:$EU,29,FALSE),""))</f>
        <v>Andreessen Horowitz</v>
      </c>
      <c r="O280" t="str">
        <f>IF($A280="","",IFERROR(VLOOKUP($A280,Data_Raw!$A:$G,5,FALSE),""))</f>
        <v>Global</v>
      </c>
      <c r="P280" t="str">
        <f>IF($A280="","",IFERROR(VLOOKUP($A280,Data_Raw!$A:$G,6,FALSE),""))</f>
        <v>Late</v>
      </c>
      <c r="Q280" t="str">
        <f>IF($A280="","",IFERROR(VLOOKUP($A280,Data_Raw!$A:$G,7,FALSE),""))</f>
        <v>General</v>
      </c>
      <c r="R280">
        <f>IF($A280="","",SUMIFS(AI_PF!$AP:$AP,AI_PF!$A:$A,$A280))</f>
        <v>56000000000</v>
      </c>
      <c r="S280">
        <f>IF($A280="","",SUMIFS(AI_PF!$AW:$AW,AI_PF!$A:$A,$A280))</f>
        <v>48786320000</v>
      </c>
      <c r="T280">
        <f>IF($A280="","",SUMIFS(AI_PF!$AZ:$AZ,AI_PF!$A:$A,$A280))</f>
        <v>4851464347</v>
      </c>
      <c r="U280">
        <f>IF($A280="","",SUMIFS(AI_PF!$CA:$CA,AI_PF!$A:$A,$A280))</f>
        <v>44174451864</v>
      </c>
      <c r="V280">
        <f>IF($A280="","",SUMIFS(AI_PF!$CE:$CE,AI_PF!$A:$A,$A280))</f>
        <v>90685632446</v>
      </c>
      <c r="W280">
        <f>IF($A280="","",IFERROR(VLOOKUP($A280,AI_PF!$A:$CO,93,FALSE),""))</f>
        <v>24.519830346107483</v>
      </c>
      <c r="X280">
        <f>IF($A280="","",COUNTIF(AI_PF!$A:$A,$A280))</f>
        <v>1</v>
      </c>
      <c r="Y280">
        <f>IF($A280="","",COUNTIF(LookThrough!$A:$A,J280))</f>
        <v>67</v>
      </c>
    </row>
    <row r="281" spans="1:25" x14ac:dyDescent="0.4">
      <c r="A281" t="s">
        <v>314</v>
      </c>
      <c r="B281" t="str">
        <f>IF($A281="","",IFERROR(VLOOKUP($A281,AI_PF!$A:$D,4,FALSE),""))</f>
        <v>ANDREESSEN HOROWITZ Bio Fund Ⅳ</v>
      </c>
      <c r="C281" t="str">
        <f>IF($A281="","",IFERROR(VLOOKUP($A281,AI_PF!$A:$G,7,FALSE),""))</f>
        <v>VC</v>
      </c>
      <c r="D281" t="str">
        <f>IF($A281="","",IFERROR(VLOOKUP($A281,AI_PF!$A:$H,8,FALSE),""))</f>
        <v>VC</v>
      </c>
      <c r="E281" t="str">
        <f>IF($A281="","",IFERROR(VLOOKUP($A281,AI_PF!$A:$N,14,FALSE),""))</f>
        <v>수익증권</v>
      </c>
      <c r="F281" t="str">
        <f>IF($A281="","",IFERROR(VLOOKUP($A281,AI_PF!$A:$R,18,FALSE),""))</f>
        <v>USD</v>
      </c>
      <c r="G281">
        <f>IF($A281="","",IFERROR(VLOOKUP($A281,AI_PF!$A:$T,20,FALSE),""))</f>
        <v>44589</v>
      </c>
      <c r="H281">
        <f>IF($A281="","",IFERROR(VLOOKUP($A281,AI_PF!$A:$V,22,FALSE),""))</f>
        <v>49309</v>
      </c>
      <c r="I281">
        <f>IF($A281="","",IFERROR(VLOOKUP($A281,AI_PF!$A:$EU,151,FALSE),""))</f>
        <v>2021</v>
      </c>
      <c r="J281">
        <f>IF($A281="","",IFERROR(VLOOKUP($A281,AI_PF!$A:$C,3,FALSE),""))</f>
        <v>210001225</v>
      </c>
      <c r="K281" t="str">
        <f>IF($A281="","",IFERROR(VLOOKUP($A281,Data_Raw!$A:$G,2,FALSE),""))</f>
        <v>VC</v>
      </c>
      <c r="L281" t="str">
        <f>IF($A281="","",IFERROR(VLOOKUP($A281,Data_Raw!$A:$G,3,FALSE),""))</f>
        <v>ANDREESSEN HOROWITZ Bio Fund Ⅳ</v>
      </c>
      <c r="M281" t="str">
        <f>IF($A281="","",IFERROR(VLOOKUP($A281,Data_Raw!$A:$G,4,FALSE),""))</f>
        <v>Andreessen Horowitz</v>
      </c>
      <c r="N281" t="str">
        <f>IF($A281="","",IFERROR(VLOOKUP($A281,AI_PF!$A:$EU,29,FALSE),""))</f>
        <v>Andreessen Horowitz</v>
      </c>
      <c r="O281" t="str">
        <f>IF($A281="","",IFERROR(VLOOKUP($A281,Data_Raw!$A:$G,5,FALSE),""))</f>
        <v>Global</v>
      </c>
      <c r="P281" t="str">
        <f>IF($A281="","",IFERROR(VLOOKUP($A281,Data_Raw!$A:$G,6,FALSE),""))</f>
        <v>Early</v>
      </c>
      <c r="Q281" t="str">
        <f>IF($A281="","",IFERROR(VLOOKUP($A281,Data_Raw!$A:$G,7,FALSE),""))</f>
        <v>Synthetic Bio|Ag-tech</v>
      </c>
      <c r="R281">
        <f>IF($A281="","",SUMIFS(AI_PF!$AP:$AP,AI_PF!$A:$A,$A281))</f>
        <v>56000000000</v>
      </c>
      <c r="S281">
        <f>IF($A281="","",SUMIFS(AI_PF!$AW:$AW,AI_PF!$A:$A,$A281))</f>
        <v>34432160000</v>
      </c>
      <c r="T281">
        <f>IF($A281="","",SUMIFS(AI_PF!$AZ:$AZ,AI_PF!$A:$A,$A281))</f>
        <v>0</v>
      </c>
      <c r="U281">
        <f>IF($A281="","",SUMIFS(AI_PF!$CA:$CA,AI_PF!$A:$A,$A281))</f>
        <v>34432160000</v>
      </c>
      <c r="V281">
        <f>IF($A281="","",SUMIFS(AI_PF!$CE:$CE,AI_PF!$A:$A,$A281))</f>
        <v>56902102617</v>
      </c>
      <c r="W281">
        <f>IF($A281="","",IFERROR(VLOOKUP($A281,AI_PF!$A:$CO,93,FALSE),""))</f>
        <v>25.353863835334778</v>
      </c>
      <c r="X281">
        <f>IF($A281="","",COUNTIF(AI_PF!$A:$A,$A281))</f>
        <v>1</v>
      </c>
      <c r="Y281">
        <f>IF($A281="","",COUNTIF(LookThrough!$A:$A,J281))</f>
        <v>45</v>
      </c>
    </row>
    <row r="282" spans="1:25" x14ac:dyDescent="0.4">
      <c r="A282" t="s">
        <v>315</v>
      </c>
      <c r="B282" t="str">
        <f>IF($A282="","",IFERROR(VLOOKUP($A282,AI_PF!$A:$D,4,FALSE),""))</f>
        <v>인천 도화 물류센터개발사업 PF대출</v>
      </c>
      <c r="C282" t="str">
        <f>IF($A282="","",IFERROR(VLOOKUP($A282,AI_PF!$A:$G,7,FALSE),""))</f>
        <v>개발형</v>
      </c>
      <c r="D282" t="str">
        <f>IF($A282="","",IFERROR(VLOOKUP($A282,AI_PF!$A:$H,8,FALSE),""))</f>
        <v>물류창고</v>
      </c>
      <c r="E282" t="str">
        <f>IF($A282="","",IFERROR(VLOOKUP($A282,AI_PF!$A:$N,14,FALSE),""))</f>
        <v>대출</v>
      </c>
      <c r="F282" t="str">
        <f>IF($A282="","",IFERROR(VLOOKUP($A282,AI_PF!$A:$R,18,FALSE),""))</f>
        <v>KRW</v>
      </c>
      <c r="G282">
        <f>IF($A282="","",IFERROR(VLOOKUP($A282,AI_PF!$A:$T,20,FALSE),""))</f>
        <v>44616</v>
      </c>
      <c r="H282">
        <f>IF($A282="","",IFERROR(VLOOKUP($A282,AI_PF!$A:$V,22,FALSE),""))</f>
        <v>46442</v>
      </c>
      <c r="I282">
        <f>IF($A282="","",IFERROR(VLOOKUP($A282,AI_PF!$A:$EU,151,FALSE),""))</f>
        <v>2022</v>
      </c>
      <c r="J282">
        <f>IF($A282="","",IFERROR(VLOOKUP($A282,AI_PF!$A:$C,3,FALSE),""))</f>
        <v>6000000001240</v>
      </c>
      <c r="K282" t="str">
        <f>IF($A282="","",IFERROR(VLOOKUP($A282,Data_Raw!$A:$G,2,FALSE),""))</f>
        <v>Real_Estate</v>
      </c>
      <c r="L282" t="str">
        <f>IF($A282="","",IFERROR(VLOOKUP($A282,Data_Raw!$A:$G,3,FALSE),""))</f>
        <v>인천 도화 물류센터 
개발 및 운영사업</v>
      </c>
      <c r="M282" t="str">
        <f>IF($A282="","",IFERROR(VLOOKUP($A282,Data_Raw!$A:$G,4,FALSE),""))</f>
        <v>NH투자증권</v>
      </c>
      <c r="N282" t="str">
        <f>IF($A282="","",IFERROR(VLOOKUP($A282,AI_PF!$A:$EU,29,FALSE),""))</f>
        <v>해당없음</v>
      </c>
      <c r="O282" t="str">
        <f>IF($A282="","",IFERROR(VLOOKUP($A282,Data_Raw!$A:$G,5,FALSE),""))</f>
        <v>KOR</v>
      </c>
      <c r="P282" t="str">
        <f>IF($A282="","",IFERROR(VLOOKUP($A282,Data_Raw!$A:$G,6,FALSE),""))</f>
        <v>담보대출</v>
      </c>
      <c r="Q282" t="str">
        <f>IF($A282="","",IFERROR(VLOOKUP($A282,Data_Raw!$A:$G,7,FALSE),""))</f>
        <v>Logistics</v>
      </c>
      <c r="R282">
        <f>IF($A282="","",SUMIFS(AI_PF!$AP:$AP,AI_PF!$A:$A,$A282))</f>
        <v>141900000000</v>
      </c>
      <c r="S282">
        <f>IF($A282="","",SUMIFS(AI_PF!$AW:$AW,AI_PF!$A:$A,$A282))</f>
        <v>143917000000</v>
      </c>
      <c r="T282">
        <f>IF($A282="","",SUMIFS(AI_PF!$AZ:$AZ,AI_PF!$A:$A,$A282))</f>
        <v>2559218354</v>
      </c>
      <c r="U282">
        <f>IF($A282="","",SUMIFS(AI_PF!$CA:$CA,AI_PF!$A:$A,$A282))</f>
        <v>141900000000</v>
      </c>
      <c r="V282">
        <f>IF($A282="","",SUMIFS(AI_PF!$CE:$CE,AI_PF!$A:$A,$A282))</f>
        <v>141357781646</v>
      </c>
      <c r="W282">
        <f>IF($A282="","",IFERROR(VLOOKUP($A282,AI_PF!$A:$CO,93,FALSE),""))</f>
        <v>3.9019891000000002</v>
      </c>
      <c r="X282">
        <f>IF($A282="","",COUNTIF(AI_PF!$A:$A,$A282))</f>
        <v>1</v>
      </c>
      <c r="Y282">
        <f>IF($A282="","",COUNTIF(LookThrough!$A:$A,J282))</f>
        <v>0</v>
      </c>
    </row>
    <row r="283" spans="1:25" x14ac:dyDescent="0.4">
      <c r="A283" t="s">
        <v>317</v>
      </c>
      <c r="B283" t="str">
        <f>IF($A283="","",IFERROR(VLOOKUP($A283,AI_PF!$A:$D,4,FALSE),""))</f>
        <v>Primer Sazze Fund Ⅱ</v>
      </c>
      <c r="C283" t="str">
        <f>IF($A283="","",IFERROR(VLOOKUP($A283,AI_PF!$A:$G,7,FALSE),""))</f>
        <v>VC</v>
      </c>
      <c r="D283" t="str">
        <f>IF($A283="","",IFERROR(VLOOKUP($A283,AI_PF!$A:$H,8,FALSE),""))</f>
        <v>VC</v>
      </c>
      <c r="E283" t="str">
        <f>IF($A283="","",IFERROR(VLOOKUP($A283,AI_PF!$A:$N,14,FALSE),""))</f>
        <v>수익증권</v>
      </c>
      <c r="F283" t="str">
        <f>IF($A283="","",IFERROR(VLOOKUP($A283,AI_PF!$A:$R,18,FALSE),""))</f>
        <v>USD</v>
      </c>
      <c r="G283">
        <f>IF($A283="","",IFERROR(VLOOKUP($A283,AI_PF!$A:$T,20,FALSE),""))</f>
        <v>44589</v>
      </c>
      <c r="H283">
        <f>IF($A283="","",IFERROR(VLOOKUP($A283,AI_PF!$A:$V,22,FALSE),""))</f>
        <v>47398</v>
      </c>
      <c r="I283">
        <f>IF($A283="","",IFERROR(VLOOKUP($A283,AI_PF!$A:$EU,151,FALSE),""))</f>
        <v>2022</v>
      </c>
      <c r="J283">
        <f>IF($A283="","",IFERROR(VLOOKUP($A283,AI_PF!$A:$C,3,FALSE),""))</f>
        <v>210001244</v>
      </c>
      <c r="K283" t="str">
        <f>IF($A283="","",IFERROR(VLOOKUP($A283,Data_Raw!$A:$G,2,FALSE),""))</f>
        <v>VC</v>
      </c>
      <c r="L283" t="str">
        <f>IF($A283="","",IFERROR(VLOOKUP($A283,Data_Raw!$A:$G,3,FALSE),""))</f>
        <v>Primer Sazze Fund Ⅱ</v>
      </c>
      <c r="M283" t="str">
        <f>IF($A283="","",IFERROR(VLOOKUP($A283,Data_Raw!$A:$G,4,FALSE),""))</f>
        <v>Primer Sazze</v>
      </c>
      <c r="N283" t="str">
        <f>IF($A283="","",IFERROR(VLOOKUP($A283,AI_PF!$A:$EU,29,FALSE),""))</f>
        <v>Primer Sazze</v>
      </c>
      <c r="O283" t="str">
        <f>IF($A283="","",IFERROR(VLOOKUP($A283,Data_Raw!$A:$G,5,FALSE),""))</f>
        <v>US</v>
      </c>
      <c r="P283" t="str">
        <f>IF($A283="","",IFERROR(VLOOKUP($A283,Data_Raw!$A:$G,6,FALSE),""))</f>
        <v>Early</v>
      </c>
      <c r="Q283" t="str">
        <f>IF($A283="","",IFERROR(VLOOKUP($A283,Data_Raw!$A:$G,7,FALSE),""))</f>
        <v>General</v>
      </c>
      <c r="R283">
        <f>IF($A283="","",SUMIFS(AI_PF!$AP:$AP,AI_PF!$A:$A,$A283))</f>
        <v>7000000000</v>
      </c>
      <c r="S283">
        <f>IF($A283="","",SUMIFS(AI_PF!$AW:$AW,AI_PF!$A:$A,$A283))</f>
        <v>6533175000</v>
      </c>
      <c r="T283">
        <f>IF($A283="","",SUMIFS(AI_PF!$AZ:$AZ,AI_PF!$A:$A,$A283))</f>
        <v>0</v>
      </c>
      <c r="U283">
        <f>IF($A283="","",SUMIFS(AI_PF!$CA:$CA,AI_PF!$A:$A,$A283))</f>
        <v>6533175000</v>
      </c>
      <c r="V283">
        <f>IF($A283="","",SUMIFS(AI_PF!$CE:$CE,AI_PF!$A:$A,$A283))</f>
        <v>10864488237</v>
      </c>
      <c r="W283">
        <f>IF($A283="","",IFERROR(VLOOKUP($A283,AI_PF!$A:$CO,93,FALSE),""))</f>
        <v>18.393049836158756</v>
      </c>
      <c r="X283">
        <f>IF($A283="","",COUNTIF(AI_PF!$A:$A,$A283))</f>
        <v>1</v>
      </c>
      <c r="Y283">
        <f>IF($A283="","",COUNTIF(LookThrough!$A:$A,J283))</f>
        <v>66</v>
      </c>
    </row>
    <row r="284" spans="1:25" x14ac:dyDescent="0.4">
      <c r="A284" t="s">
        <v>318</v>
      </c>
      <c r="B284" t="str">
        <f>IF($A284="","",IFERROR(VLOOKUP($A284,AI_PF!$A:$D,4,FALSE),""))</f>
        <v>제주 한림 해상풍력 선순위대출</v>
      </c>
      <c r="C284" t="str">
        <f>IF($A284="","",IFERROR(VLOOKUP($A284,AI_PF!$A:$G,7,FALSE),""))</f>
        <v>신재생</v>
      </c>
      <c r="D284" t="str">
        <f>IF($A284="","",IFERROR(VLOOKUP($A284,AI_PF!$A:$H,8,FALSE),""))</f>
        <v>풍력</v>
      </c>
      <c r="E284" t="str">
        <f>IF($A284="","",IFERROR(VLOOKUP($A284,AI_PF!$A:$N,14,FALSE),""))</f>
        <v>대출</v>
      </c>
      <c r="F284" t="str">
        <f>IF($A284="","",IFERROR(VLOOKUP($A284,AI_PF!$A:$R,18,FALSE),""))</f>
        <v>KRW</v>
      </c>
      <c r="G284">
        <f>IF($A284="","",IFERROR(VLOOKUP($A284,AI_PF!$A:$T,20,FALSE),""))</f>
        <v>45107</v>
      </c>
      <c r="H284">
        <f>IF($A284="","",IFERROR(VLOOKUP($A284,AI_PF!$A:$V,22,FALSE),""))</f>
        <v>47662</v>
      </c>
      <c r="I284">
        <f>IF($A284="","",IFERROR(VLOOKUP($A284,AI_PF!$A:$EU,151,FALSE),""))</f>
        <v>2022</v>
      </c>
      <c r="J284">
        <f>IF($A284="","",IFERROR(VLOOKUP($A284,AI_PF!$A:$C,3,FALSE),""))</f>
        <v>6000000001270</v>
      </c>
      <c r="K284" t="str">
        <f>IF($A284="","",IFERROR(VLOOKUP($A284,Data_Raw!$A:$G,2,FALSE),""))</f>
        <v>Infrastructure</v>
      </c>
      <c r="L284" t="str">
        <f>IF($A284="","",IFERROR(VLOOKUP($A284,Data_Raw!$A:$G,3,FALSE),""))</f>
        <v>제주 한림 해상풍력 선순위대출</v>
      </c>
      <c r="M284" t="str">
        <f>IF($A284="","",IFERROR(VLOOKUP($A284,Data_Raw!$A:$G,4,FALSE),""))</f>
        <v>국민은행</v>
      </c>
      <c r="N284" t="str">
        <f>IF($A284="","",IFERROR(VLOOKUP($A284,AI_PF!$A:$EU,29,FALSE),""))</f>
        <v>해당없음</v>
      </c>
      <c r="O284" t="str">
        <f>IF($A284="","",IFERROR(VLOOKUP($A284,Data_Raw!$A:$G,5,FALSE),""))</f>
        <v>KOR</v>
      </c>
      <c r="P284" t="str">
        <f>IF($A284="","",IFERROR(VLOOKUP($A284,Data_Raw!$A:$G,6,FALSE),""))</f>
        <v>Non-PPP</v>
      </c>
      <c r="Q284" t="str">
        <f>IF($A284="","",IFERROR(VLOOKUP($A284,Data_Raw!$A:$G,7,FALSE),""))</f>
        <v>Energy</v>
      </c>
      <c r="R284">
        <f>IF($A284="","",SUMIFS(AI_PF!$AP:$AP,AI_PF!$A:$A,$A284))</f>
        <v>50000000000</v>
      </c>
      <c r="S284">
        <f>IF($A284="","",SUMIFS(AI_PF!$AW:$AW,AI_PF!$A:$A,$A284))</f>
        <v>29271000000</v>
      </c>
      <c r="T284">
        <f>IF($A284="","",SUMIFS(AI_PF!$AZ:$AZ,AI_PF!$A:$A,$A284))</f>
        <v>21075120</v>
      </c>
      <c r="U284">
        <f>IF($A284="","",SUMIFS(AI_PF!$CA:$CA,AI_PF!$A:$A,$A284))</f>
        <v>29271000000</v>
      </c>
      <c r="V284">
        <f>IF($A284="","",SUMIFS(AI_PF!$CE:$CE,AI_PF!$A:$A,$A284))</f>
        <v>29249924880</v>
      </c>
      <c r="W284">
        <f>IF($A284="","",IFERROR(VLOOKUP($A284,AI_PF!$A:$CO,93,FALSE),""))</f>
        <v>3.6437680000000001</v>
      </c>
      <c r="X284">
        <f>IF($A284="","",COUNTIF(AI_PF!$A:$A,$A284))</f>
        <v>2</v>
      </c>
      <c r="Y284">
        <f>IF($A284="","",COUNTIF(LookThrough!$A:$A,J284))</f>
        <v>0</v>
      </c>
    </row>
    <row r="285" spans="1:25" x14ac:dyDescent="0.4">
      <c r="A285" t="s">
        <v>319</v>
      </c>
      <c r="B285" t="str">
        <f>IF($A285="","",IFERROR(VLOOKUP($A285,AI_PF!$A:$D,4,FALSE),""))</f>
        <v>한화 라이프스타일 일반투자형사모증권투자신탁 2호</v>
      </c>
      <c r="C285" t="str">
        <f>IF($A285="","",IFERROR(VLOOKUP($A285,AI_PF!$A:$G,7,FALSE),""))</f>
        <v>VC</v>
      </c>
      <c r="D285" t="str">
        <f>IF($A285="","",IFERROR(VLOOKUP($A285,AI_PF!$A:$H,8,FALSE),""))</f>
        <v>VC</v>
      </c>
      <c r="E285" t="str">
        <f>IF($A285="","",IFERROR(VLOOKUP($A285,AI_PF!$A:$N,14,FALSE),""))</f>
        <v>수익증권</v>
      </c>
      <c r="F285" t="str">
        <f>IF($A285="","",IFERROR(VLOOKUP($A285,AI_PF!$A:$R,18,FALSE),""))</f>
        <v>KRW</v>
      </c>
      <c r="G285">
        <f>IF($A285="","",IFERROR(VLOOKUP($A285,AI_PF!$A:$T,20,FALSE),""))</f>
        <v>44754</v>
      </c>
      <c r="H285">
        <f>IF($A285="","",IFERROR(VLOOKUP($A285,AI_PF!$A:$V,22,FALSE),""))</f>
        <v>50234</v>
      </c>
      <c r="I285">
        <f>IF($A285="","",IFERROR(VLOOKUP($A285,AI_PF!$A:$EU,151,FALSE),""))</f>
        <v>2022</v>
      </c>
      <c r="J285">
        <f>IF($A285="","",IFERROR(VLOOKUP($A285,AI_PF!$A:$C,3,FALSE),""))</f>
        <v>210001483</v>
      </c>
      <c r="K285" t="str">
        <f>IF($A285="","",IFERROR(VLOOKUP($A285,Data_Raw!$A:$G,2,FALSE),""))</f>
        <v>VC</v>
      </c>
      <c r="L285" t="str">
        <f>IF($A285="","",IFERROR(VLOOKUP($A285,Data_Raw!$A:$G,3,FALSE),""))</f>
        <v>한화 라이프스타일 2호</v>
      </c>
      <c r="M285" t="str">
        <f>IF($A285="","",IFERROR(VLOOKUP($A285,Data_Raw!$A:$G,4,FALSE),""))</f>
        <v>한화자산운용</v>
      </c>
      <c r="N285">
        <f>IF($A285="","",IFERROR(VLOOKUP($A285,AI_PF!$A:$EU,29,FALSE),""))</f>
        <v>0</v>
      </c>
      <c r="O285" t="str">
        <f>IF($A285="","",IFERROR(VLOOKUP($A285,Data_Raw!$A:$G,5,FALSE),""))</f>
        <v>Global</v>
      </c>
      <c r="P285" t="str">
        <f>IF($A285="","",IFERROR(VLOOKUP($A285,Data_Raw!$A:$G,6,FALSE),""))</f>
        <v>Early</v>
      </c>
      <c r="Q285" t="str">
        <f>IF($A285="","",IFERROR(VLOOKUP($A285,Data_Raw!$A:$G,7,FALSE),""))</f>
        <v>General</v>
      </c>
      <c r="R285">
        <f>IF($A285="","",SUMIFS(AI_PF!$AP:$AP,AI_PF!$A:$A,$A285))</f>
        <v>266000000000</v>
      </c>
      <c r="S285">
        <f>IF($A285="","",SUMIFS(AI_PF!$AW:$AW,AI_PF!$A:$A,$A285))</f>
        <v>181510906172</v>
      </c>
      <c r="T285">
        <f>IF($A285="","",SUMIFS(AI_PF!$AZ:$AZ,AI_PF!$A:$A,$A285))</f>
        <v>0</v>
      </c>
      <c r="U285">
        <f>IF($A285="","",SUMIFS(AI_PF!$CA:$CA,AI_PF!$A:$A,$A285))</f>
        <v>181510906172</v>
      </c>
      <c r="V285">
        <f>IF($A285="","",SUMIFS(AI_PF!$CE:$CE,AI_PF!$A:$A,$A285))</f>
        <v>169185947159</v>
      </c>
      <c r="W285">
        <f>IF($A285="","",IFERROR(VLOOKUP($A285,AI_PF!$A:$CO,93,FALSE),""))</f>
        <v>-2.4650494754314431</v>
      </c>
      <c r="X285">
        <f>IF($A285="","",COUNTIF(AI_PF!$A:$A,$A285))</f>
        <v>1</v>
      </c>
      <c r="Y285">
        <f>IF($A285="","",COUNTIF(LookThrough!$A:$A,J285))</f>
        <v>49</v>
      </c>
    </row>
    <row r="286" spans="1:25" x14ac:dyDescent="0.4">
      <c r="A286" t="s">
        <v>320</v>
      </c>
      <c r="B286" t="str">
        <f>IF($A286="","",IFERROR(VLOOKUP($A286,AI_PF!$A:$D,4,FALSE),""))</f>
        <v>LIGHTSPEED Venture Partners ⅩⅣ-A</v>
      </c>
      <c r="C286" t="str">
        <f>IF($A286="","",IFERROR(VLOOKUP($A286,AI_PF!$A:$G,7,FALSE),""))</f>
        <v>VC</v>
      </c>
      <c r="D286" t="str">
        <f>IF($A286="","",IFERROR(VLOOKUP($A286,AI_PF!$A:$H,8,FALSE),""))</f>
        <v>VC</v>
      </c>
      <c r="E286" t="str">
        <f>IF($A286="","",IFERROR(VLOOKUP($A286,AI_PF!$A:$N,14,FALSE),""))</f>
        <v>수익증권</v>
      </c>
      <c r="F286" t="str">
        <f>IF($A286="","",IFERROR(VLOOKUP($A286,AI_PF!$A:$R,18,FALSE),""))</f>
        <v>USD</v>
      </c>
      <c r="G286">
        <f>IF($A286="","",IFERROR(VLOOKUP($A286,AI_PF!$A:$T,20,FALSE),""))</f>
        <v>44648</v>
      </c>
      <c r="H286">
        <f>IF($A286="","",IFERROR(VLOOKUP($A286,AI_PF!$A:$V,22,FALSE),""))</f>
        <v>48395</v>
      </c>
      <c r="I286">
        <f>IF($A286="","",IFERROR(VLOOKUP($A286,AI_PF!$A:$EU,151,FALSE),""))</f>
        <v>2022</v>
      </c>
      <c r="J286">
        <f>IF($A286="","",IFERROR(VLOOKUP($A286,AI_PF!$A:$C,3,FALSE),""))</f>
        <v>210001316</v>
      </c>
      <c r="K286" t="str">
        <f>IF($A286="","",IFERROR(VLOOKUP($A286,Data_Raw!$A:$G,2,FALSE),""))</f>
        <v>VC</v>
      </c>
      <c r="L286" t="str">
        <f>IF($A286="","",IFERROR(VLOOKUP($A286,Data_Raw!$A:$G,3,FALSE),""))</f>
        <v>LIGHTSPEED Venture Partners ⅩⅣ-A</v>
      </c>
      <c r="M286" t="str">
        <f>IF($A286="","",IFERROR(VLOOKUP($A286,Data_Raw!$A:$G,4,FALSE),""))</f>
        <v>Lightspeed Venture Partners</v>
      </c>
      <c r="N286" t="str">
        <f>IF($A286="","",IFERROR(VLOOKUP($A286,AI_PF!$A:$EU,29,FALSE),""))</f>
        <v>Lightspeed Venture Partners</v>
      </c>
      <c r="O286" t="str">
        <f>IF($A286="","",IFERROR(VLOOKUP($A286,Data_Raw!$A:$G,5,FALSE),""))</f>
        <v>US</v>
      </c>
      <c r="P286" t="str">
        <f>IF($A286="","",IFERROR(VLOOKUP($A286,Data_Raw!$A:$G,6,FALSE),""))</f>
        <v>Early</v>
      </c>
      <c r="Q286" t="str">
        <f>IF($A286="","",IFERROR(VLOOKUP($A286,Data_Raw!$A:$G,7,FALSE),""))</f>
        <v>General</v>
      </c>
      <c r="R286">
        <f>IF($A286="","",SUMIFS(AI_PF!$AP:$AP,AI_PF!$A:$A,$A286))</f>
        <v>15750000000</v>
      </c>
      <c r="S286">
        <f>IF($A286="","",SUMIFS(AI_PF!$AW:$AW,AI_PF!$A:$A,$A286))</f>
        <v>13362851250</v>
      </c>
      <c r="T286">
        <f>IF($A286="","",SUMIFS(AI_PF!$AZ:$AZ,AI_PF!$A:$A,$A286))</f>
        <v>0</v>
      </c>
      <c r="U286">
        <f>IF($A286="","",SUMIFS(AI_PF!$CA:$CA,AI_PF!$A:$A,$A286))</f>
        <v>13362851250</v>
      </c>
      <c r="V286">
        <f>IF($A286="","",SUMIFS(AI_PF!$CE:$CE,AI_PF!$A:$A,$A286))</f>
        <v>35960935592</v>
      </c>
      <c r="W286">
        <f>IF($A286="","",IFERROR(VLOOKUP($A286,AI_PF!$A:$CO,93,FALSE),""))</f>
        <v>42.832657694816604</v>
      </c>
      <c r="X286">
        <f>IF($A286="","",COUNTIF(AI_PF!$A:$A,$A286))</f>
        <v>1</v>
      </c>
      <c r="Y286">
        <f>IF($A286="","",COUNTIF(LookThrough!$A:$A,J286))</f>
        <v>47</v>
      </c>
    </row>
    <row r="287" spans="1:25" x14ac:dyDescent="0.4">
      <c r="A287" t="s">
        <v>321</v>
      </c>
      <c r="B287" t="str">
        <f>IF($A287="","",IFERROR(VLOOKUP($A287,AI_PF!$A:$D,4,FALSE),""))</f>
        <v>LIGHTSPEED Venture Partners ⅩⅣ-B</v>
      </c>
      <c r="C287" t="str">
        <f>IF($A287="","",IFERROR(VLOOKUP($A287,AI_PF!$A:$G,7,FALSE),""))</f>
        <v>VC</v>
      </c>
      <c r="D287" t="str">
        <f>IF($A287="","",IFERROR(VLOOKUP($A287,AI_PF!$A:$H,8,FALSE),""))</f>
        <v>VC</v>
      </c>
      <c r="E287" t="str">
        <f>IF($A287="","",IFERROR(VLOOKUP($A287,AI_PF!$A:$N,14,FALSE),""))</f>
        <v>수익증권</v>
      </c>
      <c r="F287" t="str">
        <f>IF($A287="","",IFERROR(VLOOKUP($A287,AI_PF!$A:$R,18,FALSE),""))</f>
        <v>USD</v>
      </c>
      <c r="G287">
        <f>IF($A287="","",IFERROR(VLOOKUP($A287,AI_PF!$A:$T,20,FALSE),""))</f>
        <v>44648</v>
      </c>
      <c r="H287">
        <f>IF($A287="","",IFERROR(VLOOKUP($A287,AI_PF!$A:$V,22,FALSE),""))</f>
        <v>48395</v>
      </c>
      <c r="I287">
        <f>IF($A287="","",IFERROR(VLOOKUP($A287,AI_PF!$A:$EU,151,FALSE),""))</f>
        <v>2022</v>
      </c>
      <c r="J287">
        <f>IF($A287="","",IFERROR(VLOOKUP($A287,AI_PF!$A:$C,3,FALSE),""))</f>
        <v>210001317</v>
      </c>
      <c r="K287" t="str">
        <f>IF($A287="","",IFERROR(VLOOKUP($A287,Data_Raw!$A:$G,2,FALSE),""))</f>
        <v>VC</v>
      </c>
      <c r="L287" t="str">
        <f>IF($A287="","",IFERROR(VLOOKUP($A287,Data_Raw!$A:$G,3,FALSE),""))</f>
        <v>LIGHTSPEED Venture Partners ⅩⅣ-B</v>
      </c>
      <c r="M287" t="str">
        <f>IF($A287="","",IFERROR(VLOOKUP($A287,Data_Raw!$A:$G,4,FALSE),""))</f>
        <v>Lightspeed Venture Partners</v>
      </c>
      <c r="N287" t="str">
        <f>IF($A287="","",IFERROR(VLOOKUP($A287,AI_PF!$A:$EU,29,FALSE),""))</f>
        <v>Lightspeed Venture Partners</v>
      </c>
      <c r="O287" t="str">
        <f>IF($A287="","",IFERROR(VLOOKUP($A287,Data_Raw!$A:$G,5,FALSE),""))</f>
        <v>US</v>
      </c>
      <c r="P287" t="str">
        <f>IF($A287="","",IFERROR(VLOOKUP($A287,Data_Raw!$A:$G,6,FALSE),""))</f>
        <v>Early</v>
      </c>
      <c r="Q287" t="str">
        <f>IF($A287="","",IFERROR(VLOOKUP($A287,Data_Raw!$A:$G,7,FALSE),""))</f>
        <v>General</v>
      </c>
      <c r="R287">
        <f>IF($A287="","",SUMIFS(AI_PF!$AP:$AP,AI_PF!$A:$A,$A287))</f>
        <v>19250000000</v>
      </c>
      <c r="S287">
        <f>IF($A287="","",SUMIFS(AI_PF!$AW:$AW,AI_PF!$A:$A,$A287))</f>
        <v>17266631250</v>
      </c>
      <c r="T287">
        <f>IF($A287="","",SUMIFS(AI_PF!$AZ:$AZ,AI_PF!$A:$A,$A287))</f>
        <v>0</v>
      </c>
      <c r="U287">
        <f>IF($A287="","",SUMIFS(AI_PF!$CA:$CA,AI_PF!$A:$A,$A287))</f>
        <v>17266631250</v>
      </c>
      <c r="V287">
        <f>IF($A287="","",SUMIFS(AI_PF!$CE:$CE,AI_PF!$A:$A,$A287))</f>
        <v>39205121882</v>
      </c>
      <c r="W287">
        <f>IF($A287="","",IFERROR(VLOOKUP($A287,AI_PF!$A:$CO,93,FALSE),""))</f>
        <v>40.064830183982849</v>
      </c>
      <c r="X287">
        <f>IF($A287="","",COUNTIF(AI_PF!$A:$A,$A287))</f>
        <v>1</v>
      </c>
      <c r="Y287">
        <f>IF($A287="","",COUNTIF(LookThrough!$A:$A,J287))</f>
        <v>43</v>
      </c>
    </row>
    <row r="288" spans="1:25" x14ac:dyDescent="0.4">
      <c r="A288" t="s">
        <v>322</v>
      </c>
      <c r="B288" t="str">
        <f>IF($A288="","",IFERROR(VLOOKUP($A288,AI_PF!$A:$D,4,FALSE),""))</f>
        <v>LIGHTSPEED Opportunity Fund Ⅱ</v>
      </c>
      <c r="C288" t="str">
        <f>IF($A288="","",IFERROR(VLOOKUP($A288,AI_PF!$A:$G,7,FALSE),""))</f>
        <v>VC</v>
      </c>
      <c r="D288" t="str">
        <f>IF($A288="","",IFERROR(VLOOKUP($A288,AI_PF!$A:$H,8,FALSE),""))</f>
        <v>VC</v>
      </c>
      <c r="E288" t="str">
        <f>IF($A288="","",IFERROR(VLOOKUP($A288,AI_PF!$A:$N,14,FALSE),""))</f>
        <v>수익증권</v>
      </c>
      <c r="F288" t="str">
        <f>IF($A288="","",IFERROR(VLOOKUP($A288,AI_PF!$A:$R,18,FALSE),""))</f>
        <v>USD</v>
      </c>
      <c r="G288">
        <f>IF($A288="","",IFERROR(VLOOKUP($A288,AI_PF!$A:$T,20,FALSE),""))</f>
        <v>44651</v>
      </c>
      <c r="H288">
        <f>IF($A288="","",IFERROR(VLOOKUP($A288,AI_PF!$A:$V,22,FALSE),""))</f>
        <v>48395</v>
      </c>
      <c r="I288">
        <f>IF($A288="","",IFERROR(VLOOKUP($A288,AI_PF!$A:$EU,151,FALSE),""))</f>
        <v>2022</v>
      </c>
      <c r="J288">
        <f>IF($A288="","",IFERROR(VLOOKUP($A288,AI_PF!$A:$C,3,FALSE),""))</f>
        <v>210001320</v>
      </c>
      <c r="K288" t="str">
        <f>IF($A288="","",IFERROR(VLOOKUP($A288,Data_Raw!$A:$G,2,FALSE),""))</f>
        <v>VC</v>
      </c>
      <c r="L288" t="str">
        <f>IF($A288="","",IFERROR(VLOOKUP($A288,Data_Raw!$A:$G,3,FALSE),""))</f>
        <v>LIGHTSPEED Opportunity Fund Ⅱ</v>
      </c>
      <c r="M288" t="str">
        <f>IF($A288="","",IFERROR(VLOOKUP($A288,Data_Raw!$A:$G,4,FALSE),""))</f>
        <v>Lightspeed Venture Partners</v>
      </c>
      <c r="N288" t="str">
        <f>IF($A288="","",IFERROR(VLOOKUP($A288,AI_PF!$A:$EU,29,FALSE),""))</f>
        <v>Lightspeed Venture Partners</v>
      </c>
      <c r="O288" t="str">
        <f>IF($A288="","",IFERROR(VLOOKUP($A288,Data_Raw!$A:$G,5,FALSE),""))</f>
        <v>US</v>
      </c>
      <c r="P288" t="str">
        <f>IF($A288="","",IFERROR(VLOOKUP($A288,Data_Raw!$A:$G,6,FALSE),""))</f>
        <v>Late</v>
      </c>
      <c r="Q288" t="str">
        <f>IF($A288="","",IFERROR(VLOOKUP($A288,Data_Raw!$A:$G,7,FALSE),""))</f>
        <v>General</v>
      </c>
      <c r="R288">
        <f>IF($A288="","",SUMIFS(AI_PF!$AP:$AP,AI_PF!$A:$A,$A288))</f>
        <v>35000000000</v>
      </c>
      <c r="S288">
        <f>IF($A288="","",SUMIFS(AI_PF!$AW:$AW,AI_PF!$A:$A,$A288))</f>
        <v>33332175000</v>
      </c>
      <c r="T288">
        <f>IF($A288="","",SUMIFS(AI_PF!$AZ:$AZ,AI_PF!$A:$A,$A288))</f>
        <v>0</v>
      </c>
      <c r="U288">
        <f>IF($A288="","",SUMIFS(AI_PF!$CA:$CA,AI_PF!$A:$A,$A288))</f>
        <v>33332175000</v>
      </c>
      <c r="V288">
        <f>IF($A288="","",SUMIFS(AI_PF!$CE:$CE,AI_PF!$A:$A,$A288))</f>
        <v>76121556185</v>
      </c>
      <c r="W288">
        <f>IF($A288="","",IFERROR(VLOOKUP($A288,AI_PF!$A:$CO,93,FALSE),""))</f>
        <v>40.557128787040718</v>
      </c>
      <c r="X288">
        <f>IF($A288="","",COUNTIF(AI_PF!$A:$A,$A288))</f>
        <v>1</v>
      </c>
      <c r="Y288">
        <f>IF($A288="","",COUNTIF(LookThrough!$A:$A,J288))</f>
        <v>30</v>
      </c>
    </row>
    <row r="289" spans="1:25" x14ac:dyDescent="0.4">
      <c r="A289" t="s">
        <v>323</v>
      </c>
      <c r="B289" t="str">
        <f>IF($A289="","",IFERROR(VLOOKUP($A289,AI_PF!$A:$D,4,FALSE),""))</f>
        <v>TIGER Global Private Investment Partners ⅩⅤ Feeder</v>
      </c>
      <c r="C289" t="str">
        <f>IF($A289="","",IFERROR(VLOOKUP($A289,AI_PF!$A:$G,7,FALSE),""))</f>
        <v>VC</v>
      </c>
      <c r="D289" t="str">
        <f>IF($A289="","",IFERROR(VLOOKUP($A289,AI_PF!$A:$H,8,FALSE),""))</f>
        <v>VC</v>
      </c>
      <c r="E289" t="str">
        <f>IF($A289="","",IFERROR(VLOOKUP($A289,AI_PF!$A:$N,14,FALSE),""))</f>
        <v>수익증권</v>
      </c>
      <c r="F289" t="str">
        <f>IF($A289="","",IFERROR(VLOOKUP($A289,AI_PF!$A:$R,18,FALSE),""))</f>
        <v>USD</v>
      </c>
      <c r="G289">
        <f>IF($A289="","",IFERROR(VLOOKUP($A289,AI_PF!$A:$T,20,FALSE),""))</f>
        <v>44643</v>
      </c>
      <c r="H289">
        <f>IF($A289="","",IFERROR(VLOOKUP($A289,AI_PF!$A:$V,22,FALSE),""))</f>
        <v>48213</v>
      </c>
      <c r="I289">
        <f>IF($A289="","",IFERROR(VLOOKUP($A289,AI_PF!$A:$EU,151,FALSE),""))</f>
        <v>2022</v>
      </c>
      <c r="J289">
        <f>IF($A289="","",IFERROR(VLOOKUP($A289,AI_PF!$A:$C,3,FALSE),""))</f>
        <v>210001312</v>
      </c>
      <c r="K289" t="str">
        <f>IF($A289="","",IFERROR(VLOOKUP($A289,Data_Raw!$A:$G,2,FALSE),""))</f>
        <v>VC</v>
      </c>
      <c r="L289" t="str">
        <f>IF($A289="","",IFERROR(VLOOKUP($A289,Data_Raw!$A:$G,3,FALSE),""))</f>
        <v>TIGER Global Private Investment Partners ⅩⅤ Feeder</v>
      </c>
      <c r="M289" t="str">
        <f>IF($A289="","",IFERROR(VLOOKUP($A289,Data_Raw!$A:$G,4,FALSE),""))</f>
        <v>Tiger Global</v>
      </c>
      <c r="N289" t="str">
        <f>IF($A289="","",IFERROR(VLOOKUP($A289,AI_PF!$A:$EU,29,FALSE),""))</f>
        <v>Tiger Global</v>
      </c>
      <c r="O289" t="str">
        <f>IF($A289="","",IFERROR(VLOOKUP($A289,Data_Raw!$A:$G,5,FALSE),""))</f>
        <v>US</v>
      </c>
      <c r="P289" t="str">
        <f>IF($A289="","",IFERROR(VLOOKUP($A289,Data_Raw!$A:$G,6,FALSE),""))</f>
        <v>Early</v>
      </c>
      <c r="Q289" t="str">
        <f>IF($A289="","",IFERROR(VLOOKUP($A289,Data_Raw!$A:$G,7,FALSE),""))</f>
        <v>General</v>
      </c>
      <c r="R289">
        <f>IF($A289="","",SUMIFS(AI_PF!$AP:$AP,AI_PF!$A:$A,$A289))</f>
        <v>84000000000</v>
      </c>
      <c r="S289">
        <f>IF($A289="","",SUMIFS(AI_PF!$AW:$AW,AI_PF!$A:$A,$A289))</f>
        <v>73693579808</v>
      </c>
      <c r="T289">
        <f>IF($A289="","",SUMIFS(AI_PF!$AZ:$AZ,AI_PF!$A:$A,$A289))</f>
        <v>0</v>
      </c>
      <c r="U289">
        <f>IF($A289="","",SUMIFS(AI_PF!$CA:$CA,AI_PF!$A:$A,$A289))</f>
        <v>73693579808</v>
      </c>
      <c r="V289">
        <f>IF($A289="","",SUMIFS(AI_PF!$CE:$CE,AI_PF!$A:$A,$A289))</f>
        <v>72012765989</v>
      </c>
      <c r="W289">
        <f>IF($A289="","",IFERROR(VLOOKUP($A289,AI_PF!$A:$CO,93,FALSE),""))</f>
        <v>-0.62685638666152965</v>
      </c>
      <c r="X289">
        <f>IF($A289="","",COUNTIF(AI_PF!$A:$A,$A289))</f>
        <v>1</v>
      </c>
      <c r="Y289">
        <f>IF($A289="","",COUNTIF(LookThrough!$A:$A,J289))</f>
        <v>229</v>
      </c>
    </row>
    <row r="290" spans="1:25" x14ac:dyDescent="0.4">
      <c r="A290" t="s">
        <v>324</v>
      </c>
      <c r="B290" t="str">
        <f>IF($A290="","",IFERROR(VLOOKUP($A290,AI_PF!$A:$D,4,FALSE),""))</f>
        <v>West Street Mezzanine Partners VⅢ Offshore</v>
      </c>
      <c r="C290" t="str">
        <f>IF($A290="","",IFERROR(VLOOKUP($A290,AI_PF!$A:$G,7,FALSE),""))</f>
        <v>PD</v>
      </c>
      <c r="D290" t="str">
        <f>IF($A290="","",IFERROR(VLOOKUP($A290,AI_PF!$A:$H,8,FALSE),""))</f>
        <v>Subordinate</v>
      </c>
      <c r="E290" t="str">
        <f>IF($A290="","",IFERROR(VLOOKUP($A290,AI_PF!$A:$N,14,FALSE),""))</f>
        <v>수익증권</v>
      </c>
      <c r="F290" t="str">
        <f>IF($A290="","",IFERROR(VLOOKUP($A290,AI_PF!$A:$R,18,FALSE),""))</f>
        <v>USD</v>
      </c>
      <c r="G290">
        <f>IF($A290="","",IFERROR(VLOOKUP($A290,AI_PF!$A:$T,20,FALSE),""))</f>
        <v>44874</v>
      </c>
      <c r="H290">
        <f>IF($A290="","",IFERROR(VLOOKUP($A290,AI_PF!$A:$V,22,FALSE),""))</f>
        <v>49309</v>
      </c>
      <c r="I290">
        <f>IF($A290="","",IFERROR(VLOOKUP($A290,AI_PF!$A:$EU,151,FALSE),""))</f>
        <v>2022</v>
      </c>
      <c r="J290">
        <f>IF($A290="","",IFERROR(VLOOKUP($A290,AI_PF!$A:$C,3,FALSE),""))</f>
        <v>210001555</v>
      </c>
      <c r="K290" t="str">
        <f>IF($A290="","",IFERROR(VLOOKUP($A290,Data_Raw!$A:$G,2,FALSE),""))</f>
        <v>PD</v>
      </c>
      <c r="L290" t="str">
        <f>IF($A290="","",IFERROR(VLOOKUP($A290,Data_Raw!$A:$G,3,FALSE),""))</f>
        <v>West Street Mezzanine Partners VⅢ Offshore</v>
      </c>
      <c r="M290" t="str">
        <f>IF($A290="","",IFERROR(VLOOKUP($A290,Data_Raw!$A:$G,4,FALSE),""))</f>
        <v>Goldman Sachs</v>
      </c>
      <c r="N290" t="str">
        <f>IF($A290="","",IFERROR(VLOOKUP($A290,AI_PF!$A:$EU,29,FALSE),""))</f>
        <v>Goldman Sachs</v>
      </c>
      <c r="O290" t="str">
        <f>IF($A290="","",IFERROR(VLOOKUP($A290,Data_Raw!$A:$G,5,FALSE),""))</f>
        <v>Global</v>
      </c>
      <c r="P290" t="str">
        <f>IF($A290="","",IFERROR(VLOOKUP($A290,Data_Raw!$A:$G,6,FALSE),""))</f>
        <v>Mezzanine</v>
      </c>
      <c r="Q290" t="str">
        <f>IF($A290="","",IFERROR(VLOOKUP($A290,Data_Raw!$A:$G,7,FALSE),""))</f>
        <v>Subordinate</v>
      </c>
      <c r="R290">
        <f>IF($A290="","",SUMIFS(AI_PF!$AP:$AP,AI_PF!$A:$A,$A290))</f>
        <v>140000000000</v>
      </c>
      <c r="S290">
        <f>IF($A290="","",SUMIFS(AI_PF!$AW:$AW,AI_PF!$A:$A,$A290))</f>
        <v>82399875296</v>
      </c>
      <c r="T290">
        <f>IF($A290="","",SUMIFS(AI_PF!$AZ:$AZ,AI_PF!$A:$A,$A290))</f>
        <v>36638207269</v>
      </c>
      <c r="U290">
        <f>IF($A290="","",SUMIFS(AI_PF!$CA:$CA,AI_PF!$A:$A,$A290))</f>
        <v>46212244456</v>
      </c>
      <c r="V290">
        <f>IF($A290="","",SUMIFS(AI_PF!$CE:$CE,AI_PF!$A:$A,$A290))</f>
        <v>58038004661</v>
      </c>
      <c r="W290">
        <f>IF($A290="","",IFERROR(VLOOKUP($A290,AI_PF!$A:$CO,93,FALSE),""))</f>
        <v>19.482123255729675</v>
      </c>
      <c r="X290">
        <f>IF($A290="","",COUNTIF(AI_PF!$A:$A,$A290))</f>
        <v>1</v>
      </c>
      <c r="Y290">
        <f>IF($A290="","",COUNTIF(LookThrough!$A:$A,J290))</f>
        <v>33</v>
      </c>
    </row>
    <row r="291" spans="1:25" x14ac:dyDescent="0.4">
      <c r="A291" t="s">
        <v>325</v>
      </c>
      <c r="B291" t="str">
        <f>IF($A291="","",IFERROR(VLOOKUP($A291,AI_PF!$A:$D,4,FALSE),""))</f>
        <v>보고 글로벌크레딧 일반사모투자신탁 4호</v>
      </c>
      <c r="C291" t="str">
        <f>IF($A291="","",IFERROR(VLOOKUP($A291,AI_PF!$A:$G,7,FALSE),""))</f>
        <v>PD</v>
      </c>
      <c r="D291" t="str">
        <f>IF($A291="","",IFERROR(VLOOKUP($A291,AI_PF!$A:$H,8,FALSE),""))</f>
        <v>Senior</v>
      </c>
      <c r="E291" t="str">
        <f>IF($A291="","",IFERROR(VLOOKUP($A291,AI_PF!$A:$N,14,FALSE),""))</f>
        <v>수익증권</v>
      </c>
      <c r="F291" t="str">
        <f>IF($A291="","",IFERROR(VLOOKUP($A291,AI_PF!$A:$R,18,FALSE),""))</f>
        <v>KRW</v>
      </c>
      <c r="G291">
        <f>IF($A291="","",IFERROR(VLOOKUP($A291,AI_PF!$A:$T,20,FALSE),""))</f>
        <v>44729</v>
      </c>
      <c r="H291">
        <f>IF($A291="","",IFERROR(VLOOKUP($A291,AI_PF!$A:$V,22,FALSE),""))</f>
        <v>49112</v>
      </c>
      <c r="I291">
        <f>IF($A291="","",IFERROR(VLOOKUP($A291,AI_PF!$A:$EU,151,FALSE),""))</f>
        <v>2022</v>
      </c>
      <c r="J291">
        <f>IF($A291="","",IFERROR(VLOOKUP($A291,AI_PF!$A:$C,3,FALSE),""))</f>
        <v>210001421</v>
      </c>
      <c r="K291" t="str">
        <f>IF($A291="","",IFERROR(VLOOKUP($A291,Data_Raw!$A:$G,2,FALSE),""))</f>
        <v>PD</v>
      </c>
      <c r="L291" t="str">
        <f>IF($A291="","",IFERROR(VLOOKUP($A291,Data_Raw!$A:$G,3,FALSE),""))</f>
        <v>보고 글로벌크레딧 4호</v>
      </c>
      <c r="M291" t="str">
        <f>IF($A291="","",IFERROR(VLOOKUP($A291,Data_Raw!$A:$G,4,FALSE),""))</f>
        <v>보고자산운용</v>
      </c>
      <c r="N291">
        <f>IF($A291="","",IFERROR(VLOOKUP($A291,AI_PF!$A:$EU,29,FALSE),""))</f>
        <v>0</v>
      </c>
      <c r="O291" t="str">
        <f>IF($A291="","",IFERROR(VLOOKUP($A291,Data_Raw!$A:$G,5,FALSE),""))</f>
        <v>US</v>
      </c>
      <c r="P291" t="str">
        <f>IF($A291="","",IFERROR(VLOOKUP($A291,Data_Raw!$A:$G,6,FALSE),""))</f>
        <v>PD Secondary</v>
      </c>
      <c r="Q291" t="str">
        <f>IF($A291="","",IFERROR(VLOOKUP($A291,Data_Raw!$A:$G,7,FALSE),""))</f>
        <v>Senior</v>
      </c>
      <c r="R291">
        <f>IF($A291="","",SUMIFS(AI_PF!$AP:$AP,AI_PF!$A:$A,$A291))</f>
        <v>42000000000</v>
      </c>
      <c r="S291">
        <f>IF($A291="","",SUMIFS(AI_PF!$AW:$AW,AI_PF!$A:$A,$A291))</f>
        <v>39317507077</v>
      </c>
      <c r="T291">
        <f>IF($A291="","",SUMIFS(AI_PF!$AZ:$AZ,AI_PF!$A:$A,$A291))</f>
        <v>11261063044</v>
      </c>
      <c r="U291">
        <f>IF($A291="","",SUMIFS(AI_PF!$CA:$CA,AI_PF!$A:$A,$A291))</f>
        <v>27873646953</v>
      </c>
      <c r="V291">
        <f>IF($A291="","",SUMIFS(AI_PF!$CE:$CE,AI_PF!$A:$A,$A291))</f>
        <v>25770497988</v>
      </c>
      <c r="W291">
        <f>IF($A291="","",IFERROR(VLOOKUP($A291,AI_PF!$A:$CO,93,FALSE),""))</f>
        <v>9.1896238923072815</v>
      </c>
      <c r="X291">
        <f>IF($A291="","",COUNTIF(AI_PF!$A:$A,$A291))</f>
        <v>1</v>
      </c>
      <c r="Y291">
        <f>IF($A291="","",COUNTIF(LookThrough!$A:$A,J291))</f>
        <v>1</v>
      </c>
    </row>
    <row r="292" spans="1:25" x14ac:dyDescent="0.4">
      <c r="A292" t="s">
        <v>326</v>
      </c>
      <c r="B292" t="str">
        <f>IF($A292="","",IFERROR(VLOOKUP($A292,AI_PF!$A:$D,4,FALSE),""))</f>
        <v>Mesa West Real Estate Income Fund Ⅴ</v>
      </c>
      <c r="C292" t="str">
        <f>IF($A292="","",IFERROR(VLOOKUP($A292,AI_PF!$A:$G,7,FALSE),""))</f>
        <v>수익형</v>
      </c>
      <c r="D292" t="str">
        <f>IF($A292="","",IFERROR(VLOOKUP($A292,AI_PF!$A:$H,8,FALSE),""))</f>
        <v>혼합</v>
      </c>
      <c r="E292" t="str">
        <f>IF($A292="","",IFERROR(VLOOKUP($A292,AI_PF!$A:$N,14,FALSE),""))</f>
        <v>수익증권</v>
      </c>
      <c r="F292" t="str">
        <f>IF($A292="","",IFERROR(VLOOKUP($A292,AI_PF!$A:$R,18,FALSE),""))</f>
        <v>USD</v>
      </c>
      <c r="G292">
        <f>IF($A292="","",IFERROR(VLOOKUP($A292,AI_PF!$A:$T,20,FALSE),""))</f>
        <v>44721</v>
      </c>
      <c r="H292">
        <f>IF($A292="","",IFERROR(VLOOKUP($A292,AI_PF!$A:$V,22,FALSE),""))</f>
        <v>49453</v>
      </c>
      <c r="I292">
        <f>IF($A292="","",IFERROR(VLOOKUP($A292,AI_PF!$A:$EU,151,FALSE),""))</f>
        <v>2022</v>
      </c>
      <c r="J292">
        <f>IF($A292="","",IFERROR(VLOOKUP($A292,AI_PF!$A:$C,3,FALSE),""))</f>
        <v>210001395</v>
      </c>
      <c r="K292" t="str">
        <f>IF($A292="","",IFERROR(VLOOKUP($A292,Data_Raw!$A:$G,2,FALSE),""))</f>
        <v>Real_Estate</v>
      </c>
      <c r="L292" t="str">
        <f>IF($A292="","",IFERROR(VLOOKUP($A292,Data_Raw!$A:$G,3,FALSE),""))</f>
        <v>MESA WEST REAL ESTATE INCOME FUND V, L.P.</v>
      </c>
      <c r="M292" t="str">
        <f>IF($A292="","",IFERROR(VLOOKUP($A292,Data_Raw!$A:$G,4,FALSE),""))</f>
        <v>Mesa West Capital</v>
      </c>
      <c r="N292" t="str">
        <f>IF($A292="","",IFERROR(VLOOKUP($A292,AI_PF!$A:$EU,29,FALSE),""))</f>
        <v>Mesa West Capital</v>
      </c>
      <c r="O292" t="str">
        <f>IF($A292="","",IFERROR(VLOOKUP($A292,Data_Raw!$A:$G,5,FALSE),""))</f>
        <v>US</v>
      </c>
      <c r="P292" t="str">
        <f>IF($A292="","",IFERROR(VLOOKUP($A292,Data_Raw!$A:$G,6,FALSE),""))</f>
        <v>Mezzanine|Core</v>
      </c>
      <c r="Q292" t="str">
        <f>IF($A292="","",IFERROR(VLOOKUP($A292,Data_Raw!$A:$G,7,FALSE),""))</f>
        <v>General</v>
      </c>
      <c r="R292">
        <f>IF($A292="","",SUMIFS(AI_PF!$AP:$AP,AI_PF!$A:$A,$A292))</f>
        <v>70000000000</v>
      </c>
      <c r="S292">
        <f>IF($A292="","",SUMIFS(AI_PF!$AW:$AW,AI_PF!$A:$A,$A292))</f>
        <v>51584169878</v>
      </c>
      <c r="T292">
        <f>IF($A292="","",SUMIFS(AI_PF!$AZ:$AZ,AI_PF!$A:$A,$A292))</f>
        <v>5259301383</v>
      </c>
      <c r="U292">
        <f>IF($A292="","",SUMIFS(AI_PF!$CA:$CA,AI_PF!$A:$A,$A292))</f>
        <v>46644895019</v>
      </c>
      <c r="V292">
        <f>IF($A292="","",SUMIFS(AI_PF!$CE:$CE,AI_PF!$A:$A,$A292))</f>
        <v>52109213140</v>
      </c>
      <c r="W292">
        <f>IF($A292="","",IFERROR(VLOOKUP($A292,AI_PF!$A:$CO,93,FALSE),""))</f>
        <v>10.486758351325992</v>
      </c>
      <c r="X292">
        <f>IF($A292="","",COUNTIF(AI_PF!$A:$A,$A292))</f>
        <v>1</v>
      </c>
      <c r="Y292">
        <f>IF($A292="","",COUNTIF(LookThrough!$A:$A,J292))</f>
        <v>44</v>
      </c>
    </row>
    <row r="293" spans="1:25" x14ac:dyDescent="0.4">
      <c r="A293" t="s">
        <v>327</v>
      </c>
      <c r="B293" t="str">
        <f>IF($A293="","",IFERROR(VLOOKUP($A293,AI_PF!$A:$D,4,FALSE),""))</f>
        <v>Pantera Blockchain Offshore Fund</v>
      </c>
      <c r="C293" t="str">
        <f>IF($A293="","",IFERROR(VLOOKUP($A293,AI_PF!$A:$G,7,FALSE),""))</f>
        <v>VC</v>
      </c>
      <c r="D293" t="str">
        <f>IF($A293="","",IFERROR(VLOOKUP($A293,AI_PF!$A:$H,8,FALSE),""))</f>
        <v>VC</v>
      </c>
      <c r="E293" t="str">
        <f>IF($A293="","",IFERROR(VLOOKUP($A293,AI_PF!$A:$N,14,FALSE),""))</f>
        <v>수익증권</v>
      </c>
      <c r="F293" t="str">
        <f>IF($A293="","",IFERROR(VLOOKUP($A293,AI_PF!$A:$R,18,FALSE),""))</f>
        <v>USD</v>
      </c>
      <c r="G293">
        <f>IF($A293="","",IFERROR(VLOOKUP($A293,AI_PF!$A:$T,20,FALSE),""))</f>
        <v>44700</v>
      </c>
      <c r="H293">
        <f>IF($A293="","",IFERROR(VLOOKUP($A293,AI_PF!$A:$V,22,FALSE),""))</f>
        <v>48353</v>
      </c>
      <c r="I293">
        <f>IF($A293="","",IFERROR(VLOOKUP($A293,AI_PF!$A:$EU,151,FALSE),""))</f>
        <v>2022</v>
      </c>
      <c r="J293">
        <f>IF($A293="","",IFERROR(VLOOKUP($A293,AI_PF!$A:$C,3,FALSE),""))</f>
        <v>210001374</v>
      </c>
      <c r="K293" t="str">
        <f>IF($A293="","",IFERROR(VLOOKUP($A293,Data_Raw!$A:$G,2,FALSE),""))</f>
        <v>VC</v>
      </c>
      <c r="L293" t="str">
        <f>IF($A293="","",IFERROR(VLOOKUP($A293,Data_Raw!$A:$G,3,FALSE),""))</f>
        <v>Pantera Blockchain Offshore Fund</v>
      </c>
      <c r="M293" t="str">
        <f>IF($A293="","",IFERROR(VLOOKUP($A293,Data_Raw!$A:$G,4,FALSE),""))</f>
        <v>Pantera Capital</v>
      </c>
      <c r="N293" t="str">
        <f>IF($A293="","",IFERROR(VLOOKUP($A293,AI_PF!$A:$EU,29,FALSE),""))</f>
        <v>Pantera Capital</v>
      </c>
      <c r="O293" t="str">
        <f>IF($A293="","",IFERROR(VLOOKUP($A293,Data_Raw!$A:$G,5,FALSE),""))</f>
        <v>US</v>
      </c>
      <c r="P293" t="str">
        <f>IF($A293="","",IFERROR(VLOOKUP($A293,Data_Raw!$A:$G,6,FALSE),""))</f>
        <v>Early</v>
      </c>
      <c r="Q293" t="str">
        <f>IF($A293="","",IFERROR(VLOOKUP($A293,Data_Raw!$A:$G,7,FALSE),""))</f>
        <v>Fintech|Blockchain</v>
      </c>
      <c r="R293">
        <f>IF($A293="","",SUMIFS(AI_PF!$AP:$AP,AI_PF!$A:$A,$A293))</f>
        <v>70000000000</v>
      </c>
      <c r="S293">
        <f>IF($A293="","",SUMIFS(AI_PF!$AW:$AW,AI_PF!$A:$A,$A293))</f>
        <v>60728115010</v>
      </c>
      <c r="T293">
        <f>IF($A293="","",SUMIFS(AI_PF!$AZ:$AZ,AI_PF!$A:$A,$A293))</f>
        <v>0</v>
      </c>
      <c r="U293">
        <f>IF($A293="","",SUMIFS(AI_PF!$CA:$CA,AI_PF!$A:$A,$A293))</f>
        <v>60728115010</v>
      </c>
      <c r="V293">
        <f>IF($A293="","",SUMIFS(AI_PF!$CE:$CE,AI_PF!$A:$A,$A293))</f>
        <v>72027281008</v>
      </c>
      <c r="W293">
        <f>IF($A293="","",IFERROR(VLOOKUP($A293,AI_PF!$A:$CO,93,FALSE),""))</f>
        <v>5.7159569859504709</v>
      </c>
      <c r="X293">
        <f>IF($A293="","",COUNTIF(AI_PF!$A:$A,$A293))</f>
        <v>1</v>
      </c>
      <c r="Y293">
        <f>IF($A293="","",COUNTIF(LookThrough!$A:$A,J293))</f>
        <v>19</v>
      </c>
    </row>
    <row r="294" spans="1:25" x14ac:dyDescent="0.4">
      <c r="A294" t="s">
        <v>328</v>
      </c>
      <c r="B294" t="str">
        <f>IF($A294="","",IFERROR(VLOOKUP($A294,AI_PF!$A:$D,4,FALSE),""))</f>
        <v>미래에셋 글로벌 신성장 투자조합 1호</v>
      </c>
      <c r="C294" t="str">
        <f>IF($A294="","",IFERROR(VLOOKUP($A294,AI_PF!$A:$G,7,FALSE),""))</f>
        <v>VC</v>
      </c>
      <c r="D294" t="str">
        <f>IF($A294="","",IFERROR(VLOOKUP($A294,AI_PF!$A:$H,8,FALSE),""))</f>
        <v>VC</v>
      </c>
      <c r="E294" t="str">
        <f>IF($A294="","",IFERROR(VLOOKUP($A294,AI_PF!$A:$N,14,FALSE),""))</f>
        <v>출자</v>
      </c>
      <c r="F294" t="str">
        <f>IF($A294="","",IFERROR(VLOOKUP($A294,AI_PF!$A:$R,18,FALSE),""))</f>
        <v>KRW</v>
      </c>
      <c r="G294">
        <f>IF($A294="","",IFERROR(VLOOKUP($A294,AI_PF!$A:$T,20,FALSE),""))</f>
        <v>44697</v>
      </c>
      <c r="H294">
        <f>IF($A294="","",IFERROR(VLOOKUP($A294,AI_PF!$A:$V,22,FALSE),""))</f>
        <v>48350</v>
      </c>
      <c r="I294">
        <f>IF($A294="","",IFERROR(VLOOKUP($A294,AI_PF!$A:$EU,151,FALSE),""))</f>
        <v>2022</v>
      </c>
      <c r="J294">
        <f>IF($A294="","",IFERROR(VLOOKUP($A294,AI_PF!$A:$C,3,FALSE),""))</f>
        <v>110000545</v>
      </c>
      <c r="K294" t="str">
        <f>IF($A294="","",IFERROR(VLOOKUP($A294,Data_Raw!$A:$G,2,FALSE),""))</f>
        <v>VC</v>
      </c>
      <c r="L294" t="str">
        <f>IF($A294="","",IFERROR(VLOOKUP($A294,Data_Raw!$A:$G,3,FALSE),""))</f>
        <v>미래에셋 글로벌 신성장 투자조합 1호</v>
      </c>
      <c r="M294" t="str">
        <f>IF($A294="","",IFERROR(VLOOKUP($A294,Data_Raw!$A:$G,4,FALSE),""))</f>
        <v>미래에셋캐피탈</v>
      </c>
      <c r="N294">
        <f>IF($A294="","",IFERROR(VLOOKUP($A294,AI_PF!$A:$EU,29,FALSE),""))</f>
        <v>0</v>
      </c>
      <c r="O294" t="str">
        <f>IF($A294="","",IFERROR(VLOOKUP($A294,Data_Raw!$A:$G,5,FALSE),""))</f>
        <v>US</v>
      </c>
      <c r="P294" t="str">
        <f>IF($A294="","",IFERROR(VLOOKUP($A294,Data_Raw!$A:$G,6,FALSE),""))</f>
        <v>Early</v>
      </c>
      <c r="Q294" t="str">
        <f>IF($A294="","",IFERROR(VLOOKUP($A294,Data_Raw!$A:$G,7,FALSE),""))</f>
        <v>General</v>
      </c>
      <c r="R294">
        <f>IF($A294="","",SUMIFS(AI_PF!$AP:$AP,AI_PF!$A:$A,$A294))</f>
        <v>15000000000</v>
      </c>
      <c r="S294">
        <f>IF($A294="","",SUMIFS(AI_PF!$AW:$AW,AI_PF!$A:$A,$A294))</f>
        <v>12000000000</v>
      </c>
      <c r="T294">
        <f>IF($A294="","",SUMIFS(AI_PF!$AZ:$AZ,AI_PF!$A:$A,$A294))</f>
        <v>149700000</v>
      </c>
      <c r="U294">
        <f>IF($A294="","",SUMIFS(AI_PF!$CA:$CA,AI_PF!$A:$A,$A294))</f>
        <v>11850300000</v>
      </c>
      <c r="V294">
        <f>IF($A294="","",SUMIFS(AI_PF!$CE:$CE,AI_PF!$A:$A,$A294))</f>
        <v>11850300000</v>
      </c>
      <c r="W294">
        <f>IF($A294="","",IFERROR(VLOOKUP($A294,AI_PF!$A:$CO,93,FALSE),""))</f>
        <v>-1.4901161193847656E-7</v>
      </c>
      <c r="X294">
        <f>IF($A294="","",COUNTIF(AI_PF!$A:$A,$A294))</f>
        <v>1</v>
      </c>
      <c r="Y294">
        <f>IF($A294="","",COUNTIF(LookThrough!$A:$A,J294))</f>
        <v>0</v>
      </c>
    </row>
    <row r="295" spans="1:25" x14ac:dyDescent="0.4">
      <c r="A295" t="s">
        <v>329</v>
      </c>
      <c r="B295" t="str">
        <f>IF($A295="","",IFERROR(VLOOKUP($A295,AI_PF!$A:$D,4,FALSE),""))</f>
        <v>파인스트리트 MEIF7 인프라 일반사모특별자산투자신탁 1-1호</v>
      </c>
      <c r="C295" t="str">
        <f>IF($A295="","",IFERROR(VLOOKUP($A295,AI_PF!$A:$G,7,FALSE),""))</f>
        <v>혼합</v>
      </c>
      <c r="D295" t="str">
        <f>IF($A295="","",IFERROR(VLOOKUP($A295,AI_PF!$A:$H,8,FALSE),""))</f>
        <v>혼합</v>
      </c>
      <c r="E295" t="str">
        <f>IF($A295="","",IFERROR(VLOOKUP($A295,AI_PF!$A:$N,14,FALSE),""))</f>
        <v>수익증권</v>
      </c>
      <c r="F295" t="str">
        <f>IF($A295="","",IFERROR(VLOOKUP($A295,AI_PF!$A:$R,18,FALSE),""))</f>
        <v>KRW</v>
      </c>
      <c r="G295">
        <f>IF($A295="","",IFERROR(VLOOKUP($A295,AI_PF!$A:$T,20,FALSE),""))</f>
        <v>45008</v>
      </c>
      <c r="H295">
        <f>IF($A295="","",IFERROR(VLOOKUP($A295,AI_PF!$A:$V,22,FALSE),""))</f>
        <v>49248</v>
      </c>
      <c r="I295">
        <f>IF($A295="","",IFERROR(VLOOKUP($A295,AI_PF!$A:$EU,151,FALSE),""))</f>
        <v>2022</v>
      </c>
      <c r="J295">
        <f>IF($A295="","",IFERROR(VLOOKUP($A295,AI_PF!$A:$C,3,FALSE),""))</f>
        <v>210001622</v>
      </c>
      <c r="K295" t="str">
        <f>IF($A295="","",IFERROR(VLOOKUP($A295,Data_Raw!$A:$G,2,FALSE),""))</f>
        <v>Infrastructure</v>
      </c>
      <c r="L295" t="str">
        <f>IF($A295="","",IFERROR(VLOOKUP($A295,Data_Raw!$A:$G,3,FALSE),""))</f>
        <v>파인스트리트MEIF7인프라일반사모특별자산투자신탁[1-1]호</v>
      </c>
      <c r="M295" t="str">
        <f>IF($A295="","",IFERROR(VLOOKUP($A295,Data_Raw!$A:$G,4,FALSE),""))</f>
        <v>파인스트리트자산운용</v>
      </c>
      <c r="N295" t="str">
        <f>IF($A295="","",IFERROR(VLOOKUP($A295,AI_PF!$A:$EU,29,FALSE),""))</f>
        <v>Macquarie</v>
      </c>
      <c r="O295" t="str">
        <f>IF($A295="","",IFERROR(VLOOKUP($A295,Data_Raw!$A:$G,5,FALSE),""))</f>
        <v>Europe</v>
      </c>
      <c r="P295" t="str">
        <f>IF($A295="","",IFERROR(VLOOKUP($A295,Data_Raw!$A:$G,6,FALSE),""))</f>
        <v>hybrid</v>
      </c>
      <c r="Q295" t="str">
        <f>IF($A295="","",IFERROR(VLOOKUP($A295,Data_Raw!$A:$G,7,FALSE),""))</f>
        <v>General</v>
      </c>
      <c r="R295">
        <f>IF($A295="","",SUMIFS(AI_PF!$AP:$AP,AI_PF!$A:$A,$A295))</f>
        <v>98000000000</v>
      </c>
      <c r="S295">
        <f>IF($A295="","",SUMIFS(AI_PF!$AW:$AW,AI_PF!$A:$A,$A295))</f>
        <v>55392723500</v>
      </c>
      <c r="T295">
        <f>IF($A295="","",SUMIFS(AI_PF!$AZ:$AZ,AI_PF!$A:$A,$A295))</f>
        <v>0</v>
      </c>
      <c r="U295">
        <f>IF($A295="","",SUMIFS(AI_PF!$CA:$CA,AI_PF!$A:$A,$A295))</f>
        <v>55392723500</v>
      </c>
      <c r="V295">
        <f>IF($A295="","",SUMIFS(AI_PF!$CE:$CE,AI_PF!$A:$A,$A295))</f>
        <v>60548598002</v>
      </c>
      <c r="W295">
        <f>IF($A295="","",IFERROR(VLOOKUP($A295,AI_PF!$A:$CO,93,FALSE),""))</f>
        <v>8.1625983119010961</v>
      </c>
      <c r="X295">
        <f>IF($A295="","",COUNTIF(AI_PF!$A:$A,$A295))</f>
        <v>1</v>
      </c>
      <c r="Y295">
        <f>IF($A295="","",COUNTIF(LookThrough!$A:$A,J295))</f>
        <v>1</v>
      </c>
    </row>
    <row r="296" spans="1:25" x14ac:dyDescent="0.4">
      <c r="A296" t="s">
        <v>330</v>
      </c>
      <c r="B296" t="str">
        <f>IF($A296="","",IFERROR(VLOOKUP($A296,AI_PF!$A:$D,4,FALSE),""))</f>
        <v>미래에셋 PGIF 일반사모특별자산투자신탁 1호</v>
      </c>
      <c r="C296" t="str">
        <f>IF($A296="","",IFERROR(VLOOKUP($A296,AI_PF!$A:$G,7,FALSE),""))</f>
        <v>혼합</v>
      </c>
      <c r="D296" t="str">
        <f>IF($A296="","",IFERROR(VLOOKUP($A296,AI_PF!$A:$H,8,FALSE),""))</f>
        <v>혼합</v>
      </c>
      <c r="E296" t="str">
        <f>IF($A296="","",IFERROR(VLOOKUP($A296,AI_PF!$A:$N,14,FALSE),""))</f>
        <v>수익증권</v>
      </c>
      <c r="F296" t="str">
        <f>IF($A296="","",IFERROR(VLOOKUP($A296,AI_PF!$A:$R,18,FALSE),""))</f>
        <v>KRW</v>
      </c>
      <c r="G296">
        <f>IF($A296="","",IFERROR(VLOOKUP($A296,AI_PF!$A:$T,20,FALSE),""))</f>
        <v>44806</v>
      </c>
      <c r="H296">
        <f>IF($A296="","",IFERROR(VLOOKUP($A296,AI_PF!$A:$V,22,FALSE),""))</f>
        <v>48579</v>
      </c>
      <c r="I296">
        <f>IF($A296="","",IFERROR(VLOOKUP($A296,AI_PF!$A:$EU,151,FALSE),""))</f>
        <v>2022</v>
      </c>
      <c r="J296">
        <f>IF($A296="","",IFERROR(VLOOKUP($A296,AI_PF!$A:$C,3,FALSE),""))</f>
        <v>210001527</v>
      </c>
      <c r="K296" t="str">
        <f>IF($A296="","",IFERROR(VLOOKUP($A296,Data_Raw!$A:$G,2,FALSE),""))</f>
        <v>Infrastructure</v>
      </c>
      <c r="L296" t="str">
        <f>IF($A296="","",IFERROR(VLOOKUP($A296,Data_Raw!$A:$G,3,FALSE),""))</f>
        <v>미래에셋 PGIF 일반사모특별자산투자신탁 1호</v>
      </c>
      <c r="M296" t="str">
        <f>IF($A296="","",IFERROR(VLOOKUP($A296,Data_Raw!$A:$G,4,FALSE),""))</f>
        <v>미래에셋자산운용</v>
      </c>
      <c r="N296" t="str">
        <f>IF($A296="","",IFERROR(VLOOKUP($A296,AI_PF!$A:$EU,29,FALSE),""))</f>
        <v>Pantheon</v>
      </c>
      <c r="O296" t="str">
        <f>IF($A296="","",IFERROR(VLOOKUP($A296,Data_Raw!$A:$G,5,FALSE),""))</f>
        <v>Europe</v>
      </c>
      <c r="P296" t="str">
        <f>IF($A296="","",IFERROR(VLOOKUP($A296,Data_Raw!$A:$G,6,FALSE),""))</f>
        <v>hybrid</v>
      </c>
      <c r="Q296" t="str">
        <f>IF($A296="","",IFERROR(VLOOKUP($A296,Data_Raw!$A:$G,7,FALSE),""))</f>
        <v>General</v>
      </c>
      <c r="R296">
        <f>IF($A296="","",SUMIFS(AI_PF!$AP:$AP,AI_PF!$A:$A,$A296))</f>
        <v>70000000000</v>
      </c>
      <c r="S296">
        <f>IF($A296="","",SUMIFS(AI_PF!$AW:$AW,AI_PF!$A:$A,$A296))</f>
        <v>63908367965</v>
      </c>
      <c r="T296">
        <f>IF($A296="","",SUMIFS(AI_PF!$AZ:$AZ,AI_PF!$A:$A,$A296))</f>
        <v>10584255158</v>
      </c>
      <c r="U296">
        <f>IF($A296="","",SUMIFS(AI_PF!$CA:$CA,AI_PF!$A:$A,$A296))</f>
        <v>53488928792</v>
      </c>
      <c r="V296">
        <f>IF($A296="","",SUMIFS(AI_PF!$CE:$CE,AI_PF!$A:$A,$A296))</f>
        <v>62123108779</v>
      </c>
      <c r="W296">
        <f>IF($A296="","",IFERROR(VLOOKUP($A296,AI_PF!$A:$CO,93,FALSE),""))</f>
        <v>8.6578688025474548</v>
      </c>
      <c r="X296">
        <f>IF($A296="","",COUNTIF(AI_PF!$A:$A,$A296))</f>
        <v>1</v>
      </c>
      <c r="Y296">
        <f>IF($A296="","",COUNTIF(LookThrough!$A:$A,J296))</f>
        <v>27</v>
      </c>
    </row>
    <row r="297" spans="1:25" x14ac:dyDescent="0.4">
      <c r="A297" t="s">
        <v>331</v>
      </c>
      <c r="B297" t="str">
        <f>IF($A297="","",IFERROR(VLOOKUP($A297,AI_PF!$A:$D,4,FALSE),""))</f>
        <v>가산 KT 데이터센터 개발사업 PF대출</v>
      </c>
      <c r="C297" t="str">
        <f>IF($A297="","",IFERROR(VLOOKUP($A297,AI_PF!$A:$G,7,FALSE),""))</f>
        <v>개발형</v>
      </c>
      <c r="D297" t="str">
        <f>IF($A297="","",IFERROR(VLOOKUP($A297,AI_PF!$A:$H,8,FALSE),""))</f>
        <v>데이터센터</v>
      </c>
      <c r="E297" t="str">
        <f>IF($A297="","",IFERROR(VLOOKUP($A297,AI_PF!$A:$N,14,FALSE),""))</f>
        <v>대출</v>
      </c>
      <c r="F297" t="str">
        <f>IF($A297="","",IFERROR(VLOOKUP($A297,AI_PF!$A:$R,18,FALSE),""))</f>
        <v>KRW</v>
      </c>
      <c r="G297">
        <f>IF($A297="","",IFERROR(VLOOKUP($A297,AI_PF!$A:$T,20,FALSE),""))</f>
        <v>44819</v>
      </c>
      <c r="H297">
        <f>IF($A297="","",IFERROR(VLOOKUP($A297,AI_PF!$A:$V,22,FALSE),""))</f>
        <v>46188</v>
      </c>
      <c r="I297">
        <f>IF($A297="","",IFERROR(VLOOKUP($A297,AI_PF!$A:$EU,151,FALSE),""))</f>
        <v>2022</v>
      </c>
      <c r="J297">
        <f>IF($A297="","",IFERROR(VLOOKUP($A297,AI_PF!$A:$C,3,FALSE),""))</f>
        <v>6000000001263</v>
      </c>
      <c r="K297" t="str">
        <f>IF($A297="","",IFERROR(VLOOKUP($A297,Data_Raw!$A:$G,2,FALSE),""))</f>
        <v>Real_Estate</v>
      </c>
      <c r="L297" t="str">
        <f>IF($A297="","",IFERROR(VLOOKUP($A297,Data_Raw!$A:$G,3,FALSE),""))</f>
        <v>가산 KT
데이터센터 개발사업</v>
      </c>
      <c r="M297" t="str">
        <f>IF($A297="","",IFERROR(VLOOKUP($A297,Data_Raw!$A:$G,4,FALSE),""))</f>
        <v>신한금융투자</v>
      </c>
      <c r="N297" t="str">
        <f>IF($A297="","",IFERROR(VLOOKUP($A297,AI_PF!$A:$EU,29,FALSE),""))</f>
        <v>해당없음</v>
      </c>
      <c r="O297" t="str">
        <f>IF($A297="","",IFERROR(VLOOKUP($A297,Data_Raw!$A:$G,5,FALSE),""))</f>
        <v>KOR</v>
      </c>
      <c r="P297" t="str">
        <f>IF($A297="","",IFERROR(VLOOKUP($A297,Data_Raw!$A:$G,6,FALSE),""))</f>
        <v>PF대출</v>
      </c>
      <c r="Q297" t="str">
        <f>IF($A297="","",IFERROR(VLOOKUP($A297,Data_Raw!$A:$G,7,FALSE),""))</f>
        <v>Data Center</v>
      </c>
      <c r="R297">
        <f>IF($A297="","",SUMIFS(AI_PF!$AP:$AP,AI_PF!$A:$A,$A297))</f>
        <v>70000000000</v>
      </c>
      <c r="S297">
        <f>IF($A297="","",SUMIFS(AI_PF!$AW:$AW,AI_PF!$A:$A,$A297))</f>
        <v>68960000000</v>
      </c>
      <c r="T297">
        <f>IF($A297="","",SUMIFS(AI_PF!$AZ:$AZ,AI_PF!$A:$A,$A297))</f>
        <v>760034923</v>
      </c>
      <c r="U297">
        <f>IF($A297="","",SUMIFS(AI_PF!$CA:$CA,AI_PF!$A:$A,$A297))</f>
        <v>68960000000</v>
      </c>
      <c r="V297">
        <f>IF($A297="","",SUMIFS(AI_PF!$CE:$CE,AI_PF!$A:$A,$A297))</f>
        <v>68199965077</v>
      </c>
      <c r="W297">
        <f>IF($A297="","",IFERROR(VLOOKUP($A297,AI_PF!$A:$CO,93,FALSE),""))</f>
        <v>5.4988992999999997</v>
      </c>
      <c r="X297">
        <f>IF($A297="","",COUNTIF(AI_PF!$A:$A,$A297))</f>
        <v>1</v>
      </c>
      <c r="Y297">
        <f>IF($A297="","",COUNTIF(LookThrough!$A:$A,J297))</f>
        <v>0</v>
      </c>
    </row>
    <row r="298" spans="1:25" x14ac:dyDescent="0.4">
      <c r="A298" t="s">
        <v>332</v>
      </c>
      <c r="B298" t="str">
        <f>IF($A298="","",IFERROR(VLOOKUP($A298,AI_PF!$A:$D,4,FALSE),""))</f>
        <v>DCVC VI</v>
      </c>
      <c r="C298" t="str">
        <f>IF($A298="","",IFERROR(VLOOKUP($A298,AI_PF!$A:$G,7,FALSE),""))</f>
        <v>VC</v>
      </c>
      <c r="D298" t="str">
        <f>IF($A298="","",IFERROR(VLOOKUP($A298,AI_PF!$A:$H,8,FALSE),""))</f>
        <v>VC</v>
      </c>
      <c r="E298" t="str">
        <f>IF($A298="","",IFERROR(VLOOKUP($A298,AI_PF!$A:$N,14,FALSE),""))</f>
        <v>수익증권</v>
      </c>
      <c r="F298" t="str">
        <f>IF($A298="","",IFERROR(VLOOKUP($A298,AI_PF!$A:$R,18,FALSE),""))</f>
        <v>USD</v>
      </c>
      <c r="G298">
        <f>IF($A298="","",IFERROR(VLOOKUP($A298,AI_PF!$A:$T,20,FALSE),""))</f>
        <v>44826</v>
      </c>
      <c r="H298">
        <f>IF($A298="","",IFERROR(VLOOKUP($A298,AI_PF!$A:$V,22,FALSE),""))</f>
        <v>48479</v>
      </c>
      <c r="I298">
        <f>IF($A298="","",IFERROR(VLOOKUP($A298,AI_PF!$A:$EU,151,FALSE),""))</f>
        <v>2022</v>
      </c>
      <c r="J298">
        <f>IF($A298="","",IFERROR(VLOOKUP($A298,AI_PF!$A:$C,3,FALSE),""))</f>
        <v>210001533</v>
      </c>
      <c r="K298" t="str">
        <f>IF($A298="","",IFERROR(VLOOKUP($A298,Data_Raw!$A:$G,2,FALSE),""))</f>
        <v>VC</v>
      </c>
      <c r="L298" t="str">
        <f>IF($A298="","",IFERROR(VLOOKUP($A298,Data_Raw!$A:$G,3,FALSE),""))</f>
        <v>DCVC VI</v>
      </c>
      <c r="M298" t="str">
        <f>IF($A298="","",IFERROR(VLOOKUP($A298,Data_Raw!$A:$G,4,FALSE),""))</f>
        <v>DCVC</v>
      </c>
      <c r="N298" t="str">
        <f>IF($A298="","",IFERROR(VLOOKUP($A298,AI_PF!$A:$EU,29,FALSE),""))</f>
        <v>DCVC</v>
      </c>
      <c r="O298" t="str">
        <f>IF($A298="","",IFERROR(VLOOKUP($A298,Data_Raw!$A:$G,5,FALSE),""))</f>
        <v>Global</v>
      </c>
      <c r="P298" t="str">
        <f>IF($A298="","",IFERROR(VLOOKUP($A298,Data_Raw!$A:$G,6,FALSE),""))</f>
        <v>Early</v>
      </c>
      <c r="Q298" t="str">
        <f>IF($A298="","",IFERROR(VLOOKUP($A298,Data_Raw!$A:$G,7,FALSE),""))</f>
        <v>Impact|Energy|Climate</v>
      </c>
      <c r="R298">
        <f>IF($A298="","",SUMIFS(AI_PF!$AP:$AP,AI_PF!$A:$A,$A298))</f>
        <v>70000000000</v>
      </c>
      <c r="S298">
        <f>IF($A298="","",SUMIFS(AI_PF!$AW:$AW,AI_PF!$A:$A,$A298))</f>
        <v>41975587500</v>
      </c>
      <c r="T298">
        <f>IF($A298="","",SUMIFS(AI_PF!$AZ:$AZ,AI_PF!$A:$A,$A298))</f>
        <v>0</v>
      </c>
      <c r="U298">
        <f>IF($A298="","",SUMIFS(AI_PF!$CA:$CA,AI_PF!$A:$A,$A298))</f>
        <v>41975587500</v>
      </c>
      <c r="V298">
        <f>IF($A298="","",SUMIFS(AI_PF!$CE:$CE,AI_PF!$A:$A,$A298))</f>
        <v>53908087401</v>
      </c>
      <c r="W298">
        <f>IF($A298="","",IFERROR(VLOOKUP($A298,AI_PF!$A:$CO,93,FALSE),""))</f>
        <v>13.261197209358219</v>
      </c>
      <c r="X298">
        <f>IF($A298="","",COUNTIF(AI_PF!$A:$A,$A298))</f>
        <v>1</v>
      </c>
      <c r="Y298">
        <f>IF($A298="","",COUNTIF(LookThrough!$A:$A,J298))</f>
        <v>21</v>
      </c>
    </row>
    <row r="299" spans="1:25" x14ac:dyDescent="0.4">
      <c r="A299" t="s">
        <v>333</v>
      </c>
      <c r="B299" t="str">
        <f>IF($A299="","",IFERROR(VLOOKUP($A299,AI_PF!$A:$D,4,FALSE),""))</f>
        <v>신한AIM 부동산 전문투자형사모투자신탁 26-B호</v>
      </c>
      <c r="C299" t="str">
        <f>IF($A299="","",IFERROR(VLOOKUP($A299,AI_PF!$A:$G,7,FALSE),""))</f>
        <v>수익형</v>
      </c>
      <c r="D299" t="str">
        <f>IF($A299="","",IFERROR(VLOOKUP($A299,AI_PF!$A:$H,8,FALSE),""))</f>
        <v>혼합</v>
      </c>
      <c r="E299" t="str">
        <f>IF($A299="","",IFERROR(VLOOKUP($A299,AI_PF!$A:$N,14,FALSE),""))</f>
        <v>수익증권</v>
      </c>
      <c r="F299" t="str">
        <f>IF($A299="","",IFERROR(VLOOKUP($A299,AI_PF!$A:$R,18,FALSE),""))</f>
        <v>KRW</v>
      </c>
      <c r="G299">
        <f>IF($A299="","",IFERROR(VLOOKUP($A299,AI_PF!$A:$T,20,FALSE),""))</f>
        <v>44797</v>
      </c>
      <c r="H299">
        <f>IF($A299="","",IFERROR(VLOOKUP($A299,AI_PF!$A:$V,22,FALSE),""))</f>
        <v>48999</v>
      </c>
      <c r="I299">
        <f>IF($A299="","",IFERROR(VLOOKUP($A299,AI_PF!$A:$EU,151,FALSE),""))</f>
        <v>2022</v>
      </c>
      <c r="J299">
        <f>IF($A299="","",IFERROR(VLOOKUP($A299,AI_PF!$A:$C,3,FALSE),""))</f>
        <v>210001513</v>
      </c>
      <c r="K299" t="str">
        <f>IF($A299="","",IFERROR(VLOOKUP($A299,Data_Raw!$A:$G,2,FALSE),""))</f>
        <v>Real_Estate</v>
      </c>
      <c r="L299" t="str">
        <f>IF($A299="","",IFERROR(VLOOKUP($A299,Data_Raw!$A:$G,3,FALSE),""))</f>
        <v>신한AIM부동산 제26-B호</v>
      </c>
      <c r="M299" t="str">
        <f>IF($A299="","",IFERROR(VLOOKUP($A299,Data_Raw!$A:$G,4,FALSE),""))</f>
        <v>신한자산운용</v>
      </c>
      <c r="N299" t="str">
        <f>IF($A299="","",IFERROR(VLOOKUP($A299,AI_PF!$A:$EU,29,FALSE),""))</f>
        <v>PIMCO</v>
      </c>
      <c r="O299" t="str">
        <f>IF($A299="","",IFERROR(VLOOKUP($A299,Data_Raw!$A:$G,5,FALSE),""))</f>
        <v>US</v>
      </c>
      <c r="P299" t="str">
        <f>IF($A299="","",IFERROR(VLOOKUP($A299,Data_Raw!$A:$G,6,FALSE),""))</f>
        <v>Senior|Value-add</v>
      </c>
      <c r="Q299" t="str">
        <f>IF($A299="","",IFERROR(VLOOKUP($A299,Data_Raw!$A:$G,7,FALSE),""))</f>
        <v>General</v>
      </c>
      <c r="R299">
        <f>IF($A299="","",SUMIFS(AI_PF!$AP:$AP,AI_PF!$A:$A,$A299))</f>
        <v>70000000000</v>
      </c>
      <c r="S299">
        <f>IF($A299="","",SUMIFS(AI_PF!$AW:$AW,AI_PF!$A:$A,$A299))</f>
        <v>41695460989</v>
      </c>
      <c r="T299">
        <f>IF($A299="","",SUMIFS(AI_PF!$AZ:$AZ,AI_PF!$A:$A,$A299))</f>
        <v>5601733297</v>
      </c>
      <c r="U299">
        <f>IF($A299="","",SUMIFS(AI_PF!$CA:$CA,AI_PF!$A:$A,$A299))</f>
        <v>36549690985</v>
      </c>
      <c r="V299">
        <f>IF($A299="","",SUMIFS(AI_PF!$CE:$CE,AI_PF!$A:$A,$A299))</f>
        <v>38698505103</v>
      </c>
      <c r="W299">
        <f>IF($A299="","",IFERROR(VLOOKUP($A299,AI_PF!$A:$CO,93,FALSE),""))</f>
        <v>6.678631603717804</v>
      </c>
      <c r="X299">
        <f>IF($A299="","",COUNTIF(AI_PF!$A:$A,$A299))</f>
        <v>1</v>
      </c>
      <c r="Y299">
        <f>IF($A299="","",COUNTIF(LookThrough!$A:$A,J299))</f>
        <v>45</v>
      </c>
    </row>
    <row r="300" spans="1:25" x14ac:dyDescent="0.4">
      <c r="A300" t="s">
        <v>334</v>
      </c>
      <c r="B300" t="str">
        <f>IF($A300="","",IFERROR(VLOOKUP($A300,AI_PF!$A:$D,4,FALSE),""))</f>
        <v>IPI PARTNERS III-B,L.P.</v>
      </c>
      <c r="C300" t="str">
        <f>IF($A300="","",IFERROR(VLOOKUP($A300,AI_PF!$A:$G,7,FALSE),""))</f>
        <v>개발형</v>
      </c>
      <c r="D300" t="str">
        <f>IF($A300="","",IFERROR(VLOOKUP($A300,AI_PF!$A:$H,8,FALSE),""))</f>
        <v>데이터센터</v>
      </c>
      <c r="E300" t="str">
        <f>IF($A300="","",IFERROR(VLOOKUP($A300,AI_PF!$A:$N,14,FALSE),""))</f>
        <v>수익증권</v>
      </c>
      <c r="F300" t="str">
        <f>IF($A300="","",IFERROR(VLOOKUP($A300,AI_PF!$A:$R,18,FALSE),""))</f>
        <v>USD</v>
      </c>
      <c r="G300">
        <f>IF($A300="","",IFERROR(VLOOKUP($A300,AI_PF!$A:$T,20,FALSE),""))</f>
        <v>44858</v>
      </c>
      <c r="H300">
        <f>IF($A300="","",IFERROR(VLOOKUP($A300,AI_PF!$A:$V,22,FALSE),""))</f>
        <v>49156</v>
      </c>
      <c r="I300">
        <f>IF($A300="","",IFERROR(VLOOKUP($A300,AI_PF!$A:$EU,151,FALSE),""))</f>
        <v>2022</v>
      </c>
      <c r="J300">
        <f>IF($A300="","",IFERROR(VLOOKUP($A300,AI_PF!$A:$C,3,FALSE),""))</f>
        <v>210001547</v>
      </c>
      <c r="K300" t="str">
        <f>IF($A300="","",IFERROR(VLOOKUP($A300,Data_Raw!$A:$G,2,FALSE),""))</f>
        <v>Real_Estate</v>
      </c>
      <c r="L300" t="str">
        <f>IF($A300="","",IFERROR(VLOOKUP($A300,Data_Raw!$A:$G,3,FALSE),""))</f>
        <v>BLUE OWL DIGITAL INFRASTRUCTURE FUND III-B LP</v>
      </c>
      <c r="M300" t="str">
        <f>IF($A300="","",IFERROR(VLOOKUP($A300,Data_Raw!$A:$G,4,FALSE),""))</f>
        <v>IPI Partners</v>
      </c>
      <c r="N300" t="str">
        <f>IF($A300="","",IFERROR(VLOOKUP($A300,AI_PF!$A:$EU,29,FALSE),""))</f>
        <v>IPI Partners</v>
      </c>
      <c r="O300" t="str">
        <f>IF($A300="","",IFERROR(VLOOKUP($A300,Data_Raw!$A:$G,5,FALSE),""))</f>
        <v>Global</v>
      </c>
      <c r="P300" t="str">
        <f>IF($A300="","",IFERROR(VLOOKUP($A300,Data_Raw!$A:$G,6,FALSE),""))</f>
        <v>Senior|Opportunistic</v>
      </c>
      <c r="Q300" t="str">
        <f>IF($A300="","",IFERROR(VLOOKUP($A300,Data_Raw!$A:$G,7,FALSE),""))</f>
        <v>General</v>
      </c>
      <c r="R300">
        <f>IF($A300="","",SUMIFS(AI_PF!$AP:$AP,AI_PF!$A:$A,$A300))</f>
        <v>105000000000</v>
      </c>
      <c r="S300">
        <f>IF($A300="","",SUMIFS(AI_PF!$AW:$AW,AI_PF!$A:$A,$A300))</f>
        <v>94077153846</v>
      </c>
      <c r="T300">
        <f>IF($A300="","",SUMIFS(AI_PF!$AZ:$AZ,AI_PF!$A:$A,$A300))</f>
        <v>11306893876</v>
      </c>
      <c r="U300">
        <f>IF($A300="","",SUMIFS(AI_PF!$CA:$CA,AI_PF!$A:$A,$A300))</f>
        <v>83163436880</v>
      </c>
      <c r="V300">
        <f>IF($A300="","",SUMIFS(AI_PF!$CE:$CE,AI_PF!$A:$A,$A300))</f>
        <v>98981150834</v>
      </c>
      <c r="W300">
        <f>IF($A300="","",IFERROR(VLOOKUP($A300,AI_PF!$A:$CO,93,FALSE),""))</f>
        <v>16.054440140724182</v>
      </c>
      <c r="X300">
        <f>IF($A300="","",COUNTIF(AI_PF!$A:$A,$A300))</f>
        <v>1</v>
      </c>
      <c r="Y300">
        <f>IF($A300="","",COUNTIF(LookThrough!$A:$A,J300))</f>
        <v>0</v>
      </c>
    </row>
    <row r="301" spans="1:25" x14ac:dyDescent="0.4">
      <c r="A301" t="s">
        <v>335</v>
      </c>
      <c r="B301" t="str">
        <f>IF($A301="","",IFERROR(VLOOKUP($A301,AI_PF!$A:$D,4,FALSE),""))</f>
        <v>수표지구 오피스 개발사업 PF대출</v>
      </c>
      <c r="C301" t="str">
        <f>IF($A301="","",IFERROR(VLOOKUP($A301,AI_PF!$A:$G,7,FALSE),""))</f>
        <v>개발형</v>
      </c>
      <c r="D301" t="str">
        <f>IF($A301="","",IFERROR(VLOOKUP($A301,AI_PF!$A:$H,8,FALSE),""))</f>
        <v>오피스</v>
      </c>
      <c r="E301" t="str">
        <f>IF($A301="","",IFERROR(VLOOKUP($A301,AI_PF!$A:$N,14,FALSE),""))</f>
        <v>대출</v>
      </c>
      <c r="F301" t="str">
        <f>IF($A301="","",IFERROR(VLOOKUP($A301,AI_PF!$A:$R,18,FALSE),""))</f>
        <v>KRW</v>
      </c>
      <c r="G301">
        <f>IF($A301="","",IFERROR(VLOOKUP($A301,AI_PF!$A:$T,20,FALSE),""))</f>
        <v>44771</v>
      </c>
      <c r="H301">
        <f>IF($A301="","",IFERROR(VLOOKUP($A301,AI_PF!$A:$V,22,FALSE),""))</f>
        <v>46448</v>
      </c>
      <c r="I301">
        <f>IF($A301="","",IFERROR(VLOOKUP($A301,AI_PF!$A:$EU,151,FALSE),""))</f>
        <v>2022</v>
      </c>
      <c r="J301">
        <f>IF($A301="","",IFERROR(VLOOKUP($A301,AI_PF!$A:$C,3,FALSE),""))</f>
        <v>6000000001258</v>
      </c>
      <c r="K301" t="str">
        <f>IF($A301="","",IFERROR(VLOOKUP($A301,Data_Raw!$A:$G,2,FALSE),""))</f>
        <v>Real_Estate</v>
      </c>
      <c r="L301" t="str">
        <f>IF($A301="","",IFERROR(VLOOKUP($A301,Data_Raw!$A:$G,3,FALSE),""))</f>
        <v>수표지구
오피스 개발사업</v>
      </c>
      <c r="M301" t="str">
        <f>IF($A301="","",IFERROR(VLOOKUP($A301,Data_Raw!$A:$G,4,FALSE),""))</f>
        <v>NH투자증권</v>
      </c>
      <c r="N301" t="str">
        <f>IF($A301="","",IFERROR(VLOOKUP($A301,AI_PF!$A:$EU,29,FALSE),""))</f>
        <v>해당없음</v>
      </c>
      <c r="O301" t="str">
        <f>IF($A301="","",IFERROR(VLOOKUP($A301,Data_Raw!$A:$G,5,FALSE),""))</f>
        <v>KOR</v>
      </c>
      <c r="P301" t="str">
        <f>IF($A301="","",IFERROR(VLOOKUP($A301,Data_Raw!$A:$G,6,FALSE),""))</f>
        <v>PF대출</v>
      </c>
      <c r="Q301" t="str">
        <f>IF($A301="","",IFERROR(VLOOKUP($A301,Data_Raw!$A:$G,7,FALSE),""))</f>
        <v>Office</v>
      </c>
      <c r="R301">
        <f>IF($A301="","",SUMIFS(AI_PF!$AP:$AP,AI_PF!$A:$A,$A301))</f>
        <v>150000000000</v>
      </c>
      <c r="S301">
        <f>IF($A301="","",SUMIFS(AI_PF!$AW:$AW,AI_PF!$A:$A,$A301))</f>
        <v>105910000000</v>
      </c>
      <c r="T301">
        <f>IF($A301="","",SUMIFS(AI_PF!$AZ:$AZ,AI_PF!$A:$A,$A301))</f>
        <v>1501728487</v>
      </c>
      <c r="U301">
        <f>IF($A301="","",SUMIFS(AI_PF!$CA:$CA,AI_PF!$A:$A,$A301))</f>
        <v>105910000000</v>
      </c>
      <c r="V301">
        <f>IF($A301="","",SUMIFS(AI_PF!$CE:$CE,AI_PF!$A:$A,$A301))</f>
        <v>104408271513</v>
      </c>
      <c r="W301">
        <f>IF($A301="","",IFERROR(VLOOKUP($A301,AI_PF!$A:$CO,93,FALSE),""))</f>
        <v>6.6882548000000002</v>
      </c>
      <c r="X301">
        <f>IF($A301="","",COUNTIF(AI_PF!$A:$A,$A301))</f>
        <v>2</v>
      </c>
      <c r="Y301">
        <f>IF($A301="","",COUNTIF(LookThrough!$A:$A,J301))</f>
        <v>0</v>
      </c>
    </row>
    <row r="302" spans="1:25" x14ac:dyDescent="0.4">
      <c r="A302" t="s">
        <v>336</v>
      </c>
      <c r="B302" t="str">
        <f>IF($A302="","",IFERROR(VLOOKUP($A302,AI_PF!$A:$D,4,FALSE),""))</f>
        <v>LCV FUND VIII, L.P.</v>
      </c>
      <c r="C302" t="str">
        <f>IF($A302="","",IFERROR(VLOOKUP($A302,AI_PF!$A:$G,7,FALSE),""))</f>
        <v>VC</v>
      </c>
      <c r="D302" t="str">
        <f>IF($A302="","",IFERROR(VLOOKUP($A302,AI_PF!$A:$H,8,FALSE),""))</f>
        <v>VC</v>
      </c>
      <c r="E302" t="str">
        <f>IF($A302="","",IFERROR(VLOOKUP($A302,AI_PF!$A:$N,14,FALSE),""))</f>
        <v>수익증권</v>
      </c>
      <c r="F302" t="str">
        <f>IF($A302="","",IFERROR(VLOOKUP($A302,AI_PF!$A:$R,18,FALSE),""))</f>
        <v>USD</v>
      </c>
      <c r="G302">
        <f>IF($A302="","",IFERROR(VLOOKUP($A302,AI_PF!$A:$T,20,FALSE),""))</f>
        <v>44817</v>
      </c>
      <c r="H302">
        <f>IF($A302="","",IFERROR(VLOOKUP($A302,AI_PF!$A:$V,22,FALSE),""))</f>
        <v>47978</v>
      </c>
      <c r="I302">
        <f>IF($A302="","",IFERROR(VLOOKUP($A302,AI_PF!$A:$EU,151,FALSE),""))</f>
        <v>2022</v>
      </c>
      <c r="J302">
        <f>IF($A302="","",IFERROR(VLOOKUP($A302,AI_PF!$A:$C,3,FALSE),""))</f>
        <v>210001529</v>
      </c>
      <c r="K302" t="str">
        <f>IF($A302="","",IFERROR(VLOOKUP($A302,Data_Raw!$A:$G,2,FALSE),""))</f>
        <v>VC</v>
      </c>
      <c r="L302" t="str">
        <f>IF($A302="","",IFERROR(VLOOKUP($A302,Data_Raw!$A:$G,3,FALSE),""))</f>
        <v>LCV Fund VIII</v>
      </c>
      <c r="M302" t="str">
        <f>IF($A302="","",IFERROR(VLOOKUP($A302,Data_Raw!$A:$G,4,FALSE),""))</f>
        <v>LCV</v>
      </c>
      <c r="N302" t="str">
        <f>IF($A302="","",IFERROR(VLOOKUP($A302,AI_PF!$A:$EU,29,FALSE),""))</f>
        <v>LCV</v>
      </c>
      <c r="O302" t="str">
        <f>IF($A302="","",IFERROR(VLOOKUP($A302,Data_Raw!$A:$G,5,FALSE),""))</f>
        <v>US</v>
      </c>
      <c r="P302" t="str">
        <f>IF($A302="","",IFERROR(VLOOKUP($A302,Data_Raw!$A:$G,6,FALSE),""))</f>
        <v>Early</v>
      </c>
      <c r="Q302" t="str">
        <f>IF($A302="","",IFERROR(VLOOKUP($A302,Data_Raw!$A:$G,7,FALSE),""))</f>
        <v>Fintech|Blockchain</v>
      </c>
      <c r="R302">
        <f>IF($A302="","",SUMIFS(AI_PF!$AP:$AP,AI_PF!$A:$A,$A302))</f>
        <v>35000000000</v>
      </c>
      <c r="S302">
        <f>IF($A302="","",SUMIFS(AI_PF!$AW:$AW,AI_PF!$A:$A,$A302))</f>
        <v>36354027973</v>
      </c>
      <c r="T302">
        <f>IF($A302="","",SUMIFS(AI_PF!$AZ:$AZ,AI_PF!$A:$A,$A302))</f>
        <v>0</v>
      </c>
      <c r="U302">
        <f>IF($A302="","",SUMIFS(AI_PF!$CA:$CA,AI_PF!$A:$A,$A302))</f>
        <v>36354027973</v>
      </c>
      <c r="V302">
        <f>IF($A302="","",SUMIFS(AI_PF!$CE:$CE,AI_PF!$A:$A,$A302))</f>
        <v>46085642128</v>
      </c>
      <c r="W302">
        <f>IF($A302="","",IFERROR(VLOOKUP($A302,AI_PF!$A:$CO,93,FALSE),""))</f>
        <v>7.0945051312446621</v>
      </c>
      <c r="X302">
        <f>IF($A302="","",COUNTIF(AI_PF!$A:$A,$A302))</f>
        <v>1</v>
      </c>
      <c r="Y302">
        <f>IF($A302="","",COUNTIF(LookThrough!$A:$A,J302))</f>
        <v>47</v>
      </c>
    </row>
    <row r="303" spans="1:25" x14ac:dyDescent="0.4">
      <c r="A303" t="s">
        <v>337</v>
      </c>
      <c r="B303" t="str">
        <f>IF($A303="","",IFERROR(VLOOKUP($A303,AI_PF!$A:$D,4,FALSE),""))</f>
        <v>한화 Global Corporate PE/VC Strategy 일반투자형사모증권투자신탁 3호</v>
      </c>
      <c r="C303" t="str">
        <f>IF($A303="","",IFERROR(VLOOKUP($A303,AI_PF!$A:$G,7,FALSE),""))</f>
        <v>VC</v>
      </c>
      <c r="D303" t="str">
        <f>IF($A303="","",IFERROR(VLOOKUP($A303,AI_PF!$A:$H,8,FALSE),""))</f>
        <v>VC</v>
      </c>
      <c r="E303" t="str">
        <f>IF($A303="","",IFERROR(VLOOKUP($A303,AI_PF!$A:$N,14,FALSE),""))</f>
        <v>수익증권</v>
      </c>
      <c r="F303" t="str">
        <f>IF($A303="","",IFERROR(VLOOKUP($A303,AI_PF!$A:$R,18,FALSE),""))</f>
        <v>KRW</v>
      </c>
      <c r="G303">
        <f>IF($A303="","",IFERROR(VLOOKUP($A303,AI_PF!$A:$T,20,FALSE),""))</f>
        <v>44874</v>
      </c>
      <c r="H303">
        <f>IF($A303="","",IFERROR(VLOOKUP($A303,AI_PF!$A:$V,22,FALSE),""))</f>
        <v>50353</v>
      </c>
      <c r="I303">
        <f>IF($A303="","",IFERROR(VLOOKUP($A303,AI_PF!$A:$EU,151,FALSE),""))</f>
        <v>2022</v>
      </c>
      <c r="J303">
        <f>IF($A303="","",IFERROR(VLOOKUP($A303,AI_PF!$A:$C,3,FALSE),""))</f>
        <v>210001556</v>
      </c>
      <c r="K303" t="str">
        <f>IF($A303="","",IFERROR(VLOOKUP($A303,Data_Raw!$A:$G,2,FALSE),""))</f>
        <v>VC</v>
      </c>
      <c r="L303" t="str">
        <f>IF($A303="","",IFERROR(VLOOKUP($A303,Data_Raw!$A:$G,3,FALSE),""))</f>
        <v>한화 Global Corporate PE/VC Strategy 3호</v>
      </c>
      <c r="M303" t="str">
        <f>IF($A303="","",IFERROR(VLOOKUP($A303,Data_Raw!$A:$G,4,FALSE),""))</f>
        <v>한화자산운용</v>
      </c>
      <c r="N303" t="str">
        <f>IF($A303="","",IFERROR(VLOOKUP($A303,AI_PF!$A:$EU,29,FALSE),""))</f>
        <v>해당없음</v>
      </c>
      <c r="O303" t="str">
        <f>IF($A303="","",IFERROR(VLOOKUP($A303,Data_Raw!$A:$G,5,FALSE),""))</f>
        <v>Global</v>
      </c>
      <c r="P303" t="str">
        <f>IF($A303="","",IFERROR(VLOOKUP($A303,Data_Raw!$A:$G,6,FALSE),""))</f>
        <v>Early</v>
      </c>
      <c r="Q303" t="str">
        <f>IF($A303="","",IFERROR(VLOOKUP($A303,Data_Raw!$A:$G,7,FALSE),""))</f>
        <v>General</v>
      </c>
      <c r="R303">
        <f>IF($A303="","",SUMIFS(AI_PF!$AP:$AP,AI_PF!$A:$A,$A303))</f>
        <v>504000000000</v>
      </c>
      <c r="S303">
        <f>IF($A303="","",SUMIFS(AI_PF!$AW:$AW,AI_PF!$A:$A,$A303))</f>
        <v>235958472626</v>
      </c>
      <c r="T303">
        <f>IF($A303="","",SUMIFS(AI_PF!$AZ:$AZ,AI_PF!$A:$A,$A303))</f>
        <v>0</v>
      </c>
      <c r="U303">
        <f>IF($A303="","",SUMIFS(AI_PF!$CA:$CA,AI_PF!$A:$A,$A303))</f>
        <v>235958472626</v>
      </c>
      <c r="V303">
        <f>IF($A303="","",SUMIFS(AI_PF!$CE:$CE,AI_PF!$A:$A,$A303))</f>
        <v>244963887145</v>
      </c>
      <c r="W303">
        <f>IF($A303="","",IFERROR(VLOOKUP($A303,AI_PF!$A:$CO,93,FALSE),""))</f>
        <v>3.7032517790794364</v>
      </c>
      <c r="X303">
        <f>IF($A303="","",COUNTIF(AI_PF!$A:$A,$A303))</f>
        <v>1</v>
      </c>
      <c r="Y303">
        <f>IF($A303="","",COUNTIF(LookThrough!$A:$A,J303))</f>
        <v>58</v>
      </c>
    </row>
    <row r="304" spans="1:25" x14ac:dyDescent="0.4">
      <c r="A304" t="s">
        <v>338</v>
      </c>
      <c r="B304" t="str">
        <f>IF($A304="","",IFERROR(VLOOKUP($A304,AI_PF!$A:$D,4,FALSE),""))</f>
        <v>KIAMCO 비티엘 프로젝트 사모특별자산투자신탁 제11</v>
      </c>
      <c r="C304" t="str">
        <f>IF($A304="","",IFERROR(VLOOKUP($A304,AI_PF!$A:$G,7,FALSE),""))</f>
        <v>BTL</v>
      </c>
      <c r="D304" t="str">
        <f>IF($A304="","",IFERROR(VLOOKUP($A304,AI_PF!$A:$H,8,FALSE),""))</f>
        <v>교육시설</v>
      </c>
      <c r="E304" t="str">
        <f>IF($A304="","",IFERROR(VLOOKUP($A304,AI_PF!$A:$N,14,FALSE),""))</f>
        <v>수익증권</v>
      </c>
      <c r="F304" t="str">
        <f>IF($A304="","",IFERROR(VLOOKUP($A304,AI_PF!$A:$R,18,FALSE),""))</f>
        <v>KRW</v>
      </c>
      <c r="G304">
        <f>IF($A304="","",IFERROR(VLOOKUP($A304,AI_PF!$A:$T,20,FALSE),""))</f>
        <v>45035</v>
      </c>
      <c r="H304">
        <f>IF($A304="","",IFERROR(VLOOKUP($A304,AI_PF!$A:$V,22,FALSE),""))</f>
        <v>54532</v>
      </c>
      <c r="I304">
        <f>IF($A304="","",IFERROR(VLOOKUP($A304,AI_PF!$A:$EU,151,FALSE),""))</f>
        <v>2022</v>
      </c>
      <c r="J304">
        <f>IF($A304="","",IFERROR(VLOOKUP($A304,AI_PF!$A:$C,3,FALSE),""))</f>
        <v>210001644</v>
      </c>
      <c r="K304" t="str">
        <f>IF($A304="","",IFERROR(VLOOKUP($A304,Data_Raw!$A:$G,2,FALSE),""))</f>
        <v>Infrastructure</v>
      </c>
      <c r="L304" t="str">
        <f>IF($A304="","",IFERROR(VLOOKUP($A304,Data_Raw!$A:$G,3,FALSE),""))</f>
        <v>KIAMCO 비티엘 프로젝트 사모특별자산투자신탁 제11</v>
      </c>
      <c r="M304" t="str">
        <f>IF($A304="","",IFERROR(VLOOKUP($A304,Data_Raw!$A:$G,4,FALSE),""))</f>
        <v>KDB인프라자산운용</v>
      </c>
      <c r="N304" t="str">
        <f>IF($A304="","",IFERROR(VLOOKUP($A304,AI_PF!$A:$EU,29,FALSE),""))</f>
        <v>해당없음</v>
      </c>
      <c r="O304" t="str">
        <f>IF($A304="","",IFERROR(VLOOKUP($A304,Data_Raw!$A:$G,5,FALSE),""))</f>
        <v>KOR</v>
      </c>
      <c r="P304" t="str">
        <f>IF($A304="","",IFERROR(VLOOKUP($A304,Data_Raw!$A:$G,6,FALSE),""))</f>
        <v>BTL</v>
      </c>
      <c r="Q304" t="str">
        <f>IF($A304="","",IFERROR(VLOOKUP($A304,Data_Raw!$A:$G,7,FALSE),""))</f>
        <v>Transportation</v>
      </c>
      <c r="R304">
        <f>IF($A304="","",SUMIFS(AI_PF!$AP:$AP,AI_PF!$A:$A,$A304))</f>
        <v>200000000000</v>
      </c>
      <c r="S304">
        <f>IF($A304="","",SUMIFS(AI_PF!$AW:$AW,AI_PF!$A:$A,$A304))</f>
        <v>183276500000</v>
      </c>
      <c r="T304">
        <f>IF($A304="","",SUMIFS(AI_PF!$AZ:$AZ,AI_PF!$A:$A,$A304))</f>
        <v>4901254506</v>
      </c>
      <c r="U304">
        <f>IF($A304="","",SUMIFS(AI_PF!$CA:$CA,AI_PF!$A:$A,$A304))</f>
        <v>178375453312</v>
      </c>
      <c r="V304">
        <f>IF($A304="","",SUMIFS(AI_PF!$CE:$CE,AI_PF!$A:$A,$A304))</f>
        <v>178863180096</v>
      </c>
      <c r="W304">
        <f>IF($A304="","",IFERROR(VLOOKUP($A304,AI_PF!$A:$CO,93,FALSE),""))</f>
        <v>3.8324710726737972</v>
      </c>
      <c r="X304">
        <f>IF($A304="","",COUNTIF(AI_PF!$A:$A,$A304))</f>
        <v>1</v>
      </c>
      <c r="Y304">
        <f>IF($A304="","",COUNTIF(LookThrough!$A:$A,J304))</f>
        <v>49</v>
      </c>
    </row>
    <row r="305" spans="1:25" x14ac:dyDescent="0.4">
      <c r="A305" t="s">
        <v>339</v>
      </c>
      <c r="B305" t="str">
        <f>IF($A305="","",IFERROR(VLOOKUP($A305,AI_PF!$A:$D,4,FALSE),""))</f>
        <v>한화위탁관리부동산투자회사 지분증권 투자</v>
      </c>
      <c r="C305" t="str">
        <f>IF($A305="","",IFERROR(VLOOKUP($A305,AI_PF!$A:$G,7,FALSE),""))</f>
        <v>수익형</v>
      </c>
      <c r="D305" t="str">
        <f>IF($A305="","",IFERROR(VLOOKUP($A305,AI_PF!$A:$H,8,FALSE),""))</f>
        <v>오피스</v>
      </c>
      <c r="E305" t="str">
        <f>IF($A305="","",IFERROR(VLOOKUP($A305,AI_PF!$A:$N,14,FALSE),""))</f>
        <v>출자</v>
      </c>
      <c r="F305" t="str">
        <f>IF($A305="","",IFERROR(VLOOKUP($A305,AI_PF!$A:$R,18,FALSE),""))</f>
        <v>KRW</v>
      </c>
      <c r="G305">
        <f>IF($A305="","",IFERROR(VLOOKUP($A305,AI_PF!$A:$T,20,FALSE),""))</f>
        <v>44894</v>
      </c>
      <c r="H305">
        <f>IF($A305="","",IFERROR(VLOOKUP($A305,AI_PF!$A:$V,22,FALSE),""))</f>
        <v>2958465</v>
      </c>
      <c r="I305">
        <f>IF($A305="","",IFERROR(VLOOKUP($A305,AI_PF!$A:$EU,151,FALSE),""))</f>
        <v>2022</v>
      </c>
      <c r="J305">
        <f>IF($A305="","",IFERROR(VLOOKUP($A305,AI_PF!$A:$C,3,FALSE),""))</f>
        <v>110000627</v>
      </c>
      <c r="K305" t="str">
        <f>IF($A305="","",IFERROR(VLOOKUP($A305,Data_Raw!$A:$G,2,FALSE),""))</f>
        <v>Real_Estate</v>
      </c>
      <c r="L305" t="str">
        <f>IF($A305="","",IFERROR(VLOOKUP($A305,Data_Raw!$A:$G,3,FALSE),""))</f>
        <v>한화위탁관리부동산투자회사 지분증권 투자</v>
      </c>
      <c r="M305" t="str">
        <f>IF($A305="","",IFERROR(VLOOKUP($A305,Data_Raw!$A:$G,4,FALSE),""))</f>
        <v>한화자산운용</v>
      </c>
      <c r="N305" t="str">
        <f>IF($A305="","",IFERROR(VLOOKUP($A305,AI_PF!$A:$EU,29,FALSE),""))</f>
        <v>해당없음</v>
      </c>
      <c r="O305" t="str">
        <f>IF($A305="","",IFERROR(VLOOKUP($A305,Data_Raw!$A:$G,5,FALSE),""))</f>
        <v>KOR</v>
      </c>
      <c r="P305" t="str">
        <f>IF($A305="","",IFERROR(VLOOKUP($A305,Data_Raw!$A:$G,6,FALSE),""))</f>
        <v>Reits</v>
      </c>
      <c r="Q305" t="str">
        <f>IF($A305="","",IFERROR(VLOOKUP($A305,Data_Raw!$A:$G,7,FALSE),""))</f>
        <v>Office</v>
      </c>
      <c r="R305">
        <f>IF($A305="","",SUMIFS(AI_PF!$AP:$AP,AI_PF!$A:$A,$A305))</f>
        <v>163000000000</v>
      </c>
      <c r="S305">
        <f>IF($A305="","",SUMIFS(AI_PF!$AW:$AW,AI_PF!$A:$A,$A305))</f>
        <v>239015962880</v>
      </c>
      <c r="T305">
        <f>IF($A305="","",SUMIFS(AI_PF!$AZ:$AZ,AI_PF!$A:$A,$A305))</f>
        <v>0</v>
      </c>
      <c r="U305">
        <f>IF($A305="","",SUMIFS(AI_PF!$CA:$CA,AI_PF!$A:$A,$A305))</f>
        <v>239015962880</v>
      </c>
      <c r="V305">
        <f>IF($A305="","",SUMIFS(AI_PF!$CE:$CE,AI_PF!$A:$A,$A305))</f>
        <v>239015962880</v>
      </c>
      <c r="W305">
        <f>IF($A305="","",IFERROR(VLOOKUP($A305,AI_PF!$A:$CO,93,FALSE),""))</f>
        <v>5.3674224019050598</v>
      </c>
      <c r="X305">
        <f>IF($A305="","",COUNTIF(AI_PF!$A:$A,$A305))</f>
        <v>1</v>
      </c>
      <c r="Y305">
        <f>IF($A305="","",COUNTIF(LookThrough!$A:$A,J305))</f>
        <v>2</v>
      </c>
    </row>
    <row r="306" spans="1:25" x14ac:dyDescent="0.4">
      <c r="A306" t="s">
        <v>340</v>
      </c>
      <c r="B306" t="str">
        <f>IF($A306="","",IFERROR(VLOOKUP($A306,AI_PF!$A:$D,4,FALSE),""))</f>
        <v>신한 BROOKFIELD INFRASTRUCTURE DEBT III 일반사모특별자산투자신탁</v>
      </c>
      <c r="C306" t="str">
        <f>IF($A306="","",IFERROR(VLOOKUP($A306,AI_PF!$A:$G,7,FALSE),""))</f>
        <v>혼합</v>
      </c>
      <c r="D306" t="str">
        <f>IF($A306="","",IFERROR(VLOOKUP($A306,AI_PF!$A:$H,8,FALSE),""))</f>
        <v>혼합</v>
      </c>
      <c r="E306" t="str">
        <f>IF($A306="","",IFERROR(VLOOKUP($A306,AI_PF!$A:$N,14,FALSE),""))</f>
        <v>수익증권</v>
      </c>
      <c r="F306" t="str">
        <f>IF($A306="","",IFERROR(VLOOKUP($A306,AI_PF!$A:$R,18,FALSE),""))</f>
        <v>KRW</v>
      </c>
      <c r="G306">
        <f>IF($A306="","",IFERROR(VLOOKUP($A306,AI_PF!$A:$T,20,FALSE),""))</f>
        <v>45015</v>
      </c>
      <c r="H306">
        <f>IF($A306="","",IFERROR(VLOOKUP($A306,AI_PF!$A:$V,22,FALSE),""))</f>
        <v>48518</v>
      </c>
      <c r="I306">
        <f>IF($A306="","",IFERROR(VLOOKUP($A306,AI_PF!$A:$EU,151,FALSE),""))</f>
        <v>2022</v>
      </c>
      <c r="J306">
        <f>IF($A306="","",IFERROR(VLOOKUP($A306,AI_PF!$A:$C,3,FALSE),""))</f>
        <v>210001633</v>
      </c>
      <c r="K306" t="str">
        <f>IF($A306="","",IFERROR(VLOOKUP($A306,Data_Raw!$A:$G,2,FALSE),""))</f>
        <v>Infrastructure</v>
      </c>
      <c r="L306" t="str">
        <f>IF($A306="","",IFERROR(VLOOKUP($A306,Data_Raw!$A:$G,3,FALSE),""))</f>
        <v>신한 BROOKFIELD INFRASTRUCTURE DEBT III 일반사모투자신탁제2-A호</v>
      </c>
      <c r="M306" t="str">
        <f>IF($A306="","",IFERROR(VLOOKUP($A306,Data_Raw!$A:$G,4,FALSE),""))</f>
        <v>신한자산운용</v>
      </c>
      <c r="N306" t="str">
        <f>IF($A306="","",IFERROR(VLOOKUP($A306,AI_PF!$A:$EU,29,FALSE),""))</f>
        <v>Brookfield Asset Management</v>
      </c>
      <c r="O306" t="str">
        <f>IF($A306="","",IFERROR(VLOOKUP($A306,Data_Raw!$A:$G,5,FALSE),""))</f>
        <v>Global</v>
      </c>
      <c r="P306" t="str">
        <f>IF($A306="","",IFERROR(VLOOKUP($A306,Data_Raw!$A:$G,6,FALSE),""))</f>
        <v>hybrid</v>
      </c>
      <c r="Q306" t="str">
        <f>IF($A306="","",IFERROR(VLOOKUP($A306,Data_Raw!$A:$G,7,FALSE),""))</f>
        <v>General</v>
      </c>
      <c r="R306">
        <f>IF($A306="","",SUMIFS(AI_PF!$AP:$AP,AI_PF!$A:$A,$A306))</f>
        <v>75000000000</v>
      </c>
      <c r="S306">
        <f>IF($A306="","",SUMIFS(AI_PF!$AW:$AW,AI_PF!$A:$A,$A306))</f>
        <v>73754773154</v>
      </c>
      <c r="T306">
        <f>IF($A306="","",SUMIFS(AI_PF!$AZ:$AZ,AI_PF!$A:$A,$A306))</f>
        <v>12874531498</v>
      </c>
      <c r="U306">
        <f>IF($A306="","",SUMIFS(AI_PF!$CA:$CA,AI_PF!$A:$A,$A306))</f>
        <v>60789411042</v>
      </c>
      <c r="V306">
        <f>IF($A306="","",SUMIFS(AI_PF!$CE:$CE,AI_PF!$A:$A,$A306))</f>
        <v>61789025756</v>
      </c>
      <c r="W306">
        <f>IF($A306="","",IFERROR(VLOOKUP($A306,AI_PF!$A:$CO,93,FALSE),""))</f>
        <v>4.5231166481971741</v>
      </c>
      <c r="X306">
        <f>IF($A306="","",COUNTIF(AI_PF!$A:$A,$A306))</f>
        <v>1</v>
      </c>
      <c r="Y306">
        <f>IF($A306="","",COUNTIF(LookThrough!$A:$A,J306))</f>
        <v>3</v>
      </c>
    </row>
    <row r="307" spans="1:25" x14ac:dyDescent="0.4">
      <c r="A307" t="s">
        <v>341</v>
      </c>
      <c r="B307" t="str">
        <f>IF($A307="","",IFERROR(VLOOKUP($A307,AI_PF!$A:$D,4,FALSE),""))</f>
        <v>삼성FN위탁관리부동산투자회사(REITS) 지분증권 투자</v>
      </c>
      <c r="C307" t="str">
        <f>IF($A307="","",IFERROR(VLOOKUP($A307,AI_PF!$A:$G,7,FALSE),""))</f>
        <v>수익형</v>
      </c>
      <c r="D307" t="str">
        <f>IF($A307="","",IFERROR(VLOOKUP($A307,AI_PF!$A:$H,8,FALSE),""))</f>
        <v>오피스</v>
      </c>
      <c r="E307" t="str">
        <f>IF($A307="","",IFERROR(VLOOKUP($A307,AI_PF!$A:$N,14,FALSE),""))</f>
        <v>출자</v>
      </c>
      <c r="F307" t="str">
        <f>IF($A307="","",IFERROR(VLOOKUP($A307,AI_PF!$A:$R,18,FALSE),""))</f>
        <v>KRW</v>
      </c>
      <c r="G307">
        <f>IF($A307="","",IFERROR(VLOOKUP($A307,AI_PF!$A:$T,20,FALSE),""))</f>
        <v>44887</v>
      </c>
      <c r="H307">
        <f>IF($A307="","",IFERROR(VLOOKUP($A307,AI_PF!$A:$V,22,FALSE),""))</f>
        <v>2958465</v>
      </c>
      <c r="I307">
        <f>IF($A307="","",IFERROR(VLOOKUP($A307,AI_PF!$A:$EU,151,FALSE),""))</f>
        <v>2022</v>
      </c>
      <c r="J307">
        <f>IF($A307="","",IFERROR(VLOOKUP($A307,AI_PF!$A:$C,3,FALSE),""))</f>
        <v>110000624</v>
      </c>
      <c r="K307" t="str">
        <f>IF($A307="","",IFERROR(VLOOKUP($A307,Data_Raw!$A:$G,2,FALSE),""))</f>
        <v>Real_Estate</v>
      </c>
      <c r="L307" t="str">
        <f>IF($A307="","",IFERROR(VLOOKUP($A307,Data_Raw!$A:$G,3,FALSE),""))</f>
        <v>삼성FN위탁관리부동산투자회사(REITS) 지분증권 투자</v>
      </c>
      <c r="M307" t="str">
        <f>IF($A307="","",IFERROR(VLOOKUP($A307,Data_Raw!$A:$G,4,FALSE),""))</f>
        <v>삼성SRA자산운용</v>
      </c>
      <c r="N307" t="str">
        <f>IF($A307="","",IFERROR(VLOOKUP($A307,AI_PF!$A:$EU,29,FALSE),""))</f>
        <v>해당없음</v>
      </c>
      <c r="O307" t="str">
        <f>IF($A307="","",IFERROR(VLOOKUP($A307,Data_Raw!$A:$G,5,FALSE),""))</f>
        <v>KOR</v>
      </c>
      <c r="P307" t="str">
        <f>IF($A307="","",IFERROR(VLOOKUP($A307,Data_Raw!$A:$G,6,FALSE),""))</f>
        <v>Reits</v>
      </c>
      <c r="Q307" t="str">
        <f>IF($A307="","",IFERROR(VLOOKUP($A307,Data_Raw!$A:$G,7,FALSE),""))</f>
        <v>Office</v>
      </c>
      <c r="R307">
        <f>IF($A307="","",SUMIFS(AI_PF!$AP:$AP,AI_PF!$A:$A,$A307))</f>
        <v>27000000000</v>
      </c>
      <c r="S307">
        <f>IF($A307="","",SUMIFS(AI_PF!$AW:$AW,AI_PF!$A:$A,$A307))</f>
        <v>27000000000</v>
      </c>
      <c r="T307">
        <f>IF($A307="","",SUMIFS(AI_PF!$AZ:$AZ,AI_PF!$A:$A,$A307))</f>
        <v>0</v>
      </c>
      <c r="U307">
        <f>IF($A307="","",SUMIFS(AI_PF!$CA:$CA,AI_PF!$A:$A,$A307))</f>
        <v>27000000000</v>
      </c>
      <c r="V307">
        <f>IF($A307="","",SUMIFS(AI_PF!$CE:$CE,AI_PF!$A:$A,$A307))</f>
        <v>29970000000</v>
      </c>
      <c r="W307">
        <f>IF($A307="","",IFERROR(VLOOKUP($A307,AI_PF!$A:$CO,93,FALSE),""))</f>
        <v>6.3101306557655334</v>
      </c>
      <c r="X307">
        <f>IF($A307="","",COUNTIF(AI_PF!$A:$A,$A307))</f>
        <v>1</v>
      </c>
      <c r="Y307">
        <f>IF($A307="","",COUNTIF(LookThrough!$A:$A,J307))</f>
        <v>3</v>
      </c>
    </row>
    <row r="308" spans="1:25" x14ac:dyDescent="0.4">
      <c r="A308" t="s">
        <v>342</v>
      </c>
      <c r="B308" t="str">
        <f>IF($A308="","",IFERROR(VLOOKUP($A308,AI_PF!$A:$D,4,FALSE),""))</f>
        <v xml:space="preserve">US Core plus Real Estate Debt Fund </v>
      </c>
      <c r="C308" t="str">
        <f>IF($A308="","",IFERROR(VLOOKUP($A308,AI_PF!$A:$G,7,FALSE),""))</f>
        <v>수익형</v>
      </c>
      <c r="D308" t="str">
        <f>IF($A308="","",IFERROR(VLOOKUP($A308,AI_PF!$A:$H,8,FALSE),""))</f>
        <v>혼합</v>
      </c>
      <c r="E308" t="str">
        <f>IF($A308="","",IFERROR(VLOOKUP($A308,AI_PF!$A:$N,14,FALSE),""))</f>
        <v>수익증권</v>
      </c>
      <c r="F308" t="str">
        <f>IF($A308="","",IFERROR(VLOOKUP($A308,AI_PF!$A:$R,18,FALSE),""))</f>
        <v>USD</v>
      </c>
      <c r="G308">
        <f>IF($A308="","",IFERROR(VLOOKUP($A308,AI_PF!$A:$T,20,FALSE),""))</f>
        <v>45139</v>
      </c>
      <c r="H308">
        <f>IF($A308="","",IFERROR(VLOOKUP($A308,AI_PF!$A:$V,22,FALSE),""))</f>
        <v>2958465</v>
      </c>
      <c r="I308">
        <f>IF($A308="","",IFERROR(VLOOKUP($A308,AI_PF!$A:$EU,151,FALSE),""))</f>
        <v>2022</v>
      </c>
      <c r="J308">
        <f>IF($A308="","",IFERROR(VLOOKUP($A308,AI_PF!$A:$C,3,FALSE),""))</f>
        <v>210001710</v>
      </c>
      <c r="K308" t="str">
        <f>IF($A308="","",IFERROR(VLOOKUP($A308,Data_Raw!$A:$G,2,FALSE),""))</f>
        <v>Real_Estate</v>
      </c>
      <c r="L308" t="str">
        <f>IF($A308="","",IFERROR(VLOOKUP($A308,Data_Raw!$A:$G,3,FALSE),""))</f>
        <v xml:space="preserve">US Core plus Real Estate Debt Fund </v>
      </c>
      <c r="M308" t="str">
        <f>IF($A308="","",IFERROR(VLOOKUP($A308,Data_Raw!$A:$G,4,FALSE),""))</f>
        <v>CRED GP, LLC</v>
      </c>
      <c r="N308" t="str">
        <f>IF($A308="","",IFERROR(VLOOKUP($A308,AI_PF!$A:$EU,29,FALSE),""))</f>
        <v>CRED GP, LLC</v>
      </c>
      <c r="O308" t="str">
        <f>IF($A308="","",IFERROR(VLOOKUP($A308,Data_Raw!$A:$G,5,FALSE),""))</f>
        <v>US</v>
      </c>
      <c r="P308" t="str">
        <f>IF($A308="","",IFERROR(VLOOKUP($A308,Data_Raw!$A:$G,6,FALSE),""))</f>
        <v>Senior|Core plus</v>
      </c>
      <c r="Q308" t="str">
        <f>IF($A308="","",IFERROR(VLOOKUP($A308,Data_Raw!$A:$G,7,FALSE),""))</f>
        <v>General</v>
      </c>
      <c r="R308">
        <f>IF($A308="","",SUMIFS(AI_PF!$AP:$AP,AI_PF!$A:$A,$A308))</f>
        <v>75000000000</v>
      </c>
      <c r="S308">
        <f>IF($A308="","",SUMIFS(AI_PF!$AW:$AW,AI_PF!$A:$A,$A308))</f>
        <v>43599903763</v>
      </c>
      <c r="T308">
        <f>IF($A308="","",SUMIFS(AI_PF!$AZ:$AZ,AI_PF!$A:$A,$A308))</f>
        <v>4231310474</v>
      </c>
      <c r="U308">
        <f>IF($A308="","",SUMIFS(AI_PF!$CA:$CA,AI_PF!$A:$A,$A308))</f>
        <v>39707715270</v>
      </c>
      <c r="V308">
        <f>IF($A308="","",SUMIFS(AI_PF!$CE:$CE,AI_PF!$A:$A,$A308))</f>
        <v>41993120347</v>
      </c>
      <c r="W308">
        <f>IF($A308="","",IFERROR(VLOOKUP($A308,AI_PF!$A:$CO,93,FALSE),""))</f>
        <v>7.6971396803855914</v>
      </c>
      <c r="X308">
        <f>IF($A308="","",COUNTIF(AI_PF!$A:$A,$A308))</f>
        <v>1</v>
      </c>
      <c r="Y308">
        <f>IF($A308="","",COUNTIF(LookThrough!$A:$A,J308))</f>
        <v>27</v>
      </c>
    </row>
    <row r="309" spans="1:25" x14ac:dyDescent="0.4">
      <c r="A309" t="s">
        <v>343</v>
      </c>
      <c r="B309" t="str">
        <f>IF($A309="","",IFERROR(VLOOKUP($A309,AI_PF!$A:$D,4,FALSE),""))</f>
        <v>대전하수처리장 민간투자사업 선순위대출</v>
      </c>
      <c r="C309" t="str">
        <f>IF($A309="","",IFERROR(VLOOKUP($A309,AI_PF!$A:$G,7,FALSE),""))</f>
        <v>BTO</v>
      </c>
      <c r="D309" t="str">
        <f>IF($A309="","",IFERROR(VLOOKUP($A309,AI_PF!$A:$H,8,FALSE),""))</f>
        <v>하수처리장</v>
      </c>
      <c r="E309" t="str">
        <f>IF($A309="","",IFERROR(VLOOKUP($A309,AI_PF!$A:$N,14,FALSE),""))</f>
        <v>대출</v>
      </c>
      <c r="F309" t="str">
        <f>IF($A309="","",IFERROR(VLOOKUP($A309,AI_PF!$A:$R,18,FALSE),""))</f>
        <v>KRW</v>
      </c>
      <c r="G309">
        <f>IF($A309="","",IFERROR(VLOOKUP($A309,AI_PF!$A:$T,20,FALSE),""))</f>
        <v>46013</v>
      </c>
      <c r="H309">
        <f>IF($A309="","",IFERROR(VLOOKUP($A309,AI_PF!$A:$V,22,FALSE),""))</f>
        <v>58066</v>
      </c>
      <c r="I309">
        <f>IF($A309="","",IFERROR(VLOOKUP($A309,AI_PF!$A:$EU,151,FALSE),""))</f>
        <v>2023</v>
      </c>
      <c r="J309">
        <f>IF($A309="","",IFERROR(VLOOKUP($A309,AI_PF!$A:$C,3,FALSE),""))</f>
        <v>6000000001321</v>
      </c>
      <c r="K309" t="str">
        <f>IF($A309="","",IFERROR(VLOOKUP($A309,Data_Raw!$A:$G,2,FALSE),""))</f>
        <v>Infrastructure</v>
      </c>
      <c r="L309" t="str">
        <f>IF($A309="","",IFERROR(VLOOKUP($A309,Data_Raw!$A:$G,3,FALSE),""))</f>
        <v>대전하수처리장 민간투자사업 선순위대출</v>
      </c>
      <c r="M309" t="str">
        <f>IF($A309="","",IFERROR(VLOOKUP($A309,Data_Raw!$A:$G,4,FALSE),""))</f>
        <v>KDB산업은행</v>
      </c>
      <c r="N309" t="str">
        <f>IF($A309="","",IFERROR(VLOOKUP($A309,AI_PF!$A:$EU,29,FALSE),""))</f>
        <v>해당없음</v>
      </c>
      <c r="O309" t="str">
        <f>IF($A309="","",IFERROR(VLOOKUP($A309,Data_Raw!$A:$G,5,FALSE),""))</f>
        <v>KOR</v>
      </c>
      <c r="P309" t="str">
        <f>IF($A309="","",IFERROR(VLOOKUP($A309,Data_Raw!$A:$G,6,FALSE),""))</f>
        <v>BTO</v>
      </c>
      <c r="Q309" t="str">
        <f>IF($A309="","",IFERROR(VLOOKUP($A309,Data_Raw!$A:$G,7,FALSE),""))</f>
        <v>Social</v>
      </c>
      <c r="R309">
        <f>IF($A309="","",SUMIFS(AI_PF!$AP:$AP,AI_PF!$A:$A,$A309))</f>
        <v>100000000000</v>
      </c>
      <c r="S309">
        <f>IF($A309="","",SUMIFS(AI_PF!$AW:$AW,AI_PF!$A:$A,$A309))</f>
        <v>10201000000</v>
      </c>
      <c r="T309">
        <f>IF($A309="","",SUMIFS(AI_PF!$AZ:$AZ,AI_PF!$A:$A,$A309))</f>
        <v>0</v>
      </c>
      <c r="U309">
        <f>IF($A309="","",SUMIFS(AI_PF!$CA:$CA,AI_PF!$A:$A,$A309))</f>
        <v>10201000000</v>
      </c>
      <c r="V309">
        <f>IF($A309="","",SUMIFS(AI_PF!$CE:$CE,AI_PF!$A:$A,$A309))</f>
        <v>10201000000</v>
      </c>
      <c r="W309">
        <f>IF($A309="","",IFERROR(VLOOKUP($A309,AI_PF!$A:$CO,93,FALSE),""))</f>
        <v>5.2985177999999999</v>
      </c>
      <c r="X309">
        <f>IF($A309="","",COUNTIF(AI_PF!$A:$A,$A309))</f>
        <v>1</v>
      </c>
      <c r="Y309">
        <f>IF($A309="","",COUNTIF(LookThrough!$A:$A,J309))</f>
        <v>0</v>
      </c>
    </row>
    <row r="310" spans="1:25" x14ac:dyDescent="0.4">
      <c r="A310" t="s">
        <v>344</v>
      </c>
      <c r="B310" t="str">
        <f>IF($A310="","",IFERROR(VLOOKUP($A310,AI_PF!$A:$D,4,FALSE),""))</f>
        <v>Tiger Global Private Investment Partners Feeder, L</v>
      </c>
      <c r="C310" t="str">
        <f>IF($A310="","",IFERROR(VLOOKUP($A310,AI_PF!$A:$G,7,FALSE),""))</f>
        <v>VC</v>
      </c>
      <c r="D310" t="str">
        <f>IF($A310="","",IFERROR(VLOOKUP($A310,AI_PF!$A:$H,8,FALSE),""))</f>
        <v>VC</v>
      </c>
      <c r="E310" t="str">
        <f>IF($A310="","",IFERROR(VLOOKUP($A310,AI_PF!$A:$N,14,FALSE),""))</f>
        <v>수익증권</v>
      </c>
      <c r="F310" t="str">
        <f>IF($A310="","",IFERROR(VLOOKUP($A310,AI_PF!$A:$R,18,FALSE),""))</f>
        <v>USD</v>
      </c>
      <c r="G310">
        <f>IF($A310="","",IFERROR(VLOOKUP($A310,AI_PF!$A:$T,20,FALSE),""))</f>
        <v>45033</v>
      </c>
      <c r="H310">
        <f>IF($A310="","",IFERROR(VLOOKUP($A310,AI_PF!$A:$V,22,FALSE),""))</f>
        <v>48579</v>
      </c>
      <c r="I310">
        <f>IF($A310="","",IFERROR(VLOOKUP($A310,AI_PF!$A:$EU,151,FALSE),""))</f>
        <v>2022</v>
      </c>
      <c r="J310">
        <f>IF($A310="","",IFERROR(VLOOKUP($A310,AI_PF!$A:$C,3,FALSE),""))</f>
        <v>210001642</v>
      </c>
      <c r="K310" t="str">
        <f>IF($A310="","",IFERROR(VLOOKUP($A310,Data_Raw!$A:$G,2,FALSE),""))</f>
        <v>VC</v>
      </c>
      <c r="L310" t="str">
        <f>IF($A310="","",IFERROR(VLOOKUP($A310,Data_Raw!$A:$G,3,FALSE),""))</f>
        <v>Tiger Global Private Investment Partners Feeder, L</v>
      </c>
      <c r="M310" t="str">
        <f>IF($A310="","",IFERROR(VLOOKUP($A310,Data_Raw!$A:$G,4,FALSE),""))</f>
        <v>Tiger Global</v>
      </c>
      <c r="N310" t="str">
        <f>IF($A310="","",IFERROR(VLOOKUP($A310,AI_PF!$A:$EU,29,FALSE),""))</f>
        <v>Tiger Global</v>
      </c>
      <c r="O310" t="str">
        <f>IF($A310="","",IFERROR(VLOOKUP($A310,Data_Raw!$A:$G,5,FALSE),""))</f>
        <v>Global</v>
      </c>
      <c r="P310" t="str">
        <f>IF($A310="","",IFERROR(VLOOKUP($A310,Data_Raw!$A:$G,6,FALSE),""))</f>
        <v>Early</v>
      </c>
      <c r="Q310" t="str">
        <f>IF($A310="","",IFERROR(VLOOKUP($A310,Data_Raw!$A:$G,7,FALSE),""))</f>
        <v>General</v>
      </c>
      <c r="R310">
        <f>IF($A310="","",SUMIFS(AI_PF!$AP:$AP,AI_PF!$A:$A,$A310))</f>
        <v>84000000000</v>
      </c>
      <c r="S310">
        <f>IF($A310="","",SUMIFS(AI_PF!$AW:$AW,AI_PF!$A:$A,$A310))</f>
        <v>70039470000</v>
      </c>
      <c r="T310">
        <f>IF($A310="","",SUMIFS(AI_PF!$AZ:$AZ,AI_PF!$A:$A,$A310))</f>
        <v>0</v>
      </c>
      <c r="U310">
        <f>IF($A310="","",SUMIFS(AI_PF!$CA:$CA,AI_PF!$A:$A,$A310))</f>
        <v>70039470000</v>
      </c>
      <c r="V310">
        <f>IF($A310="","",SUMIFS(AI_PF!$CE:$CE,AI_PF!$A:$A,$A310))</f>
        <v>96987909794</v>
      </c>
      <c r="W310">
        <f>IF($A310="","",IFERROR(VLOOKUP($A310,AI_PF!$A:$CO,93,FALSE),""))</f>
        <v>29.966476559638977</v>
      </c>
      <c r="X310">
        <f>IF($A310="","",COUNTIF(AI_PF!$A:$A,$A310))</f>
        <v>1</v>
      </c>
      <c r="Y310">
        <f>IF($A310="","",COUNTIF(LookThrough!$A:$A,J310))</f>
        <v>23</v>
      </c>
    </row>
    <row r="311" spans="1:25" x14ac:dyDescent="0.4">
      <c r="A311" t="s">
        <v>345</v>
      </c>
      <c r="B311" t="str">
        <f>IF($A311="","",IFERROR(VLOOKUP($A311,AI_PF!$A:$D,4,FALSE),""))</f>
        <v>LANDMARK REAL ESTATE PARTNERS IX (LREP IX)</v>
      </c>
      <c r="C311" t="str">
        <f>IF($A311="","",IFERROR(VLOOKUP($A311,AI_PF!$A:$G,7,FALSE),""))</f>
        <v>수익형</v>
      </c>
      <c r="D311" t="str">
        <f>IF($A311="","",IFERROR(VLOOKUP($A311,AI_PF!$A:$H,8,FALSE),""))</f>
        <v>혼합</v>
      </c>
      <c r="E311" t="str">
        <f>IF($A311="","",IFERROR(VLOOKUP($A311,AI_PF!$A:$N,14,FALSE),""))</f>
        <v>수익증권</v>
      </c>
      <c r="F311" t="str">
        <f>IF($A311="","",IFERROR(VLOOKUP($A311,AI_PF!$A:$R,18,FALSE),""))</f>
        <v>USD</v>
      </c>
      <c r="G311">
        <f>IF($A311="","",IFERROR(VLOOKUP($A311,AI_PF!$A:$T,20,FALSE),""))</f>
        <v>45373</v>
      </c>
      <c r="H311" t="str">
        <f>IF($A311="","",IFERROR(VLOOKUP($A311,AI_PF!$A:$V,22,FALSE),""))</f>
        <v>Final Admission Date 기준 10년</v>
      </c>
      <c r="I311">
        <f>IF($A311="","",IFERROR(VLOOKUP($A311,AI_PF!$A:$EU,151,FALSE),""))</f>
        <v>2023</v>
      </c>
      <c r="J311">
        <f>IF($A311="","",IFERROR(VLOOKUP($A311,AI_PF!$A:$C,3,FALSE),""))</f>
        <v>210001648</v>
      </c>
      <c r="K311" t="str">
        <f>IF($A311="","",IFERROR(VLOOKUP($A311,Data_Raw!$A:$G,2,FALSE),""))</f>
        <v>Real_Estate</v>
      </c>
      <c r="L311" t="str">
        <f>IF($A311="","",IFERROR(VLOOKUP($A311,Data_Raw!$A:$G,3,FALSE),""))</f>
        <v>LANDMARK REAL ESTATE PARTNERS IX OFFSHORE, L.P.</v>
      </c>
      <c r="M311" t="str">
        <f>IF($A311="","",IFERROR(VLOOKUP($A311,Data_Raw!$A:$G,4,FALSE),""))</f>
        <v>Ares Management</v>
      </c>
      <c r="N311" t="str">
        <f>IF($A311="","",IFERROR(VLOOKUP($A311,AI_PF!$A:$EU,29,FALSE),""))</f>
        <v>Ares Management</v>
      </c>
      <c r="O311" t="str">
        <f>IF($A311="","",IFERROR(VLOOKUP($A311,Data_Raw!$A:$G,5,FALSE),""))</f>
        <v>Global</v>
      </c>
      <c r="P311" t="str">
        <f>IF($A311="","",IFERROR(VLOOKUP($A311,Data_Raw!$A:$G,6,FALSE),""))</f>
        <v>Mezzanine|Core</v>
      </c>
      <c r="Q311" t="str">
        <f>IF($A311="","",IFERROR(VLOOKUP($A311,Data_Raw!$A:$G,7,FALSE),""))</f>
        <v>General</v>
      </c>
      <c r="R311">
        <f>IF($A311="","",SUMIFS(AI_PF!$AP:$AP,AI_PF!$A:$A,$A311))</f>
        <v>75000000000</v>
      </c>
      <c r="S311">
        <f>IF($A311="","",SUMIFS(AI_PF!$AW:$AW,AI_PF!$A:$A,$A311))</f>
        <v>25032836714</v>
      </c>
      <c r="T311">
        <f>IF($A311="","",SUMIFS(AI_PF!$AZ:$AZ,AI_PF!$A:$A,$A311))</f>
        <v>1229411062</v>
      </c>
      <c r="U311">
        <f>IF($A311="","",SUMIFS(AI_PF!$CA:$CA,AI_PF!$A:$A,$A311))</f>
        <v>23811917570</v>
      </c>
      <c r="V311">
        <f>IF($A311="","",SUMIFS(AI_PF!$CE:$CE,AI_PF!$A:$A,$A311))</f>
        <v>30447268995</v>
      </c>
      <c r="W311">
        <f>IF($A311="","",IFERROR(VLOOKUP($A311,AI_PF!$A:$CO,93,FALSE),""))</f>
        <v>22.916035056114197</v>
      </c>
      <c r="X311">
        <f>IF($A311="","",COUNTIF(AI_PF!$A:$A,$A311))</f>
        <v>1</v>
      </c>
      <c r="Y311">
        <f>IF($A311="","",COUNTIF(LookThrough!$A:$A,J311))</f>
        <v>0</v>
      </c>
    </row>
    <row r="312" spans="1:25" x14ac:dyDescent="0.4">
      <c r="A312" t="s">
        <v>346</v>
      </c>
      <c r="B312" t="str">
        <f>IF($A312="","",IFERROR(VLOOKUP($A312,AI_PF!$A:$D,4,FALSE),""))</f>
        <v>노량진 민간임대주택 HUG보증부 대출(케이미트대한제41호)</v>
      </c>
      <c r="C312" t="str">
        <f>IF($A312="","",IFERROR(VLOOKUP($A312,AI_PF!$A:$G,7,FALSE),""))</f>
        <v>개발형</v>
      </c>
      <c r="D312" t="str">
        <f>IF($A312="","",IFERROR(VLOOKUP($A312,AI_PF!$A:$H,8,FALSE),""))</f>
        <v>주거용</v>
      </c>
      <c r="E312" t="str">
        <f>IF($A312="","",IFERROR(VLOOKUP($A312,AI_PF!$A:$N,14,FALSE),""))</f>
        <v>대출</v>
      </c>
      <c r="F312" t="str">
        <f>IF($A312="","",IFERROR(VLOOKUP($A312,AI_PF!$A:$R,18,FALSE),""))</f>
        <v>KRW</v>
      </c>
      <c r="G312">
        <f>IF($A312="","",IFERROR(VLOOKUP($A312,AI_PF!$A:$T,20,FALSE),""))</f>
        <v>45049</v>
      </c>
      <c r="H312">
        <f>IF($A312="","",IFERROR(VLOOKUP($A312,AI_PF!$A:$V,22,FALSE),""))</f>
        <v>50225</v>
      </c>
      <c r="I312">
        <f>IF($A312="","",IFERROR(VLOOKUP($A312,AI_PF!$A:$EU,151,FALSE),""))</f>
        <v>2023</v>
      </c>
      <c r="J312">
        <f>IF($A312="","",IFERROR(VLOOKUP($A312,AI_PF!$A:$C,3,FALSE),""))</f>
        <v>6000000001267</v>
      </c>
      <c r="K312" t="str">
        <f>IF($A312="","",IFERROR(VLOOKUP($A312,Data_Raw!$A:$G,2,FALSE),""))</f>
        <v>Real_Estate</v>
      </c>
      <c r="L312" t="str">
        <f>IF($A312="","",IFERROR(VLOOKUP($A312,Data_Raw!$A:$G,3,FALSE),""))</f>
        <v>노량진 민간임대주택
HUG 보증부 대출</v>
      </c>
      <c r="M312" t="str">
        <f>IF($A312="","",IFERROR(VLOOKUP($A312,Data_Raw!$A:$G,4,FALSE),""))</f>
        <v>대한토지신탁</v>
      </c>
      <c r="N312" t="str">
        <f>IF($A312="","",IFERROR(VLOOKUP($A312,AI_PF!$A:$EU,29,FALSE),""))</f>
        <v>해당없음</v>
      </c>
      <c r="O312" t="str">
        <f>IF($A312="","",IFERROR(VLOOKUP($A312,Data_Raw!$A:$G,5,FALSE),""))</f>
        <v>KOR</v>
      </c>
      <c r="P312" t="str">
        <f>IF($A312="","",IFERROR(VLOOKUP($A312,Data_Raw!$A:$G,6,FALSE),""))</f>
        <v>PF대출</v>
      </c>
      <c r="Q312" t="str">
        <f>IF($A312="","",IFERROR(VLOOKUP($A312,Data_Raw!$A:$G,7,FALSE),""))</f>
        <v>Residential</v>
      </c>
      <c r="R312">
        <f>IF($A312="","",SUMIFS(AI_PF!$AP:$AP,AI_PF!$A:$A,$A312))</f>
        <v>80000000000</v>
      </c>
      <c r="S312">
        <f>IF($A312="","",SUMIFS(AI_PF!$AW:$AW,AI_PF!$A:$A,$A312))</f>
        <v>40400000000</v>
      </c>
      <c r="T312">
        <f>IF($A312="","",SUMIFS(AI_PF!$AZ:$AZ,AI_PF!$A:$A,$A312))</f>
        <v>0</v>
      </c>
      <c r="U312">
        <f>IF($A312="","",SUMIFS(AI_PF!$CA:$CA,AI_PF!$A:$A,$A312))</f>
        <v>40400000000</v>
      </c>
      <c r="V312">
        <f>IF($A312="","",SUMIFS(AI_PF!$CE:$CE,AI_PF!$A:$A,$A312))</f>
        <v>40400000000</v>
      </c>
      <c r="W312">
        <f>IF($A312="","",IFERROR(VLOOKUP($A312,AI_PF!$A:$CO,93,FALSE),""))</f>
        <v>6.2651706999999996</v>
      </c>
      <c r="X312">
        <f>IF($A312="","",COUNTIF(AI_PF!$A:$A,$A312))</f>
        <v>1</v>
      </c>
      <c r="Y312">
        <f>IF($A312="","",COUNTIF(LookThrough!$A:$A,J312))</f>
        <v>0</v>
      </c>
    </row>
    <row r="313" spans="1:25" x14ac:dyDescent="0.4">
      <c r="A313" t="s">
        <v>347</v>
      </c>
      <c r="B313" t="str">
        <f>IF($A313="","",IFERROR(VLOOKUP($A313,AI_PF!$A:$D,4,FALSE),""))</f>
        <v>현대인베스트 북미 대출채권 일반 사모특별자산투자신탁 32호(APOGEM)</v>
      </c>
      <c r="C313" t="str">
        <f>IF($A313="","",IFERROR(VLOOKUP($A313,AI_PF!$A:$G,7,FALSE),""))</f>
        <v>PD</v>
      </c>
      <c r="D313" t="str">
        <f>IF($A313="","",IFERROR(VLOOKUP($A313,AI_PF!$A:$H,8,FALSE),""))</f>
        <v>Senior</v>
      </c>
      <c r="E313" t="str">
        <f>IF($A313="","",IFERROR(VLOOKUP($A313,AI_PF!$A:$N,14,FALSE),""))</f>
        <v>수익증권</v>
      </c>
      <c r="F313" t="str">
        <f>IF($A313="","",IFERROR(VLOOKUP($A313,AI_PF!$A:$R,18,FALSE),""))</f>
        <v>KRW</v>
      </c>
      <c r="G313">
        <f>IF($A313="","",IFERROR(VLOOKUP($A313,AI_PF!$A:$T,20,FALSE),""))</f>
        <v>45106</v>
      </c>
      <c r="H313">
        <f>IF($A313="","",IFERROR(VLOOKUP($A313,AI_PF!$A:$V,22,FALSE),""))</f>
        <v>48028</v>
      </c>
      <c r="I313">
        <f>IF($A313="","",IFERROR(VLOOKUP($A313,AI_PF!$A:$EU,151,FALSE),""))</f>
        <v>2023</v>
      </c>
      <c r="J313">
        <f>IF($A313="","",IFERROR(VLOOKUP($A313,AI_PF!$A:$C,3,FALSE),""))</f>
        <v>210001690</v>
      </c>
      <c r="K313" t="str">
        <f>IF($A313="","",IFERROR(VLOOKUP($A313,Data_Raw!$A:$G,2,FALSE),""))</f>
        <v>PD</v>
      </c>
      <c r="L313" t="str">
        <f>IF($A313="","",IFERROR(VLOOKUP($A313,Data_Raw!$A:$G,3,FALSE),""))</f>
        <v>현대인베스트 북미 대출채권 32호(APOGEM)</v>
      </c>
      <c r="M313" t="str">
        <f>IF($A313="","",IFERROR(VLOOKUP($A313,Data_Raw!$A:$G,4,FALSE),""))</f>
        <v>현대인베스트먼트자산운용</v>
      </c>
      <c r="N313" t="str">
        <f>IF($A313="","",IFERROR(VLOOKUP($A313,AI_PF!$A:$EU,29,FALSE),""))</f>
        <v>Apogem Capital LLC</v>
      </c>
      <c r="O313" t="str">
        <f>IF($A313="","",IFERROR(VLOOKUP($A313,Data_Raw!$A:$G,5,FALSE),""))</f>
        <v>US</v>
      </c>
      <c r="P313" t="str">
        <f>IF($A313="","",IFERROR(VLOOKUP($A313,Data_Raw!$A:$G,6,FALSE),""))</f>
        <v>Direct Lending</v>
      </c>
      <c r="Q313" t="str">
        <f>IF($A313="","",IFERROR(VLOOKUP($A313,Data_Raw!$A:$G,7,FALSE),""))</f>
        <v>Senior</v>
      </c>
      <c r="R313">
        <f>IF($A313="","",SUMIFS(AI_PF!$AP:$AP,AI_PF!$A:$A,$A313))</f>
        <v>150000000000</v>
      </c>
      <c r="S313">
        <f>IF($A313="","",SUMIFS(AI_PF!$AW:$AW,AI_PF!$A:$A,$A313))</f>
        <v>133053002398</v>
      </c>
      <c r="T313">
        <f>IF($A313="","",SUMIFS(AI_PF!$AZ:$AZ,AI_PF!$A:$A,$A313))</f>
        <v>0</v>
      </c>
      <c r="U313">
        <f>IF($A313="","",SUMIFS(AI_PF!$CA:$CA,AI_PF!$A:$A,$A313))</f>
        <v>133053002398</v>
      </c>
      <c r="V313">
        <f>IF($A313="","",SUMIFS(AI_PF!$CE:$CE,AI_PF!$A:$A,$A313))</f>
        <v>138306770406</v>
      </c>
      <c r="W313">
        <f>IF($A313="","",IFERROR(VLOOKUP($A313,AI_PF!$A:$CO,93,FALSE),""))</f>
        <v>10.236105322837833</v>
      </c>
      <c r="X313">
        <f>IF($A313="","",COUNTIF(AI_PF!$A:$A,$A313))</f>
        <v>1</v>
      </c>
      <c r="Y313">
        <f>IF($A313="","",COUNTIF(LookThrough!$A:$A,J313))</f>
        <v>100</v>
      </c>
    </row>
    <row r="314" spans="1:25" x14ac:dyDescent="0.4">
      <c r="A314" t="s">
        <v>348</v>
      </c>
      <c r="B314" t="str">
        <f>IF($A314="","",IFERROR(VLOOKUP($A314,AI_PF!$A:$D,4,FALSE),""))</f>
        <v>멀티에셋 해외부동산 일반사모투자신탁 제9호 (재간접형)</v>
      </c>
      <c r="C314" t="str">
        <f>IF($A314="","",IFERROR(VLOOKUP($A314,AI_PF!$A:$G,7,FALSE),""))</f>
        <v>수익형</v>
      </c>
      <c r="D314" t="str">
        <f>IF($A314="","",IFERROR(VLOOKUP($A314,AI_PF!$A:$H,8,FALSE),""))</f>
        <v>혼합</v>
      </c>
      <c r="E314" t="str">
        <f>IF($A314="","",IFERROR(VLOOKUP($A314,AI_PF!$A:$N,14,FALSE),""))</f>
        <v>수익증권</v>
      </c>
      <c r="F314" t="str">
        <f>IF($A314="","",IFERROR(VLOOKUP($A314,AI_PF!$A:$R,18,FALSE),""))</f>
        <v>KRW</v>
      </c>
      <c r="G314">
        <f>IF($A314="","",IFERROR(VLOOKUP($A314,AI_PF!$A:$T,20,FALSE),""))</f>
        <v>45344</v>
      </c>
      <c r="H314" t="str">
        <f>IF($A314="","",IFERROR(VLOOKUP($A314,AI_PF!$A:$V,22,FALSE),""))</f>
        <v>Final Closing으로부터10년까지</v>
      </c>
      <c r="I314">
        <f>IF($A314="","",IFERROR(VLOOKUP($A314,AI_PF!$A:$EU,151,FALSE),""))</f>
        <v>2023</v>
      </c>
      <c r="J314">
        <f>IF($A314="","",IFERROR(VLOOKUP($A314,AI_PF!$A:$C,3,FALSE),""))</f>
        <v>210001839</v>
      </c>
      <c r="K314" t="str">
        <f>IF($A314="","",IFERROR(VLOOKUP($A314,Data_Raw!$A:$G,2,FALSE),""))</f>
        <v>Real_Estate</v>
      </c>
      <c r="L314" t="str">
        <f>IF($A314="","",IFERROR(VLOOKUP($A314,Data_Raw!$A:$G,3,FALSE),""))</f>
        <v>미래에셋멀티해외부동산제9호</v>
      </c>
      <c r="M314" t="str">
        <f>IF($A314="","",IFERROR(VLOOKUP($A314,Data_Raw!$A:$G,4,FALSE),""))</f>
        <v>멀티에셋자산운용</v>
      </c>
      <c r="N314" t="str">
        <f>IF($A314="","",IFERROR(VLOOKUP($A314,AI_PF!$A:$EU,29,FALSE),""))</f>
        <v>Goldman Sachs</v>
      </c>
      <c r="O314" t="str">
        <f>IF($A314="","",IFERROR(VLOOKUP($A314,Data_Raw!$A:$G,5,FALSE),""))</f>
        <v>Global</v>
      </c>
      <c r="P314" t="str">
        <f>IF($A314="","",IFERROR(VLOOKUP($A314,Data_Raw!$A:$G,6,FALSE),""))</f>
        <v>Mezzanine|Value-add</v>
      </c>
      <c r="Q314" t="str">
        <f>IF($A314="","",IFERROR(VLOOKUP($A314,Data_Raw!$A:$G,7,FALSE),""))</f>
        <v>General</v>
      </c>
      <c r="R314">
        <f>IF($A314="","",SUMIFS(AI_PF!$AP:$AP,AI_PF!$A:$A,$A314))</f>
        <v>75000000000</v>
      </c>
      <c r="S314">
        <f>IF($A314="","",SUMIFS(AI_PF!$AW:$AW,AI_PF!$A:$A,$A314))</f>
        <v>18804616726</v>
      </c>
      <c r="T314">
        <f>IF($A314="","",SUMIFS(AI_PF!$AZ:$AZ,AI_PF!$A:$A,$A314))</f>
        <v>0</v>
      </c>
      <c r="U314">
        <f>IF($A314="","",SUMIFS(AI_PF!$CA:$CA,AI_PF!$A:$A,$A314))</f>
        <v>18804616726</v>
      </c>
      <c r="V314">
        <f>IF($A314="","",SUMIFS(AI_PF!$CE:$CE,AI_PF!$A:$A,$A314))</f>
        <v>19250725925</v>
      </c>
      <c r="W314">
        <f>IF($A314="","",IFERROR(VLOOKUP($A314,AI_PF!$A:$CO,93,FALSE),""))</f>
        <v>3.5827991366386409</v>
      </c>
      <c r="X314">
        <f>IF($A314="","",COUNTIF(AI_PF!$A:$A,$A314))</f>
        <v>1</v>
      </c>
      <c r="Y314">
        <f>IF($A314="","",COUNTIF(LookThrough!$A:$A,J314))</f>
        <v>2</v>
      </c>
    </row>
    <row r="315" spans="1:25" x14ac:dyDescent="0.4">
      <c r="A315" t="s">
        <v>349</v>
      </c>
      <c r="B315" t="str">
        <f>IF($A315="","",IFERROR(VLOOKUP($A315,AI_PF!$A:$D,4,FALSE),""))</f>
        <v>이지스글로벌일반사모부동산투자신탁 503호</v>
      </c>
      <c r="C315" t="str">
        <f>IF($A315="","",IFERROR(VLOOKUP($A315,AI_PF!$A:$G,7,FALSE),""))</f>
        <v>수익형</v>
      </c>
      <c r="D315" t="str">
        <f>IF($A315="","",IFERROR(VLOOKUP($A315,AI_PF!$A:$H,8,FALSE),""))</f>
        <v>혼합</v>
      </c>
      <c r="E315" t="str">
        <f>IF($A315="","",IFERROR(VLOOKUP($A315,AI_PF!$A:$N,14,FALSE),""))</f>
        <v>수익증권</v>
      </c>
      <c r="F315" t="str">
        <f>IF($A315="","",IFERROR(VLOOKUP($A315,AI_PF!$A:$R,18,FALSE),""))</f>
        <v>KRW</v>
      </c>
      <c r="G315">
        <f>IF($A315="","",IFERROR(VLOOKUP($A315,AI_PF!$A:$T,20,FALSE),""))</f>
        <v>45253</v>
      </c>
      <c r="H315">
        <f>IF($A315="","",IFERROR(VLOOKUP($A315,AI_PF!$A:$V,22,FALSE),""))</f>
        <v>48060</v>
      </c>
      <c r="I315">
        <f>IF($A315="","",IFERROR(VLOOKUP($A315,AI_PF!$A:$EU,151,FALSE),""))</f>
        <v>2023</v>
      </c>
      <c r="J315">
        <f>IF($A315="","",IFERROR(VLOOKUP($A315,AI_PF!$A:$C,3,FALSE),""))</f>
        <v>210001780</v>
      </c>
      <c r="K315" t="str">
        <f>IF($A315="","",IFERROR(VLOOKUP($A315,Data_Raw!$A:$G,2,FALSE),""))</f>
        <v>Real_Estate</v>
      </c>
      <c r="L315" t="str">
        <f>IF($A315="","",IFERROR(VLOOKUP($A315,Data_Raw!$A:$G,3,FALSE),""))</f>
        <v>이지스글로벌부동산 503호</v>
      </c>
      <c r="M315" t="str">
        <f>IF($A315="","",IFERROR(VLOOKUP($A315,Data_Raw!$A:$G,4,FALSE),""))</f>
        <v>이지스자산운용</v>
      </c>
      <c r="N315" t="str">
        <f>IF($A315="","",IFERROR(VLOOKUP($A315,AI_PF!$A:$EU,29,FALSE),""))</f>
        <v>Partners Holding AG</v>
      </c>
      <c r="O315" t="str">
        <f>IF($A315="","",IFERROR(VLOOKUP($A315,Data_Raw!$A:$G,5,FALSE),""))</f>
        <v>Global</v>
      </c>
      <c r="P315" t="str">
        <f>IF($A315="","",IFERROR(VLOOKUP($A315,Data_Raw!$A:$G,6,FALSE),""))</f>
        <v>Senior|Core plus</v>
      </c>
      <c r="Q315" t="str">
        <f>IF($A315="","",IFERROR(VLOOKUP($A315,Data_Raw!$A:$G,7,FALSE),""))</f>
        <v>General</v>
      </c>
      <c r="R315">
        <f>IF($A315="","",SUMIFS(AI_PF!$AP:$AP,AI_PF!$A:$A,$A315))</f>
        <v>150000000000</v>
      </c>
      <c r="S315">
        <f>IF($A315="","",SUMIFS(AI_PF!$AW:$AW,AI_PF!$A:$A,$A315))</f>
        <v>55973000000</v>
      </c>
      <c r="T315">
        <f>IF($A315="","",SUMIFS(AI_PF!$AZ:$AZ,AI_PF!$A:$A,$A315))</f>
        <v>0</v>
      </c>
      <c r="U315">
        <f>IF($A315="","",SUMIFS(AI_PF!$CA:$CA,AI_PF!$A:$A,$A315))</f>
        <v>55973000000</v>
      </c>
      <c r="V315">
        <f>IF($A315="","",SUMIFS(AI_PF!$CE:$CE,AI_PF!$A:$A,$A315))</f>
        <v>71698421219</v>
      </c>
      <c r="W315">
        <f>IF($A315="","",IFERROR(VLOOKUP($A315,AI_PF!$A:$CO,93,FALSE),""))</f>
        <v>26.548156142234802</v>
      </c>
      <c r="X315">
        <f>IF($A315="","",COUNTIF(AI_PF!$A:$A,$A315))</f>
        <v>1</v>
      </c>
      <c r="Y315">
        <f>IF($A315="","",COUNTIF(LookThrough!$A:$A,J315))</f>
        <v>0</v>
      </c>
    </row>
    <row r="316" spans="1:25" x14ac:dyDescent="0.4">
      <c r="A316" t="s">
        <v>350</v>
      </c>
      <c r="B316" t="str">
        <f>IF($A316="","",IFERROR(VLOOKUP($A316,AI_PF!$A:$D,4,FALSE),""))</f>
        <v xml:space="preserve">ANTARES SENIOR LOAN FEED FUND II      </v>
      </c>
      <c r="C316" t="str">
        <f>IF($A316="","",IFERROR(VLOOKUP($A316,AI_PF!$A:$G,7,FALSE),""))</f>
        <v>PD</v>
      </c>
      <c r="D316" t="str">
        <f>IF($A316="","",IFERROR(VLOOKUP($A316,AI_PF!$A:$H,8,FALSE),""))</f>
        <v>Senior</v>
      </c>
      <c r="E316" t="str">
        <f>IF($A316="","",IFERROR(VLOOKUP($A316,AI_PF!$A:$N,14,FALSE),""))</f>
        <v>수익증권</v>
      </c>
      <c r="F316" t="str">
        <f>IF($A316="","",IFERROR(VLOOKUP($A316,AI_PF!$A:$R,18,FALSE),""))</f>
        <v>USD</v>
      </c>
      <c r="G316">
        <f>IF($A316="","",IFERROR(VLOOKUP($A316,AI_PF!$A:$T,20,FALSE),""))</f>
        <v>45133</v>
      </c>
      <c r="H316" t="str">
        <f>IF($A316="","",IFERROR(VLOOKUP($A316,AI_PF!$A:$V,22,FALSE),""))</f>
        <v xml:space="preserve">투자기간 종료일로부터 4년 </v>
      </c>
      <c r="I316">
        <f>IF($A316="","",IFERROR(VLOOKUP($A316,AI_PF!$A:$EU,151,FALSE),""))</f>
        <v>2023</v>
      </c>
      <c r="J316">
        <f>IF($A316="","",IFERROR(VLOOKUP($A316,AI_PF!$A:$C,3,FALSE),""))</f>
        <v>210001706</v>
      </c>
      <c r="K316" t="str">
        <f>IF($A316="","",IFERROR(VLOOKUP($A316,Data_Raw!$A:$G,2,FALSE),""))</f>
        <v>PD</v>
      </c>
      <c r="L316" t="str">
        <f>IF($A316="","",IFERROR(VLOOKUP($A316,Data_Raw!$A:$G,3,FALSE),""))</f>
        <v xml:space="preserve">ANTARES SENIOR LOAN FEED FUND II      </v>
      </c>
      <c r="M316" t="str">
        <f>IF($A316="","",IFERROR(VLOOKUP($A316,Data_Raw!$A:$G,4,FALSE),""))</f>
        <v>Antares Capital Advisors LLC</v>
      </c>
      <c r="N316" t="str">
        <f>IF($A316="","",IFERROR(VLOOKUP($A316,AI_PF!$A:$EU,29,FALSE),""))</f>
        <v xml:space="preserve">Antares Capital Advisors LLC </v>
      </c>
      <c r="O316" t="str">
        <f>IF($A316="","",IFERROR(VLOOKUP($A316,Data_Raw!$A:$G,5,FALSE),""))</f>
        <v>US</v>
      </c>
      <c r="P316" t="str">
        <f>IF($A316="","",IFERROR(VLOOKUP($A316,Data_Raw!$A:$G,6,FALSE),""))</f>
        <v>Direct Lending</v>
      </c>
      <c r="Q316" t="str">
        <f>IF($A316="","",IFERROR(VLOOKUP($A316,Data_Raw!$A:$G,7,FALSE),""))</f>
        <v>Senior</v>
      </c>
      <c r="R316">
        <f>IF($A316="","",SUMIFS(AI_PF!$AP:$AP,AI_PF!$A:$A,$A316))</f>
        <v>75000000000</v>
      </c>
      <c r="S316">
        <f>IF($A316="","",SUMIFS(AI_PF!$AW:$AW,AI_PF!$A:$A,$A316))</f>
        <v>82544819986</v>
      </c>
      <c r="T316">
        <f>IF($A316="","",SUMIFS(AI_PF!$AZ:$AZ,AI_PF!$A:$A,$A316))</f>
        <v>28446328254</v>
      </c>
      <c r="U316">
        <f>IF($A316="","",SUMIFS(AI_PF!$CA:$CA,AI_PF!$A:$A,$A316))</f>
        <v>54946896319</v>
      </c>
      <c r="V316">
        <f>IF($A316="","",SUMIFS(AI_PF!$CE:$CE,AI_PF!$A:$A,$A316))</f>
        <v>58869802596</v>
      </c>
      <c r="W316">
        <f>IF($A316="","",IFERROR(VLOOKUP($A316,AI_PF!$A:$CO,93,FALSE),""))</f>
        <v>17.9138857126236</v>
      </c>
      <c r="X316">
        <f>IF($A316="","",COUNTIF(AI_PF!$A:$A,$A316))</f>
        <v>1</v>
      </c>
      <c r="Y316">
        <f>IF($A316="","",COUNTIF(LookThrough!$A:$A,J316))</f>
        <v>185</v>
      </c>
    </row>
    <row r="317" spans="1:25" x14ac:dyDescent="0.4">
      <c r="A317" t="s">
        <v>351</v>
      </c>
      <c r="B317" t="str">
        <f>IF($A317="","",IFERROR(VLOOKUP($A317,AI_PF!$A:$D,4,FALSE),""))</f>
        <v>서울문산고속도로 리파이낸싱(2023)</v>
      </c>
      <c r="C317" t="str">
        <f>IF($A317="","",IFERROR(VLOOKUP($A317,AI_PF!$A:$G,7,FALSE),""))</f>
        <v>BTO</v>
      </c>
      <c r="D317" t="str">
        <f>IF($A317="","",IFERROR(VLOOKUP($A317,AI_PF!$A:$H,8,FALSE),""))</f>
        <v>도로</v>
      </c>
      <c r="E317" t="str">
        <f>IF($A317="","",IFERROR(VLOOKUP($A317,AI_PF!$A:$N,14,FALSE),""))</f>
        <v>대출</v>
      </c>
      <c r="F317" t="str">
        <f>IF($A317="","",IFERROR(VLOOKUP($A317,AI_PF!$A:$R,18,FALSE),""))</f>
        <v>KRW</v>
      </c>
      <c r="G317">
        <f>IF($A317="","",IFERROR(VLOOKUP($A317,AI_PF!$A:$T,20,FALSE),""))</f>
        <v>45098</v>
      </c>
      <c r="H317">
        <f>IF($A317="","",IFERROR(VLOOKUP($A317,AI_PF!$A:$V,22,FALSE),""))</f>
        <v>53682</v>
      </c>
      <c r="I317">
        <f>IF($A317="","",IFERROR(VLOOKUP($A317,AI_PF!$A:$EU,151,FALSE),""))</f>
        <v>2023</v>
      </c>
      <c r="J317">
        <f>IF($A317="","",IFERROR(VLOOKUP($A317,AI_PF!$A:$C,3,FALSE),""))</f>
        <v>6000000001269</v>
      </c>
      <c r="K317" t="str">
        <f>IF($A317="","",IFERROR(VLOOKUP($A317,Data_Raw!$A:$G,2,FALSE),""))</f>
        <v>Infrastructure</v>
      </c>
      <c r="L317" t="str">
        <f>IF($A317="","",IFERROR(VLOOKUP($A317,Data_Raw!$A:$G,3,FALSE),""))</f>
        <v>서울문산고속도로 리파이낸싱(2023)</v>
      </c>
      <c r="M317" t="str">
        <f>IF($A317="","",IFERROR(VLOOKUP($A317,Data_Raw!$A:$G,4,FALSE),""))</f>
        <v>교보AIM자산운용</v>
      </c>
      <c r="N317" t="str">
        <f>IF($A317="","",IFERROR(VLOOKUP($A317,AI_PF!$A:$EU,29,FALSE),""))</f>
        <v>해당없음</v>
      </c>
      <c r="O317" t="str">
        <f>IF($A317="","",IFERROR(VLOOKUP($A317,Data_Raw!$A:$G,5,FALSE),""))</f>
        <v>KOR</v>
      </c>
      <c r="P317" t="str">
        <f>IF($A317="","",IFERROR(VLOOKUP($A317,Data_Raw!$A:$G,6,FALSE),""))</f>
        <v>BTO</v>
      </c>
      <c r="Q317" t="str">
        <f>IF($A317="","",IFERROR(VLOOKUP($A317,Data_Raw!$A:$G,7,FALSE),""))</f>
        <v>Transportation</v>
      </c>
      <c r="R317">
        <f>IF($A317="","",SUMIFS(AI_PF!$AP:$AP,AI_PF!$A:$A,$A317))</f>
        <v>294021000000</v>
      </c>
      <c r="S317">
        <f>IF($A317="","",SUMIFS(AI_PF!$AW:$AW,AI_PF!$A:$A,$A317))</f>
        <v>268924000500</v>
      </c>
      <c r="T317">
        <f>IF($A317="","",SUMIFS(AI_PF!$AZ:$AZ,AI_PF!$A:$A,$A317))</f>
        <v>7059628912</v>
      </c>
      <c r="U317">
        <f>IF($A317="","",SUMIFS(AI_PF!$CA:$CA,AI_PF!$A:$A,$A317))</f>
        <v>261944369100</v>
      </c>
      <c r="V317">
        <f>IF($A317="","",SUMIFS(AI_PF!$CE:$CE,AI_PF!$A:$A,$A317))</f>
        <v>273679164719</v>
      </c>
      <c r="W317">
        <f>IF($A317="","",IFERROR(VLOOKUP($A317,AI_PF!$A:$CO,93,FALSE),""))</f>
        <v>4.7786670999999998</v>
      </c>
      <c r="X317">
        <f>IF($A317="","",COUNTIF(AI_PF!$A:$A,$A317))</f>
        <v>2</v>
      </c>
      <c r="Y317">
        <f>IF($A317="","",COUNTIF(LookThrough!$A:$A,J317))</f>
        <v>0</v>
      </c>
    </row>
    <row r="318" spans="1:25" x14ac:dyDescent="0.4">
      <c r="A318" t="s">
        <v>352</v>
      </c>
      <c r="B318" t="str">
        <f>IF($A318="","",IFERROR(VLOOKUP($A318,AI_PF!$A:$D,4,FALSE),""))</f>
        <v>인비저닝 임팩트 솔루션 투자조합</v>
      </c>
      <c r="C318" t="str">
        <f>IF($A318="","",IFERROR(VLOOKUP($A318,AI_PF!$A:$G,7,FALSE),""))</f>
        <v>VC</v>
      </c>
      <c r="D318" t="str">
        <f>IF($A318="","",IFERROR(VLOOKUP($A318,AI_PF!$A:$H,8,FALSE),""))</f>
        <v>VC</v>
      </c>
      <c r="E318" t="str">
        <f>IF($A318="","",IFERROR(VLOOKUP($A318,AI_PF!$A:$N,14,FALSE),""))</f>
        <v>출자</v>
      </c>
      <c r="F318" t="str">
        <f>IF($A318="","",IFERROR(VLOOKUP($A318,AI_PF!$A:$R,18,FALSE),""))</f>
        <v>KRW</v>
      </c>
      <c r="G318">
        <f>IF($A318="","",IFERROR(VLOOKUP($A318,AI_PF!$A:$T,20,FALSE),""))</f>
        <v>45313</v>
      </c>
      <c r="H318">
        <f>IF($A318="","",IFERROR(VLOOKUP($A318,AI_PF!$A:$V,22,FALSE),""))</f>
        <v>48068</v>
      </c>
      <c r="I318">
        <f>IF($A318="","",IFERROR(VLOOKUP($A318,AI_PF!$A:$EU,151,FALSE),""))</f>
        <v>2024</v>
      </c>
      <c r="J318">
        <f>IF($A318="","",IFERROR(VLOOKUP($A318,AI_PF!$A:$C,3,FALSE),""))</f>
        <v>110000808</v>
      </c>
      <c r="K318" t="str">
        <f>IF($A318="","",IFERROR(VLOOKUP($A318,Data_Raw!$A:$G,2,FALSE),""))</f>
        <v>VC</v>
      </c>
      <c r="L318" t="str">
        <f>IF($A318="","",IFERROR(VLOOKUP($A318,Data_Raw!$A:$G,3,FALSE),""))</f>
        <v>인비저닝 임팩트 솔루션 투자조합</v>
      </c>
      <c r="M318" t="str">
        <f>IF($A318="","",IFERROR(VLOOKUP($A318,Data_Raw!$A:$G,4,FALSE),""))</f>
        <v>유한회사 인비저닝 파트너스</v>
      </c>
      <c r="N318" t="str">
        <f>IF($A318="","",IFERROR(VLOOKUP($A318,AI_PF!$A:$EU,29,FALSE),""))</f>
        <v>해당없음</v>
      </c>
      <c r="O318" t="str">
        <f>IF($A318="","",IFERROR(VLOOKUP($A318,Data_Raw!$A:$G,5,FALSE),""))</f>
        <v>KOR</v>
      </c>
      <c r="P318" t="str">
        <f>IF($A318="","",IFERROR(VLOOKUP($A318,Data_Raw!$A:$G,6,FALSE),""))</f>
        <v>Early</v>
      </c>
      <c r="Q318" t="str">
        <f>IF($A318="","",IFERROR(VLOOKUP($A318,Data_Raw!$A:$G,7,FALSE),""))</f>
        <v>Impact|Energy|Climate</v>
      </c>
      <c r="R318">
        <f>IF($A318="","",SUMIFS(AI_PF!$AP:$AP,AI_PF!$A:$A,$A318))</f>
        <v>7500000000</v>
      </c>
      <c r="S318">
        <f>IF($A318="","",SUMIFS(AI_PF!$AW:$AW,AI_PF!$A:$A,$A318))</f>
        <v>4222500000</v>
      </c>
      <c r="T318">
        <f>IF($A318="","",SUMIFS(AI_PF!$AZ:$AZ,AI_PF!$A:$A,$A318))</f>
        <v>0</v>
      </c>
      <c r="U318">
        <f>IF($A318="","",SUMIFS(AI_PF!$CA:$CA,AI_PF!$A:$A,$A318))</f>
        <v>4222500000</v>
      </c>
      <c r="V318">
        <f>IF($A318="","",SUMIFS(AI_PF!$CE:$CE,AI_PF!$A:$A,$A318))</f>
        <v>4222500000</v>
      </c>
      <c r="W318">
        <f>IF($A318="","",IFERROR(VLOOKUP($A318,AI_PF!$A:$CO,93,FALSE),""))</f>
        <v>-7.4505805969238281E-8</v>
      </c>
      <c r="X318">
        <f>IF($A318="","",COUNTIF(AI_PF!$A:$A,$A318))</f>
        <v>1</v>
      </c>
      <c r="Y318">
        <f>IF($A318="","",COUNTIF(LookThrough!$A:$A,J318))</f>
        <v>0</v>
      </c>
    </row>
    <row r="319" spans="1:25" x14ac:dyDescent="0.4">
      <c r="A319" t="s">
        <v>353</v>
      </c>
      <c r="B319" t="str">
        <f>IF($A319="","",IFERROR(VLOOKUP($A319,AI_PF!$A:$D,4,FALSE),""))</f>
        <v>GLOBAL INFRASTRUCTURE PARTNERS V (GIP V)</v>
      </c>
      <c r="C319" t="str">
        <f>IF($A319="","",IFERROR(VLOOKUP($A319,AI_PF!$A:$G,7,FALSE),""))</f>
        <v>혼합</v>
      </c>
      <c r="D319" t="str">
        <f>IF($A319="","",IFERROR(VLOOKUP($A319,AI_PF!$A:$H,8,FALSE),""))</f>
        <v>혼합</v>
      </c>
      <c r="E319" t="str">
        <f>IF($A319="","",IFERROR(VLOOKUP($A319,AI_PF!$A:$N,14,FALSE),""))</f>
        <v>수익증권</v>
      </c>
      <c r="F319" t="str">
        <f>IF($A319="","",IFERROR(VLOOKUP($A319,AI_PF!$A:$R,18,FALSE),""))</f>
        <v>USD</v>
      </c>
      <c r="G319">
        <f>IF($A319="","",IFERROR(VLOOKUP($A319,AI_PF!$A:$T,20,FALSE),""))</f>
        <v>45266</v>
      </c>
      <c r="H319" t="str">
        <f>IF($A319="","",IFERROR(VLOOKUP($A319,AI_PF!$A:$V,22,FALSE),""))</f>
        <v>Final Closing 기준 10년</v>
      </c>
      <c r="I319">
        <f>IF($A319="","",IFERROR(VLOOKUP($A319,AI_PF!$A:$EU,151,FALSE),""))</f>
        <v>2023</v>
      </c>
      <c r="J319">
        <f>IF($A319="","",IFERROR(VLOOKUP($A319,AI_PF!$A:$C,3,FALSE),""))</f>
        <v>210001790</v>
      </c>
      <c r="K319" t="str">
        <f>IF($A319="","",IFERROR(VLOOKUP($A319,Data_Raw!$A:$G,2,FALSE),""))</f>
        <v>Infrastructure</v>
      </c>
      <c r="L319" t="str">
        <f>IF($A319="","",IFERROR(VLOOKUP($A319,Data_Raw!$A:$G,3,FALSE),""))</f>
        <v>Global Infrastructure Partners V-C, L.P.</v>
      </c>
      <c r="M319" t="str">
        <f>IF($A319="","",IFERROR(VLOOKUP($A319,Data_Raw!$A:$G,4,FALSE),""))</f>
        <v>Global Infrastructure Partners</v>
      </c>
      <c r="N319" t="str">
        <f>IF($A319="","",IFERROR(VLOOKUP($A319,AI_PF!$A:$EU,29,FALSE),""))</f>
        <v>Global Infrastructure Partners</v>
      </c>
      <c r="O319" t="str">
        <f>IF($A319="","",IFERROR(VLOOKUP($A319,Data_Raw!$A:$G,5,FALSE),""))</f>
        <v>Global</v>
      </c>
      <c r="P319" t="str">
        <f>IF($A319="","",IFERROR(VLOOKUP($A319,Data_Raw!$A:$G,6,FALSE),""))</f>
        <v>hybrid</v>
      </c>
      <c r="Q319" t="str">
        <f>IF($A319="","",IFERROR(VLOOKUP($A319,Data_Raw!$A:$G,7,FALSE),""))</f>
        <v>General</v>
      </c>
      <c r="R319">
        <f>IF($A319="","",SUMIFS(AI_PF!$AP:$AP,AI_PF!$A:$A,$A319))</f>
        <v>98000000000</v>
      </c>
      <c r="S319">
        <f>IF($A319="","",SUMIFS(AI_PF!$AW:$AW,AI_PF!$A:$A,$A319))</f>
        <v>34521580785</v>
      </c>
      <c r="T319">
        <f>IF($A319="","",SUMIFS(AI_PF!$AZ:$AZ,AI_PF!$A:$A,$A319))</f>
        <v>3787003307</v>
      </c>
      <c r="U319">
        <f>IF($A319="","",SUMIFS(AI_PF!$CA:$CA,AI_PF!$A:$A,$A319))</f>
        <v>30897710666</v>
      </c>
      <c r="V319">
        <f>IF($A319="","",SUMIFS(AI_PF!$CE:$CE,AI_PF!$A:$A,$A319))</f>
        <v>29873301133</v>
      </c>
      <c r="W319">
        <f>IF($A319="","",IFERROR(VLOOKUP($A319,AI_PF!$A:$CO,93,FALSE),""))</f>
        <v>12.306420207023622</v>
      </c>
      <c r="X319">
        <f>IF($A319="","",COUNTIF(AI_PF!$A:$A,$A319))</f>
        <v>1</v>
      </c>
      <c r="Y319">
        <f>IF($A319="","",COUNTIF(LookThrough!$A:$A,J319))</f>
        <v>4</v>
      </c>
    </row>
    <row r="320" spans="1:25" x14ac:dyDescent="0.4">
      <c r="A320" t="s">
        <v>354</v>
      </c>
      <c r="B320" t="str">
        <f>IF($A320="","",IFERROR(VLOOKUP($A320,AI_PF!$A:$D,4,FALSE),""))</f>
        <v>스틱오퍼튜니티제삼호사모투자합자회사</v>
      </c>
      <c r="C320" t="str">
        <f>IF($A320="","",IFERROR(VLOOKUP($A320,AI_PF!$A:$G,7,FALSE),""))</f>
        <v>PE</v>
      </c>
      <c r="D320" t="str">
        <f>IF($A320="","",IFERROR(VLOOKUP($A320,AI_PF!$A:$H,8,FALSE),""))</f>
        <v>PE</v>
      </c>
      <c r="E320" t="str">
        <f>IF($A320="","",IFERROR(VLOOKUP($A320,AI_PF!$A:$N,14,FALSE),""))</f>
        <v>출자</v>
      </c>
      <c r="F320" t="str">
        <f>IF($A320="","",IFERROR(VLOOKUP($A320,AI_PF!$A:$R,18,FALSE),""))</f>
        <v>KRW</v>
      </c>
      <c r="G320">
        <f>IF($A320="","",IFERROR(VLOOKUP($A320,AI_PF!$A:$T,20,FALSE),""))</f>
        <v>45251</v>
      </c>
      <c r="H320">
        <f>IF($A320="","",IFERROR(VLOOKUP($A320,AI_PF!$A:$V,22,FALSE),""))</f>
        <v>48904</v>
      </c>
      <c r="I320">
        <f>IF($A320="","",IFERROR(VLOOKUP($A320,AI_PF!$A:$EU,151,FALSE),""))</f>
        <v>2023</v>
      </c>
      <c r="J320">
        <f>IF($A320="","",IFERROR(VLOOKUP($A320,AI_PF!$A:$C,3,FALSE),""))</f>
        <v>110000781</v>
      </c>
      <c r="K320" t="str">
        <f>IF($A320="","",IFERROR(VLOOKUP($A320,Data_Raw!$A:$G,2,FALSE),""))</f>
        <v>PE</v>
      </c>
      <c r="L320" t="str">
        <f>IF($A320="","",IFERROR(VLOOKUP($A320,Data_Raw!$A:$G,3,FALSE),""))</f>
        <v>스틱오퍼튜니티제삼호사모투자합자회사</v>
      </c>
      <c r="M320" t="str">
        <f>IF($A320="","",IFERROR(VLOOKUP($A320,Data_Raw!$A:$G,4,FALSE),""))</f>
        <v>스틱인베스트먼트</v>
      </c>
      <c r="N320" t="str">
        <f>IF($A320="","",IFERROR(VLOOKUP($A320,AI_PF!$A:$EU,29,FALSE),""))</f>
        <v>해당없음</v>
      </c>
      <c r="O320" t="str">
        <f>IF($A320="","",IFERROR(VLOOKUP($A320,Data_Raw!$A:$G,5,FALSE),""))</f>
        <v>KOR</v>
      </c>
      <c r="P320" t="str">
        <f>IF($A320="","",IFERROR(VLOOKUP($A320,Data_Raw!$A:$G,6,FALSE),""))</f>
        <v>Buyout</v>
      </c>
      <c r="Q320" t="str">
        <f>IF($A320="","",IFERROR(VLOOKUP($A320,Data_Raw!$A:$G,7,FALSE),""))</f>
        <v>General</v>
      </c>
      <c r="R320">
        <f>IF($A320="","",SUMIFS(AI_PF!$AP:$AP,AI_PF!$A:$A,$A320))</f>
        <v>50000000000</v>
      </c>
      <c r="S320">
        <f>IF($A320="","",SUMIFS(AI_PF!$AW:$AW,AI_PF!$A:$A,$A320))</f>
        <v>35337357360</v>
      </c>
      <c r="T320">
        <f>IF($A320="","",SUMIFS(AI_PF!$AZ:$AZ,AI_PF!$A:$A,$A320))</f>
        <v>0</v>
      </c>
      <c r="U320">
        <f>IF($A320="","",SUMIFS(AI_PF!$CA:$CA,AI_PF!$A:$A,$A320))</f>
        <v>35337357360</v>
      </c>
      <c r="V320">
        <f>IF($A320="","",SUMIFS(AI_PF!$CE:$CE,AI_PF!$A:$A,$A320))</f>
        <v>34452105376</v>
      </c>
      <c r="W320">
        <f>IF($A320="","",IFERROR(VLOOKUP($A320,AI_PF!$A:$CO,93,FALSE),""))</f>
        <v>-2.2030787169933319</v>
      </c>
      <c r="X320">
        <f>IF($A320="","",COUNTIF(AI_PF!$A:$A,$A320))</f>
        <v>1</v>
      </c>
      <c r="Y320">
        <f>IF($A320="","",COUNTIF(LookThrough!$A:$A,J320))</f>
        <v>0</v>
      </c>
    </row>
    <row r="321" spans="1:25" x14ac:dyDescent="0.4">
      <c r="A321" t="s">
        <v>355</v>
      </c>
      <c r="B321" t="str">
        <f>IF($A321="","",IFERROR(VLOOKUP($A321,AI_PF!$A:$D,4,FALSE),""))</f>
        <v>HJ중공업 서울사옥 담보대출(케이원24호용산REITs)</v>
      </c>
      <c r="C321" t="str">
        <f>IF($A321="","",IFERROR(VLOOKUP($A321,AI_PF!$A:$G,7,FALSE),""))</f>
        <v>수익형</v>
      </c>
      <c r="D321" t="str">
        <f>IF($A321="","",IFERROR(VLOOKUP($A321,AI_PF!$A:$H,8,FALSE),""))</f>
        <v>오피스</v>
      </c>
      <c r="E321" t="str">
        <f>IF($A321="","",IFERROR(VLOOKUP($A321,AI_PF!$A:$N,14,FALSE),""))</f>
        <v>대출</v>
      </c>
      <c r="F321" t="str">
        <f>IF($A321="","",IFERROR(VLOOKUP($A321,AI_PF!$A:$R,18,FALSE),""))</f>
        <v>KRW</v>
      </c>
      <c r="G321">
        <f>IF($A321="","",IFERROR(VLOOKUP($A321,AI_PF!$A:$T,20,FALSE),""))</f>
        <v>45163</v>
      </c>
      <c r="H321">
        <f>IF($A321="","",IFERROR(VLOOKUP($A321,AI_PF!$A:$V,22,FALSE),""))</f>
        <v>46259</v>
      </c>
      <c r="I321">
        <f>IF($A321="","",IFERROR(VLOOKUP($A321,AI_PF!$A:$EU,151,FALSE),""))</f>
        <v>2023</v>
      </c>
      <c r="J321">
        <f>IF($A321="","",IFERROR(VLOOKUP($A321,AI_PF!$A:$C,3,FALSE),""))</f>
        <v>6000000001272</v>
      </c>
      <c r="K321" t="str">
        <f>IF($A321="","",IFERROR(VLOOKUP($A321,Data_Raw!$A:$G,2,FALSE),""))</f>
        <v>Real_Estate</v>
      </c>
      <c r="L321" t="str">
        <f>IF($A321="","",IFERROR(VLOOKUP($A321,Data_Raw!$A:$G,3,FALSE),""))</f>
        <v>HJ중공업 서울사옥 담보대출</v>
      </c>
      <c r="M321" t="str">
        <f>IF($A321="","",IFERROR(VLOOKUP($A321,Data_Raw!$A:$G,4,FALSE),""))</f>
        <v>한국토지신탁</v>
      </c>
      <c r="N321" t="str">
        <f>IF($A321="","",IFERROR(VLOOKUP($A321,AI_PF!$A:$EU,29,FALSE),""))</f>
        <v>해당없음</v>
      </c>
      <c r="O321" t="str">
        <f>IF($A321="","",IFERROR(VLOOKUP($A321,Data_Raw!$A:$G,5,FALSE),""))</f>
        <v>KOR</v>
      </c>
      <c r="P321" t="str">
        <f>IF($A321="","",IFERROR(VLOOKUP($A321,Data_Raw!$A:$G,6,FALSE),""))</f>
        <v>담보대출</v>
      </c>
      <c r="Q321" t="str">
        <f>IF($A321="","",IFERROR(VLOOKUP($A321,Data_Raw!$A:$G,7,FALSE),""))</f>
        <v>Office</v>
      </c>
      <c r="R321">
        <f>IF($A321="","",SUMIFS(AI_PF!$AP:$AP,AI_PF!$A:$A,$A321))</f>
        <v>56900000000</v>
      </c>
      <c r="S321">
        <f>IF($A321="","",SUMIFS(AI_PF!$AW:$AW,AI_PF!$A:$A,$A321))</f>
        <v>56900000000</v>
      </c>
      <c r="T321">
        <f>IF($A321="","",SUMIFS(AI_PF!$AZ:$AZ,AI_PF!$A:$A,$A321))</f>
        <v>314085670</v>
      </c>
      <c r="U321">
        <f>IF($A321="","",SUMIFS(AI_PF!$CA:$CA,AI_PF!$A:$A,$A321))</f>
        <v>56900000000</v>
      </c>
      <c r="V321">
        <f>IF($A321="","",SUMIFS(AI_PF!$CE:$CE,AI_PF!$A:$A,$A321))</f>
        <v>56585914330</v>
      </c>
      <c r="W321">
        <f>IF($A321="","",IFERROR(VLOOKUP($A321,AI_PF!$A:$CO,93,FALSE),""))</f>
        <v>5.3840348999999996</v>
      </c>
      <c r="X321">
        <f>IF($A321="","",COUNTIF(AI_PF!$A:$A,$A321))</f>
        <v>1</v>
      </c>
      <c r="Y321">
        <f>IF($A321="","",COUNTIF(LookThrough!$A:$A,J321))</f>
        <v>0</v>
      </c>
    </row>
    <row r="322" spans="1:25" x14ac:dyDescent="0.4">
      <c r="A322" t="s">
        <v>356</v>
      </c>
      <c r="B322" t="str">
        <f>IF($A322="","",IFERROR(VLOOKUP($A322,AI_PF!$A:$D,4,FALSE),""))</f>
        <v>KB 선순위 인수금융 제5호(전문)</v>
      </c>
      <c r="C322" t="str">
        <f>IF($A322="","",IFERROR(VLOOKUP($A322,AI_PF!$A:$G,7,FALSE),""))</f>
        <v>인수금융</v>
      </c>
      <c r="D322" t="str">
        <f>IF($A322="","",IFERROR(VLOOKUP($A322,AI_PF!$A:$H,8,FALSE),""))</f>
        <v>인수금융</v>
      </c>
      <c r="E322" t="str">
        <f>IF($A322="","",IFERROR(VLOOKUP($A322,AI_PF!$A:$N,14,FALSE),""))</f>
        <v>수익증권</v>
      </c>
      <c r="F322" t="str">
        <f>IF($A322="","",IFERROR(VLOOKUP($A322,AI_PF!$A:$R,18,FALSE),""))</f>
        <v>KRW</v>
      </c>
      <c r="G322">
        <f>IF($A322="","",IFERROR(VLOOKUP($A322,AI_PF!$A:$T,20,FALSE),""))</f>
        <v>45189</v>
      </c>
      <c r="H322">
        <f>IF($A322="","",IFERROR(VLOOKUP($A322,AI_PF!$A:$V,22,FALSE),""))</f>
        <v>48111</v>
      </c>
      <c r="I322">
        <f>IF($A322="","",IFERROR(VLOOKUP($A322,AI_PF!$A:$EU,151,FALSE),""))</f>
        <v>2023</v>
      </c>
      <c r="J322">
        <f>IF($A322="","",IFERROR(VLOOKUP($A322,AI_PF!$A:$C,3,FALSE),""))</f>
        <v>210001742</v>
      </c>
      <c r="K322" t="str">
        <f>IF($A322="","",IFERROR(VLOOKUP($A322,Data_Raw!$A:$G,2,FALSE),""))</f>
        <v>PD</v>
      </c>
      <c r="L322" t="str">
        <f>IF($A322="","",IFERROR(VLOOKUP($A322,Data_Raw!$A:$G,3,FALSE),""))</f>
        <v>KB 선순위 인수금융 제5호(전문)</v>
      </c>
      <c r="M322" t="str">
        <f>IF($A322="","",IFERROR(VLOOKUP($A322,Data_Raw!$A:$G,4,FALSE),""))</f>
        <v>KB자산운용</v>
      </c>
      <c r="N322" t="str">
        <f>IF($A322="","",IFERROR(VLOOKUP($A322,AI_PF!$A:$EU,29,FALSE),""))</f>
        <v xml:space="preserve">해당없음 </v>
      </c>
      <c r="O322" t="str">
        <f>IF($A322="","",IFERROR(VLOOKUP($A322,Data_Raw!$A:$G,5,FALSE),""))</f>
        <v>KOR</v>
      </c>
      <c r="P322" t="str">
        <f>IF($A322="","",IFERROR(VLOOKUP($A322,Data_Raw!$A:$G,6,FALSE),""))</f>
        <v>인수금융</v>
      </c>
      <c r="Q322" t="str">
        <f>IF($A322="","",IFERROR(VLOOKUP($A322,Data_Raw!$A:$G,7,FALSE),""))</f>
        <v>Senior</v>
      </c>
      <c r="R322">
        <f>IF($A322="","",SUMIFS(AI_PF!$AP:$AP,AI_PF!$A:$A,$A322))</f>
        <v>50000000000</v>
      </c>
      <c r="S322">
        <f>IF($A322="","",SUMIFS(AI_PF!$AW:$AW,AI_PF!$A:$A,$A322))</f>
        <v>49768500000</v>
      </c>
      <c r="T322">
        <f>IF($A322="","",SUMIFS(AI_PF!$AZ:$AZ,AI_PF!$A:$A,$A322))</f>
        <v>26535000002</v>
      </c>
      <c r="U322">
        <f>IF($A322="","",SUMIFS(AI_PF!$CA:$CA,AI_PF!$A:$A,$A322))</f>
        <v>23343234167</v>
      </c>
      <c r="V322">
        <f>IF($A322="","",SUMIFS(AI_PF!$CE:$CE,AI_PF!$A:$A,$A322))</f>
        <v>23891042943</v>
      </c>
      <c r="W322">
        <f>IF($A322="","",IFERROR(VLOOKUP($A322,AI_PF!$A:$CO,93,FALSE),""))</f>
        <v>7.2328194975852966</v>
      </c>
      <c r="X322">
        <f>IF($A322="","",COUNTIF(AI_PF!$A:$A,$A322))</f>
        <v>1</v>
      </c>
      <c r="Y322">
        <f>IF($A322="","",COUNTIF(LookThrough!$A:$A,J322))</f>
        <v>10</v>
      </c>
    </row>
    <row r="323" spans="1:25" x14ac:dyDescent="0.4">
      <c r="A323" t="s">
        <v>357</v>
      </c>
      <c r="B323" t="str">
        <f>IF($A323="","",IFERROR(VLOOKUP($A323,AI_PF!$A:$D,4,FALSE),""))</f>
        <v>Shield Capital Fund I, L.P.</v>
      </c>
      <c r="C323" t="str">
        <f>IF($A323="","",IFERROR(VLOOKUP($A323,AI_PF!$A:$G,7,FALSE),""))</f>
        <v>VC</v>
      </c>
      <c r="D323" t="str">
        <f>IF($A323="","",IFERROR(VLOOKUP($A323,AI_PF!$A:$H,8,FALSE),""))</f>
        <v>VC</v>
      </c>
      <c r="E323" t="str">
        <f>IF($A323="","",IFERROR(VLOOKUP($A323,AI_PF!$A:$N,14,FALSE),""))</f>
        <v>수익증권</v>
      </c>
      <c r="F323" t="str">
        <f>IF($A323="","",IFERROR(VLOOKUP($A323,AI_PF!$A:$R,18,FALSE),""))</f>
        <v>USD</v>
      </c>
      <c r="G323">
        <f>IF($A323="","",IFERROR(VLOOKUP($A323,AI_PF!$A:$T,20,FALSE),""))</f>
        <v>45217</v>
      </c>
      <c r="H323">
        <f>IF($A323="","",IFERROR(VLOOKUP($A323,AI_PF!$A:$V,22,FALSE),""))</f>
        <v>48852</v>
      </c>
      <c r="I323">
        <f>IF($A323="","",IFERROR(VLOOKUP($A323,AI_PF!$A:$EU,151,FALSE),""))</f>
        <v>2023</v>
      </c>
      <c r="J323">
        <f>IF($A323="","",IFERROR(VLOOKUP($A323,AI_PF!$A:$C,3,FALSE),""))</f>
        <v>210001749</v>
      </c>
      <c r="K323" t="str">
        <f>IF($A323="","",IFERROR(VLOOKUP($A323,Data_Raw!$A:$G,2,FALSE),""))</f>
        <v>VC</v>
      </c>
      <c r="L323" t="str">
        <f>IF($A323="","",IFERROR(VLOOKUP($A323,Data_Raw!$A:$G,3,FALSE),""))</f>
        <v>Shield Capital Fund I, L.P.</v>
      </c>
      <c r="M323" t="str">
        <f>IF($A323="","",IFERROR(VLOOKUP($A323,Data_Raw!$A:$G,4,FALSE),""))</f>
        <v>Shield Capital, LLC</v>
      </c>
      <c r="N323" t="str">
        <f>IF($A323="","",IFERROR(VLOOKUP($A323,AI_PF!$A:$EU,29,FALSE),""))</f>
        <v>Shield Capital, LLC</v>
      </c>
      <c r="O323" t="str">
        <f>IF($A323="","",IFERROR(VLOOKUP($A323,Data_Raw!$A:$G,5,FALSE),""))</f>
        <v>US</v>
      </c>
      <c r="P323" t="str">
        <f>IF($A323="","",IFERROR(VLOOKUP($A323,Data_Raw!$A:$G,6,FALSE),""))</f>
        <v>Early</v>
      </c>
      <c r="Q323" t="str">
        <f>IF($A323="","",IFERROR(VLOOKUP($A323,Data_Raw!$A:$G,7,FALSE),""))</f>
        <v>A&amp;D|Security</v>
      </c>
      <c r="R323">
        <f>IF($A323="","",SUMIFS(AI_PF!$AP:$AP,AI_PF!$A:$A,$A323))</f>
        <v>24500000000</v>
      </c>
      <c r="S323">
        <f>IF($A323="","",SUMIFS(AI_PF!$AW:$AW,AI_PF!$A:$A,$A323))</f>
        <v>21923196765</v>
      </c>
      <c r="T323">
        <f>IF($A323="","",SUMIFS(AI_PF!$AZ:$AZ,AI_PF!$A:$A,$A323))</f>
        <v>0</v>
      </c>
      <c r="U323">
        <f>IF($A323="","",SUMIFS(AI_PF!$CA:$CA,AI_PF!$A:$A,$A323))</f>
        <v>21923196765</v>
      </c>
      <c r="V323">
        <f>IF($A323="","",SUMIFS(AI_PF!$CE:$CE,AI_PF!$A:$A,$A323))</f>
        <v>30655699785</v>
      </c>
      <c r="W323">
        <f>IF($A323="","",IFERROR(VLOOKUP($A323,AI_PF!$A:$CO,93,FALSE),""))</f>
        <v>18.667531609535214</v>
      </c>
      <c r="X323">
        <f>IF($A323="","",COUNTIF(AI_PF!$A:$A,$A323))</f>
        <v>1</v>
      </c>
      <c r="Y323">
        <f>IF($A323="","",COUNTIF(LookThrough!$A:$A,J323))</f>
        <v>43</v>
      </c>
    </row>
    <row r="324" spans="1:25" x14ac:dyDescent="0.4">
      <c r="A324" t="s">
        <v>358</v>
      </c>
      <c r="B324" t="str">
        <f>IF($A324="","",IFERROR(VLOOKUP($A324,AI_PF!$A:$D,4,FALSE),""))</f>
        <v>이지스미국일반사모부동산투자신탁 529호 (BDS V)</v>
      </c>
      <c r="C324" t="str">
        <f>IF($A324="","",IFERROR(VLOOKUP($A324,AI_PF!$A:$G,7,FALSE),""))</f>
        <v>수익형</v>
      </c>
      <c r="D324" t="str">
        <f>IF($A324="","",IFERROR(VLOOKUP($A324,AI_PF!$A:$H,8,FALSE),""))</f>
        <v>멀티패밀리</v>
      </c>
      <c r="E324" t="str">
        <f>IF($A324="","",IFERROR(VLOOKUP($A324,AI_PF!$A:$N,14,FALSE),""))</f>
        <v>수익증권</v>
      </c>
      <c r="F324" t="str">
        <f>IF($A324="","",IFERROR(VLOOKUP($A324,AI_PF!$A:$R,18,FALSE),""))</f>
        <v>KRW</v>
      </c>
      <c r="G324">
        <f>IF($A324="","",IFERROR(VLOOKUP($A324,AI_PF!$A:$T,20,FALSE),""))</f>
        <v>45267</v>
      </c>
      <c r="H324">
        <f>IF($A324="","",IFERROR(VLOOKUP($A324,AI_PF!$A:$V,22,FALSE),""))</f>
        <v>49102</v>
      </c>
      <c r="I324">
        <f>IF($A324="","",IFERROR(VLOOKUP($A324,AI_PF!$A:$EU,151,FALSE),""))</f>
        <v>2023</v>
      </c>
      <c r="J324">
        <f>IF($A324="","",IFERROR(VLOOKUP($A324,AI_PF!$A:$C,3,FALSE),""))</f>
        <v>210001791</v>
      </c>
      <c r="K324" t="str">
        <f>IF($A324="","",IFERROR(VLOOKUP($A324,Data_Raw!$A:$G,2,FALSE),""))</f>
        <v>Real_Estate</v>
      </c>
      <c r="L324" t="str">
        <f>IF($A324="","",IFERROR(VLOOKUP($A324,Data_Raw!$A:$G,3,FALSE),""))</f>
        <v>이지스미국부동산 529호</v>
      </c>
      <c r="M324" t="str">
        <f>IF($A324="","",IFERROR(VLOOKUP($A324,Data_Raw!$A:$G,4,FALSE),""))</f>
        <v>이지스자산운용</v>
      </c>
      <c r="N324" t="str">
        <f>IF($A324="","",IFERROR(VLOOKUP($A324,AI_PF!$A:$EU,29,FALSE),""))</f>
        <v>Bridge Investment Group</v>
      </c>
      <c r="O324" t="str">
        <f>IF($A324="","",IFERROR(VLOOKUP($A324,Data_Raw!$A:$G,5,FALSE),""))</f>
        <v>US</v>
      </c>
      <c r="P324" t="str">
        <f>IF($A324="","",IFERROR(VLOOKUP($A324,Data_Raw!$A:$G,6,FALSE),""))</f>
        <v>Senior|Core plus</v>
      </c>
      <c r="Q324" t="str">
        <f>IF($A324="","",IFERROR(VLOOKUP($A324,Data_Raw!$A:$G,7,FALSE),""))</f>
        <v>General</v>
      </c>
      <c r="R324">
        <f>IF($A324="","",SUMIFS(AI_PF!$AP:$AP,AI_PF!$A:$A,$A324))</f>
        <v>108500000000</v>
      </c>
      <c r="S324">
        <f>IF($A324="","",SUMIFS(AI_PF!$AW:$AW,AI_PF!$A:$A,$A324))</f>
        <v>84010898417</v>
      </c>
      <c r="T324">
        <f>IF($A324="","",SUMIFS(AI_PF!$AZ:$AZ,AI_PF!$A:$A,$A324))</f>
        <v>0</v>
      </c>
      <c r="U324">
        <f>IF($A324="","",SUMIFS(AI_PF!$CA:$CA,AI_PF!$A:$A,$A324))</f>
        <v>84010898417</v>
      </c>
      <c r="V324">
        <f>IF($A324="","",SUMIFS(AI_PF!$CE:$CE,AI_PF!$A:$A,$A324))</f>
        <v>84144520457</v>
      </c>
      <c r="W324">
        <f>IF($A324="","",IFERROR(VLOOKUP($A324,AI_PF!$A:$CO,93,FALSE),""))</f>
        <v>6.7138156294822702</v>
      </c>
      <c r="X324">
        <f>IF($A324="","",COUNTIF(AI_PF!$A:$A,$A324))</f>
        <v>1</v>
      </c>
      <c r="Y324">
        <f>IF($A324="","",COUNTIF(LookThrough!$A:$A,J324))</f>
        <v>1</v>
      </c>
    </row>
    <row r="325" spans="1:25" x14ac:dyDescent="0.4">
      <c r="A325" t="s">
        <v>359</v>
      </c>
      <c r="B325" t="str">
        <f>IF($A325="","",IFERROR(VLOOKUP($A325,AI_PF!$A:$D,4,FALSE),""))</f>
        <v>맥쿼리코리아오퍼튜니티즈사모투자합자회사 제6호</v>
      </c>
      <c r="C325" t="str">
        <f>IF($A325="","",IFERROR(VLOOKUP($A325,AI_PF!$A:$G,7,FALSE),""))</f>
        <v>혼합</v>
      </c>
      <c r="D325" t="str">
        <f>IF($A325="","",IFERROR(VLOOKUP($A325,AI_PF!$A:$H,8,FALSE),""))</f>
        <v>혼합</v>
      </c>
      <c r="E325" t="str">
        <f>IF($A325="","",IFERROR(VLOOKUP($A325,AI_PF!$A:$N,14,FALSE),""))</f>
        <v>출자</v>
      </c>
      <c r="F325" t="str">
        <f>IF($A325="","",IFERROR(VLOOKUP($A325,AI_PF!$A:$R,18,FALSE),""))</f>
        <v>KRW</v>
      </c>
      <c r="G325">
        <f>IF($A325="","",IFERROR(VLOOKUP($A325,AI_PF!$A:$T,20,FALSE),""))</f>
        <v>45309</v>
      </c>
      <c r="H325">
        <f>IF($A325="","",IFERROR(VLOOKUP($A325,AI_PF!$A:$V,22,FALSE),""))</f>
        <v>48668</v>
      </c>
      <c r="I325">
        <f>IF($A325="","",IFERROR(VLOOKUP($A325,AI_PF!$A:$EU,151,FALSE),""))</f>
        <v>2023</v>
      </c>
      <c r="J325">
        <f>IF($A325="","",IFERROR(VLOOKUP($A325,AI_PF!$A:$C,3,FALSE),""))</f>
        <v>110000807</v>
      </c>
      <c r="K325" t="str">
        <f>IF($A325="","",IFERROR(VLOOKUP($A325,Data_Raw!$A:$G,2,FALSE),""))</f>
        <v>Infrastructure</v>
      </c>
      <c r="L325" t="str">
        <f>IF($A325="","",IFERROR(VLOOKUP($A325,Data_Raw!$A:$G,3,FALSE),""))</f>
        <v>맥쿼리코리아오퍼튜니티즈사모투자합자회사 제6호</v>
      </c>
      <c r="M325" t="str">
        <f>IF($A325="","",IFERROR(VLOOKUP($A325,Data_Raw!$A:$G,4,FALSE),""))</f>
        <v>맥쿼리자산운용</v>
      </c>
      <c r="N325" t="str">
        <f>IF($A325="","",IFERROR(VLOOKUP($A325,AI_PF!$A:$EU,29,FALSE),""))</f>
        <v>해당없음</v>
      </c>
      <c r="O325" t="str">
        <f>IF($A325="","",IFERROR(VLOOKUP($A325,Data_Raw!$A:$G,5,FALSE),""))</f>
        <v>KOR</v>
      </c>
      <c r="P325" t="str">
        <f>IF($A325="","",IFERROR(VLOOKUP($A325,Data_Raw!$A:$G,6,FALSE),""))</f>
        <v>Non-PPP</v>
      </c>
      <c r="Q325" t="str">
        <f>IF($A325="","",IFERROR(VLOOKUP($A325,Data_Raw!$A:$G,7,FALSE),""))</f>
        <v>Social</v>
      </c>
      <c r="R325">
        <f>IF($A325="","",SUMIFS(AI_PF!$AP:$AP,AI_PF!$A:$A,$A325))</f>
        <v>100000000000</v>
      </c>
      <c r="S325">
        <f>IF($A325="","",SUMIFS(AI_PF!$AW:$AW,AI_PF!$A:$A,$A325))</f>
        <v>50120000000</v>
      </c>
      <c r="T325">
        <f>IF($A325="","",SUMIFS(AI_PF!$AZ:$AZ,AI_PF!$A:$A,$A325))</f>
        <v>7409266530</v>
      </c>
      <c r="U325">
        <f>IF($A325="","",SUMIFS(AI_PF!$CA:$CA,AI_PF!$A:$A,$A325))</f>
        <v>42710733470</v>
      </c>
      <c r="V325">
        <f>IF($A325="","",SUMIFS(AI_PF!$CE:$CE,AI_PF!$A:$A,$A325))</f>
        <v>42924287137</v>
      </c>
      <c r="W325">
        <f>IF($A325="","",IFERROR(VLOOKUP($A325,AI_PF!$A:$CO,93,FALSE),""))</f>
        <v>3.3332672715187082</v>
      </c>
      <c r="X325">
        <f>IF($A325="","",COUNTIF(AI_PF!$A:$A,$A325))</f>
        <v>1</v>
      </c>
      <c r="Y325">
        <f>IF($A325="","",COUNTIF(LookThrough!$A:$A,J325))</f>
        <v>0</v>
      </c>
    </row>
    <row r="326" spans="1:25" x14ac:dyDescent="0.4">
      <c r="A326" t="s">
        <v>360</v>
      </c>
      <c r="B326" t="str">
        <f>IF($A326="","",IFERROR(VLOOKUP($A326,AI_PF!$A:$D,4,FALSE),""))</f>
        <v>보고 글로벌인프라 세컨더리 일반사모특별자산투자신탁 1호</v>
      </c>
      <c r="C326" t="str">
        <f>IF($A326="","",IFERROR(VLOOKUP($A326,AI_PF!$A:$G,7,FALSE),""))</f>
        <v>혼합</v>
      </c>
      <c r="D326" t="str">
        <f>IF($A326="","",IFERROR(VLOOKUP($A326,AI_PF!$A:$H,8,FALSE),""))</f>
        <v>혼합</v>
      </c>
      <c r="E326" t="str">
        <f>IF($A326="","",IFERROR(VLOOKUP($A326,AI_PF!$A:$N,14,FALSE),""))</f>
        <v>수익증권</v>
      </c>
      <c r="F326" t="str">
        <f>IF($A326="","",IFERROR(VLOOKUP($A326,AI_PF!$A:$R,18,FALSE),""))</f>
        <v>KRW</v>
      </c>
      <c r="G326">
        <f>IF($A326="","",IFERROR(VLOOKUP($A326,AI_PF!$A:$T,20,FALSE),""))</f>
        <v>45924</v>
      </c>
      <c r="H326" t="str">
        <f>IF($A326="","",IFERROR(VLOOKUP($A326,AI_PF!$A:$V,22,FALSE),""))</f>
        <v>Final Closing Date 기준 4년</v>
      </c>
      <c r="I326">
        <f>IF($A326="","",IFERROR(VLOOKUP($A326,AI_PF!$A:$EU,151,FALSE),""))</f>
        <v>2023</v>
      </c>
      <c r="J326">
        <f>IF($A326="","",IFERROR(VLOOKUP($A326,AI_PF!$A:$C,3,FALSE),""))</f>
        <v>210002208</v>
      </c>
      <c r="K326" t="str">
        <f>IF($A326="","",IFERROR(VLOOKUP($A326,Data_Raw!$A:$G,2,FALSE),""))</f>
        <v>Infrastructure</v>
      </c>
      <c r="L326" t="str">
        <f>IF($A326="","",IFERROR(VLOOKUP($A326,Data_Raw!$A:$G,3,FALSE),""))</f>
        <v>보고 글로벌인프라 세컨더리 일반사모특별자산투자신탁 1호</v>
      </c>
      <c r="M326" t="str">
        <f>IF($A326="","",IFERROR(VLOOKUP($A326,Data_Raw!$A:$G,4,FALSE),""))</f>
        <v>보고펀드자산운용</v>
      </c>
      <c r="N326" t="str">
        <f>IF($A326="","",IFERROR(VLOOKUP($A326,AI_PF!$A:$EU,29,FALSE),""))</f>
        <v>Blackstone Group (Strategic Partners Fund Solutions)</v>
      </c>
      <c r="O326" t="str">
        <f>IF($A326="","",IFERROR(VLOOKUP($A326,Data_Raw!$A:$G,5,FALSE),""))</f>
        <v>Global</v>
      </c>
      <c r="P326" t="str">
        <f>IF($A326="","",IFERROR(VLOOKUP($A326,Data_Raw!$A:$G,6,FALSE),""))</f>
        <v>hybrid</v>
      </c>
      <c r="Q326" t="str">
        <f>IF($A326="","",IFERROR(VLOOKUP($A326,Data_Raw!$A:$G,7,FALSE),""))</f>
        <v>General</v>
      </c>
      <c r="R326">
        <f>IF($A326="","",SUMIFS(AI_PF!$AP:$AP,AI_PF!$A:$A,$A326))</f>
        <v>108500000000</v>
      </c>
      <c r="S326">
        <f>IF($A326="","",SUMIFS(AI_PF!$AW:$AW,AI_PF!$A:$A,$A326))</f>
        <v>6631053952</v>
      </c>
      <c r="T326">
        <f>IF($A326="","",SUMIFS(AI_PF!$AZ:$AZ,AI_PF!$A:$A,$A326))</f>
        <v>0</v>
      </c>
      <c r="U326">
        <f>IF($A326="","",SUMIFS(AI_PF!$CA:$CA,AI_PF!$A:$A,$A326))</f>
        <v>6631053952</v>
      </c>
      <c r="V326">
        <f>IF($A326="","",SUMIFS(AI_PF!$CE:$CE,AI_PF!$A:$A,$A326))</f>
        <v>6601136620</v>
      </c>
      <c r="W326">
        <f>IF($A326="","",IFERROR(VLOOKUP($A326,AI_PF!$A:$CO,93,FALSE),""))</f>
        <v>-3.9485791325569162</v>
      </c>
      <c r="X326">
        <f>IF($A326="","",COUNTIF(AI_PF!$A:$A,$A326))</f>
        <v>1</v>
      </c>
      <c r="Y326">
        <f>IF($A326="","",COUNTIF(LookThrough!$A:$A,J326))</f>
        <v>0</v>
      </c>
    </row>
    <row r="327" spans="1:25" x14ac:dyDescent="0.4">
      <c r="A327" t="s">
        <v>361</v>
      </c>
      <c r="B327" t="str">
        <f>IF($A327="","",IFERROR(VLOOKUP($A327,AI_PF!$A:$D,4,FALSE),""))</f>
        <v>ARDIAN PE SECONDARY FUND(ASF IX)</v>
      </c>
      <c r="C327" t="str">
        <f>IF($A327="","",IFERROR(VLOOKUP($A327,AI_PF!$A:$G,7,FALSE),""))</f>
        <v>PE</v>
      </c>
      <c r="D327" t="str">
        <f>IF($A327="","",IFERROR(VLOOKUP($A327,AI_PF!$A:$H,8,FALSE),""))</f>
        <v>PE</v>
      </c>
      <c r="E327" t="str">
        <f>IF($A327="","",IFERROR(VLOOKUP($A327,AI_PF!$A:$N,14,FALSE),""))</f>
        <v>수익증권</v>
      </c>
      <c r="F327" t="str">
        <f>IF($A327="","",IFERROR(VLOOKUP($A327,AI_PF!$A:$R,18,FALSE),""))</f>
        <v>USD</v>
      </c>
      <c r="G327">
        <f>IF($A327="","",IFERROR(VLOOKUP($A327,AI_PF!$A:$T,20,FALSE),""))</f>
        <v>45239</v>
      </c>
      <c r="H327">
        <f>IF($A327="","",IFERROR(VLOOKUP($A327,AI_PF!$A:$V,22,FALSE),""))</f>
        <v>48892</v>
      </c>
      <c r="I327">
        <f>IF($A327="","",IFERROR(VLOOKUP($A327,AI_PF!$A:$EU,151,FALSE),""))</f>
        <v>2023</v>
      </c>
      <c r="J327">
        <f>IF($A327="","",IFERROR(VLOOKUP($A327,AI_PF!$A:$C,3,FALSE),""))</f>
        <v>210001770</v>
      </c>
      <c r="K327" t="str">
        <f>IF($A327="","",IFERROR(VLOOKUP($A327,Data_Raw!$A:$G,2,FALSE),""))</f>
        <v>PE</v>
      </c>
      <c r="L327" t="str">
        <f>IF($A327="","",IFERROR(VLOOKUP($A327,Data_Raw!$A:$G,3,FALSE),""))</f>
        <v>ARDIAN PE SECONDARY FUND(ASF IX)</v>
      </c>
      <c r="M327" t="str">
        <f>IF($A327="","",IFERROR(VLOOKUP($A327,Data_Raw!$A:$G,4,FALSE),""))</f>
        <v>ARDIAN France SA</v>
      </c>
      <c r="N327" t="str">
        <f>IF($A327="","",IFERROR(VLOOKUP($A327,AI_PF!$A:$EU,29,FALSE),""))</f>
        <v>ARDIAN France SA</v>
      </c>
      <c r="O327" t="str">
        <f>IF($A327="","",IFERROR(VLOOKUP($A327,Data_Raw!$A:$G,5,FALSE),""))</f>
        <v>Global</v>
      </c>
      <c r="P327" t="str">
        <f>IF($A327="","",IFERROR(VLOOKUP($A327,Data_Raw!$A:$G,6,FALSE),""))</f>
        <v>PE Secondary</v>
      </c>
      <c r="Q327" t="str">
        <f>IF($A327="","",IFERROR(VLOOKUP($A327,Data_Raw!$A:$G,7,FALSE),""))</f>
        <v>General</v>
      </c>
      <c r="R327">
        <f>IF($A327="","",SUMIFS(AI_PF!$AP:$AP,AI_PF!$A:$A,$A327))</f>
        <v>98000000000</v>
      </c>
      <c r="S327">
        <f>IF($A327="","",SUMIFS(AI_PF!$AW:$AW,AI_PF!$A:$A,$A327))</f>
        <v>52053395972</v>
      </c>
      <c r="T327">
        <f>IF($A327="","",SUMIFS(AI_PF!$AZ:$AZ,AI_PF!$A:$A,$A327))</f>
        <v>10920023347</v>
      </c>
      <c r="U327">
        <f>IF($A327="","",SUMIFS(AI_PF!$CA:$CA,AI_PF!$A:$A,$A327))</f>
        <v>41727145450</v>
      </c>
      <c r="V327">
        <f>IF($A327="","",SUMIFS(AI_PF!$CE:$CE,AI_PF!$A:$A,$A327))</f>
        <v>51553090201</v>
      </c>
      <c r="W327">
        <f>IF($A327="","",IFERROR(VLOOKUP($A327,AI_PF!$A:$CO,93,FALSE),""))</f>
        <v>26.958113312721256</v>
      </c>
      <c r="X327">
        <f>IF($A327="","",COUNTIF(AI_PF!$A:$A,$A327))</f>
        <v>1</v>
      </c>
      <c r="Y327">
        <f>IF($A327="","",COUNTIF(LookThrough!$A:$A,J327))</f>
        <v>0</v>
      </c>
    </row>
    <row r="328" spans="1:25" x14ac:dyDescent="0.4">
      <c r="A328" t="s">
        <v>362</v>
      </c>
      <c r="B328" t="str">
        <f>IF($A328="","",IFERROR(VLOOKUP($A328,AI_PF!$A:$D,4,FALSE),""))</f>
        <v>VISTA EQUITY PARTNERS VIII-A</v>
      </c>
      <c r="C328" t="str">
        <f>IF($A328="","",IFERROR(VLOOKUP($A328,AI_PF!$A:$G,7,FALSE),""))</f>
        <v>PE</v>
      </c>
      <c r="D328" t="str">
        <f>IF($A328="","",IFERROR(VLOOKUP($A328,AI_PF!$A:$H,8,FALSE),""))</f>
        <v>PE</v>
      </c>
      <c r="E328" t="str">
        <f>IF($A328="","",IFERROR(VLOOKUP($A328,AI_PF!$A:$N,14,FALSE),""))</f>
        <v>수익증권</v>
      </c>
      <c r="F328" t="str">
        <f>IF($A328="","",IFERROR(VLOOKUP($A328,AI_PF!$A:$R,18,FALSE),""))</f>
        <v>USD</v>
      </c>
      <c r="G328">
        <f>IF($A328="","",IFERROR(VLOOKUP($A328,AI_PF!$A:$T,20,FALSE),""))</f>
        <v>45260</v>
      </c>
      <c r="H328" t="str">
        <f>IF($A328="","",IFERROR(VLOOKUP($A328,AI_PF!$A:$V,22,FALSE),""))</f>
        <v>최종가입일(2024.1Q예정)로부터 10년</v>
      </c>
      <c r="I328">
        <f>IF($A328="","",IFERROR(VLOOKUP($A328,AI_PF!$A:$EU,151,FALSE),""))</f>
        <v>2023</v>
      </c>
      <c r="J328">
        <f>IF($A328="","",IFERROR(VLOOKUP($A328,AI_PF!$A:$C,3,FALSE),""))</f>
        <v>210001786</v>
      </c>
      <c r="K328" t="str">
        <f>IF($A328="","",IFERROR(VLOOKUP($A328,Data_Raw!$A:$G,2,FALSE),""))</f>
        <v>PE</v>
      </c>
      <c r="L328" t="str">
        <f>IF($A328="","",IFERROR(VLOOKUP($A328,Data_Raw!$A:$G,3,FALSE),""))</f>
        <v>VISTA EQUITY PARTNERS VIII-A</v>
      </c>
      <c r="M328" t="str">
        <f>IF($A328="","",IFERROR(VLOOKUP($A328,Data_Raw!$A:$G,4,FALSE),""))</f>
        <v>VEPF Management, L.P.</v>
      </c>
      <c r="N328" t="str">
        <f>IF($A328="","",IFERROR(VLOOKUP($A328,AI_PF!$A:$EU,29,FALSE),""))</f>
        <v>VEPF Management, L.P.</v>
      </c>
      <c r="O328" t="str">
        <f>IF($A328="","",IFERROR(VLOOKUP($A328,Data_Raw!$A:$G,5,FALSE),""))</f>
        <v>Global</v>
      </c>
      <c r="P328" t="str">
        <f>IF($A328="","",IFERROR(VLOOKUP($A328,Data_Raw!$A:$G,6,FALSE),""))</f>
        <v>Buyout</v>
      </c>
      <c r="Q328" t="str">
        <f>IF($A328="","",IFERROR(VLOOKUP($A328,Data_Raw!$A:$G,7,FALSE),""))</f>
        <v>B2B Software</v>
      </c>
      <c r="R328">
        <f>IF($A328="","",SUMIFS(AI_PF!$AP:$AP,AI_PF!$A:$A,$A328))</f>
        <v>70000000000</v>
      </c>
      <c r="S328">
        <f>IF($A328="","",SUMIFS(AI_PF!$AW:$AW,AI_PF!$A:$A,$A328))</f>
        <v>47443300833</v>
      </c>
      <c r="T328">
        <f>IF($A328="","",SUMIFS(AI_PF!$AZ:$AZ,AI_PF!$A:$A,$A328))</f>
        <v>2611418154</v>
      </c>
      <c r="U328">
        <f>IF($A328="","",SUMIFS(AI_PF!$CA:$CA,AI_PF!$A:$A,$A328))</f>
        <v>44970747163</v>
      </c>
      <c r="V328">
        <f>IF($A328="","",SUMIFS(AI_PF!$CE:$CE,AI_PF!$A:$A,$A328))</f>
        <v>60815034638</v>
      </c>
      <c r="W328">
        <f>IF($A328="","",IFERROR(VLOOKUP($A328,AI_PF!$A:$CO,93,FALSE),""))</f>
        <v>22.434487938880924</v>
      </c>
      <c r="X328">
        <f>IF($A328="","",COUNTIF(AI_PF!$A:$A,$A328))</f>
        <v>1</v>
      </c>
      <c r="Y328">
        <f>IF($A328="","",COUNTIF(LookThrough!$A:$A,J328))</f>
        <v>10</v>
      </c>
    </row>
    <row r="329" spans="1:25" x14ac:dyDescent="0.4">
      <c r="A329" t="s">
        <v>363</v>
      </c>
      <c r="B329" t="str">
        <f>IF($A329="","",IFERROR(VLOOKUP($A329,AI_PF!$A:$D,4,FALSE),""))</f>
        <v>한남3재정비촉진구역 재개발정비사업 사업비 PF 대출</v>
      </c>
      <c r="C329" t="str">
        <f>IF($A329="","",IFERROR(VLOOKUP($A329,AI_PF!$A:$G,7,FALSE),""))</f>
        <v>개발형</v>
      </c>
      <c r="D329" t="str">
        <f>IF($A329="","",IFERROR(VLOOKUP($A329,AI_PF!$A:$H,8,FALSE),""))</f>
        <v>주거용</v>
      </c>
      <c r="E329" t="str">
        <f>IF($A329="","",IFERROR(VLOOKUP($A329,AI_PF!$A:$N,14,FALSE),""))</f>
        <v>대출</v>
      </c>
      <c r="F329" t="str">
        <f>IF($A329="","",IFERROR(VLOOKUP($A329,AI_PF!$A:$R,18,FALSE),""))</f>
        <v>KRW</v>
      </c>
      <c r="G329">
        <f>IF($A329="","",IFERROR(VLOOKUP($A329,AI_PF!$A:$T,20,FALSE),""))</f>
        <v>45246</v>
      </c>
      <c r="H329">
        <f>IF($A329="","",IFERROR(VLOOKUP($A329,AI_PF!$A:$V,22,FALSE),""))</f>
        <v>47073</v>
      </c>
      <c r="I329">
        <f>IF($A329="","",IFERROR(VLOOKUP($A329,AI_PF!$A:$EU,151,FALSE),""))</f>
        <v>2023</v>
      </c>
      <c r="J329">
        <f>IF($A329="","",IFERROR(VLOOKUP($A329,AI_PF!$A:$C,3,FALSE),""))</f>
        <v>6000000001276</v>
      </c>
      <c r="K329" t="str">
        <f>IF($A329="","",IFERROR(VLOOKUP($A329,Data_Raw!$A:$G,2,FALSE),""))</f>
        <v>Real_Estate</v>
      </c>
      <c r="L329" t="str">
        <f>IF($A329="","",IFERROR(VLOOKUP($A329,Data_Raw!$A:$G,3,FALSE),""))</f>
        <v>한남3재정비촉진구역
재개발정비사업 사업비 대출</v>
      </c>
      <c r="M329" t="str">
        <f>IF($A329="","",IFERROR(VLOOKUP($A329,Data_Raw!$A:$G,4,FALSE),""))</f>
        <v>신한은행</v>
      </c>
      <c r="N329" t="str">
        <f>IF($A329="","",IFERROR(VLOOKUP($A329,AI_PF!$A:$EU,29,FALSE),""))</f>
        <v>해당없음</v>
      </c>
      <c r="O329" t="str">
        <f>IF($A329="","",IFERROR(VLOOKUP($A329,Data_Raw!$A:$G,5,FALSE),""))</f>
        <v>KOR</v>
      </c>
      <c r="P329" t="str">
        <f>IF($A329="","",IFERROR(VLOOKUP($A329,Data_Raw!$A:$G,6,FALSE),""))</f>
        <v>PF대출</v>
      </c>
      <c r="Q329" t="str">
        <f>IF($A329="","",IFERROR(VLOOKUP($A329,Data_Raw!$A:$G,7,FALSE),""))</f>
        <v>Residential</v>
      </c>
      <c r="R329">
        <f>IF($A329="","",SUMIFS(AI_PF!$AP:$AP,AI_PF!$A:$A,$A329))</f>
        <v>100000000000</v>
      </c>
      <c r="S329">
        <f>IF($A329="","",SUMIFS(AI_PF!$AW:$AW,AI_PF!$A:$A,$A329))</f>
        <v>50371136914</v>
      </c>
      <c r="T329">
        <f>IF($A329="","",SUMIFS(AI_PF!$AZ:$AZ,AI_PF!$A:$A,$A329))</f>
        <v>341701558</v>
      </c>
      <c r="U329">
        <f>IF($A329="","",SUMIFS(AI_PF!$CA:$CA,AI_PF!$A:$A,$A329))</f>
        <v>50371136914</v>
      </c>
      <c r="V329">
        <f>IF($A329="","",SUMIFS(AI_PF!$CE:$CE,AI_PF!$A:$A,$A329))</f>
        <v>50029435356</v>
      </c>
      <c r="W329">
        <f>IF($A329="","",IFERROR(VLOOKUP($A329,AI_PF!$A:$CO,93,FALSE),""))</f>
        <v>6.3111480999999996</v>
      </c>
      <c r="X329">
        <f>IF($A329="","",COUNTIF(AI_PF!$A:$A,$A329))</f>
        <v>1</v>
      </c>
      <c r="Y329">
        <f>IF($A329="","",COUNTIF(LookThrough!$A:$A,J329))</f>
        <v>0</v>
      </c>
    </row>
    <row r="330" spans="1:25" x14ac:dyDescent="0.4">
      <c r="A330" t="s">
        <v>364</v>
      </c>
      <c r="B330" t="str">
        <f>IF($A330="","",IFERROR(VLOOKUP($A330,AI_PF!$A:$D,4,FALSE),""))</f>
        <v>2023알파코리아펀드</v>
      </c>
      <c r="C330" t="str">
        <f>IF($A330="","",IFERROR(VLOOKUP($A330,AI_PF!$A:$G,7,FALSE),""))</f>
        <v>VC</v>
      </c>
      <c r="D330" t="str">
        <f>IF($A330="","",IFERROR(VLOOKUP($A330,AI_PF!$A:$H,8,FALSE),""))</f>
        <v>VC</v>
      </c>
      <c r="E330" t="str">
        <f>IF($A330="","",IFERROR(VLOOKUP($A330,AI_PF!$A:$N,14,FALSE),""))</f>
        <v>출자</v>
      </c>
      <c r="F330" t="str">
        <f>IF($A330="","",IFERROR(VLOOKUP($A330,AI_PF!$A:$R,18,FALSE),""))</f>
        <v>KRW</v>
      </c>
      <c r="G330">
        <f>IF($A330="","",IFERROR(VLOOKUP($A330,AI_PF!$A:$T,20,FALSE),""))</f>
        <v>45286</v>
      </c>
      <c r="H330">
        <f>IF($A330="","",IFERROR(VLOOKUP($A330,AI_PF!$A:$V,22,FALSE),""))</f>
        <v>48221</v>
      </c>
      <c r="I330">
        <f>IF($A330="","",IFERROR(VLOOKUP($A330,AI_PF!$A:$EU,151,FALSE),""))</f>
        <v>2023</v>
      </c>
      <c r="J330">
        <f>IF($A330="","",IFERROR(VLOOKUP($A330,AI_PF!$A:$C,3,FALSE),""))</f>
        <v>110000800</v>
      </c>
      <c r="K330" t="str">
        <f>IF($A330="","",IFERROR(VLOOKUP($A330,Data_Raw!$A:$G,2,FALSE),""))</f>
        <v>VC</v>
      </c>
      <c r="L330" t="str">
        <f>IF($A330="","",IFERROR(VLOOKUP($A330,Data_Raw!$A:$G,3,FALSE),""))</f>
        <v>2023알파코리아펀드</v>
      </c>
      <c r="M330" t="str">
        <f>IF($A330="","",IFERROR(VLOOKUP($A330,Data_Raw!$A:$G,4,FALSE),""))</f>
        <v>소프트뱅크벤처스</v>
      </c>
      <c r="N330" t="str">
        <f>IF($A330="","",IFERROR(VLOOKUP($A330,AI_PF!$A:$EU,29,FALSE),""))</f>
        <v>해당없음</v>
      </c>
      <c r="O330" t="str">
        <f>IF($A330="","",IFERROR(VLOOKUP($A330,Data_Raw!$A:$G,5,FALSE),""))</f>
        <v>KOR</v>
      </c>
      <c r="P330" t="str">
        <f>IF($A330="","",IFERROR(VLOOKUP($A330,Data_Raw!$A:$G,6,FALSE),""))</f>
        <v>Early</v>
      </c>
      <c r="Q330" t="str">
        <f>IF($A330="","",IFERROR(VLOOKUP($A330,Data_Raw!$A:$G,7,FALSE),""))</f>
        <v>AI</v>
      </c>
      <c r="R330">
        <f>IF($A330="","",SUMIFS(AI_PF!$AP:$AP,AI_PF!$A:$A,$A330))</f>
        <v>30000000000</v>
      </c>
      <c r="S330">
        <f>IF($A330="","",SUMIFS(AI_PF!$AW:$AW,AI_PF!$A:$A,$A330))</f>
        <v>19500000000</v>
      </c>
      <c r="T330">
        <f>IF($A330="","",SUMIFS(AI_PF!$AZ:$AZ,AI_PF!$A:$A,$A330))</f>
        <v>0</v>
      </c>
      <c r="U330">
        <f>IF($A330="","",SUMIFS(AI_PF!$CA:$CA,AI_PF!$A:$A,$A330))</f>
        <v>19500000000</v>
      </c>
      <c r="V330">
        <f>IF($A330="","",SUMIFS(AI_PF!$CE:$CE,AI_PF!$A:$A,$A330))</f>
        <v>18669402765</v>
      </c>
      <c r="W330">
        <f>IF($A330="","",IFERROR(VLOOKUP($A330,AI_PF!$A:$CO,93,FALSE),""))</f>
        <v>-3.3226719498634343</v>
      </c>
      <c r="X330">
        <f>IF($A330="","",COUNTIF(AI_PF!$A:$A,$A330))</f>
        <v>1</v>
      </c>
      <c r="Y330">
        <f>IF($A330="","",COUNTIF(LookThrough!$A:$A,J330))</f>
        <v>0</v>
      </c>
    </row>
    <row r="331" spans="1:25" x14ac:dyDescent="0.4">
      <c r="A331" t="s">
        <v>365</v>
      </c>
      <c r="B331" t="str">
        <f>IF($A331="","",IFERROR(VLOOKUP($A331,AI_PF!$A:$D,4,FALSE),""))</f>
        <v>대구-부산간고속도로(신대구부산고속도로) 펀드대출</v>
      </c>
      <c r="C331" t="str">
        <f>IF($A331="","",IFERROR(VLOOKUP($A331,AI_PF!$A:$G,7,FALSE),""))</f>
        <v>BTO</v>
      </c>
      <c r="D331" t="str">
        <f>IF($A331="","",IFERROR(VLOOKUP($A331,AI_PF!$A:$H,8,FALSE),""))</f>
        <v>도로</v>
      </c>
      <c r="E331" t="str">
        <f>IF($A331="","",IFERROR(VLOOKUP($A331,AI_PF!$A:$N,14,FALSE),""))</f>
        <v>대출</v>
      </c>
      <c r="F331" t="str">
        <f>IF($A331="","",IFERROR(VLOOKUP($A331,AI_PF!$A:$R,18,FALSE),""))</f>
        <v>KRW</v>
      </c>
      <c r="G331">
        <f>IF($A331="","",IFERROR(VLOOKUP($A331,AI_PF!$A:$T,20,FALSE),""))</f>
        <v>45533</v>
      </c>
      <c r="H331">
        <f>IF($A331="","",IFERROR(VLOOKUP($A331,AI_PF!$A:$V,22,FALSE),""))</f>
        <v>48455</v>
      </c>
      <c r="I331">
        <f>IF($A331="","",IFERROR(VLOOKUP($A331,AI_PF!$A:$EU,151,FALSE),""))</f>
        <v>2024</v>
      </c>
      <c r="J331">
        <f>IF($A331="","",IFERROR(VLOOKUP($A331,AI_PF!$A:$C,3,FALSE),""))</f>
        <v>6000000001292</v>
      </c>
      <c r="K331" t="str">
        <f>IF($A331="","",IFERROR(VLOOKUP($A331,Data_Raw!$A:$G,2,FALSE),""))</f>
        <v>Infrastructure</v>
      </c>
      <c r="L331" t="str">
        <f>IF($A331="","",IFERROR(VLOOKUP($A331,Data_Raw!$A:$G,3,FALSE),""))</f>
        <v>대구-부산간고속도로(신대구부산고속도로) 펀드대출</v>
      </c>
      <c r="M331" t="str">
        <f>IF($A331="","",IFERROR(VLOOKUP($A331,Data_Raw!$A:$G,4,FALSE),""))</f>
        <v>KB국민은행</v>
      </c>
      <c r="N331" t="str">
        <f>IF($A331="","",IFERROR(VLOOKUP($A331,AI_PF!$A:$EU,29,FALSE),""))</f>
        <v>해당없음</v>
      </c>
      <c r="O331" t="str">
        <f>IF($A331="","",IFERROR(VLOOKUP($A331,Data_Raw!$A:$G,5,FALSE),""))</f>
        <v>KOR</v>
      </c>
      <c r="P331" t="str">
        <f>IF($A331="","",IFERROR(VLOOKUP($A331,Data_Raw!$A:$G,6,FALSE),""))</f>
        <v>BTO</v>
      </c>
      <c r="Q331" t="str">
        <f>IF($A331="","",IFERROR(VLOOKUP($A331,Data_Raw!$A:$G,7,FALSE),""))</f>
        <v>Transportation</v>
      </c>
      <c r="R331">
        <f>IF($A331="","",SUMIFS(AI_PF!$AP:$AP,AI_PF!$A:$A,$A331))</f>
        <v>70000000000</v>
      </c>
      <c r="S331">
        <f>IF($A331="","",SUMIFS(AI_PF!$AW:$AW,AI_PF!$A:$A,$A331))</f>
        <v>68121582734</v>
      </c>
      <c r="T331">
        <f>IF($A331="","",SUMIFS(AI_PF!$AZ:$AZ,AI_PF!$A:$A,$A331))</f>
        <v>13338105419</v>
      </c>
      <c r="U331">
        <f>IF($A331="","",SUMIFS(AI_PF!$CA:$CA,AI_PF!$A:$A,$A331))</f>
        <v>54940056476</v>
      </c>
      <c r="V331">
        <f>IF($A331="","",SUMIFS(AI_PF!$CE:$CE,AI_PF!$A:$A,$A331))</f>
        <v>54783477315</v>
      </c>
      <c r="W331">
        <f>IF($A331="","",IFERROR(VLOOKUP($A331,AI_PF!$A:$CO,93,FALSE),""))</f>
        <v>6.6515884999999999</v>
      </c>
      <c r="X331">
        <f>IF($A331="","",COUNTIF(AI_PF!$A:$A,$A331))</f>
        <v>1</v>
      </c>
      <c r="Y331">
        <f>IF($A331="","",COUNTIF(LookThrough!$A:$A,J331))</f>
        <v>0</v>
      </c>
    </row>
    <row r="332" spans="1:25" x14ac:dyDescent="0.4">
      <c r="A332" t="s">
        <v>366</v>
      </c>
      <c r="B332" t="str">
        <f>IF($A332="","",IFERROR(VLOOKUP($A332,AI_PF!$A:$D,4,FALSE),""))</f>
        <v>ANGELO GORDON DIRECT LENDING V</v>
      </c>
      <c r="C332" t="str">
        <f>IF($A332="","",IFERROR(VLOOKUP($A332,AI_PF!$A:$G,7,FALSE),""))</f>
        <v>PD</v>
      </c>
      <c r="D332" t="str">
        <f>IF($A332="","",IFERROR(VLOOKUP($A332,AI_PF!$A:$H,8,FALSE),""))</f>
        <v>Senior</v>
      </c>
      <c r="E332" t="str">
        <f>IF($A332="","",IFERROR(VLOOKUP($A332,AI_PF!$A:$N,14,FALSE),""))</f>
        <v>수익증권</v>
      </c>
      <c r="F332" t="str">
        <f>IF($A332="","",IFERROR(VLOOKUP($A332,AI_PF!$A:$R,18,FALSE),""))</f>
        <v>USD</v>
      </c>
      <c r="G332">
        <f>IF($A332="","",IFERROR(VLOOKUP($A332,AI_PF!$A:$T,20,FALSE),""))</f>
        <v>45330</v>
      </c>
      <c r="H332">
        <f>IF($A332="","",IFERROR(VLOOKUP($A332,AI_PF!$A:$V,22,FALSE),""))</f>
        <v>47756</v>
      </c>
      <c r="I332">
        <f>IF($A332="","",IFERROR(VLOOKUP($A332,AI_PF!$A:$EU,151,FALSE),""))</f>
        <v>2023</v>
      </c>
      <c r="J332">
        <f>IF($A332="","",IFERROR(VLOOKUP($A332,AI_PF!$A:$C,3,FALSE),""))</f>
        <v>210001833</v>
      </c>
      <c r="K332" t="str">
        <f>IF($A332="","",IFERROR(VLOOKUP($A332,Data_Raw!$A:$G,2,FALSE),""))</f>
        <v>PD</v>
      </c>
      <c r="L332" t="str">
        <f>IF($A332="","",IFERROR(VLOOKUP($A332,Data_Raw!$A:$G,3,FALSE),""))</f>
        <v>ANGELO GORDON DIRECT LENDING V</v>
      </c>
      <c r="M332" t="str">
        <f>IF($A332="","",IFERROR(VLOOKUP($A332,Data_Raw!$A:$G,4,FALSE),""))</f>
        <v>TPG Angelo Gordon</v>
      </c>
      <c r="N332" t="str">
        <f>IF($A332="","",IFERROR(VLOOKUP($A332,AI_PF!$A:$EU,29,FALSE),""))</f>
        <v>TPG Angelo Gordon</v>
      </c>
      <c r="O332" t="str">
        <f>IF($A332="","",IFERROR(VLOOKUP($A332,Data_Raw!$A:$G,5,FALSE),""))</f>
        <v>US</v>
      </c>
      <c r="P332" t="str">
        <f>IF($A332="","",IFERROR(VLOOKUP($A332,Data_Raw!$A:$G,6,FALSE),""))</f>
        <v>Direct Lending</v>
      </c>
      <c r="Q332" t="str">
        <f>IF($A332="","",IFERROR(VLOOKUP($A332,Data_Raw!$A:$G,7,FALSE),""))</f>
        <v>Senior</v>
      </c>
      <c r="R332">
        <f>IF($A332="","",SUMIFS(AI_PF!$AP:$AP,AI_PF!$A:$A,$A332))</f>
        <v>70000000000</v>
      </c>
      <c r="S332">
        <f>IF($A332="","",SUMIFS(AI_PF!$AW:$AW,AI_PF!$A:$A,$A332))</f>
        <v>62848873442</v>
      </c>
      <c r="T332">
        <f>IF($A332="","",SUMIFS(AI_PF!$AZ:$AZ,AI_PF!$A:$A,$A332))</f>
        <v>0</v>
      </c>
      <c r="U332">
        <f>IF($A332="","",SUMIFS(AI_PF!$CA:$CA,AI_PF!$A:$A,$A332))</f>
        <v>62848873442</v>
      </c>
      <c r="V332">
        <f>IF($A332="","",SUMIFS(AI_PF!$CE:$CE,AI_PF!$A:$A,$A332))</f>
        <v>68045810127</v>
      </c>
      <c r="W332">
        <f>IF($A332="","",IFERROR(VLOOKUP($A332,AI_PF!$A:$CO,93,FALSE),""))</f>
        <v>14.627934098243719</v>
      </c>
      <c r="X332">
        <f>IF($A332="","",COUNTIF(AI_PF!$A:$A,$A332))</f>
        <v>1</v>
      </c>
      <c r="Y332">
        <f>IF($A332="","",COUNTIF(LookThrough!$A:$A,J332))</f>
        <v>335</v>
      </c>
    </row>
    <row r="333" spans="1:25" x14ac:dyDescent="0.4">
      <c r="A333" t="s">
        <v>367</v>
      </c>
      <c r="B333" t="str">
        <f>IF($A333="","",IFERROR(VLOOKUP($A333,AI_PF!$A:$D,4,FALSE),""))</f>
        <v>GREYSTAR EQUITY PARTNERS XI, L.P.</v>
      </c>
      <c r="C333" t="str">
        <f>IF($A333="","",IFERROR(VLOOKUP($A333,AI_PF!$A:$G,7,FALSE),""))</f>
        <v>수익형</v>
      </c>
      <c r="D333" t="str">
        <f>IF($A333="","",IFERROR(VLOOKUP($A333,AI_PF!$A:$H,8,FALSE),""))</f>
        <v>멀티패밀리</v>
      </c>
      <c r="E333" t="str">
        <f>IF($A333="","",IFERROR(VLOOKUP($A333,AI_PF!$A:$N,14,FALSE),""))</f>
        <v>수익증권</v>
      </c>
      <c r="F333" t="str">
        <f>IF($A333="","",IFERROR(VLOOKUP($A333,AI_PF!$A:$R,18,FALSE),""))</f>
        <v>USD</v>
      </c>
      <c r="G333">
        <f>IF($A333="","",IFERROR(VLOOKUP($A333,AI_PF!$A:$T,20,FALSE),""))</f>
        <v>45399</v>
      </c>
      <c r="H333">
        <f>IF($A333="","",IFERROR(VLOOKUP($A333,AI_PF!$A:$V,22,FALSE),""))</f>
        <v>48360</v>
      </c>
      <c r="I333">
        <f>IF($A333="","",IFERROR(VLOOKUP($A333,AI_PF!$A:$EU,151,FALSE),""))</f>
        <v>2024</v>
      </c>
      <c r="J333">
        <f>IF($A333="","",IFERROR(VLOOKUP($A333,AI_PF!$A:$C,3,FALSE),""))</f>
        <v>210001863</v>
      </c>
      <c r="K333" t="str">
        <f>IF($A333="","",IFERROR(VLOOKUP($A333,Data_Raw!$A:$G,2,FALSE),""))</f>
        <v>Real_Estate</v>
      </c>
      <c r="L333" t="str">
        <f>IF($A333="","",IFERROR(VLOOKUP($A333,Data_Raw!$A:$G,3,FALSE),""))</f>
        <v>GREYSTAR EQUITY PARTNERS XI (892) LP</v>
      </c>
      <c r="M333" t="str">
        <f>IF($A333="","",IFERROR(VLOOKUP($A333,Data_Raw!$A:$G,4,FALSE),""))</f>
        <v>Greystar Investment Group</v>
      </c>
      <c r="N333" t="str">
        <f>IF($A333="","",IFERROR(VLOOKUP($A333,AI_PF!$A:$EU,29,FALSE),""))</f>
        <v>Greystar Investment Group</v>
      </c>
      <c r="O333" t="str">
        <f>IF($A333="","",IFERROR(VLOOKUP($A333,Data_Raw!$A:$G,5,FALSE),""))</f>
        <v>US</v>
      </c>
      <c r="P333" t="str">
        <f>IF($A333="","",IFERROR(VLOOKUP($A333,Data_Raw!$A:$G,6,FALSE),""))</f>
        <v>Senior|Value-add</v>
      </c>
      <c r="Q333" t="str">
        <f>IF($A333="","",IFERROR(VLOOKUP($A333,Data_Raw!$A:$G,7,FALSE),""))</f>
        <v>General</v>
      </c>
      <c r="R333">
        <f>IF($A333="","",SUMIFS(AI_PF!$AP:$AP,AI_PF!$A:$A,$A333))</f>
        <v>77500000000</v>
      </c>
      <c r="S333">
        <f>IF($A333="","",SUMIFS(AI_PF!$AW:$AW,AI_PF!$A:$A,$A333))</f>
        <v>60621718689</v>
      </c>
      <c r="T333">
        <f>IF($A333="","",SUMIFS(AI_PF!$AZ:$AZ,AI_PF!$A:$A,$A333))</f>
        <v>2205723781</v>
      </c>
      <c r="U333">
        <f>IF($A333="","",SUMIFS(AI_PF!$CA:$CA,AI_PF!$A:$A,$A333))</f>
        <v>58431049155</v>
      </c>
      <c r="V333">
        <f>IF($A333="","",SUMIFS(AI_PF!$CE:$CE,AI_PF!$A:$A,$A333))</f>
        <v>59326180473</v>
      </c>
      <c r="W333">
        <f>IF($A333="","",IFERROR(VLOOKUP($A333,AI_PF!$A:$CO,93,FALSE),""))</f>
        <v>1.5996596217155459</v>
      </c>
      <c r="X333">
        <f>IF($A333="","",COUNTIF(AI_PF!$A:$A,$A333))</f>
        <v>1</v>
      </c>
      <c r="Y333">
        <f>IF($A333="","",COUNTIF(LookThrough!$A:$A,J333))</f>
        <v>0</v>
      </c>
    </row>
    <row r="334" spans="1:25" x14ac:dyDescent="0.4">
      <c r="A334" t="s">
        <v>368</v>
      </c>
      <c r="B334" t="str">
        <f>IF($A334="","",IFERROR(VLOOKUP($A334,AI_PF!$A:$D,4,FALSE),""))</f>
        <v>그린스마트 미래학교 중원초 외 1교 임대형 민자사업(BTL)</v>
      </c>
      <c r="C334" t="str">
        <f>IF($A334="","",IFERROR(VLOOKUP($A334,AI_PF!$A:$G,7,FALSE),""))</f>
        <v>BTL</v>
      </c>
      <c r="D334" t="str">
        <f>IF($A334="","",IFERROR(VLOOKUP($A334,AI_PF!$A:$H,8,FALSE),""))</f>
        <v>교육시설</v>
      </c>
      <c r="E334" t="str">
        <f>IF($A334="","",IFERROR(VLOOKUP($A334,AI_PF!$A:$N,14,FALSE),""))</f>
        <v>대출</v>
      </c>
      <c r="F334" t="str">
        <f>IF($A334="","",IFERROR(VLOOKUP($A334,AI_PF!$A:$R,18,FALSE),""))</f>
        <v>KRW</v>
      </c>
      <c r="G334">
        <f>IF($A334="","",IFERROR(VLOOKUP($A334,AI_PF!$A:$T,20,FALSE),""))</f>
        <v>45565</v>
      </c>
      <c r="H334" t="str">
        <f>IF($A334="","",IFERROR(VLOOKUP($A334,AI_PF!$A:$V,22,FALSE),""))</f>
        <v>준공예정일로부터 6개월 이내 / 운영개시일로부터 20년 이내</v>
      </c>
      <c r="I334">
        <f>IF($A334="","",IFERROR(VLOOKUP($A334,AI_PF!$A:$EU,151,FALSE),""))</f>
        <v>2024</v>
      </c>
      <c r="J334">
        <f>IF($A334="","",IFERROR(VLOOKUP($A334,AI_PF!$A:$C,3,FALSE),""))</f>
        <v>6000000001298</v>
      </c>
      <c r="K334" t="str">
        <f>IF($A334="","",IFERROR(VLOOKUP($A334,Data_Raw!$A:$G,2,FALSE),""))</f>
        <v>Infrastructure</v>
      </c>
      <c r="L334" t="str">
        <f>IF($A334="","",IFERROR(VLOOKUP($A334,Data_Raw!$A:$G,3,FALSE),""))</f>
        <v>그린스마트 미래학교 중원초 외 1교 임대형 민자사업(BTL)</v>
      </c>
      <c r="M334" t="str">
        <f>IF($A334="","",IFERROR(VLOOKUP($A334,Data_Raw!$A:$G,4,FALSE),""))</f>
        <v>템플턴하나자산운용주식회사</v>
      </c>
      <c r="N334" t="str">
        <f>IF($A334="","",IFERROR(VLOOKUP($A334,AI_PF!$A:$EU,29,FALSE),""))</f>
        <v>해당없음</v>
      </c>
      <c r="O334" t="str">
        <f>IF($A334="","",IFERROR(VLOOKUP($A334,Data_Raw!$A:$G,5,FALSE),""))</f>
        <v>KOR</v>
      </c>
      <c r="P334" t="str">
        <f>IF($A334="","",IFERROR(VLOOKUP($A334,Data_Raw!$A:$G,6,FALSE),""))</f>
        <v>BTL</v>
      </c>
      <c r="Q334" t="str">
        <f>IF($A334="","",IFERROR(VLOOKUP($A334,Data_Raw!$A:$G,7,FALSE),""))</f>
        <v>Transportation</v>
      </c>
      <c r="R334">
        <f>IF($A334="","",SUMIFS(AI_PF!$AP:$AP,AI_PF!$A:$A,$A334))</f>
        <v>50000000000</v>
      </c>
      <c r="S334">
        <f>IF($A334="","",SUMIFS(AI_PF!$AW:$AW,AI_PF!$A:$A,$A334))</f>
        <v>38893631000</v>
      </c>
      <c r="T334">
        <f>IF($A334="","",SUMIFS(AI_PF!$AZ:$AZ,AI_PF!$A:$A,$A334))</f>
        <v>7778725</v>
      </c>
      <c r="U334">
        <f>IF($A334="","",SUMIFS(AI_PF!$CA:$CA,AI_PF!$A:$A,$A334))</f>
        <v>38893631000</v>
      </c>
      <c r="V334">
        <f>IF($A334="","",SUMIFS(AI_PF!$CE:$CE,AI_PF!$A:$A,$A334))</f>
        <v>38885852275</v>
      </c>
      <c r="W334">
        <f>IF($A334="","",IFERROR(VLOOKUP($A334,AI_PF!$A:$CO,93,FALSE),""))</f>
        <v>4.1173953000000001</v>
      </c>
      <c r="X334">
        <f>IF($A334="","",COUNTIF(AI_PF!$A:$A,$A334))</f>
        <v>2</v>
      </c>
      <c r="Y334">
        <f>IF($A334="","",COUNTIF(LookThrough!$A:$A,J334))</f>
        <v>0</v>
      </c>
    </row>
    <row r="335" spans="1:25" x14ac:dyDescent="0.4">
      <c r="A335" t="s">
        <v>369</v>
      </c>
      <c r="B335" t="str">
        <f>IF($A335="","",IFERROR(VLOOKUP($A335,AI_PF!$A:$D,4,FALSE),""))</f>
        <v>APOLLO ORIGINATION PARTNERSHIP II</v>
      </c>
      <c r="C335" t="str">
        <f>IF($A335="","",IFERROR(VLOOKUP($A335,AI_PF!$A:$G,7,FALSE),""))</f>
        <v>PD</v>
      </c>
      <c r="D335" t="str">
        <f>IF($A335="","",IFERROR(VLOOKUP($A335,AI_PF!$A:$H,8,FALSE),""))</f>
        <v>Senior</v>
      </c>
      <c r="E335" t="str">
        <f>IF($A335="","",IFERROR(VLOOKUP($A335,AI_PF!$A:$N,14,FALSE),""))</f>
        <v>수익증권</v>
      </c>
      <c r="F335" t="str">
        <f>IF($A335="","",IFERROR(VLOOKUP($A335,AI_PF!$A:$R,18,FALSE),""))</f>
        <v>USD</v>
      </c>
      <c r="G335">
        <f>IF($A335="","",IFERROR(VLOOKUP($A335,AI_PF!$A:$T,20,FALSE),""))</f>
        <v>45433</v>
      </c>
      <c r="H335">
        <f>IF($A335="","",IFERROR(VLOOKUP($A335,AI_PF!$A:$V,22,FALSE),""))</f>
        <v>47331</v>
      </c>
      <c r="I335">
        <f>IF($A335="","",IFERROR(VLOOKUP($A335,AI_PF!$A:$EU,151,FALSE),""))</f>
        <v>2024</v>
      </c>
      <c r="J335">
        <f>IF($A335="","",IFERROR(VLOOKUP($A335,AI_PF!$A:$C,3,FALSE),""))</f>
        <v>210001889</v>
      </c>
      <c r="K335" t="str">
        <f>IF($A335="","",IFERROR(VLOOKUP($A335,Data_Raw!$A:$G,2,FALSE),""))</f>
        <v>PD</v>
      </c>
      <c r="L335" t="str">
        <f>IF($A335="","",IFERROR(VLOOKUP($A335,Data_Raw!$A:$G,3,FALSE),""))</f>
        <v>APOLLO ORIGINATION PARTNERSHIP II</v>
      </c>
      <c r="M335" t="str">
        <f>IF($A335="","",IFERROR(VLOOKUP($A335,Data_Raw!$A:$G,4,FALSE),""))</f>
        <v>Apollo Origination Management</v>
      </c>
      <c r="N335" t="str">
        <f>IF($A335="","",IFERROR(VLOOKUP($A335,AI_PF!$A:$EU,29,FALSE),""))</f>
        <v>Apollo Origination Management</v>
      </c>
      <c r="O335" t="str">
        <f>IF($A335="","",IFERROR(VLOOKUP($A335,Data_Raw!$A:$G,5,FALSE),""))</f>
        <v>US</v>
      </c>
      <c r="P335" t="str">
        <f>IF($A335="","",IFERROR(VLOOKUP($A335,Data_Raw!$A:$G,6,FALSE),""))</f>
        <v>Direct Lending</v>
      </c>
      <c r="Q335" t="str">
        <f>IF($A335="","",IFERROR(VLOOKUP($A335,Data_Raw!$A:$G,7,FALSE),""))</f>
        <v>Senior</v>
      </c>
      <c r="R335">
        <f>IF($A335="","",SUMIFS(AI_PF!$AP:$AP,AI_PF!$A:$A,$A335))</f>
        <v>98000000000</v>
      </c>
      <c r="S335">
        <f>IF($A335="","",SUMIFS(AI_PF!$AW:$AW,AI_PF!$A:$A,$A335))</f>
        <v>62146164504</v>
      </c>
      <c r="T335">
        <f>IF($A335="","",SUMIFS(AI_PF!$AZ:$AZ,AI_PF!$A:$A,$A335))</f>
        <v>0</v>
      </c>
      <c r="U335">
        <f>IF($A335="","",SUMIFS(AI_PF!$CA:$CA,AI_PF!$A:$A,$A335))</f>
        <v>62146164504</v>
      </c>
      <c r="V335">
        <f>IF($A335="","",SUMIFS(AI_PF!$CE:$CE,AI_PF!$A:$A,$A335))</f>
        <v>60146333930</v>
      </c>
      <c r="W335">
        <f>IF($A335="","",IFERROR(VLOOKUP($A335,AI_PF!$A:$CO,93,FALSE),""))</f>
        <v>15.672728419303898</v>
      </c>
      <c r="X335">
        <f>IF($A335="","",COUNTIF(AI_PF!$A:$A,$A335))</f>
        <v>1</v>
      </c>
      <c r="Y335">
        <f>IF($A335="","",COUNTIF(LookThrough!$A:$A,J335))</f>
        <v>83</v>
      </c>
    </row>
    <row r="336" spans="1:25" x14ac:dyDescent="0.4">
      <c r="A336" t="s">
        <v>370</v>
      </c>
      <c r="B336" t="str">
        <f>IF($A336="","",IFERROR(VLOOKUP($A336,AI_PF!$A:$D,4,FALSE),""))</f>
        <v>ANDREESSEN HOROWITZ FUND IX - AI APPLICATIONS, L.P.</v>
      </c>
      <c r="C336" t="str">
        <f>IF($A336="","",IFERROR(VLOOKUP($A336,AI_PF!$A:$G,7,FALSE),""))</f>
        <v>VC</v>
      </c>
      <c r="D336" t="str">
        <f>IF($A336="","",IFERROR(VLOOKUP($A336,AI_PF!$A:$H,8,FALSE),""))</f>
        <v>VC</v>
      </c>
      <c r="E336" t="str">
        <f>IF($A336="","",IFERROR(VLOOKUP($A336,AI_PF!$A:$N,14,FALSE),""))</f>
        <v>수익증권</v>
      </c>
      <c r="F336" t="str">
        <f>IF($A336="","",IFERROR(VLOOKUP($A336,AI_PF!$A:$R,18,FALSE),""))</f>
        <v>USD</v>
      </c>
      <c r="G336">
        <f>IF($A336="","",IFERROR(VLOOKUP($A336,AI_PF!$A:$T,20,FALSE),""))</f>
        <v>45582</v>
      </c>
      <c r="H336">
        <f>IF($A336="","",IFERROR(VLOOKUP($A336,AI_PF!$A:$V,22,FALSE),""))</f>
        <v>48977</v>
      </c>
      <c r="I336">
        <f>IF($A336="","",IFERROR(VLOOKUP($A336,AI_PF!$A:$EU,151,FALSE),""))</f>
        <v>2024</v>
      </c>
      <c r="J336">
        <f>IF($A336="","",IFERROR(VLOOKUP($A336,AI_PF!$A:$C,3,FALSE),""))</f>
        <v>210001977</v>
      </c>
      <c r="K336" t="str">
        <f>IF($A336="","",IFERROR(VLOOKUP($A336,Data_Raw!$A:$G,2,FALSE),""))</f>
        <v>VC</v>
      </c>
      <c r="L336" t="str">
        <f>IF($A336="","",IFERROR(VLOOKUP($A336,Data_Raw!$A:$G,3,FALSE),""))</f>
        <v>ANDREESSEN HOROWITZ FUND IX - AI APPLICATIONS, L.P.</v>
      </c>
      <c r="M336" t="str">
        <f>IF($A336="","",IFERROR(VLOOKUP($A336,Data_Raw!$A:$G,4,FALSE),""))</f>
        <v>Andreessen Horowitz</v>
      </c>
      <c r="N336" t="str">
        <f>IF($A336="","",IFERROR(VLOOKUP($A336,AI_PF!$A:$EU,29,FALSE),""))</f>
        <v>Andreessen Horowitz</v>
      </c>
      <c r="O336" t="str">
        <f>IF($A336="","",IFERROR(VLOOKUP($A336,Data_Raw!$A:$G,5,FALSE),""))</f>
        <v>US</v>
      </c>
      <c r="P336" t="str">
        <f>IF($A336="","",IFERROR(VLOOKUP($A336,Data_Raw!$A:$G,6,FALSE),""))</f>
        <v>Early</v>
      </c>
      <c r="Q336" t="str">
        <f>IF($A336="","",IFERROR(VLOOKUP($A336,Data_Raw!$A:$G,7,FALSE),""))</f>
        <v>AI</v>
      </c>
      <c r="R336">
        <f>IF($A336="","",SUMIFS(AI_PF!$AP:$AP,AI_PF!$A:$A,$A336))</f>
        <v>17422221600</v>
      </c>
      <c r="S336">
        <f>IF($A336="","",SUMIFS(AI_PF!$AW:$AW,AI_PF!$A:$A,$A336))</f>
        <v>10806020944</v>
      </c>
      <c r="T336">
        <f>IF($A336="","",SUMIFS(AI_PF!$AZ:$AZ,AI_PF!$A:$A,$A336))</f>
        <v>0</v>
      </c>
      <c r="U336">
        <f>IF($A336="","",SUMIFS(AI_PF!$CA:$CA,AI_PF!$A:$A,$A336))</f>
        <v>10806020944</v>
      </c>
      <c r="V336">
        <f>IF($A336="","",SUMIFS(AI_PF!$CE:$CE,AI_PF!$A:$A,$A336))</f>
        <v>12974483896</v>
      </c>
      <c r="W336">
        <f>IF($A336="","",IFERROR(VLOOKUP($A336,AI_PF!$A:$CO,93,FALSE),""))</f>
        <v>26.72607243061066</v>
      </c>
      <c r="X336">
        <f>IF($A336="","",COUNTIF(AI_PF!$A:$A,$A336))</f>
        <v>1</v>
      </c>
      <c r="Y336">
        <f>IF($A336="","",COUNTIF(LookThrough!$A:$A,J336))</f>
        <v>27</v>
      </c>
    </row>
    <row r="337" spans="1:25" x14ac:dyDescent="0.4">
      <c r="A337" t="s">
        <v>371</v>
      </c>
      <c r="B337" t="str">
        <f>IF($A337="","",IFERROR(VLOOKUP($A337,AI_PF!$A:$D,4,FALSE),""))</f>
        <v>ANDREESSEN HOROWITZ FUND IX - AI INFRASTRUCTURE, L.P.</v>
      </c>
      <c r="C337" t="str">
        <f>IF($A337="","",IFERROR(VLOOKUP($A337,AI_PF!$A:$G,7,FALSE),""))</f>
        <v>VC</v>
      </c>
      <c r="D337" t="str">
        <f>IF($A337="","",IFERROR(VLOOKUP($A337,AI_PF!$A:$H,8,FALSE),""))</f>
        <v>VC</v>
      </c>
      <c r="E337" t="str">
        <f>IF($A337="","",IFERROR(VLOOKUP($A337,AI_PF!$A:$N,14,FALSE),""))</f>
        <v>수익증권</v>
      </c>
      <c r="F337" t="str">
        <f>IF($A337="","",IFERROR(VLOOKUP($A337,AI_PF!$A:$R,18,FALSE),""))</f>
        <v>USD</v>
      </c>
      <c r="G337">
        <f>IF($A337="","",IFERROR(VLOOKUP($A337,AI_PF!$A:$T,20,FALSE),""))</f>
        <v>45583</v>
      </c>
      <c r="H337">
        <f>IF($A337="","",IFERROR(VLOOKUP($A337,AI_PF!$A:$V,22,FALSE),""))</f>
        <v>48977</v>
      </c>
      <c r="I337">
        <f>IF($A337="","",IFERROR(VLOOKUP($A337,AI_PF!$A:$EU,151,FALSE),""))</f>
        <v>2024</v>
      </c>
      <c r="J337">
        <f>IF($A337="","",IFERROR(VLOOKUP($A337,AI_PF!$A:$C,3,FALSE),""))</f>
        <v>210001978</v>
      </c>
      <c r="K337" t="str">
        <f>IF($A337="","",IFERROR(VLOOKUP($A337,Data_Raw!$A:$G,2,FALSE),""))</f>
        <v>VC</v>
      </c>
      <c r="L337" t="str">
        <f>IF($A337="","",IFERROR(VLOOKUP($A337,Data_Raw!$A:$G,3,FALSE),""))</f>
        <v>ANDREESSEN HOROWITZ FUND IX - AI INFRASTRUCTURE, L.P.</v>
      </c>
      <c r="M337" t="str">
        <f>IF($A337="","",IFERROR(VLOOKUP($A337,Data_Raw!$A:$G,4,FALSE),""))</f>
        <v>Andreessen Horowitz</v>
      </c>
      <c r="N337" t="str">
        <f>IF($A337="","",IFERROR(VLOOKUP($A337,AI_PF!$A:$EU,29,FALSE),""))</f>
        <v>Andreessen Horowitz</v>
      </c>
      <c r="O337" t="str">
        <f>IF($A337="","",IFERROR(VLOOKUP($A337,Data_Raw!$A:$G,5,FALSE),""))</f>
        <v>US</v>
      </c>
      <c r="P337" t="str">
        <f>IF($A337="","",IFERROR(VLOOKUP($A337,Data_Raw!$A:$G,6,FALSE),""))</f>
        <v>Early</v>
      </c>
      <c r="Q337" t="str">
        <f>IF($A337="","",IFERROR(VLOOKUP($A337,Data_Raw!$A:$G,7,FALSE),""))</f>
        <v>AI</v>
      </c>
      <c r="R337">
        <f>IF($A337="","",SUMIFS(AI_PF!$AP:$AP,AI_PF!$A:$A,$A337))</f>
        <v>21777777000</v>
      </c>
      <c r="S337">
        <f>IF($A337="","",SUMIFS(AI_PF!$AW:$AW,AI_PF!$A:$A,$A337))</f>
        <v>14394038184</v>
      </c>
      <c r="T337">
        <f>IF($A337="","",SUMIFS(AI_PF!$AZ:$AZ,AI_PF!$A:$A,$A337))</f>
        <v>0</v>
      </c>
      <c r="U337">
        <f>IF($A337="","",SUMIFS(AI_PF!$CA:$CA,AI_PF!$A:$A,$A337))</f>
        <v>14394038184</v>
      </c>
      <c r="V337">
        <f>IF($A337="","",SUMIFS(AI_PF!$CE:$CE,AI_PF!$A:$A,$A337))</f>
        <v>24750722264</v>
      </c>
      <c r="W337">
        <f>IF($A337="","",IFERROR(VLOOKUP($A337,AI_PF!$A:$CO,93,FALSE),""))</f>
        <v>102.97765851020813</v>
      </c>
      <c r="X337">
        <f>IF($A337="","",COUNTIF(AI_PF!$A:$A,$A337))</f>
        <v>1</v>
      </c>
      <c r="Y337">
        <f>IF($A337="","",COUNTIF(LookThrough!$A:$A,J337))</f>
        <v>32</v>
      </c>
    </row>
    <row r="338" spans="1:25" x14ac:dyDescent="0.4">
      <c r="A338" t="s">
        <v>372</v>
      </c>
      <c r="B338" t="str">
        <f>IF($A338="","",IFERROR(VLOOKUP($A338,AI_PF!$A:$D,4,FALSE),""))</f>
        <v>ANDREESSEN HOROWITZ LSV FUND IV, L.P.</v>
      </c>
      <c r="C338" t="str">
        <f>IF($A338="","",IFERROR(VLOOKUP($A338,AI_PF!$A:$G,7,FALSE),""))</f>
        <v>VC</v>
      </c>
      <c r="D338" t="str">
        <f>IF($A338="","",IFERROR(VLOOKUP($A338,AI_PF!$A:$H,8,FALSE),""))</f>
        <v>VC</v>
      </c>
      <c r="E338" t="str">
        <f>IF($A338="","",IFERROR(VLOOKUP($A338,AI_PF!$A:$N,14,FALSE),""))</f>
        <v>수익증권</v>
      </c>
      <c r="F338" t="str">
        <f>IF($A338="","",IFERROR(VLOOKUP($A338,AI_PF!$A:$R,18,FALSE),""))</f>
        <v>USD</v>
      </c>
      <c r="G338">
        <f>IF($A338="","",IFERROR(VLOOKUP($A338,AI_PF!$A:$T,20,FALSE),""))</f>
        <v>45589</v>
      </c>
      <c r="H338">
        <f>IF($A338="","",IFERROR(VLOOKUP($A338,AI_PF!$A:$V,22,FALSE),""))</f>
        <v>48977</v>
      </c>
      <c r="I338">
        <f>IF($A338="","",IFERROR(VLOOKUP($A338,AI_PF!$A:$EU,151,FALSE),""))</f>
        <v>2024</v>
      </c>
      <c r="J338">
        <f>IF($A338="","",IFERROR(VLOOKUP($A338,AI_PF!$A:$C,3,FALSE),""))</f>
        <v>210001981</v>
      </c>
      <c r="K338" t="str">
        <f>IF($A338="","",IFERROR(VLOOKUP($A338,Data_Raw!$A:$G,2,FALSE),""))</f>
        <v>VC</v>
      </c>
      <c r="L338" t="str">
        <f>IF($A338="","",IFERROR(VLOOKUP($A338,Data_Raw!$A:$G,3,FALSE),""))</f>
        <v>ANDREESSEN HOROWITZ LSV FUND IV, L.P.</v>
      </c>
      <c r="M338" t="str">
        <f>IF($A338="","",IFERROR(VLOOKUP($A338,Data_Raw!$A:$G,4,FALSE),""))</f>
        <v>Andreessen Horowitz</v>
      </c>
      <c r="N338" t="str">
        <f>IF($A338="","",IFERROR(VLOOKUP($A338,AI_PF!$A:$EU,29,FALSE),""))</f>
        <v>Andreessen Horowitz</v>
      </c>
      <c r="O338" t="str">
        <f>IF($A338="","",IFERROR(VLOOKUP($A338,Data_Raw!$A:$G,5,FALSE),""))</f>
        <v>US</v>
      </c>
      <c r="P338" t="str">
        <f>IF($A338="","",IFERROR(VLOOKUP($A338,Data_Raw!$A:$G,6,FALSE),""))</f>
        <v>Late</v>
      </c>
      <c r="Q338" t="str">
        <f>IF($A338="","",IFERROR(VLOOKUP($A338,Data_Raw!$A:$G,7,FALSE),""))</f>
        <v>General</v>
      </c>
      <c r="R338">
        <f>IF($A338="","",SUMIFS(AI_PF!$AP:$AP,AI_PF!$A:$A,$A338))</f>
        <v>50400000000</v>
      </c>
      <c r="S338">
        <f>IF($A338="","",SUMIFS(AI_PF!$AW:$AW,AI_PF!$A:$A,$A338))</f>
        <v>48569832000</v>
      </c>
      <c r="T338">
        <f>IF($A338="","",SUMIFS(AI_PF!$AZ:$AZ,AI_PF!$A:$A,$A338))</f>
        <v>0</v>
      </c>
      <c r="U338">
        <f>IF($A338="","",SUMIFS(AI_PF!$CA:$CA,AI_PF!$A:$A,$A338))</f>
        <v>48569832000</v>
      </c>
      <c r="V338">
        <f>IF($A338="","",SUMIFS(AI_PF!$CE:$CE,AI_PF!$A:$A,$A338))</f>
        <v>67221589786</v>
      </c>
      <c r="W338">
        <f>IF($A338="","",IFERROR(VLOOKUP($A338,AI_PF!$A:$CO,93,FALSE),""))</f>
        <v>42.130052447319031</v>
      </c>
      <c r="X338">
        <f>IF($A338="","",COUNTIF(AI_PF!$A:$A,$A338))</f>
        <v>1</v>
      </c>
      <c r="Y338">
        <f>IF($A338="","",COUNTIF(LookThrough!$A:$A,J338))</f>
        <v>29</v>
      </c>
    </row>
    <row r="339" spans="1:25" x14ac:dyDescent="0.4">
      <c r="A339" t="s">
        <v>373</v>
      </c>
      <c r="B339" t="str">
        <f>IF($A339="","",IFERROR(VLOOKUP($A339,AI_PF!$A:$D,4,FALSE),""))</f>
        <v>파인트리스페셜시튜에이션즈제10호사모투자합자회사</v>
      </c>
      <c r="C339" t="str">
        <f>IF($A339="","",IFERROR(VLOOKUP($A339,AI_PF!$A:$G,7,FALSE),""))</f>
        <v>기타</v>
      </c>
      <c r="D339" t="str">
        <f>IF($A339="","",IFERROR(VLOOKUP($A339,AI_PF!$A:$H,8,FALSE),""))</f>
        <v>NPL</v>
      </c>
      <c r="E339" t="str">
        <f>IF($A339="","",IFERROR(VLOOKUP($A339,AI_PF!$A:$N,14,FALSE),""))</f>
        <v>출자</v>
      </c>
      <c r="F339" t="str">
        <f>IF($A339="","",IFERROR(VLOOKUP($A339,AI_PF!$A:$R,18,FALSE),""))</f>
        <v>KRW</v>
      </c>
      <c r="G339">
        <f>IF($A339="","",IFERROR(VLOOKUP($A339,AI_PF!$A:$T,20,FALSE),""))</f>
        <v>45490</v>
      </c>
      <c r="H339">
        <f>IF($A339="","",IFERROR(VLOOKUP($A339,AI_PF!$A:$V,22,FALSE),""))</f>
        <v>48412</v>
      </c>
      <c r="I339">
        <f>IF($A339="","",IFERROR(VLOOKUP($A339,AI_PF!$A:$EU,151,FALSE),""))</f>
        <v>2024</v>
      </c>
      <c r="J339">
        <f>IF($A339="","",IFERROR(VLOOKUP($A339,AI_PF!$A:$C,3,FALSE),""))</f>
        <v>110000931</v>
      </c>
      <c r="K339" t="str">
        <f>IF($A339="","",IFERROR(VLOOKUP($A339,Data_Raw!$A:$G,2,FALSE),""))</f>
        <v>Real_Estate</v>
      </c>
      <c r="L339" t="str">
        <f>IF($A339="","",IFERROR(VLOOKUP($A339,Data_Raw!$A:$G,3,FALSE),""))</f>
        <v>파인트리스페셜시튜에이션즈제10호사모투자합자회사</v>
      </c>
      <c r="M339" t="str">
        <f>IF($A339="","",IFERROR(VLOOKUP($A339,Data_Raw!$A:$G,4,FALSE),""))</f>
        <v>파인트리자산운용</v>
      </c>
      <c r="N339" t="str">
        <f>IF($A339="","",IFERROR(VLOOKUP($A339,AI_PF!$A:$EU,29,FALSE),""))</f>
        <v>해당없음</v>
      </c>
      <c r="O339" t="str">
        <f>IF($A339="","",IFERROR(VLOOKUP($A339,Data_Raw!$A:$G,5,FALSE),""))</f>
        <v>KOR</v>
      </c>
      <c r="P339" t="str">
        <f>IF($A339="","",IFERROR(VLOOKUP($A339,Data_Raw!$A:$G,6,FALSE),""))</f>
        <v>NPL</v>
      </c>
      <c r="Q339" t="str">
        <f>IF($A339="","",IFERROR(VLOOKUP($A339,Data_Raw!$A:$G,7,FALSE),""))</f>
        <v>Distressed</v>
      </c>
      <c r="R339">
        <f>IF($A339="","",SUMIFS(AI_PF!$AP:$AP,AI_PF!$A:$A,$A339))</f>
        <v>80000000000</v>
      </c>
      <c r="S339">
        <f>IF($A339="","",SUMIFS(AI_PF!$AW:$AW,AI_PF!$A:$A,$A339))</f>
        <v>50247280520</v>
      </c>
      <c r="T339">
        <f>IF($A339="","",SUMIFS(AI_PF!$AZ:$AZ,AI_PF!$A:$A,$A339))</f>
        <v>19547475990</v>
      </c>
      <c r="U339">
        <f>IF($A339="","",SUMIFS(AI_PF!$CA:$CA,AI_PF!$A:$A,$A339))</f>
        <v>30699804530</v>
      </c>
      <c r="V339">
        <f>IF($A339="","",SUMIFS(AI_PF!$CE:$CE,AI_PF!$A:$A,$A339))</f>
        <v>29686803080</v>
      </c>
      <c r="W339">
        <f>IF($A339="","",IFERROR(VLOOKUP($A339,AI_PF!$A:$CO,93,FALSE),""))</f>
        <v>11.969293951988218</v>
      </c>
      <c r="X339">
        <f>IF($A339="","",COUNTIF(AI_PF!$A:$A,$A339))</f>
        <v>1</v>
      </c>
      <c r="Y339">
        <f>IF($A339="","",COUNTIF(LookThrough!$A:$A,J339))</f>
        <v>0</v>
      </c>
    </row>
    <row r="340" spans="1:25" x14ac:dyDescent="0.4">
      <c r="A340" t="s">
        <v>378</v>
      </c>
      <c r="B340" t="str">
        <f>IF($A340="","",IFERROR(VLOOKUP($A340,AI_PF!$A:$D,4,FALSE),""))</f>
        <v>노량진 KT사옥부지 민간임대주택 개발사업 HUG보증부 대출</v>
      </c>
      <c r="C340" t="str">
        <f>IF($A340="","",IFERROR(VLOOKUP($A340,AI_PF!$A:$G,7,FALSE),""))</f>
        <v>개발형</v>
      </c>
      <c r="D340" t="str">
        <f>IF($A340="","",IFERROR(VLOOKUP($A340,AI_PF!$A:$H,8,FALSE),""))</f>
        <v>주거용</v>
      </c>
      <c r="E340" t="str">
        <f>IF($A340="","",IFERROR(VLOOKUP($A340,AI_PF!$A:$N,14,FALSE),""))</f>
        <v>대출</v>
      </c>
      <c r="F340" t="str">
        <f>IF($A340="","",IFERROR(VLOOKUP($A340,AI_PF!$A:$R,18,FALSE),""))</f>
        <v>KRW</v>
      </c>
      <c r="G340">
        <f>IF($A340="","",IFERROR(VLOOKUP($A340,AI_PF!$A:$T,20,FALSE),""))</f>
        <v>45415</v>
      </c>
      <c r="H340">
        <f>IF($A340="","",IFERROR(VLOOKUP($A340,AI_PF!$A:$V,22,FALSE),""))</f>
        <v>50620</v>
      </c>
      <c r="I340">
        <f>IF($A340="","",IFERROR(VLOOKUP($A340,AI_PF!$A:$EU,151,FALSE),""))</f>
        <v>2024</v>
      </c>
      <c r="J340">
        <f>IF($A340="","",IFERROR(VLOOKUP($A340,AI_PF!$A:$C,3,FALSE),""))</f>
        <v>6000000001289</v>
      </c>
      <c r="K340" t="str">
        <f>IF($A340="","",IFERROR(VLOOKUP($A340,Data_Raw!$A:$G,2,FALSE),""))</f>
        <v>Real_Estate</v>
      </c>
      <c r="L340" t="str">
        <f>IF($A340="","",IFERROR(VLOOKUP($A340,Data_Raw!$A:$G,3,FALSE),""))</f>
        <v>노량진 KT 사옥부지
민간임대주택 HUG보증 대출</v>
      </c>
      <c r="M340" t="str">
        <f>IF($A340="","",IFERROR(VLOOKUP($A340,Data_Raw!$A:$G,4,FALSE),""))</f>
        <v>엘비자산운용</v>
      </c>
      <c r="N340" t="str">
        <f>IF($A340="","",IFERROR(VLOOKUP($A340,AI_PF!$A:$EU,29,FALSE),""))</f>
        <v>해당없음</v>
      </c>
      <c r="O340" t="str">
        <f>IF($A340="","",IFERROR(VLOOKUP($A340,Data_Raw!$A:$G,5,FALSE),""))</f>
        <v>KOR</v>
      </c>
      <c r="P340" t="str">
        <f>IF($A340="","",IFERROR(VLOOKUP($A340,Data_Raw!$A:$G,6,FALSE),""))</f>
        <v>PF대출</v>
      </c>
      <c r="Q340" t="str">
        <f>IF($A340="","",IFERROR(VLOOKUP($A340,Data_Raw!$A:$G,7,FALSE),""))</f>
        <v>Residential</v>
      </c>
      <c r="R340">
        <f>IF($A340="","",SUMIFS(AI_PF!$AP:$AP,AI_PF!$A:$A,$A340))</f>
        <v>72230000000</v>
      </c>
      <c r="S340">
        <f>IF($A340="","",SUMIFS(AI_PF!$AW:$AW,AI_PF!$A:$A,$A340))</f>
        <v>43300000000</v>
      </c>
      <c r="T340">
        <f>IF($A340="","",SUMIFS(AI_PF!$AZ:$AZ,AI_PF!$A:$A,$A340))</f>
        <v>0</v>
      </c>
      <c r="U340">
        <f>IF($A340="","",SUMIFS(AI_PF!$CA:$CA,AI_PF!$A:$A,$A340))</f>
        <v>43300000000</v>
      </c>
      <c r="V340">
        <f>IF($A340="","",SUMIFS(AI_PF!$CE:$CE,AI_PF!$A:$A,$A340))</f>
        <v>43300000000</v>
      </c>
      <c r="W340">
        <f>IF($A340="","",IFERROR(VLOOKUP($A340,AI_PF!$A:$CO,93,FALSE),""))</f>
        <v>5.6872008999999997</v>
      </c>
      <c r="X340">
        <f>IF($A340="","",COUNTIF(AI_PF!$A:$A,$A340))</f>
        <v>1</v>
      </c>
      <c r="Y340">
        <f>IF($A340="","",COUNTIF(LookThrough!$A:$A,J340))</f>
        <v>0</v>
      </c>
    </row>
    <row r="341" spans="1:25" x14ac:dyDescent="0.4">
      <c r="A341" t="s">
        <v>379</v>
      </c>
      <c r="B341" t="str">
        <f>IF($A341="","",IFERROR(VLOOKUP($A341,AI_PF!$A:$D,4,FALSE),""))</f>
        <v>PEAKBRIDGE GROWTH II SCA SUCAV-RAIF</v>
      </c>
      <c r="C341" t="str">
        <f>IF($A341="","",IFERROR(VLOOKUP($A341,AI_PF!$A:$G,7,FALSE),""))</f>
        <v>VC</v>
      </c>
      <c r="D341" t="str">
        <f>IF($A341="","",IFERROR(VLOOKUP($A341,AI_PF!$A:$H,8,FALSE),""))</f>
        <v>VC</v>
      </c>
      <c r="E341" t="str">
        <f>IF($A341="","",IFERROR(VLOOKUP($A341,AI_PF!$A:$N,14,FALSE),""))</f>
        <v>수익증권</v>
      </c>
      <c r="F341" t="str">
        <f>IF($A341="","",IFERROR(VLOOKUP($A341,AI_PF!$A:$R,18,FALSE),""))</f>
        <v>EUR</v>
      </c>
      <c r="G341">
        <f>IF($A341="","",IFERROR(VLOOKUP($A341,AI_PF!$A:$T,20,FALSE),""))</f>
        <v>45439</v>
      </c>
      <c r="H341">
        <f>IF($A341="","",IFERROR(VLOOKUP($A341,AI_PF!$A:$V,22,FALSE),""))</f>
        <v>48414</v>
      </c>
      <c r="I341">
        <f>IF($A341="","",IFERROR(VLOOKUP($A341,AI_PF!$A:$EU,151,FALSE),""))</f>
        <v>2024</v>
      </c>
      <c r="J341">
        <f>IF($A341="","",IFERROR(VLOOKUP($A341,AI_PF!$A:$C,3,FALSE),""))</f>
        <v>210001890</v>
      </c>
      <c r="K341" t="str">
        <f>IF($A341="","",IFERROR(VLOOKUP($A341,Data_Raw!$A:$G,2,FALSE),""))</f>
        <v>VC</v>
      </c>
      <c r="L341" t="str">
        <f>IF($A341="","",IFERROR(VLOOKUP($A341,Data_Raw!$A:$G,3,FALSE),""))</f>
        <v>PEAKBRIDGE GROWTH II SCA SUCAV-RAIF</v>
      </c>
      <c r="M341" t="str">
        <f>IF($A341="","",IFERROR(VLOOKUP($A341,Data_Raw!$A:$G,4,FALSE),""))</f>
        <v>PeakBridge Partners Ltd</v>
      </c>
      <c r="N341" t="str">
        <f>IF($A341="","",IFERROR(VLOOKUP($A341,AI_PF!$A:$EU,29,FALSE),""))</f>
        <v>PeakBridge Partners Ltd</v>
      </c>
      <c r="O341" t="str">
        <f>IF($A341="","",IFERROR(VLOOKUP($A341,Data_Raw!$A:$G,5,FALSE),""))</f>
        <v>Global</v>
      </c>
      <c r="P341" t="str">
        <f>IF($A341="","",IFERROR(VLOOKUP($A341,Data_Raw!$A:$G,6,FALSE),""))</f>
        <v>Late</v>
      </c>
      <c r="Q341" t="str">
        <f>IF($A341="","",IFERROR(VLOOKUP($A341,Data_Raw!$A:$G,7,FALSE),""))</f>
        <v>Synthetic Bio|Ag-tech</v>
      </c>
      <c r="R341">
        <f>IF($A341="","",SUMIFS(AI_PF!$AP:$AP,AI_PF!$A:$A,$A341))</f>
        <v>16000000000</v>
      </c>
      <c r="S341">
        <f>IF($A341="","",SUMIFS(AI_PF!$AW:$AW,AI_PF!$A:$A,$A341))</f>
        <v>7304526415</v>
      </c>
      <c r="T341">
        <f>IF($A341="","",SUMIFS(AI_PF!$AZ:$AZ,AI_PF!$A:$A,$A341))</f>
        <v>149463000</v>
      </c>
      <c r="U341">
        <f>IF($A341="","",SUMIFS(AI_PF!$CA:$CA,AI_PF!$A:$A,$A341))</f>
        <v>7155895415</v>
      </c>
      <c r="V341">
        <f>IF($A341="","",SUMIFS(AI_PF!$CE:$CE,AI_PF!$A:$A,$A341))</f>
        <v>6261042457</v>
      </c>
      <c r="W341">
        <f>IF($A341="","",IFERROR(VLOOKUP($A341,AI_PF!$A:$CO,93,FALSE),""))</f>
        <v>-9.5932653546333331</v>
      </c>
      <c r="X341">
        <f>IF($A341="","",COUNTIF(AI_PF!$A:$A,$A341))</f>
        <v>1</v>
      </c>
      <c r="Y341">
        <f>IF($A341="","",COUNTIF(LookThrough!$A:$A,J341))</f>
        <v>21</v>
      </c>
    </row>
    <row r="342" spans="1:25" x14ac:dyDescent="0.4">
      <c r="A342" t="s">
        <v>380</v>
      </c>
      <c r="B342" t="str">
        <f>IF($A342="","",IFERROR(VLOOKUP($A342,AI_PF!$A:$D,4,FALSE),""))</f>
        <v>NIGHTDRAGON GROWTH II, L.P.</v>
      </c>
      <c r="C342" t="str">
        <f>IF($A342="","",IFERROR(VLOOKUP($A342,AI_PF!$A:$G,7,FALSE),""))</f>
        <v>VC</v>
      </c>
      <c r="D342" t="str">
        <f>IF($A342="","",IFERROR(VLOOKUP($A342,AI_PF!$A:$H,8,FALSE),""))</f>
        <v>VC</v>
      </c>
      <c r="E342" t="str">
        <f>IF($A342="","",IFERROR(VLOOKUP($A342,AI_PF!$A:$N,14,FALSE),""))</f>
        <v>수익증권</v>
      </c>
      <c r="F342" t="str">
        <f>IF($A342="","",IFERROR(VLOOKUP($A342,AI_PF!$A:$R,18,FALSE),""))</f>
        <v>USD</v>
      </c>
      <c r="G342">
        <f>IF($A342="","",IFERROR(VLOOKUP($A342,AI_PF!$A:$T,20,FALSE),""))</f>
        <v>45442</v>
      </c>
      <c r="H342">
        <f>IF($A342="","",IFERROR(VLOOKUP($A342,AI_PF!$A:$V,22,FALSE),""))</f>
        <v>49309</v>
      </c>
      <c r="I342">
        <f>IF($A342="","",IFERROR(VLOOKUP($A342,AI_PF!$A:$EU,151,FALSE),""))</f>
        <v>2024</v>
      </c>
      <c r="J342">
        <f>IF($A342="","",IFERROR(VLOOKUP($A342,AI_PF!$A:$C,3,FALSE),""))</f>
        <v>210001891</v>
      </c>
      <c r="K342" t="str">
        <f>IF($A342="","",IFERROR(VLOOKUP($A342,Data_Raw!$A:$G,2,FALSE),""))</f>
        <v>VC</v>
      </c>
      <c r="L342" t="str">
        <f>IF($A342="","",IFERROR(VLOOKUP($A342,Data_Raw!$A:$G,3,FALSE),""))</f>
        <v>NIGHTDRAGON GROWTH II, L.P.</v>
      </c>
      <c r="M342" t="str">
        <f>IF($A342="","",IFERROR(VLOOKUP($A342,Data_Raw!$A:$G,4,FALSE),""))</f>
        <v>NightDragon Management Company, LLC</v>
      </c>
      <c r="N342" t="str">
        <f>IF($A342="","",IFERROR(VLOOKUP($A342,AI_PF!$A:$EU,29,FALSE),""))</f>
        <v>NightDragon Management Company, LLC</v>
      </c>
      <c r="O342" t="str">
        <f>IF($A342="","",IFERROR(VLOOKUP($A342,Data_Raw!$A:$G,5,FALSE),""))</f>
        <v>Global</v>
      </c>
      <c r="P342" t="str">
        <f>IF($A342="","",IFERROR(VLOOKUP($A342,Data_Raw!$A:$G,6,FALSE),""))</f>
        <v>Late</v>
      </c>
      <c r="Q342" t="str">
        <f>IF($A342="","",IFERROR(VLOOKUP($A342,Data_Raw!$A:$G,7,FALSE),""))</f>
        <v>A&amp;D|Security</v>
      </c>
      <c r="R342">
        <f>IF($A342="","",SUMIFS(AI_PF!$AP:$AP,AI_PF!$A:$A,$A342))</f>
        <v>16000000000</v>
      </c>
      <c r="S342">
        <f>IF($A342="","",SUMIFS(AI_PF!$AW:$AW,AI_PF!$A:$A,$A342))</f>
        <v>4905819359</v>
      </c>
      <c r="T342">
        <f>IF($A342="","",SUMIFS(AI_PF!$AZ:$AZ,AI_PF!$A:$A,$A342))</f>
        <v>0</v>
      </c>
      <c r="U342">
        <f>IF($A342="","",SUMIFS(AI_PF!$CA:$CA,AI_PF!$A:$A,$A342))</f>
        <v>4905819359</v>
      </c>
      <c r="V342">
        <f>IF($A342="","",SUMIFS(AI_PF!$CE:$CE,AI_PF!$A:$A,$A342))</f>
        <v>5483835168</v>
      </c>
      <c r="W342">
        <f>IF($A342="","",IFERROR(VLOOKUP($A342,AI_PF!$A:$CO,93,FALSE),""))</f>
        <v>12.025132775306702</v>
      </c>
      <c r="X342">
        <f>IF($A342="","",COUNTIF(AI_PF!$A:$A,$A342))</f>
        <v>1</v>
      </c>
      <c r="Y342">
        <f>IF($A342="","",COUNTIF(LookThrough!$A:$A,J342))</f>
        <v>6</v>
      </c>
    </row>
    <row r="343" spans="1:25" x14ac:dyDescent="0.4">
      <c r="A343" t="s">
        <v>381</v>
      </c>
      <c r="B343" t="str">
        <f>IF($A343="","",IFERROR(VLOOKUP($A343,AI_PF!$A:$D,4,FALSE),""))</f>
        <v>HAMILTON LANE SECONDARY FUND VI</v>
      </c>
      <c r="C343" t="str">
        <f>IF($A343="","",IFERROR(VLOOKUP($A343,AI_PF!$A:$G,7,FALSE),""))</f>
        <v>PE</v>
      </c>
      <c r="D343" t="str">
        <f>IF($A343="","",IFERROR(VLOOKUP($A343,AI_PF!$A:$H,8,FALSE),""))</f>
        <v>PE</v>
      </c>
      <c r="E343" t="str">
        <f>IF($A343="","",IFERROR(VLOOKUP($A343,AI_PF!$A:$N,14,FALSE),""))</f>
        <v>수익증권</v>
      </c>
      <c r="F343" t="str">
        <f>IF($A343="","",IFERROR(VLOOKUP($A343,AI_PF!$A:$R,18,FALSE),""))</f>
        <v>USD</v>
      </c>
      <c r="G343">
        <f>IF($A343="","",IFERROR(VLOOKUP($A343,AI_PF!$A:$T,20,FALSE),""))</f>
        <v>45483</v>
      </c>
      <c r="H343">
        <f>IF($A343="","",IFERROR(VLOOKUP($A343,AI_PF!$A:$V,22,FALSE),""))</f>
        <v>49125</v>
      </c>
      <c r="I343">
        <f>IF($A343="","",IFERROR(VLOOKUP($A343,AI_PF!$A:$EU,151,FALSE),""))</f>
        <v>2024</v>
      </c>
      <c r="J343">
        <f>IF($A343="","",IFERROR(VLOOKUP($A343,AI_PF!$A:$C,3,FALSE),""))</f>
        <v>210001918</v>
      </c>
      <c r="K343" t="str">
        <f>IF($A343="","",IFERROR(VLOOKUP($A343,Data_Raw!$A:$G,2,FALSE),""))</f>
        <v>PE</v>
      </c>
      <c r="L343" t="str">
        <f>IF($A343="","",IFERROR(VLOOKUP($A343,Data_Raw!$A:$G,3,FALSE),""))</f>
        <v>HAMILTON LANE SECONDARY FUND VI</v>
      </c>
      <c r="M343" t="str">
        <f>IF($A343="","",IFERROR(VLOOKUP($A343,Data_Raw!$A:$G,4,FALSE),""))</f>
        <v>Hamilton Lane</v>
      </c>
      <c r="N343" t="str">
        <f>IF($A343="","",IFERROR(VLOOKUP($A343,AI_PF!$A:$EU,29,FALSE),""))</f>
        <v>Hamilton Lane</v>
      </c>
      <c r="O343" t="str">
        <f>IF($A343="","",IFERROR(VLOOKUP($A343,Data_Raw!$A:$G,5,FALSE),""))</f>
        <v>Global</v>
      </c>
      <c r="P343" t="str">
        <f>IF($A343="","",IFERROR(VLOOKUP($A343,Data_Raw!$A:$G,6,FALSE),""))</f>
        <v>PE Secondary</v>
      </c>
      <c r="Q343" t="str">
        <f>IF($A343="","",IFERROR(VLOOKUP($A343,Data_Raw!$A:$G,7,FALSE),""))</f>
        <v>General</v>
      </c>
      <c r="R343">
        <f>IF($A343="","",SUMIFS(AI_PF!$AP:$AP,AI_PF!$A:$A,$A343))</f>
        <v>98000000000</v>
      </c>
      <c r="S343">
        <f>IF($A343="","",SUMIFS(AI_PF!$AW:$AW,AI_PF!$A:$A,$A343))</f>
        <v>54841945598</v>
      </c>
      <c r="T343">
        <f>IF($A343="","",SUMIFS(AI_PF!$AZ:$AZ,AI_PF!$A:$A,$A343))</f>
        <v>3500015496</v>
      </c>
      <c r="U343">
        <f>IF($A343="","",SUMIFS(AI_PF!$CA:$CA,AI_PF!$A:$A,$A343))</f>
        <v>51417250808</v>
      </c>
      <c r="V343">
        <f>IF($A343="","",SUMIFS(AI_PF!$CE:$CE,AI_PF!$A:$A,$A343))</f>
        <v>65750392459</v>
      </c>
      <c r="W343">
        <f>IF($A343="","",IFERROR(VLOOKUP($A343,AI_PF!$A:$CO,93,FALSE),""))</f>
        <v>36.319708228111281</v>
      </c>
      <c r="X343">
        <f>IF($A343="","",COUNTIF(AI_PF!$A:$A,$A343))</f>
        <v>1</v>
      </c>
      <c r="Y343">
        <f>IF($A343="","",COUNTIF(LookThrough!$A:$A,J343))</f>
        <v>0</v>
      </c>
    </row>
    <row r="344" spans="1:25" x14ac:dyDescent="0.4">
      <c r="A344" t="s">
        <v>382</v>
      </c>
      <c r="B344" t="str">
        <f>IF($A344="","",IFERROR(VLOOKUP($A344,AI_PF!$A:$D,4,FALSE),""))</f>
        <v>KB해외투자일반사모부동산투자신탁 제39호</v>
      </c>
      <c r="C344" t="str">
        <f>IF($A344="","",IFERROR(VLOOKUP($A344,AI_PF!$A:$G,7,FALSE),""))</f>
        <v>수익형</v>
      </c>
      <c r="D344" t="str">
        <f>IF($A344="","",IFERROR(VLOOKUP($A344,AI_PF!$A:$H,8,FALSE),""))</f>
        <v>멀티패밀리</v>
      </c>
      <c r="E344" t="str">
        <f>IF($A344="","",IFERROR(VLOOKUP($A344,AI_PF!$A:$N,14,FALSE),""))</f>
        <v>수익증권</v>
      </c>
      <c r="F344" t="str">
        <f>IF($A344="","",IFERROR(VLOOKUP($A344,AI_PF!$A:$R,18,FALSE),""))</f>
        <v>KRW</v>
      </c>
      <c r="G344">
        <f>IF($A344="","",IFERROR(VLOOKUP($A344,AI_PF!$A:$T,20,FALSE),""))</f>
        <v>45503</v>
      </c>
      <c r="H344" t="str">
        <f>IF($A344="","",IFERROR(VLOOKUP($A344,AI_PF!$A:$V,22,FALSE),""))</f>
        <v>최초 설정일로부터 11년</v>
      </c>
      <c r="I344">
        <f>IF($A344="","",IFERROR(VLOOKUP($A344,AI_PF!$A:$EU,151,FALSE),""))</f>
        <v>2024</v>
      </c>
      <c r="J344">
        <f>IF($A344="","",IFERROR(VLOOKUP($A344,AI_PF!$A:$C,3,FALSE),""))</f>
        <v>210001936</v>
      </c>
      <c r="K344" t="str">
        <f>IF($A344="","",IFERROR(VLOOKUP($A344,Data_Raw!$A:$G,2,FALSE),""))</f>
        <v>Real_Estate</v>
      </c>
      <c r="L344" t="str">
        <f>IF($A344="","",IFERROR(VLOOKUP($A344,Data_Raw!$A:$G,3,FALSE),""))</f>
        <v>KB해외투자부동산 제39호</v>
      </c>
      <c r="M344" t="str">
        <f>IF($A344="","",IFERROR(VLOOKUP($A344,Data_Raw!$A:$G,4,FALSE),""))</f>
        <v>KB자산운용</v>
      </c>
      <c r="N344" t="str">
        <f>IF($A344="","",IFERROR(VLOOKUP($A344,AI_PF!$A:$EU,29,FALSE),""))</f>
        <v>JPMorgan Asset Management</v>
      </c>
      <c r="O344" t="str">
        <f>IF($A344="","",IFERROR(VLOOKUP($A344,Data_Raw!$A:$G,5,FALSE),""))</f>
        <v>Asia</v>
      </c>
      <c r="P344" t="str">
        <f>IF($A344="","",IFERROR(VLOOKUP($A344,Data_Raw!$A:$G,6,FALSE),""))</f>
        <v>Mezzanine|Value-add</v>
      </c>
      <c r="Q344" t="str">
        <f>IF($A344="","",IFERROR(VLOOKUP($A344,Data_Raw!$A:$G,7,FALSE),""))</f>
        <v>General</v>
      </c>
      <c r="R344">
        <f>IF($A344="","",SUMIFS(AI_PF!$AP:$AP,AI_PF!$A:$A,$A344))</f>
        <v>44000000000</v>
      </c>
      <c r="S344">
        <f>IF($A344="","",SUMIFS(AI_PF!$AW:$AW,AI_PF!$A:$A,$A344))</f>
        <v>17201050500</v>
      </c>
      <c r="T344">
        <f>IF($A344="","",SUMIFS(AI_PF!$AZ:$AZ,AI_PF!$A:$A,$A344))</f>
        <v>0</v>
      </c>
      <c r="U344">
        <f>IF($A344="","",SUMIFS(AI_PF!$CA:$CA,AI_PF!$A:$A,$A344))</f>
        <v>17201050500</v>
      </c>
      <c r="V344">
        <f>IF($A344="","",SUMIFS(AI_PF!$CE:$CE,AI_PF!$A:$A,$A344))</f>
        <v>20778086489</v>
      </c>
      <c r="W344">
        <f>IF($A344="","",IFERROR(VLOOKUP($A344,AI_PF!$A:$CO,93,FALSE),""))</f>
        <v>17.90680825710297</v>
      </c>
      <c r="X344">
        <f>IF($A344="","",COUNTIF(AI_PF!$A:$A,$A344))</f>
        <v>1</v>
      </c>
      <c r="Y344">
        <f>IF($A344="","",COUNTIF(LookThrough!$A:$A,J344))</f>
        <v>0</v>
      </c>
    </row>
    <row r="345" spans="1:25" x14ac:dyDescent="0.4">
      <c r="A345" t="s">
        <v>383</v>
      </c>
      <c r="B345" t="str">
        <f>IF($A345="","",IFERROR(VLOOKUP($A345,AI_PF!$A:$D,4,FALSE),""))</f>
        <v>KB와이즈스타일반사모부동산투자신탁제23호(PF신디케이트</v>
      </c>
      <c r="C345" t="str">
        <f>IF($A345="","",IFERROR(VLOOKUP($A345,AI_PF!$A:$G,7,FALSE),""))</f>
        <v>개발형</v>
      </c>
      <c r="D345" t="str">
        <f>IF($A345="","",IFERROR(VLOOKUP($A345,AI_PF!$A:$H,8,FALSE),""))</f>
        <v>혼합</v>
      </c>
      <c r="E345" t="str">
        <f>IF($A345="","",IFERROR(VLOOKUP($A345,AI_PF!$A:$N,14,FALSE),""))</f>
        <v>수익증권</v>
      </c>
      <c r="F345" t="str">
        <f>IF($A345="","",IFERROR(VLOOKUP($A345,AI_PF!$A:$R,18,FALSE),""))</f>
        <v>KRW</v>
      </c>
      <c r="G345">
        <f>IF($A345="","",IFERROR(VLOOKUP($A345,AI_PF!$A:$T,20,FALSE),""))</f>
        <v>45546</v>
      </c>
      <c r="H345">
        <f>IF($A345="","",IFERROR(VLOOKUP($A345,AI_PF!$A:$V,22,FALSE),""))</f>
        <v>48102</v>
      </c>
      <c r="I345">
        <f>IF($A345="","",IFERROR(VLOOKUP($A345,AI_PF!$A:$EU,151,FALSE),""))</f>
        <v>2024</v>
      </c>
      <c r="J345">
        <f>IF($A345="","",IFERROR(VLOOKUP($A345,AI_PF!$A:$C,3,FALSE),""))</f>
        <v>210001952</v>
      </c>
      <c r="K345" t="str">
        <f>IF($A345="","",IFERROR(VLOOKUP($A345,Data_Raw!$A:$G,2,FALSE),""))</f>
        <v>Real_Estate</v>
      </c>
      <c r="L345" t="str">
        <f>IF($A345="","",IFERROR(VLOOKUP($A345,Data_Raw!$A:$G,3,FALSE),""))</f>
        <v>KB와이즈스타일반사모부동산투자신탁제23호(PF신디케이트</v>
      </c>
      <c r="M345" t="str">
        <f>IF($A345="","",IFERROR(VLOOKUP($A345,Data_Raw!$A:$G,4,FALSE),""))</f>
        <v>KB자산운용</v>
      </c>
      <c r="N345" t="str">
        <f>IF($A345="","",IFERROR(VLOOKUP($A345,AI_PF!$A:$EU,29,FALSE),""))</f>
        <v>해당없음</v>
      </c>
      <c r="O345" t="str">
        <f>IF($A345="","",IFERROR(VLOOKUP($A345,Data_Raw!$A:$G,5,FALSE),""))</f>
        <v>KOR</v>
      </c>
      <c r="P345" t="str">
        <f>IF($A345="","",IFERROR(VLOOKUP($A345,Data_Raw!$A:$G,6,FALSE),""))</f>
        <v>PF대출</v>
      </c>
      <c r="Q345" t="str">
        <f>IF($A345="","",IFERROR(VLOOKUP($A345,Data_Raw!$A:$G,7,FALSE),""))</f>
        <v>Mixed</v>
      </c>
      <c r="R345">
        <f>IF($A345="","",SUMIFS(AI_PF!$AP:$AP,AI_PF!$A:$A,$A345))</f>
        <v>40000000000</v>
      </c>
      <c r="S345">
        <f>IF($A345="","",SUMIFS(AI_PF!$AW:$AW,AI_PF!$A:$A,$A345))</f>
        <v>20345000000</v>
      </c>
      <c r="T345">
        <f>IF($A345="","",SUMIFS(AI_PF!$AZ:$AZ,AI_PF!$A:$A,$A345))</f>
        <v>11460000000</v>
      </c>
      <c r="U345">
        <f>IF($A345="","",SUMIFS(AI_PF!$CA:$CA,AI_PF!$A:$A,$A345))</f>
        <v>8958727756</v>
      </c>
      <c r="V345">
        <f>IF($A345="","",SUMIFS(AI_PF!$CE:$CE,AI_PF!$A:$A,$A345))</f>
        <v>8998713237</v>
      </c>
      <c r="W345">
        <f>IF($A345="","",IFERROR(VLOOKUP($A345,AI_PF!$A:$CO,93,FALSE),""))</f>
        <v>5.1960268616676339</v>
      </c>
      <c r="X345">
        <f>IF($A345="","",COUNTIF(AI_PF!$A:$A,$A345))</f>
        <v>1</v>
      </c>
      <c r="Y345">
        <f>IF($A345="","",COUNTIF(LookThrough!$A:$A,J345))</f>
        <v>3</v>
      </c>
    </row>
    <row r="346" spans="1:25" x14ac:dyDescent="0.4">
      <c r="A346" t="s">
        <v>384</v>
      </c>
      <c r="B346" t="str">
        <f>IF($A346="","",IFERROR(VLOOKUP($A346,AI_PF!$A:$D,4,FALSE),""))</f>
        <v>MUBADALA CAPITAL ALTERNATIVE SOLUTION</v>
      </c>
      <c r="C346" t="str">
        <f>IF($A346="","",IFERROR(VLOOKUP($A346,AI_PF!$A:$G,7,FALSE),""))</f>
        <v>PE</v>
      </c>
      <c r="D346" t="str">
        <f>IF($A346="","",IFERROR(VLOOKUP($A346,AI_PF!$A:$H,8,FALSE),""))</f>
        <v>PE</v>
      </c>
      <c r="E346" t="str">
        <f>IF($A346="","",IFERROR(VLOOKUP($A346,AI_PF!$A:$N,14,FALSE),""))</f>
        <v>수익증권</v>
      </c>
      <c r="F346" t="str">
        <f>IF($A346="","",IFERROR(VLOOKUP($A346,AI_PF!$A:$R,18,FALSE),""))</f>
        <v>USD</v>
      </c>
      <c r="G346">
        <f>IF($A346="","",IFERROR(VLOOKUP($A346,AI_PF!$A:$T,20,FALSE),""))</f>
        <v>45559</v>
      </c>
      <c r="H346">
        <f>IF($A346="","",IFERROR(VLOOKUP($A346,AI_PF!$A:$V,22,FALSE),""))</f>
        <v>2958465</v>
      </c>
      <c r="I346">
        <f>IF($A346="","",IFERROR(VLOOKUP($A346,AI_PF!$A:$EU,151,FALSE),""))</f>
        <v>2024</v>
      </c>
      <c r="J346">
        <f>IF($A346="","",IFERROR(VLOOKUP($A346,AI_PF!$A:$C,3,FALSE),""))</f>
        <v>210001961</v>
      </c>
      <c r="K346" t="str">
        <f>IF($A346="","",IFERROR(VLOOKUP($A346,Data_Raw!$A:$G,2,FALSE),""))</f>
        <v>PE</v>
      </c>
      <c r="L346" t="str">
        <f>IF($A346="","",IFERROR(VLOOKUP($A346,Data_Raw!$A:$G,3,FALSE),""))</f>
        <v>MC ALTERNATIVE SOLUTIONS MASTER FUND, LP</v>
      </c>
      <c r="M346" t="str">
        <f>IF($A346="","",IFERROR(VLOOKUP($A346,Data_Raw!$A:$G,4,FALSE),""))</f>
        <v>Mubadala Capital LLC</v>
      </c>
      <c r="N346" t="str">
        <f>IF($A346="","",IFERROR(VLOOKUP($A346,AI_PF!$A:$EU,29,FALSE),""))</f>
        <v>Mubadala Capital LLC</v>
      </c>
      <c r="O346" t="str">
        <f>IF($A346="","",IFERROR(VLOOKUP($A346,Data_Raw!$A:$G,5,FALSE),""))</f>
        <v>Global</v>
      </c>
      <c r="P346" t="str">
        <f>IF($A346="","",IFERROR(VLOOKUP($A346,Data_Raw!$A:$G,6,FALSE),""))</f>
        <v>hybrid</v>
      </c>
      <c r="Q346" t="str">
        <f>IF($A346="","",IFERROR(VLOOKUP($A346,Data_Raw!$A:$G,7,FALSE),""))</f>
        <v>General</v>
      </c>
      <c r="R346">
        <f>IF($A346="","",SUMIFS(AI_PF!$AP:$AP,AI_PF!$A:$A,$A346))</f>
        <v>112000000000</v>
      </c>
      <c r="S346">
        <f>IF($A346="","",SUMIFS(AI_PF!$AW:$AW,AI_PF!$A:$A,$A346))</f>
        <v>93485000000</v>
      </c>
      <c r="T346">
        <f>IF($A346="","",SUMIFS(AI_PF!$AZ:$AZ,AI_PF!$A:$A,$A346))</f>
        <v>0</v>
      </c>
      <c r="U346">
        <f>IF($A346="","",SUMIFS(AI_PF!$CA:$CA,AI_PF!$A:$A,$A346))</f>
        <v>93485000000</v>
      </c>
      <c r="V346">
        <f>IF($A346="","",SUMIFS(AI_PF!$CE:$CE,AI_PF!$A:$A,$A346))</f>
        <v>118277376748</v>
      </c>
      <c r="W346">
        <f>IF($A346="","",IFERROR(VLOOKUP($A346,AI_PF!$A:$CO,93,FALSE),""))</f>
        <v>21.284622550010681</v>
      </c>
      <c r="X346">
        <f>IF($A346="","",COUNTIF(AI_PF!$A:$A,$A346))</f>
        <v>1</v>
      </c>
      <c r="Y346">
        <f>IF($A346="","",COUNTIF(LookThrough!$A:$A,J346))</f>
        <v>0</v>
      </c>
    </row>
    <row r="347" spans="1:25" x14ac:dyDescent="0.4">
      <c r="A347" t="s">
        <v>386</v>
      </c>
      <c r="B347" t="str">
        <f>IF($A347="","",IFERROR(VLOOKUP($A347,AI_PF!$A:$D,4,FALSE),""))</f>
        <v>알파인텔리전스사모투자합자회사</v>
      </c>
      <c r="C347" t="str">
        <f>IF($A347="","",IFERROR(VLOOKUP($A347,AI_PF!$A:$G,7,FALSE),""))</f>
        <v>VC</v>
      </c>
      <c r="D347" t="str">
        <f>IF($A347="","",IFERROR(VLOOKUP($A347,AI_PF!$A:$H,8,FALSE),""))</f>
        <v>VC</v>
      </c>
      <c r="E347" t="str">
        <f>IF($A347="","",IFERROR(VLOOKUP($A347,AI_PF!$A:$N,14,FALSE),""))</f>
        <v>출자</v>
      </c>
      <c r="F347" t="str">
        <f>IF($A347="","",IFERROR(VLOOKUP($A347,AI_PF!$A:$R,18,FALSE),""))</f>
        <v>USD</v>
      </c>
      <c r="G347">
        <f>IF($A347="","",IFERROR(VLOOKUP($A347,AI_PF!$A:$T,20,FALSE),""))</f>
        <v>45548</v>
      </c>
      <c r="H347" t="str">
        <f>IF($A347="","",IFERROR(VLOOKUP($A347,AI_PF!$A:$V,22,FALSE),""))</f>
        <v>회사설립일로부터 10년</v>
      </c>
      <c r="I347">
        <f>IF($A347="","",IFERROR(VLOOKUP($A347,AI_PF!$A:$EU,151,FALSE),""))</f>
        <v>2024</v>
      </c>
      <c r="J347">
        <f>IF($A347="","",IFERROR(VLOOKUP($A347,AI_PF!$A:$C,3,FALSE),""))</f>
        <v>110001054</v>
      </c>
      <c r="K347" t="str">
        <f>IF($A347="","",IFERROR(VLOOKUP($A347,Data_Raw!$A:$G,2,FALSE),""))</f>
        <v>VC</v>
      </c>
      <c r="L347" t="str">
        <f>IF($A347="","",IFERROR(VLOOKUP($A347,Data_Raw!$A:$G,3,FALSE),""))</f>
        <v>알파인텔리전스사모투자합자회사</v>
      </c>
      <c r="M347" t="str">
        <f>IF($A347="","",IFERROR(VLOOKUP($A347,Data_Raw!$A:$G,4,FALSE),""))</f>
        <v>SBVA</v>
      </c>
      <c r="N347" t="str">
        <f>IF($A347="","",IFERROR(VLOOKUP($A347,AI_PF!$A:$EU,29,FALSE),""))</f>
        <v>해당없음</v>
      </c>
      <c r="O347" t="str">
        <f>IF($A347="","",IFERROR(VLOOKUP($A347,Data_Raw!$A:$G,5,FALSE),""))</f>
        <v>Global</v>
      </c>
      <c r="P347" t="str">
        <f>IF($A347="","",IFERROR(VLOOKUP($A347,Data_Raw!$A:$G,6,FALSE),""))</f>
        <v>Early</v>
      </c>
      <c r="Q347" t="str">
        <f>IF($A347="","",IFERROR(VLOOKUP($A347,Data_Raw!$A:$G,7,FALSE),""))</f>
        <v>AI</v>
      </c>
      <c r="R347">
        <f>IF($A347="","",SUMIFS(AI_PF!$AP:$AP,AI_PF!$A:$A,$A347))</f>
        <v>48000000000</v>
      </c>
      <c r="S347">
        <f>IF($A347="","",SUMIFS(AI_PF!$AW:$AW,AI_PF!$A:$A,$A347))</f>
        <v>19024442285</v>
      </c>
      <c r="T347">
        <f>IF($A347="","",SUMIFS(AI_PF!$AZ:$AZ,AI_PF!$A:$A,$A347))</f>
        <v>0</v>
      </c>
      <c r="U347">
        <f>IF($A347="","",SUMIFS(AI_PF!$CA:$CA,AI_PF!$A:$A,$A347))</f>
        <v>19024442285</v>
      </c>
      <c r="V347">
        <f>IF($A347="","",SUMIFS(AI_PF!$CE:$CE,AI_PF!$A:$A,$A347))</f>
        <v>19024442285</v>
      </c>
      <c r="W347">
        <f>IF($A347="","",IFERROR(VLOOKUP($A347,AI_PF!$A:$CO,93,FALSE),""))</f>
        <v>-2.9802322387695313E-7</v>
      </c>
      <c r="X347">
        <f>IF($A347="","",COUNTIF(AI_PF!$A:$A,$A347))</f>
        <v>1</v>
      </c>
      <c r="Y347">
        <f>IF($A347="","",COUNTIF(LookThrough!$A:$A,J347))</f>
        <v>0</v>
      </c>
    </row>
    <row r="348" spans="1:25" x14ac:dyDescent="0.4">
      <c r="A348" t="s">
        <v>387</v>
      </c>
      <c r="B348" t="str">
        <f>IF($A348="","",IFERROR(VLOOKUP($A348,AI_PF!$A:$D,4,FALSE),""))</f>
        <v>공평 15,16지구 오피스 개발사업 리파이낸싱</v>
      </c>
      <c r="C348" t="str">
        <f>IF($A348="","",IFERROR(VLOOKUP($A348,AI_PF!$A:$G,7,FALSE),""))</f>
        <v>개발형</v>
      </c>
      <c r="D348" t="str">
        <f>IF($A348="","",IFERROR(VLOOKUP($A348,AI_PF!$A:$H,8,FALSE),""))</f>
        <v>오피스</v>
      </c>
      <c r="E348" t="str">
        <f>IF($A348="","",IFERROR(VLOOKUP($A348,AI_PF!$A:$N,14,FALSE),""))</f>
        <v>대출</v>
      </c>
      <c r="F348" t="str">
        <f>IF($A348="","",IFERROR(VLOOKUP($A348,AI_PF!$A:$R,18,FALSE),""))</f>
        <v>KRW</v>
      </c>
      <c r="G348">
        <f>IF($A348="","",IFERROR(VLOOKUP($A348,AI_PF!$A:$T,20,FALSE),""))</f>
        <v>45530</v>
      </c>
      <c r="H348">
        <f>IF($A348="","",IFERROR(VLOOKUP($A348,AI_PF!$A:$V,22,FALSE),""))</f>
        <v>46217</v>
      </c>
      <c r="I348">
        <f>IF($A348="","",IFERROR(VLOOKUP($A348,AI_PF!$A:$EU,151,FALSE),""))</f>
        <v>2024</v>
      </c>
      <c r="J348">
        <f>IF($A348="","",IFERROR(VLOOKUP($A348,AI_PF!$A:$C,3,FALSE),""))</f>
        <v>6000000001293</v>
      </c>
      <c r="K348" t="str">
        <f>IF($A348="","",IFERROR(VLOOKUP($A348,Data_Raw!$A:$G,2,FALSE),""))</f>
        <v>Real_Estate</v>
      </c>
      <c r="L348" t="str">
        <f>IF($A348="","",IFERROR(VLOOKUP($A348,Data_Raw!$A:$G,3,FALSE),""))</f>
        <v>공평 15, 16지구
오피스 개발사업</v>
      </c>
      <c r="M348" t="str">
        <f>IF($A348="","",IFERROR(VLOOKUP($A348,Data_Raw!$A:$G,4,FALSE),""))</f>
        <v>메리츠증권</v>
      </c>
      <c r="N348" t="str">
        <f>IF($A348="","",IFERROR(VLOOKUP($A348,AI_PF!$A:$EU,29,FALSE),""))</f>
        <v>해당없음</v>
      </c>
      <c r="O348" t="str">
        <f>IF($A348="","",IFERROR(VLOOKUP($A348,Data_Raw!$A:$G,5,FALSE),""))</f>
        <v>KOR</v>
      </c>
      <c r="P348" t="str">
        <f>IF($A348="","",IFERROR(VLOOKUP($A348,Data_Raw!$A:$G,6,FALSE),""))</f>
        <v>PF대출</v>
      </c>
      <c r="Q348" t="str">
        <f>IF($A348="","",IFERROR(VLOOKUP($A348,Data_Raw!$A:$G,7,FALSE),""))</f>
        <v>Office</v>
      </c>
      <c r="R348">
        <f>IF($A348="","",SUMIFS(AI_PF!$AP:$AP,AI_PF!$A:$A,$A348))</f>
        <v>150000000000</v>
      </c>
      <c r="S348">
        <f>IF($A348="","",SUMIFS(AI_PF!$AW:$AW,AI_PF!$A:$A,$A348))</f>
        <v>97000000000</v>
      </c>
      <c r="T348">
        <f>IF($A348="","",SUMIFS(AI_PF!$AZ:$AZ,AI_PF!$A:$A,$A348))</f>
        <v>147440000</v>
      </c>
      <c r="U348">
        <f>IF($A348="","",SUMIFS(AI_PF!$CA:$CA,AI_PF!$A:$A,$A348))</f>
        <v>97000000000</v>
      </c>
      <c r="V348">
        <f>IF($A348="","",SUMIFS(AI_PF!$CE:$CE,AI_PF!$A:$A,$A348))</f>
        <v>96852560000</v>
      </c>
      <c r="W348">
        <f>IF($A348="","",IFERROR(VLOOKUP($A348,AI_PF!$A:$CO,93,FALSE),""))</f>
        <v>6.2693664</v>
      </c>
      <c r="X348">
        <f>IF($A348="","",COUNTIF(AI_PF!$A:$A,$A348))</f>
        <v>1</v>
      </c>
      <c r="Y348">
        <f>IF($A348="","",COUNTIF(LookThrough!$A:$A,J348))</f>
        <v>0</v>
      </c>
    </row>
    <row r="349" spans="1:25" x14ac:dyDescent="0.4">
      <c r="A349" t="s">
        <v>390</v>
      </c>
      <c r="B349" t="str">
        <f>IF($A349="","",IFERROR(VLOOKUP($A349,AI_PF!$A:$D,4,FALSE),""))</f>
        <v>한화 Later Stage Deeptech 일반사모증권투자신탁 1호</v>
      </c>
      <c r="C349" t="str">
        <f>IF($A349="","",IFERROR(VLOOKUP($A349,AI_PF!$A:$G,7,FALSE),""))</f>
        <v>VC</v>
      </c>
      <c r="D349" t="str">
        <f>IF($A349="","",IFERROR(VLOOKUP($A349,AI_PF!$A:$H,8,FALSE),""))</f>
        <v>VC</v>
      </c>
      <c r="E349" t="str">
        <f>IF($A349="","",IFERROR(VLOOKUP($A349,AI_PF!$A:$N,14,FALSE),""))</f>
        <v>수익증권</v>
      </c>
      <c r="F349" t="str">
        <f>IF($A349="","",IFERROR(VLOOKUP($A349,AI_PF!$A:$R,18,FALSE),""))</f>
        <v>KRW</v>
      </c>
      <c r="G349">
        <f>IF($A349="","",IFERROR(VLOOKUP($A349,AI_PF!$A:$T,20,FALSE),""))</f>
        <v>45965</v>
      </c>
      <c r="H349">
        <f>IF($A349="","",IFERROR(VLOOKUP($A349,AI_PF!$A:$V,22,FALSE),""))</f>
        <v>50843</v>
      </c>
      <c r="I349">
        <f>IF($A349="","",IFERROR(VLOOKUP($A349,AI_PF!$A:$EU,151,FALSE),""))</f>
        <v>2025</v>
      </c>
      <c r="J349">
        <f>IF($A349="","",IFERROR(VLOOKUP($A349,AI_PF!$A:$C,3,FALSE),""))</f>
        <v>210002225</v>
      </c>
      <c r="K349" t="str">
        <f>IF($A349="","",IFERROR(VLOOKUP($A349,Data_Raw!$A:$G,2,FALSE),""))</f>
        <v>VC</v>
      </c>
      <c r="L349" t="str">
        <f>IF($A349="","",IFERROR(VLOOKUP($A349,Data_Raw!$A:$G,3,FALSE),""))</f>
        <v>한화 Later Stage Deeptech 1호</v>
      </c>
      <c r="M349" t="str">
        <f>IF($A349="","",IFERROR(VLOOKUP($A349,Data_Raw!$A:$G,4,FALSE),""))</f>
        <v>한화자산운용</v>
      </c>
      <c r="N349">
        <f>IF($A349="","",IFERROR(VLOOKUP($A349,AI_PF!$A:$EU,29,FALSE),""))</f>
        <v>0</v>
      </c>
      <c r="O349" t="str">
        <f>IF($A349="","",IFERROR(VLOOKUP($A349,Data_Raw!$A:$G,5,FALSE),""))</f>
        <v>Global</v>
      </c>
      <c r="P349" t="str">
        <f>IF($A349="","",IFERROR(VLOOKUP($A349,Data_Raw!$A:$G,6,FALSE),""))</f>
        <v>Late</v>
      </c>
      <c r="Q349" t="str">
        <f>IF($A349="","",IFERROR(VLOOKUP($A349,Data_Raw!$A:$G,7,FALSE),""))</f>
        <v>General</v>
      </c>
      <c r="R349">
        <f>IF($A349="","",SUMIFS(AI_PF!$AP:$AP,AI_PF!$A:$A,$A349))</f>
        <v>300000000000</v>
      </c>
      <c r="S349">
        <f>IF($A349="","",SUMIFS(AI_PF!$AW:$AW,AI_PF!$A:$A,$A349))</f>
        <v>66816960069</v>
      </c>
      <c r="T349">
        <f>IF($A349="","",SUMIFS(AI_PF!$AZ:$AZ,AI_PF!$A:$A,$A349))</f>
        <v>0</v>
      </c>
      <c r="U349">
        <f>IF($A349="","",SUMIFS(AI_PF!$CA:$CA,AI_PF!$A:$A,$A349))</f>
        <v>66816960069</v>
      </c>
      <c r="V349">
        <f>IF($A349="","",SUMIFS(AI_PF!$CE:$CE,AI_PF!$A:$A,$A349))</f>
        <v>67214244736</v>
      </c>
      <c r="W349">
        <f>IF($A349="","",IFERROR(VLOOKUP($A349,AI_PF!$A:$CO,93,FALSE),""))</f>
        <v>2.3478135466575627</v>
      </c>
      <c r="X349">
        <f>IF($A349="","",COUNTIF(AI_PF!$A:$A,$A349))</f>
        <v>1</v>
      </c>
      <c r="Y349">
        <f>IF($A349="","",COUNTIF(LookThrough!$A:$A,J349))</f>
        <v>0</v>
      </c>
    </row>
    <row r="350" spans="1:25" x14ac:dyDescent="0.4">
      <c r="A350" t="s">
        <v>391</v>
      </c>
      <c r="B350" t="str">
        <f>IF($A350="","",IFERROR(VLOOKUP($A350,AI_PF!$A:$D,4,FALSE),""))</f>
        <v>한화 녹색ESG인프라 해외수출지원 일반사모특별자산투자신탁 1종</v>
      </c>
      <c r="C350" t="str">
        <f>IF($A350="","",IFERROR(VLOOKUP($A350,AI_PF!$A:$G,7,FALSE),""))</f>
        <v>혼합</v>
      </c>
      <c r="D350" t="str">
        <f>IF($A350="","",IFERROR(VLOOKUP($A350,AI_PF!$A:$H,8,FALSE),""))</f>
        <v>혼합</v>
      </c>
      <c r="E350" t="str">
        <f>IF($A350="","",IFERROR(VLOOKUP($A350,AI_PF!$A:$N,14,FALSE),""))</f>
        <v>수익증권</v>
      </c>
      <c r="F350" t="str">
        <f>IF($A350="","",IFERROR(VLOOKUP($A350,AI_PF!$A:$R,18,FALSE),""))</f>
        <v>KRW</v>
      </c>
      <c r="G350">
        <f>IF($A350="","",IFERROR(VLOOKUP($A350,AI_PF!$A:$T,20,FALSE),""))</f>
        <v>45652</v>
      </c>
      <c r="H350">
        <f>IF($A350="","",IFERROR(VLOOKUP($A350,AI_PF!$A:$V,22,FALSE),""))</f>
        <v>51074</v>
      </c>
      <c r="I350">
        <f>IF($A350="","",IFERROR(VLOOKUP($A350,AI_PF!$A:$EU,151,FALSE),""))</f>
        <v>2024</v>
      </c>
      <c r="J350">
        <f>IF($A350="","",IFERROR(VLOOKUP($A350,AI_PF!$A:$C,3,FALSE),""))</f>
        <v>210002012</v>
      </c>
      <c r="K350" t="str">
        <f>IF($A350="","",IFERROR(VLOOKUP($A350,Data_Raw!$A:$G,2,FALSE),""))</f>
        <v>Infrastructure</v>
      </c>
      <c r="L350" t="str">
        <f>IF($A350="","",IFERROR(VLOOKUP($A350,Data_Raw!$A:$G,3,FALSE),""))</f>
        <v>한화 녹색ESG인프라 해외수출지원 일반사모특별자산투자신탁 1종</v>
      </c>
      <c r="M350" t="str">
        <f>IF($A350="","",IFERROR(VLOOKUP($A350,Data_Raw!$A:$G,4,FALSE),""))</f>
        <v>한화자산운용</v>
      </c>
      <c r="N350">
        <f>IF($A350="","",IFERROR(VLOOKUP($A350,AI_PF!$A:$EU,29,FALSE),""))</f>
        <v>0</v>
      </c>
      <c r="O350" t="str">
        <f>IF($A350="","",IFERROR(VLOOKUP($A350,Data_Raw!$A:$G,5,FALSE),""))</f>
        <v>Global</v>
      </c>
      <c r="P350" t="str">
        <f>IF($A350="","",IFERROR(VLOOKUP($A350,Data_Raw!$A:$G,6,FALSE),""))</f>
        <v>hybrid</v>
      </c>
      <c r="Q350" t="str">
        <f>IF($A350="","",IFERROR(VLOOKUP($A350,Data_Raw!$A:$G,7,FALSE),""))</f>
        <v>General</v>
      </c>
      <c r="R350">
        <f>IF($A350="","",SUMIFS(AI_PF!$AP:$AP,AI_PF!$A:$A,$A350))</f>
        <v>15000000000</v>
      </c>
      <c r="S350">
        <f>IF($A350="","",SUMIFS(AI_PF!$AW:$AW,AI_PF!$A:$A,$A350))</f>
        <v>3149037804</v>
      </c>
      <c r="T350">
        <f>IF($A350="","",SUMIFS(AI_PF!$AZ:$AZ,AI_PF!$A:$A,$A350))</f>
        <v>0</v>
      </c>
      <c r="U350">
        <f>IF($A350="","",SUMIFS(AI_PF!$CA:$CA,AI_PF!$A:$A,$A350))</f>
        <v>3149037804</v>
      </c>
      <c r="V350">
        <f>IF($A350="","",SUMIFS(AI_PF!$CE:$CE,AI_PF!$A:$A,$A350))</f>
        <v>3543452480</v>
      </c>
      <c r="W350">
        <f>IF($A350="","",IFERROR(VLOOKUP($A350,AI_PF!$A:$CO,93,FALSE),""))</f>
        <v>11.828705668449402</v>
      </c>
      <c r="X350">
        <f>IF($A350="","",COUNTIF(AI_PF!$A:$A,$A350))</f>
        <v>1</v>
      </c>
      <c r="Y350">
        <f>IF($A350="","",COUNTIF(LookThrough!$A:$A,J350))</f>
        <v>3</v>
      </c>
    </row>
    <row r="351" spans="1:25" x14ac:dyDescent="0.4">
      <c r="A351" t="s">
        <v>392</v>
      </c>
      <c r="B351" t="str">
        <f>IF($A351="","",IFERROR(VLOOKUP($A351,AI_PF!$A:$D,4,FALSE),""))</f>
        <v>신한 BAYSIDE VII 일반사모투자신탁제2호(H)</v>
      </c>
      <c r="C351" t="str">
        <f>IF($A351="","",IFERROR(VLOOKUP($A351,AI_PF!$A:$G,7,FALSE),""))</f>
        <v>PD</v>
      </c>
      <c r="D351" t="str">
        <f>IF($A351="","",IFERROR(VLOOKUP($A351,AI_PF!$A:$H,8,FALSE),""))</f>
        <v>Distressed</v>
      </c>
      <c r="E351" t="str">
        <f>IF($A351="","",IFERROR(VLOOKUP($A351,AI_PF!$A:$N,14,FALSE),""))</f>
        <v>수익증권</v>
      </c>
      <c r="F351" t="str">
        <f>IF($A351="","",IFERROR(VLOOKUP($A351,AI_PF!$A:$R,18,FALSE),""))</f>
        <v>KRW</v>
      </c>
      <c r="G351">
        <f>IF($A351="","",IFERROR(VLOOKUP($A351,AI_PF!$A:$T,20,FALSE),""))</f>
        <v>45649</v>
      </c>
      <c r="H351">
        <f>IF($A351="","",IFERROR(VLOOKUP($A351,AI_PF!$A:$V,22,FALSE),""))</f>
        <v>48204</v>
      </c>
      <c r="I351">
        <f>IF($A351="","",IFERROR(VLOOKUP($A351,AI_PF!$A:$EU,151,FALSE),""))</f>
        <v>2024</v>
      </c>
      <c r="J351">
        <f>IF($A351="","",IFERROR(VLOOKUP($A351,AI_PF!$A:$C,3,FALSE),""))</f>
        <v>210002033</v>
      </c>
      <c r="K351" t="str">
        <f>IF($A351="","",IFERROR(VLOOKUP($A351,Data_Raw!$A:$G,2,FALSE),""))</f>
        <v>PD</v>
      </c>
      <c r="L351" t="str">
        <f>IF($A351="","",IFERROR(VLOOKUP($A351,Data_Raw!$A:$G,3,FALSE),""))</f>
        <v>신한 BAYSIDE VII 2호(H)</v>
      </c>
      <c r="M351" t="str">
        <f>IF($A351="","",IFERROR(VLOOKUP($A351,Data_Raw!$A:$G,4,FALSE),""))</f>
        <v>신한자산운용</v>
      </c>
      <c r="N351" t="str">
        <f>IF($A351="","",IFERROR(VLOOKUP($A351,AI_PF!$A:$EU,29,FALSE),""))</f>
        <v>H.I.G Capital</v>
      </c>
      <c r="O351" t="str">
        <f>IF($A351="","",IFERROR(VLOOKUP($A351,Data_Raw!$A:$G,5,FALSE),""))</f>
        <v>Global</v>
      </c>
      <c r="P351" t="str">
        <f>IF($A351="","",IFERROR(VLOOKUP($A351,Data_Raw!$A:$G,6,FALSE),""))</f>
        <v>Opportunistic</v>
      </c>
      <c r="Q351" t="str">
        <f>IF($A351="","",IFERROR(VLOOKUP($A351,Data_Raw!$A:$G,7,FALSE),""))</f>
        <v>Distressed</v>
      </c>
      <c r="R351">
        <f>IF($A351="","",SUMIFS(AI_PF!$AP:$AP,AI_PF!$A:$A,$A351))</f>
        <v>80000000000</v>
      </c>
      <c r="S351">
        <f>IF($A351="","",SUMIFS(AI_PF!$AW:$AW,AI_PF!$A:$A,$A351))</f>
        <v>44439143065</v>
      </c>
      <c r="T351">
        <f>IF($A351="","",SUMIFS(AI_PF!$AZ:$AZ,AI_PF!$A:$A,$A351))</f>
        <v>0</v>
      </c>
      <c r="U351">
        <f>IF($A351="","",SUMIFS(AI_PF!$CA:$CA,AI_PF!$A:$A,$A351))</f>
        <v>44439143065</v>
      </c>
      <c r="V351">
        <f>IF($A351="","",SUMIFS(AI_PF!$CE:$CE,AI_PF!$A:$A,$A351))</f>
        <v>44966594038</v>
      </c>
      <c r="W351">
        <f>IF($A351="","",IFERROR(VLOOKUP($A351,AI_PF!$A:$CO,93,FALSE),""))</f>
        <v>23.577848076820377</v>
      </c>
      <c r="X351">
        <f>IF($A351="","",COUNTIF(AI_PF!$A:$A,$A351))</f>
        <v>1</v>
      </c>
      <c r="Y351">
        <f>IF($A351="","",COUNTIF(LookThrough!$A:$A,J351))</f>
        <v>19</v>
      </c>
    </row>
    <row r="352" spans="1:25" x14ac:dyDescent="0.4">
      <c r="A352" t="s">
        <v>393</v>
      </c>
      <c r="B352" t="str">
        <f>IF($A352="","",IFERROR(VLOOKUP($A352,AI_PF!$A:$D,4,FALSE),""))</f>
        <v>현대인베스트글로벌일반사모부동산투자신탁 25호</v>
      </c>
      <c r="C352" t="str">
        <f>IF($A352="","",IFERROR(VLOOKUP($A352,AI_PF!$A:$G,7,FALSE),""))</f>
        <v>수익형</v>
      </c>
      <c r="D352" t="str">
        <f>IF($A352="","",IFERROR(VLOOKUP($A352,AI_PF!$A:$H,8,FALSE),""))</f>
        <v>혼합</v>
      </c>
      <c r="E352" t="str">
        <f>IF($A352="","",IFERROR(VLOOKUP($A352,AI_PF!$A:$N,14,FALSE),""))</f>
        <v>수익증권</v>
      </c>
      <c r="F352" t="str">
        <f>IF($A352="","",IFERROR(VLOOKUP($A352,AI_PF!$A:$R,18,FALSE),""))</f>
        <v>KRW</v>
      </c>
      <c r="G352">
        <f>IF($A352="","",IFERROR(VLOOKUP($A352,AI_PF!$A:$T,20,FALSE),""))</f>
        <v>45737</v>
      </c>
      <c r="H352">
        <f>IF($A352="","",IFERROR(VLOOKUP($A352,AI_PF!$A:$V,22,FALSE),""))</f>
        <v>49024</v>
      </c>
      <c r="I352">
        <f>IF($A352="","",IFERROR(VLOOKUP($A352,AI_PF!$A:$EU,151,FALSE),""))</f>
        <v>2025</v>
      </c>
      <c r="J352">
        <f>IF($A352="","",IFERROR(VLOOKUP($A352,AI_PF!$A:$C,3,FALSE),""))</f>
        <v>210002083</v>
      </c>
      <c r="K352" t="str">
        <f>IF($A352="","",IFERROR(VLOOKUP($A352,Data_Raw!$A:$G,2,FALSE),""))</f>
        <v>Real_Estate</v>
      </c>
      <c r="L352" t="str">
        <f>IF($A352="","",IFERROR(VLOOKUP($A352,Data_Raw!$A:$G,3,FALSE),""))</f>
        <v>현대인베스트글로벌부동산 25호</v>
      </c>
      <c r="M352" t="str">
        <f>IF($A352="","",IFERROR(VLOOKUP($A352,Data_Raw!$A:$G,4,FALSE),""))</f>
        <v>현대인베스트먼트자산운용</v>
      </c>
      <c r="N352" t="str">
        <f>IF($A352="","",IFERROR(VLOOKUP($A352,AI_PF!$A:$EU,29,FALSE),""))</f>
        <v>Starwood Capital Group</v>
      </c>
      <c r="O352" t="str">
        <f>IF($A352="","",IFERROR(VLOOKUP($A352,Data_Raw!$A:$G,5,FALSE),""))</f>
        <v>Global</v>
      </c>
      <c r="P352" t="str">
        <f>IF($A352="","",IFERROR(VLOOKUP($A352,Data_Raw!$A:$G,6,FALSE),""))</f>
        <v>Senior|Value-add</v>
      </c>
      <c r="Q352" t="str">
        <f>IF($A352="","",IFERROR(VLOOKUP($A352,Data_Raw!$A:$G,7,FALSE),""))</f>
        <v>General</v>
      </c>
      <c r="R352">
        <f>IF($A352="","",SUMIFS(AI_PF!$AP:$AP,AI_PF!$A:$A,$A352))</f>
        <v>140000000000</v>
      </c>
      <c r="S352">
        <f>IF($A352="","",SUMIFS(AI_PF!$AW:$AW,AI_PF!$A:$A,$A352))</f>
        <v>63998876374</v>
      </c>
      <c r="T352">
        <f>IF($A352="","",SUMIFS(AI_PF!$AZ:$AZ,AI_PF!$A:$A,$A352))</f>
        <v>3814864834</v>
      </c>
      <c r="U352">
        <f>IF($A352="","",SUMIFS(AI_PF!$CA:$CA,AI_PF!$A:$A,$A352))</f>
        <v>60041056833</v>
      </c>
      <c r="V352">
        <f>IF($A352="","",SUMIFS(AI_PF!$CE:$CE,AI_PF!$A:$A,$A352))</f>
        <v>57644449945</v>
      </c>
      <c r="W352">
        <f>IF($A352="","",IFERROR(VLOOKUP($A352,AI_PF!$A:$CO,93,FALSE),""))</f>
        <v>-5.5000463128089896</v>
      </c>
      <c r="X352">
        <f>IF($A352="","",COUNTIF(AI_PF!$A:$A,$A352))</f>
        <v>1</v>
      </c>
      <c r="Y352">
        <f>IF($A352="","",COUNTIF(LookThrough!$A:$A,J352))</f>
        <v>0</v>
      </c>
    </row>
    <row r="353" spans="1:25" x14ac:dyDescent="0.4">
      <c r="A353" t="s">
        <v>394</v>
      </c>
      <c r="B353" t="str">
        <f>IF($A353="","",IFERROR(VLOOKUP($A353,AI_PF!$A:$D,4,FALSE),""))</f>
        <v>메리츠일반사모특별자산투자신탁재간접형2호</v>
      </c>
      <c r="C353" t="str">
        <f>IF($A353="","",IFERROR(VLOOKUP($A353,AI_PF!$A:$G,7,FALSE),""))</f>
        <v>혼합</v>
      </c>
      <c r="D353" t="str">
        <f>IF($A353="","",IFERROR(VLOOKUP($A353,AI_PF!$A:$H,8,FALSE),""))</f>
        <v>혼합</v>
      </c>
      <c r="E353" t="str">
        <f>IF($A353="","",IFERROR(VLOOKUP($A353,AI_PF!$A:$N,14,FALSE),""))</f>
        <v>수익증권</v>
      </c>
      <c r="F353" t="str">
        <f>IF($A353="","",IFERROR(VLOOKUP($A353,AI_PF!$A:$R,18,FALSE),""))</f>
        <v>KRW</v>
      </c>
      <c r="G353">
        <f>IF($A353="","",IFERROR(VLOOKUP($A353,AI_PF!$A:$T,20,FALSE),""))</f>
        <v>45765</v>
      </c>
      <c r="H353">
        <f>IF($A353="","",IFERROR(VLOOKUP($A353,AI_PF!$A:$V,22,FALSE),""))</f>
        <v>50513</v>
      </c>
      <c r="I353">
        <f>IF($A353="","",IFERROR(VLOOKUP($A353,AI_PF!$A:$EU,151,FALSE),""))</f>
        <v>2025</v>
      </c>
      <c r="J353">
        <f>IF($A353="","",IFERROR(VLOOKUP($A353,AI_PF!$A:$C,3,FALSE),""))</f>
        <v>210002097</v>
      </c>
      <c r="K353" t="str">
        <f>IF($A353="","",IFERROR(VLOOKUP($A353,Data_Raw!$A:$G,2,FALSE),""))</f>
        <v>Infrastructure</v>
      </c>
      <c r="L353" t="str">
        <f>IF($A353="","",IFERROR(VLOOKUP($A353,Data_Raw!$A:$G,3,FALSE),""))</f>
        <v>메리츠일반사모특별자산투자신탁재간접형2호</v>
      </c>
      <c r="M353" t="str">
        <f>IF($A353="","",IFERROR(VLOOKUP($A353,Data_Raw!$A:$G,4,FALSE),""))</f>
        <v>메리츠대체투자운용</v>
      </c>
      <c r="N353" t="str">
        <f>IF($A353="","",IFERROR(VLOOKUP($A353,AI_PF!$A:$EU,29,FALSE),""))</f>
        <v>Partners Group</v>
      </c>
      <c r="O353" t="str">
        <f>IF($A353="","",IFERROR(VLOOKUP($A353,Data_Raw!$A:$G,5,FALSE),""))</f>
        <v>Global</v>
      </c>
      <c r="P353" t="str">
        <f>IF($A353="","",IFERROR(VLOOKUP($A353,Data_Raw!$A:$G,6,FALSE),""))</f>
        <v>hybrid</v>
      </c>
      <c r="Q353" t="str">
        <f>IF($A353="","",IFERROR(VLOOKUP($A353,Data_Raw!$A:$G,7,FALSE),""))</f>
        <v>General</v>
      </c>
      <c r="R353">
        <f>IF($A353="","",SUMIFS(AI_PF!$AP:$AP,AI_PF!$A:$A,$A353))</f>
        <v>96000000000</v>
      </c>
      <c r="S353">
        <f>IF($A353="","",SUMIFS(AI_PF!$AW:$AW,AI_PF!$A:$A,$A353))</f>
        <v>11722411173</v>
      </c>
      <c r="T353">
        <f>IF($A353="","",SUMIFS(AI_PF!$AZ:$AZ,AI_PF!$A:$A,$A353))</f>
        <v>0</v>
      </c>
      <c r="U353">
        <f>IF($A353="","",SUMIFS(AI_PF!$CA:$CA,AI_PF!$A:$A,$A353))</f>
        <v>11722411173</v>
      </c>
      <c r="V353">
        <f>IF($A353="","",SUMIFS(AI_PF!$CE:$CE,AI_PF!$A:$A,$A353))</f>
        <v>11520370400</v>
      </c>
      <c r="W353">
        <f>IF($A353="","",IFERROR(VLOOKUP($A353,AI_PF!$A:$CO,93,FALSE),""))</f>
        <v>-3.5362169146537794</v>
      </c>
      <c r="X353">
        <f>IF($A353="","",COUNTIF(AI_PF!$A:$A,$A353))</f>
        <v>1</v>
      </c>
      <c r="Y353">
        <f>IF($A353="","",COUNTIF(LookThrough!$A:$A,J353))</f>
        <v>0</v>
      </c>
    </row>
    <row r="354" spans="1:25" x14ac:dyDescent="0.4">
      <c r="A354" t="s">
        <v>395</v>
      </c>
      <c r="B354" t="str">
        <f>IF($A354="","",IFERROR(VLOOKUP($A354,AI_PF!$A:$D,4,FALSE),""))</f>
        <v>켄달글로벌일반사모부동산투자신탁2호</v>
      </c>
      <c r="C354" t="str">
        <f>IF($A354="","",IFERROR(VLOOKUP($A354,AI_PF!$A:$G,7,FALSE),""))</f>
        <v>수익형</v>
      </c>
      <c r="D354" t="str">
        <f>IF($A354="","",IFERROR(VLOOKUP($A354,AI_PF!$A:$H,8,FALSE),""))</f>
        <v>혼합</v>
      </c>
      <c r="E354" t="str">
        <f>IF($A354="","",IFERROR(VLOOKUP($A354,AI_PF!$A:$N,14,FALSE),""))</f>
        <v>수익증권</v>
      </c>
      <c r="F354" t="str">
        <f>IF($A354="","",IFERROR(VLOOKUP($A354,AI_PF!$A:$R,18,FALSE),""))</f>
        <v>KRW</v>
      </c>
      <c r="G354">
        <f>IF($A354="","",IFERROR(VLOOKUP($A354,AI_PF!$A:$T,20,FALSE),""))</f>
        <v>45917</v>
      </c>
      <c r="H354">
        <f>IF($A354="","",IFERROR(VLOOKUP($A354,AI_PF!$A:$V,22,FALSE),""))</f>
        <v>49569</v>
      </c>
      <c r="I354">
        <f>IF($A354="","",IFERROR(VLOOKUP($A354,AI_PF!$A:$EU,151,FALSE),""))</f>
        <v>2025</v>
      </c>
      <c r="J354">
        <f>IF($A354="","",IFERROR(VLOOKUP($A354,AI_PF!$A:$C,3,FALSE),""))</f>
        <v>210002194</v>
      </c>
      <c r="K354" t="str">
        <f>IF($A354="","",IFERROR(VLOOKUP($A354,Data_Raw!$A:$G,2,FALSE),""))</f>
        <v>Real_Estate</v>
      </c>
      <c r="L354" t="str">
        <f>IF($A354="","",IFERROR(VLOOKUP($A354,Data_Raw!$A:$G,3,FALSE),""))</f>
        <v>켄달글로벌부동산2호</v>
      </c>
      <c r="M354" t="str">
        <f>IF($A354="","",IFERROR(VLOOKUP($A354,Data_Raw!$A:$G,4,FALSE),""))</f>
        <v>켄달스퀘어자산운용</v>
      </c>
      <c r="N354" t="str">
        <f>IF($A354="","",IFERROR(VLOOKUP($A354,AI_PF!$A:$EU,29,FALSE),""))</f>
        <v>Kayne Anderson</v>
      </c>
      <c r="O354" t="str">
        <f>IF($A354="","",IFERROR(VLOOKUP($A354,Data_Raw!$A:$G,5,FALSE),""))</f>
        <v>US</v>
      </c>
      <c r="P354" t="str">
        <f>IF($A354="","",IFERROR(VLOOKUP($A354,Data_Raw!$A:$G,6,FALSE),""))</f>
        <v>Opportunistic</v>
      </c>
      <c r="Q354" t="str">
        <f>IF($A354="","",IFERROR(VLOOKUP($A354,Data_Raw!$A:$G,7,FALSE),""))</f>
        <v>General</v>
      </c>
      <c r="R354">
        <f>IF($A354="","",SUMIFS(AI_PF!$AP:$AP,AI_PF!$A:$A,$A354))</f>
        <v>112000000000</v>
      </c>
      <c r="S354">
        <f>IF($A354="","",SUMIFS(AI_PF!$AW:$AW,AI_PF!$A:$A,$A354))</f>
        <v>16121875000</v>
      </c>
      <c r="T354">
        <f>IF($A354="","",SUMIFS(AI_PF!$AZ:$AZ,AI_PF!$A:$A,$A354))</f>
        <v>0</v>
      </c>
      <c r="U354">
        <f>IF($A354="","",SUMIFS(AI_PF!$CA:$CA,AI_PF!$A:$A,$A354))</f>
        <v>16121875000</v>
      </c>
      <c r="V354">
        <f>IF($A354="","",SUMIFS(AI_PF!$CE:$CE,AI_PF!$A:$A,$A354))</f>
        <v>15987910305</v>
      </c>
      <c r="W354">
        <f>IF($A354="","",IFERROR(VLOOKUP($A354,AI_PF!$A:$CO,93,FALSE),""))</f>
        <v>-2.4331709742546082</v>
      </c>
      <c r="X354">
        <f>IF($A354="","",COUNTIF(AI_PF!$A:$A,$A354))</f>
        <v>1</v>
      </c>
      <c r="Y354">
        <f>IF($A354="","",COUNTIF(LookThrough!$A:$A,J354))</f>
        <v>0</v>
      </c>
    </row>
    <row r="355" spans="1:25" x14ac:dyDescent="0.4">
      <c r="A355" t="s">
        <v>396</v>
      </c>
      <c r="B355" t="str">
        <f>IF($A355="","",IFERROR(VLOOKUP($A355,AI_PF!$A:$D,4,FALSE),""))</f>
        <v>Nahda Fund II L.P.</v>
      </c>
      <c r="C355" t="str">
        <f>IF($A355="","",IFERROR(VLOOKUP($A355,AI_PF!$A:$G,7,FALSE),""))</f>
        <v>VC</v>
      </c>
      <c r="D355" t="str">
        <f>IF($A355="","",IFERROR(VLOOKUP($A355,AI_PF!$A:$H,8,FALSE),""))</f>
        <v>혼합</v>
      </c>
      <c r="E355" t="str">
        <f>IF($A355="","",IFERROR(VLOOKUP($A355,AI_PF!$A:$N,14,FALSE),""))</f>
        <v>수익증권</v>
      </c>
      <c r="F355" t="str">
        <f>IF($A355="","",IFERROR(VLOOKUP($A355,AI_PF!$A:$R,18,FALSE),""))</f>
        <v>USD</v>
      </c>
      <c r="G355">
        <f>IF($A355="","",IFERROR(VLOOKUP($A355,AI_PF!$A:$T,20,FALSE),""))</f>
        <v>45917</v>
      </c>
      <c r="H355">
        <f>IF($A355="","",IFERROR(VLOOKUP($A355,AI_PF!$A:$V,22,FALSE),""))</f>
        <v>47577</v>
      </c>
      <c r="I355">
        <f>IF($A355="","",IFERROR(VLOOKUP($A355,AI_PF!$A:$EU,151,FALSE),""))</f>
        <v>2025</v>
      </c>
      <c r="J355">
        <f>IF($A355="","",IFERROR(VLOOKUP($A355,AI_PF!$A:$C,3,FALSE),""))</f>
        <v>210002197</v>
      </c>
      <c r="K355" t="str">
        <f>IF($A355="","",IFERROR(VLOOKUP($A355,Data_Raw!$A:$G,2,FALSE),""))</f>
        <v>VC</v>
      </c>
      <c r="L355" t="str">
        <f>IF($A355="","",IFERROR(VLOOKUP($A355,Data_Raw!$A:$G,3,FALSE),""))</f>
        <v>NAHDA FUND II L.P.(Shorooq)</v>
      </c>
      <c r="M355" t="str">
        <f>IF($A355="","",IFERROR(VLOOKUP($A355,Data_Raw!$A:$G,4,FALSE),""))</f>
        <v>Shorooq Partners</v>
      </c>
      <c r="N355" t="str">
        <f>IF($A355="","",IFERROR(VLOOKUP($A355,AI_PF!$A:$EU,29,FALSE),""))</f>
        <v xml:space="preserve">Shorooq Partners </v>
      </c>
      <c r="O355" t="str">
        <f>IF($A355="","",IFERROR(VLOOKUP($A355,Data_Raw!$A:$G,5,FALSE),""))</f>
        <v>Global</v>
      </c>
      <c r="P355" t="str">
        <f>IF($A355="","",IFERROR(VLOOKUP($A355,Data_Raw!$A:$G,6,FALSE),""))</f>
        <v>Venture Debt</v>
      </c>
      <c r="Q355" t="str">
        <f>IF($A355="","",IFERROR(VLOOKUP($A355,Data_Raw!$A:$G,7,FALSE),""))</f>
        <v>Mixed</v>
      </c>
      <c r="R355">
        <f>IF($A355="","",SUMIFS(AI_PF!$AP:$AP,AI_PF!$A:$A,$A355))</f>
        <v>5600000000</v>
      </c>
      <c r="S355">
        <f>IF($A355="","",SUMIFS(AI_PF!$AW:$AW,AI_PF!$A:$A,$A355))</f>
        <v>2335109311</v>
      </c>
      <c r="T355">
        <f>IF($A355="","",SUMIFS(AI_PF!$AZ:$AZ,AI_PF!$A:$A,$A355))</f>
        <v>75281430</v>
      </c>
      <c r="U355">
        <f>IF($A355="","",SUMIFS(AI_PF!$CA:$CA,AI_PF!$A:$A,$A355))</f>
        <v>2260838773</v>
      </c>
      <c r="V355">
        <f>IF($A355="","",SUMIFS(AI_PF!$CE:$CE,AI_PF!$A:$A,$A355))</f>
        <v>2285620401</v>
      </c>
      <c r="W355">
        <f>IF($A355="","",IFERROR(VLOOKUP($A355,AI_PF!$A:$CO,93,FALSE),""))</f>
        <v>3.1155404448509216</v>
      </c>
      <c r="X355">
        <f>IF($A355="","",COUNTIF(AI_PF!$A:$A,$A355))</f>
        <v>1</v>
      </c>
      <c r="Y355">
        <f>IF($A355="","",COUNTIF(LookThrough!$A:$A,J355))</f>
        <v>0</v>
      </c>
    </row>
    <row r="356" spans="1:25" x14ac:dyDescent="0.4">
      <c r="A356" t="s">
        <v>397</v>
      </c>
      <c r="B356" t="str">
        <f>IF($A356="","",IFERROR(VLOOKUP($A356,AI_PF!$A:$D,4,FALSE),""))</f>
        <v>남산스퀘어 담보대출 리파이낸싱(25년)</v>
      </c>
      <c r="C356" t="str">
        <f>IF($A356="","",IFERROR(VLOOKUP($A356,AI_PF!$A:$G,7,FALSE),""))</f>
        <v>수익형</v>
      </c>
      <c r="D356" t="str">
        <f>IF($A356="","",IFERROR(VLOOKUP($A356,AI_PF!$A:$H,8,FALSE),""))</f>
        <v>오피스</v>
      </c>
      <c r="E356" t="str">
        <f>IF($A356="","",IFERROR(VLOOKUP($A356,AI_PF!$A:$N,14,FALSE),""))</f>
        <v>대출</v>
      </c>
      <c r="F356" t="str">
        <f>IF($A356="","",IFERROR(VLOOKUP($A356,AI_PF!$A:$R,18,FALSE),""))</f>
        <v>KRW</v>
      </c>
      <c r="G356">
        <f>IF($A356="","",IFERROR(VLOOKUP($A356,AI_PF!$A:$T,20,FALSE),""))</f>
        <v>45714</v>
      </c>
      <c r="H356">
        <f>IF($A356="","",IFERROR(VLOOKUP($A356,AI_PF!$A:$V,22,FALSE),""))</f>
        <v>46444</v>
      </c>
      <c r="I356">
        <f>IF($A356="","",IFERROR(VLOOKUP($A356,AI_PF!$A:$EU,151,FALSE),""))</f>
        <v>2025</v>
      </c>
      <c r="J356">
        <f>IF($A356="","",IFERROR(VLOOKUP($A356,AI_PF!$A:$C,3,FALSE),""))</f>
        <v>6000000001304</v>
      </c>
      <c r="K356" t="str">
        <f>IF($A356="","",IFERROR(VLOOKUP($A356,Data_Raw!$A:$G,2,FALSE),""))</f>
        <v>Real_Estate</v>
      </c>
      <c r="L356" t="str">
        <f>IF($A356="","",IFERROR(VLOOKUP($A356,Data_Raw!$A:$G,3,FALSE),""))</f>
        <v>남산스퀘어 담보대출</v>
      </c>
      <c r="M356" t="str">
        <f>IF($A356="","",IFERROR(VLOOKUP($A356,Data_Raw!$A:$G,4,FALSE),""))</f>
        <v>이지스자산운용</v>
      </c>
      <c r="N356" t="str">
        <f>IF($A356="","",IFERROR(VLOOKUP($A356,AI_PF!$A:$EU,29,FALSE),""))</f>
        <v>해당없음</v>
      </c>
      <c r="O356" t="str">
        <f>IF($A356="","",IFERROR(VLOOKUP($A356,Data_Raw!$A:$G,5,FALSE),""))</f>
        <v>KOR</v>
      </c>
      <c r="P356" t="str">
        <f>IF($A356="","",IFERROR(VLOOKUP($A356,Data_Raw!$A:$G,6,FALSE),""))</f>
        <v>담보대출</v>
      </c>
      <c r="Q356" t="str">
        <f>IF($A356="","",IFERROR(VLOOKUP($A356,Data_Raw!$A:$G,7,FALSE),""))</f>
        <v>Office</v>
      </c>
      <c r="R356">
        <f>IF($A356="","",SUMIFS(AI_PF!$AP:$AP,AI_PF!$A:$A,$A356))</f>
        <v>135000000000</v>
      </c>
      <c r="S356">
        <f>IF($A356="","",SUMIFS(AI_PF!$AW:$AW,AI_PF!$A:$A,$A356))</f>
        <v>135000000000</v>
      </c>
      <c r="T356">
        <f>IF($A356="","",SUMIFS(AI_PF!$AZ:$AZ,AI_PF!$A:$A,$A356))</f>
        <v>102600000</v>
      </c>
      <c r="U356">
        <f>IF($A356="","",SUMIFS(AI_PF!$CA:$CA,AI_PF!$A:$A,$A356))</f>
        <v>135000000000</v>
      </c>
      <c r="V356">
        <f>IF($A356="","",SUMIFS(AI_PF!$CE:$CE,AI_PF!$A:$A,$A356))</f>
        <v>134897400000</v>
      </c>
      <c r="W356">
        <f>IF($A356="","",IFERROR(VLOOKUP($A356,AI_PF!$A:$CO,93,FALSE),""))</f>
        <v>4.5598409000000002</v>
      </c>
      <c r="X356">
        <f>IF($A356="","",COUNTIF(AI_PF!$A:$A,$A356))</f>
        <v>1</v>
      </c>
      <c r="Y356">
        <f>IF($A356="","",COUNTIF(LookThrough!$A:$A,J356))</f>
        <v>0</v>
      </c>
    </row>
    <row r="357" spans="1:25" x14ac:dyDescent="0.4">
      <c r="A357" t="s">
        <v>398</v>
      </c>
      <c r="B357" t="str">
        <f>IF($A357="","",IFERROR(VLOOKUP($A357,AI_PF!$A:$D,4,FALSE),""))</f>
        <v>갤러리아 센터시티 담보대출 리파이낸싱</v>
      </c>
      <c r="C357" t="str">
        <f>IF($A357="","",IFERROR(VLOOKUP($A357,AI_PF!$A:$G,7,FALSE),""))</f>
        <v>수익형</v>
      </c>
      <c r="D357" t="str">
        <f>IF($A357="","",IFERROR(VLOOKUP($A357,AI_PF!$A:$H,8,FALSE),""))</f>
        <v>리테일</v>
      </c>
      <c r="E357" t="str">
        <f>IF($A357="","",IFERROR(VLOOKUP($A357,AI_PF!$A:$N,14,FALSE),""))</f>
        <v>대출</v>
      </c>
      <c r="F357" t="str">
        <f>IF($A357="","",IFERROR(VLOOKUP($A357,AI_PF!$A:$R,18,FALSE),""))</f>
        <v>KRW</v>
      </c>
      <c r="G357">
        <f>IF($A357="","",IFERROR(VLOOKUP($A357,AI_PF!$A:$T,20,FALSE),""))</f>
        <v>45716</v>
      </c>
      <c r="H357">
        <f>IF($A357="","",IFERROR(VLOOKUP($A357,AI_PF!$A:$V,22,FALSE),""))</f>
        <v>46446</v>
      </c>
      <c r="I357">
        <f>IF($A357="","",IFERROR(VLOOKUP($A357,AI_PF!$A:$EU,151,FALSE),""))</f>
        <v>2025</v>
      </c>
      <c r="J357">
        <f>IF($A357="","",IFERROR(VLOOKUP($A357,AI_PF!$A:$C,3,FALSE),""))</f>
        <v>6000000001305</v>
      </c>
      <c r="K357" t="str">
        <f>IF($A357="","",IFERROR(VLOOKUP($A357,Data_Raw!$A:$G,2,FALSE),""))</f>
        <v>Real_Estate</v>
      </c>
      <c r="L357" t="str">
        <f>IF($A357="","",IFERROR(VLOOKUP($A357,Data_Raw!$A:$G,3,FALSE),""))</f>
        <v>한화갤러리아 센터시티점 담보대출</v>
      </c>
      <c r="M357" t="str">
        <f>IF($A357="","",IFERROR(VLOOKUP($A357,Data_Raw!$A:$G,4,FALSE),""))</f>
        <v>코람코자산신탁</v>
      </c>
      <c r="N357" t="str">
        <f>IF($A357="","",IFERROR(VLOOKUP($A357,AI_PF!$A:$EU,29,FALSE),""))</f>
        <v>해당없음</v>
      </c>
      <c r="O357" t="str">
        <f>IF($A357="","",IFERROR(VLOOKUP($A357,Data_Raw!$A:$G,5,FALSE),""))</f>
        <v>KOR</v>
      </c>
      <c r="P357" t="str">
        <f>IF($A357="","",IFERROR(VLOOKUP($A357,Data_Raw!$A:$G,6,FALSE),""))</f>
        <v>담보대출</v>
      </c>
      <c r="Q357" t="str">
        <f>IF($A357="","",IFERROR(VLOOKUP($A357,Data_Raw!$A:$G,7,FALSE),""))</f>
        <v>Retail</v>
      </c>
      <c r="R357">
        <f>IF($A357="","",SUMIFS(AI_PF!$AP:$AP,AI_PF!$A:$A,$A357))</f>
        <v>30000000000</v>
      </c>
      <c r="S357">
        <f>IF($A357="","",SUMIFS(AI_PF!$AW:$AW,AI_PF!$A:$A,$A357))</f>
        <v>30000000000</v>
      </c>
      <c r="T357">
        <f>IF($A357="","",SUMIFS(AI_PF!$AZ:$AZ,AI_PF!$A:$A,$A357))</f>
        <v>294182425</v>
      </c>
      <c r="U357">
        <f>IF($A357="","",SUMIFS(AI_PF!$CA:$CA,AI_PF!$A:$A,$A357))</f>
        <v>30000000000</v>
      </c>
      <c r="V357">
        <f>IF($A357="","",SUMIFS(AI_PF!$CE:$CE,AI_PF!$A:$A,$A357))</f>
        <v>29705817575</v>
      </c>
      <c r="W357">
        <f>IF($A357="","",IFERROR(VLOOKUP($A357,AI_PF!$A:$CO,93,FALSE),""))</f>
        <v>5.0175124999999996</v>
      </c>
      <c r="X357">
        <f>IF($A357="","",COUNTIF(AI_PF!$A:$A,$A357))</f>
        <v>1</v>
      </c>
      <c r="Y357">
        <f>IF($A357="","",COUNTIF(LookThrough!$A:$A,J357))</f>
        <v>0</v>
      </c>
    </row>
    <row r="358" spans="1:25" x14ac:dyDescent="0.4">
      <c r="A358" t="s">
        <v>399</v>
      </c>
      <c r="B358" t="str">
        <f>IF($A358="","",IFERROR(VLOOKUP($A358,AI_PF!$A:$D,4,FALSE),""))</f>
        <v>Celadon Partners Investment Fund II, L.P.</v>
      </c>
      <c r="C358" t="str">
        <f>IF($A358="","",IFERROR(VLOOKUP($A358,AI_PF!$A:$G,7,FALSE),""))</f>
        <v>PE</v>
      </c>
      <c r="D358" t="str">
        <f>IF($A358="","",IFERROR(VLOOKUP($A358,AI_PF!$A:$H,8,FALSE),""))</f>
        <v>PE</v>
      </c>
      <c r="E358" t="str">
        <f>IF($A358="","",IFERROR(VLOOKUP($A358,AI_PF!$A:$N,14,FALSE),""))</f>
        <v>수익증권</v>
      </c>
      <c r="F358" t="str">
        <f>IF($A358="","",IFERROR(VLOOKUP($A358,AI_PF!$A:$R,18,FALSE),""))</f>
        <v>USD</v>
      </c>
      <c r="G358">
        <f>IF($A358="","",IFERROR(VLOOKUP($A358,AI_PF!$A:$T,20,FALSE),""))</f>
        <v>45996</v>
      </c>
      <c r="H358">
        <f>IF($A358="","",IFERROR(VLOOKUP($A358,AI_PF!$A:$V,22,FALSE),""))</f>
        <v>49648</v>
      </c>
      <c r="I358">
        <f>IF($A358="","",IFERROR(VLOOKUP($A358,AI_PF!$A:$EU,151,FALSE),""))</f>
        <v>2025</v>
      </c>
      <c r="J358">
        <f>IF($A358="","",IFERROR(VLOOKUP($A358,AI_PF!$A:$C,3,FALSE),""))</f>
        <v>210002232</v>
      </c>
      <c r="K358" t="str">
        <f>IF($A358="","",IFERROR(VLOOKUP($A358,Data_Raw!$A:$G,2,FALSE),""))</f>
        <v>PE</v>
      </c>
      <c r="L358" t="str">
        <f>IF($A358="","",IFERROR(VLOOKUP($A358,Data_Raw!$A:$G,3,FALSE),""))</f>
        <v>Celadon Partners Investment Fund II, L.P.</v>
      </c>
      <c r="M358" t="str">
        <f>IF($A358="","",IFERROR(VLOOKUP($A358,Data_Raw!$A:$G,4,FALSE),""))</f>
        <v>Celadon Partners</v>
      </c>
      <c r="N358" t="str">
        <f>IF($A358="","",IFERROR(VLOOKUP($A358,AI_PF!$A:$EU,29,FALSE),""))</f>
        <v>Celadon Partners</v>
      </c>
      <c r="O358" t="str">
        <f>IF($A358="","",IFERROR(VLOOKUP($A358,Data_Raw!$A:$G,5,FALSE),""))</f>
        <v>Global</v>
      </c>
      <c r="P358" t="str">
        <f>IF($A358="","",IFERROR(VLOOKUP($A358,Data_Raw!$A:$G,6,FALSE),""))</f>
        <v>Buyout</v>
      </c>
      <c r="Q358" t="str">
        <f>IF($A358="","",IFERROR(VLOOKUP($A358,Data_Raw!$A:$G,7,FALSE),""))</f>
        <v>General</v>
      </c>
      <c r="R358">
        <f>IF($A358="","",SUMIFS(AI_PF!$AP:$AP,AI_PF!$A:$A,$A358))</f>
        <v>70000000000</v>
      </c>
      <c r="S358">
        <f>IF($A358="","",SUMIFS(AI_PF!$AW:$AW,AI_PF!$A:$A,$A358))</f>
        <v>418338905</v>
      </c>
      <c r="T358">
        <f>IF($A358="","",SUMIFS(AI_PF!$AZ:$AZ,AI_PF!$A:$A,$A358))</f>
        <v>0</v>
      </c>
      <c r="U358">
        <f>IF($A358="","",SUMIFS(AI_PF!$CA:$CA,AI_PF!$A:$A,$A358))</f>
        <v>418338905</v>
      </c>
      <c r="V358">
        <f>IF($A358="","",SUMIFS(AI_PF!$CE:$CE,AI_PF!$A:$A,$A358))</f>
        <v>430836407</v>
      </c>
      <c r="W358">
        <f>IF($A358="","",IFERROR(VLOOKUP($A358,AI_PF!$A:$CO,93,FALSE),""))</f>
        <v>11.108470559120178</v>
      </c>
      <c r="X358">
        <f>IF($A358="","",COUNTIF(AI_PF!$A:$A,$A358))</f>
        <v>1</v>
      </c>
      <c r="Y358">
        <f>IF($A358="","",COUNTIF(LookThrough!$A:$A,J358))</f>
        <v>0</v>
      </c>
    </row>
    <row r="359" spans="1:25" x14ac:dyDescent="0.4">
      <c r="A359" t="s">
        <v>400</v>
      </c>
      <c r="B359" t="str">
        <f>IF($A359="","",IFERROR(VLOOKUP($A359,AI_PF!$A:$D,4,FALSE),""))</f>
        <v>가산 LG U+ 데이터센터 개발 및 운영사업 리파이낸싱</v>
      </c>
      <c r="C359" t="str">
        <f>IF($A359="","",IFERROR(VLOOKUP($A359,AI_PF!$A:$G,7,FALSE),""))</f>
        <v>개발형</v>
      </c>
      <c r="D359" t="str">
        <f>IF($A359="","",IFERROR(VLOOKUP($A359,AI_PF!$A:$H,8,FALSE),""))</f>
        <v>데이터센터</v>
      </c>
      <c r="E359" t="str">
        <f>IF($A359="","",IFERROR(VLOOKUP($A359,AI_PF!$A:$N,14,FALSE),""))</f>
        <v>대출</v>
      </c>
      <c r="F359" t="str">
        <f>IF($A359="","",IFERROR(VLOOKUP($A359,AI_PF!$A:$R,18,FALSE),""))</f>
        <v>KRW</v>
      </c>
      <c r="G359">
        <f>IF($A359="","",IFERROR(VLOOKUP($A359,AI_PF!$A:$T,20,FALSE),""))</f>
        <v>45763</v>
      </c>
      <c r="H359">
        <f>IF($A359="","",IFERROR(VLOOKUP($A359,AI_PF!$A:$V,22,FALSE),""))</f>
        <v>46807</v>
      </c>
      <c r="I359">
        <f>IF($A359="","",IFERROR(VLOOKUP($A359,AI_PF!$A:$EU,151,FALSE),""))</f>
        <v>2025</v>
      </c>
      <c r="J359">
        <f>IF($A359="","",IFERROR(VLOOKUP($A359,AI_PF!$A:$C,3,FALSE),""))</f>
        <v>6000000001308</v>
      </c>
      <c r="K359" t="str">
        <f>IF($A359="","",IFERROR(VLOOKUP($A359,Data_Raw!$A:$G,2,FALSE),""))</f>
        <v>Real_Estate</v>
      </c>
      <c r="L359" t="str">
        <f>IF($A359="","",IFERROR(VLOOKUP($A359,Data_Raw!$A:$G,3,FALSE),""))</f>
        <v>가산 케이스퀘어 
데이터센터 개발사업</v>
      </c>
      <c r="M359" t="str">
        <f>IF($A359="","",IFERROR(VLOOKUP($A359,Data_Raw!$A:$G,4,FALSE),""))</f>
        <v>코람코자산운용</v>
      </c>
      <c r="N359" t="str">
        <f>IF($A359="","",IFERROR(VLOOKUP($A359,AI_PF!$A:$EU,29,FALSE),""))</f>
        <v>해당없음</v>
      </c>
      <c r="O359" t="str">
        <f>IF($A359="","",IFERROR(VLOOKUP($A359,Data_Raw!$A:$G,5,FALSE),""))</f>
        <v>KOR</v>
      </c>
      <c r="P359" t="str">
        <f>IF($A359="","",IFERROR(VLOOKUP($A359,Data_Raw!$A:$G,6,FALSE),""))</f>
        <v>PF대출</v>
      </c>
      <c r="Q359" t="str">
        <f>IF($A359="","",IFERROR(VLOOKUP($A359,Data_Raw!$A:$G,7,FALSE),""))</f>
        <v>Data Center</v>
      </c>
      <c r="R359">
        <f>IF($A359="","",SUMIFS(AI_PF!$AP:$AP,AI_PF!$A:$A,$A359))</f>
        <v>100000000000</v>
      </c>
      <c r="S359">
        <f>IF($A359="","",SUMIFS(AI_PF!$AW:$AW,AI_PF!$A:$A,$A359))</f>
        <v>100000000000</v>
      </c>
      <c r="T359">
        <f>IF($A359="","",SUMIFS(AI_PF!$AZ:$AZ,AI_PF!$A:$A,$A359))</f>
        <v>1044566330</v>
      </c>
      <c r="U359">
        <f>IF($A359="","",SUMIFS(AI_PF!$CA:$CA,AI_PF!$A:$A,$A359))</f>
        <v>100000000000</v>
      </c>
      <c r="V359">
        <f>IF($A359="","",SUMIFS(AI_PF!$CE:$CE,AI_PF!$A:$A,$A359))</f>
        <v>98955433670</v>
      </c>
      <c r="W359">
        <f>IF($A359="","",IFERROR(VLOOKUP($A359,AI_PF!$A:$CO,93,FALSE),""))</f>
        <v>5.1807657000000003</v>
      </c>
      <c r="X359">
        <f>IF($A359="","",COUNTIF(AI_PF!$A:$A,$A359))</f>
        <v>1</v>
      </c>
      <c r="Y359">
        <f>IF($A359="","",COUNTIF(LookThrough!$A:$A,J359))</f>
        <v>0</v>
      </c>
    </row>
    <row r="360" spans="1:25" x14ac:dyDescent="0.4">
      <c r="A360" t="s">
        <v>401</v>
      </c>
      <c r="B360" t="str">
        <f>IF($A360="","",IFERROR(VLOOKUP($A360,AI_PF!$A:$D,4,FALSE),""))</f>
        <v>에이프로스퀘어 담보대출 리파이낸싱</v>
      </c>
      <c r="C360" t="str">
        <f>IF($A360="","",IFERROR(VLOOKUP($A360,AI_PF!$A:$G,7,FALSE),""))</f>
        <v>수익형</v>
      </c>
      <c r="D360" t="str">
        <f>IF($A360="","",IFERROR(VLOOKUP($A360,AI_PF!$A:$H,8,FALSE),""))</f>
        <v>오피스</v>
      </c>
      <c r="E360" t="str">
        <f>IF($A360="","",IFERROR(VLOOKUP($A360,AI_PF!$A:$N,14,FALSE),""))</f>
        <v>대출</v>
      </c>
      <c r="F360" t="str">
        <f>IF($A360="","",IFERROR(VLOOKUP($A360,AI_PF!$A:$R,18,FALSE),""))</f>
        <v>KRW</v>
      </c>
      <c r="G360">
        <f>IF($A360="","",IFERROR(VLOOKUP($A360,AI_PF!$A:$T,20,FALSE),""))</f>
        <v>45775</v>
      </c>
      <c r="H360">
        <f>IF($A360="","",IFERROR(VLOOKUP($A360,AI_PF!$A:$V,22,FALSE),""))</f>
        <v>46688</v>
      </c>
      <c r="I360">
        <f>IF($A360="","",IFERROR(VLOOKUP($A360,AI_PF!$A:$EU,151,FALSE),""))</f>
        <v>2025</v>
      </c>
      <c r="J360">
        <f>IF($A360="","",IFERROR(VLOOKUP($A360,AI_PF!$A:$C,3,FALSE),""))</f>
        <v>6000000001309</v>
      </c>
      <c r="K360" t="str">
        <f>IF($A360="","",IFERROR(VLOOKUP($A360,Data_Raw!$A:$G,2,FALSE),""))</f>
        <v>Real_Estate</v>
      </c>
      <c r="L360" t="str">
        <f>IF($A360="","",IFERROR(VLOOKUP($A360,Data_Raw!$A:$G,3,FALSE),""))</f>
        <v>에이프로스퀘어 담보대출</v>
      </c>
      <c r="M360" t="str">
        <f>IF($A360="","",IFERROR(VLOOKUP($A360,Data_Raw!$A:$G,4,FALSE),""))</f>
        <v>제이알투자운용</v>
      </c>
      <c r="N360" t="str">
        <f>IF($A360="","",IFERROR(VLOOKUP($A360,AI_PF!$A:$EU,29,FALSE),""))</f>
        <v>해당없음</v>
      </c>
      <c r="O360" t="str">
        <f>IF($A360="","",IFERROR(VLOOKUP($A360,Data_Raw!$A:$G,5,FALSE),""))</f>
        <v>KOR</v>
      </c>
      <c r="P360" t="str">
        <f>IF($A360="","",IFERROR(VLOOKUP($A360,Data_Raw!$A:$G,6,FALSE),""))</f>
        <v>담보대출</v>
      </c>
      <c r="Q360" t="str">
        <f>IF($A360="","",IFERROR(VLOOKUP($A360,Data_Raw!$A:$G,7,FALSE),""))</f>
        <v>Office</v>
      </c>
      <c r="R360">
        <f>IF($A360="","",SUMIFS(AI_PF!$AP:$AP,AI_PF!$A:$A,$A360))</f>
        <v>108900000000</v>
      </c>
      <c r="S360">
        <f>IF($A360="","",SUMIFS(AI_PF!$AW:$AW,AI_PF!$A:$A,$A360))</f>
        <v>108900000000</v>
      </c>
      <c r="T360">
        <f>IF($A360="","",SUMIFS(AI_PF!$AZ:$AZ,AI_PF!$A:$A,$A360))</f>
        <v>54450000</v>
      </c>
      <c r="U360">
        <f>IF($A360="","",SUMIFS(AI_PF!$CA:$CA,AI_PF!$A:$A,$A360))</f>
        <v>108900000000</v>
      </c>
      <c r="V360">
        <f>IF($A360="","",SUMIFS(AI_PF!$CE:$CE,AI_PF!$A:$A,$A360))</f>
        <v>108845550000</v>
      </c>
      <c r="W360">
        <f>IF($A360="","",IFERROR(VLOOKUP($A360,AI_PF!$A:$CO,93,FALSE),""))</f>
        <v>4.3606457000000001</v>
      </c>
      <c r="X360">
        <f>IF($A360="","",COUNTIF(AI_PF!$A:$A,$A360))</f>
        <v>1</v>
      </c>
      <c r="Y360">
        <f>IF($A360="","",COUNTIF(LookThrough!$A:$A,J360))</f>
        <v>0</v>
      </c>
    </row>
    <row r="361" spans="1:25" x14ac:dyDescent="0.4">
      <c r="A361" t="s">
        <v>402</v>
      </c>
      <c r="B361" t="str">
        <f>IF($A361="","",IFERROR(VLOOKUP($A361,AI_PF!$A:$D,4,FALSE),""))</f>
        <v>DCVC VII, L.P.</v>
      </c>
      <c r="C361" t="str">
        <f>IF($A361="","",IFERROR(VLOOKUP($A361,AI_PF!$A:$G,7,FALSE),""))</f>
        <v>VC</v>
      </c>
      <c r="D361" t="str">
        <f>IF($A361="","",IFERROR(VLOOKUP($A361,AI_PF!$A:$H,8,FALSE),""))</f>
        <v>VC</v>
      </c>
      <c r="E361" t="str">
        <f>IF($A361="","",IFERROR(VLOOKUP($A361,AI_PF!$A:$N,14,FALSE),""))</f>
        <v>수익증권</v>
      </c>
      <c r="F361" t="str">
        <f>IF($A361="","",IFERROR(VLOOKUP($A361,AI_PF!$A:$R,18,FALSE),""))</f>
        <v>USD</v>
      </c>
      <c r="G361">
        <f>IF($A361="","",IFERROR(VLOOKUP($A361,AI_PF!$A:$T,20,FALSE),""))</f>
        <v>45840</v>
      </c>
      <c r="H361">
        <f>IF($A361="","",IFERROR(VLOOKUP($A361,AI_PF!$A:$V,22,FALSE),""))</f>
        <v>49492</v>
      </c>
      <c r="I361">
        <f>IF($A361="","",IFERROR(VLOOKUP($A361,AI_PF!$A:$EU,151,FALSE),""))</f>
        <v>2025</v>
      </c>
      <c r="J361">
        <f>IF($A361="","",IFERROR(VLOOKUP($A361,AI_PF!$A:$C,3,FALSE),""))</f>
        <v>210002140</v>
      </c>
      <c r="K361" t="str">
        <f>IF($A361="","",IFERROR(VLOOKUP($A361,Data_Raw!$A:$G,2,FALSE),""))</f>
        <v>VC</v>
      </c>
      <c r="L361" t="str">
        <f>IF($A361="","",IFERROR(VLOOKUP($A361,Data_Raw!$A:$G,3,FALSE),""))</f>
        <v>DCVC VII, L.P.</v>
      </c>
      <c r="M361" t="str">
        <f>IF($A361="","",IFERROR(VLOOKUP($A361,Data_Raw!$A:$G,4,FALSE),""))</f>
        <v>DCVC</v>
      </c>
      <c r="N361" t="str">
        <f>IF($A361="","",IFERROR(VLOOKUP($A361,AI_PF!$A:$EU,29,FALSE),""))</f>
        <v>DCVC</v>
      </c>
      <c r="O361" t="str">
        <f>IF($A361="","",IFERROR(VLOOKUP($A361,Data_Raw!$A:$G,5,FALSE),""))</f>
        <v>US</v>
      </c>
      <c r="P361" t="str">
        <f>IF($A361="","",IFERROR(VLOOKUP($A361,Data_Raw!$A:$G,6,FALSE),""))</f>
        <v>Early</v>
      </c>
      <c r="Q361" t="str">
        <f>IF($A361="","",IFERROR(VLOOKUP($A361,Data_Raw!$A:$G,7,FALSE),""))</f>
        <v>General</v>
      </c>
      <c r="R361">
        <f>IF($A361="","",SUMIFS(AI_PF!$AP:$AP,AI_PF!$A:$A,$A361))</f>
        <v>28000000000</v>
      </c>
      <c r="S361">
        <f>IF($A361="","",SUMIFS(AI_PF!$AW:$AW,AI_PF!$A:$A,$A361))</f>
        <v>8125465000</v>
      </c>
      <c r="T361">
        <f>IF($A361="","",SUMIFS(AI_PF!$AZ:$AZ,AI_PF!$A:$A,$A361))</f>
        <v>0</v>
      </c>
      <c r="U361">
        <f>IF($A361="","",SUMIFS(AI_PF!$CA:$CA,AI_PF!$A:$A,$A361))</f>
        <v>8125465000</v>
      </c>
      <c r="V361">
        <f>IF($A361="","",SUMIFS(AI_PF!$CE:$CE,AI_PF!$A:$A,$A361))</f>
        <v>10223664735</v>
      </c>
      <c r="W361">
        <f>IF($A361="","",IFERROR(VLOOKUP($A361,AI_PF!$A:$CO,93,FALSE),""))</f>
        <v>73.801726102828979</v>
      </c>
      <c r="X361">
        <f>IF($A361="","",COUNTIF(AI_PF!$A:$A,$A361))</f>
        <v>1</v>
      </c>
      <c r="Y361">
        <f>IF($A361="","",COUNTIF(LookThrough!$A:$A,J361))</f>
        <v>8</v>
      </c>
    </row>
    <row r="362" spans="1:25" x14ac:dyDescent="0.4">
      <c r="A362" t="s">
        <v>403</v>
      </c>
      <c r="B362" t="str">
        <f>IF($A362="","",IFERROR(VLOOKUP($A362,AI_PF!$A:$D,4,FALSE),""))</f>
        <v>광명서울고속도로 민간투자사업 자금재조달</v>
      </c>
      <c r="C362" t="str">
        <f>IF($A362="","",IFERROR(VLOOKUP($A362,AI_PF!$A:$G,7,FALSE),""))</f>
        <v>BTO</v>
      </c>
      <c r="D362" t="str">
        <f>IF($A362="","",IFERROR(VLOOKUP($A362,AI_PF!$A:$H,8,FALSE),""))</f>
        <v>도로</v>
      </c>
      <c r="E362" t="str">
        <f>IF($A362="","",IFERROR(VLOOKUP($A362,AI_PF!$A:$N,14,FALSE),""))</f>
        <v>대출</v>
      </c>
      <c r="F362" t="str">
        <f>IF($A362="","",IFERROR(VLOOKUP($A362,AI_PF!$A:$R,18,FALSE),""))</f>
        <v>KRW</v>
      </c>
      <c r="G362">
        <f>IF($A362="","",IFERROR(VLOOKUP($A362,AI_PF!$A:$T,20,FALSE),""))</f>
        <v>45838</v>
      </c>
      <c r="H362">
        <f>IF($A362="","",IFERROR(VLOOKUP($A362,AI_PF!$A:$V,22,FALSE),""))</f>
        <v>55974</v>
      </c>
      <c r="I362">
        <f>IF($A362="","",IFERROR(VLOOKUP($A362,AI_PF!$A:$EU,151,FALSE),""))</f>
        <v>2025</v>
      </c>
      <c r="J362">
        <f>IF($A362="","",IFERROR(VLOOKUP($A362,AI_PF!$A:$C,3,FALSE),""))</f>
        <v>6000000001315</v>
      </c>
      <c r="K362" t="str">
        <f>IF($A362="","",IFERROR(VLOOKUP($A362,Data_Raw!$A:$G,2,FALSE),""))</f>
        <v>Infrastructure</v>
      </c>
      <c r="L362" t="str">
        <f>IF($A362="","",IFERROR(VLOOKUP($A362,Data_Raw!$A:$G,3,FALSE),""))</f>
        <v>광명서울고속도로 민간투자사업 리파이낸싱(2025)</v>
      </c>
      <c r="M362" t="str">
        <f>IF($A362="","",IFERROR(VLOOKUP($A362,Data_Raw!$A:$G,4,FALSE),""))</f>
        <v>KB자산운용</v>
      </c>
      <c r="N362" t="str">
        <f>IF($A362="","",IFERROR(VLOOKUP($A362,AI_PF!$A:$EU,29,FALSE),""))</f>
        <v>해당없음</v>
      </c>
      <c r="O362" t="str">
        <f>IF($A362="","",IFERROR(VLOOKUP($A362,Data_Raw!$A:$G,5,FALSE),""))</f>
        <v>KOR</v>
      </c>
      <c r="P362" t="str">
        <f>IF($A362="","",IFERROR(VLOOKUP($A362,Data_Raw!$A:$G,6,FALSE),""))</f>
        <v>BTO</v>
      </c>
      <c r="Q362" t="str">
        <f>IF($A362="","",IFERROR(VLOOKUP($A362,Data_Raw!$A:$G,7,FALSE),""))</f>
        <v>Transportation</v>
      </c>
      <c r="R362">
        <f>IF($A362="","",SUMIFS(AI_PF!$AP:$AP,AI_PF!$A:$A,$A362))</f>
        <v>203110000000</v>
      </c>
      <c r="S362">
        <f>IF($A362="","",SUMIFS(AI_PF!$AW:$AW,AI_PF!$A:$A,$A362))</f>
        <v>94858361804</v>
      </c>
      <c r="T362">
        <f>IF($A362="","",SUMIFS(AI_PF!$AZ:$AZ,AI_PF!$A:$A,$A362))</f>
        <v>0</v>
      </c>
      <c r="U362">
        <f>IF($A362="","",SUMIFS(AI_PF!$CA:$CA,AI_PF!$A:$A,$A362))</f>
        <v>94858361804</v>
      </c>
      <c r="V362">
        <f>IF($A362="","",SUMIFS(AI_PF!$CE:$CE,AI_PF!$A:$A,$A362))</f>
        <v>95860686252</v>
      </c>
      <c r="W362">
        <f>IF($A362="","",IFERROR(VLOOKUP($A362,AI_PF!$A:$CO,93,FALSE),""))</f>
        <v>5.0896265999999999</v>
      </c>
      <c r="X362">
        <f>IF($A362="","",COUNTIF(AI_PF!$A:$A,$A362))</f>
        <v>3</v>
      </c>
      <c r="Y362">
        <f>IF($A362="","",COUNTIF(LookThrough!$A:$A,J362))</f>
        <v>0</v>
      </c>
    </row>
    <row r="363" spans="1:25" x14ac:dyDescent="0.4">
      <c r="A363" t="s">
        <v>404</v>
      </c>
      <c r="B363" t="str">
        <f>IF($A363="","",IFERROR(VLOOKUP($A363,AI_PF!$A:$D,4,FALSE),""))</f>
        <v>남양주월산2 공공지원민간임대주택 개발사업 HUG보증부 대출</v>
      </c>
      <c r="C363" t="str">
        <f>IF($A363="","",IFERROR(VLOOKUP($A363,AI_PF!$A:$G,7,FALSE),""))</f>
        <v>개발형</v>
      </c>
      <c r="D363" t="str">
        <f>IF($A363="","",IFERROR(VLOOKUP($A363,AI_PF!$A:$H,8,FALSE),""))</f>
        <v>주거용</v>
      </c>
      <c r="E363" t="str">
        <f>IF($A363="","",IFERROR(VLOOKUP($A363,AI_PF!$A:$N,14,FALSE),""))</f>
        <v>대출</v>
      </c>
      <c r="F363" t="str">
        <f>IF($A363="","",IFERROR(VLOOKUP($A363,AI_PF!$A:$R,18,FALSE),""))</f>
        <v>KRW</v>
      </c>
      <c r="G363">
        <f>IF($A363="","",IFERROR(VLOOKUP($A363,AI_PF!$A:$T,20,FALSE),""))</f>
        <v>45819</v>
      </c>
      <c r="H363">
        <f>IF($A363="","",IFERROR(VLOOKUP($A363,AI_PF!$A:$V,22,FALSE),""))</f>
        <v>50871</v>
      </c>
      <c r="I363">
        <f>IF($A363="","",IFERROR(VLOOKUP($A363,AI_PF!$A:$EU,151,FALSE),""))</f>
        <v>2025</v>
      </c>
      <c r="J363">
        <f>IF($A363="","",IFERROR(VLOOKUP($A363,AI_PF!$A:$C,3,FALSE),""))</f>
        <v>6000000001316</v>
      </c>
      <c r="K363" t="str">
        <f>IF($A363="","",IFERROR(VLOOKUP($A363,Data_Raw!$A:$G,2,FALSE),""))</f>
        <v>Real_Estate</v>
      </c>
      <c r="L363" t="str">
        <f>IF($A363="","",IFERROR(VLOOKUP($A363,Data_Raw!$A:$G,3,FALSE),""))</f>
        <v>남양주 월산2 
민간임대주택 HUG보증 대출</v>
      </c>
      <c r="M363" t="str">
        <f>IF($A363="","",IFERROR(VLOOKUP($A363,Data_Raw!$A:$G,4,FALSE),""))</f>
        <v>대한토지신탁</v>
      </c>
      <c r="N363" t="str">
        <f>IF($A363="","",IFERROR(VLOOKUP($A363,AI_PF!$A:$EU,29,FALSE),""))</f>
        <v>해당없음</v>
      </c>
      <c r="O363" t="str">
        <f>IF($A363="","",IFERROR(VLOOKUP($A363,Data_Raw!$A:$G,5,FALSE),""))</f>
        <v>KOR</v>
      </c>
      <c r="P363" t="str">
        <f>IF($A363="","",IFERROR(VLOOKUP($A363,Data_Raw!$A:$G,6,FALSE),""))</f>
        <v>PF대출</v>
      </c>
      <c r="Q363" t="str">
        <f>IF($A363="","",IFERROR(VLOOKUP($A363,Data_Raw!$A:$G,7,FALSE),""))</f>
        <v>Residential</v>
      </c>
      <c r="R363">
        <f>IF($A363="","",SUMIFS(AI_PF!$AP:$AP,AI_PF!$A:$A,$A363))</f>
        <v>50000000000</v>
      </c>
      <c r="S363">
        <f>IF($A363="","",SUMIFS(AI_PF!$AW:$AW,AI_PF!$A:$A,$A363))</f>
        <v>3770000000</v>
      </c>
      <c r="T363">
        <f>IF($A363="","",SUMIFS(AI_PF!$AZ:$AZ,AI_PF!$A:$A,$A363))</f>
        <v>0</v>
      </c>
      <c r="U363">
        <f>IF($A363="","",SUMIFS(AI_PF!$CA:$CA,AI_PF!$A:$A,$A363))</f>
        <v>3770000000</v>
      </c>
      <c r="V363">
        <f>IF($A363="","",SUMIFS(AI_PF!$CE:$CE,AI_PF!$A:$A,$A363))</f>
        <v>3770000000</v>
      </c>
      <c r="W363">
        <f>IF($A363="","",IFERROR(VLOOKUP($A363,AI_PF!$A:$CO,93,FALSE),""))</f>
        <v>4.381386</v>
      </c>
      <c r="X363">
        <f>IF($A363="","",COUNTIF(AI_PF!$A:$A,$A363))</f>
        <v>1</v>
      </c>
      <c r="Y363">
        <f>IF($A363="","",COUNTIF(LookThrough!$A:$A,J363))</f>
        <v>0</v>
      </c>
    </row>
    <row r="364" spans="1:25" x14ac:dyDescent="0.4">
      <c r="A364" t="s">
        <v>405</v>
      </c>
      <c r="B364" t="str">
        <f>IF($A364="","",IFERROR(VLOOKUP($A364,AI_PF!$A:$D,4,FALSE),""))</f>
        <v>반포주공1단지(1,2,4주구) 주택재건축정비사업 PF 리파이낸싱</v>
      </c>
      <c r="C364" t="str">
        <f>IF($A364="","",IFERROR(VLOOKUP($A364,AI_PF!$A:$G,7,FALSE),""))</f>
        <v>개발형</v>
      </c>
      <c r="D364" t="str">
        <f>IF($A364="","",IFERROR(VLOOKUP($A364,AI_PF!$A:$H,8,FALSE),""))</f>
        <v>주거용</v>
      </c>
      <c r="E364" t="str">
        <f>IF($A364="","",IFERROR(VLOOKUP($A364,AI_PF!$A:$N,14,FALSE),""))</f>
        <v>대출</v>
      </c>
      <c r="F364" t="str">
        <f>IF($A364="","",IFERROR(VLOOKUP($A364,AI_PF!$A:$R,18,FALSE),""))</f>
        <v>KRW</v>
      </c>
      <c r="G364">
        <f>IF($A364="","",IFERROR(VLOOKUP($A364,AI_PF!$A:$T,20,FALSE),""))</f>
        <v>45807</v>
      </c>
      <c r="H364">
        <f>IF($A364="","",IFERROR(VLOOKUP($A364,AI_PF!$A:$V,22,FALSE),""))</f>
        <v>46836</v>
      </c>
      <c r="I364">
        <f>IF($A364="","",IFERROR(VLOOKUP($A364,AI_PF!$A:$EU,151,FALSE),""))</f>
        <v>2025</v>
      </c>
      <c r="J364">
        <f>IF($A364="","",IFERROR(VLOOKUP($A364,AI_PF!$A:$C,3,FALSE),""))</f>
        <v>6000000001311</v>
      </c>
      <c r="K364" t="str">
        <f>IF($A364="","",IFERROR(VLOOKUP($A364,Data_Raw!$A:$G,2,FALSE),""))</f>
        <v>Real_Estate</v>
      </c>
      <c r="L364" t="str">
        <f>IF($A364="","",IFERROR(VLOOKUP($A364,Data_Raw!$A:$G,3,FALSE),""))</f>
        <v>반포주공 1단지
주택재건축정비사업 PF 대출</v>
      </c>
      <c r="M364" t="str">
        <f>IF($A364="","",IFERROR(VLOOKUP($A364,Data_Raw!$A:$G,4,FALSE),""))</f>
        <v>NH투자증권</v>
      </c>
      <c r="N364" t="str">
        <f>IF($A364="","",IFERROR(VLOOKUP($A364,AI_PF!$A:$EU,29,FALSE),""))</f>
        <v>해당없음</v>
      </c>
      <c r="O364" t="str">
        <f>IF($A364="","",IFERROR(VLOOKUP($A364,Data_Raw!$A:$G,5,FALSE),""))</f>
        <v>KOR</v>
      </c>
      <c r="P364" t="str">
        <f>IF($A364="","",IFERROR(VLOOKUP($A364,Data_Raw!$A:$G,6,FALSE),""))</f>
        <v>PF대출</v>
      </c>
      <c r="Q364" t="str">
        <f>IF($A364="","",IFERROR(VLOOKUP($A364,Data_Raw!$A:$G,7,FALSE),""))</f>
        <v>Residential</v>
      </c>
      <c r="R364">
        <f>IF($A364="","",SUMIFS(AI_PF!$AP:$AP,AI_PF!$A:$A,$A364))</f>
        <v>70000000000</v>
      </c>
      <c r="S364">
        <f>IF($A364="","",SUMIFS(AI_PF!$AW:$AW,AI_PF!$A:$A,$A364))</f>
        <v>70000000000</v>
      </c>
      <c r="T364">
        <f>IF($A364="","",SUMIFS(AI_PF!$AZ:$AZ,AI_PF!$A:$A,$A364))</f>
        <v>106399999</v>
      </c>
      <c r="U364">
        <f>IF($A364="","",SUMIFS(AI_PF!$CA:$CA,AI_PF!$A:$A,$A364))</f>
        <v>70000000000</v>
      </c>
      <c r="V364">
        <f>IF($A364="","",SUMIFS(AI_PF!$CE:$CE,AI_PF!$A:$A,$A364))</f>
        <v>69893600001</v>
      </c>
      <c r="W364">
        <f>IF($A364="","",IFERROR(VLOOKUP($A364,AI_PF!$A:$CO,93,FALSE),""))</f>
        <v>4.1495638000000001</v>
      </c>
      <c r="X364">
        <f>IF($A364="","",COUNTIF(AI_PF!$A:$A,$A364))</f>
        <v>2</v>
      </c>
      <c r="Y364">
        <f>IF($A364="","",COUNTIF(LookThrough!$A:$A,J364))</f>
        <v>0</v>
      </c>
    </row>
    <row r="365" spans="1:25" x14ac:dyDescent="0.4">
      <c r="A365" t="s">
        <v>406</v>
      </c>
      <c r="B365" t="str">
        <f>IF($A365="","",IFERROR(VLOOKUP($A365,AI_PF!$A:$D,4,FALSE),""))</f>
        <v>여의도 현대차증권빌딩 담보대출 리파이낸싱(코람코125호)</v>
      </c>
      <c r="C365" t="str">
        <f>IF($A365="","",IFERROR(VLOOKUP($A365,AI_PF!$A:$G,7,FALSE),""))</f>
        <v>수익형</v>
      </c>
      <c r="D365" t="str">
        <f>IF($A365="","",IFERROR(VLOOKUP($A365,AI_PF!$A:$H,8,FALSE),""))</f>
        <v>오피스</v>
      </c>
      <c r="E365" t="str">
        <f>IF($A365="","",IFERROR(VLOOKUP($A365,AI_PF!$A:$N,14,FALSE),""))</f>
        <v>대출</v>
      </c>
      <c r="F365" t="str">
        <f>IF($A365="","",IFERROR(VLOOKUP($A365,AI_PF!$A:$R,18,FALSE),""))</f>
        <v>KRW</v>
      </c>
      <c r="G365">
        <f>IF($A365="","",IFERROR(VLOOKUP($A365,AI_PF!$A:$T,20,FALSE),""))</f>
        <v>45834</v>
      </c>
      <c r="H365">
        <f>IF($A365="","",IFERROR(VLOOKUP($A365,AI_PF!$A:$V,22,FALSE),""))</f>
        <v>46564</v>
      </c>
      <c r="I365">
        <f>IF($A365="","",IFERROR(VLOOKUP($A365,AI_PF!$A:$EU,151,FALSE),""))</f>
        <v>2025</v>
      </c>
      <c r="J365">
        <f>IF($A365="","",IFERROR(VLOOKUP($A365,AI_PF!$A:$C,3,FALSE),""))</f>
        <v>6000000001317</v>
      </c>
      <c r="K365" t="str">
        <f>IF($A365="","",IFERROR(VLOOKUP($A365,Data_Raw!$A:$G,2,FALSE),""))</f>
        <v>Real_Estate</v>
      </c>
      <c r="L365" t="str">
        <f>IF($A365="","",IFERROR(VLOOKUP($A365,Data_Raw!$A:$G,3,FALSE),""))</f>
        <v>여의도 현대차증권빌딩 담보대출</v>
      </c>
      <c r="M365" t="str">
        <f>IF($A365="","",IFERROR(VLOOKUP($A365,Data_Raw!$A:$G,4,FALSE),""))</f>
        <v>코람코자산운용</v>
      </c>
      <c r="N365" t="str">
        <f>IF($A365="","",IFERROR(VLOOKUP($A365,AI_PF!$A:$EU,29,FALSE),""))</f>
        <v>해당없음</v>
      </c>
      <c r="O365" t="str">
        <f>IF($A365="","",IFERROR(VLOOKUP($A365,Data_Raw!$A:$G,5,FALSE),""))</f>
        <v>KOR</v>
      </c>
      <c r="P365" t="str">
        <f>IF($A365="","",IFERROR(VLOOKUP($A365,Data_Raw!$A:$G,6,FALSE),""))</f>
        <v>담보대출</v>
      </c>
      <c r="Q365" t="str">
        <f>IF($A365="","",IFERROR(VLOOKUP($A365,Data_Raw!$A:$G,7,FALSE),""))</f>
        <v>Office</v>
      </c>
      <c r="R365">
        <f>IF($A365="","",SUMIFS(AI_PF!$AP:$AP,AI_PF!$A:$A,$A365))</f>
        <v>100000000000</v>
      </c>
      <c r="S365">
        <f>IF($A365="","",SUMIFS(AI_PF!$AW:$AW,AI_PF!$A:$A,$A365))</f>
        <v>100000000000</v>
      </c>
      <c r="T365">
        <f>IF($A365="","",SUMIFS(AI_PF!$AZ:$AZ,AI_PF!$A:$A,$A365))</f>
        <v>188209137</v>
      </c>
      <c r="U365">
        <f>IF($A365="","",SUMIFS(AI_PF!$CA:$CA,AI_PF!$A:$A,$A365))</f>
        <v>100000000000</v>
      </c>
      <c r="V365">
        <f>IF($A365="","",SUMIFS(AI_PF!$CE:$CE,AI_PF!$A:$A,$A365))</f>
        <v>99811790863</v>
      </c>
      <c r="W365">
        <f>IF($A365="","",IFERROR(VLOOKUP($A365,AI_PF!$A:$CO,93,FALSE),""))</f>
        <v>4.0481829999999999</v>
      </c>
      <c r="X365">
        <f>IF($A365="","",COUNTIF(AI_PF!$A:$A,$A365))</f>
        <v>1</v>
      </c>
      <c r="Y365">
        <f>IF($A365="","",COUNTIF(LookThrough!$A:$A,J365))</f>
        <v>0</v>
      </c>
    </row>
    <row r="366" spans="1:25" x14ac:dyDescent="0.4">
      <c r="A366" t="s">
        <v>407</v>
      </c>
      <c r="B366" t="str">
        <f>IF($A366="","",IFERROR(VLOOKUP($A366,AI_PF!$A:$D,4,FALSE),""))</f>
        <v>이지스글로벌일반사모부동산투자신탁573호(재간접형)</v>
      </c>
      <c r="C366" t="str">
        <f>IF($A366="","",IFERROR(VLOOKUP($A366,AI_PF!$A:$G,7,FALSE),""))</f>
        <v>수익형</v>
      </c>
      <c r="D366" t="str">
        <f>IF($A366="","",IFERROR(VLOOKUP($A366,AI_PF!$A:$H,8,FALSE),""))</f>
        <v>혼합</v>
      </c>
      <c r="E366" t="str">
        <f>IF($A366="","",IFERROR(VLOOKUP($A366,AI_PF!$A:$N,14,FALSE),""))</f>
        <v>수익증권</v>
      </c>
      <c r="F366" t="str">
        <f>IF($A366="","",IFERROR(VLOOKUP($A366,AI_PF!$A:$R,18,FALSE),""))</f>
        <v>KRW</v>
      </c>
      <c r="G366">
        <f>IF($A366="","",IFERROR(VLOOKUP($A366,AI_PF!$A:$T,20,FALSE),""))</f>
        <v>45867</v>
      </c>
      <c r="H366">
        <f>IF($A366="","",IFERROR(VLOOKUP($A366,AI_PF!$A:$V,22,FALSE),""))</f>
        <v>49519</v>
      </c>
      <c r="I366">
        <f>IF($A366="","",IFERROR(VLOOKUP($A366,AI_PF!$A:$EU,151,FALSE),""))</f>
        <v>2025</v>
      </c>
      <c r="J366">
        <f>IF($A366="","",IFERROR(VLOOKUP($A366,AI_PF!$A:$C,3,FALSE),""))</f>
        <v>210002164</v>
      </c>
      <c r="K366" t="str">
        <f>IF($A366="","",IFERROR(VLOOKUP($A366,Data_Raw!$A:$G,2,FALSE),""))</f>
        <v>Real_Estate</v>
      </c>
      <c r="L366" t="str">
        <f>IF($A366="","",IFERROR(VLOOKUP($A366,Data_Raw!$A:$G,3,FALSE),""))</f>
        <v>이지스글로벌573호</v>
      </c>
      <c r="M366" t="str">
        <f>IF($A366="","",IFERROR(VLOOKUP($A366,Data_Raw!$A:$G,4,FALSE),""))</f>
        <v>이지스자산운용</v>
      </c>
      <c r="N366" t="str">
        <f>IF($A366="","",IFERROR(VLOOKUP($A366,AI_PF!$A:$EU,29,FALSE),""))</f>
        <v>Nuveen Green Capital</v>
      </c>
      <c r="O366" t="str">
        <f>IF($A366="","",IFERROR(VLOOKUP($A366,Data_Raw!$A:$G,5,FALSE),""))</f>
        <v>US</v>
      </c>
      <c r="P366" t="str">
        <f>IF($A366="","",IFERROR(VLOOKUP($A366,Data_Raw!$A:$G,6,FALSE),""))</f>
        <v>Senior|Core</v>
      </c>
      <c r="Q366" t="str">
        <f>IF($A366="","",IFERROR(VLOOKUP($A366,Data_Raw!$A:$G,7,FALSE),""))</f>
        <v>General</v>
      </c>
      <c r="R366">
        <f>IF($A366="","",SUMIFS(AI_PF!$AP:$AP,AI_PF!$A:$A,$A366))</f>
        <v>140000000000</v>
      </c>
      <c r="S366">
        <f>IF($A366="","",SUMIFS(AI_PF!$AW:$AW,AI_PF!$A:$A,$A366))</f>
        <v>90505997921</v>
      </c>
      <c r="T366">
        <f>IF($A366="","",SUMIFS(AI_PF!$AZ:$AZ,AI_PF!$A:$A,$A366))</f>
        <v>0</v>
      </c>
      <c r="U366">
        <f>IF($A366="","",SUMIFS(AI_PF!$CA:$CA,AI_PF!$A:$A,$A366))</f>
        <v>90505997921</v>
      </c>
      <c r="V366">
        <f>IF($A366="","",SUMIFS(AI_PF!$CE:$CE,AI_PF!$A:$A,$A366))</f>
        <v>88190417455</v>
      </c>
      <c r="W366">
        <f>IF($A366="","",IFERROR(VLOOKUP($A366,AI_PF!$A:$CO,93,FALSE),""))</f>
        <v>-3.6798754334449777</v>
      </c>
      <c r="X366">
        <f>IF($A366="","",COUNTIF(AI_PF!$A:$A,$A366))</f>
        <v>1</v>
      </c>
      <c r="Y366">
        <f>IF($A366="","",COUNTIF(LookThrough!$A:$A,J366))</f>
        <v>0</v>
      </c>
    </row>
    <row r="367" spans="1:25" x14ac:dyDescent="0.4">
      <c r="A367" t="s">
        <v>408</v>
      </c>
      <c r="B367" t="str">
        <f>IF($A367="","",IFERROR(VLOOKUP($A367,AI_PF!$A:$D,4,FALSE),""))</f>
        <v>신한 ACO IX 일반사모투자신탁-A호(H)</v>
      </c>
      <c r="C367" t="str">
        <f>IF($A367="","",IFERROR(VLOOKUP($A367,AI_PF!$A:$G,7,FALSE),""))</f>
        <v>PD</v>
      </c>
      <c r="D367" t="str">
        <f>IF($A367="","",IFERROR(VLOOKUP($A367,AI_PF!$A:$H,8,FALSE),""))</f>
        <v>Distressed</v>
      </c>
      <c r="E367" t="str">
        <f>IF($A367="","",IFERROR(VLOOKUP($A367,AI_PF!$A:$N,14,FALSE),""))</f>
        <v>수익증권</v>
      </c>
      <c r="F367" t="str">
        <f>IF($A367="","",IFERROR(VLOOKUP($A367,AI_PF!$A:$R,18,FALSE),""))</f>
        <v>KRW</v>
      </c>
      <c r="G367">
        <f>IF($A367="","",IFERROR(VLOOKUP($A367,AI_PF!$A:$T,20,FALSE),""))</f>
        <v>45873</v>
      </c>
      <c r="H367">
        <f>IF($A367="","",IFERROR(VLOOKUP($A367,AI_PF!$A:$V,22,FALSE),""))</f>
        <v>49148</v>
      </c>
      <c r="I367">
        <f>IF($A367="","",IFERROR(VLOOKUP($A367,AI_PF!$A:$EU,151,FALSE),""))</f>
        <v>2025</v>
      </c>
      <c r="J367">
        <f>IF($A367="","",IFERROR(VLOOKUP($A367,AI_PF!$A:$C,3,FALSE),""))</f>
        <v>210002166</v>
      </c>
      <c r="K367" t="str">
        <f>IF($A367="","",IFERROR(VLOOKUP($A367,Data_Raw!$A:$G,2,FALSE),""))</f>
        <v>PD</v>
      </c>
      <c r="L367" t="str">
        <f>IF($A367="","",IFERROR(VLOOKUP($A367,Data_Raw!$A:$G,3,FALSE),""))</f>
        <v>신한 ACO IX</v>
      </c>
      <c r="M367" t="str">
        <f>IF($A367="","",IFERROR(VLOOKUP($A367,Data_Raw!$A:$G,4,FALSE),""))</f>
        <v>신한자산운용</v>
      </c>
      <c r="N367" t="str">
        <f>IF($A367="","",IFERROR(VLOOKUP($A367,AI_PF!$A:$EU,29,FALSE),""))</f>
        <v>Anchorage Captial</v>
      </c>
      <c r="O367" t="str">
        <f>IF($A367="","",IFERROR(VLOOKUP($A367,Data_Raw!$A:$G,5,FALSE),""))</f>
        <v>US</v>
      </c>
      <c r="P367" t="str">
        <f>IF($A367="","",IFERROR(VLOOKUP($A367,Data_Raw!$A:$G,6,FALSE),""))</f>
        <v>Opportunistic</v>
      </c>
      <c r="Q367" t="str">
        <f>IF($A367="","",IFERROR(VLOOKUP($A367,Data_Raw!$A:$G,7,FALSE),""))</f>
        <v>Mixed</v>
      </c>
      <c r="R367">
        <f>IF($A367="","",SUMIFS(AI_PF!$AP:$AP,AI_PF!$A:$A,$A367))</f>
        <v>42000000000</v>
      </c>
      <c r="S367">
        <f>IF($A367="","",SUMIFS(AI_PF!$AW:$AW,AI_PF!$A:$A,$A367))</f>
        <v>21733421262</v>
      </c>
      <c r="T367">
        <f>IF($A367="","",SUMIFS(AI_PF!$AZ:$AZ,AI_PF!$A:$A,$A367))</f>
        <v>0</v>
      </c>
      <c r="U367">
        <f>IF($A367="","",SUMIFS(AI_PF!$CA:$CA,AI_PF!$A:$A,$A367))</f>
        <v>21733421262</v>
      </c>
      <c r="V367">
        <f>IF($A367="","",SUMIFS(AI_PF!$CE:$CE,AI_PF!$A:$A,$A367))</f>
        <v>22879787870</v>
      </c>
      <c r="W367">
        <f>IF($A367="","",IFERROR(VLOOKUP($A367,AI_PF!$A:$CO,93,FALSE),""))</f>
        <v>10.440762639045717</v>
      </c>
      <c r="X367">
        <f>IF($A367="","",COUNTIF(AI_PF!$A:$A,$A367))</f>
        <v>1</v>
      </c>
      <c r="Y367">
        <f>IF($A367="","",COUNTIF(LookThrough!$A:$A,J367))</f>
        <v>1</v>
      </c>
    </row>
    <row r="368" spans="1:25" x14ac:dyDescent="0.4">
      <c r="A368" t="s">
        <v>409</v>
      </c>
      <c r="B368" t="str">
        <f>IF($A368="","",IFERROR(VLOOKUP($A368,AI_PF!$A:$D,4,FALSE),""))</f>
        <v>수도권광역급행철도B노선(GTX-B) 민간투자사업</v>
      </c>
      <c r="C368" t="str">
        <f>IF($A368="","",IFERROR(VLOOKUP($A368,AI_PF!$A:$G,7,FALSE),""))</f>
        <v>BTO</v>
      </c>
      <c r="D368" t="str">
        <f>IF($A368="","",IFERROR(VLOOKUP($A368,AI_PF!$A:$H,8,FALSE),""))</f>
        <v>철도</v>
      </c>
      <c r="E368" t="str">
        <f>IF($A368="","",IFERROR(VLOOKUP($A368,AI_PF!$A:$N,14,FALSE),""))</f>
        <v>대출</v>
      </c>
      <c r="F368" t="str">
        <f>IF($A368="","",IFERROR(VLOOKUP($A368,AI_PF!$A:$R,18,FALSE),""))</f>
        <v>미인출</v>
      </c>
      <c r="G368" t="str">
        <f>IF($A368="","",IFERROR(VLOOKUP($A368,AI_PF!$A:$T,20,FALSE),""))</f>
        <v>미인출</v>
      </c>
      <c r="H368" t="str">
        <f>IF($A368="","",IFERROR(VLOOKUP($A368,AI_PF!$A:$V,22,FALSE),""))</f>
        <v>37.5년</v>
      </c>
      <c r="I368">
        <f>IF($A368="","",IFERROR(VLOOKUP($A368,AI_PF!$A:$EU,151,FALSE),""))</f>
        <v>2025</v>
      </c>
      <c r="J368" t="str">
        <f>IF($A368="","",IFERROR(VLOOKUP($A368,AI_PF!$A:$C,3,FALSE),""))</f>
        <v>(미인출)GTX-B 대출</v>
      </c>
      <c r="K368" t="str">
        <f>IF($A368="","",IFERROR(VLOOKUP($A368,Data_Raw!$A:$G,2,FALSE),""))</f>
        <v>Infrastructure</v>
      </c>
      <c r="L368" t="str">
        <f>IF($A368="","",IFERROR(VLOOKUP($A368,Data_Raw!$A:$G,3,FALSE),""))</f>
        <v>수도권광역급행철도B노선(GTX-B) 민간투자사업</v>
      </c>
      <c r="M368" t="str">
        <f>IF($A368="","",IFERROR(VLOOKUP($A368,Data_Raw!$A:$G,4,FALSE),""))</f>
        <v>교보AIM자산운용</v>
      </c>
      <c r="N368" t="str">
        <f>IF($A368="","",IFERROR(VLOOKUP($A368,AI_PF!$A:$EU,29,FALSE),""))</f>
        <v>해당없음</v>
      </c>
      <c r="O368" t="str">
        <f>IF($A368="","",IFERROR(VLOOKUP($A368,Data_Raw!$A:$G,5,FALSE),""))</f>
        <v>KOR</v>
      </c>
      <c r="P368" t="str">
        <f>IF($A368="","",IFERROR(VLOOKUP($A368,Data_Raw!$A:$G,6,FALSE),""))</f>
        <v>BTO</v>
      </c>
      <c r="Q368" t="str">
        <f>IF($A368="","",IFERROR(VLOOKUP($A368,Data_Raw!$A:$G,7,FALSE),""))</f>
        <v>Transportation</v>
      </c>
      <c r="R368">
        <f>IF($A368="","",SUMIFS(AI_PF!$AP:$AP,AI_PF!$A:$A,$A368))</f>
        <v>273500000000</v>
      </c>
      <c r="S368">
        <f>IF($A368="","",SUMIFS(AI_PF!$AW:$AW,AI_PF!$A:$A,$A368))</f>
        <v>9837365853</v>
      </c>
      <c r="T368">
        <f>IF($A368="","",SUMIFS(AI_PF!$AZ:$AZ,AI_PF!$A:$A,$A368))</f>
        <v>0</v>
      </c>
      <c r="U368">
        <f>IF($A368="","",SUMIFS(AI_PF!$CA:$CA,AI_PF!$A:$A,$A368))</f>
        <v>9837365853</v>
      </c>
      <c r="V368">
        <f>IF($A368="","",SUMIFS(AI_PF!$CE:$CE,AI_PF!$A:$A,$A368))</f>
        <v>9876688718</v>
      </c>
      <c r="W368">
        <f>IF($A368="","",IFERROR(VLOOKUP($A368,AI_PF!$A:$CO,93,FALSE),""))</f>
        <v>0</v>
      </c>
      <c r="X368">
        <f>IF($A368="","",COUNTIF(AI_PF!$A:$A,$A368))</f>
        <v>2</v>
      </c>
      <c r="Y368">
        <f>IF($A368="","",COUNTIF(LookThrough!$A:$A,J368))</f>
        <v>0</v>
      </c>
    </row>
    <row r="369" spans="1:25" x14ac:dyDescent="0.4">
      <c r="A369" t="s">
        <v>410</v>
      </c>
      <c r="B369" t="str">
        <f>IF($A369="","",IFERROR(VLOOKUP($A369,AI_PF!$A:$D,4,FALSE),""))</f>
        <v>잠실 Tower730 담보대출 리파이낸싱</v>
      </c>
      <c r="C369" t="str">
        <f>IF($A369="","",IFERROR(VLOOKUP($A369,AI_PF!$A:$G,7,FALSE),""))</f>
        <v>수익형</v>
      </c>
      <c r="D369" t="str">
        <f>IF($A369="","",IFERROR(VLOOKUP($A369,AI_PF!$A:$H,8,FALSE),""))</f>
        <v>오피스</v>
      </c>
      <c r="E369" t="str">
        <f>IF($A369="","",IFERROR(VLOOKUP($A369,AI_PF!$A:$N,14,FALSE),""))</f>
        <v>대출</v>
      </c>
      <c r="F369" t="str">
        <f>IF($A369="","",IFERROR(VLOOKUP($A369,AI_PF!$A:$R,18,FALSE),""))</f>
        <v>KRW</v>
      </c>
      <c r="G369">
        <f>IF($A369="","",IFERROR(VLOOKUP($A369,AI_PF!$A:$T,20,FALSE),""))</f>
        <v>45910</v>
      </c>
      <c r="H369">
        <f>IF($A369="","",IFERROR(VLOOKUP($A369,AI_PF!$A:$V,22,FALSE),""))</f>
        <v>47026</v>
      </c>
      <c r="I369">
        <f>IF($A369="","",IFERROR(VLOOKUP($A369,AI_PF!$A:$EU,151,FALSE),""))</f>
        <v>2025</v>
      </c>
      <c r="J369">
        <f>IF($A369="","",IFERROR(VLOOKUP($A369,AI_PF!$A:$C,3,FALSE),""))</f>
        <v>6000000001319</v>
      </c>
      <c r="K369" t="str">
        <f>IF($A369="","",IFERROR(VLOOKUP($A369,Data_Raw!$A:$G,2,FALSE),""))</f>
        <v>Real_Estate</v>
      </c>
      <c r="L369" t="str">
        <f>IF($A369="","",IFERROR(VLOOKUP($A369,Data_Raw!$A:$G,3,FALSE),""))</f>
        <v>잠실 Tower730 담보대출 리파이낸싱</v>
      </c>
      <c r="M369" t="str">
        <f>IF($A369="","",IFERROR(VLOOKUP($A369,Data_Raw!$A:$G,4,FALSE),""))</f>
        <v>현대인베스트먼트자산운용</v>
      </c>
      <c r="N369" t="str">
        <f>IF($A369="","",IFERROR(VLOOKUP($A369,AI_PF!$A:$EU,29,FALSE),""))</f>
        <v>해당없음</v>
      </c>
      <c r="O369" t="str">
        <f>IF($A369="","",IFERROR(VLOOKUP($A369,Data_Raw!$A:$G,5,FALSE),""))</f>
        <v>KOR</v>
      </c>
      <c r="P369" t="str">
        <f>IF($A369="","",IFERROR(VLOOKUP($A369,Data_Raw!$A:$G,6,FALSE),""))</f>
        <v>담보대출</v>
      </c>
      <c r="Q369" t="str">
        <f>IF($A369="","",IFERROR(VLOOKUP($A369,Data_Raw!$A:$G,7,FALSE),""))</f>
        <v>Office</v>
      </c>
      <c r="R369">
        <f>IF($A369="","",SUMIFS(AI_PF!$AP:$AP,AI_PF!$A:$A,$A369))</f>
        <v>30000000000</v>
      </c>
      <c r="S369">
        <f>IF($A369="","",SUMIFS(AI_PF!$AW:$AW,AI_PF!$A:$A,$A369))</f>
        <v>30000000000</v>
      </c>
      <c r="T369">
        <f>IF($A369="","",SUMIFS(AI_PF!$AZ:$AZ,AI_PF!$A:$A,$A369))</f>
        <v>15000000</v>
      </c>
      <c r="U369">
        <f>IF($A369="","",SUMIFS(AI_PF!$CA:$CA,AI_PF!$A:$A,$A369))</f>
        <v>30000000000</v>
      </c>
      <c r="V369">
        <f>IF($A369="","",SUMIFS(AI_PF!$CE:$CE,AI_PF!$A:$A,$A369))</f>
        <v>29985000000</v>
      </c>
      <c r="W369">
        <f>IF($A369="","",IFERROR(VLOOKUP($A369,AI_PF!$A:$CO,93,FALSE),""))</f>
        <v>3.9489763999999998</v>
      </c>
      <c r="X369">
        <f>IF($A369="","",COUNTIF(AI_PF!$A:$A,$A369))</f>
        <v>1</v>
      </c>
      <c r="Y369">
        <f>IF($A369="","",COUNTIF(LookThrough!$A:$A,J369))</f>
        <v>0</v>
      </c>
    </row>
    <row r="370" spans="1:25" x14ac:dyDescent="0.4">
      <c r="A370" t="s">
        <v>411</v>
      </c>
      <c r="B370" t="str">
        <f>IF($A370="","",IFERROR(VLOOKUP($A370,AI_PF!$A:$D,4,FALSE),""))</f>
        <v>Lightspeed Venture Partners XV-A (Inception), L.P.</v>
      </c>
      <c r="C370" t="str">
        <f>IF($A370="","",IFERROR(VLOOKUP($A370,AI_PF!$A:$G,7,FALSE),""))</f>
        <v>VC</v>
      </c>
      <c r="D370" t="str">
        <f>IF($A370="","",IFERROR(VLOOKUP($A370,AI_PF!$A:$H,8,FALSE),""))</f>
        <v>VC</v>
      </c>
      <c r="E370" t="str">
        <f>IF($A370="","",IFERROR(VLOOKUP($A370,AI_PF!$A:$N,14,FALSE),""))</f>
        <v>수익증권</v>
      </c>
      <c r="F370" t="str">
        <f>IF($A370="","",IFERROR(VLOOKUP($A370,AI_PF!$A:$R,18,FALSE),""))</f>
        <v>USD</v>
      </c>
      <c r="G370">
        <f>IF($A370="","",IFERROR(VLOOKUP($A370,AI_PF!$A:$T,20,FALSE),""))</f>
        <v>45926</v>
      </c>
      <c r="H370">
        <f>IF($A370="","",IFERROR(VLOOKUP($A370,AI_PF!$A:$V,22,FALSE),""))</f>
        <v>49490</v>
      </c>
      <c r="I370">
        <f>IF($A370="","",IFERROR(VLOOKUP($A370,AI_PF!$A:$EU,151,FALSE),""))</f>
        <v>2025</v>
      </c>
      <c r="J370">
        <f>IF($A370="","",IFERROR(VLOOKUP($A370,AI_PF!$A:$C,3,FALSE),""))</f>
        <v>210002205</v>
      </c>
      <c r="K370" t="str">
        <f>IF($A370="","",IFERROR(VLOOKUP($A370,Data_Raw!$A:$G,2,FALSE),""))</f>
        <v>VC</v>
      </c>
      <c r="L370" t="str">
        <f>IF($A370="","",IFERROR(VLOOKUP($A370,Data_Raw!$A:$G,3,FALSE),""))</f>
        <v>Lightspeed Venture Partners XV-A (Inception), L.P.</v>
      </c>
      <c r="M370" t="str">
        <f>IF($A370="","",IFERROR(VLOOKUP($A370,Data_Raw!$A:$G,4,FALSE),""))</f>
        <v>Lightspeed Venture Partners</v>
      </c>
      <c r="N370" t="str">
        <f>IF($A370="","",IFERROR(VLOOKUP($A370,AI_PF!$A:$EU,29,FALSE),""))</f>
        <v>Lightspeed Venture Partners</v>
      </c>
      <c r="O370" t="str">
        <f>IF($A370="","",IFERROR(VLOOKUP($A370,Data_Raw!$A:$G,5,FALSE),""))</f>
        <v>US</v>
      </c>
      <c r="P370" t="str">
        <f>IF($A370="","",IFERROR(VLOOKUP($A370,Data_Raw!$A:$G,6,FALSE),""))</f>
        <v>Early</v>
      </c>
      <c r="Q370" t="str">
        <f>IF($A370="","",IFERROR(VLOOKUP($A370,Data_Raw!$A:$G,7,FALSE),""))</f>
        <v>General</v>
      </c>
      <c r="R370">
        <f>IF($A370="","",SUMIFS(AI_PF!$AP:$AP,AI_PF!$A:$A,$A370))</f>
        <v>11025000000</v>
      </c>
      <c r="S370">
        <f>IF($A370="","",SUMIFS(AI_PF!$AW:$AW,AI_PF!$A:$A,$A370))</f>
        <v>3777856297</v>
      </c>
      <c r="T370">
        <f>IF($A370="","",SUMIFS(AI_PF!$AZ:$AZ,AI_PF!$A:$A,$A370))</f>
        <v>0</v>
      </c>
      <c r="U370">
        <f>IF($A370="","",SUMIFS(AI_PF!$CA:$CA,AI_PF!$A:$A,$A370))</f>
        <v>3777856297</v>
      </c>
      <c r="V370">
        <f>IF($A370="","",SUMIFS(AI_PF!$CE:$CE,AI_PF!$A:$A,$A370))</f>
        <v>3800939044</v>
      </c>
      <c r="W370">
        <f>IF($A370="","",IFERROR(VLOOKUP($A370,AI_PF!$A:$CO,93,FALSE),""))</f>
        <v>1.8964722752571106</v>
      </c>
      <c r="X370">
        <f>IF($A370="","",COUNTIF(AI_PF!$A:$A,$A370))</f>
        <v>1</v>
      </c>
      <c r="Y370">
        <f>IF($A370="","",COUNTIF(LookThrough!$A:$A,J370))</f>
        <v>9</v>
      </c>
    </row>
    <row r="371" spans="1:25" x14ac:dyDescent="0.4">
      <c r="A371" t="s">
        <v>412</v>
      </c>
      <c r="B371" t="str">
        <f>IF($A371="","",IFERROR(VLOOKUP($A371,AI_PF!$A:$D,4,FALSE),""))</f>
        <v>Lightspeed Venture Partners XV-B (Ignite), L.P.</v>
      </c>
      <c r="C371" t="str">
        <f>IF($A371="","",IFERROR(VLOOKUP($A371,AI_PF!$A:$G,7,FALSE),""))</f>
        <v>VC</v>
      </c>
      <c r="D371" t="str">
        <f>IF($A371="","",IFERROR(VLOOKUP($A371,AI_PF!$A:$H,8,FALSE),""))</f>
        <v>VC</v>
      </c>
      <c r="E371" t="str">
        <f>IF($A371="","",IFERROR(VLOOKUP($A371,AI_PF!$A:$N,14,FALSE),""))</f>
        <v>수익증권</v>
      </c>
      <c r="F371" t="str">
        <f>IF($A371="","",IFERROR(VLOOKUP($A371,AI_PF!$A:$R,18,FALSE),""))</f>
        <v>USD</v>
      </c>
      <c r="G371">
        <f>IF($A371="","",IFERROR(VLOOKUP($A371,AI_PF!$A:$T,20,FALSE),""))</f>
        <v>45926</v>
      </c>
      <c r="H371">
        <f>IF($A371="","",IFERROR(VLOOKUP($A371,AI_PF!$A:$V,22,FALSE),""))</f>
        <v>49490</v>
      </c>
      <c r="I371">
        <f>IF($A371="","",IFERROR(VLOOKUP($A371,AI_PF!$A:$EU,151,FALSE),""))</f>
        <v>2025</v>
      </c>
      <c r="J371">
        <f>IF($A371="","",IFERROR(VLOOKUP($A371,AI_PF!$A:$C,3,FALSE),""))</f>
        <v>210002206</v>
      </c>
      <c r="K371" t="str">
        <f>IF($A371="","",IFERROR(VLOOKUP($A371,Data_Raw!$A:$G,2,FALSE),""))</f>
        <v>VC</v>
      </c>
      <c r="L371" t="str">
        <f>IF($A371="","",IFERROR(VLOOKUP($A371,Data_Raw!$A:$G,3,FALSE),""))</f>
        <v>Lightspeed Venture Partners XV-B (Ignite), L.P.</v>
      </c>
      <c r="M371" t="str">
        <f>IF($A371="","",IFERROR(VLOOKUP($A371,Data_Raw!$A:$G,4,FALSE),""))</f>
        <v>Lightspeed Venture Partners</v>
      </c>
      <c r="N371" t="str">
        <f>IF($A371="","",IFERROR(VLOOKUP($A371,AI_PF!$A:$EU,29,FALSE),""))</f>
        <v>Lightspeed Venture Partners</v>
      </c>
      <c r="O371" t="str">
        <f>IF($A371="","",IFERROR(VLOOKUP($A371,Data_Raw!$A:$G,5,FALSE),""))</f>
        <v>US</v>
      </c>
      <c r="P371" t="str">
        <f>IF($A371="","",IFERROR(VLOOKUP($A371,Data_Raw!$A:$G,6,FALSE),""))</f>
        <v>Early</v>
      </c>
      <c r="Q371" t="str">
        <f>IF($A371="","",IFERROR(VLOOKUP($A371,Data_Raw!$A:$G,7,FALSE),""))</f>
        <v>General</v>
      </c>
      <c r="R371">
        <f>IF($A371="","",SUMIFS(AI_PF!$AP:$AP,AI_PF!$A:$A,$A371))</f>
        <v>13475000000</v>
      </c>
      <c r="S371">
        <f>IF($A371="","",SUMIFS(AI_PF!$AW:$AW,AI_PF!$A:$A,$A371))</f>
        <v>6436589587</v>
      </c>
      <c r="T371">
        <f>IF($A371="","",SUMIFS(AI_PF!$AZ:$AZ,AI_PF!$A:$A,$A371))</f>
        <v>0</v>
      </c>
      <c r="U371">
        <f>IF($A371="","",SUMIFS(AI_PF!$CA:$CA,AI_PF!$A:$A,$A371))</f>
        <v>6436589587</v>
      </c>
      <c r="V371">
        <f>IF($A371="","",SUMIFS(AI_PF!$CE:$CE,AI_PF!$A:$A,$A371))</f>
        <v>9029971257</v>
      </c>
      <c r="W371">
        <f>IF($A371="","",IFERROR(VLOOKUP($A371,AI_PF!$A:$CO,93,FALSE),""))</f>
        <v>167.44501471519473</v>
      </c>
      <c r="X371">
        <f>IF($A371="","",COUNTIF(AI_PF!$A:$A,$A371))</f>
        <v>1</v>
      </c>
      <c r="Y371">
        <f>IF($A371="","",COUNTIF(LookThrough!$A:$A,J371))</f>
        <v>11</v>
      </c>
    </row>
    <row r="372" spans="1:25" x14ac:dyDescent="0.4">
      <c r="A372" t="s">
        <v>413</v>
      </c>
      <c r="B372" t="str">
        <f>IF($A372="","",IFERROR(VLOOKUP($A372,AI_PF!$A:$D,4,FALSE),""))</f>
        <v>Lightspeed Opportunity Fund III, L.P.</v>
      </c>
      <c r="C372" t="str">
        <f>IF($A372="","",IFERROR(VLOOKUP($A372,AI_PF!$A:$G,7,FALSE),""))</f>
        <v>VC</v>
      </c>
      <c r="D372" t="str">
        <f>IF($A372="","",IFERROR(VLOOKUP($A372,AI_PF!$A:$H,8,FALSE),""))</f>
        <v>VC</v>
      </c>
      <c r="E372" t="str">
        <f>IF($A372="","",IFERROR(VLOOKUP($A372,AI_PF!$A:$N,14,FALSE),""))</f>
        <v>수익증권</v>
      </c>
      <c r="F372" t="str">
        <f>IF($A372="","",IFERROR(VLOOKUP($A372,AI_PF!$A:$R,18,FALSE),""))</f>
        <v>USD</v>
      </c>
      <c r="G372">
        <f>IF($A372="","",IFERROR(VLOOKUP($A372,AI_PF!$A:$T,20,FALSE),""))</f>
        <v>45926</v>
      </c>
      <c r="H372">
        <f>IF($A372="","",IFERROR(VLOOKUP($A372,AI_PF!$A:$V,22,FALSE),""))</f>
        <v>49490</v>
      </c>
      <c r="I372">
        <f>IF($A372="","",IFERROR(VLOOKUP($A372,AI_PF!$A:$EU,151,FALSE),""))</f>
        <v>2025</v>
      </c>
      <c r="J372">
        <f>IF($A372="","",IFERROR(VLOOKUP($A372,AI_PF!$A:$C,3,FALSE),""))</f>
        <v>210002207</v>
      </c>
      <c r="K372" t="str">
        <f>IF($A372="","",IFERROR(VLOOKUP($A372,Data_Raw!$A:$G,2,FALSE),""))</f>
        <v>VC</v>
      </c>
      <c r="L372" t="str">
        <f>IF($A372="","",IFERROR(VLOOKUP($A372,Data_Raw!$A:$G,3,FALSE),""))</f>
        <v>Lightspeed Opportunity Fund III, L.P.</v>
      </c>
      <c r="M372" t="str">
        <f>IF($A372="","",IFERROR(VLOOKUP($A372,Data_Raw!$A:$G,4,FALSE),""))</f>
        <v>Lightspeed Venture Partners</v>
      </c>
      <c r="N372" t="str">
        <f>IF($A372="","",IFERROR(VLOOKUP($A372,AI_PF!$A:$EU,29,FALSE),""))</f>
        <v>Lightspeed Venture Partners</v>
      </c>
      <c r="O372" t="str">
        <f>IF($A372="","",IFERROR(VLOOKUP($A372,Data_Raw!$A:$G,5,FALSE),""))</f>
        <v>US</v>
      </c>
      <c r="P372" t="str">
        <f>IF($A372="","",IFERROR(VLOOKUP($A372,Data_Raw!$A:$G,6,FALSE),""))</f>
        <v>Early</v>
      </c>
      <c r="Q372" t="str">
        <f>IF($A372="","",IFERROR(VLOOKUP($A372,Data_Raw!$A:$G,7,FALSE),""))</f>
        <v>General</v>
      </c>
      <c r="R372">
        <f>IF($A372="","",SUMIFS(AI_PF!$AP:$AP,AI_PF!$A:$A,$A372))</f>
        <v>17500000000</v>
      </c>
      <c r="S372">
        <f>IF($A372="","",SUMIFS(AI_PF!$AW:$AW,AI_PF!$A:$A,$A372))</f>
        <v>9274249902</v>
      </c>
      <c r="T372">
        <f>IF($A372="","",SUMIFS(AI_PF!$AZ:$AZ,AI_PF!$A:$A,$A372))</f>
        <v>0</v>
      </c>
      <c r="U372">
        <f>IF($A372="","",SUMIFS(AI_PF!$CA:$CA,AI_PF!$A:$A,$A372))</f>
        <v>9274249902</v>
      </c>
      <c r="V372">
        <f>IF($A372="","",SUMIFS(AI_PF!$CE:$CE,AI_PF!$A:$A,$A372))</f>
        <v>13908596342</v>
      </c>
      <c r="W372">
        <f>IF($A372="","",IFERROR(VLOOKUP($A372,AI_PF!$A:$CO,93,FALSE),""))</f>
        <v>170.05477070808411</v>
      </c>
      <c r="X372">
        <f>IF($A372="","",COUNTIF(AI_PF!$A:$A,$A372))</f>
        <v>1</v>
      </c>
      <c r="Y372">
        <f>IF($A372="","",COUNTIF(LookThrough!$A:$A,J372))</f>
        <v>12</v>
      </c>
    </row>
    <row r="373" spans="1:25" x14ac:dyDescent="0.4">
      <c r="A373" t="s">
        <v>414</v>
      </c>
      <c r="B373" t="str">
        <f>IF($A373="","",IFERROR(VLOOKUP($A373,AI_PF!$A:$D,4,FALSE),""))</f>
        <v>일산 덕이동 데이터센터 개발사업 PF 대출 리파이낸싱</v>
      </c>
      <c r="C373" t="str">
        <f>IF($A373="","",IFERROR(VLOOKUP($A373,AI_PF!$A:$G,7,FALSE),""))</f>
        <v>개발형</v>
      </c>
      <c r="D373" t="str">
        <f>IF($A373="","",IFERROR(VLOOKUP($A373,AI_PF!$A:$H,8,FALSE),""))</f>
        <v>데이터센터</v>
      </c>
      <c r="E373" t="str">
        <f>IF($A373="","",IFERROR(VLOOKUP($A373,AI_PF!$A:$N,14,FALSE),""))</f>
        <v>대출</v>
      </c>
      <c r="F373" t="str">
        <f>IF($A373="","",IFERROR(VLOOKUP($A373,AI_PF!$A:$R,18,FALSE),""))</f>
        <v>KRW</v>
      </c>
      <c r="G373">
        <f>IF($A373="","",IFERROR(VLOOKUP($A373,AI_PF!$A:$T,20,FALSE),""))</f>
        <v>45905</v>
      </c>
      <c r="H373">
        <f>IF($A373="","",IFERROR(VLOOKUP($A373,AI_PF!$A:$V,22,FALSE),""))</f>
        <v>46568</v>
      </c>
      <c r="I373">
        <f>IF($A373="","",IFERROR(VLOOKUP($A373,AI_PF!$A:$EU,151,FALSE),""))</f>
        <v>2025</v>
      </c>
      <c r="J373">
        <f>IF($A373="","",IFERROR(VLOOKUP($A373,AI_PF!$A:$C,3,FALSE),""))</f>
        <v>6000000001318</v>
      </c>
      <c r="K373" t="str">
        <f>IF($A373="","",IFERROR(VLOOKUP($A373,Data_Raw!$A:$G,2,FALSE),""))</f>
        <v>Real_Estate</v>
      </c>
      <c r="L373" t="str">
        <f>IF($A373="","",IFERROR(VLOOKUP($A373,Data_Raw!$A:$G,3,FALSE),""))</f>
        <v>일산 덕이동 데이터센터 개발사업</v>
      </c>
      <c r="M373">
        <f>IF($A373="","",IFERROR(VLOOKUP($A373,Data_Raw!$A:$G,4,FALSE),""))</f>
        <v>0</v>
      </c>
      <c r="N373" t="str">
        <f>IF($A373="","",IFERROR(VLOOKUP($A373,AI_PF!$A:$EU,29,FALSE),""))</f>
        <v>해당없음</v>
      </c>
      <c r="O373" t="str">
        <f>IF($A373="","",IFERROR(VLOOKUP($A373,Data_Raw!$A:$G,5,FALSE),""))</f>
        <v>KOR</v>
      </c>
      <c r="P373" t="str">
        <f>IF($A373="","",IFERROR(VLOOKUP($A373,Data_Raw!$A:$G,6,FALSE),""))</f>
        <v>PF대출</v>
      </c>
      <c r="Q373" t="str">
        <f>IF($A373="","",IFERROR(VLOOKUP($A373,Data_Raw!$A:$G,7,FALSE),""))</f>
        <v>Data Center</v>
      </c>
      <c r="R373">
        <f>IF($A373="","",SUMIFS(AI_PF!$AP:$AP,AI_PF!$A:$A,$A373))</f>
        <v>70000000000</v>
      </c>
      <c r="S373">
        <f>IF($A373="","",SUMIFS(AI_PF!$AW:$AW,AI_PF!$A:$A,$A373))</f>
        <v>30200000000</v>
      </c>
      <c r="T373">
        <f>IF($A373="","",SUMIFS(AI_PF!$AZ:$AZ,AI_PF!$A:$A,$A373))</f>
        <v>141336000</v>
      </c>
      <c r="U373">
        <f>IF($A373="","",SUMIFS(AI_PF!$CA:$CA,AI_PF!$A:$A,$A373))</f>
        <v>30200000000</v>
      </c>
      <c r="V373">
        <f>IF($A373="","",SUMIFS(AI_PF!$CE:$CE,AI_PF!$A:$A,$A373))</f>
        <v>30058664000</v>
      </c>
      <c r="W373">
        <f>IF($A373="","",IFERROR(VLOOKUP($A373,AI_PF!$A:$CO,93,FALSE),""))</f>
        <v>5.1655297999999998</v>
      </c>
      <c r="X373">
        <f>IF($A373="","",COUNTIF(AI_PF!$A:$A,$A373))</f>
        <v>1</v>
      </c>
      <c r="Y373">
        <f>IF($A373="","",COUNTIF(LookThrough!$A:$A,J373))</f>
        <v>0</v>
      </c>
    </row>
    <row r="374" spans="1:25" x14ac:dyDescent="0.4">
      <c r="A374" t="s">
        <v>415</v>
      </c>
      <c r="B374" t="str">
        <f>IF($A374="","",IFERROR(VLOOKUP($A374,AI_PF!$A:$D,4,FALSE),""))</f>
        <v>LCV FUND III, L.P.</v>
      </c>
      <c r="C374" t="str">
        <f>IF($A374="","",IFERROR(VLOOKUP($A374,AI_PF!$A:$G,7,FALSE),""))</f>
        <v>VC</v>
      </c>
      <c r="D374" t="str">
        <f>IF($A374="","",IFERROR(VLOOKUP($A374,AI_PF!$A:$H,8,FALSE),""))</f>
        <v>VC</v>
      </c>
      <c r="E374" t="str">
        <f>IF($A374="","",IFERROR(VLOOKUP($A374,AI_PF!$A:$N,14,FALSE),""))</f>
        <v>수익증권</v>
      </c>
      <c r="F374" t="str">
        <f>IF($A374="","",IFERROR(VLOOKUP($A374,AI_PF!$A:$R,18,FALSE),""))</f>
        <v>USD</v>
      </c>
      <c r="G374">
        <f>IF($A374="","",IFERROR(VLOOKUP($A374,AI_PF!$A:$T,20,FALSE),""))</f>
        <v>45996</v>
      </c>
      <c r="H374">
        <f>IF($A374="","",IFERROR(VLOOKUP($A374,AI_PF!$A:$V,22,FALSE),""))</f>
        <v>51475</v>
      </c>
      <c r="I374">
        <f>IF($A374="","",IFERROR(VLOOKUP($A374,AI_PF!$A:$EU,151,FALSE),""))</f>
        <v>2025</v>
      </c>
      <c r="J374">
        <f>IF($A374="","",IFERROR(VLOOKUP($A374,AI_PF!$A:$C,3,FALSE),""))</f>
        <v>210002229</v>
      </c>
      <c r="K374" t="str">
        <f>IF($A374="","",IFERROR(VLOOKUP($A374,Data_Raw!$A:$G,2,FALSE),""))</f>
        <v>VC</v>
      </c>
      <c r="L374" t="str">
        <f>IF($A374="","",IFERROR(VLOOKUP($A374,Data_Raw!$A:$G,3,FALSE),""))</f>
        <v>LCV FUND III, L.P.</v>
      </c>
      <c r="M374" t="str">
        <f>IF($A374="","",IFERROR(VLOOKUP($A374,Data_Raw!$A:$G,4,FALSE),""))</f>
        <v>LCV</v>
      </c>
      <c r="N374" t="str">
        <f>IF($A374="","",IFERROR(VLOOKUP($A374,AI_PF!$A:$EU,29,FALSE),""))</f>
        <v>LCV</v>
      </c>
      <c r="O374" t="str">
        <f>IF($A374="","",IFERROR(VLOOKUP($A374,Data_Raw!$A:$G,5,FALSE),""))</f>
        <v>US</v>
      </c>
      <c r="P374" t="str">
        <f>IF($A374="","",IFERROR(VLOOKUP($A374,Data_Raw!$A:$G,6,FALSE),""))</f>
        <v>Early</v>
      </c>
      <c r="Q374" t="str">
        <f>IF($A374="","",IFERROR(VLOOKUP($A374,Data_Raw!$A:$G,7,FALSE),""))</f>
        <v>Fintech|Blockchain</v>
      </c>
      <c r="R374">
        <f>IF($A374="","",SUMIFS(AI_PF!$AP:$AP,AI_PF!$A:$A,$A374))</f>
        <v>75000000000</v>
      </c>
      <c r="S374">
        <f>IF($A374="","",SUMIFS(AI_PF!$AW:$AW,AI_PF!$A:$A,$A374))</f>
        <v>29360000000</v>
      </c>
      <c r="T374">
        <f>IF($A374="","",SUMIFS(AI_PF!$AZ:$AZ,AI_PF!$A:$A,$A374))</f>
        <v>0</v>
      </c>
      <c r="U374">
        <f>IF($A374="","",SUMIFS(AI_PF!$CA:$CA,AI_PF!$A:$A,$A374))</f>
        <v>29360000000</v>
      </c>
      <c r="V374">
        <f>IF($A374="","",SUMIFS(AI_PF!$CE:$CE,AI_PF!$A:$A,$A374))</f>
        <v>30268000000</v>
      </c>
      <c r="W374">
        <f>IF($A374="","",IFERROR(VLOOKUP($A374,AI_PF!$A:$CO,93,FALSE),""))</f>
        <v>10.057986378669739</v>
      </c>
      <c r="X374">
        <f>IF($A374="","",COUNTIF(AI_PF!$A:$A,$A374))</f>
        <v>1</v>
      </c>
      <c r="Y374">
        <f>IF($A374="","",COUNTIF(LookThrough!$A:$A,J374))</f>
        <v>0</v>
      </c>
    </row>
    <row r="375" spans="1:25" x14ac:dyDescent="0.4">
      <c r="A375" t="s">
        <v>416</v>
      </c>
      <c r="B375" t="str">
        <f>IF($A375="","",IFERROR(VLOOKUP($A375,AI_PF!$A:$D,4,FALSE),""))</f>
        <v>8VC RSS.L.P.</v>
      </c>
      <c r="C375" t="str">
        <f>IF($A375="","",IFERROR(VLOOKUP($A375,AI_PF!$A:$G,7,FALSE),""))</f>
        <v>VC</v>
      </c>
      <c r="D375" t="str">
        <f>IF($A375="","",IFERROR(VLOOKUP($A375,AI_PF!$A:$H,8,FALSE),""))</f>
        <v>VC</v>
      </c>
      <c r="E375" t="str">
        <f>IF($A375="","",IFERROR(VLOOKUP($A375,AI_PF!$A:$N,14,FALSE),""))</f>
        <v>수익증권</v>
      </c>
      <c r="F375" t="str">
        <f>IF($A375="","",IFERROR(VLOOKUP($A375,AI_PF!$A:$R,18,FALSE),""))</f>
        <v>USD</v>
      </c>
      <c r="G375">
        <f>IF($A375="","",IFERROR(VLOOKUP($A375,AI_PF!$A:$T,20,FALSE),""))</f>
        <v>45973</v>
      </c>
      <c r="H375">
        <f>IF($A375="","",IFERROR(VLOOKUP($A375,AI_PF!$A:$V,22,FALSE),""))</f>
        <v>49625</v>
      </c>
      <c r="I375">
        <f>IF($A375="","",IFERROR(VLOOKUP($A375,AI_PF!$A:$EU,151,FALSE),""))</f>
        <v>2025</v>
      </c>
      <c r="J375">
        <f>IF($A375="","",IFERROR(VLOOKUP($A375,AI_PF!$A:$C,3,FALSE),""))</f>
        <v>210002228</v>
      </c>
      <c r="K375" t="str">
        <f>IF($A375="","",IFERROR(VLOOKUP($A375,Data_Raw!$A:$G,2,FALSE),""))</f>
        <v>VC</v>
      </c>
      <c r="L375" t="str">
        <f>IF($A375="","",IFERROR(VLOOKUP($A375,Data_Raw!$A:$G,3,FALSE),""))</f>
        <v>8VC RSS.L.P.</v>
      </c>
      <c r="M375" t="str">
        <f>IF($A375="","",IFERROR(VLOOKUP($A375,Data_Raw!$A:$G,4,FALSE),""))</f>
        <v>8VC PARTNERS, LLC</v>
      </c>
      <c r="N375" t="str">
        <f>IF($A375="","",IFERROR(VLOOKUP($A375,AI_PF!$A:$EU,29,FALSE),""))</f>
        <v>8VC PARTNERS, LLC</v>
      </c>
      <c r="O375" t="str">
        <f>IF($A375="","",IFERROR(VLOOKUP($A375,Data_Raw!$A:$G,5,FALSE),""))</f>
        <v>US</v>
      </c>
      <c r="P375" t="str">
        <f>IF($A375="","",IFERROR(VLOOKUP($A375,Data_Raw!$A:$G,6,FALSE),""))</f>
        <v>Early</v>
      </c>
      <c r="Q375" t="str">
        <f>IF($A375="","",IFERROR(VLOOKUP($A375,Data_Raw!$A:$G,7,FALSE),""))</f>
        <v>Defence</v>
      </c>
      <c r="R375">
        <f>IF($A375="","",SUMIFS(AI_PF!$AP:$AP,AI_PF!$A:$A,$A375))</f>
        <v>30000000000</v>
      </c>
      <c r="S375">
        <f>IF($A375="","",SUMIFS(AI_PF!$AW:$AW,AI_PF!$A:$A,$A375))</f>
        <v>25368400000</v>
      </c>
      <c r="T375">
        <f>IF($A375="","",SUMIFS(AI_PF!$AZ:$AZ,AI_PF!$A:$A,$A375))</f>
        <v>0</v>
      </c>
      <c r="U375">
        <f>IF($A375="","",SUMIFS(AI_PF!$CA:$CA,AI_PF!$A:$A,$A375))</f>
        <v>25368400000</v>
      </c>
      <c r="V375">
        <f>IF($A375="","",SUMIFS(AI_PF!$CE:$CE,AI_PF!$A:$A,$A375))</f>
        <v>26333160000</v>
      </c>
      <c r="W375">
        <f>IF($A375="","",IFERROR(VLOOKUP($A375,AI_PF!$A:$CO,93,FALSE),""))</f>
        <v>12.516277432441711</v>
      </c>
      <c r="X375">
        <f>IF($A375="","",COUNTIF(AI_PF!$A:$A,$A375))</f>
        <v>1</v>
      </c>
      <c r="Y375">
        <f>IF($A375="","",COUNTIF(LookThrough!$A:$A,J375))</f>
        <v>0</v>
      </c>
    </row>
    <row r="376" spans="1:25" x14ac:dyDescent="0.4">
      <c r="A376" t="s">
        <v>417</v>
      </c>
      <c r="B376" t="str">
        <f>IF($A376="","",IFERROR(VLOOKUP($A376,AI_PF!$A:$D,4,FALSE),""))</f>
        <v>이지스글로벌일반사모부동산투자신탁576호(재간접형)</v>
      </c>
      <c r="C376" t="str">
        <f>IF($A376="","",IFERROR(VLOOKUP($A376,AI_PF!$A:$G,7,FALSE),""))</f>
        <v>수익형</v>
      </c>
      <c r="D376" t="str">
        <f>IF($A376="","",IFERROR(VLOOKUP($A376,AI_PF!$A:$H,8,FALSE),""))</f>
        <v>혼합</v>
      </c>
      <c r="E376" t="str">
        <f>IF($A376="","",IFERROR(VLOOKUP($A376,AI_PF!$A:$N,14,FALSE),""))</f>
        <v>수익증권</v>
      </c>
      <c r="F376" t="str">
        <f>IF($A376="","",IFERROR(VLOOKUP($A376,AI_PF!$A:$R,18,FALSE),""))</f>
        <v>KRW</v>
      </c>
      <c r="G376">
        <f>IF($A376="","",IFERROR(VLOOKUP($A376,AI_PF!$A:$T,20,FALSE),""))</f>
        <v>45985</v>
      </c>
      <c r="H376">
        <f>IF($A376="","",IFERROR(VLOOKUP($A376,AI_PF!$A:$V,22,FALSE),""))</f>
        <v>49453</v>
      </c>
      <c r="I376">
        <f>IF($A376="","",IFERROR(VLOOKUP($A376,AI_PF!$A:$EU,151,FALSE),""))</f>
        <v>2025</v>
      </c>
      <c r="J376">
        <f>IF($A376="","",IFERROR(VLOOKUP($A376,AI_PF!$A:$C,3,FALSE),""))</f>
        <v>210002230</v>
      </c>
      <c r="K376" t="str">
        <f>IF($A376="","",IFERROR(VLOOKUP($A376,Data_Raw!$A:$G,2,FALSE),""))</f>
        <v>Real_Estate</v>
      </c>
      <c r="L376" t="str">
        <f>IF($A376="","",IFERROR(VLOOKUP($A376,Data_Raw!$A:$G,3,FALSE),""))</f>
        <v>이지스글로벌일반사모부동산투자신탁576호(재간접형)</v>
      </c>
      <c r="M376" t="str">
        <f>IF($A376="","",IFERROR(VLOOKUP($A376,Data_Raw!$A:$G,4,FALSE),""))</f>
        <v>이지스자산운용</v>
      </c>
      <c r="N376" t="str">
        <f>IF($A376="","",IFERROR(VLOOKUP($A376,AI_PF!$A:$EU,29,FALSE),""))</f>
        <v>Rockwood Capital</v>
      </c>
      <c r="O376" t="str">
        <f>IF($A376="","",IFERROR(VLOOKUP($A376,Data_Raw!$A:$G,5,FALSE),""))</f>
        <v>US</v>
      </c>
      <c r="P376" t="str">
        <f>IF($A376="","",IFERROR(VLOOKUP($A376,Data_Raw!$A:$G,6,FALSE),""))</f>
        <v>담보대출</v>
      </c>
      <c r="Q376" t="str">
        <f>IF($A376="","",IFERROR(VLOOKUP($A376,Data_Raw!$A:$G,7,FALSE),""))</f>
        <v>Mixed</v>
      </c>
      <c r="R376">
        <f>IF($A376="","",SUMIFS(AI_PF!$AP:$AP,AI_PF!$A:$A,$A376))</f>
        <v>150000000000</v>
      </c>
      <c r="S376">
        <f>IF($A376="","",SUMIFS(AI_PF!$AW:$AW,AI_PF!$A:$A,$A376))</f>
        <v>116308997342</v>
      </c>
      <c r="T376">
        <f>IF($A376="","",SUMIFS(AI_PF!$AZ:$AZ,AI_PF!$A:$A,$A376))</f>
        <v>0</v>
      </c>
      <c r="U376">
        <f>IF($A376="","",SUMIFS(AI_PF!$CA:$CA,AI_PF!$A:$A,$A376))</f>
        <v>116308997342</v>
      </c>
      <c r="V376">
        <f>IF($A376="","",SUMIFS(AI_PF!$CE:$CE,AI_PF!$A:$A,$A376))</f>
        <v>116658883064</v>
      </c>
      <c r="W376">
        <f>IF($A376="","",IFERROR(VLOOKUP($A376,AI_PF!$A:$CO,93,FALSE),""))</f>
        <v>1.367780864238739</v>
      </c>
      <c r="X376">
        <f>IF($A376="","",COUNTIF(AI_PF!$A:$A,$A376))</f>
        <v>1</v>
      </c>
      <c r="Y376">
        <f>IF($A376="","",COUNTIF(LookThrough!$A:$A,J376))</f>
        <v>0</v>
      </c>
    </row>
    <row r="377" spans="1:25" x14ac:dyDescent="0.4">
      <c r="A377" t="s">
        <v>2567</v>
      </c>
      <c r="B377" t="str">
        <f>IF($A377="","",IFERROR(VLOOKUP($A377,AI_PF!$A:$D,4,FALSE),""))</f>
        <v>Thrive Capital Partners X Growth L.P</v>
      </c>
      <c r="C377" t="str">
        <f>IF($A377="","",IFERROR(VLOOKUP($A377,AI_PF!$A:$G,7,FALSE),""))</f>
        <v>VC</v>
      </c>
      <c r="D377" t="str">
        <f>IF($A377="","",IFERROR(VLOOKUP($A377,AI_PF!$A:$H,8,FALSE),""))</f>
        <v>VC</v>
      </c>
      <c r="E377" t="str">
        <f>IF($A377="","",IFERROR(VLOOKUP($A377,AI_PF!$A:$N,14,FALSE),""))</f>
        <v>수익증권</v>
      </c>
      <c r="F377" t="str">
        <f>IF($A377="","",IFERROR(VLOOKUP($A377,AI_PF!$A:$R,18,FALSE),""))</f>
        <v>USD</v>
      </c>
      <c r="G377">
        <f>IF($A377="","",IFERROR(VLOOKUP($A377,AI_PF!$A:$T,20,FALSE),""))</f>
        <v>46077</v>
      </c>
      <c r="H377">
        <f>IF($A377="","",IFERROR(VLOOKUP($A377,AI_PF!$A:$V,22,FALSE),""))</f>
        <v>49765</v>
      </c>
      <c r="I377">
        <f>IF($A377="","",IFERROR(VLOOKUP($A377,AI_PF!$A:$EU,151,FALSE),""))</f>
        <v>2025</v>
      </c>
      <c r="J377">
        <f>IF($A377="","",IFERROR(VLOOKUP($A377,AI_PF!$A:$C,3,FALSE),""))</f>
        <v>210002242</v>
      </c>
      <c r="K377" t="str">
        <f>IF($A377="","",IFERROR(VLOOKUP($A377,Data_Raw!$A:$G,2,FALSE),""))</f>
        <v>VC</v>
      </c>
      <c r="L377" t="str">
        <f>IF($A377="","",IFERROR(VLOOKUP($A377,Data_Raw!$A:$G,3,FALSE),""))</f>
        <v>Thrive Capital Partners X Growth L.P</v>
      </c>
      <c r="M377" t="str">
        <f>IF($A377="","",IFERROR(VLOOKUP($A377,Data_Raw!$A:$G,4,FALSE),""))</f>
        <v>Thrive Capital Management LLC</v>
      </c>
      <c r="N377" t="str">
        <f>IF($A377="","",IFERROR(VLOOKUP($A377,AI_PF!$A:$EU,29,FALSE),""))</f>
        <v>Thrive Capital Management LLC</v>
      </c>
      <c r="O377" t="str">
        <f>IF($A377="","",IFERROR(VLOOKUP($A377,Data_Raw!$A:$G,5,FALSE),""))</f>
        <v>US</v>
      </c>
      <c r="P377" t="str">
        <f>IF($A377="","",IFERROR(VLOOKUP($A377,Data_Raw!$A:$G,6,FALSE),""))</f>
        <v>Late</v>
      </c>
      <c r="Q377" t="str">
        <f>IF($A377="","",IFERROR(VLOOKUP($A377,Data_Raw!$A:$G,7,FALSE),""))</f>
        <v>AI</v>
      </c>
      <c r="R377">
        <f>IF($A377="","",SUMIFS(AI_PF!$AP:$AP,AI_PF!$A:$A,$A377))</f>
        <v>38565000000</v>
      </c>
      <c r="S377">
        <f>IF($A377="","",SUMIFS(AI_PF!$AW:$AW,AI_PF!$A:$A,$A377))</f>
        <v>6372145963</v>
      </c>
      <c r="T377">
        <f>IF($A377="","",SUMIFS(AI_PF!$AZ:$AZ,AI_PF!$A:$A,$A377))</f>
        <v>0</v>
      </c>
      <c r="U377">
        <f>IF($A377="","",SUMIFS(AI_PF!$CA:$CA,AI_PF!$A:$A,$A377))</f>
        <v>6372145963</v>
      </c>
      <c r="V377">
        <f>IF($A377="","",SUMIFS(AI_PF!$CE:$CE,AI_PF!$A:$A,$A377))</f>
        <v>6643889563</v>
      </c>
      <c r="W377">
        <f>IF($A377="","",IFERROR(VLOOKUP($A377,AI_PF!$A:$CO,93,FALSE),""))</f>
        <v>54.575180411338827</v>
      </c>
      <c r="X377">
        <f>IF($A377="","",COUNTIF(AI_PF!$A:$A,$A377))</f>
        <v>1</v>
      </c>
      <c r="Y377">
        <f>IF($A377="","",COUNTIF(LookThrough!$A:$A,J377))</f>
        <v>0</v>
      </c>
    </row>
    <row r="378" spans="1:25" x14ac:dyDescent="0.4">
      <c r="A378" t="s">
        <v>2570</v>
      </c>
      <c r="B378" t="str">
        <f>IF($A378="","",IFERROR(VLOOKUP($A378,AI_PF!$A:$D,4,FALSE),""))</f>
        <v>Thrive Capital Partners X Opportunity Fund L.P</v>
      </c>
      <c r="C378" t="str">
        <f>IF($A378="","",IFERROR(VLOOKUP($A378,AI_PF!$A:$G,7,FALSE),""))</f>
        <v>VC</v>
      </c>
      <c r="D378" t="str">
        <f>IF($A378="","",IFERROR(VLOOKUP($A378,AI_PF!$A:$H,8,FALSE),""))</f>
        <v>VC</v>
      </c>
      <c r="E378" t="str">
        <f>IF($A378="","",IFERROR(VLOOKUP($A378,AI_PF!$A:$N,14,FALSE),""))</f>
        <v>수익증권</v>
      </c>
      <c r="F378" t="str">
        <f>IF($A378="","",IFERROR(VLOOKUP($A378,AI_PF!$A:$R,18,FALSE),""))</f>
        <v>USD</v>
      </c>
      <c r="G378">
        <f>IF($A378="","",IFERROR(VLOOKUP($A378,AI_PF!$A:$T,20,FALSE),""))</f>
        <v>46077</v>
      </c>
      <c r="H378">
        <f>IF($A378="","",IFERROR(VLOOKUP($A378,AI_PF!$A:$V,22,FALSE),""))</f>
        <v>49765</v>
      </c>
      <c r="I378">
        <f>IF($A378="","",IFERROR(VLOOKUP($A378,AI_PF!$A:$EU,151,FALSE),""))</f>
        <v>2025</v>
      </c>
      <c r="J378">
        <f>IF($A378="","",IFERROR(VLOOKUP($A378,AI_PF!$A:$C,3,FALSE),""))</f>
        <v>210002243</v>
      </c>
      <c r="K378" t="str">
        <f>IF($A378="","",IFERROR(VLOOKUP($A378,Data_Raw!$A:$G,2,FALSE),""))</f>
        <v>VC</v>
      </c>
      <c r="L378" t="str">
        <f>IF($A378="","",IFERROR(VLOOKUP($A378,Data_Raw!$A:$G,3,FALSE),""))</f>
        <v>Thrive Capital Partners X Opportunity Fund L.P</v>
      </c>
      <c r="M378" t="str">
        <f>IF($A378="","",IFERROR(VLOOKUP($A378,Data_Raw!$A:$G,4,FALSE),""))</f>
        <v>Thrive Capital Management LLC</v>
      </c>
      <c r="N378" t="str">
        <f>IF($A378="","",IFERROR(VLOOKUP($A378,AI_PF!$A:$EU,29,FALSE),""))</f>
        <v>Thrive Capital Management LLC</v>
      </c>
      <c r="O378" t="str">
        <f>IF($A378="","",IFERROR(VLOOKUP($A378,Data_Raw!$A:$G,5,FALSE),""))</f>
        <v>US</v>
      </c>
      <c r="P378" t="str">
        <f>IF($A378="","",IFERROR(VLOOKUP($A378,Data_Raw!$A:$G,6,FALSE),""))</f>
        <v>Opportunistic</v>
      </c>
      <c r="Q378" t="str">
        <f>IF($A378="","",IFERROR(VLOOKUP($A378,Data_Raw!$A:$G,7,FALSE),""))</f>
        <v>AI</v>
      </c>
      <c r="R378">
        <f>IF($A378="","",SUMIFS(AI_PF!$AP:$AP,AI_PF!$A:$A,$A378))</f>
        <v>30000000000</v>
      </c>
      <c r="S378">
        <f>IF($A378="","",SUMIFS(AI_PF!$AW:$AW,AI_PF!$A:$A,$A378))</f>
        <v>9786262658</v>
      </c>
      <c r="T378">
        <f>IF($A378="","",SUMIFS(AI_PF!$AZ:$AZ,AI_PF!$A:$A,$A378))</f>
        <v>0</v>
      </c>
      <c r="U378">
        <f>IF($A378="","",SUMIFS(AI_PF!$CA:$CA,AI_PF!$A:$A,$A378))</f>
        <v>9786262658</v>
      </c>
      <c r="V378">
        <f>IF($A378="","",SUMIFS(AI_PF!$CE:$CE,AI_PF!$A:$A,$A378))</f>
        <v>10203603105</v>
      </c>
      <c r="W378">
        <f>IF($A378="","",IFERROR(VLOOKUP($A378,AI_PF!$A:$CO,93,FALSE),""))</f>
        <v>54.575180411338827</v>
      </c>
      <c r="X378">
        <f>IF($A378="","",COUNTIF(AI_PF!$A:$A,$A378))</f>
        <v>1</v>
      </c>
      <c r="Y378">
        <f>IF($A378="","",COUNTIF(LookThrough!$A:$A,J378))</f>
        <v>0</v>
      </c>
    </row>
    <row r="379" spans="1:25" x14ac:dyDescent="0.4">
      <c r="A379" t="s">
        <v>2573</v>
      </c>
      <c r="B379" t="str">
        <f>IF($A379="","",IFERROR(VLOOKUP($A379,AI_PF!$A:$D,4,FALSE),""))</f>
        <v>KKR Asia Credit Fund II Note</v>
      </c>
      <c r="C379" t="str">
        <f>IF($A379="","",IFERROR(VLOOKUP($A379,AI_PF!$A:$G,7,FALSE),""))</f>
        <v>PD</v>
      </c>
      <c r="D379" t="str">
        <f>IF($A379="","",IFERROR(VLOOKUP($A379,AI_PF!$A:$H,8,FALSE),""))</f>
        <v>Senior</v>
      </c>
      <c r="E379" t="str">
        <f>IF($A379="","",IFERROR(VLOOKUP($A379,AI_PF!$A:$N,14,FALSE),""))</f>
        <v>수익증권</v>
      </c>
      <c r="F379" t="str">
        <f>IF($A379="","",IFERROR(VLOOKUP($A379,AI_PF!$A:$R,18,FALSE),""))</f>
        <v>KRW</v>
      </c>
      <c r="G379">
        <f>IF($A379="","",IFERROR(VLOOKUP($A379,AI_PF!$A:$T,20,FALSE),""))</f>
        <v>46041</v>
      </c>
      <c r="H379">
        <f>IF($A379="","",IFERROR(VLOOKUP($A379,AI_PF!$A:$V,22,FALSE),""))</f>
        <v>49693</v>
      </c>
      <c r="I379">
        <f>IF($A379="","",IFERROR(VLOOKUP($A379,AI_PF!$A:$EU,151,FALSE),""))</f>
        <v>2025</v>
      </c>
      <c r="J379">
        <f>IF($A379="","",IFERROR(VLOOKUP($A379,AI_PF!$A:$C,3,FALSE),""))</f>
        <v>210002235</v>
      </c>
      <c r="K379" t="str">
        <f>IF($A379="","",IFERROR(VLOOKUP($A379,Data_Raw!$A:$G,2,FALSE),""))</f>
        <v>PD</v>
      </c>
      <c r="L379" t="str">
        <f>IF($A379="","",IFERROR(VLOOKUP($A379,Data_Raw!$A:$G,3,FALSE),""))</f>
        <v>KKR Asia Credit Fund II Note</v>
      </c>
      <c r="M379" t="str">
        <f>IF($A379="","",IFERROR(VLOOKUP($A379,Data_Raw!$A:$G,4,FALSE),""))</f>
        <v>흥국자산운용</v>
      </c>
      <c r="N379" t="str">
        <f>IF($A379="","",IFERROR(VLOOKUP($A379,AI_PF!$A:$EU,29,FALSE),""))</f>
        <v>KKR</v>
      </c>
      <c r="O379" t="str">
        <f>IF($A379="","",IFERROR(VLOOKUP($A379,Data_Raw!$A:$G,5,FALSE),""))</f>
        <v>Asia</v>
      </c>
      <c r="P379" t="str">
        <f>IF($A379="","",IFERROR(VLOOKUP($A379,Data_Raw!$A:$G,6,FALSE),""))</f>
        <v>Senior</v>
      </c>
      <c r="Q379" t="str">
        <f>IF($A379="","",IFERROR(VLOOKUP($A379,Data_Raw!$A:$G,7,FALSE),""))</f>
        <v>Senior</v>
      </c>
      <c r="R379">
        <f>IF($A379="","",SUMIFS(AI_PF!$AP:$AP,AI_PF!$A:$A,$A379))</f>
        <v>67500000000</v>
      </c>
      <c r="S379">
        <f>IF($A379="","",SUMIFS(AI_PF!$AW:$AW,AI_PF!$A:$A,$A379))</f>
        <v>9380377884</v>
      </c>
      <c r="T379">
        <f>IF($A379="","",SUMIFS(AI_PF!$AZ:$AZ,AI_PF!$A:$A,$A379))</f>
        <v>0</v>
      </c>
      <c r="U379">
        <f>IF($A379="","",SUMIFS(AI_PF!$CA:$CA,AI_PF!$A:$A,$A379))</f>
        <v>9380377884</v>
      </c>
      <c r="V379">
        <f>IF($A379="","",SUMIFS(AI_PF!$CE:$CE,AI_PF!$A:$A,$A379))</f>
        <v>9432194385</v>
      </c>
      <c r="W379">
        <f>IF($A379="","",IFERROR(VLOOKUP($A379,AI_PF!$A:$CO,93,FALSE),""))</f>
        <v>2757.5753211975102</v>
      </c>
      <c r="X379">
        <f>IF($A379="","",COUNTIF(AI_PF!$A:$A,$A379))</f>
        <v>1</v>
      </c>
      <c r="Y379">
        <f>IF($A379="","",COUNTIF(LookThrough!$A:$A,J379))</f>
        <v>0</v>
      </c>
    </row>
    <row r="380" spans="1:25" x14ac:dyDescent="0.4">
      <c r="A380" t="s">
        <v>2577</v>
      </c>
      <c r="B380" t="str">
        <f>IF($A380="","",IFERROR(VLOOKUP($A380,AI_PF!$A:$D,4,FALSE),""))</f>
        <v>Lux Venture IX, .L.P.</v>
      </c>
      <c r="C380" t="str">
        <f>IF($A380="","",IFERROR(VLOOKUP($A380,AI_PF!$A:$G,7,FALSE),""))</f>
        <v>VC</v>
      </c>
      <c r="D380" t="str">
        <f>IF($A380="","",IFERROR(VLOOKUP($A380,AI_PF!$A:$H,8,FALSE),""))</f>
        <v>VC</v>
      </c>
      <c r="E380" t="str">
        <f>IF($A380="","",IFERROR(VLOOKUP($A380,AI_PF!$A:$N,14,FALSE),""))</f>
        <v>수익증권</v>
      </c>
      <c r="F380" t="str">
        <f>IF($A380="","",IFERROR(VLOOKUP($A380,AI_PF!$A:$R,18,FALSE),""))</f>
        <v>USD</v>
      </c>
      <c r="G380">
        <f>IF($A380="","",IFERROR(VLOOKUP($A380,AI_PF!$A:$T,20,FALSE),""))</f>
        <v>46056</v>
      </c>
      <c r="H380">
        <f>IF($A380="","",IFERROR(VLOOKUP($A380,AI_PF!$A:$V,22,FALSE),""))</f>
        <v>49708</v>
      </c>
      <c r="I380">
        <f>IF($A380="","",IFERROR(VLOOKUP($A380,AI_PF!$A:$EU,151,FALSE),""))</f>
        <v>2025</v>
      </c>
      <c r="J380">
        <f>IF($A380="","",IFERROR(VLOOKUP($A380,AI_PF!$A:$C,3,FALSE),""))</f>
        <v>210002239</v>
      </c>
      <c r="K380" t="str">
        <f>IF($A380="","",IFERROR(VLOOKUP($A380,Data_Raw!$A:$G,2,FALSE),""))</f>
        <v>VC</v>
      </c>
      <c r="L380" t="str">
        <f>IF($A380="","",IFERROR(VLOOKUP($A380,Data_Raw!$A:$G,3,FALSE),""))</f>
        <v>Lux Venture IX, .L.P.</v>
      </c>
      <c r="M380" t="str">
        <f>IF($A380="","",IFERROR(VLOOKUP($A380,Data_Raw!$A:$G,4,FALSE),""))</f>
        <v>Lux Venture</v>
      </c>
      <c r="N380" t="str">
        <f>IF($A380="","",IFERROR(VLOOKUP($A380,AI_PF!$A:$EU,29,FALSE),""))</f>
        <v>Lux Venture</v>
      </c>
      <c r="O380" t="str">
        <f>IF($A380="","",IFERROR(VLOOKUP($A380,Data_Raw!$A:$G,5,FALSE),""))</f>
        <v>US</v>
      </c>
      <c r="P380" t="str">
        <f>IF($A380="","",IFERROR(VLOOKUP($A380,Data_Raw!$A:$G,6,FALSE),""))</f>
        <v>Early</v>
      </c>
      <c r="Q380" t="str">
        <f>IF($A380="","",IFERROR(VLOOKUP($A380,Data_Raw!$A:$G,7,FALSE),""))</f>
        <v>AI</v>
      </c>
      <c r="R380">
        <f>IF($A380="","",SUMIFS(AI_PF!$AP:$AP,AI_PF!$A:$A,$A380))</f>
        <v>30000000000</v>
      </c>
      <c r="S380">
        <f>IF($A380="","",SUMIFS(AI_PF!$AW:$AW,AI_PF!$A:$A,$A380))</f>
        <v>4255800000</v>
      </c>
      <c r="T380">
        <f>IF($A380="","",SUMIFS(AI_PF!$AZ:$AZ,AI_PF!$A:$A,$A380))</f>
        <v>0</v>
      </c>
      <c r="U380">
        <f>IF($A380="","",SUMIFS(AI_PF!$CA:$CA,AI_PF!$A:$A,$A380))</f>
        <v>4255800000</v>
      </c>
      <c r="V380">
        <f>IF($A380="","",SUMIFS(AI_PF!$CE:$CE,AI_PF!$A:$A,$A380))</f>
        <v>4388860000</v>
      </c>
      <c r="W380">
        <f>IF($A380="","",IFERROR(VLOOKUP($A380,AI_PF!$A:$CO,93,FALSE),""))</f>
        <v>51.622856259345987</v>
      </c>
      <c r="X380">
        <f>IF($A380="","",COUNTIF(AI_PF!$A:$A,$A380))</f>
        <v>1</v>
      </c>
      <c r="Y380">
        <f>IF($A380="","",COUNTIF(LookThrough!$A:$A,J380))</f>
        <v>0</v>
      </c>
    </row>
    <row r="381" spans="1:25" x14ac:dyDescent="0.4">
      <c r="A381" t="s">
        <v>2758</v>
      </c>
      <c r="B381" t="str">
        <f>IF($A381="","",IFERROR(VLOOKUP($A381,AI_PF!$A:$D,4,FALSE),""))</f>
        <v>(주)제뉴원사이언스 인수금융 선순위 일반대출</v>
      </c>
      <c r="C381" t="str">
        <f>IF($A381="","",IFERROR(VLOOKUP($A381,AI_PF!$A:$G,7,FALSE),""))</f>
        <v>인수금융</v>
      </c>
      <c r="D381" t="str">
        <f>IF($A381="","",IFERROR(VLOOKUP($A381,AI_PF!$A:$H,8,FALSE),""))</f>
        <v>인수금융</v>
      </c>
      <c r="E381" t="str">
        <f>IF($A381="","",IFERROR(VLOOKUP($A381,AI_PF!$A:$N,14,FALSE),""))</f>
        <v>대출</v>
      </c>
      <c r="F381" t="str">
        <f>IF($A381="","",IFERROR(VLOOKUP($A381,AI_PF!$A:$R,18,FALSE),""))</f>
        <v>KRW</v>
      </c>
      <c r="G381">
        <f>IF($A381="","",IFERROR(VLOOKUP($A381,AI_PF!$A:$T,20,FALSE),""))</f>
        <v>46077</v>
      </c>
      <c r="H381">
        <f>IF($A381="","",IFERROR(VLOOKUP($A381,AI_PF!$A:$V,22,FALSE),""))</f>
        <v>47903</v>
      </c>
      <c r="I381">
        <f>IF($A381="","",IFERROR(VLOOKUP($A381,AI_PF!$A:$EU,151,FALSE),""))</f>
        <v>2026</v>
      </c>
      <c r="J381">
        <f>IF($A381="","",IFERROR(VLOOKUP($A381,AI_PF!$A:$C,3,FALSE),""))</f>
        <v>6000000001322</v>
      </c>
      <c r="K381" t="str">
        <f>IF($A381="","",IFERROR(VLOOKUP($A381,Data_Raw!$A:$G,2,FALSE),""))</f>
        <v>PD</v>
      </c>
      <c r="L381" t="str">
        <f>IF($A381="","",IFERROR(VLOOKUP($A381,Data_Raw!$A:$G,3,FALSE),""))</f>
        <v>(주)제뉴원사이언스 인수금융 선순위 일반대출</v>
      </c>
      <c r="M381" t="str">
        <f>IF($A381="","",IFERROR(VLOOKUP($A381,Data_Raw!$A:$G,4,FALSE),""))</f>
        <v>맥쿼리자산운용</v>
      </c>
      <c r="N381" t="str">
        <f>IF($A381="","",IFERROR(VLOOKUP($A381,AI_PF!$A:$EU,29,FALSE),""))</f>
        <v>해당없음</v>
      </c>
      <c r="O381" t="str">
        <f>IF($A381="","",IFERROR(VLOOKUP($A381,Data_Raw!$A:$G,5,FALSE),""))</f>
        <v>KOR</v>
      </c>
      <c r="P381" t="str">
        <f>IF($A381="","",IFERROR(VLOOKUP($A381,Data_Raw!$A:$G,6,FALSE),""))</f>
        <v>인수금융</v>
      </c>
      <c r="Q381" t="str">
        <f>IF($A381="","",IFERROR(VLOOKUP($A381,Data_Raw!$A:$G,7,FALSE),""))</f>
        <v>Medical</v>
      </c>
      <c r="R381">
        <f>IF($A381="","",SUMIFS(AI_PF!$AP:$AP,AI_PF!$A:$A,$A381))</f>
        <v>30000000000</v>
      </c>
      <c r="S381">
        <f>IF($A381="","",SUMIFS(AI_PF!$AW:$AW,AI_PF!$A:$A,$A381))</f>
        <v>30000000000</v>
      </c>
      <c r="T381">
        <f>IF($A381="","",SUMIFS(AI_PF!$AZ:$AZ,AI_PF!$A:$A,$A381))</f>
        <v>79200000</v>
      </c>
      <c r="U381">
        <f>IF($A381="","",SUMIFS(AI_PF!$CA:$CA,AI_PF!$A:$A,$A381))</f>
        <v>30000000000</v>
      </c>
      <c r="V381">
        <f>IF($A381="","",SUMIFS(AI_PF!$CE:$CE,AI_PF!$A:$A,$A381))</f>
        <v>29920800000</v>
      </c>
      <c r="W381">
        <f>IF($A381="","",IFERROR(VLOOKUP($A381,AI_PF!$A:$CO,93,FALSE),""))</f>
        <v>5.7628705</v>
      </c>
      <c r="X381">
        <f>IF($A381="","",COUNTIF(AI_PF!$A:$A,$A381))</f>
        <v>1</v>
      </c>
      <c r="Y381">
        <f>IF($A381="","",COUNTIF(LookThrough!$A:$A,J381))</f>
        <v>0</v>
      </c>
    </row>
    <row r="382" spans="1:25" x14ac:dyDescent="0.4">
      <c r="A382" t="s">
        <v>10354</v>
      </c>
      <c r="B382" t="str">
        <f>IF($A382="","",IFERROR(VLOOKUP($A382,AI_PF!$A:$D,4,FALSE),""))</f>
        <v>죽전 퍼시픽써니 데이터센터 담보대출(일반계정)</v>
      </c>
      <c r="C382" t="str">
        <f>IF($A382="","",IFERROR(VLOOKUP($A382,AI_PF!$A:$G,7,FALSE),""))</f>
        <v>수익형</v>
      </c>
      <c r="D382" t="str">
        <f>IF($A382="","",IFERROR(VLOOKUP($A382,AI_PF!$A:$H,8,FALSE),""))</f>
        <v>데이터센터</v>
      </c>
      <c r="E382" t="str">
        <f>IF($A382="","",IFERROR(VLOOKUP($A382,AI_PF!$A:$N,14,FALSE),""))</f>
        <v>대출</v>
      </c>
      <c r="F382" t="str">
        <f>IF($A382="","",IFERROR(VLOOKUP($A382,AI_PF!$A:$R,18,FALSE),""))</f>
        <v>KRW</v>
      </c>
      <c r="G382">
        <f>IF($A382="","",IFERROR(VLOOKUP($A382,AI_PF!$A:$T,20,FALSE),""))</f>
        <v>46086</v>
      </c>
      <c r="H382">
        <f>IF($A382="","",IFERROR(VLOOKUP($A382,AI_PF!$A:$V,22,FALSE),""))</f>
        <v>47182</v>
      </c>
      <c r="I382">
        <f>IF($A382="","",IFERROR(VLOOKUP($A382,AI_PF!$A:$EU,151,FALSE),""))</f>
        <v>2026</v>
      </c>
      <c r="J382">
        <f>IF($A382="","",IFERROR(VLOOKUP($A382,AI_PF!$A:$C,3,FALSE),""))</f>
        <v>6000000001323</v>
      </c>
      <c r="K382" t="str">
        <f>IF($A382="","",IFERROR(VLOOKUP($A382,Data_Raw!$A:$G,2,FALSE),""))</f>
        <v>Real_Estate</v>
      </c>
      <c r="L382" t="str">
        <f>IF($A382="","",IFERROR(VLOOKUP($A382,Data_Raw!$A:$G,3,FALSE),""))</f>
        <v>죽전 퍼시픽써니 데이터센터 담보대출(일반계정)</v>
      </c>
      <c r="M382" t="str">
        <f>IF($A382="","",IFERROR(VLOOKUP($A382,Data_Raw!$A:$G,4,FALSE),""))</f>
        <v>퍼시픽자산운용</v>
      </c>
      <c r="N382" t="str">
        <f>IF($A382="","",IFERROR(VLOOKUP($A382,AI_PF!$A:$EU,29,FALSE),""))</f>
        <v>해당없음</v>
      </c>
      <c r="O382" t="str">
        <f>IF($A382="","",IFERROR(VLOOKUP($A382,Data_Raw!$A:$G,5,FALSE),""))</f>
        <v>KOR</v>
      </c>
      <c r="P382" t="str">
        <f>IF($A382="","",IFERROR(VLOOKUP($A382,Data_Raw!$A:$G,6,FALSE),""))</f>
        <v>담보대출</v>
      </c>
      <c r="Q382" t="str">
        <f>IF($A382="","",IFERROR(VLOOKUP($A382,Data_Raw!$A:$G,7,FALSE),""))</f>
        <v>Data Center</v>
      </c>
      <c r="R382">
        <f>IF($A382="","",SUMIFS(AI_PF!$AP:$AP,AI_PF!$A:$A,$A382))</f>
        <v>250000000000</v>
      </c>
      <c r="S382">
        <f>IF($A382="","",SUMIFS(AI_PF!$AW:$AW,AI_PF!$A:$A,$A382))</f>
        <v>250000000000</v>
      </c>
      <c r="T382">
        <f>IF($A382="","",SUMIFS(AI_PF!$AZ:$AZ,AI_PF!$A:$A,$A382))</f>
        <v>434596338</v>
      </c>
      <c r="U382">
        <f>IF($A382="","",SUMIFS(AI_PF!$CA:$CA,AI_PF!$A:$A,$A382))</f>
        <v>250000000000</v>
      </c>
      <c r="V382">
        <f>IF($A382="","",SUMIFS(AI_PF!$CE:$CE,AI_PF!$A:$A,$A382))</f>
        <v>249565403662</v>
      </c>
      <c r="W382">
        <f>IF($A382="","",IFERROR(VLOOKUP($A382,AI_PF!$A:$CO,93,FALSE),""))</f>
        <v>4.0080169999999997</v>
      </c>
      <c r="X382">
        <f>IF($A382="","",COUNTIF(AI_PF!$A:$A,$A382))</f>
        <v>1</v>
      </c>
      <c r="Y382">
        <f>IF($A382="","",COUNTIF(LookThrough!$A:$A,J382))</f>
        <v>0</v>
      </c>
    </row>
    <row r="383" spans="1:25" x14ac:dyDescent="0.4">
      <c r="A383" t="s">
        <v>10357</v>
      </c>
      <c r="B383" t="str">
        <f>IF($A383="","",IFERROR(VLOOKUP($A383,AI_PF!$A:$D,4,FALSE),""))</f>
        <v>(주()크린토피아 인수금융 선순위 담보대출</v>
      </c>
      <c r="C383" t="str">
        <f>IF($A383="","",IFERROR(VLOOKUP($A383,AI_PF!$A:$G,7,FALSE),""))</f>
        <v>인수금융</v>
      </c>
      <c r="D383" t="str">
        <f>IF($A383="","",IFERROR(VLOOKUP($A383,AI_PF!$A:$H,8,FALSE),""))</f>
        <v>인수금융</v>
      </c>
      <c r="E383" t="str">
        <f>IF($A383="","",IFERROR(VLOOKUP($A383,AI_PF!$A:$N,14,FALSE),""))</f>
        <v>대출</v>
      </c>
      <c r="F383" t="str">
        <f>IF($A383="","",IFERROR(VLOOKUP($A383,AI_PF!$A:$R,18,FALSE),""))</f>
        <v>KRW</v>
      </c>
      <c r="G383">
        <f>IF($A383="","",IFERROR(VLOOKUP($A383,AI_PF!$A:$T,20,FALSE),""))</f>
        <v>46092</v>
      </c>
      <c r="H383">
        <f>IF($A383="","",IFERROR(VLOOKUP($A383,AI_PF!$A:$V,22,FALSE),""))</f>
        <v>47918</v>
      </c>
      <c r="I383">
        <f>IF($A383="","",IFERROR(VLOOKUP($A383,AI_PF!$A:$EU,151,FALSE),""))</f>
        <v>2026</v>
      </c>
      <c r="J383">
        <f>IF($A383="","",IFERROR(VLOOKUP($A383,AI_PF!$A:$C,3,FALSE),""))</f>
        <v>6000000001325</v>
      </c>
      <c r="K383" t="str">
        <f>IF($A383="","",IFERROR(VLOOKUP($A383,Data_Raw!$A:$G,2,FALSE),""))</f>
        <v>PD</v>
      </c>
      <c r="L383" t="str">
        <f>IF($A383="","",IFERROR(VLOOKUP($A383,Data_Raw!$A:$G,3,FALSE),""))</f>
        <v>(주()크린토피아 인수금융 선순위 담보대출</v>
      </c>
      <c r="M383" t="str">
        <f>IF($A383="","",IFERROR(VLOOKUP($A383,Data_Raw!$A:$G,4,FALSE),""))</f>
        <v>스틱인베스트먼트</v>
      </c>
      <c r="N383" t="str">
        <f>IF($A383="","",IFERROR(VLOOKUP($A383,AI_PF!$A:$EU,29,FALSE),""))</f>
        <v>해당없음</v>
      </c>
      <c r="O383" t="str">
        <f>IF($A383="","",IFERROR(VLOOKUP($A383,Data_Raw!$A:$G,5,FALSE),""))</f>
        <v>KOR</v>
      </c>
      <c r="P383" t="str">
        <f>IF($A383="","",IFERROR(VLOOKUP($A383,Data_Raw!$A:$G,6,FALSE),""))</f>
        <v>인수금융</v>
      </c>
      <c r="Q383" t="str">
        <f>IF($A383="","",IFERROR(VLOOKUP($A383,Data_Raw!$A:$G,7,FALSE),""))</f>
        <v>General</v>
      </c>
      <c r="R383">
        <f>IF($A383="","",SUMIFS(AI_PF!$AP:$AP,AI_PF!$A:$A,$A383))</f>
        <v>35000000000</v>
      </c>
      <c r="S383">
        <f>IF($A383="","",SUMIFS(AI_PF!$AW:$AW,AI_PF!$A:$A,$A383))</f>
        <v>35000000000</v>
      </c>
      <c r="T383">
        <f>IF($A383="","",SUMIFS(AI_PF!$AZ:$AZ,AI_PF!$A:$A,$A383))</f>
        <v>35000000</v>
      </c>
      <c r="U383">
        <f>IF($A383="","",SUMIFS(AI_PF!$CA:$CA,AI_PF!$A:$A,$A383))</f>
        <v>35000000000</v>
      </c>
      <c r="V383">
        <f>IF($A383="","",SUMIFS(AI_PF!$CE:$CE,AI_PF!$A:$A,$A383))</f>
        <v>34965000000</v>
      </c>
      <c r="W383">
        <f>IF($A383="","",IFERROR(VLOOKUP($A383,AI_PF!$A:$CO,93,FALSE),""))</f>
        <v>5.9198440999999997</v>
      </c>
      <c r="X383">
        <f>IF($A383="","",COUNTIF(AI_PF!$A:$A,$A383))</f>
        <v>2</v>
      </c>
      <c r="Y383">
        <f>IF($A383="","",COUNTIF(LookThrough!$A:$A,J383))</f>
        <v>0</v>
      </c>
    </row>
    <row r="384" spans="1:25" x14ac:dyDescent="0.4">
      <c r="A384" t="s">
        <v>10361</v>
      </c>
      <c r="B384" t="str">
        <f>IF($A384="","",IFERROR(VLOOKUP($A384,AI_PF!$A:$D,4,FALSE),""))</f>
        <v>가산동 데이터센터 담보대출 리파이낸싱</v>
      </c>
      <c r="C384" t="str">
        <f>IF($A384="","",IFERROR(VLOOKUP($A384,AI_PF!$A:$G,7,FALSE),""))</f>
        <v>개발형</v>
      </c>
      <c r="D384" t="str">
        <f>IF($A384="","",IFERROR(VLOOKUP($A384,AI_PF!$A:$H,8,FALSE),""))</f>
        <v>데이터센터</v>
      </c>
      <c r="E384" t="str">
        <f>IF($A384="","",IFERROR(VLOOKUP($A384,AI_PF!$A:$N,14,FALSE),""))</f>
        <v>대출</v>
      </c>
      <c r="F384" t="str">
        <f>IF($A384="","",IFERROR(VLOOKUP($A384,AI_PF!$A:$R,18,FALSE),""))</f>
        <v>KRW</v>
      </c>
      <c r="G384">
        <f>IF($A384="","",IFERROR(VLOOKUP($A384,AI_PF!$A:$T,20,FALSE),""))</f>
        <v>46098</v>
      </c>
      <c r="H384">
        <f>IF($A384="","",IFERROR(VLOOKUP($A384,AI_PF!$A:$V,22,FALSE),""))</f>
        <v>47924</v>
      </c>
      <c r="I384">
        <f>IF($A384="","",IFERROR(VLOOKUP($A384,AI_PF!$A:$EU,151,FALSE),""))</f>
        <v>2026</v>
      </c>
      <c r="J384">
        <f>IF($A384="","",IFERROR(VLOOKUP($A384,AI_PF!$A:$C,3,FALSE),""))</f>
        <v>6000000001327</v>
      </c>
      <c r="K384" t="str">
        <f>IF($A384="","",IFERROR(VLOOKUP($A384,Data_Raw!$A:$G,2,FALSE),""))</f>
        <v>Real_Estate</v>
      </c>
      <c r="L384" t="str">
        <f>IF($A384="","",IFERROR(VLOOKUP($A384,Data_Raw!$A:$G,3,FALSE),""))</f>
        <v>가산동 데이터센터 담보대출 리파이낸싱</v>
      </c>
      <c r="M384" t="str">
        <f>IF($A384="","",IFERROR(VLOOKUP($A384,Data_Raw!$A:$G,4,FALSE),""))</f>
        <v>이지스자산운용</v>
      </c>
      <c r="N384" t="str">
        <f>IF($A384="","",IFERROR(VLOOKUP($A384,AI_PF!$A:$EU,29,FALSE),""))</f>
        <v>해당없음</v>
      </c>
      <c r="O384" t="str">
        <f>IF($A384="","",IFERROR(VLOOKUP($A384,Data_Raw!$A:$G,5,FALSE),""))</f>
        <v>KOR</v>
      </c>
      <c r="P384" t="str">
        <f>IF($A384="","",IFERROR(VLOOKUP($A384,Data_Raw!$A:$G,6,FALSE),""))</f>
        <v>담보대출</v>
      </c>
      <c r="Q384" t="str">
        <f>IF($A384="","",IFERROR(VLOOKUP($A384,Data_Raw!$A:$G,7,FALSE),""))</f>
        <v>Data Center</v>
      </c>
      <c r="R384">
        <f>IF($A384="","",SUMIFS(AI_PF!$AP:$AP,AI_PF!$A:$A,$A384))</f>
        <v>100000000000</v>
      </c>
      <c r="S384">
        <f>IF($A384="","",SUMIFS(AI_PF!$AW:$AW,AI_PF!$A:$A,$A384))</f>
        <v>100000000000</v>
      </c>
      <c r="T384">
        <f>IF($A384="","",SUMIFS(AI_PF!$AZ:$AZ,AI_PF!$A:$A,$A384))</f>
        <v>26000000</v>
      </c>
      <c r="U384">
        <f>IF($A384="","",SUMIFS(AI_PF!$CA:$CA,AI_PF!$A:$A,$A384))</f>
        <v>100000000000</v>
      </c>
      <c r="V384">
        <f>IF($A384="","",SUMIFS(AI_PF!$CE:$CE,AI_PF!$A:$A,$A384))</f>
        <v>99974000000</v>
      </c>
      <c r="W384">
        <f>IF($A384="","",IFERROR(VLOOKUP($A384,AI_PF!$A:$CO,93,FALSE),""))</f>
        <v>4.0037284</v>
      </c>
      <c r="X384">
        <f>IF($A384="","",COUNTIF(AI_PF!$A:$A,$A384))</f>
        <v>1</v>
      </c>
      <c r="Y384">
        <f>IF($A384="","",COUNTIF(LookThrough!$A:$A,J384))</f>
        <v>0</v>
      </c>
    </row>
    <row r="385" spans="1:25" x14ac:dyDescent="0.4">
      <c r="A385" t="s">
        <v>10364</v>
      </c>
      <c r="B385" t="str">
        <f>IF($A385="","",IFERROR(VLOOKUP($A385,AI_PF!$A:$D,4,FALSE),""))</f>
        <v>SIFC 담보대출 리파이낸싱(2026년)</v>
      </c>
      <c r="C385" t="str">
        <f>IF($A385="","",IFERROR(VLOOKUP($A385,AI_PF!$A:$G,7,FALSE),""))</f>
        <v>수익형</v>
      </c>
      <c r="D385" t="str">
        <f>IF($A385="","",IFERROR(VLOOKUP($A385,AI_PF!$A:$H,8,FALSE),""))</f>
        <v>오피스</v>
      </c>
      <c r="E385" t="str">
        <f>IF($A385="","",IFERROR(VLOOKUP($A385,AI_PF!$A:$N,14,FALSE),""))</f>
        <v>대출</v>
      </c>
      <c r="F385" t="str">
        <f>IF($A385="","",IFERROR(VLOOKUP($A385,AI_PF!$A:$R,18,FALSE),""))</f>
        <v>KRW</v>
      </c>
      <c r="G385">
        <f>IF($A385="","",IFERROR(VLOOKUP($A385,AI_PF!$A:$T,20,FALSE),""))</f>
        <v>45747</v>
      </c>
      <c r="H385">
        <f>IF($A385="","",IFERROR(VLOOKUP($A385,AI_PF!$A:$V,22,FALSE),""))</f>
        <v>46843</v>
      </c>
      <c r="I385">
        <f>IF($A385="","",IFERROR(VLOOKUP($A385,AI_PF!$A:$EU,151,FALSE),""))</f>
        <v>2026</v>
      </c>
      <c r="J385">
        <f>IF($A385="","",IFERROR(VLOOKUP($A385,AI_PF!$A:$C,3,FALSE),""))</f>
        <v>6000000001330</v>
      </c>
      <c r="K385" t="str">
        <f>IF($A385="","",IFERROR(VLOOKUP($A385,Data_Raw!$A:$G,2,FALSE),""))</f>
        <v>Real_Estate</v>
      </c>
      <c r="L385" t="str">
        <f>IF($A385="","",IFERROR(VLOOKUP($A385,Data_Raw!$A:$G,3,FALSE),""))</f>
        <v>SIFC 담보대출 리파이낸싱(2026년)</v>
      </c>
      <c r="M385" t="str">
        <f>IF($A385="","",IFERROR(VLOOKUP($A385,Data_Raw!$A:$G,4,FALSE),""))</f>
        <v>국민은행</v>
      </c>
      <c r="N385" t="str">
        <f>IF($A385="","",IFERROR(VLOOKUP($A385,AI_PF!$A:$EU,29,FALSE),""))</f>
        <v>해당없음</v>
      </c>
      <c r="O385" t="str">
        <f>IF($A385="","",IFERROR(VLOOKUP($A385,Data_Raw!$A:$G,5,FALSE),""))</f>
        <v>KOR</v>
      </c>
      <c r="P385" t="str">
        <f>IF($A385="","",IFERROR(VLOOKUP($A385,Data_Raw!$A:$G,6,FALSE),""))</f>
        <v>담보대출</v>
      </c>
      <c r="Q385" t="str">
        <f>IF($A385="","",IFERROR(VLOOKUP($A385,Data_Raw!$A:$G,7,FALSE),""))</f>
        <v>Office</v>
      </c>
      <c r="R385">
        <f>IF($A385="","",SUMIFS(AI_PF!$AP:$AP,AI_PF!$A:$A,$A385))</f>
        <v>300000000000</v>
      </c>
      <c r="S385">
        <f>IF($A385="","",SUMIFS(AI_PF!$AW:$AW,AI_PF!$A:$A,$A385))</f>
        <v>300000000000</v>
      </c>
      <c r="T385">
        <f>IF($A385="","",SUMIFS(AI_PF!$AZ:$AZ,AI_PF!$A:$A,$A385))</f>
        <v>3346833601</v>
      </c>
      <c r="U385">
        <f>IF($A385="","",SUMIFS(AI_PF!$CA:$CA,AI_PF!$A:$A,$A385))</f>
        <v>300000000000</v>
      </c>
      <c r="V385">
        <f>IF($A385="","",SUMIFS(AI_PF!$CE:$CE,AI_PF!$A:$A,$A385))</f>
        <v>296653166399</v>
      </c>
      <c r="W385">
        <f>IF($A385="","",IFERROR(VLOOKUP($A385,AI_PF!$A:$CO,93,FALSE),""))</f>
        <v>4.5011406000000003</v>
      </c>
      <c r="X385">
        <f>IF($A385="","",COUNTIF(AI_PF!$A:$A,$A385))</f>
        <v>4</v>
      </c>
      <c r="Y385">
        <f>IF($A385="","",COUNTIF(LookThrough!$A:$A,J385))</f>
        <v>0</v>
      </c>
    </row>
    <row r="386" spans="1:25" x14ac:dyDescent="0.4">
      <c r="B386" t="str">
        <f>IF($A386="","",IFERROR(VLOOKUP($A386,AI_PF!$A:$D,4,FALSE),""))</f>
        <v/>
      </c>
      <c r="C386" t="str">
        <f>IF($A386="","",IFERROR(VLOOKUP($A386,AI_PF!$A:$G,7,FALSE),""))</f>
        <v/>
      </c>
      <c r="D386" t="str">
        <f>IF($A386="","",IFERROR(VLOOKUP($A386,AI_PF!$A:$H,8,FALSE),""))</f>
        <v/>
      </c>
      <c r="E386" t="str">
        <f>IF($A386="","",IFERROR(VLOOKUP($A386,AI_PF!$A:$N,14,FALSE),""))</f>
        <v/>
      </c>
      <c r="F386" t="str">
        <f>IF($A386="","",IFERROR(VLOOKUP($A386,AI_PF!$A:$R,18,FALSE),""))</f>
        <v/>
      </c>
      <c r="G386" t="str">
        <f>IF($A386="","",IFERROR(VLOOKUP($A386,AI_PF!$A:$T,20,FALSE),""))</f>
        <v/>
      </c>
      <c r="H386" t="str">
        <f>IF($A386="","",IFERROR(VLOOKUP($A386,AI_PF!$A:$V,22,FALSE),""))</f>
        <v/>
      </c>
      <c r="I386" t="str">
        <f>IF($A386="","",IFERROR(VLOOKUP($A386,AI_PF!$A:$EU,151,FALSE),""))</f>
        <v/>
      </c>
      <c r="J386" t="str">
        <f>IF($A386="","",IFERROR(VLOOKUP($A386,AI_PF!$A:$C,3,FALSE),""))</f>
        <v/>
      </c>
      <c r="K386" t="str">
        <f>IF($A386="","",IFERROR(VLOOKUP($A386,Data_Raw!$A:$G,2,FALSE),""))</f>
        <v/>
      </c>
      <c r="L386" t="str">
        <f>IF($A386="","",IFERROR(VLOOKUP($A386,Data_Raw!$A:$G,3,FALSE),""))</f>
        <v/>
      </c>
      <c r="M386" t="str">
        <f>IF($A386="","",IFERROR(VLOOKUP($A386,Data_Raw!$A:$G,4,FALSE),""))</f>
        <v/>
      </c>
      <c r="N386" t="str">
        <f>IF($A386="","",IFERROR(VLOOKUP($A386,AI_PF!$A:$EU,29,FALSE),""))</f>
        <v/>
      </c>
      <c r="O386" t="str">
        <f>IF($A386="","",IFERROR(VLOOKUP($A386,Data_Raw!$A:$G,5,FALSE),""))</f>
        <v/>
      </c>
      <c r="P386" t="str">
        <f>IF($A386="","",IFERROR(VLOOKUP($A386,Data_Raw!$A:$G,6,FALSE),""))</f>
        <v/>
      </c>
      <c r="Q386" t="str">
        <f>IF($A386="","",IFERROR(VLOOKUP($A386,Data_Raw!$A:$G,7,FALSE),""))</f>
        <v/>
      </c>
      <c r="R386" t="str">
        <f>IF($A386="","",SUMIFS(AI_PF!$AP:$AP,AI_PF!$A:$A,$A386))</f>
        <v/>
      </c>
      <c r="S386" t="str">
        <f>IF($A386="","",SUMIFS(AI_PF!$AW:$AW,AI_PF!$A:$A,$A386))</f>
        <v/>
      </c>
      <c r="T386" t="str">
        <f>IF($A386="","",SUMIFS(AI_PF!$AZ:$AZ,AI_PF!$A:$A,$A386))</f>
        <v/>
      </c>
      <c r="U386" t="str">
        <f>IF($A386="","",SUMIFS(AI_PF!$CA:$CA,AI_PF!$A:$A,$A386))</f>
        <v/>
      </c>
      <c r="V386" t="str">
        <f>IF($A386="","",SUMIFS(AI_PF!$CE:$CE,AI_PF!$A:$A,$A386))</f>
        <v/>
      </c>
      <c r="W386" t="str">
        <f>IF($A386="","",IFERROR(VLOOKUP($A386,AI_PF!$A:$CO,93,FALSE),""))</f>
        <v/>
      </c>
      <c r="X386" t="str">
        <f>IF($A386="","",COUNTIF(AI_PF!$A:$A,$A386))</f>
        <v/>
      </c>
      <c r="Y386" t="str">
        <f>IF($A386="","",COUNTIF(LookThrough!$A:$A,J386))</f>
        <v/>
      </c>
    </row>
    <row r="387" spans="1:25" x14ac:dyDescent="0.4">
      <c r="B387" t="str">
        <f>IF($A387="","",IFERROR(VLOOKUP($A387,AI_PF!$A:$D,4,FALSE),""))</f>
        <v/>
      </c>
      <c r="C387" t="str">
        <f>IF($A387="","",IFERROR(VLOOKUP($A387,AI_PF!$A:$G,7,FALSE),""))</f>
        <v/>
      </c>
      <c r="D387" t="str">
        <f>IF($A387="","",IFERROR(VLOOKUP($A387,AI_PF!$A:$H,8,FALSE),""))</f>
        <v/>
      </c>
      <c r="E387" t="str">
        <f>IF($A387="","",IFERROR(VLOOKUP($A387,AI_PF!$A:$N,14,FALSE),""))</f>
        <v/>
      </c>
      <c r="F387" t="str">
        <f>IF($A387="","",IFERROR(VLOOKUP($A387,AI_PF!$A:$R,18,FALSE),""))</f>
        <v/>
      </c>
      <c r="G387" t="str">
        <f>IF($A387="","",IFERROR(VLOOKUP($A387,AI_PF!$A:$T,20,FALSE),""))</f>
        <v/>
      </c>
      <c r="H387" t="str">
        <f>IF($A387="","",IFERROR(VLOOKUP($A387,AI_PF!$A:$V,22,FALSE),""))</f>
        <v/>
      </c>
      <c r="I387" t="str">
        <f>IF($A387="","",IFERROR(VLOOKUP($A387,AI_PF!$A:$EU,151,FALSE),""))</f>
        <v/>
      </c>
      <c r="J387" t="str">
        <f>IF($A387="","",IFERROR(VLOOKUP($A387,AI_PF!$A:$C,3,FALSE),""))</f>
        <v/>
      </c>
      <c r="K387" t="str">
        <f>IF($A387="","",IFERROR(VLOOKUP($A387,Data_Raw!$A:$G,2,FALSE),""))</f>
        <v/>
      </c>
      <c r="L387" t="str">
        <f>IF($A387="","",IFERROR(VLOOKUP($A387,Data_Raw!$A:$G,3,FALSE),""))</f>
        <v/>
      </c>
      <c r="M387" t="str">
        <f>IF($A387="","",IFERROR(VLOOKUP($A387,Data_Raw!$A:$G,4,FALSE),""))</f>
        <v/>
      </c>
      <c r="N387" t="str">
        <f>IF($A387="","",IFERROR(VLOOKUP($A387,AI_PF!$A:$EU,29,FALSE),""))</f>
        <v/>
      </c>
      <c r="O387" t="str">
        <f>IF($A387="","",IFERROR(VLOOKUP($A387,Data_Raw!$A:$G,5,FALSE),""))</f>
        <v/>
      </c>
      <c r="P387" t="str">
        <f>IF($A387="","",IFERROR(VLOOKUP($A387,Data_Raw!$A:$G,6,FALSE),""))</f>
        <v/>
      </c>
      <c r="Q387" t="str">
        <f>IF($A387="","",IFERROR(VLOOKUP($A387,Data_Raw!$A:$G,7,FALSE),""))</f>
        <v/>
      </c>
      <c r="R387" t="str">
        <f>IF($A387="","",SUMIFS(AI_PF!$AP:$AP,AI_PF!$A:$A,$A387))</f>
        <v/>
      </c>
      <c r="S387" t="str">
        <f>IF($A387="","",SUMIFS(AI_PF!$AW:$AW,AI_PF!$A:$A,$A387))</f>
        <v/>
      </c>
      <c r="T387" t="str">
        <f>IF($A387="","",SUMIFS(AI_PF!$AZ:$AZ,AI_PF!$A:$A,$A387))</f>
        <v/>
      </c>
      <c r="U387" t="str">
        <f>IF($A387="","",SUMIFS(AI_PF!$CA:$CA,AI_PF!$A:$A,$A387))</f>
        <v/>
      </c>
      <c r="V387" t="str">
        <f>IF($A387="","",SUMIFS(AI_PF!$CE:$CE,AI_PF!$A:$A,$A387))</f>
        <v/>
      </c>
      <c r="W387" t="str">
        <f>IF($A387="","",IFERROR(VLOOKUP($A387,AI_PF!$A:$CO,93,FALSE),""))</f>
        <v/>
      </c>
      <c r="X387" t="str">
        <f>IF($A387="","",COUNTIF(AI_PF!$A:$A,$A387))</f>
        <v/>
      </c>
      <c r="Y387" t="str">
        <f>IF($A387="","",COUNTIF(LookThrough!$A:$A,J387))</f>
        <v/>
      </c>
    </row>
    <row r="388" spans="1:25" x14ac:dyDescent="0.4">
      <c r="B388" t="str">
        <f>IF($A388="","",IFERROR(VLOOKUP($A388,AI_PF!$A:$D,4,FALSE),""))</f>
        <v/>
      </c>
      <c r="C388" t="str">
        <f>IF($A388="","",IFERROR(VLOOKUP($A388,AI_PF!$A:$G,7,FALSE),""))</f>
        <v/>
      </c>
      <c r="D388" t="str">
        <f>IF($A388="","",IFERROR(VLOOKUP($A388,AI_PF!$A:$H,8,FALSE),""))</f>
        <v/>
      </c>
      <c r="E388" t="str">
        <f>IF($A388="","",IFERROR(VLOOKUP($A388,AI_PF!$A:$N,14,FALSE),""))</f>
        <v/>
      </c>
      <c r="F388" t="str">
        <f>IF($A388="","",IFERROR(VLOOKUP($A388,AI_PF!$A:$R,18,FALSE),""))</f>
        <v/>
      </c>
      <c r="G388" t="str">
        <f>IF($A388="","",IFERROR(VLOOKUP($A388,AI_PF!$A:$T,20,FALSE),""))</f>
        <v/>
      </c>
      <c r="H388" t="str">
        <f>IF($A388="","",IFERROR(VLOOKUP($A388,AI_PF!$A:$V,22,FALSE),""))</f>
        <v/>
      </c>
      <c r="I388" t="str">
        <f>IF($A388="","",IFERROR(VLOOKUP($A388,AI_PF!$A:$EU,151,FALSE),""))</f>
        <v/>
      </c>
      <c r="J388" t="str">
        <f>IF($A388="","",IFERROR(VLOOKUP($A388,AI_PF!$A:$C,3,FALSE),""))</f>
        <v/>
      </c>
      <c r="K388" t="str">
        <f>IF($A388="","",IFERROR(VLOOKUP($A388,Data_Raw!$A:$G,2,FALSE),""))</f>
        <v/>
      </c>
      <c r="L388" t="str">
        <f>IF($A388="","",IFERROR(VLOOKUP($A388,Data_Raw!$A:$G,3,FALSE),""))</f>
        <v/>
      </c>
      <c r="M388" t="str">
        <f>IF($A388="","",IFERROR(VLOOKUP($A388,Data_Raw!$A:$G,4,FALSE),""))</f>
        <v/>
      </c>
      <c r="N388" t="str">
        <f>IF($A388="","",IFERROR(VLOOKUP($A388,AI_PF!$A:$EU,29,FALSE),""))</f>
        <v/>
      </c>
      <c r="O388" t="str">
        <f>IF($A388="","",IFERROR(VLOOKUP($A388,Data_Raw!$A:$G,5,FALSE),""))</f>
        <v/>
      </c>
      <c r="P388" t="str">
        <f>IF($A388="","",IFERROR(VLOOKUP($A388,Data_Raw!$A:$G,6,FALSE),""))</f>
        <v/>
      </c>
      <c r="Q388" t="str">
        <f>IF($A388="","",IFERROR(VLOOKUP($A388,Data_Raw!$A:$G,7,FALSE),""))</f>
        <v/>
      </c>
      <c r="R388" t="str">
        <f>IF($A388="","",SUMIFS(AI_PF!$AP:$AP,AI_PF!$A:$A,$A388))</f>
        <v/>
      </c>
      <c r="S388" t="str">
        <f>IF($A388="","",SUMIFS(AI_PF!$AW:$AW,AI_PF!$A:$A,$A388))</f>
        <v/>
      </c>
      <c r="T388" t="str">
        <f>IF($A388="","",SUMIFS(AI_PF!$AZ:$AZ,AI_PF!$A:$A,$A388))</f>
        <v/>
      </c>
      <c r="U388" t="str">
        <f>IF($A388="","",SUMIFS(AI_PF!$CA:$CA,AI_PF!$A:$A,$A388))</f>
        <v/>
      </c>
      <c r="V388" t="str">
        <f>IF($A388="","",SUMIFS(AI_PF!$CE:$CE,AI_PF!$A:$A,$A388))</f>
        <v/>
      </c>
      <c r="W388" t="str">
        <f>IF($A388="","",IFERROR(VLOOKUP($A388,AI_PF!$A:$CO,93,FALSE),""))</f>
        <v/>
      </c>
      <c r="X388" t="str">
        <f>IF($A388="","",COUNTIF(AI_PF!$A:$A,$A388))</f>
        <v/>
      </c>
      <c r="Y388" t="str">
        <f>IF($A388="","",COUNTIF(LookThrough!$A:$A,J388))</f>
        <v/>
      </c>
    </row>
    <row r="389" spans="1:25" x14ac:dyDescent="0.4">
      <c r="B389" t="str">
        <f>IF($A389="","",IFERROR(VLOOKUP($A389,AI_PF!$A:$D,4,FALSE),""))</f>
        <v/>
      </c>
      <c r="C389" t="str">
        <f>IF($A389="","",IFERROR(VLOOKUP($A389,AI_PF!$A:$G,7,FALSE),""))</f>
        <v/>
      </c>
      <c r="D389" t="str">
        <f>IF($A389="","",IFERROR(VLOOKUP($A389,AI_PF!$A:$H,8,FALSE),""))</f>
        <v/>
      </c>
      <c r="E389" t="str">
        <f>IF($A389="","",IFERROR(VLOOKUP($A389,AI_PF!$A:$N,14,FALSE),""))</f>
        <v/>
      </c>
      <c r="F389" t="str">
        <f>IF($A389="","",IFERROR(VLOOKUP($A389,AI_PF!$A:$R,18,FALSE),""))</f>
        <v/>
      </c>
      <c r="G389" t="str">
        <f>IF($A389="","",IFERROR(VLOOKUP($A389,AI_PF!$A:$T,20,FALSE),""))</f>
        <v/>
      </c>
      <c r="H389" t="str">
        <f>IF($A389="","",IFERROR(VLOOKUP($A389,AI_PF!$A:$V,22,FALSE),""))</f>
        <v/>
      </c>
      <c r="I389" t="str">
        <f>IF($A389="","",IFERROR(VLOOKUP($A389,AI_PF!$A:$EU,151,FALSE),""))</f>
        <v/>
      </c>
      <c r="J389" t="str">
        <f>IF($A389="","",IFERROR(VLOOKUP($A389,AI_PF!$A:$C,3,FALSE),""))</f>
        <v/>
      </c>
      <c r="K389" t="str">
        <f>IF($A389="","",IFERROR(VLOOKUP($A389,Data_Raw!$A:$G,2,FALSE),""))</f>
        <v/>
      </c>
      <c r="L389" t="str">
        <f>IF($A389="","",IFERROR(VLOOKUP($A389,Data_Raw!$A:$G,3,FALSE),""))</f>
        <v/>
      </c>
      <c r="M389" t="str">
        <f>IF($A389="","",IFERROR(VLOOKUP($A389,Data_Raw!$A:$G,4,FALSE),""))</f>
        <v/>
      </c>
      <c r="N389" t="str">
        <f>IF($A389="","",IFERROR(VLOOKUP($A389,AI_PF!$A:$EU,29,FALSE),""))</f>
        <v/>
      </c>
      <c r="O389" t="str">
        <f>IF($A389="","",IFERROR(VLOOKUP($A389,Data_Raw!$A:$G,5,FALSE),""))</f>
        <v/>
      </c>
      <c r="P389" t="str">
        <f>IF($A389="","",IFERROR(VLOOKUP($A389,Data_Raw!$A:$G,6,FALSE),""))</f>
        <v/>
      </c>
      <c r="Q389" t="str">
        <f>IF($A389="","",IFERROR(VLOOKUP($A389,Data_Raw!$A:$G,7,FALSE),""))</f>
        <v/>
      </c>
      <c r="R389" t="str">
        <f>IF($A389="","",SUMIFS(AI_PF!$AP:$AP,AI_PF!$A:$A,$A389))</f>
        <v/>
      </c>
      <c r="S389" t="str">
        <f>IF($A389="","",SUMIFS(AI_PF!$AW:$AW,AI_PF!$A:$A,$A389))</f>
        <v/>
      </c>
      <c r="T389" t="str">
        <f>IF($A389="","",SUMIFS(AI_PF!$AZ:$AZ,AI_PF!$A:$A,$A389))</f>
        <v/>
      </c>
      <c r="U389" t="str">
        <f>IF($A389="","",SUMIFS(AI_PF!$CA:$CA,AI_PF!$A:$A,$A389))</f>
        <v/>
      </c>
      <c r="V389" t="str">
        <f>IF($A389="","",SUMIFS(AI_PF!$CE:$CE,AI_PF!$A:$A,$A389))</f>
        <v/>
      </c>
      <c r="W389" t="str">
        <f>IF($A389="","",IFERROR(VLOOKUP($A389,AI_PF!$A:$CO,93,FALSE),""))</f>
        <v/>
      </c>
      <c r="X389" t="str">
        <f>IF($A389="","",COUNTIF(AI_PF!$A:$A,$A389))</f>
        <v/>
      </c>
      <c r="Y389" t="str">
        <f>IF($A389="","",COUNTIF(LookThrough!$A:$A,J389))</f>
        <v/>
      </c>
    </row>
    <row r="390" spans="1:25" x14ac:dyDescent="0.4">
      <c r="B390" t="str">
        <f>IF($A390="","",IFERROR(VLOOKUP($A390,AI_PF!$A:$D,4,FALSE),""))</f>
        <v/>
      </c>
      <c r="C390" t="str">
        <f>IF($A390="","",IFERROR(VLOOKUP($A390,AI_PF!$A:$G,7,FALSE),""))</f>
        <v/>
      </c>
      <c r="D390" t="str">
        <f>IF($A390="","",IFERROR(VLOOKUP($A390,AI_PF!$A:$H,8,FALSE),""))</f>
        <v/>
      </c>
      <c r="E390" t="str">
        <f>IF($A390="","",IFERROR(VLOOKUP($A390,AI_PF!$A:$N,14,FALSE),""))</f>
        <v/>
      </c>
      <c r="F390" t="str">
        <f>IF($A390="","",IFERROR(VLOOKUP($A390,AI_PF!$A:$R,18,FALSE),""))</f>
        <v/>
      </c>
      <c r="G390" t="str">
        <f>IF($A390="","",IFERROR(VLOOKUP($A390,AI_PF!$A:$T,20,FALSE),""))</f>
        <v/>
      </c>
      <c r="H390" t="str">
        <f>IF($A390="","",IFERROR(VLOOKUP($A390,AI_PF!$A:$V,22,FALSE),""))</f>
        <v/>
      </c>
      <c r="I390" t="str">
        <f>IF($A390="","",IFERROR(VLOOKUP($A390,AI_PF!$A:$EU,151,FALSE),""))</f>
        <v/>
      </c>
      <c r="J390" t="str">
        <f>IF($A390="","",IFERROR(VLOOKUP($A390,AI_PF!$A:$C,3,FALSE),""))</f>
        <v/>
      </c>
      <c r="K390" t="str">
        <f>IF($A390="","",IFERROR(VLOOKUP($A390,Data_Raw!$A:$G,2,FALSE),""))</f>
        <v/>
      </c>
      <c r="L390" t="str">
        <f>IF($A390="","",IFERROR(VLOOKUP($A390,Data_Raw!$A:$G,3,FALSE),""))</f>
        <v/>
      </c>
      <c r="M390" t="str">
        <f>IF($A390="","",IFERROR(VLOOKUP($A390,Data_Raw!$A:$G,4,FALSE),""))</f>
        <v/>
      </c>
      <c r="N390" t="str">
        <f>IF($A390="","",IFERROR(VLOOKUP($A390,AI_PF!$A:$EU,29,FALSE),""))</f>
        <v/>
      </c>
      <c r="O390" t="str">
        <f>IF($A390="","",IFERROR(VLOOKUP($A390,Data_Raw!$A:$G,5,FALSE),""))</f>
        <v/>
      </c>
      <c r="P390" t="str">
        <f>IF($A390="","",IFERROR(VLOOKUP($A390,Data_Raw!$A:$G,6,FALSE),""))</f>
        <v/>
      </c>
      <c r="Q390" t="str">
        <f>IF($A390="","",IFERROR(VLOOKUP($A390,Data_Raw!$A:$G,7,FALSE),""))</f>
        <v/>
      </c>
      <c r="R390" t="str">
        <f>IF($A390="","",SUMIFS(AI_PF!$AP:$AP,AI_PF!$A:$A,$A390))</f>
        <v/>
      </c>
      <c r="S390" t="str">
        <f>IF($A390="","",SUMIFS(AI_PF!$AW:$AW,AI_PF!$A:$A,$A390))</f>
        <v/>
      </c>
      <c r="T390" t="str">
        <f>IF($A390="","",SUMIFS(AI_PF!$AZ:$AZ,AI_PF!$A:$A,$A390))</f>
        <v/>
      </c>
      <c r="U390" t="str">
        <f>IF($A390="","",SUMIFS(AI_PF!$CA:$CA,AI_PF!$A:$A,$A390))</f>
        <v/>
      </c>
      <c r="V390" t="str">
        <f>IF($A390="","",SUMIFS(AI_PF!$CE:$CE,AI_PF!$A:$A,$A390))</f>
        <v/>
      </c>
      <c r="W390" t="str">
        <f>IF($A390="","",IFERROR(VLOOKUP($A390,AI_PF!$A:$CO,93,FALSE),""))</f>
        <v/>
      </c>
      <c r="X390" t="str">
        <f>IF($A390="","",COUNTIF(AI_PF!$A:$A,$A390))</f>
        <v/>
      </c>
      <c r="Y390" t="str">
        <f>IF($A390="","",COUNTIF(LookThrough!$A:$A,J390))</f>
        <v/>
      </c>
    </row>
    <row r="391" spans="1:25" x14ac:dyDescent="0.4">
      <c r="B391" t="str">
        <f>IF($A391="","",IFERROR(VLOOKUP($A391,AI_PF!$A:$D,4,FALSE),""))</f>
        <v/>
      </c>
      <c r="C391" t="str">
        <f>IF($A391="","",IFERROR(VLOOKUP($A391,AI_PF!$A:$G,7,FALSE),""))</f>
        <v/>
      </c>
      <c r="D391" t="str">
        <f>IF($A391="","",IFERROR(VLOOKUP($A391,AI_PF!$A:$H,8,FALSE),""))</f>
        <v/>
      </c>
      <c r="E391" t="str">
        <f>IF($A391="","",IFERROR(VLOOKUP($A391,AI_PF!$A:$N,14,FALSE),""))</f>
        <v/>
      </c>
      <c r="F391" t="str">
        <f>IF($A391="","",IFERROR(VLOOKUP($A391,AI_PF!$A:$R,18,FALSE),""))</f>
        <v/>
      </c>
      <c r="G391" t="str">
        <f>IF($A391="","",IFERROR(VLOOKUP($A391,AI_PF!$A:$T,20,FALSE),""))</f>
        <v/>
      </c>
      <c r="H391" t="str">
        <f>IF($A391="","",IFERROR(VLOOKUP($A391,AI_PF!$A:$V,22,FALSE),""))</f>
        <v/>
      </c>
      <c r="I391" t="str">
        <f>IF($A391="","",IFERROR(VLOOKUP($A391,AI_PF!$A:$EU,151,FALSE),""))</f>
        <v/>
      </c>
      <c r="J391" t="str">
        <f>IF($A391="","",IFERROR(VLOOKUP($A391,AI_PF!$A:$C,3,FALSE),""))</f>
        <v/>
      </c>
      <c r="K391" t="str">
        <f>IF($A391="","",IFERROR(VLOOKUP($A391,Data_Raw!$A:$G,2,FALSE),""))</f>
        <v/>
      </c>
      <c r="L391" t="str">
        <f>IF($A391="","",IFERROR(VLOOKUP($A391,Data_Raw!$A:$G,3,FALSE),""))</f>
        <v/>
      </c>
      <c r="M391" t="str">
        <f>IF($A391="","",IFERROR(VLOOKUP($A391,Data_Raw!$A:$G,4,FALSE),""))</f>
        <v/>
      </c>
      <c r="N391" t="str">
        <f>IF($A391="","",IFERROR(VLOOKUP($A391,AI_PF!$A:$EU,29,FALSE),""))</f>
        <v/>
      </c>
      <c r="O391" t="str">
        <f>IF($A391="","",IFERROR(VLOOKUP($A391,Data_Raw!$A:$G,5,FALSE),""))</f>
        <v/>
      </c>
      <c r="P391" t="str">
        <f>IF($A391="","",IFERROR(VLOOKUP($A391,Data_Raw!$A:$G,6,FALSE),""))</f>
        <v/>
      </c>
      <c r="Q391" t="str">
        <f>IF($A391="","",IFERROR(VLOOKUP($A391,Data_Raw!$A:$G,7,FALSE),""))</f>
        <v/>
      </c>
      <c r="R391" t="str">
        <f>IF($A391="","",SUMIFS(AI_PF!$AP:$AP,AI_PF!$A:$A,$A391))</f>
        <v/>
      </c>
      <c r="S391" t="str">
        <f>IF($A391="","",SUMIFS(AI_PF!$AW:$AW,AI_PF!$A:$A,$A391))</f>
        <v/>
      </c>
      <c r="T391" t="str">
        <f>IF($A391="","",SUMIFS(AI_PF!$AZ:$AZ,AI_PF!$A:$A,$A391))</f>
        <v/>
      </c>
      <c r="U391" t="str">
        <f>IF($A391="","",SUMIFS(AI_PF!$CA:$CA,AI_PF!$A:$A,$A391))</f>
        <v/>
      </c>
      <c r="V391" t="str">
        <f>IF($A391="","",SUMIFS(AI_PF!$CE:$CE,AI_PF!$A:$A,$A391))</f>
        <v/>
      </c>
      <c r="W391" t="str">
        <f>IF($A391="","",IFERROR(VLOOKUP($A391,AI_PF!$A:$CO,93,FALSE),""))</f>
        <v/>
      </c>
      <c r="X391" t="str">
        <f>IF($A391="","",COUNTIF(AI_PF!$A:$A,$A391))</f>
        <v/>
      </c>
      <c r="Y391" t="str">
        <f>IF($A391="","",COUNTIF(LookThrough!$A:$A,J391))</f>
        <v/>
      </c>
    </row>
    <row r="392" spans="1:25" x14ac:dyDescent="0.4">
      <c r="B392" t="str">
        <f>IF($A392="","",IFERROR(VLOOKUP($A392,AI_PF!$A:$D,4,FALSE),""))</f>
        <v/>
      </c>
      <c r="C392" t="str">
        <f>IF($A392="","",IFERROR(VLOOKUP($A392,AI_PF!$A:$G,7,FALSE),""))</f>
        <v/>
      </c>
      <c r="D392" t="str">
        <f>IF($A392="","",IFERROR(VLOOKUP($A392,AI_PF!$A:$H,8,FALSE),""))</f>
        <v/>
      </c>
      <c r="E392" t="str">
        <f>IF($A392="","",IFERROR(VLOOKUP($A392,AI_PF!$A:$N,14,FALSE),""))</f>
        <v/>
      </c>
      <c r="F392" t="str">
        <f>IF($A392="","",IFERROR(VLOOKUP($A392,AI_PF!$A:$R,18,FALSE),""))</f>
        <v/>
      </c>
      <c r="G392" t="str">
        <f>IF($A392="","",IFERROR(VLOOKUP($A392,AI_PF!$A:$T,20,FALSE),""))</f>
        <v/>
      </c>
      <c r="H392" t="str">
        <f>IF($A392="","",IFERROR(VLOOKUP($A392,AI_PF!$A:$V,22,FALSE),""))</f>
        <v/>
      </c>
      <c r="I392" t="str">
        <f>IF($A392="","",IFERROR(VLOOKUP($A392,AI_PF!$A:$EU,151,FALSE),""))</f>
        <v/>
      </c>
      <c r="J392" t="str">
        <f>IF($A392="","",IFERROR(VLOOKUP($A392,AI_PF!$A:$C,3,FALSE),""))</f>
        <v/>
      </c>
      <c r="K392" t="str">
        <f>IF($A392="","",IFERROR(VLOOKUP($A392,Data_Raw!$A:$G,2,FALSE),""))</f>
        <v/>
      </c>
      <c r="L392" t="str">
        <f>IF($A392="","",IFERROR(VLOOKUP($A392,Data_Raw!$A:$G,3,FALSE),""))</f>
        <v/>
      </c>
      <c r="M392" t="str">
        <f>IF($A392="","",IFERROR(VLOOKUP($A392,Data_Raw!$A:$G,4,FALSE),""))</f>
        <v/>
      </c>
      <c r="N392" t="str">
        <f>IF($A392="","",IFERROR(VLOOKUP($A392,AI_PF!$A:$EU,29,FALSE),""))</f>
        <v/>
      </c>
      <c r="O392" t="str">
        <f>IF($A392="","",IFERROR(VLOOKUP($A392,Data_Raw!$A:$G,5,FALSE),""))</f>
        <v/>
      </c>
      <c r="P392" t="str">
        <f>IF($A392="","",IFERROR(VLOOKUP($A392,Data_Raw!$A:$G,6,FALSE),""))</f>
        <v/>
      </c>
      <c r="Q392" t="str">
        <f>IF($A392="","",IFERROR(VLOOKUP($A392,Data_Raw!$A:$G,7,FALSE),""))</f>
        <v/>
      </c>
      <c r="R392" t="str">
        <f>IF($A392="","",SUMIFS(AI_PF!$AP:$AP,AI_PF!$A:$A,$A392))</f>
        <v/>
      </c>
      <c r="S392" t="str">
        <f>IF($A392="","",SUMIFS(AI_PF!$AW:$AW,AI_PF!$A:$A,$A392))</f>
        <v/>
      </c>
      <c r="T392" t="str">
        <f>IF($A392="","",SUMIFS(AI_PF!$AZ:$AZ,AI_PF!$A:$A,$A392))</f>
        <v/>
      </c>
      <c r="U392" t="str">
        <f>IF($A392="","",SUMIFS(AI_PF!$CA:$CA,AI_PF!$A:$A,$A392))</f>
        <v/>
      </c>
      <c r="V392" t="str">
        <f>IF($A392="","",SUMIFS(AI_PF!$CE:$CE,AI_PF!$A:$A,$A392))</f>
        <v/>
      </c>
      <c r="W392" t="str">
        <f>IF($A392="","",IFERROR(VLOOKUP($A392,AI_PF!$A:$CO,93,FALSE),""))</f>
        <v/>
      </c>
      <c r="X392" t="str">
        <f>IF($A392="","",COUNTIF(AI_PF!$A:$A,$A392))</f>
        <v/>
      </c>
      <c r="Y392" t="str">
        <f>IF($A392="","",COUNTIF(LookThrough!$A:$A,J392))</f>
        <v/>
      </c>
    </row>
    <row r="393" spans="1:25" x14ac:dyDescent="0.4">
      <c r="B393" t="str">
        <f>IF($A393="","",IFERROR(VLOOKUP($A393,AI_PF!$A:$D,4,FALSE),""))</f>
        <v/>
      </c>
      <c r="C393" t="str">
        <f>IF($A393="","",IFERROR(VLOOKUP($A393,AI_PF!$A:$G,7,FALSE),""))</f>
        <v/>
      </c>
      <c r="D393" t="str">
        <f>IF($A393="","",IFERROR(VLOOKUP($A393,AI_PF!$A:$H,8,FALSE),""))</f>
        <v/>
      </c>
      <c r="E393" t="str">
        <f>IF($A393="","",IFERROR(VLOOKUP($A393,AI_PF!$A:$N,14,FALSE),""))</f>
        <v/>
      </c>
      <c r="F393" t="str">
        <f>IF($A393="","",IFERROR(VLOOKUP($A393,AI_PF!$A:$R,18,FALSE),""))</f>
        <v/>
      </c>
      <c r="G393" t="str">
        <f>IF($A393="","",IFERROR(VLOOKUP($A393,AI_PF!$A:$T,20,FALSE),""))</f>
        <v/>
      </c>
      <c r="H393" t="str">
        <f>IF($A393="","",IFERROR(VLOOKUP($A393,AI_PF!$A:$V,22,FALSE),""))</f>
        <v/>
      </c>
      <c r="I393" t="str">
        <f>IF($A393="","",IFERROR(VLOOKUP($A393,AI_PF!$A:$EU,151,FALSE),""))</f>
        <v/>
      </c>
      <c r="J393" t="str">
        <f>IF($A393="","",IFERROR(VLOOKUP($A393,AI_PF!$A:$C,3,FALSE),""))</f>
        <v/>
      </c>
      <c r="K393" t="str">
        <f>IF($A393="","",IFERROR(VLOOKUP($A393,Data_Raw!$A:$G,2,FALSE),""))</f>
        <v/>
      </c>
      <c r="L393" t="str">
        <f>IF($A393="","",IFERROR(VLOOKUP($A393,Data_Raw!$A:$G,3,FALSE),""))</f>
        <v/>
      </c>
      <c r="M393" t="str">
        <f>IF($A393="","",IFERROR(VLOOKUP($A393,Data_Raw!$A:$G,4,FALSE),""))</f>
        <v/>
      </c>
      <c r="N393" t="str">
        <f>IF($A393="","",IFERROR(VLOOKUP($A393,AI_PF!$A:$EU,29,FALSE),""))</f>
        <v/>
      </c>
      <c r="O393" t="str">
        <f>IF($A393="","",IFERROR(VLOOKUP($A393,Data_Raw!$A:$G,5,FALSE),""))</f>
        <v/>
      </c>
      <c r="P393" t="str">
        <f>IF($A393="","",IFERROR(VLOOKUP($A393,Data_Raw!$A:$G,6,FALSE),""))</f>
        <v/>
      </c>
      <c r="Q393" t="str">
        <f>IF($A393="","",IFERROR(VLOOKUP($A393,Data_Raw!$A:$G,7,FALSE),""))</f>
        <v/>
      </c>
      <c r="R393" t="str">
        <f>IF($A393="","",SUMIFS(AI_PF!$AP:$AP,AI_PF!$A:$A,$A393))</f>
        <v/>
      </c>
      <c r="S393" t="str">
        <f>IF($A393="","",SUMIFS(AI_PF!$AW:$AW,AI_PF!$A:$A,$A393))</f>
        <v/>
      </c>
      <c r="T393" t="str">
        <f>IF($A393="","",SUMIFS(AI_PF!$AZ:$AZ,AI_PF!$A:$A,$A393))</f>
        <v/>
      </c>
      <c r="U393" t="str">
        <f>IF($A393="","",SUMIFS(AI_PF!$CA:$CA,AI_PF!$A:$A,$A393))</f>
        <v/>
      </c>
      <c r="V393" t="str">
        <f>IF($A393="","",SUMIFS(AI_PF!$CE:$CE,AI_PF!$A:$A,$A393))</f>
        <v/>
      </c>
      <c r="W393" t="str">
        <f>IF($A393="","",IFERROR(VLOOKUP($A393,AI_PF!$A:$CO,93,FALSE),""))</f>
        <v/>
      </c>
      <c r="X393" t="str">
        <f>IF($A393="","",COUNTIF(AI_PF!$A:$A,$A393))</f>
        <v/>
      </c>
      <c r="Y393" t="str">
        <f>IF($A393="","",COUNTIF(LookThrough!$A:$A,J393))</f>
        <v/>
      </c>
    </row>
    <row r="394" spans="1:25" x14ac:dyDescent="0.4">
      <c r="B394" t="str">
        <f>IF($A394="","",IFERROR(VLOOKUP($A394,AI_PF!$A:$D,4,FALSE),""))</f>
        <v/>
      </c>
      <c r="C394" t="str">
        <f>IF($A394="","",IFERROR(VLOOKUP($A394,AI_PF!$A:$G,7,FALSE),""))</f>
        <v/>
      </c>
      <c r="D394" t="str">
        <f>IF($A394="","",IFERROR(VLOOKUP($A394,AI_PF!$A:$H,8,FALSE),""))</f>
        <v/>
      </c>
      <c r="E394" t="str">
        <f>IF($A394="","",IFERROR(VLOOKUP($A394,AI_PF!$A:$N,14,FALSE),""))</f>
        <v/>
      </c>
      <c r="F394" t="str">
        <f>IF($A394="","",IFERROR(VLOOKUP($A394,AI_PF!$A:$R,18,FALSE),""))</f>
        <v/>
      </c>
      <c r="G394" t="str">
        <f>IF($A394="","",IFERROR(VLOOKUP($A394,AI_PF!$A:$T,20,FALSE),""))</f>
        <v/>
      </c>
      <c r="H394" t="str">
        <f>IF($A394="","",IFERROR(VLOOKUP($A394,AI_PF!$A:$V,22,FALSE),""))</f>
        <v/>
      </c>
      <c r="I394" t="str">
        <f>IF($A394="","",IFERROR(VLOOKUP($A394,AI_PF!$A:$EU,151,FALSE),""))</f>
        <v/>
      </c>
      <c r="J394" t="str">
        <f>IF($A394="","",IFERROR(VLOOKUP($A394,AI_PF!$A:$C,3,FALSE),""))</f>
        <v/>
      </c>
      <c r="K394" t="str">
        <f>IF($A394="","",IFERROR(VLOOKUP($A394,Data_Raw!$A:$G,2,FALSE),""))</f>
        <v/>
      </c>
      <c r="L394" t="str">
        <f>IF($A394="","",IFERROR(VLOOKUP($A394,Data_Raw!$A:$G,3,FALSE),""))</f>
        <v/>
      </c>
      <c r="M394" t="str">
        <f>IF($A394="","",IFERROR(VLOOKUP($A394,Data_Raw!$A:$G,4,FALSE),""))</f>
        <v/>
      </c>
      <c r="N394" t="str">
        <f>IF($A394="","",IFERROR(VLOOKUP($A394,AI_PF!$A:$EU,29,FALSE),""))</f>
        <v/>
      </c>
      <c r="O394" t="str">
        <f>IF($A394="","",IFERROR(VLOOKUP($A394,Data_Raw!$A:$G,5,FALSE),""))</f>
        <v/>
      </c>
      <c r="P394" t="str">
        <f>IF($A394="","",IFERROR(VLOOKUP($A394,Data_Raw!$A:$G,6,FALSE),""))</f>
        <v/>
      </c>
      <c r="Q394" t="str">
        <f>IF($A394="","",IFERROR(VLOOKUP($A394,Data_Raw!$A:$G,7,FALSE),""))</f>
        <v/>
      </c>
      <c r="R394" t="str">
        <f>IF($A394="","",SUMIFS(AI_PF!$AP:$AP,AI_PF!$A:$A,$A394))</f>
        <v/>
      </c>
      <c r="S394" t="str">
        <f>IF($A394="","",SUMIFS(AI_PF!$AW:$AW,AI_PF!$A:$A,$A394))</f>
        <v/>
      </c>
      <c r="T394" t="str">
        <f>IF($A394="","",SUMIFS(AI_PF!$AZ:$AZ,AI_PF!$A:$A,$A394))</f>
        <v/>
      </c>
      <c r="U394" t="str">
        <f>IF($A394="","",SUMIFS(AI_PF!$CA:$CA,AI_PF!$A:$A,$A394))</f>
        <v/>
      </c>
      <c r="V394" t="str">
        <f>IF($A394="","",SUMIFS(AI_PF!$CE:$CE,AI_PF!$A:$A,$A394))</f>
        <v/>
      </c>
      <c r="W394" t="str">
        <f>IF($A394="","",IFERROR(VLOOKUP($A394,AI_PF!$A:$CO,93,FALSE),""))</f>
        <v/>
      </c>
      <c r="X394" t="str">
        <f>IF($A394="","",COUNTIF(AI_PF!$A:$A,$A394))</f>
        <v/>
      </c>
      <c r="Y394" t="str">
        <f>IF($A394="","",COUNTIF(LookThrough!$A:$A,J394))</f>
        <v/>
      </c>
    </row>
    <row r="395" spans="1:25" x14ac:dyDescent="0.4">
      <c r="B395" t="str">
        <f>IF($A395="","",IFERROR(VLOOKUP($A395,AI_PF!$A:$D,4,FALSE),""))</f>
        <v/>
      </c>
      <c r="C395" t="str">
        <f>IF($A395="","",IFERROR(VLOOKUP($A395,AI_PF!$A:$G,7,FALSE),""))</f>
        <v/>
      </c>
      <c r="D395" t="str">
        <f>IF($A395="","",IFERROR(VLOOKUP($A395,AI_PF!$A:$H,8,FALSE),""))</f>
        <v/>
      </c>
      <c r="E395" t="str">
        <f>IF($A395="","",IFERROR(VLOOKUP($A395,AI_PF!$A:$N,14,FALSE),""))</f>
        <v/>
      </c>
      <c r="F395" t="str">
        <f>IF($A395="","",IFERROR(VLOOKUP($A395,AI_PF!$A:$R,18,FALSE),""))</f>
        <v/>
      </c>
      <c r="G395" t="str">
        <f>IF($A395="","",IFERROR(VLOOKUP($A395,AI_PF!$A:$T,20,FALSE),""))</f>
        <v/>
      </c>
      <c r="H395" t="str">
        <f>IF($A395="","",IFERROR(VLOOKUP($A395,AI_PF!$A:$V,22,FALSE),""))</f>
        <v/>
      </c>
      <c r="I395" t="str">
        <f>IF($A395="","",IFERROR(VLOOKUP($A395,AI_PF!$A:$EU,151,FALSE),""))</f>
        <v/>
      </c>
      <c r="J395" t="str">
        <f>IF($A395="","",IFERROR(VLOOKUP($A395,AI_PF!$A:$C,3,FALSE),""))</f>
        <v/>
      </c>
      <c r="K395" t="str">
        <f>IF($A395="","",IFERROR(VLOOKUP($A395,Data_Raw!$A:$G,2,FALSE),""))</f>
        <v/>
      </c>
      <c r="L395" t="str">
        <f>IF($A395="","",IFERROR(VLOOKUP($A395,Data_Raw!$A:$G,3,FALSE),""))</f>
        <v/>
      </c>
      <c r="M395" t="str">
        <f>IF($A395="","",IFERROR(VLOOKUP($A395,Data_Raw!$A:$G,4,FALSE),""))</f>
        <v/>
      </c>
      <c r="N395" t="str">
        <f>IF($A395="","",IFERROR(VLOOKUP($A395,AI_PF!$A:$EU,29,FALSE),""))</f>
        <v/>
      </c>
      <c r="O395" t="str">
        <f>IF($A395="","",IFERROR(VLOOKUP($A395,Data_Raw!$A:$G,5,FALSE),""))</f>
        <v/>
      </c>
      <c r="P395" t="str">
        <f>IF($A395="","",IFERROR(VLOOKUP($A395,Data_Raw!$A:$G,6,FALSE),""))</f>
        <v/>
      </c>
      <c r="Q395" t="str">
        <f>IF($A395="","",IFERROR(VLOOKUP($A395,Data_Raw!$A:$G,7,FALSE),""))</f>
        <v/>
      </c>
      <c r="R395" t="str">
        <f>IF($A395="","",SUMIFS(AI_PF!$AP:$AP,AI_PF!$A:$A,$A395))</f>
        <v/>
      </c>
      <c r="S395" t="str">
        <f>IF($A395="","",SUMIFS(AI_PF!$AW:$AW,AI_PF!$A:$A,$A395))</f>
        <v/>
      </c>
      <c r="T395" t="str">
        <f>IF($A395="","",SUMIFS(AI_PF!$AZ:$AZ,AI_PF!$A:$A,$A395))</f>
        <v/>
      </c>
      <c r="U395" t="str">
        <f>IF($A395="","",SUMIFS(AI_PF!$CA:$CA,AI_PF!$A:$A,$A395))</f>
        <v/>
      </c>
      <c r="V395" t="str">
        <f>IF($A395="","",SUMIFS(AI_PF!$CE:$CE,AI_PF!$A:$A,$A395))</f>
        <v/>
      </c>
      <c r="W395" t="str">
        <f>IF($A395="","",IFERROR(VLOOKUP($A395,AI_PF!$A:$CO,93,FALSE),""))</f>
        <v/>
      </c>
      <c r="X395" t="str">
        <f>IF($A395="","",COUNTIF(AI_PF!$A:$A,$A395))</f>
        <v/>
      </c>
      <c r="Y395" t="str">
        <f>IF($A395="","",COUNTIF(LookThrough!$A:$A,J395))</f>
        <v/>
      </c>
    </row>
    <row r="396" spans="1:25" x14ac:dyDescent="0.4">
      <c r="B396" t="str">
        <f>IF($A396="","",IFERROR(VLOOKUP($A396,AI_PF!$A:$D,4,FALSE),""))</f>
        <v/>
      </c>
      <c r="C396" t="str">
        <f>IF($A396="","",IFERROR(VLOOKUP($A396,AI_PF!$A:$G,7,FALSE),""))</f>
        <v/>
      </c>
      <c r="D396" t="str">
        <f>IF($A396="","",IFERROR(VLOOKUP($A396,AI_PF!$A:$H,8,FALSE),""))</f>
        <v/>
      </c>
      <c r="E396" t="str">
        <f>IF($A396="","",IFERROR(VLOOKUP($A396,AI_PF!$A:$N,14,FALSE),""))</f>
        <v/>
      </c>
      <c r="F396" t="str">
        <f>IF($A396="","",IFERROR(VLOOKUP($A396,AI_PF!$A:$R,18,FALSE),""))</f>
        <v/>
      </c>
      <c r="G396" t="str">
        <f>IF($A396="","",IFERROR(VLOOKUP($A396,AI_PF!$A:$T,20,FALSE),""))</f>
        <v/>
      </c>
      <c r="H396" t="str">
        <f>IF($A396="","",IFERROR(VLOOKUP($A396,AI_PF!$A:$V,22,FALSE),""))</f>
        <v/>
      </c>
      <c r="I396" t="str">
        <f>IF($A396="","",IFERROR(VLOOKUP($A396,AI_PF!$A:$EU,151,FALSE),""))</f>
        <v/>
      </c>
      <c r="J396" t="str">
        <f>IF($A396="","",IFERROR(VLOOKUP($A396,AI_PF!$A:$C,3,FALSE),""))</f>
        <v/>
      </c>
      <c r="K396" t="str">
        <f>IF($A396="","",IFERROR(VLOOKUP($A396,Data_Raw!$A:$G,2,FALSE),""))</f>
        <v/>
      </c>
      <c r="L396" t="str">
        <f>IF($A396="","",IFERROR(VLOOKUP($A396,Data_Raw!$A:$G,3,FALSE),""))</f>
        <v/>
      </c>
      <c r="M396" t="str">
        <f>IF($A396="","",IFERROR(VLOOKUP($A396,Data_Raw!$A:$G,4,FALSE),""))</f>
        <v/>
      </c>
      <c r="N396" t="str">
        <f>IF($A396="","",IFERROR(VLOOKUP($A396,AI_PF!$A:$EU,29,FALSE),""))</f>
        <v/>
      </c>
      <c r="O396" t="str">
        <f>IF($A396="","",IFERROR(VLOOKUP($A396,Data_Raw!$A:$G,5,FALSE),""))</f>
        <v/>
      </c>
      <c r="P396" t="str">
        <f>IF($A396="","",IFERROR(VLOOKUP($A396,Data_Raw!$A:$G,6,FALSE),""))</f>
        <v/>
      </c>
      <c r="Q396" t="str">
        <f>IF($A396="","",IFERROR(VLOOKUP($A396,Data_Raw!$A:$G,7,FALSE),""))</f>
        <v/>
      </c>
      <c r="R396" t="str">
        <f>IF($A396="","",SUMIFS(AI_PF!$AP:$AP,AI_PF!$A:$A,$A396))</f>
        <v/>
      </c>
      <c r="S396" t="str">
        <f>IF($A396="","",SUMIFS(AI_PF!$AW:$AW,AI_PF!$A:$A,$A396))</f>
        <v/>
      </c>
      <c r="T396" t="str">
        <f>IF($A396="","",SUMIFS(AI_PF!$AZ:$AZ,AI_PF!$A:$A,$A396))</f>
        <v/>
      </c>
      <c r="U396" t="str">
        <f>IF($A396="","",SUMIFS(AI_PF!$CA:$CA,AI_PF!$A:$A,$A396))</f>
        <v/>
      </c>
      <c r="V396" t="str">
        <f>IF($A396="","",SUMIFS(AI_PF!$CE:$CE,AI_PF!$A:$A,$A396))</f>
        <v/>
      </c>
      <c r="W396" t="str">
        <f>IF($A396="","",IFERROR(VLOOKUP($A396,AI_PF!$A:$CO,93,FALSE),""))</f>
        <v/>
      </c>
      <c r="X396" t="str">
        <f>IF($A396="","",COUNTIF(AI_PF!$A:$A,$A396))</f>
        <v/>
      </c>
      <c r="Y396" t="str">
        <f>IF($A396="","",COUNTIF(LookThrough!$A:$A,J396))</f>
        <v/>
      </c>
    </row>
    <row r="397" spans="1:25" x14ac:dyDescent="0.4">
      <c r="B397" t="str">
        <f>IF($A397="","",IFERROR(VLOOKUP($A397,AI_PF!$A:$D,4,FALSE),""))</f>
        <v/>
      </c>
      <c r="C397" t="str">
        <f>IF($A397="","",IFERROR(VLOOKUP($A397,AI_PF!$A:$G,7,FALSE),""))</f>
        <v/>
      </c>
      <c r="D397" t="str">
        <f>IF($A397="","",IFERROR(VLOOKUP($A397,AI_PF!$A:$H,8,FALSE),""))</f>
        <v/>
      </c>
      <c r="E397" t="str">
        <f>IF($A397="","",IFERROR(VLOOKUP($A397,AI_PF!$A:$N,14,FALSE),""))</f>
        <v/>
      </c>
      <c r="F397" t="str">
        <f>IF($A397="","",IFERROR(VLOOKUP($A397,AI_PF!$A:$R,18,FALSE),""))</f>
        <v/>
      </c>
      <c r="G397" t="str">
        <f>IF($A397="","",IFERROR(VLOOKUP($A397,AI_PF!$A:$T,20,FALSE),""))</f>
        <v/>
      </c>
      <c r="H397" t="str">
        <f>IF($A397="","",IFERROR(VLOOKUP($A397,AI_PF!$A:$V,22,FALSE),""))</f>
        <v/>
      </c>
      <c r="I397" t="str">
        <f>IF($A397="","",IFERROR(VLOOKUP($A397,AI_PF!$A:$EU,151,FALSE),""))</f>
        <v/>
      </c>
      <c r="J397" t="str">
        <f>IF($A397="","",IFERROR(VLOOKUP($A397,AI_PF!$A:$C,3,FALSE),""))</f>
        <v/>
      </c>
      <c r="K397" t="str">
        <f>IF($A397="","",IFERROR(VLOOKUP($A397,Data_Raw!$A:$G,2,FALSE),""))</f>
        <v/>
      </c>
      <c r="L397" t="str">
        <f>IF($A397="","",IFERROR(VLOOKUP($A397,Data_Raw!$A:$G,3,FALSE),""))</f>
        <v/>
      </c>
      <c r="M397" t="str">
        <f>IF($A397="","",IFERROR(VLOOKUP($A397,Data_Raw!$A:$G,4,FALSE),""))</f>
        <v/>
      </c>
      <c r="N397" t="str">
        <f>IF($A397="","",IFERROR(VLOOKUP($A397,AI_PF!$A:$EU,29,FALSE),""))</f>
        <v/>
      </c>
      <c r="O397" t="str">
        <f>IF($A397="","",IFERROR(VLOOKUP($A397,Data_Raw!$A:$G,5,FALSE),""))</f>
        <v/>
      </c>
      <c r="P397" t="str">
        <f>IF($A397="","",IFERROR(VLOOKUP($A397,Data_Raw!$A:$G,6,FALSE),""))</f>
        <v/>
      </c>
      <c r="Q397" t="str">
        <f>IF($A397="","",IFERROR(VLOOKUP($A397,Data_Raw!$A:$G,7,FALSE),""))</f>
        <v/>
      </c>
      <c r="R397" t="str">
        <f>IF($A397="","",SUMIFS(AI_PF!$AP:$AP,AI_PF!$A:$A,$A397))</f>
        <v/>
      </c>
      <c r="S397" t="str">
        <f>IF($A397="","",SUMIFS(AI_PF!$AW:$AW,AI_PF!$A:$A,$A397))</f>
        <v/>
      </c>
      <c r="T397" t="str">
        <f>IF($A397="","",SUMIFS(AI_PF!$AZ:$AZ,AI_PF!$A:$A,$A397))</f>
        <v/>
      </c>
      <c r="U397" t="str">
        <f>IF($A397="","",SUMIFS(AI_PF!$CA:$CA,AI_PF!$A:$A,$A397))</f>
        <v/>
      </c>
      <c r="V397" t="str">
        <f>IF($A397="","",SUMIFS(AI_PF!$CE:$CE,AI_PF!$A:$A,$A397))</f>
        <v/>
      </c>
      <c r="W397" t="str">
        <f>IF($A397="","",IFERROR(VLOOKUP($A397,AI_PF!$A:$CO,93,FALSE),""))</f>
        <v/>
      </c>
      <c r="X397" t="str">
        <f>IF($A397="","",COUNTIF(AI_PF!$A:$A,$A397))</f>
        <v/>
      </c>
      <c r="Y397" t="str">
        <f>IF($A397="","",COUNTIF(LookThrough!$A:$A,J397))</f>
        <v/>
      </c>
    </row>
    <row r="398" spans="1:25" x14ac:dyDescent="0.4">
      <c r="B398" t="str">
        <f>IF($A398="","",IFERROR(VLOOKUP($A398,AI_PF!$A:$D,4,FALSE),""))</f>
        <v/>
      </c>
      <c r="C398" t="str">
        <f>IF($A398="","",IFERROR(VLOOKUP($A398,AI_PF!$A:$G,7,FALSE),""))</f>
        <v/>
      </c>
      <c r="D398" t="str">
        <f>IF($A398="","",IFERROR(VLOOKUP($A398,AI_PF!$A:$H,8,FALSE),""))</f>
        <v/>
      </c>
      <c r="E398" t="str">
        <f>IF($A398="","",IFERROR(VLOOKUP($A398,AI_PF!$A:$N,14,FALSE),""))</f>
        <v/>
      </c>
      <c r="F398" t="str">
        <f>IF($A398="","",IFERROR(VLOOKUP($A398,AI_PF!$A:$R,18,FALSE),""))</f>
        <v/>
      </c>
      <c r="G398" t="str">
        <f>IF($A398="","",IFERROR(VLOOKUP($A398,AI_PF!$A:$T,20,FALSE),""))</f>
        <v/>
      </c>
      <c r="H398" t="str">
        <f>IF($A398="","",IFERROR(VLOOKUP($A398,AI_PF!$A:$V,22,FALSE),""))</f>
        <v/>
      </c>
      <c r="I398" t="str">
        <f>IF($A398="","",IFERROR(VLOOKUP($A398,AI_PF!$A:$EU,151,FALSE),""))</f>
        <v/>
      </c>
      <c r="J398" t="str">
        <f>IF($A398="","",IFERROR(VLOOKUP($A398,AI_PF!$A:$C,3,FALSE),""))</f>
        <v/>
      </c>
      <c r="K398" t="str">
        <f>IF($A398="","",IFERROR(VLOOKUP($A398,Data_Raw!$A:$G,2,FALSE),""))</f>
        <v/>
      </c>
      <c r="L398" t="str">
        <f>IF($A398="","",IFERROR(VLOOKUP($A398,Data_Raw!$A:$G,3,FALSE),""))</f>
        <v/>
      </c>
      <c r="M398" t="str">
        <f>IF($A398="","",IFERROR(VLOOKUP($A398,Data_Raw!$A:$G,4,FALSE),""))</f>
        <v/>
      </c>
      <c r="N398" t="str">
        <f>IF($A398="","",IFERROR(VLOOKUP($A398,AI_PF!$A:$EU,29,FALSE),""))</f>
        <v/>
      </c>
      <c r="O398" t="str">
        <f>IF($A398="","",IFERROR(VLOOKUP($A398,Data_Raw!$A:$G,5,FALSE),""))</f>
        <v/>
      </c>
      <c r="P398" t="str">
        <f>IF($A398="","",IFERROR(VLOOKUP($A398,Data_Raw!$A:$G,6,FALSE),""))</f>
        <v/>
      </c>
      <c r="Q398" t="str">
        <f>IF($A398="","",IFERROR(VLOOKUP($A398,Data_Raw!$A:$G,7,FALSE),""))</f>
        <v/>
      </c>
      <c r="R398" t="str">
        <f>IF($A398="","",SUMIFS(AI_PF!$AP:$AP,AI_PF!$A:$A,$A398))</f>
        <v/>
      </c>
      <c r="S398" t="str">
        <f>IF($A398="","",SUMIFS(AI_PF!$AW:$AW,AI_PF!$A:$A,$A398))</f>
        <v/>
      </c>
      <c r="T398" t="str">
        <f>IF($A398="","",SUMIFS(AI_PF!$AZ:$AZ,AI_PF!$A:$A,$A398))</f>
        <v/>
      </c>
      <c r="U398" t="str">
        <f>IF($A398="","",SUMIFS(AI_PF!$CA:$CA,AI_PF!$A:$A,$A398))</f>
        <v/>
      </c>
      <c r="V398" t="str">
        <f>IF($A398="","",SUMIFS(AI_PF!$CE:$CE,AI_PF!$A:$A,$A398))</f>
        <v/>
      </c>
      <c r="W398" t="str">
        <f>IF($A398="","",IFERROR(VLOOKUP($A398,AI_PF!$A:$CO,93,FALSE),""))</f>
        <v/>
      </c>
      <c r="X398" t="str">
        <f>IF($A398="","",COUNTIF(AI_PF!$A:$A,$A398))</f>
        <v/>
      </c>
      <c r="Y398" t="str">
        <f>IF($A398="","",COUNTIF(LookThrough!$A:$A,J398))</f>
        <v/>
      </c>
    </row>
    <row r="399" spans="1:25" x14ac:dyDescent="0.4">
      <c r="B399" t="str">
        <f>IF($A399="","",IFERROR(VLOOKUP($A399,AI_PF!$A:$D,4,FALSE),""))</f>
        <v/>
      </c>
      <c r="C399" t="str">
        <f>IF($A399="","",IFERROR(VLOOKUP($A399,AI_PF!$A:$G,7,FALSE),""))</f>
        <v/>
      </c>
      <c r="D399" t="str">
        <f>IF($A399="","",IFERROR(VLOOKUP($A399,AI_PF!$A:$H,8,FALSE),""))</f>
        <v/>
      </c>
      <c r="E399" t="str">
        <f>IF($A399="","",IFERROR(VLOOKUP($A399,AI_PF!$A:$N,14,FALSE),""))</f>
        <v/>
      </c>
      <c r="F399" t="str">
        <f>IF($A399="","",IFERROR(VLOOKUP($A399,AI_PF!$A:$R,18,FALSE),""))</f>
        <v/>
      </c>
      <c r="G399" t="str">
        <f>IF($A399="","",IFERROR(VLOOKUP($A399,AI_PF!$A:$T,20,FALSE),""))</f>
        <v/>
      </c>
      <c r="H399" t="str">
        <f>IF($A399="","",IFERROR(VLOOKUP($A399,AI_PF!$A:$V,22,FALSE),""))</f>
        <v/>
      </c>
      <c r="I399" t="str">
        <f>IF($A399="","",IFERROR(VLOOKUP($A399,AI_PF!$A:$EU,151,FALSE),""))</f>
        <v/>
      </c>
      <c r="J399" t="str">
        <f>IF($A399="","",IFERROR(VLOOKUP($A399,AI_PF!$A:$C,3,FALSE),""))</f>
        <v/>
      </c>
      <c r="K399" t="str">
        <f>IF($A399="","",IFERROR(VLOOKUP($A399,Data_Raw!$A:$G,2,FALSE),""))</f>
        <v/>
      </c>
      <c r="L399" t="str">
        <f>IF($A399="","",IFERROR(VLOOKUP($A399,Data_Raw!$A:$G,3,FALSE),""))</f>
        <v/>
      </c>
      <c r="M399" t="str">
        <f>IF($A399="","",IFERROR(VLOOKUP($A399,Data_Raw!$A:$G,4,FALSE),""))</f>
        <v/>
      </c>
      <c r="N399" t="str">
        <f>IF($A399="","",IFERROR(VLOOKUP($A399,AI_PF!$A:$EU,29,FALSE),""))</f>
        <v/>
      </c>
      <c r="O399" t="str">
        <f>IF($A399="","",IFERROR(VLOOKUP($A399,Data_Raw!$A:$G,5,FALSE),""))</f>
        <v/>
      </c>
      <c r="P399" t="str">
        <f>IF($A399="","",IFERROR(VLOOKUP($A399,Data_Raw!$A:$G,6,FALSE),""))</f>
        <v/>
      </c>
      <c r="Q399" t="str">
        <f>IF($A399="","",IFERROR(VLOOKUP($A399,Data_Raw!$A:$G,7,FALSE),""))</f>
        <v/>
      </c>
      <c r="R399" t="str">
        <f>IF($A399="","",SUMIFS(AI_PF!$AP:$AP,AI_PF!$A:$A,$A399))</f>
        <v/>
      </c>
      <c r="S399" t="str">
        <f>IF($A399="","",SUMIFS(AI_PF!$AW:$AW,AI_PF!$A:$A,$A399))</f>
        <v/>
      </c>
      <c r="T399" t="str">
        <f>IF($A399="","",SUMIFS(AI_PF!$AZ:$AZ,AI_PF!$A:$A,$A399))</f>
        <v/>
      </c>
      <c r="U399" t="str">
        <f>IF($A399="","",SUMIFS(AI_PF!$CA:$CA,AI_PF!$A:$A,$A399))</f>
        <v/>
      </c>
      <c r="V399" t="str">
        <f>IF($A399="","",SUMIFS(AI_PF!$CE:$CE,AI_PF!$A:$A,$A399))</f>
        <v/>
      </c>
      <c r="W399" t="str">
        <f>IF($A399="","",IFERROR(VLOOKUP($A399,AI_PF!$A:$CO,93,FALSE),""))</f>
        <v/>
      </c>
      <c r="X399" t="str">
        <f>IF($A399="","",COUNTIF(AI_PF!$A:$A,$A399))</f>
        <v/>
      </c>
      <c r="Y399" t="str">
        <f>IF($A399="","",COUNTIF(LookThrough!$A:$A,J399))</f>
        <v/>
      </c>
    </row>
    <row r="400" spans="1:25" x14ac:dyDescent="0.4">
      <c r="B400" t="str">
        <f>IF($A400="","",IFERROR(VLOOKUP($A400,AI_PF!$A:$D,4,FALSE),""))</f>
        <v/>
      </c>
      <c r="C400" t="str">
        <f>IF($A400="","",IFERROR(VLOOKUP($A400,AI_PF!$A:$G,7,FALSE),""))</f>
        <v/>
      </c>
      <c r="D400" t="str">
        <f>IF($A400="","",IFERROR(VLOOKUP($A400,AI_PF!$A:$H,8,FALSE),""))</f>
        <v/>
      </c>
      <c r="E400" t="str">
        <f>IF($A400="","",IFERROR(VLOOKUP($A400,AI_PF!$A:$N,14,FALSE),""))</f>
        <v/>
      </c>
      <c r="F400" t="str">
        <f>IF($A400="","",IFERROR(VLOOKUP($A400,AI_PF!$A:$R,18,FALSE),""))</f>
        <v/>
      </c>
      <c r="G400" t="str">
        <f>IF($A400="","",IFERROR(VLOOKUP($A400,AI_PF!$A:$T,20,FALSE),""))</f>
        <v/>
      </c>
      <c r="H400" t="str">
        <f>IF($A400="","",IFERROR(VLOOKUP($A400,AI_PF!$A:$V,22,FALSE),""))</f>
        <v/>
      </c>
      <c r="I400" t="str">
        <f>IF($A400="","",IFERROR(VLOOKUP($A400,AI_PF!$A:$EU,151,FALSE),""))</f>
        <v/>
      </c>
      <c r="J400" t="str">
        <f>IF($A400="","",IFERROR(VLOOKUP($A400,AI_PF!$A:$C,3,FALSE),""))</f>
        <v/>
      </c>
      <c r="K400" t="str">
        <f>IF($A400="","",IFERROR(VLOOKUP($A400,Data_Raw!$A:$G,2,FALSE),""))</f>
        <v/>
      </c>
      <c r="L400" t="str">
        <f>IF($A400="","",IFERROR(VLOOKUP($A400,Data_Raw!$A:$G,3,FALSE),""))</f>
        <v/>
      </c>
      <c r="M400" t="str">
        <f>IF($A400="","",IFERROR(VLOOKUP($A400,Data_Raw!$A:$G,4,FALSE),""))</f>
        <v/>
      </c>
      <c r="N400" t="str">
        <f>IF($A400="","",IFERROR(VLOOKUP($A400,AI_PF!$A:$EU,29,FALSE),""))</f>
        <v/>
      </c>
      <c r="O400" t="str">
        <f>IF($A400="","",IFERROR(VLOOKUP($A400,Data_Raw!$A:$G,5,FALSE),""))</f>
        <v/>
      </c>
      <c r="P400" t="str">
        <f>IF($A400="","",IFERROR(VLOOKUP($A400,Data_Raw!$A:$G,6,FALSE),""))</f>
        <v/>
      </c>
      <c r="Q400" t="str">
        <f>IF($A400="","",IFERROR(VLOOKUP($A400,Data_Raw!$A:$G,7,FALSE),""))</f>
        <v/>
      </c>
      <c r="R400" t="str">
        <f>IF($A400="","",SUMIFS(AI_PF!$AP:$AP,AI_PF!$A:$A,$A400))</f>
        <v/>
      </c>
      <c r="S400" t="str">
        <f>IF($A400="","",SUMIFS(AI_PF!$AW:$AW,AI_PF!$A:$A,$A400))</f>
        <v/>
      </c>
      <c r="T400" t="str">
        <f>IF($A400="","",SUMIFS(AI_PF!$AZ:$AZ,AI_PF!$A:$A,$A400))</f>
        <v/>
      </c>
      <c r="U400" t="str">
        <f>IF($A400="","",SUMIFS(AI_PF!$CA:$CA,AI_PF!$A:$A,$A400))</f>
        <v/>
      </c>
      <c r="V400" t="str">
        <f>IF($A400="","",SUMIFS(AI_PF!$CE:$CE,AI_PF!$A:$A,$A400))</f>
        <v/>
      </c>
      <c r="W400" t="str">
        <f>IF($A400="","",IFERROR(VLOOKUP($A400,AI_PF!$A:$CO,93,FALSE),""))</f>
        <v/>
      </c>
      <c r="X400" t="str">
        <f>IF($A400="","",COUNTIF(AI_PF!$A:$A,$A400))</f>
        <v/>
      </c>
      <c r="Y400" t="str">
        <f>IF($A400="","",COUNTIF(LookThrough!$A:$A,J400))</f>
        <v/>
      </c>
    </row>
    <row r="401" spans="2:25" x14ac:dyDescent="0.4">
      <c r="B401" t="str">
        <f>IF($A401="","",IFERROR(VLOOKUP($A401,AI_PF!$A:$D,4,FALSE),""))</f>
        <v/>
      </c>
      <c r="C401" t="str">
        <f>IF($A401="","",IFERROR(VLOOKUP($A401,AI_PF!$A:$G,7,FALSE),""))</f>
        <v/>
      </c>
      <c r="D401" t="str">
        <f>IF($A401="","",IFERROR(VLOOKUP($A401,AI_PF!$A:$H,8,FALSE),""))</f>
        <v/>
      </c>
      <c r="E401" t="str">
        <f>IF($A401="","",IFERROR(VLOOKUP($A401,AI_PF!$A:$N,14,FALSE),""))</f>
        <v/>
      </c>
      <c r="F401" t="str">
        <f>IF($A401="","",IFERROR(VLOOKUP($A401,AI_PF!$A:$R,18,FALSE),""))</f>
        <v/>
      </c>
      <c r="G401" t="str">
        <f>IF($A401="","",IFERROR(VLOOKUP($A401,AI_PF!$A:$T,20,FALSE),""))</f>
        <v/>
      </c>
      <c r="H401" t="str">
        <f>IF($A401="","",IFERROR(VLOOKUP($A401,AI_PF!$A:$V,22,FALSE),""))</f>
        <v/>
      </c>
      <c r="I401" t="str">
        <f>IF($A401="","",IFERROR(VLOOKUP($A401,AI_PF!$A:$EU,151,FALSE),""))</f>
        <v/>
      </c>
      <c r="J401" t="str">
        <f>IF($A401="","",IFERROR(VLOOKUP($A401,AI_PF!$A:$C,3,FALSE),""))</f>
        <v/>
      </c>
      <c r="K401" t="str">
        <f>IF($A401="","",IFERROR(VLOOKUP($A401,Data_Raw!$A:$G,2,FALSE),""))</f>
        <v/>
      </c>
      <c r="L401" t="str">
        <f>IF($A401="","",IFERROR(VLOOKUP($A401,Data_Raw!$A:$G,3,FALSE),""))</f>
        <v/>
      </c>
      <c r="M401" t="str">
        <f>IF($A401="","",IFERROR(VLOOKUP($A401,Data_Raw!$A:$G,4,FALSE),""))</f>
        <v/>
      </c>
      <c r="N401" t="str">
        <f>IF($A401="","",IFERROR(VLOOKUP($A401,AI_PF!$A:$EU,29,FALSE),""))</f>
        <v/>
      </c>
      <c r="O401" t="str">
        <f>IF($A401="","",IFERROR(VLOOKUP($A401,Data_Raw!$A:$G,5,FALSE),""))</f>
        <v/>
      </c>
      <c r="P401" t="str">
        <f>IF($A401="","",IFERROR(VLOOKUP($A401,Data_Raw!$A:$G,6,FALSE),""))</f>
        <v/>
      </c>
      <c r="Q401" t="str">
        <f>IF($A401="","",IFERROR(VLOOKUP($A401,Data_Raw!$A:$G,7,FALSE),""))</f>
        <v/>
      </c>
      <c r="R401" t="str">
        <f>IF($A401="","",SUMIFS(AI_PF!$AP:$AP,AI_PF!$A:$A,$A401))</f>
        <v/>
      </c>
      <c r="S401" t="str">
        <f>IF($A401="","",SUMIFS(AI_PF!$AW:$AW,AI_PF!$A:$A,$A401))</f>
        <v/>
      </c>
      <c r="T401" t="str">
        <f>IF($A401="","",SUMIFS(AI_PF!$AZ:$AZ,AI_PF!$A:$A,$A401))</f>
        <v/>
      </c>
      <c r="U401" t="str">
        <f>IF($A401="","",SUMIFS(AI_PF!$CA:$CA,AI_PF!$A:$A,$A401))</f>
        <v/>
      </c>
      <c r="V401" t="str">
        <f>IF($A401="","",SUMIFS(AI_PF!$CE:$CE,AI_PF!$A:$A,$A401))</f>
        <v/>
      </c>
      <c r="W401" t="str">
        <f>IF($A401="","",IFERROR(VLOOKUP($A401,AI_PF!$A:$CO,93,FALSE),""))</f>
        <v/>
      </c>
      <c r="X401" t="str">
        <f>IF($A401="","",COUNTIF(AI_PF!$A:$A,$A401))</f>
        <v/>
      </c>
      <c r="Y401" t="str">
        <f>IF($A401="","",COUNTIF(LookThrough!$A:$A,J401))</f>
        <v/>
      </c>
    </row>
    <row r="402" spans="2:25" x14ac:dyDescent="0.4">
      <c r="B402" t="str">
        <f>IF($A402="","",IFERROR(VLOOKUP($A402,AI_PF!$A:$D,4,FALSE),""))</f>
        <v/>
      </c>
      <c r="C402" t="str">
        <f>IF($A402="","",IFERROR(VLOOKUP($A402,AI_PF!$A:$G,7,FALSE),""))</f>
        <v/>
      </c>
      <c r="D402" t="str">
        <f>IF($A402="","",IFERROR(VLOOKUP($A402,AI_PF!$A:$H,8,FALSE),""))</f>
        <v/>
      </c>
      <c r="E402" t="str">
        <f>IF($A402="","",IFERROR(VLOOKUP($A402,AI_PF!$A:$N,14,FALSE),""))</f>
        <v/>
      </c>
      <c r="F402" t="str">
        <f>IF($A402="","",IFERROR(VLOOKUP($A402,AI_PF!$A:$R,18,FALSE),""))</f>
        <v/>
      </c>
      <c r="G402" t="str">
        <f>IF($A402="","",IFERROR(VLOOKUP($A402,AI_PF!$A:$T,20,FALSE),""))</f>
        <v/>
      </c>
      <c r="H402" t="str">
        <f>IF($A402="","",IFERROR(VLOOKUP($A402,AI_PF!$A:$V,22,FALSE),""))</f>
        <v/>
      </c>
      <c r="I402" t="str">
        <f>IF($A402="","",IFERROR(VLOOKUP($A402,AI_PF!$A:$EU,151,FALSE),""))</f>
        <v/>
      </c>
      <c r="J402" t="str">
        <f>IF($A402="","",IFERROR(VLOOKUP($A402,AI_PF!$A:$C,3,FALSE),""))</f>
        <v/>
      </c>
      <c r="K402" t="str">
        <f>IF($A402="","",IFERROR(VLOOKUP($A402,Data_Raw!$A:$G,2,FALSE),""))</f>
        <v/>
      </c>
      <c r="L402" t="str">
        <f>IF($A402="","",IFERROR(VLOOKUP($A402,Data_Raw!$A:$G,3,FALSE),""))</f>
        <v/>
      </c>
      <c r="M402" t="str">
        <f>IF($A402="","",IFERROR(VLOOKUP($A402,Data_Raw!$A:$G,4,FALSE),""))</f>
        <v/>
      </c>
      <c r="N402" t="str">
        <f>IF($A402="","",IFERROR(VLOOKUP($A402,AI_PF!$A:$EU,29,FALSE),""))</f>
        <v/>
      </c>
      <c r="O402" t="str">
        <f>IF($A402="","",IFERROR(VLOOKUP($A402,Data_Raw!$A:$G,5,FALSE),""))</f>
        <v/>
      </c>
      <c r="P402" t="str">
        <f>IF($A402="","",IFERROR(VLOOKUP($A402,Data_Raw!$A:$G,6,FALSE),""))</f>
        <v/>
      </c>
      <c r="Q402" t="str">
        <f>IF($A402="","",IFERROR(VLOOKUP($A402,Data_Raw!$A:$G,7,FALSE),""))</f>
        <v/>
      </c>
      <c r="R402" t="str">
        <f>IF($A402="","",SUMIFS(AI_PF!$AP:$AP,AI_PF!$A:$A,$A402))</f>
        <v/>
      </c>
      <c r="S402" t="str">
        <f>IF($A402="","",SUMIFS(AI_PF!$AW:$AW,AI_PF!$A:$A,$A402))</f>
        <v/>
      </c>
      <c r="T402" t="str">
        <f>IF($A402="","",SUMIFS(AI_PF!$AZ:$AZ,AI_PF!$A:$A,$A402))</f>
        <v/>
      </c>
      <c r="U402" t="str">
        <f>IF($A402="","",SUMIFS(AI_PF!$CA:$CA,AI_PF!$A:$A,$A402))</f>
        <v/>
      </c>
      <c r="V402" t="str">
        <f>IF($A402="","",SUMIFS(AI_PF!$CE:$CE,AI_PF!$A:$A,$A402))</f>
        <v/>
      </c>
      <c r="W402" t="str">
        <f>IF($A402="","",IFERROR(VLOOKUP($A402,AI_PF!$A:$CO,93,FALSE),""))</f>
        <v/>
      </c>
      <c r="X402" t="str">
        <f>IF($A402="","",COUNTIF(AI_PF!$A:$A,$A402))</f>
        <v/>
      </c>
      <c r="Y402" t="str">
        <f>IF($A402="","",COUNTIF(LookThrough!$A:$A,J402))</f>
        <v/>
      </c>
    </row>
    <row r="403" spans="2:25" x14ac:dyDescent="0.4">
      <c r="B403" t="str">
        <f>IF($A403="","",IFERROR(VLOOKUP($A403,AI_PF!$A:$D,4,FALSE),""))</f>
        <v/>
      </c>
      <c r="C403" t="str">
        <f>IF($A403="","",IFERROR(VLOOKUP($A403,AI_PF!$A:$G,7,FALSE),""))</f>
        <v/>
      </c>
      <c r="D403" t="str">
        <f>IF($A403="","",IFERROR(VLOOKUP($A403,AI_PF!$A:$H,8,FALSE),""))</f>
        <v/>
      </c>
      <c r="E403" t="str">
        <f>IF($A403="","",IFERROR(VLOOKUP($A403,AI_PF!$A:$N,14,FALSE),""))</f>
        <v/>
      </c>
      <c r="F403" t="str">
        <f>IF($A403="","",IFERROR(VLOOKUP($A403,AI_PF!$A:$R,18,FALSE),""))</f>
        <v/>
      </c>
      <c r="G403" t="str">
        <f>IF($A403="","",IFERROR(VLOOKUP($A403,AI_PF!$A:$T,20,FALSE),""))</f>
        <v/>
      </c>
      <c r="H403" t="str">
        <f>IF($A403="","",IFERROR(VLOOKUP($A403,AI_PF!$A:$V,22,FALSE),""))</f>
        <v/>
      </c>
      <c r="I403" t="str">
        <f>IF($A403="","",IFERROR(VLOOKUP($A403,AI_PF!$A:$EU,151,FALSE),""))</f>
        <v/>
      </c>
      <c r="J403" t="str">
        <f>IF($A403="","",IFERROR(VLOOKUP($A403,AI_PF!$A:$C,3,FALSE),""))</f>
        <v/>
      </c>
      <c r="K403" t="str">
        <f>IF($A403="","",IFERROR(VLOOKUP($A403,Data_Raw!$A:$G,2,FALSE),""))</f>
        <v/>
      </c>
      <c r="L403" t="str">
        <f>IF($A403="","",IFERROR(VLOOKUP($A403,Data_Raw!$A:$G,3,FALSE),""))</f>
        <v/>
      </c>
      <c r="M403" t="str">
        <f>IF($A403="","",IFERROR(VLOOKUP($A403,Data_Raw!$A:$G,4,FALSE),""))</f>
        <v/>
      </c>
      <c r="N403" t="str">
        <f>IF($A403="","",IFERROR(VLOOKUP($A403,AI_PF!$A:$EU,29,FALSE),""))</f>
        <v/>
      </c>
      <c r="O403" t="str">
        <f>IF($A403="","",IFERROR(VLOOKUP($A403,Data_Raw!$A:$G,5,FALSE),""))</f>
        <v/>
      </c>
      <c r="P403" t="str">
        <f>IF($A403="","",IFERROR(VLOOKUP($A403,Data_Raw!$A:$G,6,FALSE),""))</f>
        <v/>
      </c>
      <c r="Q403" t="str">
        <f>IF($A403="","",IFERROR(VLOOKUP($A403,Data_Raw!$A:$G,7,FALSE),""))</f>
        <v/>
      </c>
      <c r="R403" t="str">
        <f>IF($A403="","",SUMIFS(AI_PF!$AP:$AP,AI_PF!$A:$A,$A403))</f>
        <v/>
      </c>
      <c r="S403" t="str">
        <f>IF($A403="","",SUMIFS(AI_PF!$AW:$AW,AI_PF!$A:$A,$A403))</f>
        <v/>
      </c>
      <c r="T403" t="str">
        <f>IF($A403="","",SUMIFS(AI_PF!$AZ:$AZ,AI_PF!$A:$A,$A403))</f>
        <v/>
      </c>
      <c r="U403" t="str">
        <f>IF($A403="","",SUMIFS(AI_PF!$CA:$CA,AI_PF!$A:$A,$A403))</f>
        <v/>
      </c>
      <c r="V403" t="str">
        <f>IF($A403="","",SUMIFS(AI_PF!$CE:$CE,AI_PF!$A:$A,$A403))</f>
        <v/>
      </c>
      <c r="W403" t="str">
        <f>IF($A403="","",IFERROR(VLOOKUP($A403,AI_PF!$A:$CO,93,FALSE),""))</f>
        <v/>
      </c>
      <c r="X403" t="str">
        <f>IF($A403="","",COUNTIF(AI_PF!$A:$A,$A403))</f>
        <v/>
      </c>
      <c r="Y403" t="str">
        <f>IF($A403="","",COUNTIF(LookThrough!$A:$A,J403))</f>
        <v/>
      </c>
    </row>
    <row r="404" spans="2:25" x14ac:dyDescent="0.4">
      <c r="B404" t="str">
        <f>IF($A404="","",IFERROR(VLOOKUP($A404,AI_PF!$A:$D,4,FALSE),""))</f>
        <v/>
      </c>
      <c r="C404" t="str">
        <f>IF($A404="","",IFERROR(VLOOKUP($A404,AI_PF!$A:$G,7,FALSE),""))</f>
        <v/>
      </c>
      <c r="D404" t="str">
        <f>IF($A404="","",IFERROR(VLOOKUP($A404,AI_PF!$A:$H,8,FALSE),""))</f>
        <v/>
      </c>
      <c r="E404" t="str">
        <f>IF($A404="","",IFERROR(VLOOKUP($A404,AI_PF!$A:$N,14,FALSE),""))</f>
        <v/>
      </c>
      <c r="F404" t="str">
        <f>IF($A404="","",IFERROR(VLOOKUP($A404,AI_PF!$A:$R,18,FALSE),""))</f>
        <v/>
      </c>
      <c r="G404" t="str">
        <f>IF($A404="","",IFERROR(VLOOKUP($A404,AI_PF!$A:$T,20,FALSE),""))</f>
        <v/>
      </c>
      <c r="H404" t="str">
        <f>IF($A404="","",IFERROR(VLOOKUP($A404,AI_PF!$A:$V,22,FALSE),""))</f>
        <v/>
      </c>
      <c r="I404" t="str">
        <f>IF($A404="","",IFERROR(VLOOKUP($A404,AI_PF!$A:$EU,151,FALSE),""))</f>
        <v/>
      </c>
      <c r="J404" t="str">
        <f>IF($A404="","",IFERROR(VLOOKUP($A404,AI_PF!$A:$C,3,FALSE),""))</f>
        <v/>
      </c>
      <c r="K404" t="str">
        <f>IF($A404="","",IFERROR(VLOOKUP($A404,Data_Raw!$A:$G,2,FALSE),""))</f>
        <v/>
      </c>
      <c r="L404" t="str">
        <f>IF($A404="","",IFERROR(VLOOKUP($A404,Data_Raw!$A:$G,3,FALSE),""))</f>
        <v/>
      </c>
      <c r="M404" t="str">
        <f>IF($A404="","",IFERROR(VLOOKUP($A404,Data_Raw!$A:$G,4,FALSE),""))</f>
        <v/>
      </c>
      <c r="N404" t="str">
        <f>IF($A404="","",IFERROR(VLOOKUP($A404,AI_PF!$A:$EU,29,FALSE),""))</f>
        <v/>
      </c>
      <c r="O404" t="str">
        <f>IF($A404="","",IFERROR(VLOOKUP($A404,Data_Raw!$A:$G,5,FALSE),""))</f>
        <v/>
      </c>
      <c r="P404" t="str">
        <f>IF($A404="","",IFERROR(VLOOKUP($A404,Data_Raw!$A:$G,6,FALSE),""))</f>
        <v/>
      </c>
      <c r="Q404" t="str">
        <f>IF($A404="","",IFERROR(VLOOKUP($A404,Data_Raw!$A:$G,7,FALSE),""))</f>
        <v/>
      </c>
      <c r="R404" t="str">
        <f>IF($A404="","",SUMIFS(AI_PF!$AP:$AP,AI_PF!$A:$A,$A404))</f>
        <v/>
      </c>
      <c r="S404" t="str">
        <f>IF($A404="","",SUMIFS(AI_PF!$AW:$AW,AI_PF!$A:$A,$A404))</f>
        <v/>
      </c>
      <c r="T404" t="str">
        <f>IF($A404="","",SUMIFS(AI_PF!$AZ:$AZ,AI_PF!$A:$A,$A404))</f>
        <v/>
      </c>
      <c r="U404" t="str">
        <f>IF($A404="","",SUMIFS(AI_PF!$CA:$CA,AI_PF!$A:$A,$A404))</f>
        <v/>
      </c>
      <c r="V404" t="str">
        <f>IF($A404="","",SUMIFS(AI_PF!$CE:$CE,AI_PF!$A:$A,$A404))</f>
        <v/>
      </c>
      <c r="W404" t="str">
        <f>IF($A404="","",IFERROR(VLOOKUP($A404,AI_PF!$A:$CO,93,FALSE),""))</f>
        <v/>
      </c>
      <c r="X404" t="str">
        <f>IF($A404="","",COUNTIF(AI_PF!$A:$A,$A404))</f>
        <v/>
      </c>
      <c r="Y404" t="str">
        <f>IF($A404="","",COUNTIF(LookThrough!$A:$A,J404))</f>
        <v/>
      </c>
    </row>
    <row r="405" spans="2:25" x14ac:dyDescent="0.4">
      <c r="B405" t="str">
        <f>IF($A405="","",IFERROR(VLOOKUP($A405,AI_PF!$A:$D,4,FALSE),""))</f>
        <v/>
      </c>
      <c r="C405" t="str">
        <f>IF($A405="","",IFERROR(VLOOKUP($A405,AI_PF!$A:$G,7,FALSE),""))</f>
        <v/>
      </c>
      <c r="D405" t="str">
        <f>IF($A405="","",IFERROR(VLOOKUP($A405,AI_PF!$A:$H,8,FALSE),""))</f>
        <v/>
      </c>
      <c r="E405" t="str">
        <f>IF($A405="","",IFERROR(VLOOKUP($A405,AI_PF!$A:$N,14,FALSE),""))</f>
        <v/>
      </c>
      <c r="F405" t="str">
        <f>IF($A405="","",IFERROR(VLOOKUP($A405,AI_PF!$A:$R,18,FALSE),""))</f>
        <v/>
      </c>
      <c r="G405" t="str">
        <f>IF($A405="","",IFERROR(VLOOKUP($A405,AI_PF!$A:$T,20,FALSE),""))</f>
        <v/>
      </c>
      <c r="H405" t="str">
        <f>IF($A405="","",IFERROR(VLOOKUP($A405,AI_PF!$A:$V,22,FALSE),""))</f>
        <v/>
      </c>
      <c r="I405" t="str">
        <f>IF($A405="","",IFERROR(VLOOKUP($A405,AI_PF!$A:$EU,151,FALSE),""))</f>
        <v/>
      </c>
      <c r="J405" t="str">
        <f>IF($A405="","",IFERROR(VLOOKUP($A405,AI_PF!$A:$C,3,FALSE),""))</f>
        <v/>
      </c>
      <c r="K405" t="str">
        <f>IF($A405="","",IFERROR(VLOOKUP($A405,Data_Raw!$A:$G,2,FALSE),""))</f>
        <v/>
      </c>
      <c r="L405" t="str">
        <f>IF($A405="","",IFERROR(VLOOKUP($A405,Data_Raw!$A:$G,3,FALSE),""))</f>
        <v/>
      </c>
      <c r="M405" t="str">
        <f>IF($A405="","",IFERROR(VLOOKUP($A405,Data_Raw!$A:$G,4,FALSE),""))</f>
        <v/>
      </c>
      <c r="N405" t="str">
        <f>IF($A405="","",IFERROR(VLOOKUP($A405,AI_PF!$A:$EU,29,FALSE),""))</f>
        <v/>
      </c>
      <c r="O405" t="str">
        <f>IF($A405="","",IFERROR(VLOOKUP($A405,Data_Raw!$A:$G,5,FALSE),""))</f>
        <v/>
      </c>
      <c r="P405" t="str">
        <f>IF($A405="","",IFERROR(VLOOKUP($A405,Data_Raw!$A:$G,6,FALSE),""))</f>
        <v/>
      </c>
      <c r="Q405" t="str">
        <f>IF($A405="","",IFERROR(VLOOKUP($A405,Data_Raw!$A:$G,7,FALSE),""))</f>
        <v/>
      </c>
      <c r="R405" t="str">
        <f>IF($A405="","",SUMIFS(AI_PF!$AP:$AP,AI_PF!$A:$A,$A405))</f>
        <v/>
      </c>
      <c r="S405" t="str">
        <f>IF($A405="","",SUMIFS(AI_PF!$AW:$AW,AI_PF!$A:$A,$A405))</f>
        <v/>
      </c>
      <c r="T405" t="str">
        <f>IF($A405="","",SUMIFS(AI_PF!$AZ:$AZ,AI_PF!$A:$A,$A405))</f>
        <v/>
      </c>
      <c r="U405" t="str">
        <f>IF($A405="","",SUMIFS(AI_PF!$CA:$CA,AI_PF!$A:$A,$A405))</f>
        <v/>
      </c>
      <c r="V405" t="str">
        <f>IF($A405="","",SUMIFS(AI_PF!$CE:$CE,AI_PF!$A:$A,$A405))</f>
        <v/>
      </c>
      <c r="W405" t="str">
        <f>IF($A405="","",IFERROR(VLOOKUP($A405,AI_PF!$A:$CO,93,FALSE),""))</f>
        <v/>
      </c>
      <c r="X405" t="str">
        <f>IF($A405="","",COUNTIF(AI_PF!$A:$A,$A405))</f>
        <v/>
      </c>
      <c r="Y405" t="str">
        <f>IF($A405="","",COUNTIF(LookThrough!$A:$A,J405))</f>
        <v/>
      </c>
    </row>
    <row r="406" spans="2:25" x14ac:dyDescent="0.4">
      <c r="B406" t="str">
        <f>IF($A406="","",IFERROR(VLOOKUP($A406,AI_PF!$A:$D,4,FALSE),""))</f>
        <v/>
      </c>
      <c r="C406" t="str">
        <f>IF($A406="","",IFERROR(VLOOKUP($A406,AI_PF!$A:$G,7,FALSE),""))</f>
        <v/>
      </c>
      <c r="D406" t="str">
        <f>IF($A406="","",IFERROR(VLOOKUP($A406,AI_PF!$A:$H,8,FALSE),""))</f>
        <v/>
      </c>
      <c r="E406" t="str">
        <f>IF($A406="","",IFERROR(VLOOKUP($A406,AI_PF!$A:$N,14,FALSE),""))</f>
        <v/>
      </c>
      <c r="F406" t="str">
        <f>IF($A406="","",IFERROR(VLOOKUP($A406,AI_PF!$A:$R,18,FALSE),""))</f>
        <v/>
      </c>
      <c r="G406" t="str">
        <f>IF($A406="","",IFERROR(VLOOKUP($A406,AI_PF!$A:$T,20,FALSE),""))</f>
        <v/>
      </c>
      <c r="H406" t="str">
        <f>IF($A406="","",IFERROR(VLOOKUP($A406,AI_PF!$A:$V,22,FALSE),""))</f>
        <v/>
      </c>
      <c r="I406" t="str">
        <f>IF($A406="","",IFERROR(VLOOKUP($A406,AI_PF!$A:$EU,151,FALSE),""))</f>
        <v/>
      </c>
      <c r="J406" t="str">
        <f>IF($A406="","",IFERROR(VLOOKUP($A406,AI_PF!$A:$C,3,FALSE),""))</f>
        <v/>
      </c>
      <c r="K406" t="str">
        <f>IF($A406="","",IFERROR(VLOOKUP($A406,Data_Raw!$A:$G,2,FALSE),""))</f>
        <v/>
      </c>
      <c r="L406" t="str">
        <f>IF($A406="","",IFERROR(VLOOKUP($A406,Data_Raw!$A:$G,3,FALSE),""))</f>
        <v/>
      </c>
      <c r="M406" t="str">
        <f>IF($A406="","",IFERROR(VLOOKUP($A406,Data_Raw!$A:$G,4,FALSE),""))</f>
        <v/>
      </c>
      <c r="N406" t="str">
        <f>IF($A406="","",IFERROR(VLOOKUP($A406,AI_PF!$A:$EU,29,FALSE),""))</f>
        <v/>
      </c>
      <c r="O406" t="str">
        <f>IF($A406="","",IFERROR(VLOOKUP($A406,Data_Raw!$A:$G,5,FALSE),""))</f>
        <v/>
      </c>
      <c r="P406" t="str">
        <f>IF($A406="","",IFERROR(VLOOKUP($A406,Data_Raw!$A:$G,6,FALSE),""))</f>
        <v/>
      </c>
      <c r="Q406" t="str">
        <f>IF($A406="","",IFERROR(VLOOKUP($A406,Data_Raw!$A:$G,7,FALSE),""))</f>
        <v/>
      </c>
      <c r="R406" t="str">
        <f>IF($A406="","",SUMIFS(AI_PF!$AP:$AP,AI_PF!$A:$A,$A406))</f>
        <v/>
      </c>
      <c r="S406" t="str">
        <f>IF($A406="","",SUMIFS(AI_PF!$AW:$AW,AI_PF!$A:$A,$A406))</f>
        <v/>
      </c>
      <c r="T406" t="str">
        <f>IF($A406="","",SUMIFS(AI_PF!$AZ:$AZ,AI_PF!$A:$A,$A406))</f>
        <v/>
      </c>
      <c r="U406" t="str">
        <f>IF($A406="","",SUMIFS(AI_PF!$CA:$CA,AI_PF!$A:$A,$A406))</f>
        <v/>
      </c>
      <c r="V406" t="str">
        <f>IF($A406="","",SUMIFS(AI_PF!$CE:$CE,AI_PF!$A:$A,$A406))</f>
        <v/>
      </c>
      <c r="W406" t="str">
        <f>IF($A406="","",IFERROR(VLOOKUP($A406,AI_PF!$A:$CO,93,FALSE),""))</f>
        <v/>
      </c>
      <c r="X406" t="str">
        <f>IF($A406="","",COUNTIF(AI_PF!$A:$A,$A406))</f>
        <v/>
      </c>
      <c r="Y406" t="str">
        <f>IF($A406="","",COUNTIF(LookThrough!$A:$A,J406))</f>
        <v/>
      </c>
    </row>
    <row r="407" spans="2:25" x14ac:dyDescent="0.4">
      <c r="B407" t="str">
        <f>IF($A407="","",IFERROR(VLOOKUP($A407,AI_PF!$A:$D,4,FALSE),""))</f>
        <v/>
      </c>
      <c r="C407" t="str">
        <f>IF($A407="","",IFERROR(VLOOKUP($A407,AI_PF!$A:$G,7,FALSE),""))</f>
        <v/>
      </c>
      <c r="D407" t="str">
        <f>IF($A407="","",IFERROR(VLOOKUP($A407,AI_PF!$A:$H,8,FALSE),""))</f>
        <v/>
      </c>
      <c r="E407" t="str">
        <f>IF($A407="","",IFERROR(VLOOKUP($A407,AI_PF!$A:$N,14,FALSE),""))</f>
        <v/>
      </c>
      <c r="F407" t="str">
        <f>IF($A407="","",IFERROR(VLOOKUP($A407,AI_PF!$A:$R,18,FALSE),""))</f>
        <v/>
      </c>
      <c r="G407" t="str">
        <f>IF($A407="","",IFERROR(VLOOKUP($A407,AI_PF!$A:$T,20,FALSE),""))</f>
        <v/>
      </c>
      <c r="H407" t="str">
        <f>IF($A407="","",IFERROR(VLOOKUP($A407,AI_PF!$A:$V,22,FALSE),""))</f>
        <v/>
      </c>
      <c r="I407" t="str">
        <f>IF($A407="","",IFERROR(VLOOKUP($A407,AI_PF!$A:$EU,151,FALSE),""))</f>
        <v/>
      </c>
      <c r="J407" t="str">
        <f>IF($A407="","",IFERROR(VLOOKUP($A407,AI_PF!$A:$C,3,FALSE),""))</f>
        <v/>
      </c>
      <c r="K407" t="str">
        <f>IF($A407="","",IFERROR(VLOOKUP($A407,Data_Raw!$A:$G,2,FALSE),""))</f>
        <v/>
      </c>
      <c r="L407" t="str">
        <f>IF($A407="","",IFERROR(VLOOKUP($A407,Data_Raw!$A:$G,3,FALSE),""))</f>
        <v/>
      </c>
      <c r="M407" t="str">
        <f>IF($A407="","",IFERROR(VLOOKUP($A407,Data_Raw!$A:$G,4,FALSE),""))</f>
        <v/>
      </c>
      <c r="N407" t="str">
        <f>IF($A407="","",IFERROR(VLOOKUP($A407,AI_PF!$A:$EU,29,FALSE),""))</f>
        <v/>
      </c>
      <c r="O407" t="str">
        <f>IF($A407="","",IFERROR(VLOOKUP($A407,Data_Raw!$A:$G,5,FALSE),""))</f>
        <v/>
      </c>
      <c r="P407" t="str">
        <f>IF($A407="","",IFERROR(VLOOKUP($A407,Data_Raw!$A:$G,6,FALSE),""))</f>
        <v/>
      </c>
      <c r="Q407" t="str">
        <f>IF($A407="","",IFERROR(VLOOKUP($A407,Data_Raw!$A:$G,7,FALSE),""))</f>
        <v/>
      </c>
      <c r="R407" t="str">
        <f>IF($A407="","",SUMIFS(AI_PF!$AP:$AP,AI_PF!$A:$A,$A407))</f>
        <v/>
      </c>
      <c r="S407" t="str">
        <f>IF($A407="","",SUMIFS(AI_PF!$AW:$AW,AI_PF!$A:$A,$A407))</f>
        <v/>
      </c>
      <c r="T407" t="str">
        <f>IF($A407="","",SUMIFS(AI_PF!$AZ:$AZ,AI_PF!$A:$A,$A407))</f>
        <v/>
      </c>
      <c r="U407" t="str">
        <f>IF($A407="","",SUMIFS(AI_PF!$CA:$CA,AI_PF!$A:$A,$A407))</f>
        <v/>
      </c>
      <c r="V407" t="str">
        <f>IF($A407="","",SUMIFS(AI_PF!$CE:$CE,AI_PF!$A:$A,$A407))</f>
        <v/>
      </c>
      <c r="W407" t="str">
        <f>IF($A407="","",IFERROR(VLOOKUP($A407,AI_PF!$A:$CO,93,FALSE),""))</f>
        <v/>
      </c>
      <c r="X407" t="str">
        <f>IF($A407="","",COUNTIF(AI_PF!$A:$A,$A407))</f>
        <v/>
      </c>
      <c r="Y407" t="str">
        <f>IF($A407="","",COUNTIF(LookThrough!$A:$A,J407))</f>
        <v/>
      </c>
    </row>
    <row r="408" spans="2:25" x14ac:dyDescent="0.4">
      <c r="B408" t="str">
        <f>IF($A408="","",IFERROR(VLOOKUP($A408,AI_PF!$A:$D,4,FALSE),""))</f>
        <v/>
      </c>
      <c r="C408" t="str">
        <f>IF($A408="","",IFERROR(VLOOKUP($A408,AI_PF!$A:$G,7,FALSE),""))</f>
        <v/>
      </c>
      <c r="D408" t="str">
        <f>IF($A408="","",IFERROR(VLOOKUP($A408,AI_PF!$A:$H,8,FALSE),""))</f>
        <v/>
      </c>
      <c r="E408" t="str">
        <f>IF($A408="","",IFERROR(VLOOKUP($A408,AI_PF!$A:$N,14,FALSE),""))</f>
        <v/>
      </c>
      <c r="F408" t="str">
        <f>IF($A408="","",IFERROR(VLOOKUP($A408,AI_PF!$A:$R,18,FALSE),""))</f>
        <v/>
      </c>
      <c r="G408" t="str">
        <f>IF($A408="","",IFERROR(VLOOKUP($A408,AI_PF!$A:$T,20,FALSE),""))</f>
        <v/>
      </c>
      <c r="H408" t="str">
        <f>IF($A408="","",IFERROR(VLOOKUP($A408,AI_PF!$A:$V,22,FALSE),""))</f>
        <v/>
      </c>
      <c r="I408" t="str">
        <f>IF($A408="","",IFERROR(VLOOKUP($A408,AI_PF!$A:$EU,151,FALSE),""))</f>
        <v/>
      </c>
      <c r="J408" t="str">
        <f>IF($A408="","",IFERROR(VLOOKUP($A408,AI_PF!$A:$C,3,FALSE),""))</f>
        <v/>
      </c>
      <c r="K408" t="str">
        <f>IF($A408="","",IFERROR(VLOOKUP($A408,Data_Raw!$A:$G,2,FALSE),""))</f>
        <v/>
      </c>
      <c r="L408" t="str">
        <f>IF($A408="","",IFERROR(VLOOKUP($A408,Data_Raw!$A:$G,3,FALSE),""))</f>
        <v/>
      </c>
      <c r="M408" t="str">
        <f>IF($A408="","",IFERROR(VLOOKUP($A408,Data_Raw!$A:$G,4,FALSE),""))</f>
        <v/>
      </c>
      <c r="N408" t="str">
        <f>IF($A408="","",IFERROR(VLOOKUP($A408,AI_PF!$A:$EU,29,FALSE),""))</f>
        <v/>
      </c>
      <c r="O408" t="str">
        <f>IF($A408="","",IFERROR(VLOOKUP($A408,Data_Raw!$A:$G,5,FALSE),""))</f>
        <v/>
      </c>
      <c r="P408" t="str">
        <f>IF($A408="","",IFERROR(VLOOKUP($A408,Data_Raw!$A:$G,6,FALSE),""))</f>
        <v/>
      </c>
      <c r="Q408" t="str">
        <f>IF($A408="","",IFERROR(VLOOKUP($A408,Data_Raw!$A:$G,7,FALSE),""))</f>
        <v/>
      </c>
      <c r="R408" t="str">
        <f>IF($A408="","",SUMIFS(AI_PF!$AP:$AP,AI_PF!$A:$A,$A408))</f>
        <v/>
      </c>
      <c r="S408" t="str">
        <f>IF($A408="","",SUMIFS(AI_PF!$AW:$AW,AI_PF!$A:$A,$A408))</f>
        <v/>
      </c>
      <c r="T408" t="str">
        <f>IF($A408="","",SUMIFS(AI_PF!$AZ:$AZ,AI_PF!$A:$A,$A408))</f>
        <v/>
      </c>
      <c r="U408" t="str">
        <f>IF($A408="","",SUMIFS(AI_PF!$CA:$CA,AI_PF!$A:$A,$A408))</f>
        <v/>
      </c>
      <c r="V408" t="str">
        <f>IF($A408="","",SUMIFS(AI_PF!$CE:$CE,AI_PF!$A:$A,$A408))</f>
        <v/>
      </c>
      <c r="W408" t="str">
        <f>IF($A408="","",IFERROR(VLOOKUP($A408,AI_PF!$A:$CO,93,FALSE),""))</f>
        <v/>
      </c>
      <c r="X408" t="str">
        <f>IF($A408="","",COUNTIF(AI_PF!$A:$A,$A408))</f>
        <v/>
      </c>
      <c r="Y408" t="str">
        <f>IF($A408="","",COUNTIF(LookThrough!$A:$A,J408))</f>
        <v/>
      </c>
    </row>
    <row r="409" spans="2:25" x14ac:dyDescent="0.4">
      <c r="B409" t="str">
        <f>IF($A409="","",IFERROR(VLOOKUP($A409,AI_PF!$A:$D,4,FALSE),""))</f>
        <v/>
      </c>
      <c r="C409" t="str">
        <f>IF($A409="","",IFERROR(VLOOKUP($A409,AI_PF!$A:$G,7,FALSE),""))</f>
        <v/>
      </c>
      <c r="D409" t="str">
        <f>IF($A409="","",IFERROR(VLOOKUP($A409,AI_PF!$A:$H,8,FALSE),""))</f>
        <v/>
      </c>
      <c r="E409" t="str">
        <f>IF($A409="","",IFERROR(VLOOKUP($A409,AI_PF!$A:$N,14,FALSE),""))</f>
        <v/>
      </c>
      <c r="F409" t="str">
        <f>IF($A409="","",IFERROR(VLOOKUP($A409,AI_PF!$A:$R,18,FALSE),""))</f>
        <v/>
      </c>
      <c r="G409" t="str">
        <f>IF($A409="","",IFERROR(VLOOKUP($A409,AI_PF!$A:$T,20,FALSE),""))</f>
        <v/>
      </c>
      <c r="H409" t="str">
        <f>IF($A409="","",IFERROR(VLOOKUP($A409,AI_PF!$A:$V,22,FALSE),""))</f>
        <v/>
      </c>
      <c r="I409" t="str">
        <f>IF($A409="","",IFERROR(VLOOKUP($A409,AI_PF!$A:$EU,151,FALSE),""))</f>
        <v/>
      </c>
      <c r="J409" t="str">
        <f>IF($A409="","",IFERROR(VLOOKUP($A409,AI_PF!$A:$C,3,FALSE),""))</f>
        <v/>
      </c>
      <c r="K409" t="str">
        <f>IF($A409="","",IFERROR(VLOOKUP($A409,Data_Raw!$A:$G,2,FALSE),""))</f>
        <v/>
      </c>
      <c r="L409" t="str">
        <f>IF($A409="","",IFERROR(VLOOKUP($A409,Data_Raw!$A:$G,3,FALSE),""))</f>
        <v/>
      </c>
      <c r="M409" t="str">
        <f>IF($A409="","",IFERROR(VLOOKUP($A409,Data_Raw!$A:$G,4,FALSE),""))</f>
        <v/>
      </c>
      <c r="N409" t="str">
        <f>IF($A409="","",IFERROR(VLOOKUP($A409,AI_PF!$A:$EU,29,FALSE),""))</f>
        <v/>
      </c>
      <c r="O409" t="str">
        <f>IF($A409="","",IFERROR(VLOOKUP($A409,Data_Raw!$A:$G,5,FALSE),""))</f>
        <v/>
      </c>
      <c r="P409" t="str">
        <f>IF($A409="","",IFERROR(VLOOKUP($A409,Data_Raw!$A:$G,6,FALSE),""))</f>
        <v/>
      </c>
      <c r="Q409" t="str">
        <f>IF($A409="","",IFERROR(VLOOKUP($A409,Data_Raw!$A:$G,7,FALSE),""))</f>
        <v/>
      </c>
      <c r="R409" t="str">
        <f>IF($A409="","",SUMIFS(AI_PF!$AP:$AP,AI_PF!$A:$A,$A409))</f>
        <v/>
      </c>
      <c r="S409" t="str">
        <f>IF($A409="","",SUMIFS(AI_PF!$AW:$AW,AI_PF!$A:$A,$A409))</f>
        <v/>
      </c>
      <c r="T409" t="str">
        <f>IF($A409="","",SUMIFS(AI_PF!$AZ:$AZ,AI_PF!$A:$A,$A409))</f>
        <v/>
      </c>
      <c r="U409" t="str">
        <f>IF($A409="","",SUMIFS(AI_PF!$CA:$CA,AI_PF!$A:$A,$A409))</f>
        <v/>
      </c>
      <c r="V409" t="str">
        <f>IF($A409="","",SUMIFS(AI_PF!$CE:$CE,AI_PF!$A:$A,$A409))</f>
        <v/>
      </c>
      <c r="W409" t="str">
        <f>IF($A409="","",IFERROR(VLOOKUP($A409,AI_PF!$A:$CO,93,FALSE),""))</f>
        <v/>
      </c>
      <c r="X409" t="str">
        <f>IF($A409="","",COUNTIF(AI_PF!$A:$A,$A409))</f>
        <v/>
      </c>
      <c r="Y409" t="str">
        <f>IF($A409="","",COUNTIF(LookThrough!$A:$A,J409))</f>
        <v/>
      </c>
    </row>
    <row r="410" spans="2:25" x14ac:dyDescent="0.4">
      <c r="B410" t="str">
        <f>IF($A410="","",IFERROR(VLOOKUP($A410,AI_PF!$A:$D,4,FALSE),""))</f>
        <v/>
      </c>
      <c r="C410" t="str">
        <f>IF($A410="","",IFERROR(VLOOKUP($A410,AI_PF!$A:$G,7,FALSE),""))</f>
        <v/>
      </c>
      <c r="D410" t="str">
        <f>IF($A410="","",IFERROR(VLOOKUP($A410,AI_PF!$A:$H,8,FALSE),""))</f>
        <v/>
      </c>
      <c r="E410" t="str">
        <f>IF($A410="","",IFERROR(VLOOKUP($A410,AI_PF!$A:$N,14,FALSE),""))</f>
        <v/>
      </c>
      <c r="F410" t="str">
        <f>IF($A410="","",IFERROR(VLOOKUP($A410,AI_PF!$A:$R,18,FALSE),""))</f>
        <v/>
      </c>
      <c r="G410" t="str">
        <f>IF($A410="","",IFERROR(VLOOKUP($A410,AI_PF!$A:$T,20,FALSE),""))</f>
        <v/>
      </c>
      <c r="H410" t="str">
        <f>IF($A410="","",IFERROR(VLOOKUP($A410,AI_PF!$A:$V,22,FALSE),""))</f>
        <v/>
      </c>
      <c r="I410" t="str">
        <f>IF($A410="","",IFERROR(VLOOKUP($A410,AI_PF!$A:$EU,151,FALSE),""))</f>
        <v/>
      </c>
      <c r="J410" t="str">
        <f>IF($A410="","",IFERROR(VLOOKUP($A410,AI_PF!$A:$C,3,FALSE),""))</f>
        <v/>
      </c>
      <c r="K410" t="str">
        <f>IF($A410="","",IFERROR(VLOOKUP($A410,Data_Raw!$A:$G,2,FALSE),""))</f>
        <v/>
      </c>
      <c r="L410" t="str">
        <f>IF($A410="","",IFERROR(VLOOKUP($A410,Data_Raw!$A:$G,3,FALSE),""))</f>
        <v/>
      </c>
      <c r="M410" t="str">
        <f>IF($A410="","",IFERROR(VLOOKUP($A410,Data_Raw!$A:$G,4,FALSE),""))</f>
        <v/>
      </c>
      <c r="N410" t="str">
        <f>IF($A410="","",IFERROR(VLOOKUP($A410,AI_PF!$A:$EU,29,FALSE),""))</f>
        <v/>
      </c>
      <c r="O410" t="str">
        <f>IF($A410="","",IFERROR(VLOOKUP($A410,Data_Raw!$A:$G,5,FALSE),""))</f>
        <v/>
      </c>
      <c r="P410" t="str">
        <f>IF($A410="","",IFERROR(VLOOKUP($A410,Data_Raw!$A:$G,6,FALSE),""))</f>
        <v/>
      </c>
      <c r="Q410" t="str">
        <f>IF($A410="","",IFERROR(VLOOKUP($A410,Data_Raw!$A:$G,7,FALSE),""))</f>
        <v/>
      </c>
      <c r="R410" t="str">
        <f>IF($A410="","",SUMIFS(AI_PF!$AP:$AP,AI_PF!$A:$A,$A410))</f>
        <v/>
      </c>
      <c r="S410" t="str">
        <f>IF($A410="","",SUMIFS(AI_PF!$AW:$AW,AI_PF!$A:$A,$A410))</f>
        <v/>
      </c>
      <c r="T410" t="str">
        <f>IF($A410="","",SUMIFS(AI_PF!$AZ:$AZ,AI_PF!$A:$A,$A410))</f>
        <v/>
      </c>
      <c r="U410" t="str">
        <f>IF($A410="","",SUMIFS(AI_PF!$CA:$CA,AI_PF!$A:$A,$A410))</f>
        <v/>
      </c>
      <c r="V410" t="str">
        <f>IF($A410="","",SUMIFS(AI_PF!$CE:$CE,AI_PF!$A:$A,$A410))</f>
        <v/>
      </c>
      <c r="W410" t="str">
        <f>IF($A410="","",IFERROR(VLOOKUP($A410,AI_PF!$A:$CO,93,FALSE),""))</f>
        <v/>
      </c>
      <c r="X410" t="str">
        <f>IF($A410="","",COUNTIF(AI_PF!$A:$A,$A410))</f>
        <v/>
      </c>
      <c r="Y410" t="str">
        <f>IF($A410="","",COUNTIF(LookThrough!$A:$A,J410))</f>
        <v/>
      </c>
    </row>
    <row r="411" spans="2:25" x14ac:dyDescent="0.4">
      <c r="B411" t="str">
        <f>IF($A411="","",IFERROR(VLOOKUP($A411,AI_PF!$A:$D,4,FALSE),""))</f>
        <v/>
      </c>
      <c r="C411" t="str">
        <f>IF($A411="","",IFERROR(VLOOKUP($A411,AI_PF!$A:$G,7,FALSE),""))</f>
        <v/>
      </c>
      <c r="D411" t="str">
        <f>IF($A411="","",IFERROR(VLOOKUP($A411,AI_PF!$A:$H,8,FALSE),""))</f>
        <v/>
      </c>
      <c r="E411" t="str">
        <f>IF($A411="","",IFERROR(VLOOKUP($A411,AI_PF!$A:$N,14,FALSE),""))</f>
        <v/>
      </c>
      <c r="F411" t="str">
        <f>IF($A411="","",IFERROR(VLOOKUP($A411,AI_PF!$A:$R,18,FALSE),""))</f>
        <v/>
      </c>
      <c r="G411" t="str">
        <f>IF($A411="","",IFERROR(VLOOKUP($A411,AI_PF!$A:$T,20,FALSE),""))</f>
        <v/>
      </c>
      <c r="H411" t="str">
        <f>IF($A411="","",IFERROR(VLOOKUP($A411,AI_PF!$A:$V,22,FALSE),""))</f>
        <v/>
      </c>
      <c r="I411" t="str">
        <f>IF($A411="","",IFERROR(VLOOKUP($A411,AI_PF!$A:$EU,151,FALSE),""))</f>
        <v/>
      </c>
      <c r="J411" t="str">
        <f>IF($A411="","",IFERROR(VLOOKUP($A411,AI_PF!$A:$C,3,FALSE),""))</f>
        <v/>
      </c>
      <c r="K411" t="str">
        <f>IF($A411="","",IFERROR(VLOOKUP($A411,Data_Raw!$A:$G,2,FALSE),""))</f>
        <v/>
      </c>
      <c r="L411" t="str">
        <f>IF($A411="","",IFERROR(VLOOKUP($A411,Data_Raw!$A:$G,3,FALSE),""))</f>
        <v/>
      </c>
      <c r="M411" t="str">
        <f>IF($A411="","",IFERROR(VLOOKUP($A411,Data_Raw!$A:$G,4,FALSE),""))</f>
        <v/>
      </c>
      <c r="N411" t="str">
        <f>IF($A411="","",IFERROR(VLOOKUP($A411,AI_PF!$A:$EU,29,FALSE),""))</f>
        <v/>
      </c>
      <c r="O411" t="str">
        <f>IF($A411="","",IFERROR(VLOOKUP($A411,Data_Raw!$A:$G,5,FALSE),""))</f>
        <v/>
      </c>
      <c r="P411" t="str">
        <f>IF($A411="","",IFERROR(VLOOKUP($A411,Data_Raw!$A:$G,6,FALSE),""))</f>
        <v/>
      </c>
      <c r="Q411" t="str">
        <f>IF($A411="","",IFERROR(VLOOKUP($A411,Data_Raw!$A:$G,7,FALSE),""))</f>
        <v/>
      </c>
      <c r="R411" t="str">
        <f>IF($A411="","",SUMIFS(AI_PF!$AP:$AP,AI_PF!$A:$A,$A411))</f>
        <v/>
      </c>
      <c r="S411" t="str">
        <f>IF($A411="","",SUMIFS(AI_PF!$AW:$AW,AI_PF!$A:$A,$A411))</f>
        <v/>
      </c>
      <c r="T411" t="str">
        <f>IF($A411="","",SUMIFS(AI_PF!$AZ:$AZ,AI_PF!$A:$A,$A411))</f>
        <v/>
      </c>
      <c r="U411" t="str">
        <f>IF($A411="","",SUMIFS(AI_PF!$CA:$CA,AI_PF!$A:$A,$A411))</f>
        <v/>
      </c>
      <c r="V411" t="str">
        <f>IF($A411="","",SUMIFS(AI_PF!$CE:$CE,AI_PF!$A:$A,$A411))</f>
        <v/>
      </c>
      <c r="W411" t="str">
        <f>IF($A411="","",IFERROR(VLOOKUP($A411,AI_PF!$A:$CO,93,FALSE),""))</f>
        <v/>
      </c>
      <c r="X411" t="str">
        <f>IF($A411="","",COUNTIF(AI_PF!$A:$A,$A411))</f>
        <v/>
      </c>
      <c r="Y411" t="str">
        <f>IF($A411="","",COUNTIF(LookThrough!$A:$A,J411))</f>
        <v/>
      </c>
    </row>
    <row r="412" spans="2:25" x14ac:dyDescent="0.4">
      <c r="B412" t="str">
        <f>IF($A412="","",IFERROR(VLOOKUP($A412,AI_PF!$A:$D,4,FALSE),""))</f>
        <v/>
      </c>
      <c r="C412" t="str">
        <f>IF($A412="","",IFERROR(VLOOKUP($A412,AI_PF!$A:$G,7,FALSE),""))</f>
        <v/>
      </c>
      <c r="D412" t="str">
        <f>IF($A412="","",IFERROR(VLOOKUP($A412,AI_PF!$A:$H,8,FALSE),""))</f>
        <v/>
      </c>
      <c r="E412" t="str">
        <f>IF($A412="","",IFERROR(VLOOKUP($A412,AI_PF!$A:$N,14,FALSE),""))</f>
        <v/>
      </c>
      <c r="F412" t="str">
        <f>IF($A412="","",IFERROR(VLOOKUP($A412,AI_PF!$A:$R,18,FALSE),""))</f>
        <v/>
      </c>
      <c r="G412" t="str">
        <f>IF($A412="","",IFERROR(VLOOKUP($A412,AI_PF!$A:$T,20,FALSE),""))</f>
        <v/>
      </c>
      <c r="H412" t="str">
        <f>IF($A412="","",IFERROR(VLOOKUP($A412,AI_PF!$A:$V,22,FALSE),""))</f>
        <v/>
      </c>
      <c r="I412" t="str">
        <f>IF($A412="","",IFERROR(VLOOKUP($A412,AI_PF!$A:$EU,151,FALSE),""))</f>
        <v/>
      </c>
      <c r="J412" t="str">
        <f>IF($A412="","",IFERROR(VLOOKUP($A412,AI_PF!$A:$C,3,FALSE),""))</f>
        <v/>
      </c>
      <c r="K412" t="str">
        <f>IF($A412="","",IFERROR(VLOOKUP($A412,Data_Raw!$A:$G,2,FALSE),""))</f>
        <v/>
      </c>
      <c r="L412" t="str">
        <f>IF($A412="","",IFERROR(VLOOKUP($A412,Data_Raw!$A:$G,3,FALSE),""))</f>
        <v/>
      </c>
      <c r="M412" t="str">
        <f>IF($A412="","",IFERROR(VLOOKUP($A412,Data_Raw!$A:$G,4,FALSE),""))</f>
        <v/>
      </c>
      <c r="N412" t="str">
        <f>IF($A412="","",IFERROR(VLOOKUP($A412,AI_PF!$A:$EU,29,FALSE),""))</f>
        <v/>
      </c>
      <c r="O412" t="str">
        <f>IF($A412="","",IFERROR(VLOOKUP($A412,Data_Raw!$A:$G,5,FALSE),""))</f>
        <v/>
      </c>
      <c r="P412" t="str">
        <f>IF($A412="","",IFERROR(VLOOKUP($A412,Data_Raw!$A:$G,6,FALSE),""))</f>
        <v/>
      </c>
      <c r="Q412" t="str">
        <f>IF($A412="","",IFERROR(VLOOKUP($A412,Data_Raw!$A:$G,7,FALSE),""))</f>
        <v/>
      </c>
      <c r="R412" t="str">
        <f>IF($A412="","",SUMIFS(AI_PF!$AP:$AP,AI_PF!$A:$A,$A412))</f>
        <v/>
      </c>
      <c r="S412" t="str">
        <f>IF($A412="","",SUMIFS(AI_PF!$AW:$AW,AI_PF!$A:$A,$A412))</f>
        <v/>
      </c>
      <c r="T412" t="str">
        <f>IF($A412="","",SUMIFS(AI_PF!$AZ:$AZ,AI_PF!$A:$A,$A412))</f>
        <v/>
      </c>
      <c r="U412" t="str">
        <f>IF($A412="","",SUMIFS(AI_PF!$CA:$CA,AI_PF!$A:$A,$A412))</f>
        <v/>
      </c>
      <c r="V412" t="str">
        <f>IF($A412="","",SUMIFS(AI_PF!$CE:$CE,AI_PF!$A:$A,$A412))</f>
        <v/>
      </c>
      <c r="W412" t="str">
        <f>IF($A412="","",IFERROR(VLOOKUP($A412,AI_PF!$A:$CO,93,FALSE),""))</f>
        <v/>
      </c>
      <c r="X412" t="str">
        <f>IF($A412="","",COUNTIF(AI_PF!$A:$A,$A412))</f>
        <v/>
      </c>
      <c r="Y412" t="str">
        <f>IF($A412="","",COUNTIF(LookThrough!$A:$A,J412))</f>
        <v/>
      </c>
    </row>
    <row r="413" spans="2:25" x14ac:dyDescent="0.4">
      <c r="B413" t="str">
        <f>IF($A413="","",IFERROR(VLOOKUP($A413,AI_PF!$A:$D,4,FALSE),""))</f>
        <v/>
      </c>
      <c r="C413" t="str">
        <f>IF($A413="","",IFERROR(VLOOKUP($A413,AI_PF!$A:$G,7,FALSE),""))</f>
        <v/>
      </c>
      <c r="D413" t="str">
        <f>IF($A413="","",IFERROR(VLOOKUP($A413,AI_PF!$A:$H,8,FALSE),""))</f>
        <v/>
      </c>
      <c r="E413" t="str">
        <f>IF($A413="","",IFERROR(VLOOKUP($A413,AI_PF!$A:$N,14,FALSE),""))</f>
        <v/>
      </c>
      <c r="F413" t="str">
        <f>IF($A413="","",IFERROR(VLOOKUP($A413,AI_PF!$A:$R,18,FALSE),""))</f>
        <v/>
      </c>
      <c r="G413" t="str">
        <f>IF($A413="","",IFERROR(VLOOKUP($A413,AI_PF!$A:$T,20,FALSE),""))</f>
        <v/>
      </c>
      <c r="H413" t="str">
        <f>IF($A413="","",IFERROR(VLOOKUP($A413,AI_PF!$A:$V,22,FALSE),""))</f>
        <v/>
      </c>
      <c r="I413" t="str">
        <f>IF($A413="","",IFERROR(VLOOKUP($A413,AI_PF!$A:$EU,151,FALSE),""))</f>
        <v/>
      </c>
      <c r="J413" t="str">
        <f>IF($A413="","",IFERROR(VLOOKUP($A413,AI_PF!$A:$C,3,FALSE),""))</f>
        <v/>
      </c>
      <c r="K413" t="str">
        <f>IF($A413="","",IFERROR(VLOOKUP($A413,Data_Raw!$A:$G,2,FALSE),""))</f>
        <v/>
      </c>
      <c r="L413" t="str">
        <f>IF($A413="","",IFERROR(VLOOKUP($A413,Data_Raw!$A:$G,3,FALSE),""))</f>
        <v/>
      </c>
      <c r="M413" t="str">
        <f>IF($A413="","",IFERROR(VLOOKUP($A413,Data_Raw!$A:$G,4,FALSE),""))</f>
        <v/>
      </c>
      <c r="N413" t="str">
        <f>IF($A413="","",IFERROR(VLOOKUP($A413,AI_PF!$A:$EU,29,FALSE),""))</f>
        <v/>
      </c>
      <c r="O413" t="str">
        <f>IF($A413="","",IFERROR(VLOOKUP($A413,Data_Raw!$A:$G,5,FALSE),""))</f>
        <v/>
      </c>
      <c r="P413" t="str">
        <f>IF($A413="","",IFERROR(VLOOKUP($A413,Data_Raw!$A:$G,6,FALSE),""))</f>
        <v/>
      </c>
      <c r="Q413" t="str">
        <f>IF($A413="","",IFERROR(VLOOKUP($A413,Data_Raw!$A:$G,7,FALSE),""))</f>
        <v/>
      </c>
      <c r="R413" t="str">
        <f>IF($A413="","",SUMIFS(AI_PF!$AP:$AP,AI_PF!$A:$A,$A413))</f>
        <v/>
      </c>
      <c r="S413" t="str">
        <f>IF($A413="","",SUMIFS(AI_PF!$AW:$AW,AI_PF!$A:$A,$A413))</f>
        <v/>
      </c>
      <c r="T413" t="str">
        <f>IF($A413="","",SUMIFS(AI_PF!$AZ:$AZ,AI_PF!$A:$A,$A413))</f>
        <v/>
      </c>
      <c r="U413" t="str">
        <f>IF($A413="","",SUMIFS(AI_PF!$CA:$CA,AI_PF!$A:$A,$A413))</f>
        <v/>
      </c>
      <c r="V413" t="str">
        <f>IF($A413="","",SUMIFS(AI_PF!$CE:$CE,AI_PF!$A:$A,$A413))</f>
        <v/>
      </c>
      <c r="W413" t="str">
        <f>IF($A413="","",IFERROR(VLOOKUP($A413,AI_PF!$A:$CO,93,FALSE),""))</f>
        <v/>
      </c>
      <c r="X413" t="str">
        <f>IF($A413="","",COUNTIF(AI_PF!$A:$A,$A413))</f>
        <v/>
      </c>
      <c r="Y413" t="str">
        <f>IF($A413="","",COUNTIF(LookThrough!$A:$A,J413))</f>
        <v/>
      </c>
    </row>
    <row r="414" spans="2:25" x14ac:dyDescent="0.4">
      <c r="B414" t="str">
        <f>IF($A414="","",IFERROR(VLOOKUP($A414,AI_PF!$A:$D,4,FALSE),""))</f>
        <v/>
      </c>
      <c r="C414" t="str">
        <f>IF($A414="","",IFERROR(VLOOKUP($A414,AI_PF!$A:$G,7,FALSE),""))</f>
        <v/>
      </c>
      <c r="D414" t="str">
        <f>IF($A414="","",IFERROR(VLOOKUP($A414,AI_PF!$A:$H,8,FALSE),""))</f>
        <v/>
      </c>
      <c r="E414" t="str">
        <f>IF($A414="","",IFERROR(VLOOKUP($A414,AI_PF!$A:$N,14,FALSE),""))</f>
        <v/>
      </c>
      <c r="F414" t="str">
        <f>IF($A414="","",IFERROR(VLOOKUP($A414,AI_PF!$A:$R,18,FALSE),""))</f>
        <v/>
      </c>
      <c r="G414" t="str">
        <f>IF($A414="","",IFERROR(VLOOKUP($A414,AI_PF!$A:$T,20,FALSE),""))</f>
        <v/>
      </c>
      <c r="H414" t="str">
        <f>IF($A414="","",IFERROR(VLOOKUP($A414,AI_PF!$A:$V,22,FALSE),""))</f>
        <v/>
      </c>
      <c r="I414" t="str">
        <f>IF($A414="","",IFERROR(VLOOKUP($A414,AI_PF!$A:$EU,151,FALSE),""))</f>
        <v/>
      </c>
      <c r="J414" t="str">
        <f>IF($A414="","",IFERROR(VLOOKUP($A414,AI_PF!$A:$C,3,FALSE),""))</f>
        <v/>
      </c>
      <c r="K414" t="str">
        <f>IF($A414="","",IFERROR(VLOOKUP($A414,Data_Raw!$A:$G,2,FALSE),""))</f>
        <v/>
      </c>
      <c r="L414" t="str">
        <f>IF($A414="","",IFERROR(VLOOKUP($A414,Data_Raw!$A:$G,3,FALSE),""))</f>
        <v/>
      </c>
      <c r="M414" t="str">
        <f>IF($A414="","",IFERROR(VLOOKUP($A414,Data_Raw!$A:$G,4,FALSE),""))</f>
        <v/>
      </c>
      <c r="N414" t="str">
        <f>IF($A414="","",IFERROR(VLOOKUP($A414,AI_PF!$A:$EU,29,FALSE),""))</f>
        <v/>
      </c>
      <c r="O414" t="str">
        <f>IF($A414="","",IFERROR(VLOOKUP($A414,Data_Raw!$A:$G,5,FALSE),""))</f>
        <v/>
      </c>
      <c r="P414" t="str">
        <f>IF($A414="","",IFERROR(VLOOKUP($A414,Data_Raw!$A:$G,6,FALSE),""))</f>
        <v/>
      </c>
      <c r="Q414" t="str">
        <f>IF($A414="","",IFERROR(VLOOKUP($A414,Data_Raw!$A:$G,7,FALSE),""))</f>
        <v/>
      </c>
      <c r="R414" t="str">
        <f>IF($A414="","",SUMIFS(AI_PF!$AP:$AP,AI_PF!$A:$A,$A414))</f>
        <v/>
      </c>
      <c r="S414" t="str">
        <f>IF($A414="","",SUMIFS(AI_PF!$AW:$AW,AI_PF!$A:$A,$A414))</f>
        <v/>
      </c>
      <c r="T414" t="str">
        <f>IF($A414="","",SUMIFS(AI_PF!$AZ:$AZ,AI_PF!$A:$A,$A414))</f>
        <v/>
      </c>
      <c r="U414" t="str">
        <f>IF($A414="","",SUMIFS(AI_PF!$CA:$CA,AI_PF!$A:$A,$A414))</f>
        <v/>
      </c>
      <c r="V414" t="str">
        <f>IF($A414="","",SUMIFS(AI_PF!$CE:$CE,AI_PF!$A:$A,$A414))</f>
        <v/>
      </c>
      <c r="W414" t="str">
        <f>IF($A414="","",IFERROR(VLOOKUP($A414,AI_PF!$A:$CO,93,FALSE),""))</f>
        <v/>
      </c>
      <c r="X414" t="str">
        <f>IF($A414="","",COUNTIF(AI_PF!$A:$A,$A414))</f>
        <v/>
      </c>
      <c r="Y414" t="str">
        <f>IF($A414="","",COUNTIF(LookThrough!$A:$A,J414))</f>
        <v/>
      </c>
    </row>
    <row r="415" spans="2:25" x14ac:dyDescent="0.4">
      <c r="B415" t="str">
        <f>IF($A415="","",IFERROR(VLOOKUP($A415,AI_PF!$A:$D,4,FALSE),""))</f>
        <v/>
      </c>
      <c r="C415" t="str">
        <f>IF($A415="","",IFERROR(VLOOKUP($A415,AI_PF!$A:$G,7,FALSE),""))</f>
        <v/>
      </c>
      <c r="D415" t="str">
        <f>IF($A415="","",IFERROR(VLOOKUP($A415,AI_PF!$A:$H,8,FALSE),""))</f>
        <v/>
      </c>
      <c r="E415" t="str">
        <f>IF($A415="","",IFERROR(VLOOKUP($A415,AI_PF!$A:$N,14,FALSE),""))</f>
        <v/>
      </c>
      <c r="F415" t="str">
        <f>IF($A415="","",IFERROR(VLOOKUP($A415,AI_PF!$A:$R,18,FALSE),""))</f>
        <v/>
      </c>
      <c r="G415" t="str">
        <f>IF($A415="","",IFERROR(VLOOKUP($A415,AI_PF!$A:$T,20,FALSE),""))</f>
        <v/>
      </c>
      <c r="H415" t="str">
        <f>IF($A415="","",IFERROR(VLOOKUP($A415,AI_PF!$A:$V,22,FALSE),""))</f>
        <v/>
      </c>
      <c r="I415" t="str">
        <f>IF($A415="","",IFERROR(VLOOKUP($A415,AI_PF!$A:$EU,151,FALSE),""))</f>
        <v/>
      </c>
      <c r="J415" t="str">
        <f>IF($A415="","",IFERROR(VLOOKUP($A415,AI_PF!$A:$C,3,FALSE),""))</f>
        <v/>
      </c>
      <c r="K415" t="str">
        <f>IF($A415="","",IFERROR(VLOOKUP($A415,Data_Raw!$A:$G,2,FALSE),""))</f>
        <v/>
      </c>
      <c r="L415" t="str">
        <f>IF($A415="","",IFERROR(VLOOKUP($A415,Data_Raw!$A:$G,3,FALSE),""))</f>
        <v/>
      </c>
      <c r="M415" t="str">
        <f>IF($A415="","",IFERROR(VLOOKUP($A415,Data_Raw!$A:$G,4,FALSE),""))</f>
        <v/>
      </c>
      <c r="N415" t="str">
        <f>IF($A415="","",IFERROR(VLOOKUP($A415,AI_PF!$A:$EU,29,FALSE),""))</f>
        <v/>
      </c>
      <c r="O415" t="str">
        <f>IF($A415="","",IFERROR(VLOOKUP($A415,Data_Raw!$A:$G,5,FALSE),""))</f>
        <v/>
      </c>
      <c r="P415" t="str">
        <f>IF($A415="","",IFERROR(VLOOKUP($A415,Data_Raw!$A:$G,6,FALSE),""))</f>
        <v/>
      </c>
      <c r="Q415" t="str">
        <f>IF($A415="","",IFERROR(VLOOKUP($A415,Data_Raw!$A:$G,7,FALSE),""))</f>
        <v/>
      </c>
      <c r="R415" t="str">
        <f>IF($A415="","",SUMIFS(AI_PF!$AP:$AP,AI_PF!$A:$A,$A415))</f>
        <v/>
      </c>
      <c r="S415" t="str">
        <f>IF($A415="","",SUMIFS(AI_PF!$AW:$AW,AI_PF!$A:$A,$A415))</f>
        <v/>
      </c>
      <c r="T415" t="str">
        <f>IF($A415="","",SUMIFS(AI_PF!$AZ:$AZ,AI_PF!$A:$A,$A415))</f>
        <v/>
      </c>
      <c r="U415" t="str">
        <f>IF($A415="","",SUMIFS(AI_PF!$CA:$CA,AI_PF!$A:$A,$A415))</f>
        <v/>
      </c>
      <c r="V415" t="str">
        <f>IF($A415="","",SUMIFS(AI_PF!$CE:$CE,AI_PF!$A:$A,$A415))</f>
        <v/>
      </c>
      <c r="W415" t="str">
        <f>IF($A415="","",IFERROR(VLOOKUP($A415,AI_PF!$A:$CO,93,FALSE),""))</f>
        <v/>
      </c>
      <c r="X415" t="str">
        <f>IF($A415="","",COUNTIF(AI_PF!$A:$A,$A415))</f>
        <v/>
      </c>
      <c r="Y415" t="str">
        <f>IF($A415="","",COUNTIF(LookThrough!$A:$A,J415))</f>
        <v/>
      </c>
    </row>
    <row r="416" spans="2:25" x14ac:dyDescent="0.4">
      <c r="B416" t="str">
        <f>IF($A416="","",IFERROR(VLOOKUP($A416,AI_PF!$A:$D,4,FALSE),""))</f>
        <v/>
      </c>
      <c r="C416" t="str">
        <f>IF($A416="","",IFERROR(VLOOKUP($A416,AI_PF!$A:$G,7,FALSE),""))</f>
        <v/>
      </c>
      <c r="D416" t="str">
        <f>IF($A416="","",IFERROR(VLOOKUP($A416,AI_PF!$A:$H,8,FALSE),""))</f>
        <v/>
      </c>
      <c r="E416" t="str">
        <f>IF($A416="","",IFERROR(VLOOKUP($A416,AI_PF!$A:$N,14,FALSE),""))</f>
        <v/>
      </c>
      <c r="F416" t="str">
        <f>IF($A416="","",IFERROR(VLOOKUP($A416,AI_PF!$A:$R,18,FALSE),""))</f>
        <v/>
      </c>
      <c r="G416" t="str">
        <f>IF($A416="","",IFERROR(VLOOKUP($A416,AI_PF!$A:$T,20,FALSE),""))</f>
        <v/>
      </c>
      <c r="H416" t="str">
        <f>IF($A416="","",IFERROR(VLOOKUP($A416,AI_PF!$A:$V,22,FALSE),""))</f>
        <v/>
      </c>
      <c r="I416" t="str">
        <f>IF($A416="","",IFERROR(VLOOKUP($A416,AI_PF!$A:$EU,151,FALSE),""))</f>
        <v/>
      </c>
      <c r="J416" t="str">
        <f>IF($A416="","",IFERROR(VLOOKUP($A416,AI_PF!$A:$C,3,FALSE),""))</f>
        <v/>
      </c>
      <c r="K416" t="str">
        <f>IF($A416="","",IFERROR(VLOOKUP($A416,Data_Raw!$A:$G,2,FALSE),""))</f>
        <v/>
      </c>
      <c r="L416" t="str">
        <f>IF($A416="","",IFERROR(VLOOKUP($A416,Data_Raw!$A:$G,3,FALSE),""))</f>
        <v/>
      </c>
      <c r="M416" t="str">
        <f>IF($A416="","",IFERROR(VLOOKUP($A416,Data_Raw!$A:$G,4,FALSE),""))</f>
        <v/>
      </c>
      <c r="N416" t="str">
        <f>IF($A416="","",IFERROR(VLOOKUP($A416,AI_PF!$A:$EU,29,FALSE),""))</f>
        <v/>
      </c>
      <c r="O416" t="str">
        <f>IF($A416="","",IFERROR(VLOOKUP($A416,Data_Raw!$A:$G,5,FALSE),""))</f>
        <v/>
      </c>
      <c r="P416" t="str">
        <f>IF($A416="","",IFERROR(VLOOKUP($A416,Data_Raw!$A:$G,6,FALSE),""))</f>
        <v/>
      </c>
      <c r="Q416" t="str">
        <f>IF($A416="","",IFERROR(VLOOKUP($A416,Data_Raw!$A:$G,7,FALSE),""))</f>
        <v/>
      </c>
      <c r="R416" t="str">
        <f>IF($A416="","",SUMIFS(AI_PF!$AP:$AP,AI_PF!$A:$A,$A416))</f>
        <v/>
      </c>
      <c r="S416" t="str">
        <f>IF($A416="","",SUMIFS(AI_PF!$AW:$AW,AI_PF!$A:$A,$A416))</f>
        <v/>
      </c>
      <c r="T416" t="str">
        <f>IF($A416="","",SUMIFS(AI_PF!$AZ:$AZ,AI_PF!$A:$A,$A416))</f>
        <v/>
      </c>
      <c r="U416" t="str">
        <f>IF($A416="","",SUMIFS(AI_PF!$CA:$CA,AI_PF!$A:$A,$A416))</f>
        <v/>
      </c>
      <c r="V416" t="str">
        <f>IF($A416="","",SUMIFS(AI_PF!$CE:$CE,AI_PF!$A:$A,$A416))</f>
        <v/>
      </c>
      <c r="W416" t="str">
        <f>IF($A416="","",IFERROR(VLOOKUP($A416,AI_PF!$A:$CO,93,FALSE),""))</f>
        <v/>
      </c>
      <c r="X416" t="str">
        <f>IF($A416="","",COUNTIF(AI_PF!$A:$A,$A416))</f>
        <v/>
      </c>
      <c r="Y416" t="str">
        <f>IF($A416="","",COUNTIF(LookThrough!$A:$A,J416))</f>
        <v/>
      </c>
    </row>
    <row r="417" spans="2:25" x14ac:dyDescent="0.4">
      <c r="B417" t="str">
        <f>IF($A417="","",IFERROR(VLOOKUP($A417,AI_PF!$A:$D,4,FALSE),""))</f>
        <v/>
      </c>
      <c r="C417" t="str">
        <f>IF($A417="","",IFERROR(VLOOKUP($A417,AI_PF!$A:$G,7,FALSE),""))</f>
        <v/>
      </c>
      <c r="D417" t="str">
        <f>IF($A417="","",IFERROR(VLOOKUP($A417,AI_PF!$A:$H,8,FALSE),""))</f>
        <v/>
      </c>
      <c r="E417" t="str">
        <f>IF($A417="","",IFERROR(VLOOKUP($A417,AI_PF!$A:$N,14,FALSE),""))</f>
        <v/>
      </c>
      <c r="F417" t="str">
        <f>IF($A417="","",IFERROR(VLOOKUP($A417,AI_PF!$A:$R,18,FALSE),""))</f>
        <v/>
      </c>
      <c r="G417" t="str">
        <f>IF($A417="","",IFERROR(VLOOKUP($A417,AI_PF!$A:$T,20,FALSE),""))</f>
        <v/>
      </c>
      <c r="H417" t="str">
        <f>IF($A417="","",IFERROR(VLOOKUP($A417,AI_PF!$A:$V,22,FALSE),""))</f>
        <v/>
      </c>
      <c r="I417" t="str">
        <f>IF($A417="","",IFERROR(VLOOKUP($A417,AI_PF!$A:$EU,151,FALSE),""))</f>
        <v/>
      </c>
      <c r="J417" t="str">
        <f>IF($A417="","",IFERROR(VLOOKUP($A417,AI_PF!$A:$C,3,FALSE),""))</f>
        <v/>
      </c>
      <c r="K417" t="str">
        <f>IF($A417="","",IFERROR(VLOOKUP($A417,Data_Raw!$A:$G,2,FALSE),""))</f>
        <v/>
      </c>
      <c r="L417" t="str">
        <f>IF($A417="","",IFERROR(VLOOKUP($A417,Data_Raw!$A:$G,3,FALSE),""))</f>
        <v/>
      </c>
      <c r="M417" t="str">
        <f>IF($A417="","",IFERROR(VLOOKUP($A417,Data_Raw!$A:$G,4,FALSE),""))</f>
        <v/>
      </c>
      <c r="N417" t="str">
        <f>IF($A417="","",IFERROR(VLOOKUP($A417,AI_PF!$A:$EU,29,FALSE),""))</f>
        <v/>
      </c>
      <c r="O417" t="str">
        <f>IF($A417="","",IFERROR(VLOOKUP($A417,Data_Raw!$A:$G,5,FALSE),""))</f>
        <v/>
      </c>
      <c r="P417" t="str">
        <f>IF($A417="","",IFERROR(VLOOKUP($A417,Data_Raw!$A:$G,6,FALSE),""))</f>
        <v/>
      </c>
      <c r="Q417" t="str">
        <f>IF($A417="","",IFERROR(VLOOKUP($A417,Data_Raw!$A:$G,7,FALSE),""))</f>
        <v/>
      </c>
      <c r="R417" t="str">
        <f>IF($A417="","",SUMIFS(AI_PF!$AP:$AP,AI_PF!$A:$A,$A417))</f>
        <v/>
      </c>
      <c r="S417" t="str">
        <f>IF($A417="","",SUMIFS(AI_PF!$AW:$AW,AI_PF!$A:$A,$A417))</f>
        <v/>
      </c>
      <c r="T417" t="str">
        <f>IF($A417="","",SUMIFS(AI_PF!$AZ:$AZ,AI_PF!$A:$A,$A417))</f>
        <v/>
      </c>
      <c r="U417" t="str">
        <f>IF($A417="","",SUMIFS(AI_PF!$CA:$CA,AI_PF!$A:$A,$A417))</f>
        <v/>
      </c>
      <c r="V417" t="str">
        <f>IF($A417="","",SUMIFS(AI_PF!$CE:$CE,AI_PF!$A:$A,$A417))</f>
        <v/>
      </c>
      <c r="W417" t="str">
        <f>IF($A417="","",IFERROR(VLOOKUP($A417,AI_PF!$A:$CO,93,FALSE),""))</f>
        <v/>
      </c>
      <c r="X417" t="str">
        <f>IF($A417="","",COUNTIF(AI_PF!$A:$A,$A417))</f>
        <v/>
      </c>
      <c r="Y417" t="str">
        <f>IF($A417="","",COUNTIF(LookThrough!$A:$A,J417))</f>
        <v/>
      </c>
    </row>
    <row r="418" spans="2:25" x14ac:dyDescent="0.4">
      <c r="B418" t="str">
        <f>IF($A418="","",IFERROR(VLOOKUP($A418,AI_PF!$A:$D,4,FALSE),""))</f>
        <v/>
      </c>
      <c r="C418" t="str">
        <f>IF($A418="","",IFERROR(VLOOKUP($A418,AI_PF!$A:$G,7,FALSE),""))</f>
        <v/>
      </c>
      <c r="D418" t="str">
        <f>IF($A418="","",IFERROR(VLOOKUP($A418,AI_PF!$A:$H,8,FALSE),""))</f>
        <v/>
      </c>
      <c r="E418" t="str">
        <f>IF($A418="","",IFERROR(VLOOKUP($A418,AI_PF!$A:$N,14,FALSE),""))</f>
        <v/>
      </c>
      <c r="F418" t="str">
        <f>IF($A418="","",IFERROR(VLOOKUP($A418,AI_PF!$A:$R,18,FALSE),""))</f>
        <v/>
      </c>
      <c r="G418" t="str">
        <f>IF($A418="","",IFERROR(VLOOKUP($A418,AI_PF!$A:$T,20,FALSE),""))</f>
        <v/>
      </c>
      <c r="H418" t="str">
        <f>IF($A418="","",IFERROR(VLOOKUP($A418,AI_PF!$A:$V,22,FALSE),""))</f>
        <v/>
      </c>
      <c r="I418" t="str">
        <f>IF($A418="","",IFERROR(VLOOKUP($A418,AI_PF!$A:$EU,151,FALSE),""))</f>
        <v/>
      </c>
      <c r="J418" t="str">
        <f>IF($A418="","",IFERROR(VLOOKUP($A418,AI_PF!$A:$C,3,FALSE),""))</f>
        <v/>
      </c>
      <c r="K418" t="str">
        <f>IF($A418="","",IFERROR(VLOOKUP($A418,Data_Raw!$A:$G,2,FALSE),""))</f>
        <v/>
      </c>
      <c r="L418" t="str">
        <f>IF($A418="","",IFERROR(VLOOKUP($A418,Data_Raw!$A:$G,3,FALSE),""))</f>
        <v/>
      </c>
      <c r="M418" t="str">
        <f>IF($A418="","",IFERROR(VLOOKUP($A418,Data_Raw!$A:$G,4,FALSE),""))</f>
        <v/>
      </c>
      <c r="N418" t="str">
        <f>IF($A418="","",IFERROR(VLOOKUP($A418,AI_PF!$A:$EU,29,FALSE),""))</f>
        <v/>
      </c>
      <c r="O418" t="str">
        <f>IF($A418="","",IFERROR(VLOOKUP($A418,Data_Raw!$A:$G,5,FALSE),""))</f>
        <v/>
      </c>
      <c r="P418" t="str">
        <f>IF($A418="","",IFERROR(VLOOKUP($A418,Data_Raw!$A:$G,6,FALSE),""))</f>
        <v/>
      </c>
      <c r="Q418" t="str">
        <f>IF($A418="","",IFERROR(VLOOKUP($A418,Data_Raw!$A:$G,7,FALSE),""))</f>
        <v/>
      </c>
      <c r="R418" t="str">
        <f>IF($A418="","",SUMIFS(AI_PF!$AP:$AP,AI_PF!$A:$A,$A418))</f>
        <v/>
      </c>
      <c r="S418" t="str">
        <f>IF($A418="","",SUMIFS(AI_PF!$AW:$AW,AI_PF!$A:$A,$A418))</f>
        <v/>
      </c>
      <c r="T418" t="str">
        <f>IF($A418="","",SUMIFS(AI_PF!$AZ:$AZ,AI_PF!$A:$A,$A418))</f>
        <v/>
      </c>
      <c r="U418" t="str">
        <f>IF($A418="","",SUMIFS(AI_PF!$CA:$CA,AI_PF!$A:$A,$A418))</f>
        <v/>
      </c>
      <c r="V418" t="str">
        <f>IF($A418="","",SUMIFS(AI_PF!$CE:$CE,AI_PF!$A:$A,$A418))</f>
        <v/>
      </c>
      <c r="W418" t="str">
        <f>IF($A418="","",IFERROR(VLOOKUP($A418,AI_PF!$A:$CO,93,FALSE),""))</f>
        <v/>
      </c>
      <c r="X418" t="str">
        <f>IF($A418="","",COUNTIF(AI_PF!$A:$A,$A418))</f>
        <v/>
      </c>
      <c r="Y418" t="str">
        <f>IF($A418="","",COUNTIF(LookThrough!$A:$A,J418))</f>
        <v/>
      </c>
    </row>
    <row r="419" spans="2:25" x14ac:dyDescent="0.4">
      <c r="B419" t="str">
        <f>IF($A419="","",IFERROR(VLOOKUP($A419,AI_PF!$A:$D,4,FALSE),""))</f>
        <v/>
      </c>
      <c r="C419" t="str">
        <f>IF($A419="","",IFERROR(VLOOKUP($A419,AI_PF!$A:$G,7,FALSE),""))</f>
        <v/>
      </c>
      <c r="D419" t="str">
        <f>IF($A419="","",IFERROR(VLOOKUP($A419,AI_PF!$A:$H,8,FALSE),""))</f>
        <v/>
      </c>
      <c r="E419" t="str">
        <f>IF($A419="","",IFERROR(VLOOKUP($A419,AI_PF!$A:$N,14,FALSE),""))</f>
        <v/>
      </c>
      <c r="F419" t="str">
        <f>IF($A419="","",IFERROR(VLOOKUP($A419,AI_PF!$A:$R,18,FALSE),""))</f>
        <v/>
      </c>
      <c r="G419" t="str">
        <f>IF($A419="","",IFERROR(VLOOKUP($A419,AI_PF!$A:$T,20,FALSE),""))</f>
        <v/>
      </c>
      <c r="H419" t="str">
        <f>IF($A419="","",IFERROR(VLOOKUP($A419,AI_PF!$A:$V,22,FALSE),""))</f>
        <v/>
      </c>
      <c r="I419" t="str">
        <f>IF($A419="","",IFERROR(VLOOKUP($A419,AI_PF!$A:$EU,151,FALSE),""))</f>
        <v/>
      </c>
      <c r="J419" t="str">
        <f>IF($A419="","",IFERROR(VLOOKUP($A419,AI_PF!$A:$C,3,FALSE),""))</f>
        <v/>
      </c>
      <c r="K419" t="str">
        <f>IF($A419="","",IFERROR(VLOOKUP($A419,Data_Raw!$A:$G,2,FALSE),""))</f>
        <v/>
      </c>
      <c r="L419" t="str">
        <f>IF($A419="","",IFERROR(VLOOKUP($A419,Data_Raw!$A:$G,3,FALSE),""))</f>
        <v/>
      </c>
      <c r="M419" t="str">
        <f>IF($A419="","",IFERROR(VLOOKUP($A419,Data_Raw!$A:$G,4,FALSE),""))</f>
        <v/>
      </c>
      <c r="N419" t="str">
        <f>IF($A419="","",IFERROR(VLOOKUP($A419,AI_PF!$A:$EU,29,FALSE),""))</f>
        <v/>
      </c>
      <c r="O419" t="str">
        <f>IF($A419="","",IFERROR(VLOOKUP($A419,Data_Raw!$A:$G,5,FALSE),""))</f>
        <v/>
      </c>
      <c r="P419" t="str">
        <f>IF($A419="","",IFERROR(VLOOKUP($A419,Data_Raw!$A:$G,6,FALSE),""))</f>
        <v/>
      </c>
      <c r="Q419" t="str">
        <f>IF($A419="","",IFERROR(VLOOKUP($A419,Data_Raw!$A:$G,7,FALSE),""))</f>
        <v/>
      </c>
      <c r="R419" t="str">
        <f>IF($A419="","",SUMIFS(AI_PF!$AP:$AP,AI_PF!$A:$A,$A419))</f>
        <v/>
      </c>
      <c r="S419" t="str">
        <f>IF($A419="","",SUMIFS(AI_PF!$AW:$AW,AI_PF!$A:$A,$A419))</f>
        <v/>
      </c>
      <c r="T419" t="str">
        <f>IF($A419="","",SUMIFS(AI_PF!$AZ:$AZ,AI_PF!$A:$A,$A419))</f>
        <v/>
      </c>
      <c r="U419" t="str">
        <f>IF($A419="","",SUMIFS(AI_PF!$CA:$CA,AI_PF!$A:$A,$A419))</f>
        <v/>
      </c>
      <c r="V419" t="str">
        <f>IF($A419="","",SUMIFS(AI_PF!$CE:$CE,AI_PF!$A:$A,$A419))</f>
        <v/>
      </c>
      <c r="W419" t="str">
        <f>IF($A419="","",IFERROR(VLOOKUP($A419,AI_PF!$A:$CO,93,FALSE),""))</f>
        <v/>
      </c>
      <c r="X419" t="str">
        <f>IF($A419="","",COUNTIF(AI_PF!$A:$A,$A419))</f>
        <v/>
      </c>
      <c r="Y419" t="str">
        <f>IF($A419="","",COUNTIF(LookThrough!$A:$A,J419))</f>
        <v/>
      </c>
    </row>
    <row r="420" spans="2:25" x14ac:dyDescent="0.4">
      <c r="B420" t="str">
        <f>IF($A420="","",IFERROR(VLOOKUP($A420,AI_PF!$A:$D,4,FALSE),""))</f>
        <v/>
      </c>
      <c r="C420" t="str">
        <f>IF($A420="","",IFERROR(VLOOKUP($A420,AI_PF!$A:$G,7,FALSE),""))</f>
        <v/>
      </c>
      <c r="D420" t="str">
        <f>IF($A420="","",IFERROR(VLOOKUP($A420,AI_PF!$A:$H,8,FALSE),""))</f>
        <v/>
      </c>
      <c r="E420" t="str">
        <f>IF($A420="","",IFERROR(VLOOKUP($A420,AI_PF!$A:$N,14,FALSE),""))</f>
        <v/>
      </c>
      <c r="F420" t="str">
        <f>IF($A420="","",IFERROR(VLOOKUP($A420,AI_PF!$A:$R,18,FALSE),""))</f>
        <v/>
      </c>
      <c r="G420" t="str">
        <f>IF($A420="","",IFERROR(VLOOKUP($A420,AI_PF!$A:$T,20,FALSE),""))</f>
        <v/>
      </c>
      <c r="H420" t="str">
        <f>IF($A420="","",IFERROR(VLOOKUP($A420,AI_PF!$A:$V,22,FALSE),""))</f>
        <v/>
      </c>
      <c r="I420" t="str">
        <f>IF($A420="","",IFERROR(VLOOKUP($A420,AI_PF!$A:$EU,151,FALSE),""))</f>
        <v/>
      </c>
      <c r="J420" t="str">
        <f>IF($A420="","",IFERROR(VLOOKUP($A420,AI_PF!$A:$C,3,FALSE),""))</f>
        <v/>
      </c>
      <c r="K420" t="str">
        <f>IF($A420="","",IFERROR(VLOOKUP($A420,Data_Raw!$A:$G,2,FALSE),""))</f>
        <v/>
      </c>
      <c r="L420" t="str">
        <f>IF($A420="","",IFERROR(VLOOKUP($A420,Data_Raw!$A:$G,3,FALSE),""))</f>
        <v/>
      </c>
      <c r="M420" t="str">
        <f>IF($A420="","",IFERROR(VLOOKUP($A420,Data_Raw!$A:$G,4,FALSE),""))</f>
        <v/>
      </c>
      <c r="N420" t="str">
        <f>IF($A420="","",IFERROR(VLOOKUP($A420,AI_PF!$A:$EU,29,FALSE),""))</f>
        <v/>
      </c>
      <c r="O420" t="str">
        <f>IF($A420="","",IFERROR(VLOOKUP($A420,Data_Raw!$A:$G,5,FALSE),""))</f>
        <v/>
      </c>
      <c r="P420" t="str">
        <f>IF($A420="","",IFERROR(VLOOKUP($A420,Data_Raw!$A:$G,6,FALSE),""))</f>
        <v/>
      </c>
      <c r="Q420" t="str">
        <f>IF($A420="","",IFERROR(VLOOKUP($A420,Data_Raw!$A:$G,7,FALSE),""))</f>
        <v/>
      </c>
      <c r="R420" t="str">
        <f>IF($A420="","",SUMIFS(AI_PF!$AP:$AP,AI_PF!$A:$A,$A420))</f>
        <v/>
      </c>
      <c r="S420" t="str">
        <f>IF($A420="","",SUMIFS(AI_PF!$AW:$AW,AI_PF!$A:$A,$A420))</f>
        <v/>
      </c>
      <c r="T420" t="str">
        <f>IF($A420="","",SUMIFS(AI_PF!$AZ:$AZ,AI_PF!$A:$A,$A420))</f>
        <v/>
      </c>
      <c r="U420" t="str">
        <f>IF($A420="","",SUMIFS(AI_PF!$CA:$CA,AI_PF!$A:$A,$A420))</f>
        <v/>
      </c>
      <c r="V420" t="str">
        <f>IF($A420="","",SUMIFS(AI_PF!$CE:$CE,AI_PF!$A:$A,$A420))</f>
        <v/>
      </c>
      <c r="W420" t="str">
        <f>IF($A420="","",IFERROR(VLOOKUP($A420,AI_PF!$A:$CO,93,FALSE),""))</f>
        <v/>
      </c>
      <c r="X420" t="str">
        <f>IF($A420="","",COUNTIF(AI_PF!$A:$A,$A420))</f>
        <v/>
      </c>
      <c r="Y420" t="str">
        <f>IF($A420="","",COUNTIF(LookThrough!$A:$A,J420))</f>
        <v/>
      </c>
    </row>
    <row r="421" spans="2:25" x14ac:dyDescent="0.4">
      <c r="B421" t="str">
        <f>IF($A421="","",IFERROR(VLOOKUP($A421,AI_PF!$A:$D,4,FALSE),""))</f>
        <v/>
      </c>
      <c r="C421" t="str">
        <f>IF($A421="","",IFERROR(VLOOKUP($A421,AI_PF!$A:$G,7,FALSE),""))</f>
        <v/>
      </c>
      <c r="D421" t="str">
        <f>IF($A421="","",IFERROR(VLOOKUP($A421,AI_PF!$A:$H,8,FALSE),""))</f>
        <v/>
      </c>
      <c r="E421" t="str">
        <f>IF($A421="","",IFERROR(VLOOKUP($A421,AI_PF!$A:$N,14,FALSE),""))</f>
        <v/>
      </c>
      <c r="F421" t="str">
        <f>IF($A421="","",IFERROR(VLOOKUP($A421,AI_PF!$A:$R,18,FALSE),""))</f>
        <v/>
      </c>
      <c r="G421" t="str">
        <f>IF($A421="","",IFERROR(VLOOKUP($A421,AI_PF!$A:$T,20,FALSE),""))</f>
        <v/>
      </c>
      <c r="H421" t="str">
        <f>IF($A421="","",IFERROR(VLOOKUP($A421,AI_PF!$A:$V,22,FALSE),""))</f>
        <v/>
      </c>
      <c r="I421" t="str">
        <f>IF($A421="","",IFERROR(VLOOKUP($A421,AI_PF!$A:$EU,151,FALSE),""))</f>
        <v/>
      </c>
      <c r="J421" t="str">
        <f>IF($A421="","",IFERROR(VLOOKUP($A421,AI_PF!$A:$C,3,FALSE),""))</f>
        <v/>
      </c>
      <c r="K421" t="str">
        <f>IF($A421="","",IFERROR(VLOOKUP($A421,Data_Raw!$A:$G,2,FALSE),""))</f>
        <v/>
      </c>
      <c r="L421" t="str">
        <f>IF($A421="","",IFERROR(VLOOKUP($A421,Data_Raw!$A:$G,3,FALSE),""))</f>
        <v/>
      </c>
      <c r="M421" t="str">
        <f>IF($A421="","",IFERROR(VLOOKUP($A421,Data_Raw!$A:$G,4,FALSE),""))</f>
        <v/>
      </c>
      <c r="N421" t="str">
        <f>IF($A421="","",IFERROR(VLOOKUP($A421,AI_PF!$A:$EU,29,FALSE),""))</f>
        <v/>
      </c>
      <c r="O421" t="str">
        <f>IF($A421="","",IFERROR(VLOOKUP($A421,Data_Raw!$A:$G,5,FALSE),""))</f>
        <v/>
      </c>
      <c r="P421" t="str">
        <f>IF($A421="","",IFERROR(VLOOKUP($A421,Data_Raw!$A:$G,6,FALSE),""))</f>
        <v/>
      </c>
      <c r="Q421" t="str">
        <f>IF($A421="","",IFERROR(VLOOKUP($A421,Data_Raw!$A:$G,7,FALSE),""))</f>
        <v/>
      </c>
      <c r="R421" t="str">
        <f>IF($A421="","",SUMIFS(AI_PF!$AP:$AP,AI_PF!$A:$A,$A421))</f>
        <v/>
      </c>
      <c r="S421" t="str">
        <f>IF($A421="","",SUMIFS(AI_PF!$AW:$AW,AI_PF!$A:$A,$A421))</f>
        <v/>
      </c>
      <c r="T421" t="str">
        <f>IF($A421="","",SUMIFS(AI_PF!$AZ:$AZ,AI_PF!$A:$A,$A421))</f>
        <v/>
      </c>
      <c r="U421" t="str">
        <f>IF($A421="","",SUMIFS(AI_PF!$CA:$CA,AI_PF!$A:$A,$A421))</f>
        <v/>
      </c>
      <c r="V421" t="str">
        <f>IF($A421="","",SUMIFS(AI_PF!$CE:$CE,AI_PF!$A:$A,$A421))</f>
        <v/>
      </c>
      <c r="W421" t="str">
        <f>IF($A421="","",IFERROR(VLOOKUP($A421,AI_PF!$A:$CO,93,FALSE),""))</f>
        <v/>
      </c>
      <c r="X421" t="str">
        <f>IF($A421="","",COUNTIF(AI_PF!$A:$A,$A421))</f>
        <v/>
      </c>
      <c r="Y421" t="str">
        <f>IF($A421="","",COUNTIF(LookThrough!$A:$A,J421))</f>
        <v/>
      </c>
    </row>
    <row r="422" spans="2:25" x14ac:dyDescent="0.4">
      <c r="B422" t="str">
        <f>IF($A422="","",IFERROR(VLOOKUP($A422,AI_PF!$A:$D,4,FALSE),""))</f>
        <v/>
      </c>
      <c r="C422" t="str">
        <f>IF($A422="","",IFERROR(VLOOKUP($A422,AI_PF!$A:$G,7,FALSE),""))</f>
        <v/>
      </c>
      <c r="D422" t="str">
        <f>IF($A422="","",IFERROR(VLOOKUP($A422,AI_PF!$A:$H,8,FALSE),""))</f>
        <v/>
      </c>
      <c r="E422" t="str">
        <f>IF($A422="","",IFERROR(VLOOKUP($A422,AI_PF!$A:$N,14,FALSE),""))</f>
        <v/>
      </c>
      <c r="F422" t="str">
        <f>IF($A422="","",IFERROR(VLOOKUP($A422,AI_PF!$A:$R,18,FALSE),""))</f>
        <v/>
      </c>
      <c r="G422" t="str">
        <f>IF($A422="","",IFERROR(VLOOKUP($A422,AI_PF!$A:$T,20,FALSE),""))</f>
        <v/>
      </c>
      <c r="H422" t="str">
        <f>IF($A422="","",IFERROR(VLOOKUP($A422,AI_PF!$A:$V,22,FALSE),""))</f>
        <v/>
      </c>
      <c r="I422" t="str">
        <f>IF($A422="","",IFERROR(VLOOKUP($A422,AI_PF!$A:$EU,151,FALSE),""))</f>
        <v/>
      </c>
      <c r="J422" t="str">
        <f>IF($A422="","",IFERROR(VLOOKUP($A422,AI_PF!$A:$C,3,FALSE),""))</f>
        <v/>
      </c>
      <c r="K422" t="str">
        <f>IF($A422="","",IFERROR(VLOOKUP($A422,Data_Raw!$A:$G,2,FALSE),""))</f>
        <v/>
      </c>
      <c r="L422" t="str">
        <f>IF($A422="","",IFERROR(VLOOKUP($A422,Data_Raw!$A:$G,3,FALSE),""))</f>
        <v/>
      </c>
      <c r="M422" t="str">
        <f>IF($A422="","",IFERROR(VLOOKUP($A422,Data_Raw!$A:$G,4,FALSE),""))</f>
        <v/>
      </c>
      <c r="N422" t="str">
        <f>IF($A422="","",IFERROR(VLOOKUP($A422,AI_PF!$A:$EU,29,FALSE),""))</f>
        <v/>
      </c>
      <c r="O422" t="str">
        <f>IF($A422="","",IFERROR(VLOOKUP($A422,Data_Raw!$A:$G,5,FALSE),""))</f>
        <v/>
      </c>
      <c r="P422" t="str">
        <f>IF($A422="","",IFERROR(VLOOKUP($A422,Data_Raw!$A:$G,6,FALSE),""))</f>
        <v/>
      </c>
      <c r="Q422" t="str">
        <f>IF($A422="","",IFERROR(VLOOKUP($A422,Data_Raw!$A:$G,7,FALSE),""))</f>
        <v/>
      </c>
      <c r="R422" t="str">
        <f>IF($A422="","",SUMIFS(AI_PF!$AP:$AP,AI_PF!$A:$A,$A422))</f>
        <v/>
      </c>
      <c r="S422" t="str">
        <f>IF($A422="","",SUMIFS(AI_PF!$AW:$AW,AI_PF!$A:$A,$A422))</f>
        <v/>
      </c>
      <c r="T422" t="str">
        <f>IF($A422="","",SUMIFS(AI_PF!$AZ:$AZ,AI_PF!$A:$A,$A422))</f>
        <v/>
      </c>
      <c r="U422" t="str">
        <f>IF($A422="","",SUMIFS(AI_PF!$CA:$CA,AI_PF!$A:$A,$A422))</f>
        <v/>
      </c>
      <c r="V422" t="str">
        <f>IF($A422="","",SUMIFS(AI_PF!$CE:$CE,AI_PF!$A:$A,$A422))</f>
        <v/>
      </c>
      <c r="W422" t="str">
        <f>IF($A422="","",IFERROR(VLOOKUP($A422,AI_PF!$A:$CO,93,FALSE),""))</f>
        <v/>
      </c>
      <c r="X422" t="str">
        <f>IF($A422="","",COUNTIF(AI_PF!$A:$A,$A422))</f>
        <v/>
      </c>
      <c r="Y422" t="str">
        <f>IF($A422="","",COUNTIF(LookThrough!$A:$A,J422))</f>
        <v/>
      </c>
    </row>
    <row r="423" spans="2:25" x14ac:dyDescent="0.4">
      <c r="B423" t="str">
        <f>IF($A423="","",IFERROR(VLOOKUP($A423,AI_PF!$A:$D,4,FALSE),""))</f>
        <v/>
      </c>
      <c r="C423" t="str">
        <f>IF($A423="","",IFERROR(VLOOKUP($A423,AI_PF!$A:$G,7,FALSE),""))</f>
        <v/>
      </c>
      <c r="D423" t="str">
        <f>IF($A423="","",IFERROR(VLOOKUP($A423,AI_PF!$A:$H,8,FALSE),""))</f>
        <v/>
      </c>
      <c r="E423" t="str">
        <f>IF($A423="","",IFERROR(VLOOKUP($A423,AI_PF!$A:$N,14,FALSE),""))</f>
        <v/>
      </c>
      <c r="F423" t="str">
        <f>IF($A423="","",IFERROR(VLOOKUP($A423,AI_PF!$A:$R,18,FALSE),""))</f>
        <v/>
      </c>
      <c r="G423" t="str">
        <f>IF($A423="","",IFERROR(VLOOKUP($A423,AI_PF!$A:$T,20,FALSE),""))</f>
        <v/>
      </c>
      <c r="H423" t="str">
        <f>IF($A423="","",IFERROR(VLOOKUP($A423,AI_PF!$A:$V,22,FALSE),""))</f>
        <v/>
      </c>
      <c r="I423" t="str">
        <f>IF($A423="","",IFERROR(VLOOKUP($A423,AI_PF!$A:$EU,151,FALSE),""))</f>
        <v/>
      </c>
      <c r="J423" t="str">
        <f>IF($A423="","",IFERROR(VLOOKUP($A423,AI_PF!$A:$C,3,FALSE),""))</f>
        <v/>
      </c>
      <c r="K423" t="str">
        <f>IF($A423="","",IFERROR(VLOOKUP($A423,Data_Raw!$A:$G,2,FALSE),""))</f>
        <v/>
      </c>
      <c r="L423" t="str">
        <f>IF($A423="","",IFERROR(VLOOKUP($A423,Data_Raw!$A:$G,3,FALSE),""))</f>
        <v/>
      </c>
      <c r="M423" t="str">
        <f>IF($A423="","",IFERROR(VLOOKUP($A423,Data_Raw!$A:$G,4,FALSE),""))</f>
        <v/>
      </c>
      <c r="N423" t="str">
        <f>IF($A423="","",IFERROR(VLOOKUP($A423,AI_PF!$A:$EU,29,FALSE),""))</f>
        <v/>
      </c>
      <c r="O423" t="str">
        <f>IF($A423="","",IFERROR(VLOOKUP($A423,Data_Raw!$A:$G,5,FALSE),""))</f>
        <v/>
      </c>
      <c r="P423" t="str">
        <f>IF($A423="","",IFERROR(VLOOKUP($A423,Data_Raw!$A:$G,6,FALSE),""))</f>
        <v/>
      </c>
      <c r="Q423" t="str">
        <f>IF($A423="","",IFERROR(VLOOKUP($A423,Data_Raw!$A:$G,7,FALSE),""))</f>
        <v/>
      </c>
      <c r="R423" t="str">
        <f>IF($A423="","",SUMIFS(AI_PF!$AP:$AP,AI_PF!$A:$A,$A423))</f>
        <v/>
      </c>
      <c r="S423" t="str">
        <f>IF($A423="","",SUMIFS(AI_PF!$AW:$AW,AI_PF!$A:$A,$A423))</f>
        <v/>
      </c>
      <c r="T423" t="str">
        <f>IF($A423="","",SUMIFS(AI_PF!$AZ:$AZ,AI_PF!$A:$A,$A423))</f>
        <v/>
      </c>
      <c r="U423" t="str">
        <f>IF($A423="","",SUMIFS(AI_PF!$CA:$CA,AI_PF!$A:$A,$A423))</f>
        <v/>
      </c>
      <c r="V423" t="str">
        <f>IF($A423="","",SUMIFS(AI_PF!$CE:$CE,AI_PF!$A:$A,$A423))</f>
        <v/>
      </c>
      <c r="W423" t="str">
        <f>IF($A423="","",IFERROR(VLOOKUP($A423,AI_PF!$A:$CO,93,FALSE),""))</f>
        <v/>
      </c>
      <c r="X423" t="str">
        <f>IF($A423="","",COUNTIF(AI_PF!$A:$A,$A423))</f>
        <v/>
      </c>
      <c r="Y423" t="str">
        <f>IF($A423="","",COUNTIF(LookThrough!$A:$A,J423))</f>
        <v/>
      </c>
    </row>
    <row r="424" spans="2:25" x14ac:dyDescent="0.4">
      <c r="B424" t="str">
        <f>IF($A424="","",IFERROR(VLOOKUP($A424,AI_PF!$A:$D,4,FALSE),""))</f>
        <v/>
      </c>
      <c r="C424" t="str">
        <f>IF($A424="","",IFERROR(VLOOKUP($A424,AI_PF!$A:$G,7,FALSE),""))</f>
        <v/>
      </c>
      <c r="D424" t="str">
        <f>IF($A424="","",IFERROR(VLOOKUP($A424,AI_PF!$A:$H,8,FALSE),""))</f>
        <v/>
      </c>
      <c r="E424" t="str">
        <f>IF($A424="","",IFERROR(VLOOKUP($A424,AI_PF!$A:$N,14,FALSE),""))</f>
        <v/>
      </c>
      <c r="F424" t="str">
        <f>IF($A424="","",IFERROR(VLOOKUP($A424,AI_PF!$A:$R,18,FALSE),""))</f>
        <v/>
      </c>
      <c r="G424" t="str">
        <f>IF($A424="","",IFERROR(VLOOKUP($A424,AI_PF!$A:$T,20,FALSE),""))</f>
        <v/>
      </c>
      <c r="H424" t="str">
        <f>IF($A424="","",IFERROR(VLOOKUP($A424,AI_PF!$A:$V,22,FALSE),""))</f>
        <v/>
      </c>
      <c r="I424" t="str">
        <f>IF($A424="","",IFERROR(VLOOKUP($A424,AI_PF!$A:$EU,151,FALSE),""))</f>
        <v/>
      </c>
      <c r="J424" t="str">
        <f>IF($A424="","",IFERROR(VLOOKUP($A424,AI_PF!$A:$C,3,FALSE),""))</f>
        <v/>
      </c>
      <c r="K424" t="str">
        <f>IF($A424="","",IFERROR(VLOOKUP($A424,Data_Raw!$A:$G,2,FALSE),""))</f>
        <v/>
      </c>
      <c r="L424" t="str">
        <f>IF($A424="","",IFERROR(VLOOKUP($A424,Data_Raw!$A:$G,3,FALSE),""))</f>
        <v/>
      </c>
      <c r="M424" t="str">
        <f>IF($A424="","",IFERROR(VLOOKUP($A424,Data_Raw!$A:$G,4,FALSE),""))</f>
        <v/>
      </c>
      <c r="N424" t="str">
        <f>IF($A424="","",IFERROR(VLOOKUP($A424,AI_PF!$A:$EU,29,FALSE),""))</f>
        <v/>
      </c>
      <c r="O424" t="str">
        <f>IF($A424="","",IFERROR(VLOOKUP($A424,Data_Raw!$A:$G,5,FALSE),""))</f>
        <v/>
      </c>
      <c r="P424" t="str">
        <f>IF($A424="","",IFERROR(VLOOKUP($A424,Data_Raw!$A:$G,6,FALSE),""))</f>
        <v/>
      </c>
      <c r="Q424" t="str">
        <f>IF($A424="","",IFERROR(VLOOKUP($A424,Data_Raw!$A:$G,7,FALSE),""))</f>
        <v/>
      </c>
      <c r="R424" t="str">
        <f>IF($A424="","",SUMIFS(AI_PF!$AP:$AP,AI_PF!$A:$A,$A424))</f>
        <v/>
      </c>
      <c r="S424" t="str">
        <f>IF($A424="","",SUMIFS(AI_PF!$AW:$AW,AI_PF!$A:$A,$A424))</f>
        <v/>
      </c>
      <c r="T424" t="str">
        <f>IF($A424="","",SUMIFS(AI_PF!$AZ:$AZ,AI_PF!$A:$A,$A424))</f>
        <v/>
      </c>
      <c r="U424" t="str">
        <f>IF($A424="","",SUMIFS(AI_PF!$CA:$CA,AI_PF!$A:$A,$A424))</f>
        <v/>
      </c>
      <c r="V424" t="str">
        <f>IF($A424="","",SUMIFS(AI_PF!$CE:$CE,AI_PF!$A:$A,$A424))</f>
        <v/>
      </c>
      <c r="W424" t="str">
        <f>IF($A424="","",IFERROR(VLOOKUP($A424,AI_PF!$A:$CO,93,FALSE),""))</f>
        <v/>
      </c>
      <c r="X424" t="str">
        <f>IF($A424="","",COUNTIF(AI_PF!$A:$A,$A424))</f>
        <v/>
      </c>
      <c r="Y424" t="str">
        <f>IF($A424="","",COUNTIF(LookThrough!$A:$A,J424))</f>
        <v/>
      </c>
    </row>
    <row r="425" spans="2:25" x14ac:dyDescent="0.4">
      <c r="B425" t="str">
        <f>IF($A425="","",IFERROR(VLOOKUP($A425,AI_PF!$A:$D,4,FALSE),""))</f>
        <v/>
      </c>
      <c r="C425" t="str">
        <f>IF($A425="","",IFERROR(VLOOKUP($A425,AI_PF!$A:$G,7,FALSE),""))</f>
        <v/>
      </c>
      <c r="D425" t="str">
        <f>IF($A425="","",IFERROR(VLOOKUP($A425,AI_PF!$A:$H,8,FALSE),""))</f>
        <v/>
      </c>
      <c r="E425" t="str">
        <f>IF($A425="","",IFERROR(VLOOKUP($A425,AI_PF!$A:$N,14,FALSE),""))</f>
        <v/>
      </c>
      <c r="F425" t="str">
        <f>IF($A425="","",IFERROR(VLOOKUP($A425,AI_PF!$A:$R,18,FALSE),""))</f>
        <v/>
      </c>
      <c r="G425" t="str">
        <f>IF($A425="","",IFERROR(VLOOKUP($A425,AI_PF!$A:$T,20,FALSE),""))</f>
        <v/>
      </c>
      <c r="H425" t="str">
        <f>IF($A425="","",IFERROR(VLOOKUP($A425,AI_PF!$A:$V,22,FALSE),""))</f>
        <v/>
      </c>
      <c r="I425" t="str">
        <f>IF($A425="","",IFERROR(VLOOKUP($A425,AI_PF!$A:$EU,151,FALSE),""))</f>
        <v/>
      </c>
      <c r="J425" t="str">
        <f>IF($A425="","",IFERROR(VLOOKUP($A425,AI_PF!$A:$C,3,FALSE),""))</f>
        <v/>
      </c>
      <c r="K425" t="str">
        <f>IF($A425="","",IFERROR(VLOOKUP($A425,Data_Raw!$A:$G,2,FALSE),""))</f>
        <v/>
      </c>
      <c r="L425" t="str">
        <f>IF($A425="","",IFERROR(VLOOKUP($A425,Data_Raw!$A:$G,3,FALSE),""))</f>
        <v/>
      </c>
      <c r="M425" t="str">
        <f>IF($A425="","",IFERROR(VLOOKUP($A425,Data_Raw!$A:$G,4,FALSE),""))</f>
        <v/>
      </c>
      <c r="N425" t="str">
        <f>IF($A425="","",IFERROR(VLOOKUP($A425,AI_PF!$A:$EU,29,FALSE),""))</f>
        <v/>
      </c>
      <c r="O425" t="str">
        <f>IF($A425="","",IFERROR(VLOOKUP($A425,Data_Raw!$A:$G,5,FALSE),""))</f>
        <v/>
      </c>
      <c r="P425" t="str">
        <f>IF($A425="","",IFERROR(VLOOKUP($A425,Data_Raw!$A:$G,6,FALSE),""))</f>
        <v/>
      </c>
      <c r="Q425" t="str">
        <f>IF($A425="","",IFERROR(VLOOKUP($A425,Data_Raw!$A:$G,7,FALSE),""))</f>
        <v/>
      </c>
      <c r="R425" t="str">
        <f>IF($A425="","",SUMIFS(AI_PF!$AP:$AP,AI_PF!$A:$A,$A425))</f>
        <v/>
      </c>
      <c r="S425" t="str">
        <f>IF($A425="","",SUMIFS(AI_PF!$AW:$AW,AI_PF!$A:$A,$A425))</f>
        <v/>
      </c>
      <c r="T425" t="str">
        <f>IF($A425="","",SUMIFS(AI_PF!$AZ:$AZ,AI_PF!$A:$A,$A425))</f>
        <v/>
      </c>
      <c r="U425" t="str">
        <f>IF($A425="","",SUMIFS(AI_PF!$CA:$CA,AI_PF!$A:$A,$A425))</f>
        <v/>
      </c>
      <c r="V425" t="str">
        <f>IF($A425="","",SUMIFS(AI_PF!$CE:$CE,AI_PF!$A:$A,$A425))</f>
        <v/>
      </c>
      <c r="W425" t="str">
        <f>IF($A425="","",IFERROR(VLOOKUP($A425,AI_PF!$A:$CO,93,FALSE),""))</f>
        <v/>
      </c>
      <c r="X425" t="str">
        <f>IF($A425="","",COUNTIF(AI_PF!$A:$A,$A425))</f>
        <v/>
      </c>
      <c r="Y425" t="str">
        <f>IF($A425="","",COUNTIF(LookThrough!$A:$A,J425))</f>
        <v/>
      </c>
    </row>
    <row r="426" spans="2:25" x14ac:dyDescent="0.4">
      <c r="B426" t="str">
        <f>IF($A426="","",IFERROR(VLOOKUP($A426,AI_PF!$A:$D,4,FALSE),""))</f>
        <v/>
      </c>
      <c r="C426" t="str">
        <f>IF($A426="","",IFERROR(VLOOKUP($A426,AI_PF!$A:$G,7,FALSE),""))</f>
        <v/>
      </c>
      <c r="D426" t="str">
        <f>IF($A426="","",IFERROR(VLOOKUP($A426,AI_PF!$A:$H,8,FALSE),""))</f>
        <v/>
      </c>
      <c r="E426" t="str">
        <f>IF($A426="","",IFERROR(VLOOKUP($A426,AI_PF!$A:$N,14,FALSE),""))</f>
        <v/>
      </c>
      <c r="F426" t="str">
        <f>IF($A426="","",IFERROR(VLOOKUP($A426,AI_PF!$A:$R,18,FALSE),""))</f>
        <v/>
      </c>
      <c r="G426" t="str">
        <f>IF($A426="","",IFERROR(VLOOKUP($A426,AI_PF!$A:$T,20,FALSE),""))</f>
        <v/>
      </c>
      <c r="H426" t="str">
        <f>IF($A426="","",IFERROR(VLOOKUP($A426,AI_PF!$A:$V,22,FALSE),""))</f>
        <v/>
      </c>
      <c r="I426" t="str">
        <f>IF($A426="","",IFERROR(VLOOKUP($A426,AI_PF!$A:$EU,151,FALSE),""))</f>
        <v/>
      </c>
      <c r="J426" t="str">
        <f>IF($A426="","",IFERROR(VLOOKUP($A426,AI_PF!$A:$C,3,FALSE),""))</f>
        <v/>
      </c>
      <c r="K426" t="str">
        <f>IF($A426="","",IFERROR(VLOOKUP($A426,Data_Raw!$A:$G,2,FALSE),""))</f>
        <v/>
      </c>
      <c r="L426" t="str">
        <f>IF($A426="","",IFERROR(VLOOKUP($A426,Data_Raw!$A:$G,3,FALSE),""))</f>
        <v/>
      </c>
      <c r="M426" t="str">
        <f>IF($A426="","",IFERROR(VLOOKUP($A426,Data_Raw!$A:$G,4,FALSE),""))</f>
        <v/>
      </c>
      <c r="N426" t="str">
        <f>IF($A426="","",IFERROR(VLOOKUP($A426,AI_PF!$A:$EU,29,FALSE),""))</f>
        <v/>
      </c>
      <c r="O426" t="str">
        <f>IF($A426="","",IFERROR(VLOOKUP($A426,Data_Raw!$A:$G,5,FALSE),""))</f>
        <v/>
      </c>
      <c r="P426" t="str">
        <f>IF($A426="","",IFERROR(VLOOKUP($A426,Data_Raw!$A:$G,6,FALSE),""))</f>
        <v/>
      </c>
      <c r="Q426" t="str">
        <f>IF($A426="","",IFERROR(VLOOKUP($A426,Data_Raw!$A:$G,7,FALSE),""))</f>
        <v/>
      </c>
      <c r="R426" t="str">
        <f>IF($A426="","",SUMIFS(AI_PF!$AP:$AP,AI_PF!$A:$A,$A426))</f>
        <v/>
      </c>
      <c r="S426" t="str">
        <f>IF($A426="","",SUMIFS(AI_PF!$AW:$AW,AI_PF!$A:$A,$A426))</f>
        <v/>
      </c>
      <c r="T426" t="str">
        <f>IF($A426="","",SUMIFS(AI_PF!$AZ:$AZ,AI_PF!$A:$A,$A426))</f>
        <v/>
      </c>
      <c r="U426" t="str">
        <f>IF($A426="","",SUMIFS(AI_PF!$CA:$CA,AI_PF!$A:$A,$A426))</f>
        <v/>
      </c>
      <c r="V426" t="str">
        <f>IF($A426="","",SUMIFS(AI_PF!$CE:$CE,AI_PF!$A:$A,$A426))</f>
        <v/>
      </c>
      <c r="W426" t="str">
        <f>IF($A426="","",IFERROR(VLOOKUP($A426,AI_PF!$A:$CO,93,FALSE),""))</f>
        <v/>
      </c>
      <c r="X426" t="str">
        <f>IF($A426="","",COUNTIF(AI_PF!$A:$A,$A426))</f>
        <v/>
      </c>
      <c r="Y426" t="str">
        <f>IF($A426="","",COUNTIF(LookThrough!$A:$A,J426))</f>
        <v/>
      </c>
    </row>
    <row r="427" spans="2:25" x14ac:dyDescent="0.4">
      <c r="B427" t="str">
        <f>IF($A427="","",IFERROR(VLOOKUP($A427,AI_PF!$A:$D,4,FALSE),""))</f>
        <v/>
      </c>
      <c r="C427" t="str">
        <f>IF($A427="","",IFERROR(VLOOKUP($A427,AI_PF!$A:$G,7,FALSE),""))</f>
        <v/>
      </c>
      <c r="D427" t="str">
        <f>IF($A427="","",IFERROR(VLOOKUP($A427,AI_PF!$A:$H,8,FALSE),""))</f>
        <v/>
      </c>
      <c r="E427" t="str">
        <f>IF($A427="","",IFERROR(VLOOKUP($A427,AI_PF!$A:$N,14,FALSE),""))</f>
        <v/>
      </c>
      <c r="F427" t="str">
        <f>IF($A427="","",IFERROR(VLOOKUP($A427,AI_PF!$A:$R,18,FALSE),""))</f>
        <v/>
      </c>
      <c r="G427" t="str">
        <f>IF($A427="","",IFERROR(VLOOKUP($A427,AI_PF!$A:$T,20,FALSE),""))</f>
        <v/>
      </c>
      <c r="H427" t="str">
        <f>IF($A427="","",IFERROR(VLOOKUP($A427,AI_PF!$A:$V,22,FALSE),""))</f>
        <v/>
      </c>
      <c r="I427" t="str">
        <f>IF($A427="","",IFERROR(VLOOKUP($A427,AI_PF!$A:$EU,151,FALSE),""))</f>
        <v/>
      </c>
      <c r="J427" t="str">
        <f>IF($A427="","",IFERROR(VLOOKUP($A427,AI_PF!$A:$C,3,FALSE),""))</f>
        <v/>
      </c>
      <c r="K427" t="str">
        <f>IF($A427="","",IFERROR(VLOOKUP($A427,Data_Raw!$A:$G,2,FALSE),""))</f>
        <v/>
      </c>
      <c r="L427" t="str">
        <f>IF($A427="","",IFERROR(VLOOKUP($A427,Data_Raw!$A:$G,3,FALSE),""))</f>
        <v/>
      </c>
      <c r="M427" t="str">
        <f>IF($A427="","",IFERROR(VLOOKUP($A427,Data_Raw!$A:$G,4,FALSE),""))</f>
        <v/>
      </c>
      <c r="N427" t="str">
        <f>IF($A427="","",IFERROR(VLOOKUP($A427,AI_PF!$A:$EU,29,FALSE),""))</f>
        <v/>
      </c>
      <c r="O427" t="str">
        <f>IF($A427="","",IFERROR(VLOOKUP($A427,Data_Raw!$A:$G,5,FALSE),""))</f>
        <v/>
      </c>
      <c r="P427" t="str">
        <f>IF($A427="","",IFERROR(VLOOKUP($A427,Data_Raw!$A:$G,6,FALSE),""))</f>
        <v/>
      </c>
      <c r="Q427" t="str">
        <f>IF($A427="","",IFERROR(VLOOKUP($A427,Data_Raw!$A:$G,7,FALSE),""))</f>
        <v/>
      </c>
      <c r="R427" t="str">
        <f>IF($A427="","",SUMIFS(AI_PF!$AP:$AP,AI_PF!$A:$A,$A427))</f>
        <v/>
      </c>
      <c r="S427" t="str">
        <f>IF($A427="","",SUMIFS(AI_PF!$AW:$AW,AI_PF!$A:$A,$A427))</f>
        <v/>
      </c>
      <c r="T427" t="str">
        <f>IF($A427="","",SUMIFS(AI_PF!$AZ:$AZ,AI_PF!$A:$A,$A427))</f>
        <v/>
      </c>
      <c r="U427" t="str">
        <f>IF($A427="","",SUMIFS(AI_PF!$CA:$CA,AI_PF!$A:$A,$A427))</f>
        <v/>
      </c>
      <c r="V427" t="str">
        <f>IF($A427="","",SUMIFS(AI_PF!$CE:$CE,AI_PF!$A:$A,$A427))</f>
        <v/>
      </c>
      <c r="W427" t="str">
        <f>IF($A427="","",IFERROR(VLOOKUP($A427,AI_PF!$A:$CO,93,FALSE),""))</f>
        <v/>
      </c>
      <c r="X427" t="str">
        <f>IF($A427="","",COUNTIF(AI_PF!$A:$A,$A427))</f>
        <v/>
      </c>
      <c r="Y427" t="str">
        <f>IF($A427="","",COUNTIF(LookThrough!$A:$A,J427))</f>
        <v/>
      </c>
    </row>
    <row r="428" spans="2:25" x14ac:dyDescent="0.4">
      <c r="B428" t="str">
        <f>IF($A428="","",IFERROR(VLOOKUP($A428,AI_PF!$A:$D,4,FALSE),""))</f>
        <v/>
      </c>
      <c r="C428" t="str">
        <f>IF($A428="","",IFERROR(VLOOKUP($A428,AI_PF!$A:$G,7,FALSE),""))</f>
        <v/>
      </c>
      <c r="D428" t="str">
        <f>IF($A428="","",IFERROR(VLOOKUP($A428,AI_PF!$A:$H,8,FALSE),""))</f>
        <v/>
      </c>
      <c r="E428" t="str">
        <f>IF($A428="","",IFERROR(VLOOKUP($A428,AI_PF!$A:$N,14,FALSE),""))</f>
        <v/>
      </c>
      <c r="F428" t="str">
        <f>IF($A428="","",IFERROR(VLOOKUP($A428,AI_PF!$A:$R,18,FALSE),""))</f>
        <v/>
      </c>
      <c r="G428" t="str">
        <f>IF($A428="","",IFERROR(VLOOKUP($A428,AI_PF!$A:$T,20,FALSE),""))</f>
        <v/>
      </c>
      <c r="H428" t="str">
        <f>IF($A428="","",IFERROR(VLOOKUP($A428,AI_PF!$A:$V,22,FALSE),""))</f>
        <v/>
      </c>
      <c r="I428" t="str">
        <f>IF($A428="","",IFERROR(VLOOKUP($A428,AI_PF!$A:$EU,151,FALSE),""))</f>
        <v/>
      </c>
      <c r="J428" t="str">
        <f>IF($A428="","",IFERROR(VLOOKUP($A428,AI_PF!$A:$C,3,FALSE),""))</f>
        <v/>
      </c>
      <c r="K428" t="str">
        <f>IF($A428="","",IFERROR(VLOOKUP($A428,Data_Raw!$A:$G,2,FALSE),""))</f>
        <v/>
      </c>
      <c r="L428" t="str">
        <f>IF($A428="","",IFERROR(VLOOKUP($A428,Data_Raw!$A:$G,3,FALSE),""))</f>
        <v/>
      </c>
      <c r="M428" t="str">
        <f>IF($A428="","",IFERROR(VLOOKUP($A428,Data_Raw!$A:$G,4,FALSE),""))</f>
        <v/>
      </c>
      <c r="N428" t="str">
        <f>IF($A428="","",IFERROR(VLOOKUP($A428,AI_PF!$A:$EU,29,FALSE),""))</f>
        <v/>
      </c>
      <c r="O428" t="str">
        <f>IF($A428="","",IFERROR(VLOOKUP($A428,Data_Raw!$A:$G,5,FALSE),""))</f>
        <v/>
      </c>
      <c r="P428" t="str">
        <f>IF($A428="","",IFERROR(VLOOKUP($A428,Data_Raw!$A:$G,6,FALSE),""))</f>
        <v/>
      </c>
      <c r="Q428" t="str">
        <f>IF($A428="","",IFERROR(VLOOKUP($A428,Data_Raw!$A:$G,7,FALSE),""))</f>
        <v/>
      </c>
      <c r="R428" t="str">
        <f>IF($A428="","",SUMIFS(AI_PF!$AP:$AP,AI_PF!$A:$A,$A428))</f>
        <v/>
      </c>
      <c r="S428" t="str">
        <f>IF($A428="","",SUMIFS(AI_PF!$AW:$AW,AI_PF!$A:$A,$A428))</f>
        <v/>
      </c>
      <c r="T428" t="str">
        <f>IF($A428="","",SUMIFS(AI_PF!$AZ:$AZ,AI_PF!$A:$A,$A428))</f>
        <v/>
      </c>
      <c r="U428" t="str">
        <f>IF($A428="","",SUMIFS(AI_PF!$CA:$CA,AI_PF!$A:$A,$A428))</f>
        <v/>
      </c>
      <c r="V428" t="str">
        <f>IF($A428="","",SUMIFS(AI_PF!$CE:$CE,AI_PF!$A:$A,$A428))</f>
        <v/>
      </c>
      <c r="W428" t="str">
        <f>IF($A428="","",IFERROR(VLOOKUP($A428,AI_PF!$A:$CO,93,FALSE),""))</f>
        <v/>
      </c>
      <c r="X428" t="str">
        <f>IF($A428="","",COUNTIF(AI_PF!$A:$A,$A428))</f>
        <v/>
      </c>
      <c r="Y428" t="str">
        <f>IF($A428="","",COUNTIF(LookThrough!$A:$A,J428))</f>
        <v/>
      </c>
    </row>
    <row r="429" spans="2:25" x14ac:dyDescent="0.4">
      <c r="B429" t="str">
        <f>IF($A429="","",IFERROR(VLOOKUP($A429,AI_PF!$A:$D,4,FALSE),""))</f>
        <v/>
      </c>
      <c r="C429" t="str">
        <f>IF($A429="","",IFERROR(VLOOKUP($A429,AI_PF!$A:$G,7,FALSE),""))</f>
        <v/>
      </c>
      <c r="D429" t="str">
        <f>IF($A429="","",IFERROR(VLOOKUP($A429,AI_PF!$A:$H,8,FALSE),""))</f>
        <v/>
      </c>
      <c r="E429" t="str">
        <f>IF($A429="","",IFERROR(VLOOKUP($A429,AI_PF!$A:$N,14,FALSE),""))</f>
        <v/>
      </c>
      <c r="F429" t="str">
        <f>IF($A429="","",IFERROR(VLOOKUP($A429,AI_PF!$A:$R,18,FALSE),""))</f>
        <v/>
      </c>
      <c r="G429" t="str">
        <f>IF($A429="","",IFERROR(VLOOKUP($A429,AI_PF!$A:$T,20,FALSE),""))</f>
        <v/>
      </c>
      <c r="H429" t="str">
        <f>IF($A429="","",IFERROR(VLOOKUP($A429,AI_PF!$A:$V,22,FALSE),""))</f>
        <v/>
      </c>
      <c r="I429" t="str">
        <f>IF($A429="","",IFERROR(VLOOKUP($A429,AI_PF!$A:$EU,151,FALSE),""))</f>
        <v/>
      </c>
      <c r="J429" t="str">
        <f>IF($A429="","",IFERROR(VLOOKUP($A429,AI_PF!$A:$C,3,FALSE),""))</f>
        <v/>
      </c>
      <c r="K429" t="str">
        <f>IF($A429="","",IFERROR(VLOOKUP($A429,Data_Raw!$A:$G,2,FALSE),""))</f>
        <v/>
      </c>
      <c r="L429" t="str">
        <f>IF($A429="","",IFERROR(VLOOKUP($A429,Data_Raw!$A:$G,3,FALSE),""))</f>
        <v/>
      </c>
      <c r="M429" t="str">
        <f>IF($A429="","",IFERROR(VLOOKUP($A429,Data_Raw!$A:$G,4,FALSE),""))</f>
        <v/>
      </c>
      <c r="N429" t="str">
        <f>IF($A429="","",IFERROR(VLOOKUP($A429,AI_PF!$A:$EU,29,FALSE),""))</f>
        <v/>
      </c>
      <c r="O429" t="str">
        <f>IF($A429="","",IFERROR(VLOOKUP($A429,Data_Raw!$A:$G,5,FALSE),""))</f>
        <v/>
      </c>
      <c r="P429" t="str">
        <f>IF($A429="","",IFERROR(VLOOKUP($A429,Data_Raw!$A:$G,6,FALSE),""))</f>
        <v/>
      </c>
      <c r="Q429" t="str">
        <f>IF($A429="","",IFERROR(VLOOKUP($A429,Data_Raw!$A:$G,7,FALSE),""))</f>
        <v/>
      </c>
      <c r="R429" t="str">
        <f>IF($A429="","",SUMIFS(AI_PF!$AP:$AP,AI_PF!$A:$A,$A429))</f>
        <v/>
      </c>
      <c r="S429" t="str">
        <f>IF($A429="","",SUMIFS(AI_PF!$AW:$AW,AI_PF!$A:$A,$A429))</f>
        <v/>
      </c>
      <c r="T429" t="str">
        <f>IF($A429="","",SUMIFS(AI_PF!$AZ:$AZ,AI_PF!$A:$A,$A429))</f>
        <v/>
      </c>
      <c r="U429" t="str">
        <f>IF($A429="","",SUMIFS(AI_PF!$CA:$CA,AI_PF!$A:$A,$A429))</f>
        <v/>
      </c>
      <c r="V429" t="str">
        <f>IF($A429="","",SUMIFS(AI_PF!$CE:$CE,AI_PF!$A:$A,$A429))</f>
        <v/>
      </c>
      <c r="W429" t="str">
        <f>IF($A429="","",IFERROR(VLOOKUP($A429,AI_PF!$A:$CO,93,FALSE),""))</f>
        <v/>
      </c>
      <c r="X429" t="str">
        <f>IF($A429="","",COUNTIF(AI_PF!$A:$A,$A429))</f>
        <v/>
      </c>
      <c r="Y429" t="str">
        <f>IF($A429="","",COUNTIF(LookThrough!$A:$A,J429))</f>
        <v/>
      </c>
    </row>
    <row r="430" spans="2:25" x14ac:dyDescent="0.4">
      <c r="B430" t="str">
        <f>IF($A430="","",IFERROR(VLOOKUP($A430,AI_PF!$A:$D,4,FALSE),""))</f>
        <v/>
      </c>
      <c r="C430" t="str">
        <f>IF($A430="","",IFERROR(VLOOKUP($A430,AI_PF!$A:$G,7,FALSE),""))</f>
        <v/>
      </c>
      <c r="D430" t="str">
        <f>IF($A430="","",IFERROR(VLOOKUP($A430,AI_PF!$A:$H,8,FALSE),""))</f>
        <v/>
      </c>
      <c r="E430" t="str">
        <f>IF($A430="","",IFERROR(VLOOKUP($A430,AI_PF!$A:$N,14,FALSE),""))</f>
        <v/>
      </c>
      <c r="F430" t="str">
        <f>IF($A430="","",IFERROR(VLOOKUP($A430,AI_PF!$A:$R,18,FALSE),""))</f>
        <v/>
      </c>
      <c r="G430" t="str">
        <f>IF($A430="","",IFERROR(VLOOKUP($A430,AI_PF!$A:$T,20,FALSE),""))</f>
        <v/>
      </c>
      <c r="H430" t="str">
        <f>IF($A430="","",IFERROR(VLOOKUP($A430,AI_PF!$A:$V,22,FALSE),""))</f>
        <v/>
      </c>
      <c r="I430" t="str">
        <f>IF($A430="","",IFERROR(VLOOKUP($A430,AI_PF!$A:$EU,151,FALSE),""))</f>
        <v/>
      </c>
      <c r="J430" t="str">
        <f>IF($A430="","",IFERROR(VLOOKUP($A430,AI_PF!$A:$C,3,FALSE),""))</f>
        <v/>
      </c>
      <c r="K430" t="str">
        <f>IF($A430="","",IFERROR(VLOOKUP($A430,Data_Raw!$A:$G,2,FALSE),""))</f>
        <v/>
      </c>
      <c r="L430" t="str">
        <f>IF($A430="","",IFERROR(VLOOKUP($A430,Data_Raw!$A:$G,3,FALSE),""))</f>
        <v/>
      </c>
      <c r="M430" t="str">
        <f>IF($A430="","",IFERROR(VLOOKUP($A430,Data_Raw!$A:$G,4,FALSE),""))</f>
        <v/>
      </c>
      <c r="N430" t="str">
        <f>IF($A430="","",IFERROR(VLOOKUP($A430,AI_PF!$A:$EU,29,FALSE),""))</f>
        <v/>
      </c>
      <c r="O430" t="str">
        <f>IF($A430="","",IFERROR(VLOOKUP($A430,Data_Raw!$A:$G,5,FALSE),""))</f>
        <v/>
      </c>
      <c r="P430" t="str">
        <f>IF($A430="","",IFERROR(VLOOKUP($A430,Data_Raw!$A:$G,6,FALSE),""))</f>
        <v/>
      </c>
      <c r="Q430" t="str">
        <f>IF($A430="","",IFERROR(VLOOKUP($A430,Data_Raw!$A:$G,7,FALSE),""))</f>
        <v/>
      </c>
      <c r="R430" t="str">
        <f>IF($A430="","",SUMIFS(AI_PF!$AP:$AP,AI_PF!$A:$A,$A430))</f>
        <v/>
      </c>
      <c r="S430" t="str">
        <f>IF($A430="","",SUMIFS(AI_PF!$AW:$AW,AI_PF!$A:$A,$A430))</f>
        <v/>
      </c>
      <c r="T430" t="str">
        <f>IF($A430="","",SUMIFS(AI_PF!$AZ:$AZ,AI_PF!$A:$A,$A430))</f>
        <v/>
      </c>
      <c r="U430" t="str">
        <f>IF($A430="","",SUMIFS(AI_PF!$CA:$CA,AI_PF!$A:$A,$A430))</f>
        <v/>
      </c>
      <c r="V430" t="str">
        <f>IF($A430="","",SUMIFS(AI_PF!$CE:$CE,AI_PF!$A:$A,$A430))</f>
        <v/>
      </c>
      <c r="W430" t="str">
        <f>IF($A430="","",IFERROR(VLOOKUP($A430,AI_PF!$A:$CO,93,FALSE),""))</f>
        <v/>
      </c>
      <c r="X430" t="str">
        <f>IF($A430="","",COUNTIF(AI_PF!$A:$A,$A430))</f>
        <v/>
      </c>
      <c r="Y430" t="str">
        <f>IF($A430="","",COUNTIF(LookThrough!$A:$A,J430))</f>
        <v/>
      </c>
    </row>
    <row r="431" spans="2:25" x14ac:dyDescent="0.4">
      <c r="B431" t="str">
        <f>IF($A431="","",IFERROR(VLOOKUP($A431,AI_PF!$A:$D,4,FALSE),""))</f>
        <v/>
      </c>
      <c r="C431" t="str">
        <f>IF($A431="","",IFERROR(VLOOKUP($A431,AI_PF!$A:$G,7,FALSE),""))</f>
        <v/>
      </c>
      <c r="D431" t="str">
        <f>IF($A431="","",IFERROR(VLOOKUP($A431,AI_PF!$A:$H,8,FALSE),""))</f>
        <v/>
      </c>
      <c r="E431" t="str">
        <f>IF($A431="","",IFERROR(VLOOKUP($A431,AI_PF!$A:$N,14,FALSE),""))</f>
        <v/>
      </c>
      <c r="F431" t="str">
        <f>IF($A431="","",IFERROR(VLOOKUP($A431,AI_PF!$A:$R,18,FALSE),""))</f>
        <v/>
      </c>
      <c r="G431" t="str">
        <f>IF($A431="","",IFERROR(VLOOKUP($A431,AI_PF!$A:$T,20,FALSE),""))</f>
        <v/>
      </c>
      <c r="H431" t="str">
        <f>IF($A431="","",IFERROR(VLOOKUP($A431,AI_PF!$A:$V,22,FALSE),""))</f>
        <v/>
      </c>
      <c r="I431" t="str">
        <f>IF($A431="","",IFERROR(VLOOKUP($A431,AI_PF!$A:$EU,151,FALSE),""))</f>
        <v/>
      </c>
      <c r="J431" t="str">
        <f>IF($A431="","",IFERROR(VLOOKUP($A431,AI_PF!$A:$C,3,FALSE),""))</f>
        <v/>
      </c>
      <c r="K431" t="str">
        <f>IF($A431="","",IFERROR(VLOOKUP($A431,Data_Raw!$A:$G,2,FALSE),""))</f>
        <v/>
      </c>
      <c r="L431" t="str">
        <f>IF($A431="","",IFERROR(VLOOKUP($A431,Data_Raw!$A:$G,3,FALSE),""))</f>
        <v/>
      </c>
      <c r="M431" t="str">
        <f>IF($A431="","",IFERROR(VLOOKUP($A431,Data_Raw!$A:$G,4,FALSE),""))</f>
        <v/>
      </c>
      <c r="N431" t="str">
        <f>IF($A431="","",IFERROR(VLOOKUP($A431,AI_PF!$A:$EU,29,FALSE),""))</f>
        <v/>
      </c>
      <c r="O431" t="str">
        <f>IF($A431="","",IFERROR(VLOOKUP($A431,Data_Raw!$A:$G,5,FALSE),""))</f>
        <v/>
      </c>
      <c r="P431" t="str">
        <f>IF($A431="","",IFERROR(VLOOKUP($A431,Data_Raw!$A:$G,6,FALSE),""))</f>
        <v/>
      </c>
      <c r="Q431" t="str">
        <f>IF($A431="","",IFERROR(VLOOKUP($A431,Data_Raw!$A:$G,7,FALSE),""))</f>
        <v/>
      </c>
      <c r="R431" t="str">
        <f>IF($A431="","",SUMIFS(AI_PF!$AP:$AP,AI_PF!$A:$A,$A431))</f>
        <v/>
      </c>
      <c r="S431" t="str">
        <f>IF($A431="","",SUMIFS(AI_PF!$AW:$AW,AI_PF!$A:$A,$A431))</f>
        <v/>
      </c>
      <c r="T431" t="str">
        <f>IF($A431="","",SUMIFS(AI_PF!$AZ:$AZ,AI_PF!$A:$A,$A431))</f>
        <v/>
      </c>
      <c r="U431" t="str">
        <f>IF($A431="","",SUMIFS(AI_PF!$CA:$CA,AI_PF!$A:$A,$A431))</f>
        <v/>
      </c>
      <c r="V431" t="str">
        <f>IF($A431="","",SUMIFS(AI_PF!$CE:$CE,AI_PF!$A:$A,$A431))</f>
        <v/>
      </c>
      <c r="W431" t="str">
        <f>IF($A431="","",IFERROR(VLOOKUP($A431,AI_PF!$A:$CO,93,FALSE),""))</f>
        <v/>
      </c>
      <c r="X431" t="str">
        <f>IF($A431="","",COUNTIF(AI_PF!$A:$A,$A431))</f>
        <v/>
      </c>
      <c r="Y431" t="str">
        <f>IF($A431="","",COUNTIF(LookThrough!$A:$A,J431))</f>
        <v/>
      </c>
    </row>
    <row r="432" spans="2:25" x14ac:dyDescent="0.4">
      <c r="B432" t="str">
        <f>IF($A432="","",IFERROR(VLOOKUP($A432,AI_PF!$A:$D,4,FALSE),""))</f>
        <v/>
      </c>
      <c r="C432" t="str">
        <f>IF($A432="","",IFERROR(VLOOKUP($A432,AI_PF!$A:$G,7,FALSE),""))</f>
        <v/>
      </c>
      <c r="D432" t="str">
        <f>IF($A432="","",IFERROR(VLOOKUP($A432,AI_PF!$A:$H,8,FALSE),""))</f>
        <v/>
      </c>
      <c r="E432" t="str">
        <f>IF($A432="","",IFERROR(VLOOKUP($A432,AI_PF!$A:$N,14,FALSE),""))</f>
        <v/>
      </c>
      <c r="F432" t="str">
        <f>IF($A432="","",IFERROR(VLOOKUP($A432,AI_PF!$A:$R,18,FALSE),""))</f>
        <v/>
      </c>
      <c r="G432" t="str">
        <f>IF($A432="","",IFERROR(VLOOKUP($A432,AI_PF!$A:$T,20,FALSE),""))</f>
        <v/>
      </c>
      <c r="H432" t="str">
        <f>IF($A432="","",IFERROR(VLOOKUP($A432,AI_PF!$A:$V,22,FALSE),""))</f>
        <v/>
      </c>
      <c r="I432" t="str">
        <f>IF($A432="","",IFERROR(VLOOKUP($A432,AI_PF!$A:$EU,151,FALSE),""))</f>
        <v/>
      </c>
      <c r="J432" t="str">
        <f>IF($A432="","",IFERROR(VLOOKUP($A432,AI_PF!$A:$C,3,FALSE),""))</f>
        <v/>
      </c>
      <c r="K432" t="str">
        <f>IF($A432="","",IFERROR(VLOOKUP($A432,Data_Raw!$A:$G,2,FALSE),""))</f>
        <v/>
      </c>
      <c r="L432" t="str">
        <f>IF($A432="","",IFERROR(VLOOKUP($A432,Data_Raw!$A:$G,3,FALSE),""))</f>
        <v/>
      </c>
      <c r="M432" t="str">
        <f>IF($A432="","",IFERROR(VLOOKUP($A432,Data_Raw!$A:$G,4,FALSE),""))</f>
        <v/>
      </c>
      <c r="N432" t="str">
        <f>IF($A432="","",IFERROR(VLOOKUP($A432,AI_PF!$A:$EU,29,FALSE),""))</f>
        <v/>
      </c>
      <c r="O432" t="str">
        <f>IF($A432="","",IFERROR(VLOOKUP($A432,Data_Raw!$A:$G,5,FALSE),""))</f>
        <v/>
      </c>
      <c r="P432" t="str">
        <f>IF($A432="","",IFERROR(VLOOKUP($A432,Data_Raw!$A:$G,6,FALSE),""))</f>
        <v/>
      </c>
      <c r="Q432" t="str">
        <f>IF($A432="","",IFERROR(VLOOKUP($A432,Data_Raw!$A:$G,7,FALSE),""))</f>
        <v/>
      </c>
      <c r="R432" t="str">
        <f>IF($A432="","",SUMIFS(AI_PF!$AP:$AP,AI_PF!$A:$A,$A432))</f>
        <v/>
      </c>
      <c r="S432" t="str">
        <f>IF($A432="","",SUMIFS(AI_PF!$AW:$AW,AI_PF!$A:$A,$A432))</f>
        <v/>
      </c>
      <c r="T432" t="str">
        <f>IF($A432="","",SUMIFS(AI_PF!$AZ:$AZ,AI_PF!$A:$A,$A432))</f>
        <v/>
      </c>
      <c r="U432" t="str">
        <f>IF($A432="","",SUMIFS(AI_PF!$CA:$CA,AI_PF!$A:$A,$A432))</f>
        <v/>
      </c>
      <c r="V432" t="str">
        <f>IF($A432="","",SUMIFS(AI_PF!$CE:$CE,AI_PF!$A:$A,$A432))</f>
        <v/>
      </c>
      <c r="W432" t="str">
        <f>IF($A432="","",IFERROR(VLOOKUP($A432,AI_PF!$A:$CO,93,FALSE),""))</f>
        <v/>
      </c>
      <c r="X432" t="str">
        <f>IF($A432="","",COUNTIF(AI_PF!$A:$A,$A432))</f>
        <v/>
      </c>
      <c r="Y432" t="str">
        <f>IF($A432="","",COUNTIF(LookThrough!$A:$A,J432))</f>
        <v/>
      </c>
    </row>
    <row r="433" spans="2:25" x14ac:dyDescent="0.4">
      <c r="B433" t="str">
        <f>IF($A433="","",IFERROR(VLOOKUP($A433,AI_PF!$A:$D,4,FALSE),""))</f>
        <v/>
      </c>
      <c r="C433" t="str">
        <f>IF($A433="","",IFERROR(VLOOKUP($A433,AI_PF!$A:$G,7,FALSE),""))</f>
        <v/>
      </c>
      <c r="D433" t="str">
        <f>IF($A433="","",IFERROR(VLOOKUP($A433,AI_PF!$A:$H,8,FALSE),""))</f>
        <v/>
      </c>
      <c r="E433" t="str">
        <f>IF($A433="","",IFERROR(VLOOKUP($A433,AI_PF!$A:$N,14,FALSE),""))</f>
        <v/>
      </c>
      <c r="F433" t="str">
        <f>IF($A433="","",IFERROR(VLOOKUP($A433,AI_PF!$A:$R,18,FALSE),""))</f>
        <v/>
      </c>
      <c r="G433" t="str">
        <f>IF($A433="","",IFERROR(VLOOKUP($A433,AI_PF!$A:$T,20,FALSE),""))</f>
        <v/>
      </c>
      <c r="H433" t="str">
        <f>IF($A433="","",IFERROR(VLOOKUP($A433,AI_PF!$A:$V,22,FALSE),""))</f>
        <v/>
      </c>
      <c r="I433" t="str">
        <f>IF($A433="","",IFERROR(VLOOKUP($A433,AI_PF!$A:$EU,151,FALSE),""))</f>
        <v/>
      </c>
      <c r="J433" t="str">
        <f>IF($A433="","",IFERROR(VLOOKUP($A433,AI_PF!$A:$C,3,FALSE),""))</f>
        <v/>
      </c>
      <c r="K433" t="str">
        <f>IF($A433="","",IFERROR(VLOOKUP($A433,Data_Raw!$A:$G,2,FALSE),""))</f>
        <v/>
      </c>
      <c r="L433" t="str">
        <f>IF($A433="","",IFERROR(VLOOKUP($A433,Data_Raw!$A:$G,3,FALSE),""))</f>
        <v/>
      </c>
      <c r="M433" t="str">
        <f>IF($A433="","",IFERROR(VLOOKUP($A433,Data_Raw!$A:$G,4,FALSE),""))</f>
        <v/>
      </c>
      <c r="N433" t="str">
        <f>IF($A433="","",IFERROR(VLOOKUP($A433,AI_PF!$A:$EU,29,FALSE),""))</f>
        <v/>
      </c>
      <c r="O433" t="str">
        <f>IF($A433="","",IFERROR(VLOOKUP($A433,Data_Raw!$A:$G,5,FALSE),""))</f>
        <v/>
      </c>
      <c r="P433" t="str">
        <f>IF($A433="","",IFERROR(VLOOKUP($A433,Data_Raw!$A:$G,6,FALSE),""))</f>
        <v/>
      </c>
      <c r="Q433" t="str">
        <f>IF($A433="","",IFERROR(VLOOKUP($A433,Data_Raw!$A:$G,7,FALSE),""))</f>
        <v/>
      </c>
      <c r="R433" t="str">
        <f>IF($A433="","",SUMIFS(AI_PF!$AP:$AP,AI_PF!$A:$A,$A433))</f>
        <v/>
      </c>
      <c r="S433" t="str">
        <f>IF($A433="","",SUMIFS(AI_PF!$AW:$AW,AI_PF!$A:$A,$A433))</f>
        <v/>
      </c>
      <c r="T433" t="str">
        <f>IF($A433="","",SUMIFS(AI_PF!$AZ:$AZ,AI_PF!$A:$A,$A433))</f>
        <v/>
      </c>
      <c r="U433" t="str">
        <f>IF($A433="","",SUMIFS(AI_PF!$CA:$CA,AI_PF!$A:$A,$A433))</f>
        <v/>
      </c>
      <c r="V433" t="str">
        <f>IF($A433="","",SUMIFS(AI_PF!$CE:$CE,AI_PF!$A:$A,$A433))</f>
        <v/>
      </c>
      <c r="W433" t="str">
        <f>IF($A433="","",IFERROR(VLOOKUP($A433,AI_PF!$A:$CO,93,FALSE),""))</f>
        <v/>
      </c>
      <c r="X433" t="str">
        <f>IF($A433="","",COUNTIF(AI_PF!$A:$A,$A433))</f>
        <v/>
      </c>
      <c r="Y433" t="str">
        <f>IF($A433="","",COUNTIF(LookThrough!$A:$A,J433))</f>
        <v/>
      </c>
    </row>
    <row r="434" spans="2:25" x14ac:dyDescent="0.4">
      <c r="B434" t="str">
        <f>IF($A434="","",IFERROR(VLOOKUP($A434,AI_PF!$A:$D,4,FALSE),""))</f>
        <v/>
      </c>
      <c r="C434" t="str">
        <f>IF($A434="","",IFERROR(VLOOKUP($A434,AI_PF!$A:$G,7,FALSE),""))</f>
        <v/>
      </c>
      <c r="D434" t="str">
        <f>IF($A434="","",IFERROR(VLOOKUP($A434,AI_PF!$A:$H,8,FALSE),""))</f>
        <v/>
      </c>
      <c r="E434" t="str">
        <f>IF($A434="","",IFERROR(VLOOKUP($A434,AI_PF!$A:$N,14,FALSE),""))</f>
        <v/>
      </c>
      <c r="F434" t="str">
        <f>IF($A434="","",IFERROR(VLOOKUP($A434,AI_PF!$A:$R,18,FALSE),""))</f>
        <v/>
      </c>
      <c r="G434" t="str">
        <f>IF($A434="","",IFERROR(VLOOKUP($A434,AI_PF!$A:$T,20,FALSE),""))</f>
        <v/>
      </c>
      <c r="H434" t="str">
        <f>IF($A434="","",IFERROR(VLOOKUP($A434,AI_PF!$A:$V,22,FALSE),""))</f>
        <v/>
      </c>
      <c r="I434" t="str">
        <f>IF($A434="","",IFERROR(VLOOKUP($A434,AI_PF!$A:$EU,151,FALSE),""))</f>
        <v/>
      </c>
      <c r="J434" t="str">
        <f>IF($A434="","",IFERROR(VLOOKUP($A434,AI_PF!$A:$C,3,FALSE),""))</f>
        <v/>
      </c>
      <c r="K434" t="str">
        <f>IF($A434="","",IFERROR(VLOOKUP($A434,Data_Raw!$A:$G,2,FALSE),""))</f>
        <v/>
      </c>
      <c r="L434" t="str">
        <f>IF($A434="","",IFERROR(VLOOKUP($A434,Data_Raw!$A:$G,3,FALSE),""))</f>
        <v/>
      </c>
      <c r="M434" t="str">
        <f>IF($A434="","",IFERROR(VLOOKUP($A434,Data_Raw!$A:$G,4,FALSE),""))</f>
        <v/>
      </c>
      <c r="N434" t="str">
        <f>IF($A434="","",IFERROR(VLOOKUP($A434,AI_PF!$A:$EU,29,FALSE),""))</f>
        <v/>
      </c>
      <c r="O434" t="str">
        <f>IF($A434="","",IFERROR(VLOOKUP($A434,Data_Raw!$A:$G,5,FALSE),""))</f>
        <v/>
      </c>
      <c r="P434" t="str">
        <f>IF($A434="","",IFERROR(VLOOKUP($A434,Data_Raw!$A:$G,6,FALSE),""))</f>
        <v/>
      </c>
      <c r="Q434" t="str">
        <f>IF($A434="","",IFERROR(VLOOKUP($A434,Data_Raw!$A:$G,7,FALSE),""))</f>
        <v/>
      </c>
      <c r="R434" t="str">
        <f>IF($A434="","",SUMIFS(AI_PF!$AP:$AP,AI_PF!$A:$A,$A434))</f>
        <v/>
      </c>
      <c r="S434" t="str">
        <f>IF($A434="","",SUMIFS(AI_PF!$AW:$AW,AI_PF!$A:$A,$A434))</f>
        <v/>
      </c>
      <c r="T434" t="str">
        <f>IF($A434="","",SUMIFS(AI_PF!$AZ:$AZ,AI_PF!$A:$A,$A434))</f>
        <v/>
      </c>
      <c r="U434" t="str">
        <f>IF($A434="","",SUMIFS(AI_PF!$CA:$CA,AI_PF!$A:$A,$A434))</f>
        <v/>
      </c>
      <c r="V434" t="str">
        <f>IF($A434="","",SUMIFS(AI_PF!$CE:$CE,AI_PF!$A:$A,$A434))</f>
        <v/>
      </c>
      <c r="W434" t="str">
        <f>IF($A434="","",IFERROR(VLOOKUP($A434,AI_PF!$A:$CO,93,FALSE),""))</f>
        <v/>
      </c>
      <c r="X434" t="str">
        <f>IF($A434="","",COUNTIF(AI_PF!$A:$A,$A434))</f>
        <v/>
      </c>
      <c r="Y434" t="str">
        <f>IF($A434="","",COUNTIF(LookThrough!$A:$A,J434))</f>
        <v/>
      </c>
    </row>
    <row r="435" spans="2:25" x14ac:dyDescent="0.4">
      <c r="B435" t="str">
        <f>IF($A435="","",IFERROR(VLOOKUP($A435,AI_PF!$A:$D,4,FALSE),""))</f>
        <v/>
      </c>
      <c r="C435" t="str">
        <f>IF($A435="","",IFERROR(VLOOKUP($A435,AI_PF!$A:$G,7,FALSE),""))</f>
        <v/>
      </c>
      <c r="D435" t="str">
        <f>IF($A435="","",IFERROR(VLOOKUP($A435,AI_PF!$A:$H,8,FALSE),""))</f>
        <v/>
      </c>
      <c r="E435" t="str">
        <f>IF($A435="","",IFERROR(VLOOKUP($A435,AI_PF!$A:$N,14,FALSE),""))</f>
        <v/>
      </c>
      <c r="F435" t="str">
        <f>IF($A435="","",IFERROR(VLOOKUP($A435,AI_PF!$A:$R,18,FALSE),""))</f>
        <v/>
      </c>
      <c r="G435" t="str">
        <f>IF($A435="","",IFERROR(VLOOKUP($A435,AI_PF!$A:$T,20,FALSE),""))</f>
        <v/>
      </c>
      <c r="H435" t="str">
        <f>IF($A435="","",IFERROR(VLOOKUP($A435,AI_PF!$A:$V,22,FALSE),""))</f>
        <v/>
      </c>
      <c r="I435" t="str">
        <f>IF($A435="","",IFERROR(VLOOKUP($A435,AI_PF!$A:$EU,151,FALSE),""))</f>
        <v/>
      </c>
      <c r="J435" t="str">
        <f>IF($A435="","",IFERROR(VLOOKUP($A435,AI_PF!$A:$C,3,FALSE),""))</f>
        <v/>
      </c>
      <c r="K435" t="str">
        <f>IF($A435="","",IFERROR(VLOOKUP($A435,Data_Raw!$A:$G,2,FALSE),""))</f>
        <v/>
      </c>
      <c r="L435" t="str">
        <f>IF($A435="","",IFERROR(VLOOKUP($A435,Data_Raw!$A:$G,3,FALSE),""))</f>
        <v/>
      </c>
      <c r="M435" t="str">
        <f>IF($A435="","",IFERROR(VLOOKUP($A435,Data_Raw!$A:$G,4,FALSE),""))</f>
        <v/>
      </c>
      <c r="N435" t="str">
        <f>IF($A435="","",IFERROR(VLOOKUP($A435,AI_PF!$A:$EU,29,FALSE),""))</f>
        <v/>
      </c>
      <c r="O435" t="str">
        <f>IF($A435="","",IFERROR(VLOOKUP($A435,Data_Raw!$A:$G,5,FALSE),""))</f>
        <v/>
      </c>
      <c r="P435" t="str">
        <f>IF($A435="","",IFERROR(VLOOKUP($A435,Data_Raw!$A:$G,6,FALSE),""))</f>
        <v/>
      </c>
      <c r="Q435" t="str">
        <f>IF($A435="","",IFERROR(VLOOKUP($A435,Data_Raw!$A:$G,7,FALSE),""))</f>
        <v/>
      </c>
      <c r="R435" t="str">
        <f>IF($A435="","",SUMIFS(AI_PF!$AP:$AP,AI_PF!$A:$A,$A435))</f>
        <v/>
      </c>
      <c r="S435" t="str">
        <f>IF($A435="","",SUMIFS(AI_PF!$AW:$AW,AI_PF!$A:$A,$A435))</f>
        <v/>
      </c>
      <c r="T435" t="str">
        <f>IF($A435="","",SUMIFS(AI_PF!$AZ:$AZ,AI_PF!$A:$A,$A435))</f>
        <v/>
      </c>
      <c r="U435" t="str">
        <f>IF($A435="","",SUMIFS(AI_PF!$CA:$CA,AI_PF!$A:$A,$A435))</f>
        <v/>
      </c>
      <c r="V435" t="str">
        <f>IF($A435="","",SUMIFS(AI_PF!$CE:$CE,AI_PF!$A:$A,$A435))</f>
        <v/>
      </c>
      <c r="W435" t="str">
        <f>IF($A435="","",IFERROR(VLOOKUP($A435,AI_PF!$A:$CO,93,FALSE),""))</f>
        <v/>
      </c>
      <c r="X435" t="str">
        <f>IF($A435="","",COUNTIF(AI_PF!$A:$A,$A435))</f>
        <v/>
      </c>
      <c r="Y435" t="str">
        <f>IF($A435="","",COUNTIF(LookThrough!$A:$A,J435))</f>
        <v/>
      </c>
    </row>
    <row r="436" spans="2:25" x14ac:dyDescent="0.4">
      <c r="B436" t="str">
        <f>IF($A436="","",IFERROR(VLOOKUP($A436,AI_PF!$A:$D,4,FALSE),""))</f>
        <v/>
      </c>
      <c r="C436" t="str">
        <f>IF($A436="","",IFERROR(VLOOKUP($A436,AI_PF!$A:$G,7,FALSE),""))</f>
        <v/>
      </c>
      <c r="D436" t="str">
        <f>IF($A436="","",IFERROR(VLOOKUP($A436,AI_PF!$A:$H,8,FALSE),""))</f>
        <v/>
      </c>
      <c r="E436" t="str">
        <f>IF($A436="","",IFERROR(VLOOKUP($A436,AI_PF!$A:$N,14,FALSE),""))</f>
        <v/>
      </c>
      <c r="F436" t="str">
        <f>IF($A436="","",IFERROR(VLOOKUP($A436,AI_PF!$A:$R,18,FALSE),""))</f>
        <v/>
      </c>
      <c r="G436" t="str">
        <f>IF($A436="","",IFERROR(VLOOKUP($A436,AI_PF!$A:$T,20,FALSE),""))</f>
        <v/>
      </c>
      <c r="H436" t="str">
        <f>IF($A436="","",IFERROR(VLOOKUP($A436,AI_PF!$A:$V,22,FALSE),""))</f>
        <v/>
      </c>
      <c r="I436" t="str">
        <f>IF($A436="","",IFERROR(VLOOKUP($A436,AI_PF!$A:$EU,151,FALSE),""))</f>
        <v/>
      </c>
      <c r="J436" t="str">
        <f>IF($A436="","",IFERROR(VLOOKUP($A436,AI_PF!$A:$C,3,FALSE),""))</f>
        <v/>
      </c>
      <c r="K436" t="str">
        <f>IF($A436="","",IFERROR(VLOOKUP($A436,Data_Raw!$A:$G,2,FALSE),""))</f>
        <v/>
      </c>
      <c r="L436" t="str">
        <f>IF($A436="","",IFERROR(VLOOKUP($A436,Data_Raw!$A:$G,3,FALSE),""))</f>
        <v/>
      </c>
      <c r="M436" t="str">
        <f>IF($A436="","",IFERROR(VLOOKUP($A436,Data_Raw!$A:$G,4,FALSE),""))</f>
        <v/>
      </c>
      <c r="N436" t="str">
        <f>IF($A436="","",IFERROR(VLOOKUP($A436,AI_PF!$A:$EU,29,FALSE),""))</f>
        <v/>
      </c>
      <c r="O436" t="str">
        <f>IF($A436="","",IFERROR(VLOOKUP($A436,Data_Raw!$A:$G,5,FALSE),""))</f>
        <v/>
      </c>
      <c r="P436" t="str">
        <f>IF($A436="","",IFERROR(VLOOKUP($A436,Data_Raw!$A:$G,6,FALSE),""))</f>
        <v/>
      </c>
      <c r="Q436" t="str">
        <f>IF($A436="","",IFERROR(VLOOKUP($A436,Data_Raw!$A:$G,7,FALSE),""))</f>
        <v/>
      </c>
      <c r="R436" t="str">
        <f>IF($A436="","",SUMIFS(AI_PF!$AP:$AP,AI_PF!$A:$A,$A436))</f>
        <v/>
      </c>
      <c r="S436" t="str">
        <f>IF($A436="","",SUMIFS(AI_PF!$AW:$AW,AI_PF!$A:$A,$A436))</f>
        <v/>
      </c>
      <c r="T436" t="str">
        <f>IF($A436="","",SUMIFS(AI_PF!$AZ:$AZ,AI_PF!$A:$A,$A436))</f>
        <v/>
      </c>
      <c r="U436" t="str">
        <f>IF($A436="","",SUMIFS(AI_PF!$CA:$CA,AI_PF!$A:$A,$A436))</f>
        <v/>
      </c>
      <c r="V436" t="str">
        <f>IF($A436="","",SUMIFS(AI_PF!$CE:$CE,AI_PF!$A:$A,$A436))</f>
        <v/>
      </c>
      <c r="W436" t="str">
        <f>IF($A436="","",IFERROR(VLOOKUP($A436,AI_PF!$A:$CO,93,FALSE),""))</f>
        <v/>
      </c>
      <c r="X436" t="str">
        <f>IF($A436="","",COUNTIF(AI_PF!$A:$A,$A436))</f>
        <v/>
      </c>
      <c r="Y436" t="str">
        <f>IF($A436="","",COUNTIF(LookThrough!$A:$A,J436))</f>
        <v/>
      </c>
    </row>
    <row r="437" spans="2:25" x14ac:dyDescent="0.4">
      <c r="B437" t="str">
        <f>IF($A437="","",IFERROR(VLOOKUP($A437,AI_PF!$A:$D,4,FALSE),""))</f>
        <v/>
      </c>
      <c r="C437" t="str">
        <f>IF($A437="","",IFERROR(VLOOKUP($A437,AI_PF!$A:$G,7,FALSE),""))</f>
        <v/>
      </c>
      <c r="D437" t="str">
        <f>IF($A437="","",IFERROR(VLOOKUP($A437,AI_PF!$A:$H,8,FALSE),""))</f>
        <v/>
      </c>
      <c r="E437" t="str">
        <f>IF($A437="","",IFERROR(VLOOKUP($A437,AI_PF!$A:$N,14,FALSE),""))</f>
        <v/>
      </c>
      <c r="F437" t="str">
        <f>IF($A437="","",IFERROR(VLOOKUP($A437,AI_PF!$A:$R,18,FALSE),""))</f>
        <v/>
      </c>
      <c r="G437" t="str">
        <f>IF($A437="","",IFERROR(VLOOKUP($A437,AI_PF!$A:$T,20,FALSE),""))</f>
        <v/>
      </c>
      <c r="H437" t="str">
        <f>IF($A437="","",IFERROR(VLOOKUP($A437,AI_PF!$A:$V,22,FALSE),""))</f>
        <v/>
      </c>
      <c r="I437" t="str">
        <f>IF($A437="","",IFERROR(VLOOKUP($A437,AI_PF!$A:$EU,151,FALSE),""))</f>
        <v/>
      </c>
      <c r="J437" t="str">
        <f>IF($A437="","",IFERROR(VLOOKUP($A437,AI_PF!$A:$C,3,FALSE),""))</f>
        <v/>
      </c>
      <c r="K437" t="str">
        <f>IF($A437="","",IFERROR(VLOOKUP($A437,Data_Raw!$A:$G,2,FALSE),""))</f>
        <v/>
      </c>
      <c r="L437" t="str">
        <f>IF($A437="","",IFERROR(VLOOKUP($A437,Data_Raw!$A:$G,3,FALSE),""))</f>
        <v/>
      </c>
      <c r="M437" t="str">
        <f>IF($A437="","",IFERROR(VLOOKUP($A437,Data_Raw!$A:$G,4,FALSE),""))</f>
        <v/>
      </c>
      <c r="N437" t="str">
        <f>IF($A437="","",IFERROR(VLOOKUP($A437,AI_PF!$A:$EU,29,FALSE),""))</f>
        <v/>
      </c>
      <c r="O437" t="str">
        <f>IF($A437="","",IFERROR(VLOOKUP($A437,Data_Raw!$A:$G,5,FALSE),""))</f>
        <v/>
      </c>
      <c r="P437" t="str">
        <f>IF($A437="","",IFERROR(VLOOKUP($A437,Data_Raw!$A:$G,6,FALSE),""))</f>
        <v/>
      </c>
      <c r="Q437" t="str">
        <f>IF($A437="","",IFERROR(VLOOKUP($A437,Data_Raw!$A:$G,7,FALSE),""))</f>
        <v/>
      </c>
      <c r="R437" t="str">
        <f>IF($A437="","",SUMIFS(AI_PF!$AP:$AP,AI_PF!$A:$A,$A437))</f>
        <v/>
      </c>
      <c r="S437" t="str">
        <f>IF($A437="","",SUMIFS(AI_PF!$AW:$AW,AI_PF!$A:$A,$A437))</f>
        <v/>
      </c>
      <c r="T437" t="str">
        <f>IF($A437="","",SUMIFS(AI_PF!$AZ:$AZ,AI_PF!$A:$A,$A437))</f>
        <v/>
      </c>
      <c r="U437" t="str">
        <f>IF($A437="","",SUMIFS(AI_PF!$CA:$CA,AI_PF!$A:$A,$A437))</f>
        <v/>
      </c>
      <c r="V437" t="str">
        <f>IF($A437="","",SUMIFS(AI_PF!$CE:$CE,AI_PF!$A:$A,$A437))</f>
        <v/>
      </c>
      <c r="W437" t="str">
        <f>IF($A437="","",IFERROR(VLOOKUP($A437,AI_PF!$A:$CO,93,FALSE),""))</f>
        <v/>
      </c>
      <c r="X437" t="str">
        <f>IF($A437="","",COUNTIF(AI_PF!$A:$A,$A437))</f>
        <v/>
      </c>
      <c r="Y437" t="str">
        <f>IF($A437="","",COUNTIF(LookThrough!$A:$A,J437))</f>
        <v/>
      </c>
    </row>
    <row r="438" spans="2:25" x14ac:dyDescent="0.4">
      <c r="B438" t="str">
        <f>IF($A438="","",IFERROR(VLOOKUP($A438,AI_PF!$A:$D,4,FALSE),""))</f>
        <v/>
      </c>
      <c r="C438" t="str">
        <f>IF($A438="","",IFERROR(VLOOKUP($A438,AI_PF!$A:$G,7,FALSE),""))</f>
        <v/>
      </c>
      <c r="D438" t="str">
        <f>IF($A438="","",IFERROR(VLOOKUP($A438,AI_PF!$A:$H,8,FALSE),""))</f>
        <v/>
      </c>
      <c r="E438" t="str">
        <f>IF($A438="","",IFERROR(VLOOKUP($A438,AI_PF!$A:$N,14,FALSE),""))</f>
        <v/>
      </c>
      <c r="F438" t="str">
        <f>IF($A438="","",IFERROR(VLOOKUP($A438,AI_PF!$A:$R,18,FALSE),""))</f>
        <v/>
      </c>
      <c r="G438" t="str">
        <f>IF($A438="","",IFERROR(VLOOKUP($A438,AI_PF!$A:$T,20,FALSE),""))</f>
        <v/>
      </c>
      <c r="H438" t="str">
        <f>IF($A438="","",IFERROR(VLOOKUP($A438,AI_PF!$A:$V,22,FALSE),""))</f>
        <v/>
      </c>
      <c r="I438" t="str">
        <f>IF($A438="","",IFERROR(VLOOKUP($A438,AI_PF!$A:$EU,151,FALSE),""))</f>
        <v/>
      </c>
      <c r="J438" t="str">
        <f>IF($A438="","",IFERROR(VLOOKUP($A438,AI_PF!$A:$C,3,FALSE),""))</f>
        <v/>
      </c>
      <c r="K438" t="str">
        <f>IF($A438="","",IFERROR(VLOOKUP($A438,Data_Raw!$A:$G,2,FALSE),""))</f>
        <v/>
      </c>
      <c r="L438" t="str">
        <f>IF($A438="","",IFERROR(VLOOKUP($A438,Data_Raw!$A:$G,3,FALSE),""))</f>
        <v/>
      </c>
      <c r="M438" t="str">
        <f>IF($A438="","",IFERROR(VLOOKUP($A438,Data_Raw!$A:$G,4,FALSE),""))</f>
        <v/>
      </c>
      <c r="N438" t="str">
        <f>IF($A438="","",IFERROR(VLOOKUP($A438,AI_PF!$A:$EU,29,FALSE),""))</f>
        <v/>
      </c>
      <c r="O438" t="str">
        <f>IF($A438="","",IFERROR(VLOOKUP($A438,Data_Raw!$A:$G,5,FALSE),""))</f>
        <v/>
      </c>
      <c r="P438" t="str">
        <f>IF($A438="","",IFERROR(VLOOKUP($A438,Data_Raw!$A:$G,6,FALSE),""))</f>
        <v/>
      </c>
      <c r="Q438" t="str">
        <f>IF($A438="","",IFERROR(VLOOKUP($A438,Data_Raw!$A:$G,7,FALSE),""))</f>
        <v/>
      </c>
      <c r="R438" t="str">
        <f>IF($A438="","",SUMIFS(AI_PF!$AP:$AP,AI_PF!$A:$A,$A438))</f>
        <v/>
      </c>
      <c r="S438" t="str">
        <f>IF($A438="","",SUMIFS(AI_PF!$AW:$AW,AI_PF!$A:$A,$A438))</f>
        <v/>
      </c>
      <c r="T438" t="str">
        <f>IF($A438="","",SUMIFS(AI_PF!$AZ:$AZ,AI_PF!$A:$A,$A438))</f>
        <v/>
      </c>
      <c r="U438" t="str">
        <f>IF($A438="","",SUMIFS(AI_PF!$CA:$CA,AI_PF!$A:$A,$A438))</f>
        <v/>
      </c>
      <c r="V438" t="str">
        <f>IF($A438="","",SUMIFS(AI_PF!$CE:$CE,AI_PF!$A:$A,$A438))</f>
        <v/>
      </c>
      <c r="W438" t="str">
        <f>IF($A438="","",IFERROR(VLOOKUP($A438,AI_PF!$A:$CO,93,FALSE),""))</f>
        <v/>
      </c>
      <c r="X438" t="str">
        <f>IF($A438="","",COUNTIF(AI_PF!$A:$A,$A438))</f>
        <v/>
      </c>
      <c r="Y438" t="str">
        <f>IF($A438="","",COUNTIF(LookThrough!$A:$A,J438))</f>
        <v/>
      </c>
    </row>
    <row r="439" spans="2:25" x14ac:dyDescent="0.4">
      <c r="B439" t="str">
        <f>IF($A439="","",IFERROR(VLOOKUP($A439,AI_PF!$A:$D,4,FALSE),""))</f>
        <v/>
      </c>
      <c r="C439" t="str">
        <f>IF($A439="","",IFERROR(VLOOKUP($A439,AI_PF!$A:$G,7,FALSE),""))</f>
        <v/>
      </c>
      <c r="D439" t="str">
        <f>IF($A439="","",IFERROR(VLOOKUP($A439,AI_PF!$A:$H,8,FALSE),""))</f>
        <v/>
      </c>
      <c r="E439" t="str">
        <f>IF($A439="","",IFERROR(VLOOKUP($A439,AI_PF!$A:$N,14,FALSE),""))</f>
        <v/>
      </c>
      <c r="F439" t="str">
        <f>IF($A439="","",IFERROR(VLOOKUP($A439,AI_PF!$A:$R,18,FALSE),""))</f>
        <v/>
      </c>
      <c r="G439" t="str">
        <f>IF($A439="","",IFERROR(VLOOKUP($A439,AI_PF!$A:$T,20,FALSE),""))</f>
        <v/>
      </c>
      <c r="H439" t="str">
        <f>IF($A439="","",IFERROR(VLOOKUP($A439,AI_PF!$A:$V,22,FALSE),""))</f>
        <v/>
      </c>
      <c r="I439" t="str">
        <f>IF($A439="","",IFERROR(VLOOKUP($A439,AI_PF!$A:$EU,151,FALSE),""))</f>
        <v/>
      </c>
      <c r="J439" t="str">
        <f>IF($A439="","",IFERROR(VLOOKUP($A439,AI_PF!$A:$C,3,FALSE),""))</f>
        <v/>
      </c>
      <c r="K439" t="str">
        <f>IF($A439="","",IFERROR(VLOOKUP($A439,Data_Raw!$A:$G,2,FALSE),""))</f>
        <v/>
      </c>
      <c r="L439" t="str">
        <f>IF($A439="","",IFERROR(VLOOKUP($A439,Data_Raw!$A:$G,3,FALSE),""))</f>
        <v/>
      </c>
      <c r="M439" t="str">
        <f>IF($A439="","",IFERROR(VLOOKUP($A439,Data_Raw!$A:$G,4,FALSE),""))</f>
        <v/>
      </c>
      <c r="N439" t="str">
        <f>IF($A439="","",IFERROR(VLOOKUP($A439,AI_PF!$A:$EU,29,FALSE),""))</f>
        <v/>
      </c>
      <c r="O439" t="str">
        <f>IF($A439="","",IFERROR(VLOOKUP($A439,Data_Raw!$A:$G,5,FALSE),""))</f>
        <v/>
      </c>
      <c r="P439" t="str">
        <f>IF($A439="","",IFERROR(VLOOKUP($A439,Data_Raw!$A:$G,6,FALSE),""))</f>
        <v/>
      </c>
      <c r="Q439" t="str">
        <f>IF($A439="","",IFERROR(VLOOKUP($A439,Data_Raw!$A:$G,7,FALSE),""))</f>
        <v/>
      </c>
      <c r="R439" t="str">
        <f>IF($A439="","",SUMIFS(AI_PF!$AP:$AP,AI_PF!$A:$A,$A439))</f>
        <v/>
      </c>
      <c r="S439" t="str">
        <f>IF($A439="","",SUMIFS(AI_PF!$AW:$AW,AI_PF!$A:$A,$A439))</f>
        <v/>
      </c>
      <c r="T439" t="str">
        <f>IF($A439="","",SUMIFS(AI_PF!$AZ:$AZ,AI_PF!$A:$A,$A439))</f>
        <v/>
      </c>
      <c r="U439" t="str">
        <f>IF($A439="","",SUMIFS(AI_PF!$CA:$CA,AI_PF!$A:$A,$A439))</f>
        <v/>
      </c>
      <c r="V439" t="str">
        <f>IF($A439="","",SUMIFS(AI_PF!$CE:$CE,AI_PF!$A:$A,$A439))</f>
        <v/>
      </c>
      <c r="W439" t="str">
        <f>IF($A439="","",IFERROR(VLOOKUP($A439,AI_PF!$A:$CO,93,FALSE),""))</f>
        <v/>
      </c>
      <c r="X439" t="str">
        <f>IF($A439="","",COUNTIF(AI_PF!$A:$A,$A439))</f>
        <v/>
      </c>
      <c r="Y439" t="str">
        <f>IF($A439="","",COUNTIF(LookThrough!$A:$A,J439))</f>
        <v/>
      </c>
    </row>
    <row r="440" spans="2:25" x14ac:dyDescent="0.4">
      <c r="B440" t="str">
        <f>IF($A440="","",IFERROR(VLOOKUP($A440,AI_PF!$A:$D,4,FALSE),""))</f>
        <v/>
      </c>
      <c r="C440" t="str">
        <f>IF($A440="","",IFERROR(VLOOKUP($A440,AI_PF!$A:$G,7,FALSE),""))</f>
        <v/>
      </c>
      <c r="D440" t="str">
        <f>IF($A440="","",IFERROR(VLOOKUP($A440,AI_PF!$A:$H,8,FALSE),""))</f>
        <v/>
      </c>
      <c r="E440" t="str">
        <f>IF($A440="","",IFERROR(VLOOKUP($A440,AI_PF!$A:$N,14,FALSE),""))</f>
        <v/>
      </c>
      <c r="F440" t="str">
        <f>IF($A440="","",IFERROR(VLOOKUP($A440,AI_PF!$A:$R,18,FALSE),""))</f>
        <v/>
      </c>
      <c r="G440" t="str">
        <f>IF($A440="","",IFERROR(VLOOKUP($A440,AI_PF!$A:$T,20,FALSE),""))</f>
        <v/>
      </c>
      <c r="H440" t="str">
        <f>IF($A440="","",IFERROR(VLOOKUP($A440,AI_PF!$A:$V,22,FALSE),""))</f>
        <v/>
      </c>
      <c r="I440" t="str">
        <f>IF($A440="","",IFERROR(VLOOKUP($A440,AI_PF!$A:$EU,151,FALSE),""))</f>
        <v/>
      </c>
      <c r="J440" t="str">
        <f>IF($A440="","",IFERROR(VLOOKUP($A440,AI_PF!$A:$C,3,FALSE),""))</f>
        <v/>
      </c>
      <c r="K440" t="str">
        <f>IF($A440="","",IFERROR(VLOOKUP($A440,Data_Raw!$A:$G,2,FALSE),""))</f>
        <v/>
      </c>
      <c r="L440" t="str">
        <f>IF($A440="","",IFERROR(VLOOKUP($A440,Data_Raw!$A:$G,3,FALSE),""))</f>
        <v/>
      </c>
      <c r="M440" t="str">
        <f>IF($A440="","",IFERROR(VLOOKUP($A440,Data_Raw!$A:$G,4,FALSE),""))</f>
        <v/>
      </c>
      <c r="N440" t="str">
        <f>IF($A440="","",IFERROR(VLOOKUP($A440,AI_PF!$A:$EU,29,FALSE),""))</f>
        <v/>
      </c>
      <c r="O440" t="str">
        <f>IF($A440="","",IFERROR(VLOOKUP($A440,Data_Raw!$A:$G,5,FALSE),""))</f>
        <v/>
      </c>
      <c r="P440" t="str">
        <f>IF($A440="","",IFERROR(VLOOKUP($A440,Data_Raw!$A:$G,6,FALSE),""))</f>
        <v/>
      </c>
      <c r="Q440" t="str">
        <f>IF($A440="","",IFERROR(VLOOKUP($A440,Data_Raw!$A:$G,7,FALSE),""))</f>
        <v/>
      </c>
      <c r="R440" t="str">
        <f>IF($A440="","",SUMIFS(AI_PF!$AP:$AP,AI_PF!$A:$A,$A440))</f>
        <v/>
      </c>
      <c r="S440" t="str">
        <f>IF($A440="","",SUMIFS(AI_PF!$AW:$AW,AI_PF!$A:$A,$A440))</f>
        <v/>
      </c>
      <c r="T440" t="str">
        <f>IF($A440="","",SUMIFS(AI_PF!$AZ:$AZ,AI_PF!$A:$A,$A440))</f>
        <v/>
      </c>
      <c r="U440" t="str">
        <f>IF($A440="","",SUMIFS(AI_PF!$CA:$CA,AI_PF!$A:$A,$A440))</f>
        <v/>
      </c>
      <c r="V440" t="str">
        <f>IF($A440="","",SUMIFS(AI_PF!$CE:$CE,AI_PF!$A:$A,$A440))</f>
        <v/>
      </c>
      <c r="W440" t="str">
        <f>IF($A440="","",IFERROR(VLOOKUP($A440,AI_PF!$A:$CO,93,FALSE),""))</f>
        <v/>
      </c>
      <c r="X440" t="str">
        <f>IF($A440="","",COUNTIF(AI_PF!$A:$A,$A440))</f>
        <v/>
      </c>
      <c r="Y440" t="str">
        <f>IF($A440="","",COUNTIF(LookThrough!$A:$A,J440))</f>
        <v/>
      </c>
    </row>
    <row r="441" spans="2:25" x14ac:dyDescent="0.4">
      <c r="B441" t="str">
        <f>IF($A441="","",IFERROR(VLOOKUP($A441,AI_PF!$A:$D,4,FALSE),""))</f>
        <v/>
      </c>
      <c r="C441" t="str">
        <f>IF($A441="","",IFERROR(VLOOKUP($A441,AI_PF!$A:$G,7,FALSE),""))</f>
        <v/>
      </c>
      <c r="D441" t="str">
        <f>IF($A441="","",IFERROR(VLOOKUP($A441,AI_PF!$A:$H,8,FALSE),""))</f>
        <v/>
      </c>
      <c r="E441" t="str">
        <f>IF($A441="","",IFERROR(VLOOKUP($A441,AI_PF!$A:$N,14,FALSE),""))</f>
        <v/>
      </c>
      <c r="F441" t="str">
        <f>IF($A441="","",IFERROR(VLOOKUP($A441,AI_PF!$A:$R,18,FALSE),""))</f>
        <v/>
      </c>
      <c r="G441" t="str">
        <f>IF($A441="","",IFERROR(VLOOKUP($A441,AI_PF!$A:$T,20,FALSE),""))</f>
        <v/>
      </c>
      <c r="H441" t="str">
        <f>IF($A441="","",IFERROR(VLOOKUP($A441,AI_PF!$A:$V,22,FALSE),""))</f>
        <v/>
      </c>
      <c r="I441" t="str">
        <f>IF($A441="","",IFERROR(VLOOKUP($A441,AI_PF!$A:$EU,151,FALSE),""))</f>
        <v/>
      </c>
      <c r="J441" t="str">
        <f>IF($A441="","",IFERROR(VLOOKUP($A441,AI_PF!$A:$C,3,FALSE),""))</f>
        <v/>
      </c>
      <c r="K441" t="str">
        <f>IF($A441="","",IFERROR(VLOOKUP($A441,Data_Raw!$A:$G,2,FALSE),""))</f>
        <v/>
      </c>
      <c r="L441" t="str">
        <f>IF($A441="","",IFERROR(VLOOKUP($A441,Data_Raw!$A:$G,3,FALSE),""))</f>
        <v/>
      </c>
      <c r="M441" t="str">
        <f>IF($A441="","",IFERROR(VLOOKUP($A441,Data_Raw!$A:$G,4,FALSE),""))</f>
        <v/>
      </c>
      <c r="N441" t="str">
        <f>IF($A441="","",IFERROR(VLOOKUP($A441,AI_PF!$A:$EU,29,FALSE),""))</f>
        <v/>
      </c>
      <c r="O441" t="str">
        <f>IF($A441="","",IFERROR(VLOOKUP($A441,Data_Raw!$A:$G,5,FALSE),""))</f>
        <v/>
      </c>
      <c r="P441" t="str">
        <f>IF($A441="","",IFERROR(VLOOKUP($A441,Data_Raw!$A:$G,6,FALSE),""))</f>
        <v/>
      </c>
      <c r="Q441" t="str">
        <f>IF($A441="","",IFERROR(VLOOKUP($A441,Data_Raw!$A:$G,7,FALSE),""))</f>
        <v/>
      </c>
      <c r="R441" t="str">
        <f>IF($A441="","",SUMIFS(AI_PF!$AP:$AP,AI_PF!$A:$A,$A441))</f>
        <v/>
      </c>
      <c r="S441" t="str">
        <f>IF($A441="","",SUMIFS(AI_PF!$AW:$AW,AI_PF!$A:$A,$A441))</f>
        <v/>
      </c>
      <c r="T441" t="str">
        <f>IF($A441="","",SUMIFS(AI_PF!$AZ:$AZ,AI_PF!$A:$A,$A441))</f>
        <v/>
      </c>
      <c r="U441" t="str">
        <f>IF($A441="","",SUMIFS(AI_PF!$CA:$CA,AI_PF!$A:$A,$A441))</f>
        <v/>
      </c>
      <c r="V441" t="str">
        <f>IF($A441="","",SUMIFS(AI_PF!$CE:$CE,AI_PF!$A:$A,$A441))</f>
        <v/>
      </c>
      <c r="W441" t="str">
        <f>IF($A441="","",IFERROR(VLOOKUP($A441,AI_PF!$A:$CO,93,FALSE),""))</f>
        <v/>
      </c>
      <c r="X441" t="str">
        <f>IF($A441="","",COUNTIF(AI_PF!$A:$A,$A441))</f>
        <v/>
      </c>
      <c r="Y441" t="str">
        <f>IF($A441="","",COUNTIF(LookThrough!$A:$A,J441))</f>
        <v/>
      </c>
    </row>
    <row r="442" spans="2:25" x14ac:dyDescent="0.4">
      <c r="B442" t="str">
        <f>IF($A442="","",IFERROR(VLOOKUP($A442,AI_PF!$A:$D,4,FALSE),""))</f>
        <v/>
      </c>
      <c r="C442" t="str">
        <f>IF($A442="","",IFERROR(VLOOKUP($A442,AI_PF!$A:$G,7,FALSE),""))</f>
        <v/>
      </c>
      <c r="D442" t="str">
        <f>IF($A442="","",IFERROR(VLOOKUP($A442,AI_PF!$A:$H,8,FALSE),""))</f>
        <v/>
      </c>
      <c r="E442" t="str">
        <f>IF($A442="","",IFERROR(VLOOKUP($A442,AI_PF!$A:$N,14,FALSE),""))</f>
        <v/>
      </c>
      <c r="F442" t="str">
        <f>IF($A442="","",IFERROR(VLOOKUP($A442,AI_PF!$A:$R,18,FALSE),""))</f>
        <v/>
      </c>
      <c r="G442" t="str">
        <f>IF($A442="","",IFERROR(VLOOKUP($A442,AI_PF!$A:$T,20,FALSE),""))</f>
        <v/>
      </c>
      <c r="H442" t="str">
        <f>IF($A442="","",IFERROR(VLOOKUP($A442,AI_PF!$A:$V,22,FALSE),""))</f>
        <v/>
      </c>
      <c r="I442" t="str">
        <f>IF($A442="","",IFERROR(VLOOKUP($A442,AI_PF!$A:$EU,151,FALSE),""))</f>
        <v/>
      </c>
      <c r="J442" t="str">
        <f>IF($A442="","",IFERROR(VLOOKUP($A442,AI_PF!$A:$C,3,FALSE),""))</f>
        <v/>
      </c>
      <c r="K442" t="str">
        <f>IF($A442="","",IFERROR(VLOOKUP($A442,Data_Raw!$A:$G,2,FALSE),""))</f>
        <v/>
      </c>
      <c r="L442" t="str">
        <f>IF($A442="","",IFERROR(VLOOKUP($A442,Data_Raw!$A:$G,3,FALSE),""))</f>
        <v/>
      </c>
      <c r="M442" t="str">
        <f>IF($A442="","",IFERROR(VLOOKUP($A442,Data_Raw!$A:$G,4,FALSE),""))</f>
        <v/>
      </c>
      <c r="N442" t="str">
        <f>IF($A442="","",IFERROR(VLOOKUP($A442,AI_PF!$A:$EU,29,FALSE),""))</f>
        <v/>
      </c>
      <c r="O442" t="str">
        <f>IF($A442="","",IFERROR(VLOOKUP($A442,Data_Raw!$A:$G,5,FALSE),""))</f>
        <v/>
      </c>
      <c r="P442" t="str">
        <f>IF($A442="","",IFERROR(VLOOKUP($A442,Data_Raw!$A:$G,6,FALSE),""))</f>
        <v/>
      </c>
      <c r="Q442" t="str">
        <f>IF($A442="","",IFERROR(VLOOKUP($A442,Data_Raw!$A:$G,7,FALSE),""))</f>
        <v/>
      </c>
      <c r="R442" t="str">
        <f>IF($A442="","",SUMIFS(AI_PF!$AP:$AP,AI_PF!$A:$A,$A442))</f>
        <v/>
      </c>
      <c r="S442" t="str">
        <f>IF($A442="","",SUMIFS(AI_PF!$AW:$AW,AI_PF!$A:$A,$A442))</f>
        <v/>
      </c>
      <c r="T442" t="str">
        <f>IF($A442="","",SUMIFS(AI_PF!$AZ:$AZ,AI_PF!$A:$A,$A442))</f>
        <v/>
      </c>
      <c r="U442" t="str">
        <f>IF($A442="","",SUMIFS(AI_PF!$CA:$CA,AI_PF!$A:$A,$A442))</f>
        <v/>
      </c>
      <c r="V442" t="str">
        <f>IF($A442="","",SUMIFS(AI_PF!$CE:$CE,AI_PF!$A:$A,$A442))</f>
        <v/>
      </c>
      <c r="W442" t="str">
        <f>IF($A442="","",IFERROR(VLOOKUP($A442,AI_PF!$A:$CO,93,FALSE),""))</f>
        <v/>
      </c>
      <c r="X442" t="str">
        <f>IF($A442="","",COUNTIF(AI_PF!$A:$A,$A442))</f>
        <v/>
      </c>
      <c r="Y442" t="str">
        <f>IF($A442="","",COUNTIF(LookThrough!$A:$A,J442))</f>
        <v/>
      </c>
    </row>
    <row r="443" spans="2:25" x14ac:dyDescent="0.4">
      <c r="B443" t="str">
        <f>IF($A443="","",IFERROR(VLOOKUP($A443,AI_PF!$A:$D,4,FALSE),""))</f>
        <v/>
      </c>
      <c r="C443" t="str">
        <f>IF($A443="","",IFERROR(VLOOKUP($A443,AI_PF!$A:$G,7,FALSE),""))</f>
        <v/>
      </c>
      <c r="D443" t="str">
        <f>IF($A443="","",IFERROR(VLOOKUP($A443,AI_PF!$A:$H,8,FALSE),""))</f>
        <v/>
      </c>
      <c r="E443" t="str">
        <f>IF($A443="","",IFERROR(VLOOKUP($A443,AI_PF!$A:$N,14,FALSE),""))</f>
        <v/>
      </c>
      <c r="F443" t="str">
        <f>IF($A443="","",IFERROR(VLOOKUP($A443,AI_PF!$A:$R,18,FALSE),""))</f>
        <v/>
      </c>
      <c r="G443" t="str">
        <f>IF($A443="","",IFERROR(VLOOKUP($A443,AI_PF!$A:$T,20,FALSE),""))</f>
        <v/>
      </c>
      <c r="H443" t="str">
        <f>IF($A443="","",IFERROR(VLOOKUP($A443,AI_PF!$A:$V,22,FALSE),""))</f>
        <v/>
      </c>
      <c r="I443" t="str">
        <f>IF($A443="","",IFERROR(VLOOKUP($A443,AI_PF!$A:$EU,151,FALSE),""))</f>
        <v/>
      </c>
      <c r="J443" t="str">
        <f>IF($A443="","",IFERROR(VLOOKUP($A443,AI_PF!$A:$C,3,FALSE),""))</f>
        <v/>
      </c>
      <c r="K443" t="str">
        <f>IF($A443="","",IFERROR(VLOOKUP($A443,Data_Raw!$A:$G,2,FALSE),""))</f>
        <v/>
      </c>
      <c r="L443" t="str">
        <f>IF($A443="","",IFERROR(VLOOKUP($A443,Data_Raw!$A:$G,3,FALSE),""))</f>
        <v/>
      </c>
      <c r="M443" t="str">
        <f>IF($A443="","",IFERROR(VLOOKUP($A443,Data_Raw!$A:$G,4,FALSE),""))</f>
        <v/>
      </c>
      <c r="N443" t="str">
        <f>IF($A443="","",IFERROR(VLOOKUP($A443,AI_PF!$A:$EU,29,FALSE),""))</f>
        <v/>
      </c>
      <c r="O443" t="str">
        <f>IF($A443="","",IFERROR(VLOOKUP($A443,Data_Raw!$A:$G,5,FALSE),""))</f>
        <v/>
      </c>
      <c r="P443" t="str">
        <f>IF($A443="","",IFERROR(VLOOKUP($A443,Data_Raw!$A:$G,6,FALSE),""))</f>
        <v/>
      </c>
      <c r="Q443" t="str">
        <f>IF($A443="","",IFERROR(VLOOKUP($A443,Data_Raw!$A:$G,7,FALSE),""))</f>
        <v/>
      </c>
      <c r="R443" t="str">
        <f>IF($A443="","",SUMIFS(AI_PF!$AP:$AP,AI_PF!$A:$A,$A443))</f>
        <v/>
      </c>
      <c r="S443" t="str">
        <f>IF($A443="","",SUMIFS(AI_PF!$AW:$AW,AI_PF!$A:$A,$A443))</f>
        <v/>
      </c>
      <c r="T443" t="str">
        <f>IF($A443="","",SUMIFS(AI_PF!$AZ:$AZ,AI_PF!$A:$A,$A443))</f>
        <v/>
      </c>
      <c r="U443" t="str">
        <f>IF($A443="","",SUMIFS(AI_PF!$CA:$CA,AI_PF!$A:$A,$A443))</f>
        <v/>
      </c>
      <c r="V443" t="str">
        <f>IF($A443="","",SUMIFS(AI_PF!$CE:$CE,AI_PF!$A:$A,$A443))</f>
        <v/>
      </c>
      <c r="W443" t="str">
        <f>IF($A443="","",IFERROR(VLOOKUP($A443,AI_PF!$A:$CO,93,FALSE),""))</f>
        <v/>
      </c>
      <c r="X443" t="str">
        <f>IF($A443="","",COUNTIF(AI_PF!$A:$A,$A443))</f>
        <v/>
      </c>
      <c r="Y443" t="str">
        <f>IF($A443="","",COUNTIF(LookThrough!$A:$A,J443))</f>
        <v/>
      </c>
    </row>
    <row r="444" spans="2:25" x14ac:dyDescent="0.4">
      <c r="B444" t="str">
        <f>IF($A444="","",IFERROR(VLOOKUP($A444,AI_PF!$A:$D,4,FALSE),""))</f>
        <v/>
      </c>
      <c r="C444" t="str">
        <f>IF($A444="","",IFERROR(VLOOKUP($A444,AI_PF!$A:$G,7,FALSE),""))</f>
        <v/>
      </c>
      <c r="D444" t="str">
        <f>IF($A444="","",IFERROR(VLOOKUP($A444,AI_PF!$A:$H,8,FALSE),""))</f>
        <v/>
      </c>
      <c r="E444" t="str">
        <f>IF($A444="","",IFERROR(VLOOKUP($A444,AI_PF!$A:$N,14,FALSE),""))</f>
        <v/>
      </c>
      <c r="F444" t="str">
        <f>IF($A444="","",IFERROR(VLOOKUP($A444,AI_PF!$A:$R,18,FALSE),""))</f>
        <v/>
      </c>
      <c r="G444" t="str">
        <f>IF($A444="","",IFERROR(VLOOKUP($A444,AI_PF!$A:$T,20,FALSE),""))</f>
        <v/>
      </c>
      <c r="H444" t="str">
        <f>IF($A444="","",IFERROR(VLOOKUP($A444,AI_PF!$A:$V,22,FALSE),""))</f>
        <v/>
      </c>
      <c r="I444" t="str">
        <f>IF($A444="","",IFERROR(VLOOKUP($A444,AI_PF!$A:$EU,151,FALSE),""))</f>
        <v/>
      </c>
      <c r="J444" t="str">
        <f>IF($A444="","",IFERROR(VLOOKUP($A444,AI_PF!$A:$C,3,FALSE),""))</f>
        <v/>
      </c>
      <c r="K444" t="str">
        <f>IF($A444="","",IFERROR(VLOOKUP($A444,Data_Raw!$A:$G,2,FALSE),""))</f>
        <v/>
      </c>
      <c r="L444" t="str">
        <f>IF($A444="","",IFERROR(VLOOKUP($A444,Data_Raw!$A:$G,3,FALSE),""))</f>
        <v/>
      </c>
      <c r="M444" t="str">
        <f>IF($A444="","",IFERROR(VLOOKUP($A444,Data_Raw!$A:$G,4,FALSE),""))</f>
        <v/>
      </c>
      <c r="N444" t="str">
        <f>IF($A444="","",IFERROR(VLOOKUP($A444,AI_PF!$A:$EU,29,FALSE),""))</f>
        <v/>
      </c>
      <c r="O444" t="str">
        <f>IF($A444="","",IFERROR(VLOOKUP($A444,Data_Raw!$A:$G,5,FALSE),""))</f>
        <v/>
      </c>
      <c r="P444" t="str">
        <f>IF($A444="","",IFERROR(VLOOKUP($A444,Data_Raw!$A:$G,6,FALSE),""))</f>
        <v/>
      </c>
      <c r="Q444" t="str">
        <f>IF($A444="","",IFERROR(VLOOKUP($A444,Data_Raw!$A:$G,7,FALSE),""))</f>
        <v/>
      </c>
      <c r="R444" t="str">
        <f>IF($A444="","",SUMIFS(AI_PF!$AP:$AP,AI_PF!$A:$A,$A444))</f>
        <v/>
      </c>
      <c r="S444" t="str">
        <f>IF($A444="","",SUMIFS(AI_PF!$AW:$AW,AI_PF!$A:$A,$A444))</f>
        <v/>
      </c>
      <c r="T444" t="str">
        <f>IF($A444="","",SUMIFS(AI_PF!$AZ:$AZ,AI_PF!$A:$A,$A444))</f>
        <v/>
      </c>
      <c r="U444" t="str">
        <f>IF($A444="","",SUMIFS(AI_PF!$CA:$CA,AI_PF!$A:$A,$A444))</f>
        <v/>
      </c>
      <c r="V444" t="str">
        <f>IF($A444="","",SUMIFS(AI_PF!$CE:$CE,AI_PF!$A:$A,$A444))</f>
        <v/>
      </c>
      <c r="W444" t="str">
        <f>IF($A444="","",IFERROR(VLOOKUP($A444,AI_PF!$A:$CO,93,FALSE),""))</f>
        <v/>
      </c>
      <c r="X444" t="str">
        <f>IF($A444="","",COUNTIF(AI_PF!$A:$A,$A444))</f>
        <v/>
      </c>
      <c r="Y444" t="str">
        <f>IF($A444="","",COUNTIF(LookThrough!$A:$A,J444))</f>
        <v/>
      </c>
    </row>
    <row r="445" spans="2:25" x14ac:dyDescent="0.4">
      <c r="B445" t="str">
        <f>IF($A445="","",IFERROR(VLOOKUP($A445,AI_PF!$A:$D,4,FALSE),""))</f>
        <v/>
      </c>
      <c r="C445" t="str">
        <f>IF($A445="","",IFERROR(VLOOKUP($A445,AI_PF!$A:$G,7,FALSE),""))</f>
        <v/>
      </c>
      <c r="D445" t="str">
        <f>IF($A445="","",IFERROR(VLOOKUP($A445,AI_PF!$A:$H,8,FALSE),""))</f>
        <v/>
      </c>
      <c r="E445" t="str">
        <f>IF($A445="","",IFERROR(VLOOKUP($A445,AI_PF!$A:$N,14,FALSE),""))</f>
        <v/>
      </c>
      <c r="F445" t="str">
        <f>IF($A445="","",IFERROR(VLOOKUP($A445,AI_PF!$A:$R,18,FALSE),""))</f>
        <v/>
      </c>
      <c r="G445" t="str">
        <f>IF($A445="","",IFERROR(VLOOKUP($A445,AI_PF!$A:$T,20,FALSE),""))</f>
        <v/>
      </c>
      <c r="H445" t="str">
        <f>IF($A445="","",IFERROR(VLOOKUP($A445,AI_PF!$A:$V,22,FALSE),""))</f>
        <v/>
      </c>
      <c r="I445" t="str">
        <f>IF($A445="","",IFERROR(VLOOKUP($A445,AI_PF!$A:$EU,151,FALSE),""))</f>
        <v/>
      </c>
      <c r="J445" t="str">
        <f>IF($A445="","",IFERROR(VLOOKUP($A445,AI_PF!$A:$C,3,FALSE),""))</f>
        <v/>
      </c>
      <c r="K445" t="str">
        <f>IF($A445="","",IFERROR(VLOOKUP($A445,Data_Raw!$A:$G,2,FALSE),""))</f>
        <v/>
      </c>
      <c r="L445" t="str">
        <f>IF($A445="","",IFERROR(VLOOKUP($A445,Data_Raw!$A:$G,3,FALSE),""))</f>
        <v/>
      </c>
      <c r="M445" t="str">
        <f>IF($A445="","",IFERROR(VLOOKUP($A445,Data_Raw!$A:$G,4,FALSE),""))</f>
        <v/>
      </c>
      <c r="N445" t="str">
        <f>IF($A445="","",IFERROR(VLOOKUP($A445,AI_PF!$A:$EU,29,FALSE),""))</f>
        <v/>
      </c>
      <c r="O445" t="str">
        <f>IF($A445="","",IFERROR(VLOOKUP($A445,Data_Raw!$A:$G,5,FALSE),""))</f>
        <v/>
      </c>
      <c r="P445" t="str">
        <f>IF($A445="","",IFERROR(VLOOKUP($A445,Data_Raw!$A:$G,6,FALSE),""))</f>
        <v/>
      </c>
      <c r="Q445" t="str">
        <f>IF($A445="","",IFERROR(VLOOKUP($A445,Data_Raw!$A:$G,7,FALSE),""))</f>
        <v/>
      </c>
      <c r="R445" t="str">
        <f>IF($A445="","",SUMIFS(AI_PF!$AP:$AP,AI_PF!$A:$A,$A445))</f>
        <v/>
      </c>
      <c r="S445" t="str">
        <f>IF($A445="","",SUMIFS(AI_PF!$AW:$AW,AI_PF!$A:$A,$A445))</f>
        <v/>
      </c>
      <c r="T445" t="str">
        <f>IF($A445="","",SUMIFS(AI_PF!$AZ:$AZ,AI_PF!$A:$A,$A445))</f>
        <v/>
      </c>
      <c r="U445" t="str">
        <f>IF($A445="","",SUMIFS(AI_PF!$CA:$CA,AI_PF!$A:$A,$A445))</f>
        <v/>
      </c>
      <c r="V445" t="str">
        <f>IF($A445="","",SUMIFS(AI_PF!$CE:$CE,AI_PF!$A:$A,$A445))</f>
        <v/>
      </c>
      <c r="W445" t="str">
        <f>IF($A445="","",IFERROR(VLOOKUP($A445,AI_PF!$A:$CO,93,FALSE),""))</f>
        <v/>
      </c>
      <c r="X445" t="str">
        <f>IF($A445="","",COUNTIF(AI_PF!$A:$A,$A445))</f>
        <v/>
      </c>
      <c r="Y445" t="str">
        <f>IF($A445="","",COUNTIF(LookThrough!$A:$A,J445))</f>
        <v/>
      </c>
    </row>
    <row r="446" spans="2:25" x14ac:dyDescent="0.4">
      <c r="B446" t="str">
        <f>IF($A446="","",IFERROR(VLOOKUP($A446,AI_PF!$A:$D,4,FALSE),""))</f>
        <v/>
      </c>
      <c r="C446" t="str">
        <f>IF($A446="","",IFERROR(VLOOKUP($A446,AI_PF!$A:$G,7,FALSE),""))</f>
        <v/>
      </c>
      <c r="D446" t="str">
        <f>IF($A446="","",IFERROR(VLOOKUP($A446,AI_PF!$A:$H,8,FALSE),""))</f>
        <v/>
      </c>
      <c r="E446" t="str">
        <f>IF($A446="","",IFERROR(VLOOKUP($A446,AI_PF!$A:$N,14,FALSE),""))</f>
        <v/>
      </c>
      <c r="F446" t="str">
        <f>IF($A446="","",IFERROR(VLOOKUP($A446,AI_PF!$A:$R,18,FALSE),""))</f>
        <v/>
      </c>
      <c r="G446" t="str">
        <f>IF($A446="","",IFERROR(VLOOKUP($A446,AI_PF!$A:$T,20,FALSE),""))</f>
        <v/>
      </c>
      <c r="H446" t="str">
        <f>IF($A446="","",IFERROR(VLOOKUP($A446,AI_PF!$A:$V,22,FALSE),""))</f>
        <v/>
      </c>
      <c r="I446" t="str">
        <f>IF($A446="","",IFERROR(VLOOKUP($A446,AI_PF!$A:$EU,151,FALSE),""))</f>
        <v/>
      </c>
      <c r="J446" t="str">
        <f>IF($A446="","",IFERROR(VLOOKUP($A446,AI_PF!$A:$C,3,FALSE),""))</f>
        <v/>
      </c>
      <c r="K446" t="str">
        <f>IF($A446="","",IFERROR(VLOOKUP($A446,Data_Raw!$A:$G,2,FALSE),""))</f>
        <v/>
      </c>
      <c r="L446" t="str">
        <f>IF($A446="","",IFERROR(VLOOKUP($A446,Data_Raw!$A:$G,3,FALSE),""))</f>
        <v/>
      </c>
      <c r="M446" t="str">
        <f>IF($A446="","",IFERROR(VLOOKUP($A446,Data_Raw!$A:$G,4,FALSE),""))</f>
        <v/>
      </c>
      <c r="N446" t="str">
        <f>IF($A446="","",IFERROR(VLOOKUP($A446,AI_PF!$A:$EU,29,FALSE),""))</f>
        <v/>
      </c>
      <c r="O446" t="str">
        <f>IF($A446="","",IFERROR(VLOOKUP($A446,Data_Raw!$A:$G,5,FALSE),""))</f>
        <v/>
      </c>
      <c r="P446" t="str">
        <f>IF($A446="","",IFERROR(VLOOKUP($A446,Data_Raw!$A:$G,6,FALSE),""))</f>
        <v/>
      </c>
      <c r="Q446" t="str">
        <f>IF($A446="","",IFERROR(VLOOKUP($A446,Data_Raw!$A:$G,7,FALSE),""))</f>
        <v/>
      </c>
      <c r="R446" t="str">
        <f>IF($A446="","",SUMIFS(AI_PF!$AP:$AP,AI_PF!$A:$A,$A446))</f>
        <v/>
      </c>
      <c r="S446" t="str">
        <f>IF($A446="","",SUMIFS(AI_PF!$AW:$AW,AI_PF!$A:$A,$A446))</f>
        <v/>
      </c>
      <c r="T446" t="str">
        <f>IF($A446="","",SUMIFS(AI_PF!$AZ:$AZ,AI_PF!$A:$A,$A446))</f>
        <v/>
      </c>
      <c r="U446" t="str">
        <f>IF($A446="","",SUMIFS(AI_PF!$CA:$CA,AI_PF!$A:$A,$A446))</f>
        <v/>
      </c>
      <c r="V446" t="str">
        <f>IF($A446="","",SUMIFS(AI_PF!$CE:$CE,AI_PF!$A:$A,$A446))</f>
        <v/>
      </c>
      <c r="W446" t="str">
        <f>IF($A446="","",IFERROR(VLOOKUP($A446,AI_PF!$A:$CO,93,FALSE),""))</f>
        <v/>
      </c>
      <c r="X446" t="str">
        <f>IF($A446="","",COUNTIF(AI_PF!$A:$A,$A446))</f>
        <v/>
      </c>
      <c r="Y446" t="str">
        <f>IF($A446="","",COUNTIF(LookThrough!$A:$A,J446))</f>
        <v/>
      </c>
    </row>
    <row r="447" spans="2:25" x14ac:dyDescent="0.4">
      <c r="B447" t="str">
        <f>IF($A447="","",IFERROR(VLOOKUP($A447,AI_PF!$A:$D,4,FALSE),""))</f>
        <v/>
      </c>
      <c r="C447" t="str">
        <f>IF($A447="","",IFERROR(VLOOKUP($A447,AI_PF!$A:$G,7,FALSE),""))</f>
        <v/>
      </c>
      <c r="D447" t="str">
        <f>IF($A447="","",IFERROR(VLOOKUP($A447,AI_PF!$A:$H,8,FALSE),""))</f>
        <v/>
      </c>
      <c r="E447" t="str">
        <f>IF($A447="","",IFERROR(VLOOKUP($A447,AI_PF!$A:$N,14,FALSE),""))</f>
        <v/>
      </c>
      <c r="F447" t="str">
        <f>IF($A447="","",IFERROR(VLOOKUP($A447,AI_PF!$A:$R,18,FALSE),""))</f>
        <v/>
      </c>
      <c r="G447" t="str">
        <f>IF($A447="","",IFERROR(VLOOKUP($A447,AI_PF!$A:$T,20,FALSE),""))</f>
        <v/>
      </c>
      <c r="H447" t="str">
        <f>IF($A447="","",IFERROR(VLOOKUP($A447,AI_PF!$A:$V,22,FALSE),""))</f>
        <v/>
      </c>
      <c r="I447" t="str">
        <f>IF($A447="","",IFERROR(VLOOKUP($A447,AI_PF!$A:$EU,151,FALSE),""))</f>
        <v/>
      </c>
      <c r="J447" t="str">
        <f>IF($A447="","",IFERROR(VLOOKUP($A447,AI_PF!$A:$C,3,FALSE),""))</f>
        <v/>
      </c>
      <c r="K447" t="str">
        <f>IF($A447="","",IFERROR(VLOOKUP($A447,Data_Raw!$A:$G,2,FALSE),""))</f>
        <v/>
      </c>
      <c r="L447" t="str">
        <f>IF($A447="","",IFERROR(VLOOKUP($A447,Data_Raw!$A:$G,3,FALSE),""))</f>
        <v/>
      </c>
      <c r="M447" t="str">
        <f>IF($A447="","",IFERROR(VLOOKUP($A447,Data_Raw!$A:$G,4,FALSE),""))</f>
        <v/>
      </c>
      <c r="N447" t="str">
        <f>IF($A447="","",IFERROR(VLOOKUP($A447,AI_PF!$A:$EU,29,FALSE),""))</f>
        <v/>
      </c>
      <c r="O447" t="str">
        <f>IF($A447="","",IFERROR(VLOOKUP($A447,Data_Raw!$A:$G,5,FALSE),""))</f>
        <v/>
      </c>
      <c r="P447" t="str">
        <f>IF($A447="","",IFERROR(VLOOKUP($A447,Data_Raw!$A:$G,6,FALSE),""))</f>
        <v/>
      </c>
      <c r="Q447" t="str">
        <f>IF($A447="","",IFERROR(VLOOKUP($A447,Data_Raw!$A:$G,7,FALSE),""))</f>
        <v/>
      </c>
      <c r="R447" t="str">
        <f>IF($A447="","",SUMIFS(AI_PF!$AP:$AP,AI_PF!$A:$A,$A447))</f>
        <v/>
      </c>
      <c r="S447" t="str">
        <f>IF($A447="","",SUMIFS(AI_PF!$AW:$AW,AI_PF!$A:$A,$A447))</f>
        <v/>
      </c>
      <c r="T447" t="str">
        <f>IF($A447="","",SUMIFS(AI_PF!$AZ:$AZ,AI_PF!$A:$A,$A447))</f>
        <v/>
      </c>
      <c r="U447" t="str">
        <f>IF($A447="","",SUMIFS(AI_PF!$CA:$CA,AI_PF!$A:$A,$A447))</f>
        <v/>
      </c>
      <c r="V447" t="str">
        <f>IF($A447="","",SUMIFS(AI_PF!$CE:$CE,AI_PF!$A:$A,$A447))</f>
        <v/>
      </c>
      <c r="W447" t="str">
        <f>IF($A447="","",IFERROR(VLOOKUP($A447,AI_PF!$A:$CO,93,FALSE),""))</f>
        <v/>
      </c>
      <c r="X447" t="str">
        <f>IF($A447="","",COUNTIF(AI_PF!$A:$A,$A447))</f>
        <v/>
      </c>
      <c r="Y447" t="str">
        <f>IF($A447="","",COUNTIF(LookThrough!$A:$A,J447))</f>
        <v/>
      </c>
    </row>
    <row r="448" spans="2:25" x14ac:dyDescent="0.4">
      <c r="B448" t="str">
        <f>IF($A448="","",IFERROR(VLOOKUP($A448,AI_PF!$A:$D,4,FALSE),""))</f>
        <v/>
      </c>
      <c r="C448" t="str">
        <f>IF($A448="","",IFERROR(VLOOKUP($A448,AI_PF!$A:$G,7,FALSE),""))</f>
        <v/>
      </c>
      <c r="D448" t="str">
        <f>IF($A448="","",IFERROR(VLOOKUP($A448,AI_PF!$A:$H,8,FALSE),""))</f>
        <v/>
      </c>
      <c r="E448" t="str">
        <f>IF($A448="","",IFERROR(VLOOKUP($A448,AI_PF!$A:$N,14,FALSE),""))</f>
        <v/>
      </c>
      <c r="F448" t="str">
        <f>IF($A448="","",IFERROR(VLOOKUP($A448,AI_PF!$A:$R,18,FALSE),""))</f>
        <v/>
      </c>
      <c r="G448" t="str">
        <f>IF($A448="","",IFERROR(VLOOKUP($A448,AI_PF!$A:$T,20,FALSE),""))</f>
        <v/>
      </c>
      <c r="H448" t="str">
        <f>IF($A448="","",IFERROR(VLOOKUP($A448,AI_PF!$A:$V,22,FALSE),""))</f>
        <v/>
      </c>
      <c r="I448" t="str">
        <f>IF($A448="","",IFERROR(VLOOKUP($A448,AI_PF!$A:$EU,151,FALSE),""))</f>
        <v/>
      </c>
      <c r="J448" t="str">
        <f>IF($A448="","",IFERROR(VLOOKUP($A448,AI_PF!$A:$C,3,FALSE),""))</f>
        <v/>
      </c>
      <c r="K448" t="str">
        <f>IF($A448="","",IFERROR(VLOOKUP($A448,Data_Raw!$A:$G,2,FALSE),""))</f>
        <v/>
      </c>
      <c r="L448" t="str">
        <f>IF($A448="","",IFERROR(VLOOKUP($A448,Data_Raw!$A:$G,3,FALSE),""))</f>
        <v/>
      </c>
      <c r="M448" t="str">
        <f>IF($A448="","",IFERROR(VLOOKUP($A448,Data_Raw!$A:$G,4,FALSE),""))</f>
        <v/>
      </c>
      <c r="N448" t="str">
        <f>IF($A448="","",IFERROR(VLOOKUP($A448,AI_PF!$A:$EU,29,FALSE),""))</f>
        <v/>
      </c>
      <c r="O448" t="str">
        <f>IF($A448="","",IFERROR(VLOOKUP($A448,Data_Raw!$A:$G,5,FALSE),""))</f>
        <v/>
      </c>
      <c r="P448" t="str">
        <f>IF($A448="","",IFERROR(VLOOKUP($A448,Data_Raw!$A:$G,6,FALSE),""))</f>
        <v/>
      </c>
      <c r="Q448" t="str">
        <f>IF($A448="","",IFERROR(VLOOKUP($A448,Data_Raw!$A:$G,7,FALSE),""))</f>
        <v/>
      </c>
      <c r="R448" t="str">
        <f>IF($A448="","",SUMIFS(AI_PF!$AP:$AP,AI_PF!$A:$A,$A448))</f>
        <v/>
      </c>
      <c r="S448" t="str">
        <f>IF($A448="","",SUMIFS(AI_PF!$AW:$AW,AI_PF!$A:$A,$A448))</f>
        <v/>
      </c>
      <c r="T448" t="str">
        <f>IF($A448="","",SUMIFS(AI_PF!$AZ:$AZ,AI_PF!$A:$A,$A448))</f>
        <v/>
      </c>
      <c r="U448" t="str">
        <f>IF($A448="","",SUMIFS(AI_PF!$CA:$CA,AI_PF!$A:$A,$A448))</f>
        <v/>
      </c>
      <c r="V448" t="str">
        <f>IF($A448="","",SUMIFS(AI_PF!$CE:$CE,AI_PF!$A:$A,$A448))</f>
        <v/>
      </c>
      <c r="W448" t="str">
        <f>IF($A448="","",IFERROR(VLOOKUP($A448,AI_PF!$A:$CO,93,FALSE),""))</f>
        <v/>
      </c>
      <c r="X448" t="str">
        <f>IF($A448="","",COUNTIF(AI_PF!$A:$A,$A448))</f>
        <v/>
      </c>
      <c r="Y448" t="str">
        <f>IF($A448="","",COUNTIF(LookThrough!$A:$A,J448))</f>
        <v/>
      </c>
    </row>
    <row r="449" spans="2:25" x14ac:dyDescent="0.4">
      <c r="B449" t="str">
        <f>IF($A449="","",IFERROR(VLOOKUP($A449,AI_PF!$A:$D,4,FALSE),""))</f>
        <v/>
      </c>
      <c r="C449" t="str">
        <f>IF($A449="","",IFERROR(VLOOKUP($A449,AI_PF!$A:$G,7,FALSE),""))</f>
        <v/>
      </c>
      <c r="D449" t="str">
        <f>IF($A449="","",IFERROR(VLOOKUP($A449,AI_PF!$A:$H,8,FALSE),""))</f>
        <v/>
      </c>
      <c r="E449" t="str">
        <f>IF($A449="","",IFERROR(VLOOKUP($A449,AI_PF!$A:$N,14,FALSE),""))</f>
        <v/>
      </c>
      <c r="F449" t="str">
        <f>IF($A449="","",IFERROR(VLOOKUP($A449,AI_PF!$A:$R,18,FALSE),""))</f>
        <v/>
      </c>
      <c r="G449" t="str">
        <f>IF($A449="","",IFERROR(VLOOKUP($A449,AI_PF!$A:$T,20,FALSE),""))</f>
        <v/>
      </c>
      <c r="H449" t="str">
        <f>IF($A449="","",IFERROR(VLOOKUP($A449,AI_PF!$A:$V,22,FALSE),""))</f>
        <v/>
      </c>
      <c r="I449" t="str">
        <f>IF($A449="","",IFERROR(VLOOKUP($A449,AI_PF!$A:$EU,151,FALSE),""))</f>
        <v/>
      </c>
      <c r="J449" t="str">
        <f>IF($A449="","",IFERROR(VLOOKUP($A449,AI_PF!$A:$C,3,FALSE),""))</f>
        <v/>
      </c>
      <c r="K449" t="str">
        <f>IF($A449="","",IFERROR(VLOOKUP($A449,Data_Raw!$A:$G,2,FALSE),""))</f>
        <v/>
      </c>
      <c r="L449" t="str">
        <f>IF($A449="","",IFERROR(VLOOKUP($A449,Data_Raw!$A:$G,3,FALSE),""))</f>
        <v/>
      </c>
      <c r="M449" t="str">
        <f>IF($A449="","",IFERROR(VLOOKUP($A449,Data_Raw!$A:$G,4,FALSE),""))</f>
        <v/>
      </c>
      <c r="N449" t="str">
        <f>IF($A449="","",IFERROR(VLOOKUP($A449,AI_PF!$A:$EU,29,FALSE),""))</f>
        <v/>
      </c>
      <c r="O449" t="str">
        <f>IF($A449="","",IFERROR(VLOOKUP($A449,Data_Raw!$A:$G,5,FALSE),""))</f>
        <v/>
      </c>
      <c r="P449" t="str">
        <f>IF($A449="","",IFERROR(VLOOKUP($A449,Data_Raw!$A:$G,6,FALSE),""))</f>
        <v/>
      </c>
      <c r="Q449" t="str">
        <f>IF($A449="","",IFERROR(VLOOKUP($A449,Data_Raw!$A:$G,7,FALSE),""))</f>
        <v/>
      </c>
      <c r="R449" t="str">
        <f>IF($A449="","",SUMIFS(AI_PF!$AP:$AP,AI_PF!$A:$A,$A449))</f>
        <v/>
      </c>
      <c r="S449" t="str">
        <f>IF($A449="","",SUMIFS(AI_PF!$AW:$AW,AI_PF!$A:$A,$A449))</f>
        <v/>
      </c>
      <c r="T449" t="str">
        <f>IF($A449="","",SUMIFS(AI_PF!$AZ:$AZ,AI_PF!$A:$A,$A449))</f>
        <v/>
      </c>
      <c r="U449" t="str">
        <f>IF($A449="","",SUMIFS(AI_PF!$CA:$CA,AI_PF!$A:$A,$A449))</f>
        <v/>
      </c>
      <c r="V449" t="str">
        <f>IF($A449="","",SUMIFS(AI_PF!$CE:$CE,AI_PF!$A:$A,$A449))</f>
        <v/>
      </c>
      <c r="W449" t="str">
        <f>IF($A449="","",IFERROR(VLOOKUP($A449,AI_PF!$A:$CO,93,FALSE),""))</f>
        <v/>
      </c>
      <c r="X449" t="str">
        <f>IF($A449="","",COUNTIF(AI_PF!$A:$A,$A449))</f>
        <v/>
      </c>
      <c r="Y449" t="str">
        <f>IF($A449="","",COUNTIF(LookThrough!$A:$A,J449))</f>
        <v/>
      </c>
    </row>
    <row r="450" spans="2:25" x14ac:dyDescent="0.4">
      <c r="B450" t="str">
        <f>IF($A450="","",IFERROR(VLOOKUP($A450,AI_PF!$A:$D,4,FALSE),""))</f>
        <v/>
      </c>
      <c r="C450" t="str">
        <f>IF($A450="","",IFERROR(VLOOKUP($A450,AI_PF!$A:$G,7,FALSE),""))</f>
        <v/>
      </c>
      <c r="D450" t="str">
        <f>IF($A450="","",IFERROR(VLOOKUP($A450,AI_PF!$A:$H,8,FALSE),""))</f>
        <v/>
      </c>
      <c r="E450" t="str">
        <f>IF($A450="","",IFERROR(VLOOKUP($A450,AI_PF!$A:$N,14,FALSE),""))</f>
        <v/>
      </c>
      <c r="F450" t="str">
        <f>IF($A450="","",IFERROR(VLOOKUP($A450,AI_PF!$A:$R,18,FALSE),""))</f>
        <v/>
      </c>
      <c r="G450" t="str">
        <f>IF($A450="","",IFERROR(VLOOKUP($A450,AI_PF!$A:$T,20,FALSE),""))</f>
        <v/>
      </c>
      <c r="H450" t="str">
        <f>IF($A450="","",IFERROR(VLOOKUP($A450,AI_PF!$A:$V,22,FALSE),""))</f>
        <v/>
      </c>
      <c r="I450" t="str">
        <f>IF($A450="","",IFERROR(VLOOKUP($A450,AI_PF!$A:$EU,151,FALSE),""))</f>
        <v/>
      </c>
      <c r="J450" t="str">
        <f>IF($A450="","",IFERROR(VLOOKUP($A450,AI_PF!$A:$C,3,FALSE),""))</f>
        <v/>
      </c>
      <c r="K450" t="str">
        <f>IF($A450="","",IFERROR(VLOOKUP($A450,Data_Raw!$A:$G,2,FALSE),""))</f>
        <v/>
      </c>
      <c r="L450" t="str">
        <f>IF($A450="","",IFERROR(VLOOKUP($A450,Data_Raw!$A:$G,3,FALSE),""))</f>
        <v/>
      </c>
      <c r="M450" t="str">
        <f>IF($A450="","",IFERROR(VLOOKUP($A450,Data_Raw!$A:$G,4,FALSE),""))</f>
        <v/>
      </c>
      <c r="N450" t="str">
        <f>IF($A450="","",IFERROR(VLOOKUP($A450,AI_PF!$A:$EU,29,FALSE),""))</f>
        <v/>
      </c>
      <c r="O450" t="str">
        <f>IF($A450="","",IFERROR(VLOOKUP($A450,Data_Raw!$A:$G,5,FALSE),""))</f>
        <v/>
      </c>
      <c r="P450" t="str">
        <f>IF($A450="","",IFERROR(VLOOKUP($A450,Data_Raw!$A:$G,6,FALSE),""))</f>
        <v/>
      </c>
      <c r="Q450" t="str">
        <f>IF($A450="","",IFERROR(VLOOKUP($A450,Data_Raw!$A:$G,7,FALSE),""))</f>
        <v/>
      </c>
      <c r="R450" t="str">
        <f>IF($A450="","",SUMIFS(AI_PF!$AP:$AP,AI_PF!$A:$A,$A450))</f>
        <v/>
      </c>
      <c r="S450" t="str">
        <f>IF($A450="","",SUMIFS(AI_PF!$AW:$AW,AI_PF!$A:$A,$A450))</f>
        <v/>
      </c>
      <c r="T450" t="str">
        <f>IF($A450="","",SUMIFS(AI_PF!$AZ:$AZ,AI_PF!$A:$A,$A450))</f>
        <v/>
      </c>
      <c r="U450" t="str">
        <f>IF($A450="","",SUMIFS(AI_PF!$CA:$CA,AI_PF!$A:$A,$A450))</f>
        <v/>
      </c>
      <c r="V450" t="str">
        <f>IF($A450="","",SUMIFS(AI_PF!$CE:$CE,AI_PF!$A:$A,$A450))</f>
        <v/>
      </c>
      <c r="W450" t="str">
        <f>IF($A450="","",IFERROR(VLOOKUP($A450,AI_PF!$A:$CO,93,FALSE),""))</f>
        <v/>
      </c>
      <c r="X450" t="str">
        <f>IF($A450="","",COUNTIF(AI_PF!$A:$A,$A450))</f>
        <v/>
      </c>
      <c r="Y450" t="str">
        <f>IF($A450="","",COUNTIF(LookThrough!$A:$A,J450))</f>
        <v/>
      </c>
    </row>
    <row r="451" spans="2:25" x14ac:dyDescent="0.4">
      <c r="B451" t="str">
        <f>IF($A451="","",IFERROR(VLOOKUP($A451,AI_PF!$A:$D,4,FALSE),""))</f>
        <v/>
      </c>
      <c r="C451" t="str">
        <f>IF($A451="","",IFERROR(VLOOKUP($A451,AI_PF!$A:$G,7,FALSE),""))</f>
        <v/>
      </c>
      <c r="D451" t="str">
        <f>IF($A451="","",IFERROR(VLOOKUP($A451,AI_PF!$A:$H,8,FALSE),""))</f>
        <v/>
      </c>
      <c r="E451" t="str">
        <f>IF($A451="","",IFERROR(VLOOKUP($A451,AI_PF!$A:$N,14,FALSE),""))</f>
        <v/>
      </c>
      <c r="F451" t="str">
        <f>IF($A451="","",IFERROR(VLOOKUP($A451,AI_PF!$A:$R,18,FALSE),""))</f>
        <v/>
      </c>
      <c r="G451" t="str">
        <f>IF($A451="","",IFERROR(VLOOKUP($A451,AI_PF!$A:$T,20,FALSE),""))</f>
        <v/>
      </c>
      <c r="H451" t="str">
        <f>IF($A451="","",IFERROR(VLOOKUP($A451,AI_PF!$A:$V,22,FALSE),""))</f>
        <v/>
      </c>
      <c r="I451" t="str">
        <f>IF($A451="","",IFERROR(VLOOKUP($A451,AI_PF!$A:$EU,151,FALSE),""))</f>
        <v/>
      </c>
      <c r="J451" t="str">
        <f>IF($A451="","",IFERROR(VLOOKUP($A451,AI_PF!$A:$C,3,FALSE),""))</f>
        <v/>
      </c>
      <c r="K451" t="str">
        <f>IF($A451="","",IFERROR(VLOOKUP($A451,Data_Raw!$A:$G,2,FALSE),""))</f>
        <v/>
      </c>
      <c r="L451" t="str">
        <f>IF($A451="","",IFERROR(VLOOKUP($A451,Data_Raw!$A:$G,3,FALSE),""))</f>
        <v/>
      </c>
      <c r="M451" t="str">
        <f>IF($A451="","",IFERROR(VLOOKUP($A451,Data_Raw!$A:$G,4,FALSE),""))</f>
        <v/>
      </c>
      <c r="N451" t="str">
        <f>IF($A451="","",IFERROR(VLOOKUP($A451,AI_PF!$A:$EU,29,FALSE),""))</f>
        <v/>
      </c>
      <c r="O451" t="str">
        <f>IF($A451="","",IFERROR(VLOOKUP($A451,Data_Raw!$A:$G,5,FALSE),""))</f>
        <v/>
      </c>
      <c r="P451" t="str">
        <f>IF($A451="","",IFERROR(VLOOKUP($A451,Data_Raw!$A:$G,6,FALSE),""))</f>
        <v/>
      </c>
      <c r="Q451" t="str">
        <f>IF($A451="","",IFERROR(VLOOKUP($A451,Data_Raw!$A:$G,7,FALSE),""))</f>
        <v/>
      </c>
      <c r="R451" t="str">
        <f>IF($A451="","",SUMIFS(AI_PF!$AP:$AP,AI_PF!$A:$A,$A451))</f>
        <v/>
      </c>
      <c r="S451" t="str">
        <f>IF($A451="","",SUMIFS(AI_PF!$AW:$AW,AI_PF!$A:$A,$A451))</f>
        <v/>
      </c>
      <c r="T451" t="str">
        <f>IF($A451="","",SUMIFS(AI_PF!$AZ:$AZ,AI_PF!$A:$A,$A451))</f>
        <v/>
      </c>
      <c r="U451" t="str">
        <f>IF($A451="","",SUMIFS(AI_PF!$CA:$CA,AI_PF!$A:$A,$A451))</f>
        <v/>
      </c>
      <c r="V451" t="str">
        <f>IF($A451="","",SUMIFS(AI_PF!$CE:$CE,AI_PF!$A:$A,$A451))</f>
        <v/>
      </c>
      <c r="W451" t="str">
        <f>IF($A451="","",IFERROR(VLOOKUP($A451,AI_PF!$A:$CO,93,FALSE),""))</f>
        <v/>
      </c>
      <c r="X451" t="str">
        <f>IF($A451="","",COUNTIF(AI_PF!$A:$A,$A451))</f>
        <v/>
      </c>
      <c r="Y451" t="str">
        <f>IF($A451="","",COUNTIF(LookThrough!$A:$A,J451))</f>
        <v/>
      </c>
    </row>
    <row r="452" spans="2:25" x14ac:dyDescent="0.4">
      <c r="B452" t="str">
        <f>IF($A452="","",IFERROR(VLOOKUP($A452,AI_PF!$A:$D,4,FALSE),""))</f>
        <v/>
      </c>
      <c r="C452" t="str">
        <f>IF($A452="","",IFERROR(VLOOKUP($A452,AI_PF!$A:$G,7,FALSE),""))</f>
        <v/>
      </c>
      <c r="D452" t="str">
        <f>IF($A452="","",IFERROR(VLOOKUP($A452,AI_PF!$A:$H,8,FALSE),""))</f>
        <v/>
      </c>
      <c r="E452" t="str">
        <f>IF($A452="","",IFERROR(VLOOKUP($A452,AI_PF!$A:$N,14,FALSE),""))</f>
        <v/>
      </c>
      <c r="F452" t="str">
        <f>IF($A452="","",IFERROR(VLOOKUP($A452,AI_PF!$A:$R,18,FALSE),""))</f>
        <v/>
      </c>
      <c r="G452" t="str">
        <f>IF($A452="","",IFERROR(VLOOKUP($A452,AI_PF!$A:$T,20,FALSE),""))</f>
        <v/>
      </c>
      <c r="H452" t="str">
        <f>IF($A452="","",IFERROR(VLOOKUP($A452,AI_PF!$A:$V,22,FALSE),""))</f>
        <v/>
      </c>
      <c r="I452" t="str">
        <f>IF($A452="","",IFERROR(VLOOKUP($A452,AI_PF!$A:$EU,151,FALSE),""))</f>
        <v/>
      </c>
      <c r="J452" t="str">
        <f>IF($A452="","",IFERROR(VLOOKUP($A452,AI_PF!$A:$C,3,FALSE),""))</f>
        <v/>
      </c>
      <c r="K452" t="str">
        <f>IF($A452="","",IFERROR(VLOOKUP($A452,Data_Raw!$A:$G,2,FALSE),""))</f>
        <v/>
      </c>
      <c r="L452" t="str">
        <f>IF($A452="","",IFERROR(VLOOKUP($A452,Data_Raw!$A:$G,3,FALSE),""))</f>
        <v/>
      </c>
      <c r="M452" t="str">
        <f>IF($A452="","",IFERROR(VLOOKUP($A452,Data_Raw!$A:$G,4,FALSE),""))</f>
        <v/>
      </c>
      <c r="N452" t="str">
        <f>IF($A452="","",IFERROR(VLOOKUP($A452,AI_PF!$A:$EU,29,FALSE),""))</f>
        <v/>
      </c>
      <c r="O452" t="str">
        <f>IF($A452="","",IFERROR(VLOOKUP($A452,Data_Raw!$A:$G,5,FALSE),""))</f>
        <v/>
      </c>
      <c r="P452" t="str">
        <f>IF($A452="","",IFERROR(VLOOKUP($A452,Data_Raw!$A:$G,6,FALSE),""))</f>
        <v/>
      </c>
      <c r="Q452" t="str">
        <f>IF($A452="","",IFERROR(VLOOKUP($A452,Data_Raw!$A:$G,7,FALSE),""))</f>
        <v/>
      </c>
      <c r="R452" t="str">
        <f>IF($A452="","",SUMIFS(AI_PF!$AP:$AP,AI_PF!$A:$A,$A452))</f>
        <v/>
      </c>
      <c r="S452" t="str">
        <f>IF($A452="","",SUMIFS(AI_PF!$AW:$AW,AI_PF!$A:$A,$A452))</f>
        <v/>
      </c>
      <c r="T452" t="str">
        <f>IF($A452="","",SUMIFS(AI_PF!$AZ:$AZ,AI_PF!$A:$A,$A452))</f>
        <v/>
      </c>
      <c r="U452" t="str">
        <f>IF($A452="","",SUMIFS(AI_PF!$CA:$CA,AI_PF!$A:$A,$A452))</f>
        <v/>
      </c>
      <c r="V452" t="str">
        <f>IF($A452="","",SUMIFS(AI_PF!$CE:$CE,AI_PF!$A:$A,$A452))</f>
        <v/>
      </c>
      <c r="W452" t="str">
        <f>IF($A452="","",IFERROR(VLOOKUP($A452,AI_PF!$A:$CO,93,FALSE),""))</f>
        <v/>
      </c>
      <c r="X452" t="str">
        <f>IF($A452="","",COUNTIF(AI_PF!$A:$A,$A452))</f>
        <v/>
      </c>
      <c r="Y452" t="str">
        <f>IF($A452="","",COUNTIF(LookThrough!$A:$A,J452))</f>
        <v/>
      </c>
    </row>
    <row r="453" spans="2:25" x14ac:dyDescent="0.4">
      <c r="B453" t="str">
        <f>IF($A453="","",IFERROR(VLOOKUP($A453,AI_PF!$A:$D,4,FALSE),""))</f>
        <v/>
      </c>
      <c r="C453" t="str">
        <f>IF($A453="","",IFERROR(VLOOKUP($A453,AI_PF!$A:$G,7,FALSE),""))</f>
        <v/>
      </c>
      <c r="D453" t="str">
        <f>IF($A453="","",IFERROR(VLOOKUP($A453,AI_PF!$A:$H,8,FALSE),""))</f>
        <v/>
      </c>
      <c r="E453" t="str">
        <f>IF($A453="","",IFERROR(VLOOKUP($A453,AI_PF!$A:$N,14,FALSE),""))</f>
        <v/>
      </c>
      <c r="F453" t="str">
        <f>IF($A453="","",IFERROR(VLOOKUP($A453,AI_PF!$A:$R,18,FALSE),""))</f>
        <v/>
      </c>
      <c r="G453" t="str">
        <f>IF($A453="","",IFERROR(VLOOKUP($A453,AI_PF!$A:$T,20,FALSE),""))</f>
        <v/>
      </c>
      <c r="H453" t="str">
        <f>IF($A453="","",IFERROR(VLOOKUP($A453,AI_PF!$A:$V,22,FALSE),""))</f>
        <v/>
      </c>
      <c r="I453" t="str">
        <f>IF($A453="","",IFERROR(VLOOKUP($A453,AI_PF!$A:$EU,151,FALSE),""))</f>
        <v/>
      </c>
      <c r="J453" t="str">
        <f>IF($A453="","",IFERROR(VLOOKUP($A453,AI_PF!$A:$C,3,FALSE),""))</f>
        <v/>
      </c>
      <c r="K453" t="str">
        <f>IF($A453="","",IFERROR(VLOOKUP($A453,Data_Raw!$A:$G,2,FALSE),""))</f>
        <v/>
      </c>
      <c r="L453" t="str">
        <f>IF($A453="","",IFERROR(VLOOKUP($A453,Data_Raw!$A:$G,3,FALSE),""))</f>
        <v/>
      </c>
      <c r="M453" t="str">
        <f>IF($A453="","",IFERROR(VLOOKUP($A453,Data_Raw!$A:$G,4,FALSE),""))</f>
        <v/>
      </c>
      <c r="N453" t="str">
        <f>IF($A453="","",IFERROR(VLOOKUP($A453,AI_PF!$A:$EU,29,FALSE),""))</f>
        <v/>
      </c>
      <c r="O453" t="str">
        <f>IF($A453="","",IFERROR(VLOOKUP($A453,Data_Raw!$A:$G,5,FALSE),""))</f>
        <v/>
      </c>
      <c r="P453" t="str">
        <f>IF($A453="","",IFERROR(VLOOKUP($A453,Data_Raw!$A:$G,6,FALSE),""))</f>
        <v/>
      </c>
      <c r="Q453" t="str">
        <f>IF($A453="","",IFERROR(VLOOKUP($A453,Data_Raw!$A:$G,7,FALSE),""))</f>
        <v/>
      </c>
      <c r="R453" t="str">
        <f>IF($A453="","",SUMIFS(AI_PF!$AP:$AP,AI_PF!$A:$A,$A453))</f>
        <v/>
      </c>
      <c r="S453" t="str">
        <f>IF($A453="","",SUMIFS(AI_PF!$AW:$AW,AI_PF!$A:$A,$A453))</f>
        <v/>
      </c>
      <c r="T453" t="str">
        <f>IF($A453="","",SUMIFS(AI_PF!$AZ:$AZ,AI_PF!$A:$A,$A453))</f>
        <v/>
      </c>
      <c r="U453" t="str">
        <f>IF($A453="","",SUMIFS(AI_PF!$CA:$CA,AI_PF!$A:$A,$A453))</f>
        <v/>
      </c>
      <c r="V453" t="str">
        <f>IF($A453="","",SUMIFS(AI_PF!$CE:$CE,AI_PF!$A:$A,$A453))</f>
        <v/>
      </c>
      <c r="W453" t="str">
        <f>IF($A453="","",IFERROR(VLOOKUP($A453,AI_PF!$A:$CO,93,FALSE),""))</f>
        <v/>
      </c>
      <c r="X453" t="str">
        <f>IF($A453="","",COUNTIF(AI_PF!$A:$A,$A453))</f>
        <v/>
      </c>
      <c r="Y453" t="str">
        <f>IF($A453="","",COUNTIF(LookThrough!$A:$A,J453))</f>
        <v/>
      </c>
    </row>
    <row r="454" spans="2:25" x14ac:dyDescent="0.4">
      <c r="B454" t="str">
        <f>IF($A454="","",IFERROR(VLOOKUP($A454,AI_PF!$A:$D,4,FALSE),""))</f>
        <v/>
      </c>
      <c r="C454" t="str">
        <f>IF($A454="","",IFERROR(VLOOKUP($A454,AI_PF!$A:$G,7,FALSE),""))</f>
        <v/>
      </c>
      <c r="D454" t="str">
        <f>IF($A454="","",IFERROR(VLOOKUP($A454,AI_PF!$A:$H,8,FALSE),""))</f>
        <v/>
      </c>
      <c r="E454" t="str">
        <f>IF($A454="","",IFERROR(VLOOKUP($A454,AI_PF!$A:$N,14,FALSE),""))</f>
        <v/>
      </c>
      <c r="F454" t="str">
        <f>IF($A454="","",IFERROR(VLOOKUP($A454,AI_PF!$A:$R,18,FALSE),""))</f>
        <v/>
      </c>
      <c r="G454" t="str">
        <f>IF($A454="","",IFERROR(VLOOKUP($A454,AI_PF!$A:$T,20,FALSE),""))</f>
        <v/>
      </c>
      <c r="H454" t="str">
        <f>IF($A454="","",IFERROR(VLOOKUP($A454,AI_PF!$A:$V,22,FALSE),""))</f>
        <v/>
      </c>
      <c r="I454" t="str">
        <f>IF($A454="","",IFERROR(VLOOKUP($A454,AI_PF!$A:$EU,151,FALSE),""))</f>
        <v/>
      </c>
      <c r="J454" t="str">
        <f>IF($A454="","",IFERROR(VLOOKUP($A454,AI_PF!$A:$C,3,FALSE),""))</f>
        <v/>
      </c>
      <c r="K454" t="str">
        <f>IF($A454="","",IFERROR(VLOOKUP($A454,Data_Raw!$A:$G,2,FALSE),""))</f>
        <v/>
      </c>
      <c r="L454" t="str">
        <f>IF($A454="","",IFERROR(VLOOKUP($A454,Data_Raw!$A:$G,3,FALSE),""))</f>
        <v/>
      </c>
      <c r="M454" t="str">
        <f>IF($A454="","",IFERROR(VLOOKUP($A454,Data_Raw!$A:$G,4,FALSE),""))</f>
        <v/>
      </c>
      <c r="N454" t="str">
        <f>IF($A454="","",IFERROR(VLOOKUP($A454,AI_PF!$A:$EU,29,FALSE),""))</f>
        <v/>
      </c>
      <c r="O454" t="str">
        <f>IF($A454="","",IFERROR(VLOOKUP($A454,Data_Raw!$A:$G,5,FALSE),""))</f>
        <v/>
      </c>
      <c r="P454" t="str">
        <f>IF($A454="","",IFERROR(VLOOKUP($A454,Data_Raw!$A:$G,6,FALSE),""))</f>
        <v/>
      </c>
      <c r="Q454" t="str">
        <f>IF($A454="","",IFERROR(VLOOKUP($A454,Data_Raw!$A:$G,7,FALSE),""))</f>
        <v/>
      </c>
      <c r="R454" t="str">
        <f>IF($A454="","",SUMIFS(AI_PF!$AP:$AP,AI_PF!$A:$A,$A454))</f>
        <v/>
      </c>
      <c r="S454" t="str">
        <f>IF($A454="","",SUMIFS(AI_PF!$AW:$AW,AI_PF!$A:$A,$A454))</f>
        <v/>
      </c>
      <c r="T454" t="str">
        <f>IF($A454="","",SUMIFS(AI_PF!$AZ:$AZ,AI_PF!$A:$A,$A454))</f>
        <v/>
      </c>
      <c r="U454" t="str">
        <f>IF($A454="","",SUMIFS(AI_PF!$CA:$CA,AI_PF!$A:$A,$A454))</f>
        <v/>
      </c>
      <c r="V454" t="str">
        <f>IF($A454="","",SUMIFS(AI_PF!$CE:$CE,AI_PF!$A:$A,$A454))</f>
        <v/>
      </c>
      <c r="W454" t="str">
        <f>IF($A454="","",IFERROR(VLOOKUP($A454,AI_PF!$A:$CO,93,FALSE),""))</f>
        <v/>
      </c>
      <c r="X454" t="str">
        <f>IF($A454="","",COUNTIF(AI_PF!$A:$A,$A454))</f>
        <v/>
      </c>
      <c r="Y454" t="str">
        <f>IF($A454="","",COUNTIF(LookThrough!$A:$A,J454))</f>
        <v/>
      </c>
    </row>
    <row r="455" spans="2:25" x14ac:dyDescent="0.4">
      <c r="B455" t="str">
        <f>IF($A455="","",IFERROR(VLOOKUP($A455,AI_PF!$A:$D,4,FALSE),""))</f>
        <v/>
      </c>
      <c r="C455" t="str">
        <f>IF($A455="","",IFERROR(VLOOKUP($A455,AI_PF!$A:$G,7,FALSE),""))</f>
        <v/>
      </c>
      <c r="D455" t="str">
        <f>IF($A455="","",IFERROR(VLOOKUP($A455,AI_PF!$A:$H,8,FALSE),""))</f>
        <v/>
      </c>
      <c r="E455" t="str">
        <f>IF($A455="","",IFERROR(VLOOKUP($A455,AI_PF!$A:$N,14,FALSE),""))</f>
        <v/>
      </c>
      <c r="F455" t="str">
        <f>IF($A455="","",IFERROR(VLOOKUP($A455,AI_PF!$A:$R,18,FALSE),""))</f>
        <v/>
      </c>
      <c r="G455" t="str">
        <f>IF($A455="","",IFERROR(VLOOKUP($A455,AI_PF!$A:$T,20,FALSE),""))</f>
        <v/>
      </c>
      <c r="H455" t="str">
        <f>IF($A455="","",IFERROR(VLOOKUP($A455,AI_PF!$A:$V,22,FALSE),""))</f>
        <v/>
      </c>
      <c r="I455" t="str">
        <f>IF($A455="","",IFERROR(VLOOKUP($A455,AI_PF!$A:$EU,151,FALSE),""))</f>
        <v/>
      </c>
      <c r="J455" t="str">
        <f>IF($A455="","",IFERROR(VLOOKUP($A455,AI_PF!$A:$C,3,FALSE),""))</f>
        <v/>
      </c>
      <c r="K455" t="str">
        <f>IF($A455="","",IFERROR(VLOOKUP($A455,Data_Raw!$A:$G,2,FALSE),""))</f>
        <v/>
      </c>
      <c r="L455" t="str">
        <f>IF($A455="","",IFERROR(VLOOKUP($A455,Data_Raw!$A:$G,3,FALSE),""))</f>
        <v/>
      </c>
      <c r="M455" t="str">
        <f>IF($A455="","",IFERROR(VLOOKUP($A455,Data_Raw!$A:$G,4,FALSE),""))</f>
        <v/>
      </c>
      <c r="N455" t="str">
        <f>IF($A455="","",IFERROR(VLOOKUP($A455,AI_PF!$A:$EU,29,FALSE),""))</f>
        <v/>
      </c>
      <c r="O455" t="str">
        <f>IF($A455="","",IFERROR(VLOOKUP($A455,Data_Raw!$A:$G,5,FALSE),""))</f>
        <v/>
      </c>
      <c r="P455" t="str">
        <f>IF($A455="","",IFERROR(VLOOKUP($A455,Data_Raw!$A:$G,6,FALSE),""))</f>
        <v/>
      </c>
      <c r="Q455" t="str">
        <f>IF($A455="","",IFERROR(VLOOKUP($A455,Data_Raw!$A:$G,7,FALSE),""))</f>
        <v/>
      </c>
      <c r="R455" t="str">
        <f>IF($A455="","",SUMIFS(AI_PF!$AP:$AP,AI_PF!$A:$A,$A455))</f>
        <v/>
      </c>
      <c r="S455" t="str">
        <f>IF($A455="","",SUMIFS(AI_PF!$AW:$AW,AI_PF!$A:$A,$A455))</f>
        <v/>
      </c>
      <c r="T455" t="str">
        <f>IF($A455="","",SUMIFS(AI_PF!$AZ:$AZ,AI_PF!$A:$A,$A455))</f>
        <v/>
      </c>
      <c r="U455" t="str">
        <f>IF($A455="","",SUMIFS(AI_PF!$CA:$CA,AI_PF!$A:$A,$A455))</f>
        <v/>
      </c>
      <c r="V455" t="str">
        <f>IF($A455="","",SUMIFS(AI_PF!$CE:$CE,AI_PF!$A:$A,$A455))</f>
        <v/>
      </c>
      <c r="W455" t="str">
        <f>IF($A455="","",IFERROR(VLOOKUP($A455,AI_PF!$A:$CO,93,FALSE),""))</f>
        <v/>
      </c>
      <c r="X455" t="str">
        <f>IF($A455="","",COUNTIF(AI_PF!$A:$A,$A455))</f>
        <v/>
      </c>
      <c r="Y455" t="str">
        <f>IF($A455="","",COUNTIF(LookThrough!$A:$A,J455))</f>
        <v/>
      </c>
    </row>
    <row r="456" spans="2:25" x14ac:dyDescent="0.4">
      <c r="B456" t="str">
        <f>IF($A456="","",IFERROR(VLOOKUP($A456,AI_PF!$A:$D,4,FALSE),""))</f>
        <v/>
      </c>
      <c r="C456" t="str">
        <f>IF($A456="","",IFERROR(VLOOKUP($A456,AI_PF!$A:$G,7,FALSE),""))</f>
        <v/>
      </c>
      <c r="D456" t="str">
        <f>IF($A456="","",IFERROR(VLOOKUP($A456,AI_PF!$A:$H,8,FALSE),""))</f>
        <v/>
      </c>
      <c r="E456" t="str">
        <f>IF($A456="","",IFERROR(VLOOKUP($A456,AI_PF!$A:$N,14,FALSE),""))</f>
        <v/>
      </c>
      <c r="F456" t="str">
        <f>IF($A456="","",IFERROR(VLOOKUP($A456,AI_PF!$A:$R,18,FALSE),""))</f>
        <v/>
      </c>
      <c r="G456" t="str">
        <f>IF($A456="","",IFERROR(VLOOKUP($A456,AI_PF!$A:$T,20,FALSE),""))</f>
        <v/>
      </c>
      <c r="H456" t="str">
        <f>IF($A456="","",IFERROR(VLOOKUP($A456,AI_PF!$A:$V,22,FALSE),""))</f>
        <v/>
      </c>
      <c r="I456" t="str">
        <f>IF($A456="","",IFERROR(VLOOKUP($A456,AI_PF!$A:$EU,151,FALSE),""))</f>
        <v/>
      </c>
      <c r="J456" t="str">
        <f>IF($A456="","",IFERROR(VLOOKUP($A456,AI_PF!$A:$C,3,FALSE),""))</f>
        <v/>
      </c>
      <c r="K456" t="str">
        <f>IF($A456="","",IFERROR(VLOOKUP($A456,Data_Raw!$A:$G,2,FALSE),""))</f>
        <v/>
      </c>
      <c r="L456" t="str">
        <f>IF($A456="","",IFERROR(VLOOKUP($A456,Data_Raw!$A:$G,3,FALSE),""))</f>
        <v/>
      </c>
      <c r="M456" t="str">
        <f>IF($A456="","",IFERROR(VLOOKUP($A456,Data_Raw!$A:$G,4,FALSE),""))</f>
        <v/>
      </c>
      <c r="N456" t="str">
        <f>IF($A456="","",IFERROR(VLOOKUP($A456,AI_PF!$A:$EU,29,FALSE),""))</f>
        <v/>
      </c>
      <c r="O456" t="str">
        <f>IF($A456="","",IFERROR(VLOOKUP($A456,Data_Raw!$A:$G,5,FALSE),""))</f>
        <v/>
      </c>
      <c r="P456" t="str">
        <f>IF($A456="","",IFERROR(VLOOKUP($A456,Data_Raw!$A:$G,6,FALSE),""))</f>
        <v/>
      </c>
      <c r="Q456" t="str">
        <f>IF($A456="","",IFERROR(VLOOKUP($A456,Data_Raw!$A:$G,7,FALSE),""))</f>
        <v/>
      </c>
      <c r="R456" t="str">
        <f>IF($A456="","",SUMIFS(AI_PF!$AP:$AP,AI_PF!$A:$A,$A456))</f>
        <v/>
      </c>
      <c r="S456" t="str">
        <f>IF($A456="","",SUMIFS(AI_PF!$AW:$AW,AI_PF!$A:$A,$A456))</f>
        <v/>
      </c>
      <c r="T456" t="str">
        <f>IF($A456="","",SUMIFS(AI_PF!$AZ:$AZ,AI_PF!$A:$A,$A456))</f>
        <v/>
      </c>
      <c r="U456" t="str">
        <f>IF($A456="","",SUMIFS(AI_PF!$CA:$CA,AI_PF!$A:$A,$A456))</f>
        <v/>
      </c>
      <c r="V456" t="str">
        <f>IF($A456="","",SUMIFS(AI_PF!$CE:$CE,AI_PF!$A:$A,$A456))</f>
        <v/>
      </c>
      <c r="W456" t="str">
        <f>IF($A456="","",IFERROR(VLOOKUP($A456,AI_PF!$A:$CO,93,FALSE),""))</f>
        <v/>
      </c>
      <c r="X456" t="str">
        <f>IF($A456="","",COUNTIF(AI_PF!$A:$A,$A456))</f>
        <v/>
      </c>
      <c r="Y456" t="str">
        <f>IF($A456="","",COUNTIF(LookThrough!$A:$A,J456))</f>
        <v/>
      </c>
    </row>
    <row r="457" spans="2:25" x14ac:dyDescent="0.4">
      <c r="B457" t="str">
        <f>IF($A457="","",IFERROR(VLOOKUP($A457,AI_PF!$A:$D,4,FALSE),""))</f>
        <v/>
      </c>
      <c r="C457" t="str">
        <f>IF($A457="","",IFERROR(VLOOKUP($A457,AI_PF!$A:$G,7,FALSE),""))</f>
        <v/>
      </c>
      <c r="D457" t="str">
        <f>IF($A457="","",IFERROR(VLOOKUP($A457,AI_PF!$A:$H,8,FALSE),""))</f>
        <v/>
      </c>
      <c r="E457" t="str">
        <f>IF($A457="","",IFERROR(VLOOKUP($A457,AI_PF!$A:$N,14,FALSE),""))</f>
        <v/>
      </c>
      <c r="F457" t="str">
        <f>IF($A457="","",IFERROR(VLOOKUP($A457,AI_PF!$A:$R,18,FALSE),""))</f>
        <v/>
      </c>
      <c r="G457" t="str">
        <f>IF($A457="","",IFERROR(VLOOKUP($A457,AI_PF!$A:$T,20,FALSE),""))</f>
        <v/>
      </c>
      <c r="H457" t="str">
        <f>IF($A457="","",IFERROR(VLOOKUP($A457,AI_PF!$A:$V,22,FALSE),""))</f>
        <v/>
      </c>
      <c r="I457" t="str">
        <f>IF($A457="","",IFERROR(VLOOKUP($A457,AI_PF!$A:$EU,151,FALSE),""))</f>
        <v/>
      </c>
      <c r="J457" t="str">
        <f>IF($A457="","",IFERROR(VLOOKUP($A457,AI_PF!$A:$C,3,FALSE),""))</f>
        <v/>
      </c>
      <c r="K457" t="str">
        <f>IF($A457="","",IFERROR(VLOOKUP($A457,Data_Raw!$A:$G,2,FALSE),""))</f>
        <v/>
      </c>
      <c r="L457" t="str">
        <f>IF($A457="","",IFERROR(VLOOKUP($A457,Data_Raw!$A:$G,3,FALSE),""))</f>
        <v/>
      </c>
      <c r="M457" t="str">
        <f>IF($A457="","",IFERROR(VLOOKUP($A457,Data_Raw!$A:$G,4,FALSE),""))</f>
        <v/>
      </c>
      <c r="N457" t="str">
        <f>IF($A457="","",IFERROR(VLOOKUP($A457,AI_PF!$A:$EU,29,FALSE),""))</f>
        <v/>
      </c>
      <c r="O457" t="str">
        <f>IF($A457="","",IFERROR(VLOOKUP($A457,Data_Raw!$A:$G,5,FALSE),""))</f>
        <v/>
      </c>
      <c r="P457" t="str">
        <f>IF($A457="","",IFERROR(VLOOKUP($A457,Data_Raw!$A:$G,6,FALSE),""))</f>
        <v/>
      </c>
      <c r="Q457" t="str">
        <f>IF($A457="","",IFERROR(VLOOKUP($A457,Data_Raw!$A:$G,7,FALSE),""))</f>
        <v/>
      </c>
      <c r="R457" t="str">
        <f>IF($A457="","",SUMIFS(AI_PF!$AP:$AP,AI_PF!$A:$A,$A457))</f>
        <v/>
      </c>
      <c r="S457" t="str">
        <f>IF($A457="","",SUMIFS(AI_PF!$AW:$AW,AI_PF!$A:$A,$A457))</f>
        <v/>
      </c>
      <c r="T457" t="str">
        <f>IF($A457="","",SUMIFS(AI_PF!$AZ:$AZ,AI_PF!$A:$A,$A457))</f>
        <v/>
      </c>
      <c r="U457" t="str">
        <f>IF($A457="","",SUMIFS(AI_PF!$CA:$CA,AI_PF!$A:$A,$A457))</f>
        <v/>
      </c>
      <c r="V457" t="str">
        <f>IF($A457="","",SUMIFS(AI_PF!$CE:$CE,AI_PF!$A:$A,$A457))</f>
        <v/>
      </c>
      <c r="W457" t="str">
        <f>IF($A457="","",IFERROR(VLOOKUP($A457,AI_PF!$A:$CO,93,FALSE),""))</f>
        <v/>
      </c>
      <c r="X457" t="str">
        <f>IF($A457="","",COUNTIF(AI_PF!$A:$A,$A457))</f>
        <v/>
      </c>
      <c r="Y457" t="str">
        <f>IF($A457="","",COUNTIF(LookThrough!$A:$A,J457))</f>
        <v/>
      </c>
    </row>
    <row r="458" spans="2:25" x14ac:dyDescent="0.4">
      <c r="B458" t="str">
        <f>IF($A458="","",IFERROR(VLOOKUP($A458,AI_PF!$A:$D,4,FALSE),""))</f>
        <v/>
      </c>
      <c r="C458" t="str">
        <f>IF($A458="","",IFERROR(VLOOKUP($A458,AI_PF!$A:$G,7,FALSE),""))</f>
        <v/>
      </c>
      <c r="D458" t="str">
        <f>IF($A458="","",IFERROR(VLOOKUP($A458,AI_PF!$A:$H,8,FALSE),""))</f>
        <v/>
      </c>
      <c r="E458" t="str">
        <f>IF($A458="","",IFERROR(VLOOKUP($A458,AI_PF!$A:$N,14,FALSE),""))</f>
        <v/>
      </c>
      <c r="F458" t="str">
        <f>IF($A458="","",IFERROR(VLOOKUP($A458,AI_PF!$A:$R,18,FALSE),""))</f>
        <v/>
      </c>
      <c r="G458" t="str">
        <f>IF($A458="","",IFERROR(VLOOKUP($A458,AI_PF!$A:$T,20,FALSE),""))</f>
        <v/>
      </c>
      <c r="H458" t="str">
        <f>IF($A458="","",IFERROR(VLOOKUP($A458,AI_PF!$A:$V,22,FALSE),""))</f>
        <v/>
      </c>
      <c r="I458" t="str">
        <f>IF($A458="","",IFERROR(VLOOKUP($A458,AI_PF!$A:$EU,151,FALSE),""))</f>
        <v/>
      </c>
      <c r="J458" t="str">
        <f>IF($A458="","",IFERROR(VLOOKUP($A458,AI_PF!$A:$C,3,FALSE),""))</f>
        <v/>
      </c>
      <c r="K458" t="str">
        <f>IF($A458="","",IFERROR(VLOOKUP($A458,Data_Raw!$A:$G,2,FALSE),""))</f>
        <v/>
      </c>
      <c r="L458" t="str">
        <f>IF($A458="","",IFERROR(VLOOKUP($A458,Data_Raw!$A:$G,3,FALSE),""))</f>
        <v/>
      </c>
      <c r="M458" t="str">
        <f>IF($A458="","",IFERROR(VLOOKUP($A458,Data_Raw!$A:$G,4,FALSE),""))</f>
        <v/>
      </c>
      <c r="N458" t="str">
        <f>IF($A458="","",IFERROR(VLOOKUP($A458,AI_PF!$A:$EU,29,FALSE),""))</f>
        <v/>
      </c>
      <c r="O458" t="str">
        <f>IF($A458="","",IFERROR(VLOOKUP($A458,Data_Raw!$A:$G,5,FALSE),""))</f>
        <v/>
      </c>
      <c r="P458" t="str">
        <f>IF($A458="","",IFERROR(VLOOKUP($A458,Data_Raw!$A:$G,6,FALSE),""))</f>
        <v/>
      </c>
      <c r="Q458" t="str">
        <f>IF($A458="","",IFERROR(VLOOKUP($A458,Data_Raw!$A:$G,7,FALSE),""))</f>
        <v/>
      </c>
      <c r="R458" t="str">
        <f>IF($A458="","",SUMIFS(AI_PF!$AP:$AP,AI_PF!$A:$A,$A458))</f>
        <v/>
      </c>
      <c r="S458" t="str">
        <f>IF($A458="","",SUMIFS(AI_PF!$AW:$AW,AI_PF!$A:$A,$A458))</f>
        <v/>
      </c>
      <c r="T458" t="str">
        <f>IF($A458="","",SUMIFS(AI_PF!$AZ:$AZ,AI_PF!$A:$A,$A458))</f>
        <v/>
      </c>
      <c r="U458" t="str">
        <f>IF($A458="","",SUMIFS(AI_PF!$CA:$CA,AI_PF!$A:$A,$A458))</f>
        <v/>
      </c>
      <c r="V458" t="str">
        <f>IF($A458="","",SUMIFS(AI_PF!$CE:$CE,AI_PF!$A:$A,$A458))</f>
        <v/>
      </c>
      <c r="W458" t="str">
        <f>IF($A458="","",IFERROR(VLOOKUP($A458,AI_PF!$A:$CO,93,FALSE),""))</f>
        <v/>
      </c>
      <c r="X458" t="str">
        <f>IF($A458="","",COUNTIF(AI_PF!$A:$A,$A458))</f>
        <v/>
      </c>
      <c r="Y458" t="str">
        <f>IF($A458="","",COUNTIF(LookThrough!$A:$A,J458))</f>
        <v/>
      </c>
    </row>
    <row r="459" spans="2:25" x14ac:dyDescent="0.4">
      <c r="B459" t="str">
        <f>IF($A459="","",IFERROR(VLOOKUP($A459,AI_PF!$A:$D,4,FALSE),""))</f>
        <v/>
      </c>
      <c r="C459" t="str">
        <f>IF($A459="","",IFERROR(VLOOKUP($A459,AI_PF!$A:$G,7,FALSE),""))</f>
        <v/>
      </c>
      <c r="D459" t="str">
        <f>IF($A459="","",IFERROR(VLOOKUP($A459,AI_PF!$A:$H,8,FALSE),""))</f>
        <v/>
      </c>
      <c r="E459" t="str">
        <f>IF($A459="","",IFERROR(VLOOKUP($A459,AI_PF!$A:$N,14,FALSE),""))</f>
        <v/>
      </c>
      <c r="F459" t="str">
        <f>IF($A459="","",IFERROR(VLOOKUP($A459,AI_PF!$A:$R,18,FALSE),""))</f>
        <v/>
      </c>
      <c r="G459" t="str">
        <f>IF($A459="","",IFERROR(VLOOKUP($A459,AI_PF!$A:$T,20,FALSE),""))</f>
        <v/>
      </c>
      <c r="H459" t="str">
        <f>IF($A459="","",IFERROR(VLOOKUP($A459,AI_PF!$A:$V,22,FALSE),""))</f>
        <v/>
      </c>
      <c r="I459" t="str">
        <f>IF($A459="","",IFERROR(VLOOKUP($A459,AI_PF!$A:$EU,151,FALSE),""))</f>
        <v/>
      </c>
      <c r="J459" t="str">
        <f>IF($A459="","",IFERROR(VLOOKUP($A459,AI_PF!$A:$C,3,FALSE),""))</f>
        <v/>
      </c>
      <c r="K459" t="str">
        <f>IF($A459="","",IFERROR(VLOOKUP($A459,Data_Raw!$A:$G,2,FALSE),""))</f>
        <v/>
      </c>
      <c r="L459" t="str">
        <f>IF($A459="","",IFERROR(VLOOKUP($A459,Data_Raw!$A:$G,3,FALSE),""))</f>
        <v/>
      </c>
      <c r="M459" t="str">
        <f>IF($A459="","",IFERROR(VLOOKUP($A459,Data_Raw!$A:$G,4,FALSE),""))</f>
        <v/>
      </c>
      <c r="N459" t="str">
        <f>IF($A459="","",IFERROR(VLOOKUP($A459,AI_PF!$A:$EU,29,FALSE),""))</f>
        <v/>
      </c>
      <c r="O459" t="str">
        <f>IF($A459="","",IFERROR(VLOOKUP($A459,Data_Raw!$A:$G,5,FALSE),""))</f>
        <v/>
      </c>
      <c r="P459" t="str">
        <f>IF($A459="","",IFERROR(VLOOKUP($A459,Data_Raw!$A:$G,6,FALSE),""))</f>
        <v/>
      </c>
      <c r="Q459" t="str">
        <f>IF($A459="","",IFERROR(VLOOKUP($A459,Data_Raw!$A:$G,7,FALSE),""))</f>
        <v/>
      </c>
      <c r="R459" t="str">
        <f>IF($A459="","",SUMIFS(AI_PF!$AP:$AP,AI_PF!$A:$A,$A459))</f>
        <v/>
      </c>
      <c r="S459" t="str">
        <f>IF($A459="","",SUMIFS(AI_PF!$AW:$AW,AI_PF!$A:$A,$A459))</f>
        <v/>
      </c>
      <c r="T459" t="str">
        <f>IF($A459="","",SUMIFS(AI_PF!$AZ:$AZ,AI_PF!$A:$A,$A459))</f>
        <v/>
      </c>
      <c r="U459" t="str">
        <f>IF($A459="","",SUMIFS(AI_PF!$CA:$CA,AI_PF!$A:$A,$A459))</f>
        <v/>
      </c>
      <c r="V459" t="str">
        <f>IF($A459="","",SUMIFS(AI_PF!$CE:$CE,AI_PF!$A:$A,$A459))</f>
        <v/>
      </c>
      <c r="W459" t="str">
        <f>IF($A459="","",IFERROR(VLOOKUP($A459,AI_PF!$A:$CO,93,FALSE),""))</f>
        <v/>
      </c>
      <c r="X459" t="str">
        <f>IF($A459="","",COUNTIF(AI_PF!$A:$A,$A459))</f>
        <v/>
      </c>
      <c r="Y459" t="str">
        <f>IF($A459="","",COUNTIF(LookThrough!$A:$A,J459))</f>
        <v/>
      </c>
    </row>
    <row r="460" spans="2:25" x14ac:dyDescent="0.4">
      <c r="B460" t="str">
        <f>IF($A460="","",IFERROR(VLOOKUP($A460,AI_PF!$A:$D,4,FALSE),""))</f>
        <v/>
      </c>
      <c r="C460" t="str">
        <f>IF($A460="","",IFERROR(VLOOKUP($A460,AI_PF!$A:$G,7,FALSE),""))</f>
        <v/>
      </c>
      <c r="D460" t="str">
        <f>IF($A460="","",IFERROR(VLOOKUP($A460,AI_PF!$A:$H,8,FALSE),""))</f>
        <v/>
      </c>
      <c r="E460" t="str">
        <f>IF($A460="","",IFERROR(VLOOKUP($A460,AI_PF!$A:$N,14,FALSE),""))</f>
        <v/>
      </c>
      <c r="F460" t="str">
        <f>IF($A460="","",IFERROR(VLOOKUP($A460,AI_PF!$A:$R,18,FALSE),""))</f>
        <v/>
      </c>
      <c r="G460" t="str">
        <f>IF($A460="","",IFERROR(VLOOKUP($A460,AI_PF!$A:$T,20,FALSE),""))</f>
        <v/>
      </c>
      <c r="H460" t="str">
        <f>IF($A460="","",IFERROR(VLOOKUP($A460,AI_PF!$A:$V,22,FALSE),""))</f>
        <v/>
      </c>
      <c r="I460" t="str">
        <f>IF($A460="","",IFERROR(VLOOKUP($A460,AI_PF!$A:$EU,151,FALSE),""))</f>
        <v/>
      </c>
      <c r="J460" t="str">
        <f>IF($A460="","",IFERROR(VLOOKUP($A460,AI_PF!$A:$C,3,FALSE),""))</f>
        <v/>
      </c>
      <c r="K460" t="str">
        <f>IF($A460="","",IFERROR(VLOOKUP($A460,Data_Raw!$A:$G,2,FALSE),""))</f>
        <v/>
      </c>
      <c r="L460" t="str">
        <f>IF($A460="","",IFERROR(VLOOKUP($A460,Data_Raw!$A:$G,3,FALSE),""))</f>
        <v/>
      </c>
      <c r="M460" t="str">
        <f>IF($A460="","",IFERROR(VLOOKUP($A460,Data_Raw!$A:$G,4,FALSE),""))</f>
        <v/>
      </c>
      <c r="N460" t="str">
        <f>IF($A460="","",IFERROR(VLOOKUP($A460,AI_PF!$A:$EU,29,FALSE),""))</f>
        <v/>
      </c>
      <c r="O460" t="str">
        <f>IF($A460="","",IFERROR(VLOOKUP($A460,Data_Raw!$A:$G,5,FALSE),""))</f>
        <v/>
      </c>
      <c r="P460" t="str">
        <f>IF($A460="","",IFERROR(VLOOKUP($A460,Data_Raw!$A:$G,6,FALSE),""))</f>
        <v/>
      </c>
      <c r="Q460" t="str">
        <f>IF($A460="","",IFERROR(VLOOKUP($A460,Data_Raw!$A:$G,7,FALSE),""))</f>
        <v/>
      </c>
      <c r="R460" t="str">
        <f>IF($A460="","",SUMIFS(AI_PF!$AP:$AP,AI_PF!$A:$A,$A460))</f>
        <v/>
      </c>
      <c r="S460" t="str">
        <f>IF($A460="","",SUMIFS(AI_PF!$AW:$AW,AI_PF!$A:$A,$A460))</f>
        <v/>
      </c>
      <c r="T460" t="str">
        <f>IF($A460="","",SUMIFS(AI_PF!$AZ:$AZ,AI_PF!$A:$A,$A460))</f>
        <v/>
      </c>
      <c r="U460" t="str">
        <f>IF($A460="","",SUMIFS(AI_PF!$CA:$CA,AI_PF!$A:$A,$A460))</f>
        <v/>
      </c>
      <c r="V460" t="str">
        <f>IF($A460="","",SUMIFS(AI_PF!$CE:$CE,AI_PF!$A:$A,$A460))</f>
        <v/>
      </c>
      <c r="W460" t="str">
        <f>IF($A460="","",IFERROR(VLOOKUP($A460,AI_PF!$A:$CO,93,FALSE),""))</f>
        <v/>
      </c>
      <c r="X460" t="str">
        <f>IF($A460="","",COUNTIF(AI_PF!$A:$A,$A460))</f>
        <v/>
      </c>
      <c r="Y460" t="str">
        <f>IF($A460="","",COUNTIF(LookThrough!$A:$A,J460))</f>
        <v/>
      </c>
    </row>
    <row r="461" spans="2:25" x14ac:dyDescent="0.4">
      <c r="B461" t="str">
        <f>IF($A461="","",IFERROR(VLOOKUP($A461,AI_PF!$A:$D,4,FALSE),""))</f>
        <v/>
      </c>
      <c r="C461" t="str">
        <f>IF($A461="","",IFERROR(VLOOKUP($A461,AI_PF!$A:$G,7,FALSE),""))</f>
        <v/>
      </c>
      <c r="D461" t="str">
        <f>IF($A461="","",IFERROR(VLOOKUP($A461,AI_PF!$A:$H,8,FALSE),""))</f>
        <v/>
      </c>
      <c r="E461" t="str">
        <f>IF($A461="","",IFERROR(VLOOKUP($A461,AI_PF!$A:$N,14,FALSE),""))</f>
        <v/>
      </c>
      <c r="F461" t="str">
        <f>IF($A461="","",IFERROR(VLOOKUP($A461,AI_PF!$A:$R,18,FALSE),""))</f>
        <v/>
      </c>
      <c r="G461" t="str">
        <f>IF($A461="","",IFERROR(VLOOKUP($A461,AI_PF!$A:$T,20,FALSE),""))</f>
        <v/>
      </c>
      <c r="H461" t="str">
        <f>IF($A461="","",IFERROR(VLOOKUP($A461,AI_PF!$A:$V,22,FALSE),""))</f>
        <v/>
      </c>
      <c r="I461" t="str">
        <f>IF($A461="","",IFERROR(VLOOKUP($A461,AI_PF!$A:$EU,151,FALSE),""))</f>
        <v/>
      </c>
      <c r="J461" t="str">
        <f>IF($A461="","",IFERROR(VLOOKUP($A461,AI_PF!$A:$C,3,FALSE),""))</f>
        <v/>
      </c>
      <c r="K461" t="str">
        <f>IF($A461="","",IFERROR(VLOOKUP($A461,Data_Raw!$A:$G,2,FALSE),""))</f>
        <v/>
      </c>
      <c r="L461" t="str">
        <f>IF($A461="","",IFERROR(VLOOKUP($A461,Data_Raw!$A:$G,3,FALSE),""))</f>
        <v/>
      </c>
      <c r="M461" t="str">
        <f>IF($A461="","",IFERROR(VLOOKUP($A461,Data_Raw!$A:$G,4,FALSE),""))</f>
        <v/>
      </c>
      <c r="N461" t="str">
        <f>IF($A461="","",IFERROR(VLOOKUP($A461,AI_PF!$A:$EU,29,FALSE),""))</f>
        <v/>
      </c>
      <c r="O461" t="str">
        <f>IF($A461="","",IFERROR(VLOOKUP($A461,Data_Raw!$A:$G,5,FALSE),""))</f>
        <v/>
      </c>
      <c r="P461" t="str">
        <f>IF($A461="","",IFERROR(VLOOKUP($A461,Data_Raw!$A:$G,6,FALSE),""))</f>
        <v/>
      </c>
      <c r="Q461" t="str">
        <f>IF($A461="","",IFERROR(VLOOKUP($A461,Data_Raw!$A:$G,7,FALSE),""))</f>
        <v/>
      </c>
      <c r="R461" t="str">
        <f>IF($A461="","",SUMIFS(AI_PF!$AP:$AP,AI_PF!$A:$A,$A461))</f>
        <v/>
      </c>
      <c r="S461" t="str">
        <f>IF($A461="","",SUMIFS(AI_PF!$AW:$AW,AI_PF!$A:$A,$A461))</f>
        <v/>
      </c>
      <c r="T461" t="str">
        <f>IF($A461="","",SUMIFS(AI_PF!$AZ:$AZ,AI_PF!$A:$A,$A461))</f>
        <v/>
      </c>
      <c r="U461" t="str">
        <f>IF($A461="","",SUMIFS(AI_PF!$CA:$CA,AI_PF!$A:$A,$A461))</f>
        <v/>
      </c>
      <c r="V461" t="str">
        <f>IF($A461="","",SUMIFS(AI_PF!$CE:$CE,AI_PF!$A:$A,$A461))</f>
        <v/>
      </c>
      <c r="W461" t="str">
        <f>IF($A461="","",IFERROR(VLOOKUP($A461,AI_PF!$A:$CO,93,FALSE),""))</f>
        <v/>
      </c>
      <c r="X461" t="str">
        <f>IF($A461="","",COUNTIF(AI_PF!$A:$A,$A461))</f>
        <v/>
      </c>
      <c r="Y461" t="str">
        <f>IF($A461="","",COUNTIF(LookThrough!$A:$A,J461))</f>
        <v/>
      </c>
    </row>
    <row r="462" spans="2:25" x14ac:dyDescent="0.4">
      <c r="B462" t="str">
        <f>IF($A462="","",IFERROR(VLOOKUP($A462,AI_PF!$A:$D,4,FALSE),""))</f>
        <v/>
      </c>
      <c r="C462" t="str">
        <f>IF($A462="","",IFERROR(VLOOKUP($A462,AI_PF!$A:$G,7,FALSE),""))</f>
        <v/>
      </c>
      <c r="D462" t="str">
        <f>IF($A462="","",IFERROR(VLOOKUP($A462,AI_PF!$A:$H,8,FALSE),""))</f>
        <v/>
      </c>
      <c r="E462" t="str">
        <f>IF($A462="","",IFERROR(VLOOKUP($A462,AI_PF!$A:$N,14,FALSE),""))</f>
        <v/>
      </c>
      <c r="F462" t="str">
        <f>IF($A462="","",IFERROR(VLOOKUP($A462,AI_PF!$A:$R,18,FALSE),""))</f>
        <v/>
      </c>
      <c r="G462" t="str">
        <f>IF($A462="","",IFERROR(VLOOKUP($A462,AI_PF!$A:$T,20,FALSE),""))</f>
        <v/>
      </c>
      <c r="H462" t="str">
        <f>IF($A462="","",IFERROR(VLOOKUP($A462,AI_PF!$A:$V,22,FALSE),""))</f>
        <v/>
      </c>
      <c r="I462" t="str">
        <f>IF($A462="","",IFERROR(VLOOKUP($A462,AI_PF!$A:$EU,151,FALSE),""))</f>
        <v/>
      </c>
      <c r="J462" t="str">
        <f>IF($A462="","",IFERROR(VLOOKUP($A462,AI_PF!$A:$C,3,FALSE),""))</f>
        <v/>
      </c>
      <c r="K462" t="str">
        <f>IF($A462="","",IFERROR(VLOOKUP($A462,Data_Raw!$A:$G,2,FALSE),""))</f>
        <v/>
      </c>
      <c r="L462" t="str">
        <f>IF($A462="","",IFERROR(VLOOKUP($A462,Data_Raw!$A:$G,3,FALSE),""))</f>
        <v/>
      </c>
      <c r="M462" t="str">
        <f>IF($A462="","",IFERROR(VLOOKUP($A462,Data_Raw!$A:$G,4,FALSE),""))</f>
        <v/>
      </c>
      <c r="N462" t="str">
        <f>IF($A462="","",IFERROR(VLOOKUP($A462,AI_PF!$A:$EU,29,FALSE),""))</f>
        <v/>
      </c>
      <c r="O462" t="str">
        <f>IF($A462="","",IFERROR(VLOOKUP($A462,Data_Raw!$A:$G,5,FALSE),""))</f>
        <v/>
      </c>
      <c r="P462" t="str">
        <f>IF($A462="","",IFERROR(VLOOKUP($A462,Data_Raw!$A:$G,6,FALSE),""))</f>
        <v/>
      </c>
      <c r="Q462" t="str">
        <f>IF($A462="","",IFERROR(VLOOKUP($A462,Data_Raw!$A:$G,7,FALSE),""))</f>
        <v/>
      </c>
      <c r="R462" t="str">
        <f>IF($A462="","",SUMIFS(AI_PF!$AP:$AP,AI_PF!$A:$A,$A462))</f>
        <v/>
      </c>
      <c r="S462" t="str">
        <f>IF($A462="","",SUMIFS(AI_PF!$AW:$AW,AI_PF!$A:$A,$A462))</f>
        <v/>
      </c>
      <c r="T462" t="str">
        <f>IF($A462="","",SUMIFS(AI_PF!$AZ:$AZ,AI_PF!$A:$A,$A462))</f>
        <v/>
      </c>
      <c r="U462" t="str">
        <f>IF($A462="","",SUMIFS(AI_PF!$CA:$CA,AI_PF!$A:$A,$A462))</f>
        <v/>
      </c>
      <c r="V462" t="str">
        <f>IF($A462="","",SUMIFS(AI_PF!$CE:$CE,AI_PF!$A:$A,$A462))</f>
        <v/>
      </c>
      <c r="W462" t="str">
        <f>IF($A462="","",IFERROR(VLOOKUP($A462,AI_PF!$A:$CO,93,FALSE),""))</f>
        <v/>
      </c>
      <c r="X462" t="str">
        <f>IF($A462="","",COUNTIF(AI_PF!$A:$A,$A462))</f>
        <v/>
      </c>
      <c r="Y462" t="str">
        <f>IF($A462="","",COUNTIF(LookThrough!$A:$A,J462))</f>
        <v/>
      </c>
    </row>
    <row r="463" spans="2:25" x14ac:dyDescent="0.4">
      <c r="B463" t="str">
        <f>IF($A463="","",IFERROR(VLOOKUP($A463,AI_PF!$A:$D,4,FALSE),""))</f>
        <v/>
      </c>
      <c r="C463" t="str">
        <f>IF($A463="","",IFERROR(VLOOKUP($A463,AI_PF!$A:$G,7,FALSE),""))</f>
        <v/>
      </c>
      <c r="D463" t="str">
        <f>IF($A463="","",IFERROR(VLOOKUP($A463,AI_PF!$A:$H,8,FALSE),""))</f>
        <v/>
      </c>
      <c r="E463" t="str">
        <f>IF($A463="","",IFERROR(VLOOKUP($A463,AI_PF!$A:$N,14,FALSE),""))</f>
        <v/>
      </c>
      <c r="F463" t="str">
        <f>IF($A463="","",IFERROR(VLOOKUP($A463,AI_PF!$A:$R,18,FALSE),""))</f>
        <v/>
      </c>
      <c r="G463" t="str">
        <f>IF($A463="","",IFERROR(VLOOKUP($A463,AI_PF!$A:$T,20,FALSE),""))</f>
        <v/>
      </c>
      <c r="H463" t="str">
        <f>IF($A463="","",IFERROR(VLOOKUP($A463,AI_PF!$A:$V,22,FALSE),""))</f>
        <v/>
      </c>
      <c r="I463" t="str">
        <f>IF($A463="","",IFERROR(VLOOKUP($A463,AI_PF!$A:$EU,151,FALSE),""))</f>
        <v/>
      </c>
      <c r="J463" t="str">
        <f>IF($A463="","",IFERROR(VLOOKUP($A463,AI_PF!$A:$C,3,FALSE),""))</f>
        <v/>
      </c>
      <c r="K463" t="str">
        <f>IF($A463="","",IFERROR(VLOOKUP($A463,Data_Raw!$A:$G,2,FALSE),""))</f>
        <v/>
      </c>
      <c r="L463" t="str">
        <f>IF($A463="","",IFERROR(VLOOKUP($A463,Data_Raw!$A:$G,3,FALSE),""))</f>
        <v/>
      </c>
      <c r="M463" t="str">
        <f>IF($A463="","",IFERROR(VLOOKUP($A463,Data_Raw!$A:$G,4,FALSE),""))</f>
        <v/>
      </c>
      <c r="N463" t="str">
        <f>IF($A463="","",IFERROR(VLOOKUP($A463,AI_PF!$A:$EU,29,FALSE),""))</f>
        <v/>
      </c>
      <c r="O463" t="str">
        <f>IF($A463="","",IFERROR(VLOOKUP($A463,Data_Raw!$A:$G,5,FALSE),""))</f>
        <v/>
      </c>
      <c r="P463" t="str">
        <f>IF($A463="","",IFERROR(VLOOKUP($A463,Data_Raw!$A:$G,6,FALSE),""))</f>
        <v/>
      </c>
      <c r="Q463" t="str">
        <f>IF($A463="","",IFERROR(VLOOKUP($A463,Data_Raw!$A:$G,7,FALSE),""))</f>
        <v/>
      </c>
      <c r="R463" t="str">
        <f>IF($A463="","",SUMIFS(AI_PF!$AP:$AP,AI_PF!$A:$A,$A463))</f>
        <v/>
      </c>
      <c r="S463" t="str">
        <f>IF($A463="","",SUMIFS(AI_PF!$AW:$AW,AI_PF!$A:$A,$A463))</f>
        <v/>
      </c>
      <c r="T463" t="str">
        <f>IF($A463="","",SUMIFS(AI_PF!$AZ:$AZ,AI_PF!$A:$A,$A463))</f>
        <v/>
      </c>
      <c r="U463" t="str">
        <f>IF($A463="","",SUMIFS(AI_PF!$CA:$CA,AI_PF!$A:$A,$A463))</f>
        <v/>
      </c>
      <c r="V463" t="str">
        <f>IF($A463="","",SUMIFS(AI_PF!$CE:$CE,AI_PF!$A:$A,$A463))</f>
        <v/>
      </c>
      <c r="W463" t="str">
        <f>IF($A463="","",IFERROR(VLOOKUP($A463,AI_PF!$A:$CO,93,FALSE),""))</f>
        <v/>
      </c>
      <c r="X463" t="str">
        <f>IF($A463="","",COUNTIF(AI_PF!$A:$A,$A463))</f>
        <v/>
      </c>
      <c r="Y463" t="str">
        <f>IF($A463="","",COUNTIF(LookThrough!$A:$A,J463))</f>
        <v/>
      </c>
    </row>
    <row r="464" spans="2:25" x14ac:dyDescent="0.4">
      <c r="B464" t="str">
        <f>IF($A464="","",IFERROR(VLOOKUP($A464,AI_PF!$A:$D,4,FALSE),""))</f>
        <v/>
      </c>
      <c r="C464" t="str">
        <f>IF($A464="","",IFERROR(VLOOKUP($A464,AI_PF!$A:$G,7,FALSE),""))</f>
        <v/>
      </c>
      <c r="D464" t="str">
        <f>IF($A464="","",IFERROR(VLOOKUP($A464,AI_PF!$A:$H,8,FALSE),""))</f>
        <v/>
      </c>
      <c r="E464" t="str">
        <f>IF($A464="","",IFERROR(VLOOKUP($A464,AI_PF!$A:$N,14,FALSE),""))</f>
        <v/>
      </c>
      <c r="F464" t="str">
        <f>IF($A464="","",IFERROR(VLOOKUP($A464,AI_PF!$A:$R,18,FALSE),""))</f>
        <v/>
      </c>
      <c r="G464" t="str">
        <f>IF($A464="","",IFERROR(VLOOKUP($A464,AI_PF!$A:$T,20,FALSE),""))</f>
        <v/>
      </c>
      <c r="H464" t="str">
        <f>IF($A464="","",IFERROR(VLOOKUP($A464,AI_PF!$A:$V,22,FALSE),""))</f>
        <v/>
      </c>
      <c r="I464" t="str">
        <f>IF($A464="","",IFERROR(VLOOKUP($A464,AI_PF!$A:$EU,151,FALSE),""))</f>
        <v/>
      </c>
      <c r="J464" t="str">
        <f>IF($A464="","",IFERROR(VLOOKUP($A464,AI_PF!$A:$C,3,FALSE),""))</f>
        <v/>
      </c>
      <c r="K464" t="str">
        <f>IF($A464="","",IFERROR(VLOOKUP($A464,Data_Raw!$A:$G,2,FALSE),""))</f>
        <v/>
      </c>
      <c r="L464" t="str">
        <f>IF($A464="","",IFERROR(VLOOKUP($A464,Data_Raw!$A:$G,3,FALSE),""))</f>
        <v/>
      </c>
      <c r="M464" t="str">
        <f>IF($A464="","",IFERROR(VLOOKUP($A464,Data_Raw!$A:$G,4,FALSE),""))</f>
        <v/>
      </c>
      <c r="N464" t="str">
        <f>IF($A464="","",IFERROR(VLOOKUP($A464,AI_PF!$A:$EU,29,FALSE),""))</f>
        <v/>
      </c>
      <c r="O464" t="str">
        <f>IF($A464="","",IFERROR(VLOOKUP($A464,Data_Raw!$A:$G,5,FALSE),""))</f>
        <v/>
      </c>
      <c r="P464" t="str">
        <f>IF($A464="","",IFERROR(VLOOKUP($A464,Data_Raw!$A:$G,6,FALSE),""))</f>
        <v/>
      </c>
      <c r="Q464" t="str">
        <f>IF($A464="","",IFERROR(VLOOKUP($A464,Data_Raw!$A:$G,7,FALSE),""))</f>
        <v/>
      </c>
      <c r="R464" t="str">
        <f>IF($A464="","",SUMIFS(AI_PF!$AP:$AP,AI_PF!$A:$A,$A464))</f>
        <v/>
      </c>
      <c r="S464" t="str">
        <f>IF($A464="","",SUMIFS(AI_PF!$AW:$AW,AI_PF!$A:$A,$A464))</f>
        <v/>
      </c>
      <c r="T464" t="str">
        <f>IF($A464="","",SUMIFS(AI_PF!$AZ:$AZ,AI_PF!$A:$A,$A464))</f>
        <v/>
      </c>
      <c r="U464" t="str">
        <f>IF($A464="","",SUMIFS(AI_PF!$CA:$CA,AI_PF!$A:$A,$A464))</f>
        <v/>
      </c>
      <c r="V464" t="str">
        <f>IF($A464="","",SUMIFS(AI_PF!$CE:$CE,AI_PF!$A:$A,$A464))</f>
        <v/>
      </c>
      <c r="W464" t="str">
        <f>IF($A464="","",IFERROR(VLOOKUP($A464,AI_PF!$A:$CO,93,FALSE),""))</f>
        <v/>
      </c>
      <c r="X464" t="str">
        <f>IF($A464="","",COUNTIF(AI_PF!$A:$A,$A464))</f>
        <v/>
      </c>
      <c r="Y464" t="str">
        <f>IF($A464="","",COUNTIF(LookThrough!$A:$A,J464))</f>
        <v/>
      </c>
    </row>
    <row r="465" spans="2:25" x14ac:dyDescent="0.4">
      <c r="B465" t="str">
        <f>IF($A465="","",IFERROR(VLOOKUP($A465,AI_PF!$A:$D,4,FALSE),""))</f>
        <v/>
      </c>
      <c r="C465" t="str">
        <f>IF($A465="","",IFERROR(VLOOKUP($A465,AI_PF!$A:$G,7,FALSE),""))</f>
        <v/>
      </c>
      <c r="D465" t="str">
        <f>IF($A465="","",IFERROR(VLOOKUP($A465,AI_PF!$A:$H,8,FALSE),""))</f>
        <v/>
      </c>
      <c r="E465" t="str">
        <f>IF($A465="","",IFERROR(VLOOKUP($A465,AI_PF!$A:$N,14,FALSE),""))</f>
        <v/>
      </c>
      <c r="F465" t="str">
        <f>IF($A465="","",IFERROR(VLOOKUP($A465,AI_PF!$A:$R,18,FALSE),""))</f>
        <v/>
      </c>
      <c r="G465" t="str">
        <f>IF($A465="","",IFERROR(VLOOKUP($A465,AI_PF!$A:$T,20,FALSE),""))</f>
        <v/>
      </c>
      <c r="H465" t="str">
        <f>IF($A465="","",IFERROR(VLOOKUP($A465,AI_PF!$A:$V,22,FALSE),""))</f>
        <v/>
      </c>
      <c r="I465" t="str">
        <f>IF($A465="","",IFERROR(VLOOKUP($A465,AI_PF!$A:$EU,151,FALSE),""))</f>
        <v/>
      </c>
      <c r="J465" t="str">
        <f>IF($A465="","",IFERROR(VLOOKUP($A465,AI_PF!$A:$C,3,FALSE),""))</f>
        <v/>
      </c>
      <c r="K465" t="str">
        <f>IF($A465="","",IFERROR(VLOOKUP($A465,Data_Raw!$A:$G,2,FALSE),""))</f>
        <v/>
      </c>
      <c r="L465" t="str">
        <f>IF($A465="","",IFERROR(VLOOKUP($A465,Data_Raw!$A:$G,3,FALSE),""))</f>
        <v/>
      </c>
      <c r="M465" t="str">
        <f>IF($A465="","",IFERROR(VLOOKUP($A465,Data_Raw!$A:$G,4,FALSE),""))</f>
        <v/>
      </c>
      <c r="N465" t="str">
        <f>IF($A465="","",IFERROR(VLOOKUP($A465,AI_PF!$A:$EU,29,FALSE),""))</f>
        <v/>
      </c>
      <c r="O465" t="str">
        <f>IF($A465="","",IFERROR(VLOOKUP($A465,Data_Raw!$A:$G,5,FALSE),""))</f>
        <v/>
      </c>
      <c r="P465" t="str">
        <f>IF($A465="","",IFERROR(VLOOKUP($A465,Data_Raw!$A:$G,6,FALSE),""))</f>
        <v/>
      </c>
      <c r="Q465" t="str">
        <f>IF($A465="","",IFERROR(VLOOKUP($A465,Data_Raw!$A:$G,7,FALSE),""))</f>
        <v/>
      </c>
      <c r="R465" t="str">
        <f>IF($A465="","",SUMIFS(AI_PF!$AP:$AP,AI_PF!$A:$A,$A465))</f>
        <v/>
      </c>
      <c r="S465" t="str">
        <f>IF($A465="","",SUMIFS(AI_PF!$AW:$AW,AI_PF!$A:$A,$A465))</f>
        <v/>
      </c>
      <c r="T465" t="str">
        <f>IF($A465="","",SUMIFS(AI_PF!$AZ:$AZ,AI_PF!$A:$A,$A465))</f>
        <v/>
      </c>
      <c r="U465" t="str">
        <f>IF($A465="","",SUMIFS(AI_PF!$CA:$CA,AI_PF!$A:$A,$A465))</f>
        <v/>
      </c>
      <c r="V465" t="str">
        <f>IF($A465="","",SUMIFS(AI_PF!$CE:$CE,AI_PF!$A:$A,$A465))</f>
        <v/>
      </c>
      <c r="W465" t="str">
        <f>IF($A465="","",IFERROR(VLOOKUP($A465,AI_PF!$A:$CO,93,FALSE),""))</f>
        <v/>
      </c>
      <c r="X465" t="str">
        <f>IF($A465="","",COUNTIF(AI_PF!$A:$A,$A465))</f>
        <v/>
      </c>
      <c r="Y465" t="str">
        <f>IF($A465="","",COUNTIF(LookThrough!$A:$A,J465))</f>
        <v/>
      </c>
    </row>
    <row r="466" spans="2:25" x14ac:dyDescent="0.4">
      <c r="B466" t="str">
        <f>IF($A466="","",IFERROR(VLOOKUP($A466,AI_PF!$A:$D,4,FALSE),""))</f>
        <v/>
      </c>
      <c r="C466" t="str">
        <f>IF($A466="","",IFERROR(VLOOKUP($A466,AI_PF!$A:$G,7,FALSE),""))</f>
        <v/>
      </c>
      <c r="D466" t="str">
        <f>IF($A466="","",IFERROR(VLOOKUP($A466,AI_PF!$A:$H,8,FALSE),""))</f>
        <v/>
      </c>
      <c r="E466" t="str">
        <f>IF($A466="","",IFERROR(VLOOKUP($A466,AI_PF!$A:$N,14,FALSE),""))</f>
        <v/>
      </c>
      <c r="F466" t="str">
        <f>IF($A466="","",IFERROR(VLOOKUP($A466,AI_PF!$A:$R,18,FALSE),""))</f>
        <v/>
      </c>
      <c r="G466" t="str">
        <f>IF($A466="","",IFERROR(VLOOKUP($A466,AI_PF!$A:$T,20,FALSE),""))</f>
        <v/>
      </c>
      <c r="H466" t="str">
        <f>IF($A466="","",IFERROR(VLOOKUP($A466,AI_PF!$A:$V,22,FALSE),""))</f>
        <v/>
      </c>
      <c r="I466" t="str">
        <f>IF($A466="","",IFERROR(VLOOKUP($A466,AI_PF!$A:$EU,151,FALSE),""))</f>
        <v/>
      </c>
      <c r="J466" t="str">
        <f>IF($A466="","",IFERROR(VLOOKUP($A466,AI_PF!$A:$C,3,FALSE),""))</f>
        <v/>
      </c>
      <c r="K466" t="str">
        <f>IF($A466="","",IFERROR(VLOOKUP($A466,Data_Raw!$A:$G,2,FALSE),""))</f>
        <v/>
      </c>
      <c r="L466" t="str">
        <f>IF($A466="","",IFERROR(VLOOKUP($A466,Data_Raw!$A:$G,3,FALSE),""))</f>
        <v/>
      </c>
      <c r="M466" t="str">
        <f>IF($A466="","",IFERROR(VLOOKUP($A466,Data_Raw!$A:$G,4,FALSE),""))</f>
        <v/>
      </c>
      <c r="N466" t="str">
        <f>IF($A466="","",IFERROR(VLOOKUP($A466,AI_PF!$A:$EU,29,FALSE),""))</f>
        <v/>
      </c>
      <c r="O466" t="str">
        <f>IF($A466="","",IFERROR(VLOOKUP($A466,Data_Raw!$A:$G,5,FALSE),""))</f>
        <v/>
      </c>
      <c r="P466" t="str">
        <f>IF($A466="","",IFERROR(VLOOKUP($A466,Data_Raw!$A:$G,6,FALSE),""))</f>
        <v/>
      </c>
      <c r="Q466" t="str">
        <f>IF($A466="","",IFERROR(VLOOKUP($A466,Data_Raw!$A:$G,7,FALSE),""))</f>
        <v/>
      </c>
      <c r="R466" t="str">
        <f>IF($A466="","",SUMIFS(AI_PF!$AP:$AP,AI_PF!$A:$A,$A466))</f>
        <v/>
      </c>
      <c r="S466" t="str">
        <f>IF($A466="","",SUMIFS(AI_PF!$AW:$AW,AI_PF!$A:$A,$A466))</f>
        <v/>
      </c>
      <c r="T466" t="str">
        <f>IF($A466="","",SUMIFS(AI_PF!$AZ:$AZ,AI_PF!$A:$A,$A466))</f>
        <v/>
      </c>
      <c r="U466" t="str">
        <f>IF($A466="","",SUMIFS(AI_PF!$CA:$CA,AI_PF!$A:$A,$A466))</f>
        <v/>
      </c>
      <c r="V466" t="str">
        <f>IF($A466="","",SUMIFS(AI_PF!$CE:$CE,AI_PF!$A:$A,$A466))</f>
        <v/>
      </c>
      <c r="W466" t="str">
        <f>IF($A466="","",IFERROR(VLOOKUP($A466,AI_PF!$A:$CO,93,FALSE),""))</f>
        <v/>
      </c>
      <c r="X466" t="str">
        <f>IF($A466="","",COUNTIF(AI_PF!$A:$A,$A466))</f>
        <v/>
      </c>
      <c r="Y466" t="str">
        <f>IF($A466="","",COUNTIF(LookThrough!$A:$A,J466))</f>
        <v/>
      </c>
    </row>
    <row r="467" spans="2:25" x14ac:dyDescent="0.4">
      <c r="B467" t="str">
        <f>IF($A467="","",IFERROR(VLOOKUP($A467,AI_PF!$A:$D,4,FALSE),""))</f>
        <v/>
      </c>
      <c r="C467" t="str">
        <f>IF($A467="","",IFERROR(VLOOKUP($A467,AI_PF!$A:$G,7,FALSE),""))</f>
        <v/>
      </c>
      <c r="D467" t="str">
        <f>IF($A467="","",IFERROR(VLOOKUP($A467,AI_PF!$A:$H,8,FALSE),""))</f>
        <v/>
      </c>
      <c r="E467" t="str">
        <f>IF($A467="","",IFERROR(VLOOKUP($A467,AI_PF!$A:$N,14,FALSE),""))</f>
        <v/>
      </c>
      <c r="F467" t="str">
        <f>IF($A467="","",IFERROR(VLOOKUP($A467,AI_PF!$A:$R,18,FALSE),""))</f>
        <v/>
      </c>
      <c r="G467" t="str">
        <f>IF($A467="","",IFERROR(VLOOKUP($A467,AI_PF!$A:$T,20,FALSE),""))</f>
        <v/>
      </c>
      <c r="H467" t="str">
        <f>IF($A467="","",IFERROR(VLOOKUP($A467,AI_PF!$A:$V,22,FALSE),""))</f>
        <v/>
      </c>
      <c r="I467" t="str">
        <f>IF($A467="","",IFERROR(VLOOKUP($A467,AI_PF!$A:$EU,151,FALSE),""))</f>
        <v/>
      </c>
      <c r="J467" t="str">
        <f>IF($A467="","",IFERROR(VLOOKUP($A467,AI_PF!$A:$C,3,FALSE),""))</f>
        <v/>
      </c>
      <c r="K467" t="str">
        <f>IF($A467="","",IFERROR(VLOOKUP($A467,Data_Raw!$A:$G,2,FALSE),""))</f>
        <v/>
      </c>
      <c r="L467" t="str">
        <f>IF($A467="","",IFERROR(VLOOKUP($A467,Data_Raw!$A:$G,3,FALSE),""))</f>
        <v/>
      </c>
      <c r="M467" t="str">
        <f>IF($A467="","",IFERROR(VLOOKUP($A467,Data_Raw!$A:$G,4,FALSE),""))</f>
        <v/>
      </c>
      <c r="N467" t="str">
        <f>IF($A467="","",IFERROR(VLOOKUP($A467,AI_PF!$A:$EU,29,FALSE),""))</f>
        <v/>
      </c>
      <c r="O467" t="str">
        <f>IF($A467="","",IFERROR(VLOOKUP($A467,Data_Raw!$A:$G,5,FALSE),""))</f>
        <v/>
      </c>
      <c r="P467" t="str">
        <f>IF($A467="","",IFERROR(VLOOKUP($A467,Data_Raw!$A:$G,6,FALSE),""))</f>
        <v/>
      </c>
      <c r="Q467" t="str">
        <f>IF($A467="","",IFERROR(VLOOKUP($A467,Data_Raw!$A:$G,7,FALSE),""))</f>
        <v/>
      </c>
      <c r="R467" t="str">
        <f>IF($A467="","",SUMIFS(AI_PF!$AP:$AP,AI_PF!$A:$A,$A467))</f>
        <v/>
      </c>
      <c r="S467" t="str">
        <f>IF($A467="","",SUMIFS(AI_PF!$AW:$AW,AI_PF!$A:$A,$A467))</f>
        <v/>
      </c>
      <c r="T467" t="str">
        <f>IF($A467="","",SUMIFS(AI_PF!$AZ:$AZ,AI_PF!$A:$A,$A467))</f>
        <v/>
      </c>
      <c r="U467" t="str">
        <f>IF($A467="","",SUMIFS(AI_PF!$CA:$CA,AI_PF!$A:$A,$A467))</f>
        <v/>
      </c>
      <c r="V467" t="str">
        <f>IF($A467="","",SUMIFS(AI_PF!$CE:$CE,AI_PF!$A:$A,$A467))</f>
        <v/>
      </c>
      <c r="W467" t="str">
        <f>IF($A467="","",IFERROR(VLOOKUP($A467,AI_PF!$A:$CO,93,FALSE),""))</f>
        <v/>
      </c>
      <c r="X467" t="str">
        <f>IF($A467="","",COUNTIF(AI_PF!$A:$A,$A467))</f>
        <v/>
      </c>
      <c r="Y467" t="str">
        <f>IF($A467="","",COUNTIF(LookThrough!$A:$A,J467))</f>
        <v/>
      </c>
    </row>
    <row r="468" spans="2:25" x14ac:dyDescent="0.4">
      <c r="B468" t="str">
        <f>IF($A468="","",IFERROR(VLOOKUP($A468,AI_PF!$A:$D,4,FALSE),""))</f>
        <v/>
      </c>
      <c r="C468" t="str">
        <f>IF($A468="","",IFERROR(VLOOKUP($A468,AI_PF!$A:$G,7,FALSE),""))</f>
        <v/>
      </c>
      <c r="D468" t="str">
        <f>IF($A468="","",IFERROR(VLOOKUP($A468,AI_PF!$A:$H,8,FALSE),""))</f>
        <v/>
      </c>
      <c r="E468" t="str">
        <f>IF($A468="","",IFERROR(VLOOKUP($A468,AI_PF!$A:$N,14,FALSE),""))</f>
        <v/>
      </c>
      <c r="F468" t="str">
        <f>IF($A468="","",IFERROR(VLOOKUP($A468,AI_PF!$A:$R,18,FALSE),""))</f>
        <v/>
      </c>
      <c r="G468" t="str">
        <f>IF($A468="","",IFERROR(VLOOKUP($A468,AI_PF!$A:$T,20,FALSE),""))</f>
        <v/>
      </c>
      <c r="H468" t="str">
        <f>IF($A468="","",IFERROR(VLOOKUP($A468,AI_PF!$A:$V,22,FALSE),""))</f>
        <v/>
      </c>
      <c r="I468" t="str">
        <f>IF($A468="","",IFERROR(VLOOKUP($A468,AI_PF!$A:$EU,151,FALSE),""))</f>
        <v/>
      </c>
      <c r="J468" t="str">
        <f>IF($A468="","",IFERROR(VLOOKUP($A468,AI_PF!$A:$C,3,FALSE),""))</f>
        <v/>
      </c>
      <c r="K468" t="str">
        <f>IF($A468="","",IFERROR(VLOOKUP($A468,Data_Raw!$A:$G,2,FALSE),""))</f>
        <v/>
      </c>
      <c r="L468" t="str">
        <f>IF($A468="","",IFERROR(VLOOKUP($A468,Data_Raw!$A:$G,3,FALSE),""))</f>
        <v/>
      </c>
      <c r="M468" t="str">
        <f>IF($A468="","",IFERROR(VLOOKUP($A468,Data_Raw!$A:$G,4,FALSE),""))</f>
        <v/>
      </c>
      <c r="N468" t="str">
        <f>IF($A468="","",IFERROR(VLOOKUP($A468,AI_PF!$A:$EU,29,FALSE),""))</f>
        <v/>
      </c>
      <c r="O468" t="str">
        <f>IF($A468="","",IFERROR(VLOOKUP($A468,Data_Raw!$A:$G,5,FALSE),""))</f>
        <v/>
      </c>
      <c r="P468" t="str">
        <f>IF($A468="","",IFERROR(VLOOKUP($A468,Data_Raw!$A:$G,6,FALSE),""))</f>
        <v/>
      </c>
      <c r="Q468" t="str">
        <f>IF($A468="","",IFERROR(VLOOKUP($A468,Data_Raw!$A:$G,7,FALSE),""))</f>
        <v/>
      </c>
      <c r="R468" t="str">
        <f>IF($A468="","",SUMIFS(AI_PF!$AP:$AP,AI_PF!$A:$A,$A468))</f>
        <v/>
      </c>
      <c r="S468" t="str">
        <f>IF($A468="","",SUMIFS(AI_PF!$AW:$AW,AI_PF!$A:$A,$A468))</f>
        <v/>
      </c>
      <c r="T468" t="str">
        <f>IF($A468="","",SUMIFS(AI_PF!$AZ:$AZ,AI_PF!$A:$A,$A468))</f>
        <v/>
      </c>
      <c r="U468" t="str">
        <f>IF($A468="","",SUMIFS(AI_PF!$CA:$CA,AI_PF!$A:$A,$A468))</f>
        <v/>
      </c>
      <c r="V468" t="str">
        <f>IF($A468="","",SUMIFS(AI_PF!$CE:$CE,AI_PF!$A:$A,$A468))</f>
        <v/>
      </c>
      <c r="W468" t="str">
        <f>IF($A468="","",IFERROR(VLOOKUP($A468,AI_PF!$A:$CO,93,FALSE),""))</f>
        <v/>
      </c>
      <c r="X468" t="str">
        <f>IF($A468="","",COUNTIF(AI_PF!$A:$A,$A468))</f>
        <v/>
      </c>
      <c r="Y468" t="str">
        <f>IF($A468="","",COUNTIF(LookThrough!$A:$A,J468))</f>
        <v/>
      </c>
    </row>
    <row r="469" spans="2:25" x14ac:dyDescent="0.4">
      <c r="B469" t="str">
        <f>IF($A469="","",IFERROR(VLOOKUP($A469,AI_PF!$A:$D,4,FALSE),""))</f>
        <v/>
      </c>
      <c r="C469" t="str">
        <f>IF($A469="","",IFERROR(VLOOKUP($A469,AI_PF!$A:$G,7,FALSE),""))</f>
        <v/>
      </c>
      <c r="D469" t="str">
        <f>IF($A469="","",IFERROR(VLOOKUP($A469,AI_PF!$A:$H,8,FALSE),""))</f>
        <v/>
      </c>
      <c r="E469" t="str">
        <f>IF($A469="","",IFERROR(VLOOKUP($A469,AI_PF!$A:$N,14,FALSE),""))</f>
        <v/>
      </c>
      <c r="F469" t="str">
        <f>IF($A469="","",IFERROR(VLOOKUP($A469,AI_PF!$A:$R,18,FALSE),""))</f>
        <v/>
      </c>
      <c r="G469" t="str">
        <f>IF($A469="","",IFERROR(VLOOKUP($A469,AI_PF!$A:$T,20,FALSE),""))</f>
        <v/>
      </c>
      <c r="H469" t="str">
        <f>IF($A469="","",IFERROR(VLOOKUP($A469,AI_PF!$A:$V,22,FALSE),""))</f>
        <v/>
      </c>
      <c r="I469" t="str">
        <f>IF($A469="","",IFERROR(VLOOKUP($A469,AI_PF!$A:$EU,151,FALSE),""))</f>
        <v/>
      </c>
      <c r="J469" t="str">
        <f>IF($A469="","",IFERROR(VLOOKUP($A469,AI_PF!$A:$C,3,FALSE),""))</f>
        <v/>
      </c>
      <c r="K469" t="str">
        <f>IF($A469="","",IFERROR(VLOOKUP($A469,Data_Raw!$A:$G,2,FALSE),""))</f>
        <v/>
      </c>
      <c r="L469" t="str">
        <f>IF($A469="","",IFERROR(VLOOKUP($A469,Data_Raw!$A:$G,3,FALSE),""))</f>
        <v/>
      </c>
      <c r="M469" t="str">
        <f>IF($A469="","",IFERROR(VLOOKUP($A469,Data_Raw!$A:$G,4,FALSE),""))</f>
        <v/>
      </c>
      <c r="N469" t="str">
        <f>IF($A469="","",IFERROR(VLOOKUP($A469,AI_PF!$A:$EU,29,FALSE),""))</f>
        <v/>
      </c>
      <c r="O469" t="str">
        <f>IF($A469="","",IFERROR(VLOOKUP($A469,Data_Raw!$A:$G,5,FALSE),""))</f>
        <v/>
      </c>
      <c r="P469" t="str">
        <f>IF($A469="","",IFERROR(VLOOKUP($A469,Data_Raw!$A:$G,6,FALSE),""))</f>
        <v/>
      </c>
      <c r="Q469" t="str">
        <f>IF($A469="","",IFERROR(VLOOKUP($A469,Data_Raw!$A:$G,7,FALSE),""))</f>
        <v/>
      </c>
      <c r="R469" t="str">
        <f>IF($A469="","",SUMIFS(AI_PF!$AP:$AP,AI_PF!$A:$A,$A469))</f>
        <v/>
      </c>
      <c r="S469" t="str">
        <f>IF($A469="","",SUMIFS(AI_PF!$AW:$AW,AI_PF!$A:$A,$A469))</f>
        <v/>
      </c>
      <c r="T469" t="str">
        <f>IF($A469="","",SUMIFS(AI_PF!$AZ:$AZ,AI_PF!$A:$A,$A469))</f>
        <v/>
      </c>
      <c r="U469" t="str">
        <f>IF($A469="","",SUMIFS(AI_PF!$CA:$CA,AI_PF!$A:$A,$A469))</f>
        <v/>
      </c>
      <c r="V469" t="str">
        <f>IF($A469="","",SUMIFS(AI_PF!$CE:$CE,AI_PF!$A:$A,$A469))</f>
        <v/>
      </c>
      <c r="W469" t="str">
        <f>IF($A469="","",IFERROR(VLOOKUP($A469,AI_PF!$A:$CO,93,FALSE),""))</f>
        <v/>
      </c>
      <c r="X469" t="str">
        <f>IF($A469="","",COUNTIF(AI_PF!$A:$A,$A469))</f>
        <v/>
      </c>
      <c r="Y469" t="str">
        <f>IF($A469="","",COUNTIF(LookThrough!$A:$A,J469))</f>
        <v/>
      </c>
    </row>
    <row r="470" spans="2:25" x14ac:dyDescent="0.4">
      <c r="B470" t="str">
        <f>IF($A470="","",IFERROR(VLOOKUP($A470,AI_PF!$A:$D,4,FALSE),""))</f>
        <v/>
      </c>
      <c r="C470" t="str">
        <f>IF($A470="","",IFERROR(VLOOKUP($A470,AI_PF!$A:$G,7,FALSE),""))</f>
        <v/>
      </c>
      <c r="D470" t="str">
        <f>IF($A470="","",IFERROR(VLOOKUP($A470,AI_PF!$A:$H,8,FALSE),""))</f>
        <v/>
      </c>
      <c r="E470" t="str">
        <f>IF($A470="","",IFERROR(VLOOKUP($A470,AI_PF!$A:$N,14,FALSE),""))</f>
        <v/>
      </c>
      <c r="F470" t="str">
        <f>IF($A470="","",IFERROR(VLOOKUP($A470,AI_PF!$A:$R,18,FALSE),""))</f>
        <v/>
      </c>
      <c r="G470" t="str">
        <f>IF($A470="","",IFERROR(VLOOKUP($A470,AI_PF!$A:$T,20,FALSE),""))</f>
        <v/>
      </c>
      <c r="H470" t="str">
        <f>IF($A470="","",IFERROR(VLOOKUP($A470,AI_PF!$A:$V,22,FALSE),""))</f>
        <v/>
      </c>
      <c r="I470" t="str">
        <f>IF($A470="","",IFERROR(VLOOKUP($A470,AI_PF!$A:$EU,151,FALSE),""))</f>
        <v/>
      </c>
      <c r="J470" t="str">
        <f>IF($A470="","",IFERROR(VLOOKUP($A470,AI_PF!$A:$C,3,FALSE),""))</f>
        <v/>
      </c>
      <c r="K470" t="str">
        <f>IF($A470="","",IFERROR(VLOOKUP($A470,Data_Raw!$A:$G,2,FALSE),""))</f>
        <v/>
      </c>
      <c r="L470" t="str">
        <f>IF($A470="","",IFERROR(VLOOKUP($A470,Data_Raw!$A:$G,3,FALSE),""))</f>
        <v/>
      </c>
      <c r="M470" t="str">
        <f>IF($A470="","",IFERROR(VLOOKUP($A470,Data_Raw!$A:$G,4,FALSE),""))</f>
        <v/>
      </c>
      <c r="N470" t="str">
        <f>IF($A470="","",IFERROR(VLOOKUP($A470,AI_PF!$A:$EU,29,FALSE),""))</f>
        <v/>
      </c>
      <c r="O470" t="str">
        <f>IF($A470="","",IFERROR(VLOOKUP($A470,Data_Raw!$A:$G,5,FALSE),""))</f>
        <v/>
      </c>
      <c r="P470" t="str">
        <f>IF($A470="","",IFERROR(VLOOKUP($A470,Data_Raw!$A:$G,6,FALSE),""))</f>
        <v/>
      </c>
      <c r="Q470" t="str">
        <f>IF($A470="","",IFERROR(VLOOKUP($A470,Data_Raw!$A:$G,7,FALSE),""))</f>
        <v/>
      </c>
      <c r="R470" t="str">
        <f>IF($A470="","",SUMIFS(AI_PF!$AP:$AP,AI_PF!$A:$A,$A470))</f>
        <v/>
      </c>
      <c r="S470" t="str">
        <f>IF($A470="","",SUMIFS(AI_PF!$AW:$AW,AI_PF!$A:$A,$A470))</f>
        <v/>
      </c>
      <c r="T470" t="str">
        <f>IF($A470="","",SUMIFS(AI_PF!$AZ:$AZ,AI_PF!$A:$A,$A470))</f>
        <v/>
      </c>
      <c r="U470" t="str">
        <f>IF($A470="","",SUMIFS(AI_PF!$CA:$CA,AI_PF!$A:$A,$A470))</f>
        <v/>
      </c>
      <c r="V470" t="str">
        <f>IF($A470="","",SUMIFS(AI_PF!$CE:$CE,AI_PF!$A:$A,$A470))</f>
        <v/>
      </c>
      <c r="W470" t="str">
        <f>IF($A470="","",IFERROR(VLOOKUP($A470,AI_PF!$A:$CO,93,FALSE),""))</f>
        <v/>
      </c>
      <c r="X470" t="str">
        <f>IF($A470="","",COUNTIF(AI_PF!$A:$A,$A470))</f>
        <v/>
      </c>
      <c r="Y470" t="str">
        <f>IF($A470="","",COUNTIF(LookThrough!$A:$A,J470))</f>
        <v/>
      </c>
    </row>
    <row r="471" spans="2:25" x14ac:dyDescent="0.4">
      <c r="B471" t="str">
        <f>IF($A471="","",IFERROR(VLOOKUP($A471,AI_PF!$A:$D,4,FALSE),""))</f>
        <v/>
      </c>
      <c r="C471" t="str">
        <f>IF($A471="","",IFERROR(VLOOKUP($A471,AI_PF!$A:$G,7,FALSE),""))</f>
        <v/>
      </c>
      <c r="D471" t="str">
        <f>IF($A471="","",IFERROR(VLOOKUP($A471,AI_PF!$A:$H,8,FALSE),""))</f>
        <v/>
      </c>
      <c r="E471" t="str">
        <f>IF($A471="","",IFERROR(VLOOKUP($A471,AI_PF!$A:$N,14,FALSE),""))</f>
        <v/>
      </c>
      <c r="F471" t="str">
        <f>IF($A471="","",IFERROR(VLOOKUP($A471,AI_PF!$A:$R,18,FALSE),""))</f>
        <v/>
      </c>
      <c r="G471" t="str">
        <f>IF($A471="","",IFERROR(VLOOKUP($A471,AI_PF!$A:$T,20,FALSE),""))</f>
        <v/>
      </c>
      <c r="H471" t="str">
        <f>IF($A471="","",IFERROR(VLOOKUP($A471,AI_PF!$A:$V,22,FALSE),""))</f>
        <v/>
      </c>
      <c r="I471" t="str">
        <f>IF($A471="","",IFERROR(VLOOKUP($A471,AI_PF!$A:$EU,151,FALSE),""))</f>
        <v/>
      </c>
      <c r="J471" t="str">
        <f>IF($A471="","",IFERROR(VLOOKUP($A471,AI_PF!$A:$C,3,FALSE),""))</f>
        <v/>
      </c>
      <c r="K471" t="str">
        <f>IF($A471="","",IFERROR(VLOOKUP($A471,Data_Raw!$A:$G,2,FALSE),""))</f>
        <v/>
      </c>
      <c r="L471" t="str">
        <f>IF($A471="","",IFERROR(VLOOKUP($A471,Data_Raw!$A:$G,3,FALSE),""))</f>
        <v/>
      </c>
      <c r="M471" t="str">
        <f>IF($A471="","",IFERROR(VLOOKUP($A471,Data_Raw!$A:$G,4,FALSE),""))</f>
        <v/>
      </c>
      <c r="N471" t="str">
        <f>IF($A471="","",IFERROR(VLOOKUP($A471,AI_PF!$A:$EU,29,FALSE),""))</f>
        <v/>
      </c>
      <c r="O471" t="str">
        <f>IF($A471="","",IFERROR(VLOOKUP($A471,Data_Raw!$A:$G,5,FALSE),""))</f>
        <v/>
      </c>
      <c r="P471" t="str">
        <f>IF($A471="","",IFERROR(VLOOKUP($A471,Data_Raw!$A:$G,6,FALSE),""))</f>
        <v/>
      </c>
      <c r="Q471" t="str">
        <f>IF($A471="","",IFERROR(VLOOKUP($A471,Data_Raw!$A:$G,7,FALSE),""))</f>
        <v/>
      </c>
      <c r="R471" t="str">
        <f>IF($A471="","",SUMIFS(AI_PF!$AP:$AP,AI_PF!$A:$A,$A471))</f>
        <v/>
      </c>
      <c r="S471" t="str">
        <f>IF($A471="","",SUMIFS(AI_PF!$AW:$AW,AI_PF!$A:$A,$A471))</f>
        <v/>
      </c>
      <c r="T471" t="str">
        <f>IF($A471="","",SUMIFS(AI_PF!$AZ:$AZ,AI_PF!$A:$A,$A471))</f>
        <v/>
      </c>
      <c r="U471" t="str">
        <f>IF($A471="","",SUMIFS(AI_PF!$CA:$CA,AI_PF!$A:$A,$A471))</f>
        <v/>
      </c>
      <c r="V471" t="str">
        <f>IF($A471="","",SUMIFS(AI_PF!$CE:$CE,AI_PF!$A:$A,$A471))</f>
        <v/>
      </c>
      <c r="W471" t="str">
        <f>IF($A471="","",IFERROR(VLOOKUP($A471,AI_PF!$A:$CO,93,FALSE),""))</f>
        <v/>
      </c>
      <c r="X471" t="str">
        <f>IF($A471="","",COUNTIF(AI_PF!$A:$A,$A471))</f>
        <v/>
      </c>
      <c r="Y471" t="str">
        <f>IF($A471="","",COUNTIF(LookThrough!$A:$A,J471))</f>
        <v/>
      </c>
    </row>
    <row r="472" spans="2:25" x14ac:dyDescent="0.4">
      <c r="B472" t="str">
        <f>IF($A472="","",IFERROR(VLOOKUP($A472,AI_PF!$A:$D,4,FALSE),""))</f>
        <v/>
      </c>
      <c r="C472" t="str">
        <f>IF($A472="","",IFERROR(VLOOKUP($A472,AI_PF!$A:$G,7,FALSE),""))</f>
        <v/>
      </c>
      <c r="D472" t="str">
        <f>IF($A472="","",IFERROR(VLOOKUP($A472,AI_PF!$A:$H,8,FALSE),""))</f>
        <v/>
      </c>
      <c r="E472" t="str">
        <f>IF($A472="","",IFERROR(VLOOKUP($A472,AI_PF!$A:$N,14,FALSE),""))</f>
        <v/>
      </c>
      <c r="F472" t="str">
        <f>IF($A472="","",IFERROR(VLOOKUP($A472,AI_PF!$A:$R,18,FALSE),""))</f>
        <v/>
      </c>
      <c r="G472" t="str">
        <f>IF($A472="","",IFERROR(VLOOKUP($A472,AI_PF!$A:$T,20,FALSE),""))</f>
        <v/>
      </c>
      <c r="H472" t="str">
        <f>IF($A472="","",IFERROR(VLOOKUP($A472,AI_PF!$A:$V,22,FALSE),""))</f>
        <v/>
      </c>
      <c r="I472" t="str">
        <f>IF($A472="","",IFERROR(VLOOKUP($A472,AI_PF!$A:$EU,151,FALSE),""))</f>
        <v/>
      </c>
      <c r="J472" t="str">
        <f>IF($A472="","",IFERROR(VLOOKUP($A472,AI_PF!$A:$C,3,FALSE),""))</f>
        <v/>
      </c>
      <c r="K472" t="str">
        <f>IF($A472="","",IFERROR(VLOOKUP($A472,Data_Raw!$A:$G,2,FALSE),""))</f>
        <v/>
      </c>
      <c r="L472" t="str">
        <f>IF($A472="","",IFERROR(VLOOKUP($A472,Data_Raw!$A:$G,3,FALSE),""))</f>
        <v/>
      </c>
      <c r="M472" t="str">
        <f>IF($A472="","",IFERROR(VLOOKUP($A472,Data_Raw!$A:$G,4,FALSE),""))</f>
        <v/>
      </c>
      <c r="N472" t="str">
        <f>IF($A472="","",IFERROR(VLOOKUP($A472,AI_PF!$A:$EU,29,FALSE),""))</f>
        <v/>
      </c>
      <c r="O472" t="str">
        <f>IF($A472="","",IFERROR(VLOOKUP($A472,Data_Raw!$A:$G,5,FALSE),""))</f>
        <v/>
      </c>
      <c r="P472" t="str">
        <f>IF($A472="","",IFERROR(VLOOKUP($A472,Data_Raw!$A:$G,6,FALSE),""))</f>
        <v/>
      </c>
      <c r="Q472" t="str">
        <f>IF($A472="","",IFERROR(VLOOKUP($A472,Data_Raw!$A:$G,7,FALSE),""))</f>
        <v/>
      </c>
      <c r="R472" t="str">
        <f>IF($A472="","",SUMIFS(AI_PF!$AP:$AP,AI_PF!$A:$A,$A472))</f>
        <v/>
      </c>
      <c r="S472" t="str">
        <f>IF($A472="","",SUMIFS(AI_PF!$AW:$AW,AI_PF!$A:$A,$A472))</f>
        <v/>
      </c>
      <c r="T472" t="str">
        <f>IF($A472="","",SUMIFS(AI_PF!$AZ:$AZ,AI_PF!$A:$A,$A472))</f>
        <v/>
      </c>
      <c r="U472" t="str">
        <f>IF($A472="","",SUMIFS(AI_PF!$CA:$CA,AI_PF!$A:$A,$A472))</f>
        <v/>
      </c>
      <c r="V472" t="str">
        <f>IF($A472="","",SUMIFS(AI_PF!$CE:$CE,AI_PF!$A:$A,$A472))</f>
        <v/>
      </c>
      <c r="W472" t="str">
        <f>IF($A472="","",IFERROR(VLOOKUP($A472,AI_PF!$A:$CO,93,FALSE),""))</f>
        <v/>
      </c>
      <c r="X472" t="str">
        <f>IF($A472="","",COUNTIF(AI_PF!$A:$A,$A472))</f>
        <v/>
      </c>
      <c r="Y472" t="str">
        <f>IF($A472="","",COUNTIF(LookThrough!$A:$A,J472))</f>
        <v/>
      </c>
    </row>
    <row r="473" spans="2:25" x14ac:dyDescent="0.4">
      <c r="B473" t="str">
        <f>IF($A473="","",IFERROR(VLOOKUP($A473,AI_PF!$A:$D,4,FALSE),""))</f>
        <v/>
      </c>
      <c r="C473" t="str">
        <f>IF($A473="","",IFERROR(VLOOKUP($A473,AI_PF!$A:$G,7,FALSE),""))</f>
        <v/>
      </c>
      <c r="D473" t="str">
        <f>IF($A473="","",IFERROR(VLOOKUP($A473,AI_PF!$A:$H,8,FALSE),""))</f>
        <v/>
      </c>
      <c r="E473" t="str">
        <f>IF($A473="","",IFERROR(VLOOKUP($A473,AI_PF!$A:$N,14,FALSE),""))</f>
        <v/>
      </c>
      <c r="F473" t="str">
        <f>IF($A473="","",IFERROR(VLOOKUP($A473,AI_PF!$A:$R,18,FALSE),""))</f>
        <v/>
      </c>
      <c r="G473" t="str">
        <f>IF($A473="","",IFERROR(VLOOKUP($A473,AI_PF!$A:$T,20,FALSE),""))</f>
        <v/>
      </c>
      <c r="H473" t="str">
        <f>IF($A473="","",IFERROR(VLOOKUP($A473,AI_PF!$A:$V,22,FALSE),""))</f>
        <v/>
      </c>
      <c r="I473" t="str">
        <f>IF($A473="","",IFERROR(VLOOKUP($A473,AI_PF!$A:$EU,151,FALSE),""))</f>
        <v/>
      </c>
      <c r="J473" t="str">
        <f>IF($A473="","",IFERROR(VLOOKUP($A473,AI_PF!$A:$C,3,FALSE),""))</f>
        <v/>
      </c>
      <c r="K473" t="str">
        <f>IF($A473="","",IFERROR(VLOOKUP($A473,Data_Raw!$A:$G,2,FALSE),""))</f>
        <v/>
      </c>
      <c r="L473" t="str">
        <f>IF($A473="","",IFERROR(VLOOKUP($A473,Data_Raw!$A:$G,3,FALSE),""))</f>
        <v/>
      </c>
      <c r="M473" t="str">
        <f>IF($A473="","",IFERROR(VLOOKUP($A473,Data_Raw!$A:$G,4,FALSE),""))</f>
        <v/>
      </c>
      <c r="N473" t="str">
        <f>IF($A473="","",IFERROR(VLOOKUP($A473,AI_PF!$A:$EU,29,FALSE),""))</f>
        <v/>
      </c>
      <c r="O473" t="str">
        <f>IF($A473="","",IFERROR(VLOOKUP($A473,Data_Raw!$A:$G,5,FALSE),""))</f>
        <v/>
      </c>
      <c r="P473" t="str">
        <f>IF($A473="","",IFERROR(VLOOKUP($A473,Data_Raw!$A:$G,6,FALSE),""))</f>
        <v/>
      </c>
      <c r="Q473" t="str">
        <f>IF($A473="","",IFERROR(VLOOKUP($A473,Data_Raw!$A:$G,7,FALSE),""))</f>
        <v/>
      </c>
      <c r="R473" t="str">
        <f>IF($A473="","",SUMIFS(AI_PF!$AP:$AP,AI_PF!$A:$A,$A473))</f>
        <v/>
      </c>
      <c r="S473" t="str">
        <f>IF($A473="","",SUMIFS(AI_PF!$AW:$AW,AI_PF!$A:$A,$A473))</f>
        <v/>
      </c>
      <c r="T473" t="str">
        <f>IF($A473="","",SUMIFS(AI_PF!$AZ:$AZ,AI_PF!$A:$A,$A473))</f>
        <v/>
      </c>
      <c r="U473" t="str">
        <f>IF($A473="","",SUMIFS(AI_PF!$CA:$CA,AI_PF!$A:$A,$A473))</f>
        <v/>
      </c>
      <c r="V473" t="str">
        <f>IF($A473="","",SUMIFS(AI_PF!$CE:$CE,AI_PF!$A:$A,$A473))</f>
        <v/>
      </c>
      <c r="W473" t="str">
        <f>IF($A473="","",IFERROR(VLOOKUP($A473,AI_PF!$A:$CO,93,FALSE),""))</f>
        <v/>
      </c>
      <c r="X473" t="str">
        <f>IF($A473="","",COUNTIF(AI_PF!$A:$A,$A473))</f>
        <v/>
      </c>
      <c r="Y473" t="str">
        <f>IF($A473="","",COUNTIF(LookThrough!$A:$A,J473))</f>
        <v/>
      </c>
    </row>
    <row r="474" spans="2:25" x14ac:dyDescent="0.4">
      <c r="B474" t="str">
        <f>IF($A474="","",IFERROR(VLOOKUP($A474,AI_PF!$A:$D,4,FALSE),""))</f>
        <v/>
      </c>
      <c r="C474" t="str">
        <f>IF($A474="","",IFERROR(VLOOKUP($A474,AI_PF!$A:$G,7,FALSE),""))</f>
        <v/>
      </c>
      <c r="D474" t="str">
        <f>IF($A474="","",IFERROR(VLOOKUP($A474,AI_PF!$A:$H,8,FALSE),""))</f>
        <v/>
      </c>
      <c r="E474" t="str">
        <f>IF($A474="","",IFERROR(VLOOKUP($A474,AI_PF!$A:$N,14,FALSE),""))</f>
        <v/>
      </c>
      <c r="F474" t="str">
        <f>IF($A474="","",IFERROR(VLOOKUP($A474,AI_PF!$A:$R,18,FALSE),""))</f>
        <v/>
      </c>
      <c r="G474" t="str">
        <f>IF($A474="","",IFERROR(VLOOKUP($A474,AI_PF!$A:$T,20,FALSE),""))</f>
        <v/>
      </c>
      <c r="H474" t="str">
        <f>IF($A474="","",IFERROR(VLOOKUP($A474,AI_PF!$A:$V,22,FALSE),""))</f>
        <v/>
      </c>
      <c r="I474" t="str">
        <f>IF($A474="","",IFERROR(VLOOKUP($A474,AI_PF!$A:$EU,151,FALSE),""))</f>
        <v/>
      </c>
      <c r="J474" t="str">
        <f>IF($A474="","",IFERROR(VLOOKUP($A474,AI_PF!$A:$C,3,FALSE),""))</f>
        <v/>
      </c>
      <c r="K474" t="str">
        <f>IF($A474="","",IFERROR(VLOOKUP($A474,Data_Raw!$A:$G,2,FALSE),""))</f>
        <v/>
      </c>
      <c r="L474" t="str">
        <f>IF($A474="","",IFERROR(VLOOKUP($A474,Data_Raw!$A:$G,3,FALSE),""))</f>
        <v/>
      </c>
      <c r="M474" t="str">
        <f>IF($A474="","",IFERROR(VLOOKUP($A474,Data_Raw!$A:$G,4,FALSE),""))</f>
        <v/>
      </c>
      <c r="N474" t="str">
        <f>IF($A474="","",IFERROR(VLOOKUP($A474,AI_PF!$A:$EU,29,FALSE),""))</f>
        <v/>
      </c>
      <c r="O474" t="str">
        <f>IF($A474="","",IFERROR(VLOOKUP($A474,Data_Raw!$A:$G,5,FALSE),""))</f>
        <v/>
      </c>
      <c r="P474" t="str">
        <f>IF($A474="","",IFERROR(VLOOKUP($A474,Data_Raw!$A:$G,6,FALSE),""))</f>
        <v/>
      </c>
      <c r="Q474" t="str">
        <f>IF($A474="","",IFERROR(VLOOKUP($A474,Data_Raw!$A:$G,7,FALSE),""))</f>
        <v/>
      </c>
      <c r="R474" t="str">
        <f>IF($A474="","",SUMIFS(AI_PF!$AP:$AP,AI_PF!$A:$A,$A474))</f>
        <v/>
      </c>
      <c r="S474" t="str">
        <f>IF($A474="","",SUMIFS(AI_PF!$AW:$AW,AI_PF!$A:$A,$A474))</f>
        <v/>
      </c>
      <c r="T474" t="str">
        <f>IF($A474="","",SUMIFS(AI_PF!$AZ:$AZ,AI_PF!$A:$A,$A474))</f>
        <v/>
      </c>
      <c r="U474" t="str">
        <f>IF($A474="","",SUMIFS(AI_PF!$CA:$CA,AI_PF!$A:$A,$A474))</f>
        <v/>
      </c>
      <c r="V474" t="str">
        <f>IF($A474="","",SUMIFS(AI_PF!$CE:$CE,AI_PF!$A:$A,$A474))</f>
        <v/>
      </c>
      <c r="W474" t="str">
        <f>IF($A474="","",IFERROR(VLOOKUP($A474,AI_PF!$A:$CO,93,FALSE),""))</f>
        <v/>
      </c>
      <c r="X474" t="str">
        <f>IF($A474="","",COUNTIF(AI_PF!$A:$A,$A474))</f>
        <v/>
      </c>
      <c r="Y474" t="str">
        <f>IF($A474="","",COUNTIF(LookThrough!$A:$A,J474))</f>
        <v/>
      </c>
    </row>
    <row r="475" spans="2:25" x14ac:dyDescent="0.4">
      <c r="B475" t="str">
        <f>IF($A475="","",IFERROR(VLOOKUP($A475,AI_PF!$A:$D,4,FALSE),""))</f>
        <v/>
      </c>
      <c r="C475" t="str">
        <f>IF($A475="","",IFERROR(VLOOKUP($A475,AI_PF!$A:$G,7,FALSE),""))</f>
        <v/>
      </c>
      <c r="D475" t="str">
        <f>IF($A475="","",IFERROR(VLOOKUP($A475,AI_PF!$A:$H,8,FALSE),""))</f>
        <v/>
      </c>
      <c r="E475" t="str">
        <f>IF($A475="","",IFERROR(VLOOKUP($A475,AI_PF!$A:$N,14,FALSE),""))</f>
        <v/>
      </c>
      <c r="F475" t="str">
        <f>IF($A475="","",IFERROR(VLOOKUP($A475,AI_PF!$A:$R,18,FALSE),""))</f>
        <v/>
      </c>
      <c r="G475" t="str">
        <f>IF($A475="","",IFERROR(VLOOKUP($A475,AI_PF!$A:$T,20,FALSE),""))</f>
        <v/>
      </c>
      <c r="H475" t="str">
        <f>IF($A475="","",IFERROR(VLOOKUP($A475,AI_PF!$A:$V,22,FALSE),""))</f>
        <v/>
      </c>
      <c r="I475" t="str">
        <f>IF($A475="","",IFERROR(VLOOKUP($A475,AI_PF!$A:$EU,151,FALSE),""))</f>
        <v/>
      </c>
      <c r="J475" t="str">
        <f>IF($A475="","",IFERROR(VLOOKUP($A475,AI_PF!$A:$C,3,FALSE),""))</f>
        <v/>
      </c>
      <c r="K475" t="str">
        <f>IF($A475="","",IFERROR(VLOOKUP($A475,Data_Raw!$A:$G,2,FALSE),""))</f>
        <v/>
      </c>
      <c r="L475" t="str">
        <f>IF($A475="","",IFERROR(VLOOKUP($A475,Data_Raw!$A:$G,3,FALSE),""))</f>
        <v/>
      </c>
      <c r="M475" t="str">
        <f>IF($A475="","",IFERROR(VLOOKUP($A475,Data_Raw!$A:$G,4,FALSE),""))</f>
        <v/>
      </c>
      <c r="N475" t="str">
        <f>IF($A475="","",IFERROR(VLOOKUP($A475,AI_PF!$A:$EU,29,FALSE),""))</f>
        <v/>
      </c>
      <c r="O475" t="str">
        <f>IF($A475="","",IFERROR(VLOOKUP($A475,Data_Raw!$A:$G,5,FALSE),""))</f>
        <v/>
      </c>
      <c r="P475" t="str">
        <f>IF($A475="","",IFERROR(VLOOKUP($A475,Data_Raw!$A:$G,6,FALSE),""))</f>
        <v/>
      </c>
      <c r="Q475" t="str">
        <f>IF($A475="","",IFERROR(VLOOKUP($A475,Data_Raw!$A:$G,7,FALSE),""))</f>
        <v/>
      </c>
      <c r="R475" t="str">
        <f>IF($A475="","",SUMIFS(AI_PF!$AP:$AP,AI_PF!$A:$A,$A475))</f>
        <v/>
      </c>
      <c r="S475" t="str">
        <f>IF($A475="","",SUMIFS(AI_PF!$AW:$AW,AI_PF!$A:$A,$A475))</f>
        <v/>
      </c>
      <c r="T475" t="str">
        <f>IF($A475="","",SUMIFS(AI_PF!$AZ:$AZ,AI_PF!$A:$A,$A475))</f>
        <v/>
      </c>
      <c r="U475" t="str">
        <f>IF($A475="","",SUMIFS(AI_PF!$CA:$CA,AI_PF!$A:$A,$A475))</f>
        <v/>
      </c>
      <c r="V475" t="str">
        <f>IF($A475="","",SUMIFS(AI_PF!$CE:$CE,AI_PF!$A:$A,$A475))</f>
        <v/>
      </c>
      <c r="W475" t="str">
        <f>IF($A475="","",IFERROR(VLOOKUP($A475,AI_PF!$A:$CO,93,FALSE),""))</f>
        <v/>
      </c>
      <c r="X475" t="str">
        <f>IF($A475="","",COUNTIF(AI_PF!$A:$A,$A475))</f>
        <v/>
      </c>
      <c r="Y475" t="str">
        <f>IF($A475="","",COUNTIF(LookThrough!$A:$A,J475))</f>
        <v/>
      </c>
    </row>
    <row r="476" spans="2:25" x14ac:dyDescent="0.4">
      <c r="B476" t="str">
        <f>IF($A476="","",IFERROR(VLOOKUP($A476,AI_PF!$A:$D,4,FALSE),""))</f>
        <v/>
      </c>
      <c r="C476" t="str">
        <f>IF($A476="","",IFERROR(VLOOKUP($A476,AI_PF!$A:$G,7,FALSE),""))</f>
        <v/>
      </c>
      <c r="D476" t="str">
        <f>IF($A476="","",IFERROR(VLOOKUP($A476,AI_PF!$A:$H,8,FALSE),""))</f>
        <v/>
      </c>
      <c r="E476" t="str">
        <f>IF($A476="","",IFERROR(VLOOKUP($A476,AI_PF!$A:$N,14,FALSE),""))</f>
        <v/>
      </c>
      <c r="F476" t="str">
        <f>IF($A476="","",IFERROR(VLOOKUP($A476,AI_PF!$A:$R,18,FALSE),""))</f>
        <v/>
      </c>
      <c r="G476" t="str">
        <f>IF($A476="","",IFERROR(VLOOKUP($A476,AI_PF!$A:$T,20,FALSE),""))</f>
        <v/>
      </c>
      <c r="H476" t="str">
        <f>IF($A476="","",IFERROR(VLOOKUP($A476,AI_PF!$A:$V,22,FALSE),""))</f>
        <v/>
      </c>
      <c r="I476" t="str">
        <f>IF($A476="","",IFERROR(VLOOKUP($A476,AI_PF!$A:$EU,151,FALSE),""))</f>
        <v/>
      </c>
      <c r="J476" t="str">
        <f>IF($A476="","",IFERROR(VLOOKUP($A476,AI_PF!$A:$C,3,FALSE),""))</f>
        <v/>
      </c>
      <c r="K476" t="str">
        <f>IF($A476="","",IFERROR(VLOOKUP($A476,Data_Raw!$A:$G,2,FALSE),""))</f>
        <v/>
      </c>
      <c r="L476" t="str">
        <f>IF($A476="","",IFERROR(VLOOKUP($A476,Data_Raw!$A:$G,3,FALSE),""))</f>
        <v/>
      </c>
      <c r="M476" t="str">
        <f>IF($A476="","",IFERROR(VLOOKUP($A476,Data_Raw!$A:$G,4,FALSE),""))</f>
        <v/>
      </c>
      <c r="N476" t="str">
        <f>IF($A476="","",IFERROR(VLOOKUP($A476,AI_PF!$A:$EU,29,FALSE),""))</f>
        <v/>
      </c>
      <c r="O476" t="str">
        <f>IF($A476="","",IFERROR(VLOOKUP($A476,Data_Raw!$A:$G,5,FALSE),""))</f>
        <v/>
      </c>
      <c r="P476" t="str">
        <f>IF($A476="","",IFERROR(VLOOKUP($A476,Data_Raw!$A:$G,6,FALSE),""))</f>
        <v/>
      </c>
      <c r="Q476" t="str">
        <f>IF($A476="","",IFERROR(VLOOKUP($A476,Data_Raw!$A:$G,7,FALSE),""))</f>
        <v/>
      </c>
      <c r="R476" t="str">
        <f>IF($A476="","",SUMIFS(AI_PF!$AP:$AP,AI_PF!$A:$A,$A476))</f>
        <v/>
      </c>
      <c r="S476" t="str">
        <f>IF($A476="","",SUMIFS(AI_PF!$AW:$AW,AI_PF!$A:$A,$A476))</f>
        <v/>
      </c>
      <c r="T476" t="str">
        <f>IF($A476="","",SUMIFS(AI_PF!$AZ:$AZ,AI_PF!$A:$A,$A476))</f>
        <v/>
      </c>
      <c r="U476" t="str">
        <f>IF($A476="","",SUMIFS(AI_PF!$CA:$CA,AI_PF!$A:$A,$A476))</f>
        <v/>
      </c>
      <c r="V476" t="str">
        <f>IF($A476="","",SUMIFS(AI_PF!$CE:$CE,AI_PF!$A:$A,$A476))</f>
        <v/>
      </c>
      <c r="W476" t="str">
        <f>IF($A476="","",IFERROR(VLOOKUP($A476,AI_PF!$A:$CO,93,FALSE),""))</f>
        <v/>
      </c>
      <c r="X476" t="str">
        <f>IF($A476="","",COUNTIF(AI_PF!$A:$A,$A476))</f>
        <v/>
      </c>
      <c r="Y476" t="str">
        <f>IF($A476="","",COUNTIF(LookThrough!$A:$A,J476))</f>
        <v/>
      </c>
    </row>
    <row r="477" spans="2:25" x14ac:dyDescent="0.4">
      <c r="B477" t="str">
        <f>IF($A477="","",IFERROR(VLOOKUP($A477,AI_PF!$A:$D,4,FALSE),""))</f>
        <v/>
      </c>
      <c r="C477" t="str">
        <f>IF($A477="","",IFERROR(VLOOKUP($A477,AI_PF!$A:$G,7,FALSE),""))</f>
        <v/>
      </c>
      <c r="D477" t="str">
        <f>IF($A477="","",IFERROR(VLOOKUP($A477,AI_PF!$A:$H,8,FALSE),""))</f>
        <v/>
      </c>
      <c r="E477" t="str">
        <f>IF($A477="","",IFERROR(VLOOKUP($A477,AI_PF!$A:$N,14,FALSE),""))</f>
        <v/>
      </c>
      <c r="F477" t="str">
        <f>IF($A477="","",IFERROR(VLOOKUP($A477,AI_PF!$A:$R,18,FALSE),""))</f>
        <v/>
      </c>
      <c r="G477" t="str">
        <f>IF($A477="","",IFERROR(VLOOKUP($A477,AI_PF!$A:$T,20,FALSE),""))</f>
        <v/>
      </c>
      <c r="H477" t="str">
        <f>IF($A477="","",IFERROR(VLOOKUP($A477,AI_PF!$A:$V,22,FALSE),""))</f>
        <v/>
      </c>
      <c r="I477" t="str">
        <f>IF($A477="","",IFERROR(VLOOKUP($A477,AI_PF!$A:$EU,151,FALSE),""))</f>
        <v/>
      </c>
      <c r="J477" t="str">
        <f>IF($A477="","",IFERROR(VLOOKUP($A477,AI_PF!$A:$C,3,FALSE),""))</f>
        <v/>
      </c>
      <c r="K477" t="str">
        <f>IF($A477="","",IFERROR(VLOOKUP($A477,Data_Raw!$A:$G,2,FALSE),""))</f>
        <v/>
      </c>
      <c r="L477" t="str">
        <f>IF($A477="","",IFERROR(VLOOKUP($A477,Data_Raw!$A:$G,3,FALSE),""))</f>
        <v/>
      </c>
      <c r="M477" t="str">
        <f>IF($A477="","",IFERROR(VLOOKUP($A477,Data_Raw!$A:$G,4,FALSE),""))</f>
        <v/>
      </c>
      <c r="N477" t="str">
        <f>IF($A477="","",IFERROR(VLOOKUP($A477,AI_PF!$A:$EU,29,FALSE),""))</f>
        <v/>
      </c>
      <c r="O477" t="str">
        <f>IF($A477="","",IFERROR(VLOOKUP($A477,Data_Raw!$A:$G,5,FALSE),""))</f>
        <v/>
      </c>
      <c r="P477" t="str">
        <f>IF($A477="","",IFERROR(VLOOKUP($A477,Data_Raw!$A:$G,6,FALSE),""))</f>
        <v/>
      </c>
      <c r="Q477" t="str">
        <f>IF($A477="","",IFERROR(VLOOKUP($A477,Data_Raw!$A:$G,7,FALSE),""))</f>
        <v/>
      </c>
      <c r="R477" t="str">
        <f>IF($A477="","",SUMIFS(AI_PF!$AP:$AP,AI_PF!$A:$A,$A477))</f>
        <v/>
      </c>
      <c r="S477" t="str">
        <f>IF($A477="","",SUMIFS(AI_PF!$AW:$AW,AI_PF!$A:$A,$A477))</f>
        <v/>
      </c>
      <c r="T477" t="str">
        <f>IF($A477="","",SUMIFS(AI_PF!$AZ:$AZ,AI_PF!$A:$A,$A477))</f>
        <v/>
      </c>
      <c r="U477" t="str">
        <f>IF($A477="","",SUMIFS(AI_PF!$CA:$CA,AI_PF!$A:$A,$A477))</f>
        <v/>
      </c>
      <c r="V477" t="str">
        <f>IF($A477="","",SUMIFS(AI_PF!$CE:$CE,AI_PF!$A:$A,$A477))</f>
        <v/>
      </c>
      <c r="W477" t="str">
        <f>IF($A477="","",IFERROR(VLOOKUP($A477,AI_PF!$A:$CO,93,FALSE),""))</f>
        <v/>
      </c>
      <c r="X477" t="str">
        <f>IF($A477="","",COUNTIF(AI_PF!$A:$A,$A477))</f>
        <v/>
      </c>
      <c r="Y477" t="str">
        <f>IF($A477="","",COUNTIF(LookThrough!$A:$A,J477))</f>
        <v/>
      </c>
    </row>
    <row r="478" spans="2:25" x14ac:dyDescent="0.4">
      <c r="B478" t="str">
        <f>IF($A478="","",IFERROR(VLOOKUP($A478,AI_PF!$A:$D,4,FALSE),""))</f>
        <v/>
      </c>
      <c r="C478" t="str">
        <f>IF($A478="","",IFERROR(VLOOKUP($A478,AI_PF!$A:$G,7,FALSE),""))</f>
        <v/>
      </c>
      <c r="D478" t="str">
        <f>IF($A478="","",IFERROR(VLOOKUP($A478,AI_PF!$A:$H,8,FALSE),""))</f>
        <v/>
      </c>
      <c r="E478" t="str">
        <f>IF($A478="","",IFERROR(VLOOKUP($A478,AI_PF!$A:$N,14,FALSE),""))</f>
        <v/>
      </c>
      <c r="F478" t="str">
        <f>IF($A478="","",IFERROR(VLOOKUP($A478,AI_PF!$A:$R,18,FALSE),""))</f>
        <v/>
      </c>
      <c r="G478" t="str">
        <f>IF($A478="","",IFERROR(VLOOKUP($A478,AI_PF!$A:$T,20,FALSE),""))</f>
        <v/>
      </c>
      <c r="H478" t="str">
        <f>IF($A478="","",IFERROR(VLOOKUP($A478,AI_PF!$A:$V,22,FALSE),""))</f>
        <v/>
      </c>
      <c r="I478" t="str">
        <f>IF($A478="","",IFERROR(VLOOKUP($A478,AI_PF!$A:$EU,151,FALSE),""))</f>
        <v/>
      </c>
      <c r="J478" t="str">
        <f>IF($A478="","",IFERROR(VLOOKUP($A478,AI_PF!$A:$C,3,FALSE),""))</f>
        <v/>
      </c>
      <c r="K478" t="str">
        <f>IF($A478="","",IFERROR(VLOOKUP($A478,Data_Raw!$A:$G,2,FALSE),""))</f>
        <v/>
      </c>
      <c r="L478" t="str">
        <f>IF($A478="","",IFERROR(VLOOKUP($A478,Data_Raw!$A:$G,3,FALSE),""))</f>
        <v/>
      </c>
      <c r="M478" t="str">
        <f>IF($A478="","",IFERROR(VLOOKUP($A478,Data_Raw!$A:$G,4,FALSE),""))</f>
        <v/>
      </c>
      <c r="N478" t="str">
        <f>IF($A478="","",IFERROR(VLOOKUP($A478,AI_PF!$A:$EU,29,FALSE),""))</f>
        <v/>
      </c>
      <c r="O478" t="str">
        <f>IF($A478="","",IFERROR(VLOOKUP($A478,Data_Raw!$A:$G,5,FALSE),""))</f>
        <v/>
      </c>
      <c r="P478" t="str">
        <f>IF($A478="","",IFERROR(VLOOKUP($A478,Data_Raw!$A:$G,6,FALSE),""))</f>
        <v/>
      </c>
      <c r="Q478" t="str">
        <f>IF($A478="","",IFERROR(VLOOKUP($A478,Data_Raw!$A:$G,7,FALSE),""))</f>
        <v/>
      </c>
      <c r="R478" t="str">
        <f>IF($A478="","",SUMIFS(AI_PF!$AP:$AP,AI_PF!$A:$A,$A478))</f>
        <v/>
      </c>
      <c r="S478" t="str">
        <f>IF($A478="","",SUMIFS(AI_PF!$AW:$AW,AI_PF!$A:$A,$A478))</f>
        <v/>
      </c>
      <c r="T478" t="str">
        <f>IF($A478="","",SUMIFS(AI_PF!$AZ:$AZ,AI_PF!$A:$A,$A478))</f>
        <v/>
      </c>
      <c r="U478" t="str">
        <f>IF($A478="","",SUMIFS(AI_PF!$CA:$CA,AI_PF!$A:$A,$A478))</f>
        <v/>
      </c>
      <c r="V478" t="str">
        <f>IF($A478="","",SUMIFS(AI_PF!$CE:$CE,AI_PF!$A:$A,$A478))</f>
        <v/>
      </c>
      <c r="W478" t="str">
        <f>IF($A478="","",IFERROR(VLOOKUP($A478,AI_PF!$A:$CO,93,FALSE),""))</f>
        <v/>
      </c>
      <c r="X478" t="str">
        <f>IF($A478="","",COUNTIF(AI_PF!$A:$A,$A478))</f>
        <v/>
      </c>
      <c r="Y478" t="str">
        <f>IF($A478="","",COUNTIF(LookThrough!$A:$A,J478))</f>
        <v/>
      </c>
    </row>
    <row r="479" spans="2:25" x14ac:dyDescent="0.4">
      <c r="B479" t="str">
        <f>IF($A479="","",IFERROR(VLOOKUP($A479,AI_PF!$A:$D,4,FALSE),""))</f>
        <v/>
      </c>
      <c r="C479" t="str">
        <f>IF($A479="","",IFERROR(VLOOKUP($A479,AI_PF!$A:$G,7,FALSE),""))</f>
        <v/>
      </c>
      <c r="D479" t="str">
        <f>IF($A479="","",IFERROR(VLOOKUP($A479,AI_PF!$A:$H,8,FALSE),""))</f>
        <v/>
      </c>
      <c r="E479" t="str">
        <f>IF($A479="","",IFERROR(VLOOKUP($A479,AI_PF!$A:$N,14,FALSE),""))</f>
        <v/>
      </c>
      <c r="F479" t="str">
        <f>IF($A479="","",IFERROR(VLOOKUP($A479,AI_PF!$A:$R,18,FALSE),""))</f>
        <v/>
      </c>
      <c r="G479" t="str">
        <f>IF($A479="","",IFERROR(VLOOKUP($A479,AI_PF!$A:$T,20,FALSE),""))</f>
        <v/>
      </c>
      <c r="H479" t="str">
        <f>IF($A479="","",IFERROR(VLOOKUP($A479,AI_PF!$A:$V,22,FALSE),""))</f>
        <v/>
      </c>
      <c r="I479" t="str">
        <f>IF($A479="","",IFERROR(VLOOKUP($A479,AI_PF!$A:$EU,151,FALSE),""))</f>
        <v/>
      </c>
      <c r="J479" t="str">
        <f>IF($A479="","",IFERROR(VLOOKUP($A479,AI_PF!$A:$C,3,FALSE),""))</f>
        <v/>
      </c>
      <c r="K479" t="str">
        <f>IF($A479="","",IFERROR(VLOOKUP($A479,Data_Raw!$A:$G,2,FALSE),""))</f>
        <v/>
      </c>
      <c r="L479" t="str">
        <f>IF($A479="","",IFERROR(VLOOKUP($A479,Data_Raw!$A:$G,3,FALSE),""))</f>
        <v/>
      </c>
      <c r="M479" t="str">
        <f>IF($A479="","",IFERROR(VLOOKUP($A479,Data_Raw!$A:$G,4,FALSE),""))</f>
        <v/>
      </c>
      <c r="N479" t="str">
        <f>IF($A479="","",IFERROR(VLOOKUP($A479,AI_PF!$A:$EU,29,FALSE),""))</f>
        <v/>
      </c>
      <c r="O479" t="str">
        <f>IF($A479="","",IFERROR(VLOOKUP($A479,Data_Raw!$A:$G,5,FALSE),""))</f>
        <v/>
      </c>
      <c r="P479" t="str">
        <f>IF($A479="","",IFERROR(VLOOKUP($A479,Data_Raw!$A:$G,6,FALSE),""))</f>
        <v/>
      </c>
      <c r="Q479" t="str">
        <f>IF($A479="","",IFERROR(VLOOKUP($A479,Data_Raw!$A:$G,7,FALSE),""))</f>
        <v/>
      </c>
      <c r="R479" t="str">
        <f>IF($A479="","",SUMIFS(AI_PF!$AP:$AP,AI_PF!$A:$A,$A479))</f>
        <v/>
      </c>
      <c r="S479" t="str">
        <f>IF($A479="","",SUMIFS(AI_PF!$AW:$AW,AI_PF!$A:$A,$A479))</f>
        <v/>
      </c>
      <c r="T479" t="str">
        <f>IF($A479="","",SUMIFS(AI_PF!$AZ:$AZ,AI_PF!$A:$A,$A479))</f>
        <v/>
      </c>
      <c r="U479" t="str">
        <f>IF($A479="","",SUMIFS(AI_PF!$CA:$CA,AI_PF!$A:$A,$A479))</f>
        <v/>
      </c>
      <c r="V479" t="str">
        <f>IF($A479="","",SUMIFS(AI_PF!$CE:$CE,AI_PF!$A:$A,$A479))</f>
        <v/>
      </c>
      <c r="W479" t="str">
        <f>IF($A479="","",IFERROR(VLOOKUP($A479,AI_PF!$A:$CO,93,FALSE),""))</f>
        <v/>
      </c>
      <c r="X479" t="str">
        <f>IF($A479="","",COUNTIF(AI_PF!$A:$A,$A479))</f>
        <v/>
      </c>
      <c r="Y479" t="str">
        <f>IF($A479="","",COUNTIF(LookThrough!$A:$A,J479))</f>
        <v/>
      </c>
    </row>
    <row r="480" spans="2:25" x14ac:dyDescent="0.4">
      <c r="B480" t="str">
        <f>IF($A480="","",IFERROR(VLOOKUP($A480,AI_PF!$A:$D,4,FALSE),""))</f>
        <v/>
      </c>
      <c r="C480" t="str">
        <f>IF($A480="","",IFERROR(VLOOKUP($A480,AI_PF!$A:$G,7,FALSE),""))</f>
        <v/>
      </c>
      <c r="D480" t="str">
        <f>IF($A480="","",IFERROR(VLOOKUP($A480,AI_PF!$A:$H,8,FALSE),""))</f>
        <v/>
      </c>
      <c r="E480" t="str">
        <f>IF($A480="","",IFERROR(VLOOKUP($A480,AI_PF!$A:$N,14,FALSE),""))</f>
        <v/>
      </c>
      <c r="F480" t="str">
        <f>IF($A480="","",IFERROR(VLOOKUP($A480,AI_PF!$A:$R,18,FALSE),""))</f>
        <v/>
      </c>
      <c r="G480" t="str">
        <f>IF($A480="","",IFERROR(VLOOKUP($A480,AI_PF!$A:$T,20,FALSE),""))</f>
        <v/>
      </c>
      <c r="H480" t="str">
        <f>IF($A480="","",IFERROR(VLOOKUP($A480,AI_PF!$A:$V,22,FALSE),""))</f>
        <v/>
      </c>
      <c r="I480" t="str">
        <f>IF($A480="","",IFERROR(VLOOKUP($A480,AI_PF!$A:$EU,151,FALSE),""))</f>
        <v/>
      </c>
      <c r="J480" t="str">
        <f>IF($A480="","",IFERROR(VLOOKUP($A480,AI_PF!$A:$C,3,FALSE),""))</f>
        <v/>
      </c>
      <c r="K480" t="str">
        <f>IF($A480="","",IFERROR(VLOOKUP($A480,Data_Raw!$A:$G,2,FALSE),""))</f>
        <v/>
      </c>
      <c r="L480" t="str">
        <f>IF($A480="","",IFERROR(VLOOKUP($A480,Data_Raw!$A:$G,3,FALSE),""))</f>
        <v/>
      </c>
      <c r="M480" t="str">
        <f>IF($A480="","",IFERROR(VLOOKUP($A480,Data_Raw!$A:$G,4,FALSE),""))</f>
        <v/>
      </c>
      <c r="N480" t="str">
        <f>IF($A480="","",IFERROR(VLOOKUP($A480,AI_PF!$A:$EU,29,FALSE),""))</f>
        <v/>
      </c>
      <c r="O480" t="str">
        <f>IF($A480="","",IFERROR(VLOOKUP($A480,Data_Raw!$A:$G,5,FALSE),""))</f>
        <v/>
      </c>
      <c r="P480" t="str">
        <f>IF($A480="","",IFERROR(VLOOKUP($A480,Data_Raw!$A:$G,6,FALSE),""))</f>
        <v/>
      </c>
      <c r="Q480" t="str">
        <f>IF($A480="","",IFERROR(VLOOKUP($A480,Data_Raw!$A:$G,7,FALSE),""))</f>
        <v/>
      </c>
      <c r="R480" t="str">
        <f>IF($A480="","",SUMIFS(AI_PF!$AP:$AP,AI_PF!$A:$A,$A480))</f>
        <v/>
      </c>
      <c r="S480" t="str">
        <f>IF($A480="","",SUMIFS(AI_PF!$AW:$AW,AI_PF!$A:$A,$A480))</f>
        <v/>
      </c>
      <c r="T480" t="str">
        <f>IF($A480="","",SUMIFS(AI_PF!$AZ:$AZ,AI_PF!$A:$A,$A480))</f>
        <v/>
      </c>
      <c r="U480" t="str">
        <f>IF($A480="","",SUMIFS(AI_PF!$CA:$CA,AI_PF!$A:$A,$A480))</f>
        <v/>
      </c>
      <c r="V480" t="str">
        <f>IF($A480="","",SUMIFS(AI_PF!$CE:$CE,AI_PF!$A:$A,$A480))</f>
        <v/>
      </c>
      <c r="W480" t="str">
        <f>IF($A480="","",IFERROR(VLOOKUP($A480,AI_PF!$A:$CO,93,FALSE),""))</f>
        <v/>
      </c>
      <c r="X480" t="str">
        <f>IF($A480="","",COUNTIF(AI_PF!$A:$A,$A480))</f>
        <v/>
      </c>
      <c r="Y480" t="str">
        <f>IF($A480="","",COUNTIF(LookThrough!$A:$A,J480))</f>
        <v/>
      </c>
    </row>
    <row r="481" spans="2:25" x14ac:dyDescent="0.4">
      <c r="B481" t="str">
        <f>IF($A481="","",IFERROR(VLOOKUP($A481,AI_PF!$A:$D,4,FALSE),""))</f>
        <v/>
      </c>
      <c r="C481" t="str">
        <f>IF($A481="","",IFERROR(VLOOKUP($A481,AI_PF!$A:$G,7,FALSE),""))</f>
        <v/>
      </c>
      <c r="D481" t="str">
        <f>IF($A481="","",IFERROR(VLOOKUP($A481,AI_PF!$A:$H,8,FALSE),""))</f>
        <v/>
      </c>
      <c r="E481" t="str">
        <f>IF($A481="","",IFERROR(VLOOKUP($A481,AI_PF!$A:$N,14,FALSE),""))</f>
        <v/>
      </c>
      <c r="F481" t="str">
        <f>IF($A481="","",IFERROR(VLOOKUP($A481,AI_PF!$A:$R,18,FALSE),""))</f>
        <v/>
      </c>
      <c r="G481" t="str">
        <f>IF($A481="","",IFERROR(VLOOKUP($A481,AI_PF!$A:$T,20,FALSE),""))</f>
        <v/>
      </c>
      <c r="H481" t="str">
        <f>IF($A481="","",IFERROR(VLOOKUP($A481,AI_PF!$A:$V,22,FALSE),""))</f>
        <v/>
      </c>
      <c r="I481" t="str">
        <f>IF($A481="","",IFERROR(VLOOKUP($A481,AI_PF!$A:$EU,151,FALSE),""))</f>
        <v/>
      </c>
      <c r="J481" t="str">
        <f>IF($A481="","",IFERROR(VLOOKUP($A481,AI_PF!$A:$C,3,FALSE),""))</f>
        <v/>
      </c>
      <c r="K481" t="str">
        <f>IF($A481="","",IFERROR(VLOOKUP($A481,Data_Raw!$A:$G,2,FALSE),""))</f>
        <v/>
      </c>
      <c r="L481" t="str">
        <f>IF($A481="","",IFERROR(VLOOKUP($A481,Data_Raw!$A:$G,3,FALSE),""))</f>
        <v/>
      </c>
      <c r="M481" t="str">
        <f>IF($A481="","",IFERROR(VLOOKUP($A481,Data_Raw!$A:$G,4,FALSE),""))</f>
        <v/>
      </c>
      <c r="N481" t="str">
        <f>IF($A481="","",IFERROR(VLOOKUP($A481,AI_PF!$A:$EU,29,FALSE),""))</f>
        <v/>
      </c>
      <c r="O481" t="str">
        <f>IF($A481="","",IFERROR(VLOOKUP($A481,Data_Raw!$A:$G,5,FALSE),""))</f>
        <v/>
      </c>
      <c r="P481" t="str">
        <f>IF($A481="","",IFERROR(VLOOKUP($A481,Data_Raw!$A:$G,6,FALSE),""))</f>
        <v/>
      </c>
      <c r="Q481" t="str">
        <f>IF($A481="","",IFERROR(VLOOKUP($A481,Data_Raw!$A:$G,7,FALSE),""))</f>
        <v/>
      </c>
      <c r="R481" t="str">
        <f>IF($A481="","",SUMIFS(AI_PF!$AP:$AP,AI_PF!$A:$A,$A481))</f>
        <v/>
      </c>
      <c r="S481" t="str">
        <f>IF($A481="","",SUMIFS(AI_PF!$AW:$AW,AI_PF!$A:$A,$A481))</f>
        <v/>
      </c>
      <c r="T481" t="str">
        <f>IF($A481="","",SUMIFS(AI_PF!$AZ:$AZ,AI_PF!$A:$A,$A481))</f>
        <v/>
      </c>
      <c r="U481" t="str">
        <f>IF($A481="","",SUMIFS(AI_PF!$CA:$CA,AI_PF!$A:$A,$A481))</f>
        <v/>
      </c>
      <c r="V481" t="str">
        <f>IF($A481="","",SUMIFS(AI_PF!$CE:$CE,AI_PF!$A:$A,$A481))</f>
        <v/>
      </c>
      <c r="W481" t="str">
        <f>IF($A481="","",IFERROR(VLOOKUP($A481,AI_PF!$A:$CO,93,FALSE),""))</f>
        <v/>
      </c>
      <c r="X481" t="str">
        <f>IF($A481="","",COUNTIF(AI_PF!$A:$A,$A481))</f>
        <v/>
      </c>
      <c r="Y481" t="str">
        <f>IF($A481="","",COUNTIF(LookThrough!$A:$A,J481))</f>
        <v/>
      </c>
    </row>
    <row r="482" spans="2:25" x14ac:dyDescent="0.4">
      <c r="B482" t="str">
        <f>IF($A482="","",IFERROR(VLOOKUP($A482,AI_PF!$A:$D,4,FALSE),""))</f>
        <v/>
      </c>
      <c r="C482" t="str">
        <f>IF($A482="","",IFERROR(VLOOKUP($A482,AI_PF!$A:$G,7,FALSE),""))</f>
        <v/>
      </c>
      <c r="D482" t="str">
        <f>IF($A482="","",IFERROR(VLOOKUP($A482,AI_PF!$A:$H,8,FALSE),""))</f>
        <v/>
      </c>
      <c r="E482" t="str">
        <f>IF($A482="","",IFERROR(VLOOKUP($A482,AI_PF!$A:$N,14,FALSE),""))</f>
        <v/>
      </c>
      <c r="F482" t="str">
        <f>IF($A482="","",IFERROR(VLOOKUP($A482,AI_PF!$A:$R,18,FALSE),""))</f>
        <v/>
      </c>
      <c r="G482" t="str">
        <f>IF($A482="","",IFERROR(VLOOKUP($A482,AI_PF!$A:$T,20,FALSE),""))</f>
        <v/>
      </c>
      <c r="H482" t="str">
        <f>IF($A482="","",IFERROR(VLOOKUP($A482,AI_PF!$A:$V,22,FALSE),""))</f>
        <v/>
      </c>
      <c r="I482" t="str">
        <f>IF($A482="","",IFERROR(VLOOKUP($A482,AI_PF!$A:$EU,151,FALSE),""))</f>
        <v/>
      </c>
      <c r="J482" t="str">
        <f>IF($A482="","",IFERROR(VLOOKUP($A482,AI_PF!$A:$C,3,FALSE),""))</f>
        <v/>
      </c>
      <c r="K482" t="str">
        <f>IF($A482="","",IFERROR(VLOOKUP($A482,Data_Raw!$A:$G,2,FALSE),""))</f>
        <v/>
      </c>
      <c r="L482" t="str">
        <f>IF($A482="","",IFERROR(VLOOKUP($A482,Data_Raw!$A:$G,3,FALSE),""))</f>
        <v/>
      </c>
      <c r="M482" t="str">
        <f>IF($A482="","",IFERROR(VLOOKUP($A482,Data_Raw!$A:$G,4,FALSE),""))</f>
        <v/>
      </c>
      <c r="N482" t="str">
        <f>IF($A482="","",IFERROR(VLOOKUP($A482,AI_PF!$A:$EU,29,FALSE),""))</f>
        <v/>
      </c>
      <c r="O482" t="str">
        <f>IF($A482="","",IFERROR(VLOOKUP($A482,Data_Raw!$A:$G,5,FALSE),""))</f>
        <v/>
      </c>
      <c r="P482" t="str">
        <f>IF($A482="","",IFERROR(VLOOKUP($A482,Data_Raw!$A:$G,6,FALSE),""))</f>
        <v/>
      </c>
      <c r="Q482" t="str">
        <f>IF($A482="","",IFERROR(VLOOKUP($A482,Data_Raw!$A:$G,7,FALSE),""))</f>
        <v/>
      </c>
      <c r="R482" t="str">
        <f>IF($A482="","",SUMIFS(AI_PF!$AP:$AP,AI_PF!$A:$A,$A482))</f>
        <v/>
      </c>
      <c r="S482" t="str">
        <f>IF($A482="","",SUMIFS(AI_PF!$AW:$AW,AI_PF!$A:$A,$A482))</f>
        <v/>
      </c>
      <c r="T482" t="str">
        <f>IF($A482="","",SUMIFS(AI_PF!$AZ:$AZ,AI_PF!$A:$A,$A482))</f>
        <v/>
      </c>
      <c r="U482" t="str">
        <f>IF($A482="","",SUMIFS(AI_PF!$CA:$CA,AI_PF!$A:$A,$A482))</f>
        <v/>
      </c>
      <c r="V482" t="str">
        <f>IF($A482="","",SUMIFS(AI_PF!$CE:$CE,AI_PF!$A:$A,$A482))</f>
        <v/>
      </c>
      <c r="W482" t="str">
        <f>IF($A482="","",IFERROR(VLOOKUP($A482,AI_PF!$A:$CO,93,FALSE),""))</f>
        <v/>
      </c>
      <c r="X482" t="str">
        <f>IF($A482="","",COUNTIF(AI_PF!$A:$A,$A482))</f>
        <v/>
      </c>
      <c r="Y482" t="str">
        <f>IF($A482="","",COUNTIF(LookThrough!$A:$A,J482))</f>
        <v/>
      </c>
    </row>
    <row r="483" spans="2:25" x14ac:dyDescent="0.4">
      <c r="B483" t="str">
        <f>IF($A483="","",IFERROR(VLOOKUP($A483,AI_PF!$A:$D,4,FALSE),""))</f>
        <v/>
      </c>
      <c r="C483" t="str">
        <f>IF($A483="","",IFERROR(VLOOKUP($A483,AI_PF!$A:$G,7,FALSE),""))</f>
        <v/>
      </c>
      <c r="D483" t="str">
        <f>IF($A483="","",IFERROR(VLOOKUP($A483,AI_PF!$A:$H,8,FALSE),""))</f>
        <v/>
      </c>
      <c r="E483" t="str">
        <f>IF($A483="","",IFERROR(VLOOKUP($A483,AI_PF!$A:$N,14,FALSE),""))</f>
        <v/>
      </c>
      <c r="F483" t="str">
        <f>IF($A483="","",IFERROR(VLOOKUP($A483,AI_PF!$A:$R,18,FALSE),""))</f>
        <v/>
      </c>
      <c r="G483" t="str">
        <f>IF($A483="","",IFERROR(VLOOKUP($A483,AI_PF!$A:$T,20,FALSE),""))</f>
        <v/>
      </c>
      <c r="H483" t="str">
        <f>IF($A483="","",IFERROR(VLOOKUP($A483,AI_PF!$A:$V,22,FALSE),""))</f>
        <v/>
      </c>
      <c r="I483" t="str">
        <f>IF($A483="","",IFERROR(VLOOKUP($A483,AI_PF!$A:$EU,151,FALSE),""))</f>
        <v/>
      </c>
      <c r="J483" t="str">
        <f>IF($A483="","",IFERROR(VLOOKUP($A483,AI_PF!$A:$C,3,FALSE),""))</f>
        <v/>
      </c>
      <c r="K483" t="str">
        <f>IF($A483="","",IFERROR(VLOOKUP($A483,Data_Raw!$A:$G,2,FALSE),""))</f>
        <v/>
      </c>
      <c r="L483" t="str">
        <f>IF($A483="","",IFERROR(VLOOKUP($A483,Data_Raw!$A:$G,3,FALSE),""))</f>
        <v/>
      </c>
      <c r="M483" t="str">
        <f>IF($A483="","",IFERROR(VLOOKUP($A483,Data_Raw!$A:$G,4,FALSE),""))</f>
        <v/>
      </c>
      <c r="N483" t="str">
        <f>IF($A483="","",IFERROR(VLOOKUP($A483,AI_PF!$A:$EU,29,FALSE),""))</f>
        <v/>
      </c>
      <c r="O483" t="str">
        <f>IF($A483="","",IFERROR(VLOOKUP($A483,Data_Raw!$A:$G,5,FALSE),""))</f>
        <v/>
      </c>
      <c r="P483" t="str">
        <f>IF($A483="","",IFERROR(VLOOKUP($A483,Data_Raw!$A:$G,6,FALSE),""))</f>
        <v/>
      </c>
      <c r="Q483" t="str">
        <f>IF($A483="","",IFERROR(VLOOKUP($A483,Data_Raw!$A:$G,7,FALSE),""))</f>
        <v/>
      </c>
      <c r="R483" t="str">
        <f>IF($A483="","",SUMIFS(AI_PF!$AP:$AP,AI_PF!$A:$A,$A483))</f>
        <v/>
      </c>
      <c r="S483" t="str">
        <f>IF($A483="","",SUMIFS(AI_PF!$AW:$AW,AI_PF!$A:$A,$A483))</f>
        <v/>
      </c>
      <c r="T483" t="str">
        <f>IF($A483="","",SUMIFS(AI_PF!$AZ:$AZ,AI_PF!$A:$A,$A483))</f>
        <v/>
      </c>
      <c r="U483" t="str">
        <f>IF($A483="","",SUMIFS(AI_PF!$CA:$CA,AI_PF!$A:$A,$A483))</f>
        <v/>
      </c>
      <c r="V483" t="str">
        <f>IF($A483="","",SUMIFS(AI_PF!$CE:$CE,AI_PF!$A:$A,$A483))</f>
        <v/>
      </c>
      <c r="W483" t="str">
        <f>IF($A483="","",IFERROR(VLOOKUP($A483,AI_PF!$A:$CO,93,FALSE),""))</f>
        <v/>
      </c>
      <c r="X483" t="str">
        <f>IF($A483="","",COUNTIF(AI_PF!$A:$A,$A483))</f>
        <v/>
      </c>
      <c r="Y483" t="str">
        <f>IF($A483="","",COUNTIF(LookThrough!$A:$A,J483))</f>
        <v/>
      </c>
    </row>
    <row r="484" spans="2:25" x14ac:dyDescent="0.4">
      <c r="B484" t="str">
        <f>IF($A484="","",IFERROR(VLOOKUP($A484,AI_PF!$A:$D,4,FALSE),""))</f>
        <v/>
      </c>
      <c r="C484" t="str">
        <f>IF($A484="","",IFERROR(VLOOKUP($A484,AI_PF!$A:$G,7,FALSE),""))</f>
        <v/>
      </c>
      <c r="D484" t="str">
        <f>IF($A484="","",IFERROR(VLOOKUP($A484,AI_PF!$A:$H,8,FALSE),""))</f>
        <v/>
      </c>
      <c r="E484" t="str">
        <f>IF($A484="","",IFERROR(VLOOKUP($A484,AI_PF!$A:$N,14,FALSE),""))</f>
        <v/>
      </c>
      <c r="F484" t="str">
        <f>IF($A484="","",IFERROR(VLOOKUP($A484,AI_PF!$A:$R,18,FALSE),""))</f>
        <v/>
      </c>
      <c r="G484" t="str">
        <f>IF($A484="","",IFERROR(VLOOKUP($A484,AI_PF!$A:$T,20,FALSE),""))</f>
        <v/>
      </c>
      <c r="H484" t="str">
        <f>IF($A484="","",IFERROR(VLOOKUP($A484,AI_PF!$A:$V,22,FALSE),""))</f>
        <v/>
      </c>
      <c r="I484" t="str">
        <f>IF($A484="","",IFERROR(VLOOKUP($A484,AI_PF!$A:$EU,151,FALSE),""))</f>
        <v/>
      </c>
      <c r="J484" t="str">
        <f>IF($A484="","",IFERROR(VLOOKUP($A484,AI_PF!$A:$C,3,FALSE),""))</f>
        <v/>
      </c>
      <c r="K484" t="str">
        <f>IF($A484="","",IFERROR(VLOOKUP($A484,Data_Raw!$A:$G,2,FALSE),""))</f>
        <v/>
      </c>
      <c r="L484" t="str">
        <f>IF($A484="","",IFERROR(VLOOKUP($A484,Data_Raw!$A:$G,3,FALSE),""))</f>
        <v/>
      </c>
      <c r="M484" t="str">
        <f>IF($A484="","",IFERROR(VLOOKUP($A484,Data_Raw!$A:$G,4,FALSE),""))</f>
        <v/>
      </c>
      <c r="N484" t="str">
        <f>IF($A484="","",IFERROR(VLOOKUP($A484,AI_PF!$A:$EU,29,FALSE),""))</f>
        <v/>
      </c>
      <c r="O484" t="str">
        <f>IF($A484="","",IFERROR(VLOOKUP($A484,Data_Raw!$A:$G,5,FALSE),""))</f>
        <v/>
      </c>
      <c r="P484" t="str">
        <f>IF($A484="","",IFERROR(VLOOKUP($A484,Data_Raw!$A:$G,6,FALSE),""))</f>
        <v/>
      </c>
      <c r="Q484" t="str">
        <f>IF($A484="","",IFERROR(VLOOKUP($A484,Data_Raw!$A:$G,7,FALSE),""))</f>
        <v/>
      </c>
      <c r="R484" t="str">
        <f>IF($A484="","",SUMIFS(AI_PF!$AP:$AP,AI_PF!$A:$A,$A484))</f>
        <v/>
      </c>
      <c r="S484" t="str">
        <f>IF($A484="","",SUMIFS(AI_PF!$AW:$AW,AI_PF!$A:$A,$A484))</f>
        <v/>
      </c>
      <c r="T484" t="str">
        <f>IF($A484="","",SUMIFS(AI_PF!$AZ:$AZ,AI_PF!$A:$A,$A484))</f>
        <v/>
      </c>
      <c r="U484" t="str">
        <f>IF($A484="","",SUMIFS(AI_PF!$CA:$CA,AI_PF!$A:$A,$A484))</f>
        <v/>
      </c>
      <c r="V484" t="str">
        <f>IF($A484="","",SUMIFS(AI_PF!$CE:$CE,AI_PF!$A:$A,$A484))</f>
        <v/>
      </c>
      <c r="W484" t="str">
        <f>IF($A484="","",IFERROR(VLOOKUP($A484,AI_PF!$A:$CO,93,FALSE),""))</f>
        <v/>
      </c>
      <c r="X484" t="str">
        <f>IF($A484="","",COUNTIF(AI_PF!$A:$A,$A484))</f>
        <v/>
      </c>
      <c r="Y484" t="str">
        <f>IF($A484="","",COUNTIF(LookThrough!$A:$A,J484))</f>
        <v/>
      </c>
    </row>
    <row r="485" spans="2:25" x14ac:dyDescent="0.4">
      <c r="B485" t="str">
        <f>IF($A485="","",IFERROR(VLOOKUP($A485,AI_PF!$A:$D,4,FALSE),""))</f>
        <v/>
      </c>
      <c r="C485" t="str">
        <f>IF($A485="","",IFERROR(VLOOKUP($A485,AI_PF!$A:$G,7,FALSE),""))</f>
        <v/>
      </c>
      <c r="D485" t="str">
        <f>IF($A485="","",IFERROR(VLOOKUP($A485,AI_PF!$A:$H,8,FALSE),""))</f>
        <v/>
      </c>
      <c r="E485" t="str">
        <f>IF($A485="","",IFERROR(VLOOKUP($A485,AI_PF!$A:$N,14,FALSE),""))</f>
        <v/>
      </c>
      <c r="F485" t="str">
        <f>IF($A485="","",IFERROR(VLOOKUP($A485,AI_PF!$A:$R,18,FALSE),""))</f>
        <v/>
      </c>
      <c r="G485" t="str">
        <f>IF($A485="","",IFERROR(VLOOKUP($A485,AI_PF!$A:$T,20,FALSE),""))</f>
        <v/>
      </c>
      <c r="H485" t="str">
        <f>IF($A485="","",IFERROR(VLOOKUP($A485,AI_PF!$A:$V,22,FALSE),""))</f>
        <v/>
      </c>
      <c r="I485" t="str">
        <f>IF($A485="","",IFERROR(VLOOKUP($A485,AI_PF!$A:$EU,151,FALSE),""))</f>
        <v/>
      </c>
      <c r="J485" t="str">
        <f>IF($A485="","",IFERROR(VLOOKUP($A485,AI_PF!$A:$C,3,FALSE),""))</f>
        <v/>
      </c>
      <c r="K485" t="str">
        <f>IF($A485="","",IFERROR(VLOOKUP($A485,Data_Raw!$A:$G,2,FALSE),""))</f>
        <v/>
      </c>
      <c r="L485" t="str">
        <f>IF($A485="","",IFERROR(VLOOKUP($A485,Data_Raw!$A:$G,3,FALSE),""))</f>
        <v/>
      </c>
      <c r="M485" t="str">
        <f>IF($A485="","",IFERROR(VLOOKUP($A485,Data_Raw!$A:$G,4,FALSE),""))</f>
        <v/>
      </c>
      <c r="N485" t="str">
        <f>IF($A485="","",IFERROR(VLOOKUP($A485,AI_PF!$A:$EU,29,FALSE),""))</f>
        <v/>
      </c>
      <c r="O485" t="str">
        <f>IF($A485="","",IFERROR(VLOOKUP($A485,Data_Raw!$A:$G,5,FALSE),""))</f>
        <v/>
      </c>
      <c r="P485" t="str">
        <f>IF($A485="","",IFERROR(VLOOKUP($A485,Data_Raw!$A:$G,6,FALSE),""))</f>
        <v/>
      </c>
      <c r="Q485" t="str">
        <f>IF($A485="","",IFERROR(VLOOKUP($A485,Data_Raw!$A:$G,7,FALSE),""))</f>
        <v/>
      </c>
      <c r="R485" t="str">
        <f>IF($A485="","",SUMIFS(AI_PF!$AP:$AP,AI_PF!$A:$A,$A485))</f>
        <v/>
      </c>
      <c r="S485" t="str">
        <f>IF($A485="","",SUMIFS(AI_PF!$AW:$AW,AI_PF!$A:$A,$A485))</f>
        <v/>
      </c>
      <c r="T485" t="str">
        <f>IF($A485="","",SUMIFS(AI_PF!$AZ:$AZ,AI_PF!$A:$A,$A485))</f>
        <v/>
      </c>
      <c r="U485" t="str">
        <f>IF($A485="","",SUMIFS(AI_PF!$CA:$CA,AI_PF!$A:$A,$A485))</f>
        <v/>
      </c>
      <c r="V485" t="str">
        <f>IF($A485="","",SUMIFS(AI_PF!$CE:$CE,AI_PF!$A:$A,$A485))</f>
        <v/>
      </c>
      <c r="W485" t="str">
        <f>IF($A485="","",IFERROR(VLOOKUP($A485,AI_PF!$A:$CO,93,FALSE),""))</f>
        <v/>
      </c>
      <c r="X485" t="str">
        <f>IF($A485="","",COUNTIF(AI_PF!$A:$A,$A485))</f>
        <v/>
      </c>
      <c r="Y485" t="str">
        <f>IF($A485="","",COUNTIF(LookThrough!$A:$A,J485))</f>
        <v/>
      </c>
    </row>
    <row r="486" spans="2:25" x14ac:dyDescent="0.4">
      <c r="B486" t="str">
        <f>IF($A486="","",IFERROR(VLOOKUP($A486,AI_PF!$A:$D,4,FALSE),""))</f>
        <v/>
      </c>
      <c r="C486" t="str">
        <f>IF($A486="","",IFERROR(VLOOKUP($A486,AI_PF!$A:$G,7,FALSE),""))</f>
        <v/>
      </c>
      <c r="D486" t="str">
        <f>IF($A486="","",IFERROR(VLOOKUP($A486,AI_PF!$A:$H,8,FALSE),""))</f>
        <v/>
      </c>
      <c r="E486" t="str">
        <f>IF($A486="","",IFERROR(VLOOKUP($A486,AI_PF!$A:$N,14,FALSE),""))</f>
        <v/>
      </c>
      <c r="F486" t="str">
        <f>IF($A486="","",IFERROR(VLOOKUP($A486,AI_PF!$A:$R,18,FALSE),""))</f>
        <v/>
      </c>
      <c r="G486" t="str">
        <f>IF($A486="","",IFERROR(VLOOKUP($A486,AI_PF!$A:$T,20,FALSE),""))</f>
        <v/>
      </c>
      <c r="H486" t="str">
        <f>IF($A486="","",IFERROR(VLOOKUP($A486,AI_PF!$A:$V,22,FALSE),""))</f>
        <v/>
      </c>
      <c r="I486" t="str">
        <f>IF($A486="","",IFERROR(VLOOKUP($A486,AI_PF!$A:$EU,151,FALSE),""))</f>
        <v/>
      </c>
      <c r="J486" t="str">
        <f>IF($A486="","",IFERROR(VLOOKUP($A486,AI_PF!$A:$C,3,FALSE),""))</f>
        <v/>
      </c>
      <c r="K486" t="str">
        <f>IF($A486="","",IFERROR(VLOOKUP($A486,Data_Raw!$A:$G,2,FALSE),""))</f>
        <v/>
      </c>
      <c r="L486" t="str">
        <f>IF($A486="","",IFERROR(VLOOKUP($A486,Data_Raw!$A:$G,3,FALSE),""))</f>
        <v/>
      </c>
      <c r="M486" t="str">
        <f>IF($A486="","",IFERROR(VLOOKUP($A486,Data_Raw!$A:$G,4,FALSE),""))</f>
        <v/>
      </c>
      <c r="N486" t="str">
        <f>IF($A486="","",IFERROR(VLOOKUP($A486,AI_PF!$A:$EU,29,FALSE),""))</f>
        <v/>
      </c>
      <c r="O486" t="str">
        <f>IF($A486="","",IFERROR(VLOOKUP($A486,Data_Raw!$A:$G,5,FALSE),""))</f>
        <v/>
      </c>
      <c r="P486" t="str">
        <f>IF($A486="","",IFERROR(VLOOKUP($A486,Data_Raw!$A:$G,6,FALSE),""))</f>
        <v/>
      </c>
      <c r="Q486" t="str">
        <f>IF($A486="","",IFERROR(VLOOKUP($A486,Data_Raw!$A:$G,7,FALSE),""))</f>
        <v/>
      </c>
      <c r="R486" t="str">
        <f>IF($A486="","",SUMIFS(AI_PF!$AP:$AP,AI_PF!$A:$A,$A486))</f>
        <v/>
      </c>
      <c r="S486" t="str">
        <f>IF($A486="","",SUMIFS(AI_PF!$AW:$AW,AI_PF!$A:$A,$A486))</f>
        <v/>
      </c>
      <c r="T486" t="str">
        <f>IF($A486="","",SUMIFS(AI_PF!$AZ:$AZ,AI_PF!$A:$A,$A486))</f>
        <v/>
      </c>
      <c r="U486" t="str">
        <f>IF($A486="","",SUMIFS(AI_PF!$CA:$CA,AI_PF!$A:$A,$A486))</f>
        <v/>
      </c>
      <c r="V486" t="str">
        <f>IF($A486="","",SUMIFS(AI_PF!$CE:$CE,AI_PF!$A:$A,$A486))</f>
        <v/>
      </c>
      <c r="W486" t="str">
        <f>IF($A486="","",IFERROR(VLOOKUP($A486,AI_PF!$A:$CO,93,FALSE),""))</f>
        <v/>
      </c>
      <c r="X486" t="str">
        <f>IF($A486="","",COUNTIF(AI_PF!$A:$A,$A486))</f>
        <v/>
      </c>
      <c r="Y486" t="str">
        <f>IF($A486="","",COUNTIF(LookThrough!$A:$A,J486))</f>
        <v/>
      </c>
    </row>
    <row r="487" spans="2:25" x14ac:dyDescent="0.4">
      <c r="B487" t="str">
        <f>IF($A487="","",IFERROR(VLOOKUP($A487,AI_PF!$A:$D,4,FALSE),""))</f>
        <v/>
      </c>
      <c r="C487" t="str">
        <f>IF($A487="","",IFERROR(VLOOKUP($A487,AI_PF!$A:$G,7,FALSE),""))</f>
        <v/>
      </c>
      <c r="D487" t="str">
        <f>IF($A487="","",IFERROR(VLOOKUP($A487,AI_PF!$A:$H,8,FALSE),""))</f>
        <v/>
      </c>
      <c r="E487" t="str">
        <f>IF($A487="","",IFERROR(VLOOKUP($A487,AI_PF!$A:$N,14,FALSE),""))</f>
        <v/>
      </c>
      <c r="F487" t="str">
        <f>IF($A487="","",IFERROR(VLOOKUP($A487,AI_PF!$A:$R,18,FALSE),""))</f>
        <v/>
      </c>
      <c r="G487" t="str">
        <f>IF($A487="","",IFERROR(VLOOKUP($A487,AI_PF!$A:$T,20,FALSE),""))</f>
        <v/>
      </c>
      <c r="H487" t="str">
        <f>IF($A487="","",IFERROR(VLOOKUP($A487,AI_PF!$A:$V,22,FALSE),""))</f>
        <v/>
      </c>
      <c r="I487" t="str">
        <f>IF($A487="","",IFERROR(VLOOKUP($A487,AI_PF!$A:$EU,151,FALSE),""))</f>
        <v/>
      </c>
      <c r="J487" t="str">
        <f>IF($A487="","",IFERROR(VLOOKUP($A487,AI_PF!$A:$C,3,FALSE),""))</f>
        <v/>
      </c>
      <c r="K487" t="str">
        <f>IF($A487="","",IFERROR(VLOOKUP($A487,Data_Raw!$A:$G,2,FALSE),""))</f>
        <v/>
      </c>
      <c r="L487" t="str">
        <f>IF($A487="","",IFERROR(VLOOKUP($A487,Data_Raw!$A:$G,3,FALSE),""))</f>
        <v/>
      </c>
      <c r="M487" t="str">
        <f>IF($A487="","",IFERROR(VLOOKUP($A487,Data_Raw!$A:$G,4,FALSE),""))</f>
        <v/>
      </c>
      <c r="N487" t="str">
        <f>IF($A487="","",IFERROR(VLOOKUP($A487,AI_PF!$A:$EU,29,FALSE),""))</f>
        <v/>
      </c>
      <c r="O487" t="str">
        <f>IF($A487="","",IFERROR(VLOOKUP($A487,Data_Raw!$A:$G,5,FALSE),""))</f>
        <v/>
      </c>
      <c r="P487" t="str">
        <f>IF($A487="","",IFERROR(VLOOKUP($A487,Data_Raw!$A:$G,6,FALSE),""))</f>
        <v/>
      </c>
      <c r="Q487" t="str">
        <f>IF($A487="","",IFERROR(VLOOKUP($A487,Data_Raw!$A:$G,7,FALSE),""))</f>
        <v/>
      </c>
      <c r="R487" t="str">
        <f>IF($A487="","",SUMIFS(AI_PF!$AP:$AP,AI_PF!$A:$A,$A487))</f>
        <v/>
      </c>
      <c r="S487" t="str">
        <f>IF($A487="","",SUMIFS(AI_PF!$AW:$AW,AI_PF!$A:$A,$A487))</f>
        <v/>
      </c>
      <c r="T487" t="str">
        <f>IF($A487="","",SUMIFS(AI_PF!$AZ:$AZ,AI_PF!$A:$A,$A487))</f>
        <v/>
      </c>
      <c r="U487" t="str">
        <f>IF($A487="","",SUMIFS(AI_PF!$CA:$CA,AI_PF!$A:$A,$A487))</f>
        <v/>
      </c>
      <c r="V487" t="str">
        <f>IF($A487="","",SUMIFS(AI_PF!$CE:$CE,AI_PF!$A:$A,$A487))</f>
        <v/>
      </c>
      <c r="W487" t="str">
        <f>IF($A487="","",IFERROR(VLOOKUP($A487,AI_PF!$A:$CO,93,FALSE),""))</f>
        <v/>
      </c>
      <c r="X487" t="str">
        <f>IF($A487="","",COUNTIF(AI_PF!$A:$A,$A487))</f>
        <v/>
      </c>
      <c r="Y487" t="str">
        <f>IF($A487="","",COUNTIF(LookThrough!$A:$A,J487))</f>
        <v/>
      </c>
    </row>
    <row r="488" spans="2:25" x14ac:dyDescent="0.4">
      <c r="B488" t="str">
        <f>IF($A488="","",IFERROR(VLOOKUP($A488,AI_PF!$A:$D,4,FALSE),""))</f>
        <v/>
      </c>
      <c r="C488" t="str">
        <f>IF($A488="","",IFERROR(VLOOKUP($A488,AI_PF!$A:$G,7,FALSE),""))</f>
        <v/>
      </c>
      <c r="D488" t="str">
        <f>IF($A488="","",IFERROR(VLOOKUP($A488,AI_PF!$A:$H,8,FALSE),""))</f>
        <v/>
      </c>
      <c r="E488" t="str">
        <f>IF($A488="","",IFERROR(VLOOKUP($A488,AI_PF!$A:$N,14,FALSE),""))</f>
        <v/>
      </c>
      <c r="F488" t="str">
        <f>IF($A488="","",IFERROR(VLOOKUP($A488,AI_PF!$A:$R,18,FALSE),""))</f>
        <v/>
      </c>
      <c r="G488" t="str">
        <f>IF($A488="","",IFERROR(VLOOKUP($A488,AI_PF!$A:$T,20,FALSE),""))</f>
        <v/>
      </c>
      <c r="H488" t="str">
        <f>IF($A488="","",IFERROR(VLOOKUP($A488,AI_PF!$A:$V,22,FALSE),""))</f>
        <v/>
      </c>
      <c r="I488" t="str">
        <f>IF($A488="","",IFERROR(VLOOKUP($A488,AI_PF!$A:$EU,151,FALSE),""))</f>
        <v/>
      </c>
      <c r="J488" t="str">
        <f>IF($A488="","",IFERROR(VLOOKUP($A488,AI_PF!$A:$C,3,FALSE),""))</f>
        <v/>
      </c>
      <c r="K488" t="str">
        <f>IF($A488="","",IFERROR(VLOOKUP($A488,Data_Raw!$A:$G,2,FALSE),""))</f>
        <v/>
      </c>
      <c r="L488" t="str">
        <f>IF($A488="","",IFERROR(VLOOKUP($A488,Data_Raw!$A:$G,3,FALSE),""))</f>
        <v/>
      </c>
      <c r="M488" t="str">
        <f>IF($A488="","",IFERROR(VLOOKUP($A488,Data_Raw!$A:$G,4,FALSE),""))</f>
        <v/>
      </c>
      <c r="N488" t="str">
        <f>IF($A488="","",IFERROR(VLOOKUP($A488,AI_PF!$A:$EU,29,FALSE),""))</f>
        <v/>
      </c>
      <c r="O488" t="str">
        <f>IF($A488="","",IFERROR(VLOOKUP($A488,Data_Raw!$A:$G,5,FALSE),""))</f>
        <v/>
      </c>
      <c r="P488" t="str">
        <f>IF($A488="","",IFERROR(VLOOKUP($A488,Data_Raw!$A:$G,6,FALSE),""))</f>
        <v/>
      </c>
      <c r="Q488" t="str">
        <f>IF($A488="","",IFERROR(VLOOKUP($A488,Data_Raw!$A:$G,7,FALSE),""))</f>
        <v/>
      </c>
      <c r="R488" t="str">
        <f>IF($A488="","",SUMIFS(AI_PF!$AP:$AP,AI_PF!$A:$A,$A488))</f>
        <v/>
      </c>
      <c r="S488" t="str">
        <f>IF($A488="","",SUMIFS(AI_PF!$AW:$AW,AI_PF!$A:$A,$A488))</f>
        <v/>
      </c>
      <c r="T488" t="str">
        <f>IF($A488="","",SUMIFS(AI_PF!$AZ:$AZ,AI_PF!$A:$A,$A488))</f>
        <v/>
      </c>
      <c r="U488" t="str">
        <f>IF($A488="","",SUMIFS(AI_PF!$CA:$CA,AI_PF!$A:$A,$A488))</f>
        <v/>
      </c>
      <c r="V488" t="str">
        <f>IF($A488="","",SUMIFS(AI_PF!$CE:$CE,AI_PF!$A:$A,$A488))</f>
        <v/>
      </c>
      <c r="W488" t="str">
        <f>IF($A488="","",IFERROR(VLOOKUP($A488,AI_PF!$A:$CO,93,FALSE),""))</f>
        <v/>
      </c>
      <c r="X488" t="str">
        <f>IF($A488="","",COUNTIF(AI_PF!$A:$A,$A488))</f>
        <v/>
      </c>
      <c r="Y488" t="str">
        <f>IF($A488="","",COUNTIF(LookThrough!$A:$A,J488))</f>
        <v/>
      </c>
    </row>
    <row r="489" spans="2:25" x14ac:dyDescent="0.4">
      <c r="B489" t="str">
        <f>IF($A489="","",IFERROR(VLOOKUP($A489,AI_PF!$A:$D,4,FALSE),""))</f>
        <v/>
      </c>
      <c r="C489" t="str">
        <f>IF($A489="","",IFERROR(VLOOKUP($A489,AI_PF!$A:$G,7,FALSE),""))</f>
        <v/>
      </c>
      <c r="D489" t="str">
        <f>IF($A489="","",IFERROR(VLOOKUP($A489,AI_PF!$A:$H,8,FALSE),""))</f>
        <v/>
      </c>
      <c r="E489" t="str">
        <f>IF($A489="","",IFERROR(VLOOKUP($A489,AI_PF!$A:$N,14,FALSE),""))</f>
        <v/>
      </c>
      <c r="F489" t="str">
        <f>IF($A489="","",IFERROR(VLOOKUP($A489,AI_PF!$A:$R,18,FALSE),""))</f>
        <v/>
      </c>
      <c r="G489" t="str">
        <f>IF($A489="","",IFERROR(VLOOKUP($A489,AI_PF!$A:$T,20,FALSE),""))</f>
        <v/>
      </c>
      <c r="H489" t="str">
        <f>IF($A489="","",IFERROR(VLOOKUP($A489,AI_PF!$A:$V,22,FALSE),""))</f>
        <v/>
      </c>
      <c r="I489" t="str">
        <f>IF($A489="","",IFERROR(VLOOKUP($A489,AI_PF!$A:$EU,151,FALSE),""))</f>
        <v/>
      </c>
      <c r="J489" t="str">
        <f>IF($A489="","",IFERROR(VLOOKUP($A489,AI_PF!$A:$C,3,FALSE),""))</f>
        <v/>
      </c>
      <c r="K489" t="str">
        <f>IF($A489="","",IFERROR(VLOOKUP($A489,Data_Raw!$A:$G,2,FALSE),""))</f>
        <v/>
      </c>
      <c r="L489" t="str">
        <f>IF($A489="","",IFERROR(VLOOKUP($A489,Data_Raw!$A:$G,3,FALSE),""))</f>
        <v/>
      </c>
      <c r="M489" t="str">
        <f>IF($A489="","",IFERROR(VLOOKUP($A489,Data_Raw!$A:$G,4,FALSE),""))</f>
        <v/>
      </c>
      <c r="N489" t="str">
        <f>IF($A489="","",IFERROR(VLOOKUP($A489,AI_PF!$A:$EU,29,FALSE),""))</f>
        <v/>
      </c>
      <c r="O489" t="str">
        <f>IF($A489="","",IFERROR(VLOOKUP($A489,Data_Raw!$A:$G,5,FALSE),""))</f>
        <v/>
      </c>
      <c r="P489" t="str">
        <f>IF($A489="","",IFERROR(VLOOKUP($A489,Data_Raw!$A:$G,6,FALSE),""))</f>
        <v/>
      </c>
      <c r="Q489" t="str">
        <f>IF($A489="","",IFERROR(VLOOKUP($A489,Data_Raw!$A:$G,7,FALSE),""))</f>
        <v/>
      </c>
      <c r="R489" t="str">
        <f>IF($A489="","",SUMIFS(AI_PF!$AP:$AP,AI_PF!$A:$A,$A489))</f>
        <v/>
      </c>
      <c r="S489" t="str">
        <f>IF($A489="","",SUMIFS(AI_PF!$AW:$AW,AI_PF!$A:$A,$A489))</f>
        <v/>
      </c>
      <c r="T489" t="str">
        <f>IF($A489="","",SUMIFS(AI_PF!$AZ:$AZ,AI_PF!$A:$A,$A489))</f>
        <v/>
      </c>
      <c r="U489" t="str">
        <f>IF($A489="","",SUMIFS(AI_PF!$CA:$CA,AI_PF!$A:$A,$A489))</f>
        <v/>
      </c>
      <c r="V489" t="str">
        <f>IF($A489="","",SUMIFS(AI_PF!$CE:$CE,AI_PF!$A:$A,$A489))</f>
        <v/>
      </c>
      <c r="W489" t="str">
        <f>IF($A489="","",IFERROR(VLOOKUP($A489,AI_PF!$A:$CO,93,FALSE),""))</f>
        <v/>
      </c>
      <c r="X489" t="str">
        <f>IF($A489="","",COUNTIF(AI_PF!$A:$A,$A489))</f>
        <v/>
      </c>
      <c r="Y489" t="str">
        <f>IF($A489="","",COUNTIF(LookThrough!$A:$A,J489))</f>
        <v/>
      </c>
    </row>
    <row r="490" spans="2:25" x14ac:dyDescent="0.4">
      <c r="B490" t="str">
        <f>IF($A490="","",IFERROR(VLOOKUP($A490,AI_PF!$A:$D,4,FALSE),""))</f>
        <v/>
      </c>
      <c r="C490" t="str">
        <f>IF($A490="","",IFERROR(VLOOKUP($A490,AI_PF!$A:$G,7,FALSE),""))</f>
        <v/>
      </c>
      <c r="D490" t="str">
        <f>IF($A490="","",IFERROR(VLOOKUP($A490,AI_PF!$A:$H,8,FALSE),""))</f>
        <v/>
      </c>
      <c r="E490" t="str">
        <f>IF($A490="","",IFERROR(VLOOKUP($A490,AI_PF!$A:$N,14,FALSE),""))</f>
        <v/>
      </c>
      <c r="F490" t="str">
        <f>IF($A490="","",IFERROR(VLOOKUP($A490,AI_PF!$A:$R,18,FALSE),""))</f>
        <v/>
      </c>
      <c r="G490" t="str">
        <f>IF($A490="","",IFERROR(VLOOKUP($A490,AI_PF!$A:$T,20,FALSE),""))</f>
        <v/>
      </c>
      <c r="H490" t="str">
        <f>IF($A490="","",IFERROR(VLOOKUP($A490,AI_PF!$A:$V,22,FALSE),""))</f>
        <v/>
      </c>
      <c r="I490" t="str">
        <f>IF($A490="","",IFERROR(VLOOKUP($A490,AI_PF!$A:$EU,151,FALSE),""))</f>
        <v/>
      </c>
      <c r="J490" t="str">
        <f>IF($A490="","",IFERROR(VLOOKUP($A490,AI_PF!$A:$C,3,FALSE),""))</f>
        <v/>
      </c>
      <c r="K490" t="str">
        <f>IF($A490="","",IFERROR(VLOOKUP($A490,Data_Raw!$A:$G,2,FALSE),""))</f>
        <v/>
      </c>
      <c r="L490" t="str">
        <f>IF($A490="","",IFERROR(VLOOKUP($A490,Data_Raw!$A:$G,3,FALSE),""))</f>
        <v/>
      </c>
      <c r="M490" t="str">
        <f>IF($A490="","",IFERROR(VLOOKUP($A490,Data_Raw!$A:$G,4,FALSE),""))</f>
        <v/>
      </c>
      <c r="N490" t="str">
        <f>IF($A490="","",IFERROR(VLOOKUP($A490,AI_PF!$A:$EU,29,FALSE),""))</f>
        <v/>
      </c>
      <c r="O490" t="str">
        <f>IF($A490="","",IFERROR(VLOOKUP($A490,Data_Raw!$A:$G,5,FALSE),""))</f>
        <v/>
      </c>
      <c r="P490" t="str">
        <f>IF($A490="","",IFERROR(VLOOKUP($A490,Data_Raw!$A:$G,6,FALSE),""))</f>
        <v/>
      </c>
      <c r="Q490" t="str">
        <f>IF($A490="","",IFERROR(VLOOKUP($A490,Data_Raw!$A:$G,7,FALSE),""))</f>
        <v/>
      </c>
      <c r="R490" t="str">
        <f>IF($A490="","",SUMIFS(AI_PF!$AP:$AP,AI_PF!$A:$A,$A490))</f>
        <v/>
      </c>
      <c r="S490" t="str">
        <f>IF($A490="","",SUMIFS(AI_PF!$AW:$AW,AI_PF!$A:$A,$A490))</f>
        <v/>
      </c>
      <c r="T490" t="str">
        <f>IF($A490="","",SUMIFS(AI_PF!$AZ:$AZ,AI_PF!$A:$A,$A490))</f>
        <v/>
      </c>
      <c r="U490" t="str">
        <f>IF($A490="","",SUMIFS(AI_PF!$CA:$CA,AI_PF!$A:$A,$A490))</f>
        <v/>
      </c>
      <c r="V490" t="str">
        <f>IF($A490="","",SUMIFS(AI_PF!$CE:$CE,AI_PF!$A:$A,$A490))</f>
        <v/>
      </c>
      <c r="W490" t="str">
        <f>IF($A490="","",IFERROR(VLOOKUP($A490,AI_PF!$A:$CO,93,FALSE),""))</f>
        <v/>
      </c>
      <c r="X490" t="str">
        <f>IF($A490="","",COUNTIF(AI_PF!$A:$A,$A490))</f>
        <v/>
      </c>
      <c r="Y490" t="str">
        <f>IF($A490="","",COUNTIF(LookThrough!$A:$A,J490))</f>
        <v/>
      </c>
    </row>
    <row r="491" spans="2:25" x14ac:dyDescent="0.4">
      <c r="B491" t="str">
        <f>IF($A491="","",IFERROR(VLOOKUP($A491,AI_PF!$A:$D,4,FALSE),""))</f>
        <v/>
      </c>
      <c r="C491" t="str">
        <f>IF($A491="","",IFERROR(VLOOKUP($A491,AI_PF!$A:$G,7,FALSE),""))</f>
        <v/>
      </c>
      <c r="D491" t="str">
        <f>IF($A491="","",IFERROR(VLOOKUP($A491,AI_PF!$A:$H,8,FALSE),""))</f>
        <v/>
      </c>
      <c r="E491" t="str">
        <f>IF($A491="","",IFERROR(VLOOKUP($A491,AI_PF!$A:$N,14,FALSE),""))</f>
        <v/>
      </c>
      <c r="F491" t="str">
        <f>IF($A491="","",IFERROR(VLOOKUP($A491,AI_PF!$A:$R,18,FALSE),""))</f>
        <v/>
      </c>
      <c r="G491" t="str">
        <f>IF($A491="","",IFERROR(VLOOKUP($A491,AI_PF!$A:$T,20,FALSE),""))</f>
        <v/>
      </c>
      <c r="H491" t="str">
        <f>IF($A491="","",IFERROR(VLOOKUP($A491,AI_PF!$A:$V,22,FALSE),""))</f>
        <v/>
      </c>
      <c r="I491" t="str">
        <f>IF($A491="","",IFERROR(VLOOKUP($A491,AI_PF!$A:$EU,151,FALSE),""))</f>
        <v/>
      </c>
      <c r="J491" t="str">
        <f>IF($A491="","",IFERROR(VLOOKUP($A491,AI_PF!$A:$C,3,FALSE),""))</f>
        <v/>
      </c>
      <c r="K491" t="str">
        <f>IF($A491="","",IFERROR(VLOOKUP($A491,Data_Raw!$A:$G,2,FALSE),""))</f>
        <v/>
      </c>
      <c r="L491" t="str">
        <f>IF($A491="","",IFERROR(VLOOKUP($A491,Data_Raw!$A:$G,3,FALSE),""))</f>
        <v/>
      </c>
      <c r="M491" t="str">
        <f>IF($A491="","",IFERROR(VLOOKUP($A491,Data_Raw!$A:$G,4,FALSE),""))</f>
        <v/>
      </c>
      <c r="N491" t="str">
        <f>IF($A491="","",IFERROR(VLOOKUP($A491,AI_PF!$A:$EU,29,FALSE),""))</f>
        <v/>
      </c>
      <c r="O491" t="str">
        <f>IF($A491="","",IFERROR(VLOOKUP($A491,Data_Raw!$A:$G,5,FALSE),""))</f>
        <v/>
      </c>
      <c r="P491" t="str">
        <f>IF($A491="","",IFERROR(VLOOKUP($A491,Data_Raw!$A:$G,6,FALSE),""))</f>
        <v/>
      </c>
      <c r="Q491" t="str">
        <f>IF($A491="","",IFERROR(VLOOKUP($A491,Data_Raw!$A:$G,7,FALSE),""))</f>
        <v/>
      </c>
      <c r="R491" t="str">
        <f>IF($A491="","",SUMIFS(AI_PF!$AP:$AP,AI_PF!$A:$A,$A491))</f>
        <v/>
      </c>
      <c r="S491" t="str">
        <f>IF($A491="","",SUMIFS(AI_PF!$AW:$AW,AI_PF!$A:$A,$A491))</f>
        <v/>
      </c>
      <c r="T491" t="str">
        <f>IF($A491="","",SUMIFS(AI_PF!$AZ:$AZ,AI_PF!$A:$A,$A491))</f>
        <v/>
      </c>
      <c r="U491" t="str">
        <f>IF($A491="","",SUMIFS(AI_PF!$CA:$CA,AI_PF!$A:$A,$A491))</f>
        <v/>
      </c>
      <c r="V491" t="str">
        <f>IF($A491="","",SUMIFS(AI_PF!$CE:$CE,AI_PF!$A:$A,$A491))</f>
        <v/>
      </c>
      <c r="W491" t="str">
        <f>IF($A491="","",IFERROR(VLOOKUP($A491,AI_PF!$A:$CO,93,FALSE),""))</f>
        <v/>
      </c>
      <c r="X491" t="str">
        <f>IF($A491="","",COUNTIF(AI_PF!$A:$A,$A491))</f>
        <v/>
      </c>
      <c r="Y491" t="str">
        <f>IF($A491="","",COUNTIF(LookThrough!$A:$A,J491))</f>
        <v/>
      </c>
    </row>
    <row r="492" spans="2:25" x14ac:dyDescent="0.4">
      <c r="B492" t="str">
        <f>IF($A492="","",IFERROR(VLOOKUP($A492,AI_PF!$A:$D,4,FALSE),""))</f>
        <v/>
      </c>
      <c r="C492" t="str">
        <f>IF($A492="","",IFERROR(VLOOKUP($A492,AI_PF!$A:$G,7,FALSE),""))</f>
        <v/>
      </c>
      <c r="D492" t="str">
        <f>IF($A492="","",IFERROR(VLOOKUP($A492,AI_PF!$A:$H,8,FALSE),""))</f>
        <v/>
      </c>
      <c r="E492" t="str">
        <f>IF($A492="","",IFERROR(VLOOKUP($A492,AI_PF!$A:$N,14,FALSE),""))</f>
        <v/>
      </c>
      <c r="F492" t="str">
        <f>IF($A492="","",IFERROR(VLOOKUP($A492,AI_PF!$A:$R,18,FALSE),""))</f>
        <v/>
      </c>
      <c r="G492" t="str">
        <f>IF($A492="","",IFERROR(VLOOKUP($A492,AI_PF!$A:$T,20,FALSE),""))</f>
        <v/>
      </c>
      <c r="H492" t="str">
        <f>IF($A492="","",IFERROR(VLOOKUP($A492,AI_PF!$A:$V,22,FALSE),""))</f>
        <v/>
      </c>
      <c r="I492" t="str">
        <f>IF($A492="","",IFERROR(VLOOKUP($A492,AI_PF!$A:$EU,151,FALSE),""))</f>
        <v/>
      </c>
      <c r="J492" t="str">
        <f>IF($A492="","",IFERROR(VLOOKUP($A492,AI_PF!$A:$C,3,FALSE),""))</f>
        <v/>
      </c>
      <c r="K492" t="str">
        <f>IF($A492="","",IFERROR(VLOOKUP($A492,Data_Raw!$A:$G,2,FALSE),""))</f>
        <v/>
      </c>
      <c r="L492" t="str">
        <f>IF($A492="","",IFERROR(VLOOKUP($A492,Data_Raw!$A:$G,3,FALSE),""))</f>
        <v/>
      </c>
      <c r="M492" t="str">
        <f>IF($A492="","",IFERROR(VLOOKUP($A492,Data_Raw!$A:$G,4,FALSE),""))</f>
        <v/>
      </c>
      <c r="N492" t="str">
        <f>IF($A492="","",IFERROR(VLOOKUP($A492,AI_PF!$A:$EU,29,FALSE),""))</f>
        <v/>
      </c>
      <c r="O492" t="str">
        <f>IF($A492="","",IFERROR(VLOOKUP($A492,Data_Raw!$A:$G,5,FALSE),""))</f>
        <v/>
      </c>
      <c r="P492" t="str">
        <f>IF($A492="","",IFERROR(VLOOKUP($A492,Data_Raw!$A:$G,6,FALSE),""))</f>
        <v/>
      </c>
      <c r="Q492" t="str">
        <f>IF($A492="","",IFERROR(VLOOKUP($A492,Data_Raw!$A:$G,7,FALSE),""))</f>
        <v/>
      </c>
      <c r="R492" t="str">
        <f>IF($A492="","",SUMIFS(AI_PF!$AP:$AP,AI_PF!$A:$A,$A492))</f>
        <v/>
      </c>
      <c r="S492" t="str">
        <f>IF($A492="","",SUMIFS(AI_PF!$AW:$AW,AI_PF!$A:$A,$A492))</f>
        <v/>
      </c>
      <c r="T492" t="str">
        <f>IF($A492="","",SUMIFS(AI_PF!$AZ:$AZ,AI_PF!$A:$A,$A492))</f>
        <v/>
      </c>
      <c r="U492" t="str">
        <f>IF($A492="","",SUMIFS(AI_PF!$CA:$CA,AI_PF!$A:$A,$A492))</f>
        <v/>
      </c>
      <c r="V492" t="str">
        <f>IF($A492="","",SUMIFS(AI_PF!$CE:$CE,AI_PF!$A:$A,$A492))</f>
        <v/>
      </c>
      <c r="W492" t="str">
        <f>IF($A492="","",IFERROR(VLOOKUP($A492,AI_PF!$A:$CO,93,FALSE),""))</f>
        <v/>
      </c>
      <c r="X492" t="str">
        <f>IF($A492="","",COUNTIF(AI_PF!$A:$A,$A492))</f>
        <v/>
      </c>
      <c r="Y492" t="str">
        <f>IF($A492="","",COUNTIF(LookThrough!$A:$A,J492))</f>
        <v/>
      </c>
    </row>
    <row r="493" spans="2:25" x14ac:dyDescent="0.4">
      <c r="B493" t="str">
        <f>IF($A493="","",IFERROR(VLOOKUP($A493,AI_PF!$A:$D,4,FALSE),""))</f>
        <v/>
      </c>
      <c r="C493" t="str">
        <f>IF($A493="","",IFERROR(VLOOKUP($A493,AI_PF!$A:$G,7,FALSE),""))</f>
        <v/>
      </c>
      <c r="D493" t="str">
        <f>IF($A493="","",IFERROR(VLOOKUP($A493,AI_PF!$A:$H,8,FALSE),""))</f>
        <v/>
      </c>
      <c r="E493" t="str">
        <f>IF($A493="","",IFERROR(VLOOKUP($A493,AI_PF!$A:$N,14,FALSE),""))</f>
        <v/>
      </c>
      <c r="F493" t="str">
        <f>IF($A493="","",IFERROR(VLOOKUP($A493,AI_PF!$A:$R,18,FALSE),""))</f>
        <v/>
      </c>
      <c r="G493" t="str">
        <f>IF($A493="","",IFERROR(VLOOKUP($A493,AI_PF!$A:$T,20,FALSE),""))</f>
        <v/>
      </c>
      <c r="H493" t="str">
        <f>IF($A493="","",IFERROR(VLOOKUP($A493,AI_PF!$A:$V,22,FALSE),""))</f>
        <v/>
      </c>
      <c r="I493" t="str">
        <f>IF($A493="","",IFERROR(VLOOKUP($A493,AI_PF!$A:$EU,151,FALSE),""))</f>
        <v/>
      </c>
      <c r="J493" t="str">
        <f>IF($A493="","",IFERROR(VLOOKUP($A493,AI_PF!$A:$C,3,FALSE),""))</f>
        <v/>
      </c>
      <c r="K493" t="str">
        <f>IF($A493="","",IFERROR(VLOOKUP($A493,Data_Raw!$A:$G,2,FALSE),""))</f>
        <v/>
      </c>
      <c r="L493" t="str">
        <f>IF($A493="","",IFERROR(VLOOKUP($A493,Data_Raw!$A:$G,3,FALSE),""))</f>
        <v/>
      </c>
      <c r="M493" t="str">
        <f>IF($A493="","",IFERROR(VLOOKUP($A493,Data_Raw!$A:$G,4,FALSE),""))</f>
        <v/>
      </c>
      <c r="N493" t="str">
        <f>IF($A493="","",IFERROR(VLOOKUP($A493,AI_PF!$A:$EU,29,FALSE),""))</f>
        <v/>
      </c>
      <c r="O493" t="str">
        <f>IF($A493="","",IFERROR(VLOOKUP($A493,Data_Raw!$A:$G,5,FALSE),""))</f>
        <v/>
      </c>
      <c r="P493" t="str">
        <f>IF($A493="","",IFERROR(VLOOKUP($A493,Data_Raw!$A:$G,6,FALSE),""))</f>
        <v/>
      </c>
      <c r="Q493" t="str">
        <f>IF($A493="","",IFERROR(VLOOKUP($A493,Data_Raw!$A:$G,7,FALSE),""))</f>
        <v/>
      </c>
      <c r="R493" t="str">
        <f>IF($A493="","",SUMIFS(AI_PF!$AP:$AP,AI_PF!$A:$A,$A493))</f>
        <v/>
      </c>
      <c r="S493" t="str">
        <f>IF($A493="","",SUMIFS(AI_PF!$AW:$AW,AI_PF!$A:$A,$A493))</f>
        <v/>
      </c>
      <c r="T493" t="str">
        <f>IF($A493="","",SUMIFS(AI_PF!$AZ:$AZ,AI_PF!$A:$A,$A493))</f>
        <v/>
      </c>
      <c r="U493" t="str">
        <f>IF($A493="","",SUMIFS(AI_PF!$CA:$CA,AI_PF!$A:$A,$A493))</f>
        <v/>
      </c>
      <c r="V493" t="str">
        <f>IF($A493="","",SUMIFS(AI_PF!$CE:$CE,AI_PF!$A:$A,$A493))</f>
        <v/>
      </c>
      <c r="W493" t="str">
        <f>IF($A493="","",IFERROR(VLOOKUP($A493,AI_PF!$A:$CO,93,FALSE),""))</f>
        <v/>
      </c>
      <c r="X493" t="str">
        <f>IF($A493="","",COUNTIF(AI_PF!$A:$A,$A493))</f>
        <v/>
      </c>
      <c r="Y493" t="str">
        <f>IF($A493="","",COUNTIF(LookThrough!$A:$A,J493))</f>
        <v/>
      </c>
    </row>
    <row r="494" spans="2:25" x14ac:dyDescent="0.4">
      <c r="B494" t="str">
        <f>IF($A494="","",IFERROR(VLOOKUP($A494,AI_PF!$A:$D,4,FALSE),""))</f>
        <v/>
      </c>
      <c r="C494" t="str">
        <f>IF($A494="","",IFERROR(VLOOKUP($A494,AI_PF!$A:$G,7,FALSE),""))</f>
        <v/>
      </c>
      <c r="D494" t="str">
        <f>IF($A494="","",IFERROR(VLOOKUP($A494,AI_PF!$A:$H,8,FALSE),""))</f>
        <v/>
      </c>
      <c r="E494" t="str">
        <f>IF($A494="","",IFERROR(VLOOKUP($A494,AI_PF!$A:$N,14,FALSE),""))</f>
        <v/>
      </c>
      <c r="F494" t="str">
        <f>IF($A494="","",IFERROR(VLOOKUP($A494,AI_PF!$A:$R,18,FALSE),""))</f>
        <v/>
      </c>
      <c r="G494" t="str">
        <f>IF($A494="","",IFERROR(VLOOKUP($A494,AI_PF!$A:$T,20,FALSE),""))</f>
        <v/>
      </c>
      <c r="H494" t="str">
        <f>IF($A494="","",IFERROR(VLOOKUP($A494,AI_PF!$A:$V,22,FALSE),""))</f>
        <v/>
      </c>
      <c r="I494" t="str">
        <f>IF($A494="","",IFERROR(VLOOKUP($A494,AI_PF!$A:$EU,151,FALSE),""))</f>
        <v/>
      </c>
      <c r="J494" t="str">
        <f>IF($A494="","",IFERROR(VLOOKUP($A494,AI_PF!$A:$C,3,FALSE),""))</f>
        <v/>
      </c>
      <c r="K494" t="str">
        <f>IF($A494="","",IFERROR(VLOOKUP($A494,Data_Raw!$A:$G,2,FALSE),""))</f>
        <v/>
      </c>
      <c r="L494" t="str">
        <f>IF($A494="","",IFERROR(VLOOKUP($A494,Data_Raw!$A:$G,3,FALSE),""))</f>
        <v/>
      </c>
      <c r="M494" t="str">
        <f>IF($A494="","",IFERROR(VLOOKUP($A494,Data_Raw!$A:$G,4,FALSE),""))</f>
        <v/>
      </c>
      <c r="N494" t="str">
        <f>IF($A494="","",IFERROR(VLOOKUP($A494,AI_PF!$A:$EU,29,FALSE),""))</f>
        <v/>
      </c>
      <c r="O494" t="str">
        <f>IF($A494="","",IFERROR(VLOOKUP($A494,Data_Raw!$A:$G,5,FALSE),""))</f>
        <v/>
      </c>
      <c r="P494" t="str">
        <f>IF($A494="","",IFERROR(VLOOKUP($A494,Data_Raw!$A:$G,6,FALSE),""))</f>
        <v/>
      </c>
      <c r="Q494" t="str">
        <f>IF($A494="","",IFERROR(VLOOKUP($A494,Data_Raw!$A:$G,7,FALSE),""))</f>
        <v/>
      </c>
      <c r="R494" t="str">
        <f>IF($A494="","",SUMIFS(AI_PF!$AP:$AP,AI_PF!$A:$A,$A494))</f>
        <v/>
      </c>
      <c r="S494" t="str">
        <f>IF($A494="","",SUMIFS(AI_PF!$AW:$AW,AI_PF!$A:$A,$A494))</f>
        <v/>
      </c>
      <c r="T494" t="str">
        <f>IF($A494="","",SUMIFS(AI_PF!$AZ:$AZ,AI_PF!$A:$A,$A494))</f>
        <v/>
      </c>
      <c r="U494" t="str">
        <f>IF($A494="","",SUMIFS(AI_PF!$CA:$CA,AI_PF!$A:$A,$A494))</f>
        <v/>
      </c>
      <c r="V494" t="str">
        <f>IF($A494="","",SUMIFS(AI_PF!$CE:$CE,AI_PF!$A:$A,$A494))</f>
        <v/>
      </c>
      <c r="W494" t="str">
        <f>IF($A494="","",IFERROR(VLOOKUP($A494,AI_PF!$A:$CO,93,FALSE),""))</f>
        <v/>
      </c>
      <c r="X494" t="str">
        <f>IF($A494="","",COUNTIF(AI_PF!$A:$A,$A494))</f>
        <v/>
      </c>
      <c r="Y494" t="str">
        <f>IF($A494="","",COUNTIF(LookThrough!$A:$A,J494))</f>
        <v/>
      </c>
    </row>
    <row r="495" spans="2:25" x14ac:dyDescent="0.4">
      <c r="B495" t="str">
        <f>IF($A495="","",IFERROR(VLOOKUP($A495,AI_PF!$A:$D,4,FALSE),""))</f>
        <v/>
      </c>
      <c r="C495" t="str">
        <f>IF($A495="","",IFERROR(VLOOKUP($A495,AI_PF!$A:$G,7,FALSE),""))</f>
        <v/>
      </c>
      <c r="D495" t="str">
        <f>IF($A495="","",IFERROR(VLOOKUP($A495,AI_PF!$A:$H,8,FALSE),""))</f>
        <v/>
      </c>
      <c r="E495" t="str">
        <f>IF($A495="","",IFERROR(VLOOKUP($A495,AI_PF!$A:$N,14,FALSE),""))</f>
        <v/>
      </c>
      <c r="F495" t="str">
        <f>IF($A495="","",IFERROR(VLOOKUP($A495,AI_PF!$A:$R,18,FALSE),""))</f>
        <v/>
      </c>
      <c r="G495" t="str">
        <f>IF($A495="","",IFERROR(VLOOKUP($A495,AI_PF!$A:$T,20,FALSE),""))</f>
        <v/>
      </c>
      <c r="H495" t="str">
        <f>IF($A495="","",IFERROR(VLOOKUP($A495,AI_PF!$A:$V,22,FALSE),""))</f>
        <v/>
      </c>
      <c r="I495" t="str">
        <f>IF($A495="","",IFERROR(VLOOKUP($A495,AI_PF!$A:$EU,151,FALSE),""))</f>
        <v/>
      </c>
      <c r="J495" t="str">
        <f>IF($A495="","",IFERROR(VLOOKUP($A495,AI_PF!$A:$C,3,FALSE),""))</f>
        <v/>
      </c>
      <c r="K495" t="str">
        <f>IF($A495="","",IFERROR(VLOOKUP($A495,Data_Raw!$A:$G,2,FALSE),""))</f>
        <v/>
      </c>
      <c r="L495" t="str">
        <f>IF($A495="","",IFERROR(VLOOKUP($A495,Data_Raw!$A:$G,3,FALSE),""))</f>
        <v/>
      </c>
      <c r="M495" t="str">
        <f>IF($A495="","",IFERROR(VLOOKUP($A495,Data_Raw!$A:$G,4,FALSE),""))</f>
        <v/>
      </c>
      <c r="N495" t="str">
        <f>IF($A495="","",IFERROR(VLOOKUP($A495,AI_PF!$A:$EU,29,FALSE),""))</f>
        <v/>
      </c>
      <c r="O495" t="str">
        <f>IF($A495="","",IFERROR(VLOOKUP($A495,Data_Raw!$A:$G,5,FALSE),""))</f>
        <v/>
      </c>
      <c r="P495" t="str">
        <f>IF($A495="","",IFERROR(VLOOKUP($A495,Data_Raw!$A:$G,6,FALSE),""))</f>
        <v/>
      </c>
      <c r="Q495" t="str">
        <f>IF($A495="","",IFERROR(VLOOKUP($A495,Data_Raw!$A:$G,7,FALSE),""))</f>
        <v/>
      </c>
      <c r="R495" t="str">
        <f>IF($A495="","",SUMIFS(AI_PF!$AP:$AP,AI_PF!$A:$A,$A495))</f>
        <v/>
      </c>
      <c r="S495" t="str">
        <f>IF($A495="","",SUMIFS(AI_PF!$AW:$AW,AI_PF!$A:$A,$A495))</f>
        <v/>
      </c>
      <c r="T495" t="str">
        <f>IF($A495="","",SUMIFS(AI_PF!$AZ:$AZ,AI_PF!$A:$A,$A495))</f>
        <v/>
      </c>
      <c r="U495" t="str">
        <f>IF($A495="","",SUMIFS(AI_PF!$CA:$CA,AI_PF!$A:$A,$A495))</f>
        <v/>
      </c>
      <c r="V495" t="str">
        <f>IF($A495="","",SUMIFS(AI_PF!$CE:$CE,AI_PF!$A:$A,$A495))</f>
        <v/>
      </c>
      <c r="W495" t="str">
        <f>IF($A495="","",IFERROR(VLOOKUP($A495,AI_PF!$A:$CO,93,FALSE),""))</f>
        <v/>
      </c>
      <c r="X495" t="str">
        <f>IF($A495="","",COUNTIF(AI_PF!$A:$A,$A495))</f>
        <v/>
      </c>
      <c r="Y495" t="str">
        <f>IF($A495="","",COUNTIF(LookThrough!$A:$A,J495))</f>
        <v/>
      </c>
    </row>
    <row r="496" spans="2:25" x14ac:dyDescent="0.4">
      <c r="B496" t="str">
        <f>IF($A496="","",IFERROR(VLOOKUP($A496,AI_PF!$A:$D,4,FALSE),""))</f>
        <v/>
      </c>
      <c r="C496" t="str">
        <f>IF($A496="","",IFERROR(VLOOKUP($A496,AI_PF!$A:$G,7,FALSE),""))</f>
        <v/>
      </c>
      <c r="D496" t="str">
        <f>IF($A496="","",IFERROR(VLOOKUP($A496,AI_PF!$A:$H,8,FALSE),""))</f>
        <v/>
      </c>
      <c r="E496" t="str">
        <f>IF($A496="","",IFERROR(VLOOKUP($A496,AI_PF!$A:$N,14,FALSE),""))</f>
        <v/>
      </c>
      <c r="F496" t="str">
        <f>IF($A496="","",IFERROR(VLOOKUP($A496,AI_PF!$A:$R,18,FALSE),""))</f>
        <v/>
      </c>
      <c r="G496" t="str">
        <f>IF($A496="","",IFERROR(VLOOKUP($A496,AI_PF!$A:$T,20,FALSE),""))</f>
        <v/>
      </c>
      <c r="H496" t="str">
        <f>IF($A496="","",IFERROR(VLOOKUP($A496,AI_PF!$A:$V,22,FALSE),""))</f>
        <v/>
      </c>
      <c r="I496" t="str">
        <f>IF($A496="","",IFERROR(VLOOKUP($A496,AI_PF!$A:$EU,151,FALSE),""))</f>
        <v/>
      </c>
      <c r="J496" t="str">
        <f>IF($A496="","",IFERROR(VLOOKUP($A496,AI_PF!$A:$C,3,FALSE),""))</f>
        <v/>
      </c>
      <c r="K496" t="str">
        <f>IF($A496="","",IFERROR(VLOOKUP($A496,Data_Raw!$A:$G,2,FALSE),""))</f>
        <v/>
      </c>
      <c r="L496" t="str">
        <f>IF($A496="","",IFERROR(VLOOKUP($A496,Data_Raw!$A:$G,3,FALSE),""))</f>
        <v/>
      </c>
      <c r="M496" t="str">
        <f>IF($A496="","",IFERROR(VLOOKUP($A496,Data_Raw!$A:$G,4,FALSE),""))</f>
        <v/>
      </c>
      <c r="N496" t="str">
        <f>IF($A496="","",IFERROR(VLOOKUP($A496,AI_PF!$A:$EU,29,FALSE),""))</f>
        <v/>
      </c>
      <c r="O496" t="str">
        <f>IF($A496="","",IFERROR(VLOOKUP($A496,Data_Raw!$A:$G,5,FALSE),""))</f>
        <v/>
      </c>
      <c r="P496" t="str">
        <f>IF($A496="","",IFERROR(VLOOKUP($A496,Data_Raw!$A:$G,6,FALSE),""))</f>
        <v/>
      </c>
      <c r="Q496" t="str">
        <f>IF($A496="","",IFERROR(VLOOKUP($A496,Data_Raw!$A:$G,7,FALSE),""))</f>
        <v/>
      </c>
      <c r="R496" t="str">
        <f>IF($A496="","",SUMIFS(AI_PF!$AP:$AP,AI_PF!$A:$A,$A496))</f>
        <v/>
      </c>
      <c r="S496" t="str">
        <f>IF($A496="","",SUMIFS(AI_PF!$AW:$AW,AI_PF!$A:$A,$A496))</f>
        <v/>
      </c>
      <c r="T496" t="str">
        <f>IF($A496="","",SUMIFS(AI_PF!$AZ:$AZ,AI_PF!$A:$A,$A496))</f>
        <v/>
      </c>
      <c r="U496" t="str">
        <f>IF($A496="","",SUMIFS(AI_PF!$CA:$CA,AI_PF!$A:$A,$A496))</f>
        <v/>
      </c>
      <c r="V496" t="str">
        <f>IF($A496="","",SUMIFS(AI_PF!$CE:$CE,AI_PF!$A:$A,$A496))</f>
        <v/>
      </c>
      <c r="W496" t="str">
        <f>IF($A496="","",IFERROR(VLOOKUP($A496,AI_PF!$A:$CO,93,FALSE),""))</f>
        <v/>
      </c>
      <c r="X496" t="str">
        <f>IF($A496="","",COUNTIF(AI_PF!$A:$A,$A496))</f>
        <v/>
      </c>
      <c r="Y496" t="str">
        <f>IF($A496="","",COUNTIF(LookThrough!$A:$A,J496))</f>
        <v/>
      </c>
    </row>
    <row r="497" spans="2:25" x14ac:dyDescent="0.4">
      <c r="B497" t="str">
        <f>IF($A497="","",IFERROR(VLOOKUP($A497,AI_PF!$A:$D,4,FALSE),""))</f>
        <v/>
      </c>
      <c r="C497" t="str">
        <f>IF($A497="","",IFERROR(VLOOKUP($A497,AI_PF!$A:$G,7,FALSE),""))</f>
        <v/>
      </c>
      <c r="D497" t="str">
        <f>IF($A497="","",IFERROR(VLOOKUP($A497,AI_PF!$A:$H,8,FALSE),""))</f>
        <v/>
      </c>
      <c r="E497" t="str">
        <f>IF($A497="","",IFERROR(VLOOKUP($A497,AI_PF!$A:$N,14,FALSE),""))</f>
        <v/>
      </c>
      <c r="F497" t="str">
        <f>IF($A497="","",IFERROR(VLOOKUP($A497,AI_PF!$A:$R,18,FALSE),""))</f>
        <v/>
      </c>
      <c r="G497" t="str">
        <f>IF($A497="","",IFERROR(VLOOKUP($A497,AI_PF!$A:$T,20,FALSE),""))</f>
        <v/>
      </c>
      <c r="H497" t="str">
        <f>IF($A497="","",IFERROR(VLOOKUP($A497,AI_PF!$A:$V,22,FALSE),""))</f>
        <v/>
      </c>
      <c r="I497" t="str">
        <f>IF($A497="","",IFERROR(VLOOKUP($A497,AI_PF!$A:$EU,151,FALSE),""))</f>
        <v/>
      </c>
      <c r="J497" t="str">
        <f>IF($A497="","",IFERROR(VLOOKUP($A497,AI_PF!$A:$C,3,FALSE),""))</f>
        <v/>
      </c>
      <c r="K497" t="str">
        <f>IF($A497="","",IFERROR(VLOOKUP($A497,Data_Raw!$A:$G,2,FALSE),""))</f>
        <v/>
      </c>
      <c r="L497" t="str">
        <f>IF($A497="","",IFERROR(VLOOKUP($A497,Data_Raw!$A:$G,3,FALSE),""))</f>
        <v/>
      </c>
      <c r="M497" t="str">
        <f>IF($A497="","",IFERROR(VLOOKUP($A497,Data_Raw!$A:$G,4,FALSE),""))</f>
        <v/>
      </c>
      <c r="N497" t="str">
        <f>IF($A497="","",IFERROR(VLOOKUP($A497,AI_PF!$A:$EU,29,FALSE),""))</f>
        <v/>
      </c>
      <c r="O497" t="str">
        <f>IF($A497="","",IFERROR(VLOOKUP($A497,Data_Raw!$A:$G,5,FALSE),""))</f>
        <v/>
      </c>
      <c r="P497" t="str">
        <f>IF($A497="","",IFERROR(VLOOKUP($A497,Data_Raw!$A:$G,6,FALSE),""))</f>
        <v/>
      </c>
      <c r="Q497" t="str">
        <f>IF($A497="","",IFERROR(VLOOKUP($A497,Data_Raw!$A:$G,7,FALSE),""))</f>
        <v/>
      </c>
      <c r="R497" t="str">
        <f>IF($A497="","",SUMIFS(AI_PF!$AP:$AP,AI_PF!$A:$A,$A497))</f>
        <v/>
      </c>
      <c r="S497" t="str">
        <f>IF($A497="","",SUMIFS(AI_PF!$AW:$AW,AI_PF!$A:$A,$A497))</f>
        <v/>
      </c>
      <c r="T497" t="str">
        <f>IF($A497="","",SUMIFS(AI_PF!$AZ:$AZ,AI_PF!$A:$A,$A497))</f>
        <v/>
      </c>
      <c r="U497" t="str">
        <f>IF($A497="","",SUMIFS(AI_PF!$CA:$CA,AI_PF!$A:$A,$A497))</f>
        <v/>
      </c>
      <c r="V497" t="str">
        <f>IF($A497="","",SUMIFS(AI_PF!$CE:$CE,AI_PF!$A:$A,$A497))</f>
        <v/>
      </c>
      <c r="W497" t="str">
        <f>IF($A497="","",IFERROR(VLOOKUP($A497,AI_PF!$A:$CO,93,FALSE),""))</f>
        <v/>
      </c>
      <c r="X497" t="str">
        <f>IF($A497="","",COUNTIF(AI_PF!$A:$A,$A497))</f>
        <v/>
      </c>
      <c r="Y497" t="str">
        <f>IF($A497="","",COUNTIF(LookThrough!$A:$A,J497))</f>
        <v/>
      </c>
    </row>
    <row r="498" spans="2:25" x14ac:dyDescent="0.4">
      <c r="B498" t="str">
        <f>IF($A498="","",IFERROR(VLOOKUP($A498,AI_PF!$A:$D,4,FALSE),""))</f>
        <v/>
      </c>
      <c r="C498" t="str">
        <f>IF($A498="","",IFERROR(VLOOKUP($A498,AI_PF!$A:$G,7,FALSE),""))</f>
        <v/>
      </c>
      <c r="D498" t="str">
        <f>IF($A498="","",IFERROR(VLOOKUP($A498,AI_PF!$A:$H,8,FALSE),""))</f>
        <v/>
      </c>
      <c r="E498" t="str">
        <f>IF($A498="","",IFERROR(VLOOKUP($A498,AI_PF!$A:$N,14,FALSE),""))</f>
        <v/>
      </c>
      <c r="F498" t="str">
        <f>IF($A498="","",IFERROR(VLOOKUP($A498,AI_PF!$A:$R,18,FALSE),""))</f>
        <v/>
      </c>
      <c r="G498" t="str">
        <f>IF($A498="","",IFERROR(VLOOKUP($A498,AI_PF!$A:$T,20,FALSE),""))</f>
        <v/>
      </c>
      <c r="H498" t="str">
        <f>IF($A498="","",IFERROR(VLOOKUP($A498,AI_PF!$A:$V,22,FALSE),""))</f>
        <v/>
      </c>
      <c r="I498" t="str">
        <f>IF($A498="","",IFERROR(VLOOKUP($A498,AI_PF!$A:$EU,151,FALSE),""))</f>
        <v/>
      </c>
      <c r="J498" t="str">
        <f>IF($A498="","",IFERROR(VLOOKUP($A498,AI_PF!$A:$C,3,FALSE),""))</f>
        <v/>
      </c>
      <c r="K498" t="str">
        <f>IF($A498="","",IFERROR(VLOOKUP($A498,Data_Raw!$A:$G,2,FALSE),""))</f>
        <v/>
      </c>
      <c r="L498" t="str">
        <f>IF($A498="","",IFERROR(VLOOKUP($A498,Data_Raw!$A:$G,3,FALSE),""))</f>
        <v/>
      </c>
      <c r="M498" t="str">
        <f>IF($A498="","",IFERROR(VLOOKUP($A498,Data_Raw!$A:$G,4,FALSE),""))</f>
        <v/>
      </c>
      <c r="N498" t="str">
        <f>IF($A498="","",IFERROR(VLOOKUP($A498,AI_PF!$A:$EU,29,FALSE),""))</f>
        <v/>
      </c>
      <c r="O498" t="str">
        <f>IF($A498="","",IFERROR(VLOOKUP($A498,Data_Raw!$A:$G,5,FALSE),""))</f>
        <v/>
      </c>
      <c r="P498" t="str">
        <f>IF($A498="","",IFERROR(VLOOKUP($A498,Data_Raw!$A:$G,6,FALSE),""))</f>
        <v/>
      </c>
      <c r="Q498" t="str">
        <f>IF($A498="","",IFERROR(VLOOKUP($A498,Data_Raw!$A:$G,7,FALSE),""))</f>
        <v/>
      </c>
      <c r="R498" t="str">
        <f>IF($A498="","",SUMIFS(AI_PF!$AP:$AP,AI_PF!$A:$A,$A498))</f>
        <v/>
      </c>
      <c r="S498" t="str">
        <f>IF($A498="","",SUMIFS(AI_PF!$AW:$AW,AI_PF!$A:$A,$A498))</f>
        <v/>
      </c>
      <c r="T498" t="str">
        <f>IF($A498="","",SUMIFS(AI_PF!$AZ:$AZ,AI_PF!$A:$A,$A498))</f>
        <v/>
      </c>
      <c r="U498" t="str">
        <f>IF($A498="","",SUMIFS(AI_PF!$CA:$CA,AI_PF!$A:$A,$A498))</f>
        <v/>
      </c>
      <c r="V498" t="str">
        <f>IF($A498="","",SUMIFS(AI_PF!$CE:$CE,AI_PF!$A:$A,$A498))</f>
        <v/>
      </c>
      <c r="W498" t="str">
        <f>IF($A498="","",IFERROR(VLOOKUP($A498,AI_PF!$A:$CO,93,FALSE),""))</f>
        <v/>
      </c>
      <c r="X498" t="str">
        <f>IF($A498="","",COUNTIF(AI_PF!$A:$A,$A498))</f>
        <v/>
      </c>
      <c r="Y498" t="str">
        <f>IF($A498="","",COUNTIF(LookThrough!$A:$A,J498))</f>
        <v/>
      </c>
    </row>
    <row r="499" spans="2:25" x14ac:dyDescent="0.4">
      <c r="B499" t="str">
        <f>IF($A499="","",IFERROR(VLOOKUP($A499,AI_PF!$A:$D,4,FALSE),""))</f>
        <v/>
      </c>
      <c r="C499" t="str">
        <f>IF($A499="","",IFERROR(VLOOKUP($A499,AI_PF!$A:$G,7,FALSE),""))</f>
        <v/>
      </c>
      <c r="D499" t="str">
        <f>IF($A499="","",IFERROR(VLOOKUP($A499,AI_PF!$A:$H,8,FALSE),""))</f>
        <v/>
      </c>
      <c r="E499" t="str">
        <f>IF($A499="","",IFERROR(VLOOKUP($A499,AI_PF!$A:$N,14,FALSE),""))</f>
        <v/>
      </c>
      <c r="F499" t="str">
        <f>IF($A499="","",IFERROR(VLOOKUP($A499,AI_PF!$A:$R,18,FALSE),""))</f>
        <v/>
      </c>
      <c r="G499" t="str">
        <f>IF($A499="","",IFERROR(VLOOKUP($A499,AI_PF!$A:$T,20,FALSE),""))</f>
        <v/>
      </c>
      <c r="H499" t="str">
        <f>IF($A499="","",IFERROR(VLOOKUP($A499,AI_PF!$A:$V,22,FALSE),""))</f>
        <v/>
      </c>
      <c r="I499" t="str">
        <f>IF($A499="","",IFERROR(VLOOKUP($A499,AI_PF!$A:$EU,151,FALSE),""))</f>
        <v/>
      </c>
      <c r="J499" t="str">
        <f>IF($A499="","",IFERROR(VLOOKUP($A499,AI_PF!$A:$C,3,FALSE),""))</f>
        <v/>
      </c>
      <c r="K499" t="str">
        <f>IF($A499="","",IFERROR(VLOOKUP($A499,Data_Raw!$A:$G,2,FALSE),""))</f>
        <v/>
      </c>
      <c r="L499" t="str">
        <f>IF($A499="","",IFERROR(VLOOKUP($A499,Data_Raw!$A:$G,3,FALSE),""))</f>
        <v/>
      </c>
      <c r="M499" t="str">
        <f>IF($A499="","",IFERROR(VLOOKUP($A499,Data_Raw!$A:$G,4,FALSE),""))</f>
        <v/>
      </c>
      <c r="N499" t="str">
        <f>IF($A499="","",IFERROR(VLOOKUP($A499,AI_PF!$A:$EU,29,FALSE),""))</f>
        <v/>
      </c>
      <c r="O499" t="str">
        <f>IF($A499="","",IFERROR(VLOOKUP($A499,Data_Raw!$A:$G,5,FALSE),""))</f>
        <v/>
      </c>
      <c r="P499" t="str">
        <f>IF($A499="","",IFERROR(VLOOKUP($A499,Data_Raw!$A:$G,6,FALSE),""))</f>
        <v/>
      </c>
      <c r="Q499" t="str">
        <f>IF($A499="","",IFERROR(VLOOKUP($A499,Data_Raw!$A:$G,7,FALSE),""))</f>
        <v/>
      </c>
      <c r="R499" t="str">
        <f>IF($A499="","",SUMIFS(AI_PF!$AP:$AP,AI_PF!$A:$A,$A499))</f>
        <v/>
      </c>
      <c r="S499" t="str">
        <f>IF($A499="","",SUMIFS(AI_PF!$AW:$AW,AI_PF!$A:$A,$A499))</f>
        <v/>
      </c>
      <c r="T499" t="str">
        <f>IF($A499="","",SUMIFS(AI_PF!$AZ:$AZ,AI_PF!$A:$A,$A499))</f>
        <v/>
      </c>
      <c r="U499" t="str">
        <f>IF($A499="","",SUMIFS(AI_PF!$CA:$CA,AI_PF!$A:$A,$A499))</f>
        <v/>
      </c>
      <c r="V499" t="str">
        <f>IF($A499="","",SUMIFS(AI_PF!$CE:$CE,AI_PF!$A:$A,$A499))</f>
        <v/>
      </c>
      <c r="W499" t="str">
        <f>IF($A499="","",IFERROR(VLOOKUP($A499,AI_PF!$A:$CO,93,FALSE),""))</f>
        <v/>
      </c>
      <c r="X499" t="str">
        <f>IF($A499="","",COUNTIF(AI_PF!$A:$A,$A499))</f>
        <v/>
      </c>
      <c r="Y499" t="str">
        <f>IF($A499="","",COUNTIF(LookThrough!$A:$A,J499))</f>
        <v/>
      </c>
    </row>
    <row r="500" spans="2:25" x14ac:dyDescent="0.4">
      <c r="B500" t="str">
        <f>IF($A500="","",IFERROR(VLOOKUP($A500,AI_PF!$A:$D,4,FALSE),""))</f>
        <v/>
      </c>
      <c r="C500" t="str">
        <f>IF($A500="","",IFERROR(VLOOKUP($A500,AI_PF!$A:$G,7,FALSE),""))</f>
        <v/>
      </c>
      <c r="D500" t="str">
        <f>IF($A500="","",IFERROR(VLOOKUP($A500,AI_PF!$A:$H,8,FALSE),""))</f>
        <v/>
      </c>
      <c r="E500" t="str">
        <f>IF($A500="","",IFERROR(VLOOKUP($A500,AI_PF!$A:$N,14,FALSE),""))</f>
        <v/>
      </c>
      <c r="F500" t="str">
        <f>IF($A500="","",IFERROR(VLOOKUP($A500,AI_PF!$A:$R,18,FALSE),""))</f>
        <v/>
      </c>
      <c r="G500" t="str">
        <f>IF($A500="","",IFERROR(VLOOKUP($A500,AI_PF!$A:$T,20,FALSE),""))</f>
        <v/>
      </c>
      <c r="H500" t="str">
        <f>IF($A500="","",IFERROR(VLOOKUP($A500,AI_PF!$A:$V,22,FALSE),""))</f>
        <v/>
      </c>
      <c r="I500" t="str">
        <f>IF($A500="","",IFERROR(VLOOKUP($A500,AI_PF!$A:$EU,151,FALSE),""))</f>
        <v/>
      </c>
      <c r="J500" t="str">
        <f>IF($A500="","",IFERROR(VLOOKUP($A500,AI_PF!$A:$C,3,FALSE),""))</f>
        <v/>
      </c>
      <c r="K500" t="str">
        <f>IF($A500="","",IFERROR(VLOOKUP($A500,Data_Raw!$A:$G,2,FALSE),""))</f>
        <v/>
      </c>
      <c r="L500" t="str">
        <f>IF($A500="","",IFERROR(VLOOKUP($A500,Data_Raw!$A:$G,3,FALSE),""))</f>
        <v/>
      </c>
      <c r="M500" t="str">
        <f>IF($A500="","",IFERROR(VLOOKUP($A500,Data_Raw!$A:$G,4,FALSE),""))</f>
        <v/>
      </c>
      <c r="N500" t="str">
        <f>IF($A500="","",IFERROR(VLOOKUP($A500,AI_PF!$A:$EU,29,FALSE),""))</f>
        <v/>
      </c>
      <c r="O500" t="str">
        <f>IF($A500="","",IFERROR(VLOOKUP($A500,Data_Raw!$A:$G,5,FALSE),""))</f>
        <v/>
      </c>
      <c r="P500" t="str">
        <f>IF($A500="","",IFERROR(VLOOKUP($A500,Data_Raw!$A:$G,6,FALSE),""))</f>
        <v/>
      </c>
      <c r="Q500" t="str">
        <f>IF($A500="","",IFERROR(VLOOKUP($A500,Data_Raw!$A:$G,7,FALSE),""))</f>
        <v/>
      </c>
      <c r="R500" t="str">
        <f>IF($A500="","",SUMIFS(AI_PF!$AP:$AP,AI_PF!$A:$A,$A500))</f>
        <v/>
      </c>
      <c r="S500" t="str">
        <f>IF($A500="","",SUMIFS(AI_PF!$AW:$AW,AI_PF!$A:$A,$A500))</f>
        <v/>
      </c>
      <c r="T500" t="str">
        <f>IF($A500="","",SUMIFS(AI_PF!$AZ:$AZ,AI_PF!$A:$A,$A500))</f>
        <v/>
      </c>
      <c r="U500" t="str">
        <f>IF($A500="","",SUMIFS(AI_PF!$CA:$CA,AI_PF!$A:$A,$A500))</f>
        <v/>
      </c>
      <c r="V500" t="str">
        <f>IF($A500="","",SUMIFS(AI_PF!$CE:$CE,AI_PF!$A:$A,$A500))</f>
        <v/>
      </c>
      <c r="W500" t="str">
        <f>IF($A500="","",IFERROR(VLOOKUP($A500,AI_PF!$A:$CO,93,FALSE),""))</f>
        <v/>
      </c>
      <c r="X500" t="str">
        <f>IF($A500="","",COUNTIF(AI_PF!$A:$A,$A500))</f>
        <v/>
      </c>
      <c r="Y500" t="str">
        <f>IF($A500="","",COUNTIF(LookThrough!$A:$A,J500))</f>
        <v/>
      </c>
    </row>
    <row r="501" spans="2:25" x14ac:dyDescent="0.4">
      <c r="B501" t="str">
        <f>IF($A501="","",IFERROR(VLOOKUP($A501,AI_PF!$A:$D,4,FALSE),""))</f>
        <v/>
      </c>
      <c r="C501" t="str">
        <f>IF($A501="","",IFERROR(VLOOKUP($A501,AI_PF!$A:$G,7,FALSE),""))</f>
        <v/>
      </c>
      <c r="D501" t="str">
        <f>IF($A501="","",IFERROR(VLOOKUP($A501,AI_PF!$A:$H,8,FALSE),""))</f>
        <v/>
      </c>
      <c r="E501" t="str">
        <f>IF($A501="","",IFERROR(VLOOKUP($A501,AI_PF!$A:$N,14,FALSE),""))</f>
        <v/>
      </c>
      <c r="F501" t="str">
        <f>IF($A501="","",IFERROR(VLOOKUP($A501,AI_PF!$A:$R,18,FALSE),""))</f>
        <v/>
      </c>
      <c r="G501" t="str">
        <f>IF($A501="","",IFERROR(VLOOKUP($A501,AI_PF!$A:$T,20,FALSE),""))</f>
        <v/>
      </c>
      <c r="H501" t="str">
        <f>IF($A501="","",IFERROR(VLOOKUP($A501,AI_PF!$A:$V,22,FALSE),""))</f>
        <v/>
      </c>
      <c r="I501" t="str">
        <f>IF($A501="","",IFERROR(VLOOKUP($A501,AI_PF!$A:$EU,151,FALSE),""))</f>
        <v/>
      </c>
      <c r="J501" t="str">
        <f>IF($A501="","",IFERROR(VLOOKUP($A501,AI_PF!$A:$C,3,FALSE),""))</f>
        <v/>
      </c>
      <c r="K501" t="str">
        <f>IF($A501="","",IFERROR(VLOOKUP($A501,Data_Raw!$A:$G,2,FALSE),""))</f>
        <v/>
      </c>
      <c r="L501" t="str">
        <f>IF($A501="","",IFERROR(VLOOKUP($A501,Data_Raw!$A:$G,3,FALSE),""))</f>
        <v/>
      </c>
      <c r="M501" t="str">
        <f>IF($A501="","",IFERROR(VLOOKUP($A501,Data_Raw!$A:$G,4,FALSE),""))</f>
        <v/>
      </c>
      <c r="N501" t="str">
        <f>IF($A501="","",IFERROR(VLOOKUP($A501,AI_PF!$A:$EU,29,FALSE),""))</f>
        <v/>
      </c>
      <c r="O501" t="str">
        <f>IF($A501="","",IFERROR(VLOOKUP($A501,Data_Raw!$A:$G,5,FALSE),""))</f>
        <v/>
      </c>
      <c r="P501" t="str">
        <f>IF($A501="","",IFERROR(VLOOKUP($A501,Data_Raw!$A:$G,6,FALSE),""))</f>
        <v/>
      </c>
      <c r="Q501" t="str">
        <f>IF($A501="","",IFERROR(VLOOKUP($A501,Data_Raw!$A:$G,7,FALSE),""))</f>
        <v/>
      </c>
      <c r="R501" t="str">
        <f>IF($A501="","",SUMIFS(AI_PF!$AP:$AP,AI_PF!$A:$A,$A501))</f>
        <v/>
      </c>
      <c r="S501" t="str">
        <f>IF($A501="","",SUMIFS(AI_PF!$AW:$AW,AI_PF!$A:$A,$A501))</f>
        <v/>
      </c>
      <c r="T501" t="str">
        <f>IF($A501="","",SUMIFS(AI_PF!$AZ:$AZ,AI_PF!$A:$A,$A501))</f>
        <v/>
      </c>
      <c r="U501" t="str">
        <f>IF($A501="","",SUMIFS(AI_PF!$CA:$CA,AI_PF!$A:$A,$A501))</f>
        <v/>
      </c>
      <c r="V501" t="str">
        <f>IF($A501="","",SUMIFS(AI_PF!$CE:$CE,AI_PF!$A:$A,$A501))</f>
        <v/>
      </c>
      <c r="W501" t="str">
        <f>IF($A501="","",IFERROR(VLOOKUP($A501,AI_PF!$A:$CO,93,FALSE),""))</f>
        <v/>
      </c>
      <c r="X501" t="str">
        <f>IF($A501="","",COUNTIF(AI_PF!$A:$A,$A501))</f>
        <v/>
      </c>
      <c r="Y501" t="str">
        <f>IF($A501="","",COUNTIF(LookThrough!$A:$A,J501))</f>
        <v/>
      </c>
    </row>
    <row r="502" spans="2:25" x14ac:dyDescent="0.4">
      <c r="B502" t="str">
        <f>IF($A502="","",IFERROR(VLOOKUP($A502,AI_PF!$A:$D,4,FALSE),""))</f>
        <v/>
      </c>
      <c r="C502" t="str">
        <f>IF($A502="","",IFERROR(VLOOKUP($A502,AI_PF!$A:$G,7,FALSE),""))</f>
        <v/>
      </c>
      <c r="D502" t="str">
        <f>IF($A502="","",IFERROR(VLOOKUP($A502,AI_PF!$A:$H,8,FALSE),""))</f>
        <v/>
      </c>
      <c r="E502" t="str">
        <f>IF($A502="","",IFERROR(VLOOKUP($A502,AI_PF!$A:$N,14,FALSE),""))</f>
        <v/>
      </c>
      <c r="F502" t="str">
        <f>IF($A502="","",IFERROR(VLOOKUP($A502,AI_PF!$A:$R,18,FALSE),""))</f>
        <v/>
      </c>
      <c r="G502" t="str">
        <f>IF($A502="","",IFERROR(VLOOKUP($A502,AI_PF!$A:$T,20,FALSE),""))</f>
        <v/>
      </c>
      <c r="H502" t="str">
        <f>IF($A502="","",IFERROR(VLOOKUP($A502,AI_PF!$A:$V,22,FALSE),""))</f>
        <v/>
      </c>
      <c r="I502" t="str">
        <f>IF($A502="","",IFERROR(VLOOKUP($A502,AI_PF!$A:$EU,151,FALSE),""))</f>
        <v/>
      </c>
      <c r="J502" t="str">
        <f>IF($A502="","",IFERROR(VLOOKUP($A502,AI_PF!$A:$C,3,FALSE),""))</f>
        <v/>
      </c>
      <c r="K502" t="str">
        <f>IF($A502="","",IFERROR(VLOOKUP($A502,Data_Raw!$A:$G,2,FALSE),""))</f>
        <v/>
      </c>
      <c r="L502" t="str">
        <f>IF($A502="","",IFERROR(VLOOKUP($A502,Data_Raw!$A:$G,3,FALSE),""))</f>
        <v/>
      </c>
      <c r="M502" t="str">
        <f>IF($A502="","",IFERROR(VLOOKUP($A502,Data_Raw!$A:$G,4,FALSE),""))</f>
        <v/>
      </c>
      <c r="N502" t="str">
        <f>IF($A502="","",IFERROR(VLOOKUP($A502,AI_PF!$A:$EU,29,FALSE),""))</f>
        <v/>
      </c>
      <c r="O502" t="str">
        <f>IF($A502="","",IFERROR(VLOOKUP($A502,Data_Raw!$A:$G,5,FALSE),""))</f>
        <v/>
      </c>
      <c r="P502" t="str">
        <f>IF($A502="","",IFERROR(VLOOKUP($A502,Data_Raw!$A:$G,6,FALSE),""))</f>
        <v/>
      </c>
      <c r="Q502" t="str">
        <f>IF($A502="","",IFERROR(VLOOKUP($A502,Data_Raw!$A:$G,7,FALSE),""))</f>
        <v/>
      </c>
      <c r="R502" t="str">
        <f>IF($A502="","",SUMIFS(AI_PF!$AP:$AP,AI_PF!$A:$A,$A502))</f>
        <v/>
      </c>
      <c r="S502" t="str">
        <f>IF($A502="","",SUMIFS(AI_PF!$AW:$AW,AI_PF!$A:$A,$A502))</f>
        <v/>
      </c>
      <c r="T502" t="str">
        <f>IF($A502="","",SUMIFS(AI_PF!$AZ:$AZ,AI_PF!$A:$A,$A502))</f>
        <v/>
      </c>
      <c r="U502" t="str">
        <f>IF($A502="","",SUMIFS(AI_PF!$CA:$CA,AI_PF!$A:$A,$A502))</f>
        <v/>
      </c>
      <c r="V502" t="str">
        <f>IF($A502="","",SUMIFS(AI_PF!$CE:$CE,AI_PF!$A:$A,$A502))</f>
        <v/>
      </c>
      <c r="W502" t="str">
        <f>IF($A502="","",IFERROR(VLOOKUP($A502,AI_PF!$A:$CO,93,FALSE),""))</f>
        <v/>
      </c>
      <c r="X502" t="str">
        <f>IF($A502="","",COUNTIF(AI_PF!$A:$A,$A502))</f>
        <v/>
      </c>
      <c r="Y502" t="str">
        <f>IF($A502="","",COUNTIF(LookThrough!$A:$A,J502))</f>
        <v/>
      </c>
    </row>
    <row r="503" spans="2:25" x14ac:dyDescent="0.4">
      <c r="B503" t="str">
        <f>IF($A503="","",IFERROR(VLOOKUP($A503,AI_PF!$A:$D,4,FALSE),""))</f>
        <v/>
      </c>
      <c r="C503" t="str">
        <f>IF($A503="","",IFERROR(VLOOKUP($A503,AI_PF!$A:$G,7,FALSE),""))</f>
        <v/>
      </c>
      <c r="D503" t="str">
        <f>IF($A503="","",IFERROR(VLOOKUP($A503,AI_PF!$A:$H,8,FALSE),""))</f>
        <v/>
      </c>
      <c r="E503" t="str">
        <f>IF($A503="","",IFERROR(VLOOKUP($A503,AI_PF!$A:$N,14,FALSE),""))</f>
        <v/>
      </c>
      <c r="F503" t="str">
        <f>IF($A503="","",IFERROR(VLOOKUP($A503,AI_PF!$A:$R,18,FALSE),""))</f>
        <v/>
      </c>
      <c r="G503" t="str">
        <f>IF($A503="","",IFERROR(VLOOKUP($A503,AI_PF!$A:$T,20,FALSE),""))</f>
        <v/>
      </c>
      <c r="H503" t="str">
        <f>IF($A503="","",IFERROR(VLOOKUP($A503,AI_PF!$A:$V,22,FALSE),""))</f>
        <v/>
      </c>
      <c r="I503" t="str">
        <f>IF($A503="","",IFERROR(VLOOKUP($A503,AI_PF!$A:$EU,151,FALSE),""))</f>
        <v/>
      </c>
      <c r="J503" t="str">
        <f>IF($A503="","",IFERROR(VLOOKUP($A503,AI_PF!$A:$C,3,FALSE),""))</f>
        <v/>
      </c>
      <c r="K503" t="str">
        <f>IF($A503="","",IFERROR(VLOOKUP($A503,Data_Raw!$A:$G,2,FALSE),""))</f>
        <v/>
      </c>
      <c r="L503" t="str">
        <f>IF($A503="","",IFERROR(VLOOKUP($A503,Data_Raw!$A:$G,3,FALSE),""))</f>
        <v/>
      </c>
      <c r="M503" t="str">
        <f>IF($A503="","",IFERROR(VLOOKUP($A503,Data_Raw!$A:$G,4,FALSE),""))</f>
        <v/>
      </c>
      <c r="N503" t="str">
        <f>IF($A503="","",IFERROR(VLOOKUP($A503,AI_PF!$A:$EU,29,FALSE),""))</f>
        <v/>
      </c>
      <c r="O503" t="str">
        <f>IF($A503="","",IFERROR(VLOOKUP($A503,Data_Raw!$A:$G,5,FALSE),""))</f>
        <v/>
      </c>
      <c r="P503" t="str">
        <f>IF($A503="","",IFERROR(VLOOKUP($A503,Data_Raw!$A:$G,6,FALSE),""))</f>
        <v/>
      </c>
      <c r="Q503" t="str">
        <f>IF($A503="","",IFERROR(VLOOKUP($A503,Data_Raw!$A:$G,7,FALSE),""))</f>
        <v/>
      </c>
      <c r="R503" t="str">
        <f>IF($A503="","",SUMIFS(AI_PF!$AP:$AP,AI_PF!$A:$A,$A503))</f>
        <v/>
      </c>
      <c r="S503" t="str">
        <f>IF($A503="","",SUMIFS(AI_PF!$AW:$AW,AI_PF!$A:$A,$A503))</f>
        <v/>
      </c>
      <c r="T503" t="str">
        <f>IF($A503="","",SUMIFS(AI_PF!$AZ:$AZ,AI_PF!$A:$A,$A503))</f>
        <v/>
      </c>
      <c r="U503" t="str">
        <f>IF($A503="","",SUMIFS(AI_PF!$CA:$CA,AI_PF!$A:$A,$A503))</f>
        <v/>
      </c>
      <c r="V503" t="str">
        <f>IF($A503="","",SUMIFS(AI_PF!$CE:$CE,AI_PF!$A:$A,$A503))</f>
        <v/>
      </c>
      <c r="W503" t="str">
        <f>IF($A503="","",IFERROR(VLOOKUP($A503,AI_PF!$A:$CO,93,FALSE),""))</f>
        <v/>
      </c>
      <c r="X503" t="str">
        <f>IF($A503="","",COUNTIF(AI_PF!$A:$A,$A503))</f>
        <v/>
      </c>
      <c r="Y503" t="str">
        <f>IF($A503="","",COUNTIF(LookThrough!$A:$A,J503))</f>
        <v/>
      </c>
    </row>
    <row r="504" spans="2:25" x14ac:dyDescent="0.4">
      <c r="B504" t="str">
        <f>IF($A504="","",IFERROR(VLOOKUP($A504,AI_PF!$A:$D,4,FALSE),""))</f>
        <v/>
      </c>
      <c r="C504" t="str">
        <f>IF($A504="","",IFERROR(VLOOKUP($A504,AI_PF!$A:$G,7,FALSE),""))</f>
        <v/>
      </c>
      <c r="D504" t="str">
        <f>IF($A504="","",IFERROR(VLOOKUP($A504,AI_PF!$A:$H,8,FALSE),""))</f>
        <v/>
      </c>
      <c r="E504" t="str">
        <f>IF($A504="","",IFERROR(VLOOKUP($A504,AI_PF!$A:$N,14,FALSE),""))</f>
        <v/>
      </c>
      <c r="F504" t="str">
        <f>IF($A504="","",IFERROR(VLOOKUP($A504,AI_PF!$A:$R,18,FALSE),""))</f>
        <v/>
      </c>
      <c r="G504" t="str">
        <f>IF($A504="","",IFERROR(VLOOKUP($A504,AI_PF!$A:$T,20,FALSE),""))</f>
        <v/>
      </c>
      <c r="H504" t="str">
        <f>IF($A504="","",IFERROR(VLOOKUP($A504,AI_PF!$A:$V,22,FALSE),""))</f>
        <v/>
      </c>
      <c r="I504" t="str">
        <f>IF($A504="","",IFERROR(VLOOKUP($A504,AI_PF!$A:$EU,151,FALSE),""))</f>
        <v/>
      </c>
      <c r="J504" t="str">
        <f>IF($A504="","",IFERROR(VLOOKUP($A504,AI_PF!$A:$C,3,FALSE),""))</f>
        <v/>
      </c>
      <c r="K504" t="str">
        <f>IF($A504="","",IFERROR(VLOOKUP($A504,Data_Raw!$A:$G,2,FALSE),""))</f>
        <v/>
      </c>
      <c r="L504" t="str">
        <f>IF($A504="","",IFERROR(VLOOKUP($A504,Data_Raw!$A:$G,3,FALSE),""))</f>
        <v/>
      </c>
      <c r="M504" t="str">
        <f>IF($A504="","",IFERROR(VLOOKUP($A504,Data_Raw!$A:$G,4,FALSE),""))</f>
        <v/>
      </c>
      <c r="N504" t="str">
        <f>IF($A504="","",IFERROR(VLOOKUP($A504,AI_PF!$A:$EU,29,FALSE),""))</f>
        <v/>
      </c>
      <c r="O504" t="str">
        <f>IF($A504="","",IFERROR(VLOOKUP($A504,Data_Raw!$A:$G,5,FALSE),""))</f>
        <v/>
      </c>
      <c r="P504" t="str">
        <f>IF($A504="","",IFERROR(VLOOKUP($A504,Data_Raw!$A:$G,6,FALSE),""))</f>
        <v/>
      </c>
      <c r="Q504" t="str">
        <f>IF($A504="","",IFERROR(VLOOKUP($A504,Data_Raw!$A:$G,7,FALSE),""))</f>
        <v/>
      </c>
      <c r="R504" t="str">
        <f>IF($A504="","",SUMIFS(AI_PF!$AP:$AP,AI_PF!$A:$A,$A504))</f>
        <v/>
      </c>
      <c r="S504" t="str">
        <f>IF($A504="","",SUMIFS(AI_PF!$AW:$AW,AI_PF!$A:$A,$A504))</f>
        <v/>
      </c>
      <c r="T504" t="str">
        <f>IF($A504="","",SUMIFS(AI_PF!$AZ:$AZ,AI_PF!$A:$A,$A504))</f>
        <v/>
      </c>
      <c r="U504" t="str">
        <f>IF($A504="","",SUMIFS(AI_PF!$CA:$CA,AI_PF!$A:$A,$A504))</f>
        <v/>
      </c>
      <c r="V504" t="str">
        <f>IF($A504="","",SUMIFS(AI_PF!$CE:$CE,AI_PF!$A:$A,$A504))</f>
        <v/>
      </c>
      <c r="W504" t="str">
        <f>IF($A504="","",IFERROR(VLOOKUP($A504,AI_PF!$A:$CO,93,FALSE),""))</f>
        <v/>
      </c>
      <c r="X504" t="str">
        <f>IF($A504="","",COUNTIF(AI_PF!$A:$A,$A504))</f>
        <v/>
      </c>
      <c r="Y504" t="str">
        <f>IF($A504="","",COUNTIF(LookThrough!$A:$A,J504))</f>
        <v/>
      </c>
    </row>
    <row r="505" spans="2:25" x14ac:dyDescent="0.4">
      <c r="B505" t="str">
        <f>IF($A505="","",IFERROR(VLOOKUP($A505,AI_PF!$A:$D,4,FALSE),""))</f>
        <v/>
      </c>
      <c r="C505" t="str">
        <f>IF($A505="","",IFERROR(VLOOKUP($A505,AI_PF!$A:$G,7,FALSE),""))</f>
        <v/>
      </c>
      <c r="D505" t="str">
        <f>IF($A505="","",IFERROR(VLOOKUP($A505,AI_PF!$A:$H,8,FALSE),""))</f>
        <v/>
      </c>
      <c r="E505" t="str">
        <f>IF($A505="","",IFERROR(VLOOKUP($A505,AI_PF!$A:$N,14,FALSE),""))</f>
        <v/>
      </c>
      <c r="F505" t="str">
        <f>IF($A505="","",IFERROR(VLOOKUP($A505,AI_PF!$A:$R,18,FALSE),""))</f>
        <v/>
      </c>
      <c r="G505" t="str">
        <f>IF($A505="","",IFERROR(VLOOKUP($A505,AI_PF!$A:$T,20,FALSE),""))</f>
        <v/>
      </c>
      <c r="H505" t="str">
        <f>IF($A505="","",IFERROR(VLOOKUP($A505,AI_PF!$A:$V,22,FALSE),""))</f>
        <v/>
      </c>
      <c r="I505" t="str">
        <f>IF($A505="","",IFERROR(VLOOKUP($A505,AI_PF!$A:$EU,151,FALSE),""))</f>
        <v/>
      </c>
      <c r="J505" t="str">
        <f>IF($A505="","",IFERROR(VLOOKUP($A505,AI_PF!$A:$C,3,FALSE),""))</f>
        <v/>
      </c>
      <c r="K505" t="str">
        <f>IF($A505="","",IFERROR(VLOOKUP($A505,Data_Raw!$A:$G,2,FALSE),""))</f>
        <v/>
      </c>
      <c r="L505" t="str">
        <f>IF($A505="","",IFERROR(VLOOKUP($A505,Data_Raw!$A:$G,3,FALSE),""))</f>
        <v/>
      </c>
      <c r="M505" t="str">
        <f>IF($A505="","",IFERROR(VLOOKUP($A505,Data_Raw!$A:$G,4,FALSE),""))</f>
        <v/>
      </c>
      <c r="N505" t="str">
        <f>IF($A505="","",IFERROR(VLOOKUP($A505,AI_PF!$A:$EU,29,FALSE),""))</f>
        <v/>
      </c>
      <c r="O505" t="str">
        <f>IF($A505="","",IFERROR(VLOOKUP($A505,Data_Raw!$A:$G,5,FALSE),""))</f>
        <v/>
      </c>
      <c r="P505" t="str">
        <f>IF($A505="","",IFERROR(VLOOKUP($A505,Data_Raw!$A:$G,6,FALSE),""))</f>
        <v/>
      </c>
      <c r="Q505" t="str">
        <f>IF($A505="","",IFERROR(VLOOKUP($A505,Data_Raw!$A:$G,7,FALSE),""))</f>
        <v/>
      </c>
      <c r="R505" t="str">
        <f>IF($A505="","",SUMIFS(AI_PF!$AP:$AP,AI_PF!$A:$A,$A505))</f>
        <v/>
      </c>
      <c r="S505" t="str">
        <f>IF($A505="","",SUMIFS(AI_PF!$AW:$AW,AI_PF!$A:$A,$A505))</f>
        <v/>
      </c>
      <c r="T505" t="str">
        <f>IF($A505="","",SUMIFS(AI_PF!$AZ:$AZ,AI_PF!$A:$A,$A505))</f>
        <v/>
      </c>
      <c r="U505" t="str">
        <f>IF($A505="","",SUMIFS(AI_PF!$CA:$CA,AI_PF!$A:$A,$A505))</f>
        <v/>
      </c>
      <c r="V505" t="str">
        <f>IF($A505="","",SUMIFS(AI_PF!$CE:$CE,AI_PF!$A:$A,$A505))</f>
        <v/>
      </c>
      <c r="W505" t="str">
        <f>IF($A505="","",IFERROR(VLOOKUP($A505,AI_PF!$A:$CO,93,FALSE),""))</f>
        <v/>
      </c>
      <c r="X505" t="str">
        <f>IF($A505="","",COUNTIF(AI_PF!$A:$A,$A505))</f>
        <v/>
      </c>
      <c r="Y505" t="str">
        <f>IF($A505="","",COUNTIF(LookThrough!$A:$A,J505))</f>
        <v/>
      </c>
    </row>
    <row r="506" spans="2:25" x14ac:dyDescent="0.4">
      <c r="B506" t="str">
        <f>IF($A506="","",IFERROR(VLOOKUP($A506,AI_PF!$A:$D,4,FALSE),""))</f>
        <v/>
      </c>
      <c r="C506" t="str">
        <f>IF($A506="","",IFERROR(VLOOKUP($A506,AI_PF!$A:$G,7,FALSE),""))</f>
        <v/>
      </c>
      <c r="D506" t="str">
        <f>IF($A506="","",IFERROR(VLOOKUP($A506,AI_PF!$A:$H,8,FALSE),""))</f>
        <v/>
      </c>
      <c r="E506" t="str">
        <f>IF($A506="","",IFERROR(VLOOKUP($A506,AI_PF!$A:$N,14,FALSE),""))</f>
        <v/>
      </c>
      <c r="F506" t="str">
        <f>IF($A506="","",IFERROR(VLOOKUP($A506,AI_PF!$A:$R,18,FALSE),""))</f>
        <v/>
      </c>
      <c r="G506" t="str">
        <f>IF($A506="","",IFERROR(VLOOKUP($A506,AI_PF!$A:$T,20,FALSE),""))</f>
        <v/>
      </c>
      <c r="H506" t="str">
        <f>IF($A506="","",IFERROR(VLOOKUP($A506,AI_PF!$A:$V,22,FALSE),""))</f>
        <v/>
      </c>
      <c r="I506" t="str">
        <f>IF($A506="","",IFERROR(VLOOKUP($A506,AI_PF!$A:$EU,151,FALSE),""))</f>
        <v/>
      </c>
      <c r="J506" t="str">
        <f>IF($A506="","",IFERROR(VLOOKUP($A506,AI_PF!$A:$C,3,FALSE),""))</f>
        <v/>
      </c>
      <c r="K506" t="str">
        <f>IF($A506="","",IFERROR(VLOOKUP($A506,Data_Raw!$A:$G,2,FALSE),""))</f>
        <v/>
      </c>
      <c r="L506" t="str">
        <f>IF($A506="","",IFERROR(VLOOKUP($A506,Data_Raw!$A:$G,3,FALSE),""))</f>
        <v/>
      </c>
      <c r="M506" t="str">
        <f>IF($A506="","",IFERROR(VLOOKUP($A506,Data_Raw!$A:$G,4,FALSE),""))</f>
        <v/>
      </c>
      <c r="N506" t="str">
        <f>IF($A506="","",IFERROR(VLOOKUP($A506,AI_PF!$A:$EU,29,FALSE),""))</f>
        <v/>
      </c>
      <c r="O506" t="str">
        <f>IF($A506="","",IFERROR(VLOOKUP($A506,Data_Raw!$A:$G,5,FALSE),""))</f>
        <v/>
      </c>
      <c r="P506" t="str">
        <f>IF($A506="","",IFERROR(VLOOKUP($A506,Data_Raw!$A:$G,6,FALSE),""))</f>
        <v/>
      </c>
      <c r="Q506" t="str">
        <f>IF($A506="","",IFERROR(VLOOKUP($A506,Data_Raw!$A:$G,7,FALSE),""))</f>
        <v/>
      </c>
      <c r="R506" t="str">
        <f>IF($A506="","",SUMIFS(AI_PF!$AP:$AP,AI_PF!$A:$A,$A506))</f>
        <v/>
      </c>
      <c r="S506" t="str">
        <f>IF($A506="","",SUMIFS(AI_PF!$AW:$AW,AI_PF!$A:$A,$A506))</f>
        <v/>
      </c>
      <c r="T506" t="str">
        <f>IF($A506="","",SUMIFS(AI_PF!$AZ:$AZ,AI_PF!$A:$A,$A506))</f>
        <v/>
      </c>
      <c r="U506" t="str">
        <f>IF($A506="","",SUMIFS(AI_PF!$CA:$CA,AI_PF!$A:$A,$A506))</f>
        <v/>
      </c>
      <c r="V506" t="str">
        <f>IF($A506="","",SUMIFS(AI_PF!$CE:$CE,AI_PF!$A:$A,$A506))</f>
        <v/>
      </c>
      <c r="W506" t="str">
        <f>IF($A506="","",IFERROR(VLOOKUP($A506,AI_PF!$A:$CO,93,FALSE),""))</f>
        <v/>
      </c>
      <c r="X506" t="str">
        <f>IF($A506="","",COUNTIF(AI_PF!$A:$A,$A506))</f>
        <v/>
      </c>
      <c r="Y506" t="str">
        <f>IF($A506="","",COUNTIF(LookThrough!$A:$A,J506))</f>
        <v/>
      </c>
    </row>
    <row r="507" spans="2:25" x14ac:dyDescent="0.4">
      <c r="B507" t="str">
        <f>IF($A507="","",IFERROR(VLOOKUP($A507,AI_PF!$A:$D,4,FALSE),""))</f>
        <v/>
      </c>
      <c r="C507" t="str">
        <f>IF($A507="","",IFERROR(VLOOKUP($A507,AI_PF!$A:$G,7,FALSE),""))</f>
        <v/>
      </c>
      <c r="D507" t="str">
        <f>IF($A507="","",IFERROR(VLOOKUP($A507,AI_PF!$A:$H,8,FALSE),""))</f>
        <v/>
      </c>
      <c r="E507" t="str">
        <f>IF($A507="","",IFERROR(VLOOKUP($A507,AI_PF!$A:$N,14,FALSE),""))</f>
        <v/>
      </c>
      <c r="F507" t="str">
        <f>IF($A507="","",IFERROR(VLOOKUP($A507,AI_PF!$A:$R,18,FALSE),""))</f>
        <v/>
      </c>
      <c r="G507" t="str">
        <f>IF($A507="","",IFERROR(VLOOKUP($A507,AI_PF!$A:$T,20,FALSE),""))</f>
        <v/>
      </c>
      <c r="H507" t="str">
        <f>IF($A507="","",IFERROR(VLOOKUP($A507,AI_PF!$A:$V,22,FALSE),""))</f>
        <v/>
      </c>
      <c r="I507" t="str">
        <f>IF($A507="","",IFERROR(VLOOKUP($A507,AI_PF!$A:$EU,151,FALSE),""))</f>
        <v/>
      </c>
      <c r="J507" t="str">
        <f>IF($A507="","",IFERROR(VLOOKUP($A507,AI_PF!$A:$C,3,FALSE),""))</f>
        <v/>
      </c>
      <c r="K507" t="str">
        <f>IF($A507="","",IFERROR(VLOOKUP($A507,Data_Raw!$A:$G,2,FALSE),""))</f>
        <v/>
      </c>
      <c r="L507" t="str">
        <f>IF($A507="","",IFERROR(VLOOKUP($A507,Data_Raw!$A:$G,3,FALSE),""))</f>
        <v/>
      </c>
      <c r="M507" t="str">
        <f>IF($A507="","",IFERROR(VLOOKUP($A507,Data_Raw!$A:$G,4,FALSE),""))</f>
        <v/>
      </c>
      <c r="N507" t="str">
        <f>IF($A507="","",IFERROR(VLOOKUP($A507,AI_PF!$A:$EU,29,FALSE),""))</f>
        <v/>
      </c>
      <c r="O507" t="str">
        <f>IF($A507="","",IFERROR(VLOOKUP($A507,Data_Raw!$A:$G,5,FALSE),""))</f>
        <v/>
      </c>
      <c r="P507" t="str">
        <f>IF($A507="","",IFERROR(VLOOKUP($A507,Data_Raw!$A:$G,6,FALSE),""))</f>
        <v/>
      </c>
      <c r="Q507" t="str">
        <f>IF($A507="","",IFERROR(VLOOKUP($A507,Data_Raw!$A:$G,7,FALSE),""))</f>
        <v/>
      </c>
      <c r="R507" t="str">
        <f>IF($A507="","",SUMIFS(AI_PF!$AP:$AP,AI_PF!$A:$A,$A507))</f>
        <v/>
      </c>
      <c r="S507" t="str">
        <f>IF($A507="","",SUMIFS(AI_PF!$AW:$AW,AI_PF!$A:$A,$A507))</f>
        <v/>
      </c>
      <c r="T507" t="str">
        <f>IF($A507="","",SUMIFS(AI_PF!$AZ:$AZ,AI_PF!$A:$A,$A507))</f>
        <v/>
      </c>
      <c r="U507" t="str">
        <f>IF($A507="","",SUMIFS(AI_PF!$CA:$CA,AI_PF!$A:$A,$A507))</f>
        <v/>
      </c>
      <c r="V507" t="str">
        <f>IF($A507="","",SUMIFS(AI_PF!$CE:$CE,AI_PF!$A:$A,$A507))</f>
        <v/>
      </c>
      <c r="W507" t="str">
        <f>IF($A507="","",IFERROR(VLOOKUP($A507,AI_PF!$A:$CO,93,FALSE),""))</f>
        <v/>
      </c>
      <c r="X507" t="str">
        <f>IF($A507="","",COUNTIF(AI_PF!$A:$A,$A507))</f>
        <v/>
      </c>
      <c r="Y507" t="str">
        <f>IF($A507="","",COUNTIF(LookThrough!$A:$A,J507))</f>
        <v/>
      </c>
    </row>
    <row r="508" spans="2:25" x14ac:dyDescent="0.4">
      <c r="B508" t="str">
        <f>IF($A508="","",IFERROR(VLOOKUP($A508,AI_PF!$A:$D,4,FALSE),""))</f>
        <v/>
      </c>
      <c r="C508" t="str">
        <f>IF($A508="","",IFERROR(VLOOKUP($A508,AI_PF!$A:$G,7,FALSE),""))</f>
        <v/>
      </c>
      <c r="D508" t="str">
        <f>IF($A508="","",IFERROR(VLOOKUP($A508,AI_PF!$A:$H,8,FALSE),""))</f>
        <v/>
      </c>
      <c r="E508" t="str">
        <f>IF($A508="","",IFERROR(VLOOKUP($A508,AI_PF!$A:$N,14,FALSE),""))</f>
        <v/>
      </c>
      <c r="F508" t="str">
        <f>IF($A508="","",IFERROR(VLOOKUP($A508,AI_PF!$A:$R,18,FALSE),""))</f>
        <v/>
      </c>
      <c r="G508" t="str">
        <f>IF($A508="","",IFERROR(VLOOKUP($A508,AI_PF!$A:$T,20,FALSE),""))</f>
        <v/>
      </c>
      <c r="H508" t="str">
        <f>IF($A508="","",IFERROR(VLOOKUP($A508,AI_PF!$A:$V,22,FALSE),""))</f>
        <v/>
      </c>
      <c r="I508" t="str">
        <f>IF($A508="","",IFERROR(VLOOKUP($A508,AI_PF!$A:$EU,151,FALSE),""))</f>
        <v/>
      </c>
      <c r="J508" t="str">
        <f>IF($A508="","",IFERROR(VLOOKUP($A508,AI_PF!$A:$C,3,FALSE),""))</f>
        <v/>
      </c>
      <c r="K508" t="str">
        <f>IF($A508="","",IFERROR(VLOOKUP($A508,Data_Raw!$A:$G,2,FALSE),""))</f>
        <v/>
      </c>
      <c r="L508" t="str">
        <f>IF($A508="","",IFERROR(VLOOKUP($A508,Data_Raw!$A:$G,3,FALSE),""))</f>
        <v/>
      </c>
      <c r="M508" t="str">
        <f>IF($A508="","",IFERROR(VLOOKUP($A508,Data_Raw!$A:$G,4,FALSE),""))</f>
        <v/>
      </c>
      <c r="N508" t="str">
        <f>IF($A508="","",IFERROR(VLOOKUP($A508,AI_PF!$A:$EU,29,FALSE),""))</f>
        <v/>
      </c>
      <c r="O508" t="str">
        <f>IF($A508="","",IFERROR(VLOOKUP($A508,Data_Raw!$A:$G,5,FALSE),""))</f>
        <v/>
      </c>
      <c r="P508" t="str">
        <f>IF($A508="","",IFERROR(VLOOKUP($A508,Data_Raw!$A:$G,6,FALSE),""))</f>
        <v/>
      </c>
      <c r="Q508" t="str">
        <f>IF($A508="","",IFERROR(VLOOKUP($A508,Data_Raw!$A:$G,7,FALSE),""))</f>
        <v/>
      </c>
      <c r="R508" t="str">
        <f>IF($A508="","",SUMIFS(AI_PF!$AP:$AP,AI_PF!$A:$A,$A508))</f>
        <v/>
      </c>
      <c r="S508" t="str">
        <f>IF($A508="","",SUMIFS(AI_PF!$AW:$AW,AI_PF!$A:$A,$A508))</f>
        <v/>
      </c>
      <c r="T508" t="str">
        <f>IF($A508="","",SUMIFS(AI_PF!$AZ:$AZ,AI_PF!$A:$A,$A508))</f>
        <v/>
      </c>
      <c r="U508" t="str">
        <f>IF($A508="","",SUMIFS(AI_PF!$CA:$CA,AI_PF!$A:$A,$A508))</f>
        <v/>
      </c>
      <c r="V508" t="str">
        <f>IF($A508="","",SUMIFS(AI_PF!$CE:$CE,AI_PF!$A:$A,$A508))</f>
        <v/>
      </c>
      <c r="W508" t="str">
        <f>IF($A508="","",IFERROR(VLOOKUP($A508,AI_PF!$A:$CO,93,FALSE),""))</f>
        <v/>
      </c>
      <c r="X508" t="str">
        <f>IF($A508="","",COUNTIF(AI_PF!$A:$A,$A508))</f>
        <v/>
      </c>
      <c r="Y508" t="str">
        <f>IF($A508="","",COUNTIF(LookThrough!$A:$A,J508))</f>
        <v/>
      </c>
    </row>
    <row r="509" spans="2:25" x14ac:dyDescent="0.4">
      <c r="B509" t="str">
        <f>IF($A509="","",IFERROR(VLOOKUP($A509,AI_PF!$A:$D,4,FALSE),""))</f>
        <v/>
      </c>
      <c r="C509" t="str">
        <f>IF($A509="","",IFERROR(VLOOKUP($A509,AI_PF!$A:$G,7,FALSE),""))</f>
        <v/>
      </c>
      <c r="D509" t="str">
        <f>IF($A509="","",IFERROR(VLOOKUP($A509,AI_PF!$A:$H,8,FALSE),""))</f>
        <v/>
      </c>
      <c r="E509" t="str">
        <f>IF($A509="","",IFERROR(VLOOKUP($A509,AI_PF!$A:$N,14,FALSE),""))</f>
        <v/>
      </c>
      <c r="F509" t="str">
        <f>IF($A509="","",IFERROR(VLOOKUP($A509,AI_PF!$A:$R,18,FALSE),""))</f>
        <v/>
      </c>
      <c r="G509" t="str">
        <f>IF($A509="","",IFERROR(VLOOKUP($A509,AI_PF!$A:$T,20,FALSE),""))</f>
        <v/>
      </c>
      <c r="H509" t="str">
        <f>IF($A509="","",IFERROR(VLOOKUP($A509,AI_PF!$A:$V,22,FALSE),""))</f>
        <v/>
      </c>
      <c r="I509" t="str">
        <f>IF($A509="","",IFERROR(VLOOKUP($A509,AI_PF!$A:$EU,151,FALSE),""))</f>
        <v/>
      </c>
      <c r="J509" t="str">
        <f>IF($A509="","",IFERROR(VLOOKUP($A509,AI_PF!$A:$C,3,FALSE),""))</f>
        <v/>
      </c>
      <c r="K509" t="str">
        <f>IF($A509="","",IFERROR(VLOOKUP($A509,Data_Raw!$A:$G,2,FALSE),""))</f>
        <v/>
      </c>
      <c r="L509" t="str">
        <f>IF($A509="","",IFERROR(VLOOKUP($A509,Data_Raw!$A:$G,3,FALSE),""))</f>
        <v/>
      </c>
      <c r="M509" t="str">
        <f>IF($A509="","",IFERROR(VLOOKUP($A509,Data_Raw!$A:$G,4,FALSE),""))</f>
        <v/>
      </c>
      <c r="N509" t="str">
        <f>IF($A509="","",IFERROR(VLOOKUP($A509,AI_PF!$A:$EU,29,FALSE),""))</f>
        <v/>
      </c>
      <c r="O509" t="str">
        <f>IF($A509="","",IFERROR(VLOOKUP($A509,Data_Raw!$A:$G,5,FALSE),""))</f>
        <v/>
      </c>
      <c r="P509" t="str">
        <f>IF($A509="","",IFERROR(VLOOKUP($A509,Data_Raw!$A:$G,6,FALSE),""))</f>
        <v/>
      </c>
      <c r="Q509" t="str">
        <f>IF($A509="","",IFERROR(VLOOKUP($A509,Data_Raw!$A:$G,7,FALSE),""))</f>
        <v/>
      </c>
      <c r="R509" t="str">
        <f>IF($A509="","",SUMIFS(AI_PF!$AP:$AP,AI_PF!$A:$A,$A509))</f>
        <v/>
      </c>
      <c r="S509" t="str">
        <f>IF($A509="","",SUMIFS(AI_PF!$AW:$AW,AI_PF!$A:$A,$A509))</f>
        <v/>
      </c>
      <c r="T509" t="str">
        <f>IF($A509="","",SUMIFS(AI_PF!$AZ:$AZ,AI_PF!$A:$A,$A509))</f>
        <v/>
      </c>
      <c r="U509" t="str">
        <f>IF($A509="","",SUMIFS(AI_PF!$CA:$CA,AI_PF!$A:$A,$A509))</f>
        <v/>
      </c>
      <c r="V509" t="str">
        <f>IF($A509="","",SUMIFS(AI_PF!$CE:$CE,AI_PF!$A:$A,$A509))</f>
        <v/>
      </c>
      <c r="W509" t="str">
        <f>IF($A509="","",IFERROR(VLOOKUP($A509,AI_PF!$A:$CO,93,FALSE),""))</f>
        <v/>
      </c>
      <c r="X509" t="str">
        <f>IF($A509="","",COUNTIF(AI_PF!$A:$A,$A509))</f>
        <v/>
      </c>
      <c r="Y509" t="str">
        <f>IF($A509="","",COUNTIF(LookThrough!$A:$A,J509))</f>
        <v/>
      </c>
    </row>
    <row r="510" spans="2:25" x14ac:dyDescent="0.4">
      <c r="B510" t="str">
        <f>IF($A510="","",IFERROR(VLOOKUP($A510,AI_PF!$A:$D,4,FALSE),""))</f>
        <v/>
      </c>
      <c r="C510" t="str">
        <f>IF($A510="","",IFERROR(VLOOKUP($A510,AI_PF!$A:$G,7,FALSE),""))</f>
        <v/>
      </c>
      <c r="D510" t="str">
        <f>IF($A510="","",IFERROR(VLOOKUP($A510,AI_PF!$A:$H,8,FALSE),""))</f>
        <v/>
      </c>
      <c r="E510" t="str">
        <f>IF($A510="","",IFERROR(VLOOKUP($A510,AI_PF!$A:$N,14,FALSE),""))</f>
        <v/>
      </c>
      <c r="F510" t="str">
        <f>IF($A510="","",IFERROR(VLOOKUP($A510,AI_PF!$A:$R,18,FALSE),""))</f>
        <v/>
      </c>
      <c r="G510" t="str">
        <f>IF($A510="","",IFERROR(VLOOKUP($A510,AI_PF!$A:$T,20,FALSE),""))</f>
        <v/>
      </c>
      <c r="H510" t="str">
        <f>IF($A510="","",IFERROR(VLOOKUP($A510,AI_PF!$A:$V,22,FALSE),""))</f>
        <v/>
      </c>
      <c r="I510" t="str">
        <f>IF($A510="","",IFERROR(VLOOKUP($A510,AI_PF!$A:$EU,151,FALSE),""))</f>
        <v/>
      </c>
      <c r="J510" t="str">
        <f>IF($A510="","",IFERROR(VLOOKUP($A510,AI_PF!$A:$C,3,FALSE),""))</f>
        <v/>
      </c>
      <c r="K510" t="str">
        <f>IF($A510="","",IFERROR(VLOOKUP($A510,Data_Raw!$A:$G,2,FALSE),""))</f>
        <v/>
      </c>
      <c r="L510" t="str">
        <f>IF($A510="","",IFERROR(VLOOKUP($A510,Data_Raw!$A:$G,3,FALSE),""))</f>
        <v/>
      </c>
      <c r="M510" t="str">
        <f>IF($A510="","",IFERROR(VLOOKUP($A510,Data_Raw!$A:$G,4,FALSE),""))</f>
        <v/>
      </c>
      <c r="N510" t="str">
        <f>IF($A510="","",IFERROR(VLOOKUP($A510,AI_PF!$A:$EU,29,FALSE),""))</f>
        <v/>
      </c>
      <c r="O510" t="str">
        <f>IF($A510="","",IFERROR(VLOOKUP($A510,Data_Raw!$A:$G,5,FALSE),""))</f>
        <v/>
      </c>
      <c r="P510" t="str">
        <f>IF($A510="","",IFERROR(VLOOKUP($A510,Data_Raw!$A:$G,6,FALSE),""))</f>
        <v/>
      </c>
      <c r="Q510" t="str">
        <f>IF($A510="","",IFERROR(VLOOKUP($A510,Data_Raw!$A:$G,7,FALSE),""))</f>
        <v/>
      </c>
      <c r="R510" t="str">
        <f>IF($A510="","",SUMIFS(AI_PF!$AP:$AP,AI_PF!$A:$A,$A510))</f>
        <v/>
      </c>
      <c r="S510" t="str">
        <f>IF($A510="","",SUMIFS(AI_PF!$AW:$AW,AI_PF!$A:$A,$A510))</f>
        <v/>
      </c>
      <c r="T510" t="str">
        <f>IF($A510="","",SUMIFS(AI_PF!$AZ:$AZ,AI_PF!$A:$A,$A510))</f>
        <v/>
      </c>
      <c r="U510" t="str">
        <f>IF($A510="","",SUMIFS(AI_PF!$CA:$CA,AI_PF!$A:$A,$A510))</f>
        <v/>
      </c>
      <c r="V510" t="str">
        <f>IF($A510="","",SUMIFS(AI_PF!$CE:$CE,AI_PF!$A:$A,$A510))</f>
        <v/>
      </c>
      <c r="W510" t="str">
        <f>IF($A510="","",IFERROR(VLOOKUP($A510,AI_PF!$A:$CO,93,FALSE),""))</f>
        <v/>
      </c>
      <c r="X510" t="str">
        <f>IF($A510="","",COUNTIF(AI_PF!$A:$A,$A510))</f>
        <v/>
      </c>
      <c r="Y510" t="str">
        <f>IF($A510="","",COUNTIF(LookThrough!$A:$A,J510))</f>
        <v/>
      </c>
    </row>
    <row r="511" spans="2:25" x14ac:dyDescent="0.4">
      <c r="B511" t="str">
        <f>IF($A511="","",IFERROR(VLOOKUP($A511,AI_PF!$A:$D,4,FALSE),""))</f>
        <v/>
      </c>
      <c r="C511" t="str">
        <f>IF($A511="","",IFERROR(VLOOKUP($A511,AI_PF!$A:$G,7,FALSE),""))</f>
        <v/>
      </c>
      <c r="D511" t="str">
        <f>IF($A511="","",IFERROR(VLOOKUP($A511,AI_PF!$A:$H,8,FALSE),""))</f>
        <v/>
      </c>
      <c r="E511" t="str">
        <f>IF($A511="","",IFERROR(VLOOKUP($A511,AI_PF!$A:$N,14,FALSE),""))</f>
        <v/>
      </c>
      <c r="F511" t="str">
        <f>IF($A511="","",IFERROR(VLOOKUP($A511,AI_PF!$A:$R,18,FALSE),""))</f>
        <v/>
      </c>
      <c r="G511" t="str">
        <f>IF($A511="","",IFERROR(VLOOKUP($A511,AI_PF!$A:$T,20,FALSE),""))</f>
        <v/>
      </c>
      <c r="H511" t="str">
        <f>IF($A511="","",IFERROR(VLOOKUP($A511,AI_PF!$A:$V,22,FALSE),""))</f>
        <v/>
      </c>
      <c r="I511" t="str">
        <f>IF($A511="","",IFERROR(VLOOKUP($A511,AI_PF!$A:$EU,151,FALSE),""))</f>
        <v/>
      </c>
      <c r="J511" t="str">
        <f>IF($A511="","",IFERROR(VLOOKUP($A511,AI_PF!$A:$C,3,FALSE),""))</f>
        <v/>
      </c>
      <c r="K511" t="str">
        <f>IF($A511="","",IFERROR(VLOOKUP($A511,Data_Raw!$A:$G,2,FALSE),""))</f>
        <v/>
      </c>
      <c r="L511" t="str">
        <f>IF($A511="","",IFERROR(VLOOKUP($A511,Data_Raw!$A:$G,3,FALSE),""))</f>
        <v/>
      </c>
      <c r="M511" t="str">
        <f>IF($A511="","",IFERROR(VLOOKUP($A511,Data_Raw!$A:$G,4,FALSE),""))</f>
        <v/>
      </c>
      <c r="N511" t="str">
        <f>IF($A511="","",IFERROR(VLOOKUP($A511,AI_PF!$A:$EU,29,FALSE),""))</f>
        <v/>
      </c>
      <c r="O511" t="str">
        <f>IF($A511="","",IFERROR(VLOOKUP($A511,Data_Raw!$A:$G,5,FALSE),""))</f>
        <v/>
      </c>
      <c r="P511" t="str">
        <f>IF($A511="","",IFERROR(VLOOKUP($A511,Data_Raw!$A:$G,6,FALSE),""))</f>
        <v/>
      </c>
      <c r="Q511" t="str">
        <f>IF($A511="","",IFERROR(VLOOKUP($A511,Data_Raw!$A:$G,7,FALSE),""))</f>
        <v/>
      </c>
      <c r="R511" t="str">
        <f>IF($A511="","",SUMIFS(AI_PF!$AP:$AP,AI_PF!$A:$A,$A511))</f>
        <v/>
      </c>
      <c r="S511" t="str">
        <f>IF($A511="","",SUMIFS(AI_PF!$AW:$AW,AI_PF!$A:$A,$A511))</f>
        <v/>
      </c>
      <c r="T511" t="str">
        <f>IF($A511="","",SUMIFS(AI_PF!$AZ:$AZ,AI_PF!$A:$A,$A511))</f>
        <v/>
      </c>
      <c r="U511" t="str">
        <f>IF($A511="","",SUMIFS(AI_PF!$CA:$CA,AI_PF!$A:$A,$A511))</f>
        <v/>
      </c>
      <c r="V511" t="str">
        <f>IF($A511="","",SUMIFS(AI_PF!$CE:$CE,AI_PF!$A:$A,$A511))</f>
        <v/>
      </c>
      <c r="W511" t="str">
        <f>IF($A511="","",IFERROR(VLOOKUP($A511,AI_PF!$A:$CO,93,FALSE),""))</f>
        <v/>
      </c>
      <c r="X511" t="str">
        <f>IF($A511="","",COUNTIF(AI_PF!$A:$A,$A511))</f>
        <v/>
      </c>
      <c r="Y511" t="str">
        <f>IF($A511="","",COUNTIF(LookThrough!$A:$A,J511))</f>
        <v/>
      </c>
    </row>
    <row r="512" spans="2:25" x14ac:dyDescent="0.4">
      <c r="B512" t="str">
        <f>IF($A512="","",IFERROR(VLOOKUP($A512,AI_PF!$A:$D,4,FALSE),""))</f>
        <v/>
      </c>
      <c r="C512" t="str">
        <f>IF($A512="","",IFERROR(VLOOKUP($A512,AI_PF!$A:$G,7,FALSE),""))</f>
        <v/>
      </c>
      <c r="D512" t="str">
        <f>IF($A512="","",IFERROR(VLOOKUP($A512,AI_PF!$A:$H,8,FALSE),""))</f>
        <v/>
      </c>
      <c r="E512" t="str">
        <f>IF($A512="","",IFERROR(VLOOKUP($A512,AI_PF!$A:$N,14,FALSE),""))</f>
        <v/>
      </c>
      <c r="F512" t="str">
        <f>IF($A512="","",IFERROR(VLOOKUP($A512,AI_PF!$A:$R,18,FALSE),""))</f>
        <v/>
      </c>
      <c r="G512" t="str">
        <f>IF($A512="","",IFERROR(VLOOKUP($A512,AI_PF!$A:$T,20,FALSE),""))</f>
        <v/>
      </c>
      <c r="H512" t="str">
        <f>IF($A512="","",IFERROR(VLOOKUP($A512,AI_PF!$A:$V,22,FALSE),""))</f>
        <v/>
      </c>
      <c r="I512" t="str">
        <f>IF($A512="","",IFERROR(VLOOKUP($A512,AI_PF!$A:$EU,151,FALSE),""))</f>
        <v/>
      </c>
      <c r="J512" t="str">
        <f>IF($A512="","",IFERROR(VLOOKUP($A512,AI_PF!$A:$C,3,FALSE),""))</f>
        <v/>
      </c>
      <c r="K512" t="str">
        <f>IF($A512="","",IFERROR(VLOOKUP($A512,Data_Raw!$A:$G,2,FALSE),""))</f>
        <v/>
      </c>
      <c r="L512" t="str">
        <f>IF($A512="","",IFERROR(VLOOKUP($A512,Data_Raw!$A:$G,3,FALSE),""))</f>
        <v/>
      </c>
      <c r="M512" t="str">
        <f>IF($A512="","",IFERROR(VLOOKUP($A512,Data_Raw!$A:$G,4,FALSE),""))</f>
        <v/>
      </c>
      <c r="N512" t="str">
        <f>IF($A512="","",IFERROR(VLOOKUP($A512,AI_PF!$A:$EU,29,FALSE),""))</f>
        <v/>
      </c>
      <c r="O512" t="str">
        <f>IF($A512="","",IFERROR(VLOOKUP($A512,Data_Raw!$A:$G,5,FALSE),""))</f>
        <v/>
      </c>
      <c r="P512" t="str">
        <f>IF($A512="","",IFERROR(VLOOKUP($A512,Data_Raw!$A:$G,6,FALSE),""))</f>
        <v/>
      </c>
      <c r="Q512" t="str">
        <f>IF($A512="","",IFERROR(VLOOKUP($A512,Data_Raw!$A:$G,7,FALSE),""))</f>
        <v/>
      </c>
      <c r="R512" t="str">
        <f>IF($A512="","",SUMIFS(AI_PF!$AP:$AP,AI_PF!$A:$A,$A512))</f>
        <v/>
      </c>
      <c r="S512" t="str">
        <f>IF($A512="","",SUMIFS(AI_PF!$AW:$AW,AI_PF!$A:$A,$A512))</f>
        <v/>
      </c>
      <c r="T512" t="str">
        <f>IF($A512="","",SUMIFS(AI_PF!$AZ:$AZ,AI_PF!$A:$A,$A512))</f>
        <v/>
      </c>
      <c r="U512" t="str">
        <f>IF($A512="","",SUMIFS(AI_PF!$CA:$CA,AI_PF!$A:$A,$A512))</f>
        <v/>
      </c>
      <c r="V512" t="str">
        <f>IF($A512="","",SUMIFS(AI_PF!$CE:$CE,AI_PF!$A:$A,$A512))</f>
        <v/>
      </c>
      <c r="W512" t="str">
        <f>IF($A512="","",IFERROR(VLOOKUP($A512,AI_PF!$A:$CO,93,FALSE),""))</f>
        <v/>
      </c>
      <c r="X512" t="str">
        <f>IF($A512="","",COUNTIF(AI_PF!$A:$A,$A512))</f>
        <v/>
      </c>
      <c r="Y512" t="str">
        <f>IF($A512="","",COUNTIF(LookThrough!$A:$A,J512))</f>
        <v/>
      </c>
    </row>
    <row r="513" spans="1:25" x14ac:dyDescent="0.4">
      <c r="B513" t="str">
        <f>IF($A513="","",IFERROR(VLOOKUP($A513,AI_PF!$A:$D,4,FALSE),""))</f>
        <v/>
      </c>
      <c r="C513" t="str">
        <f>IF($A513="","",IFERROR(VLOOKUP($A513,AI_PF!$A:$G,7,FALSE),""))</f>
        <v/>
      </c>
      <c r="D513" t="str">
        <f>IF($A513="","",IFERROR(VLOOKUP($A513,AI_PF!$A:$H,8,FALSE),""))</f>
        <v/>
      </c>
      <c r="E513" t="str">
        <f>IF($A513="","",IFERROR(VLOOKUP($A513,AI_PF!$A:$N,14,FALSE),""))</f>
        <v/>
      </c>
      <c r="F513" t="str">
        <f>IF($A513="","",IFERROR(VLOOKUP($A513,AI_PF!$A:$R,18,FALSE),""))</f>
        <v/>
      </c>
      <c r="G513" t="str">
        <f>IF($A513="","",IFERROR(VLOOKUP($A513,AI_PF!$A:$T,20,FALSE),""))</f>
        <v/>
      </c>
      <c r="H513" t="str">
        <f>IF($A513="","",IFERROR(VLOOKUP($A513,AI_PF!$A:$V,22,FALSE),""))</f>
        <v/>
      </c>
      <c r="I513" t="str">
        <f>IF($A513="","",IFERROR(VLOOKUP($A513,AI_PF!$A:$EU,151,FALSE),""))</f>
        <v/>
      </c>
      <c r="J513" t="str">
        <f>IF($A513="","",IFERROR(VLOOKUP($A513,AI_PF!$A:$C,3,FALSE),""))</f>
        <v/>
      </c>
      <c r="K513" t="str">
        <f>IF($A513="","",IFERROR(VLOOKUP($A513,Data_Raw!$A:$G,2,FALSE),""))</f>
        <v/>
      </c>
      <c r="L513" t="str">
        <f>IF($A513="","",IFERROR(VLOOKUP($A513,Data_Raw!$A:$G,3,FALSE),""))</f>
        <v/>
      </c>
      <c r="M513" t="str">
        <f>IF($A513="","",IFERROR(VLOOKUP($A513,Data_Raw!$A:$G,4,FALSE),""))</f>
        <v/>
      </c>
      <c r="N513" t="str">
        <f>IF($A513="","",IFERROR(VLOOKUP($A513,AI_PF!$A:$EU,29,FALSE),""))</f>
        <v/>
      </c>
      <c r="O513" t="str">
        <f>IF($A513="","",IFERROR(VLOOKUP($A513,Data_Raw!$A:$G,5,FALSE),""))</f>
        <v/>
      </c>
      <c r="P513" t="str">
        <f>IF($A513="","",IFERROR(VLOOKUP($A513,Data_Raw!$A:$G,6,FALSE),""))</f>
        <v/>
      </c>
      <c r="Q513" t="str">
        <f>IF($A513="","",IFERROR(VLOOKUP($A513,Data_Raw!$A:$G,7,FALSE),""))</f>
        <v/>
      </c>
      <c r="R513" t="str">
        <f>IF($A513="","",SUMIFS(AI_PF!$AP:$AP,AI_PF!$A:$A,$A513))</f>
        <v/>
      </c>
      <c r="S513" t="str">
        <f>IF($A513="","",SUMIFS(AI_PF!$AW:$AW,AI_PF!$A:$A,$A513))</f>
        <v/>
      </c>
      <c r="T513" t="str">
        <f>IF($A513="","",SUMIFS(AI_PF!$AZ:$AZ,AI_PF!$A:$A,$A513))</f>
        <v/>
      </c>
      <c r="U513" t="str">
        <f>IF($A513="","",SUMIFS(AI_PF!$CA:$CA,AI_PF!$A:$A,$A513))</f>
        <v/>
      </c>
      <c r="V513" t="str">
        <f>IF($A513="","",SUMIFS(AI_PF!$CE:$CE,AI_PF!$A:$A,$A513))</f>
        <v/>
      </c>
      <c r="W513" t="str">
        <f>IF($A513="","",IFERROR(VLOOKUP($A513,AI_PF!$A:$CO,93,FALSE),""))</f>
        <v/>
      </c>
      <c r="X513" t="str">
        <f>IF($A513="","",COUNTIF(AI_PF!$A:$A,$A513))</f>
        <v/>
      </c>
      <c r="Y513" t="str">
        <f>IF($A513="","",COUNTIF(LookThrough!$A:$A,J513))</f>
        <v/>
      </c>
    </row>
    <row r="514" spans="1:25" x14ac:dyDescent="0.4">
      <c r="B514" t="str">
        <f>IF($A514="","",IFERROR(VLOOKUP($A514,AI_PF!$A:$D,4,FALSE),""))</f>
        <v/>
      </c>
      <c r="C514" t="str">
        <f>IF($A514="","",IFERROR(VLOOKUP($A514,AI_PF!$A:$G,7,FALSE),""))</f>
        <v/>
      </c>
      <c r="D514" t="str">
        <f>IF($A514="","",IFERROR(VLOOKUP($A514,AI_PF!$A:$H,8,FALSE),""))</f>
        <v/>
      </c>
      <c r="E514" t="str">
        <f>IF($A514="","",IFERROR(VLOOKUP($A514,AI_PF!$A:$N,14,FALSE),""))</f>
        <v/>
      </c>
      <c r="F514" t="str">
        <f>IF($A514="","",IFERROR(VLOOKUP($A514,AI_PF!$A:$R,18,FALSE),""))</f>
        <v/>
      </c>
      <c r="G514" t="str">
        <f>IF($A514="","",IFERROR(VLOOKUP($A514,AI_PF!$A:$T,20,FALSE),""))</f>
        <v/>
      </c>
      <c r="H514" t="str">
        <f>IF($A514="","",IFERROR(VLOOKUP($A514,AI_PF!$A:$V,22,FALSE),""))</f>
        <v/>
      </c>
      <c r="I514" t="str">
        <f>IF($A514="","",IFERROR(VLOOKUP($A514,AI_PF!$A:$EU,151,FALSE),""))</f>
        <v/>
      </c>
      <c r="J514" t="str">
        <f>IF($A514="","",IFERROR(VLOOKUP($A514,AI_PF!$A:$C,3,FALSE),""))</f>
        <v/>
      </c>
      <c r="K514" t="str">
        <f>IF($A514="","",IFERROR(VLOOKUP($A514,Data_Raw!$A:$G,2,FALSE),""))</f>
        <v/>
      </c>
      <c r="L514" t="str">
        <f>IF($A514="","",IFERROR(VLOOKUP($A514,Data_Raw!$A:$G,3,FALSE),""))</f>
        <v/>
      </c>
      <c r="M514" t="str">
        <f>IF($A514="","",IFERROR(VLOOKUP($A514,Data_Raw!$A:$G,4,FALSE),""))</f>
        <v/>
      </c>
      <c r="N514" t="str">
        <f>IF($A514="","",IFERROR(VLOOKUP($A514,AI_PF!$A:$EU,29,FALSE),""))</f>
        <v/>
      </c>
      <c r="O514" t="str">
        <f>IF($A514="","",IFERROR(VLOOKUP($A514,Data_Raw!$A:$G,5,FALSE),""))</f>
        <v/>
      </c>
      <c r="P514" t="str">
        <f>IF($A514="","",IFERROR(VLOOKUP($A514,Data_Raw!$A:$G,6,FALSE),""))</f>
        <v/>
      </c>
      <c r="Q514" t="str">
        <f>IF($A514="","",IFERROR(VLOOKUP($A514,Data_Raw!$A:$G,7,FALSE),""))</f>
        <v/>
      </c>
      <c r="R514" t="str">
        <f>IF($A514="","",SUMIFS(AI_PF!$AP:$AP,AI_PF!$A:$A,$A514))</f>
        <v/>
      </c>
      <c r="S514" t="str">
        <f>IF($A514="","",SUMIFS(AI_PF!$AW:$AW,AI_PF!$A:$A,$A514))</f>
        <v/>
      </c>
      <c r="T514" t="str">
        <f>IF($A514="","",SUMIFS(AI_PF!$AZ:$AZ,AI_PF!$A:$A,$A514))</f>
        <v/>
      </c>
      <c r="U514" t="str">
        <f>IF($A514="","",SUMIFS(AI_PF!$CA:$CA,AI_PF!$A:$A,$A514))</f>
        <v/>
      </c>
      <c r="V514" t="str">
        <f>IF($A514="","",SUMIFS(AI_PF!$CE:$CE,AI_PF!$A:$A,$A514))</f>
        <v/>
      </c>
      <c r="W514" t="str">
        <f>IF($A514="","",IFERROR(VLOOKUP($A514,AI_PF!$A:$CO,93,FALSE),""))</f>
        <v/>
      </c>
      <c r="X514" t="str">
        <f>IF($A514="","",COUNTIF(AI_PF!$A:$A,$A514))</f>
        <v/>
      </c>
      <c r="Y514" t="str">
        <f>IF($A514="","",COUNTIF(LookThrough!$A:$A,J514))</f>
        <v/>
      </c>
    </row>
    <row r="515" spans="1:25" x14ac:dyDescent="0.4">
      <c r="B515" t="str">
        <f>IF($A515="","",IFERROR(VLOOKUP($A515,AI_PF!$A:$D,4,FALSE),""))</f>
        <v/>
      </c>
      <c r="C515" t="str">
        <f>IF($A515="","",IFERROR(VLOOKUP($A515,AI_PF!$A:$G,7,FALSE),""))</f>
        <v/>
      </c>
      <c r="D515" t="str">
        <f>IF($A515="","",IFERROR(VLOOKUP($A515,AI_PF!$A:$H,8,FALSE),""))</f>
        <v/>
      </c>
      <c r="E515" t="str">
        <f>IF($A515="","",IFERROR(VLOOKUP($A515,AI_PF!$A:$N,14,FALSE),""))</f>
        <v/>
      </c>
      <c r="F515" t="str">
        <f>IF($A515="","",IFERROR(VLOOKUP($A515,AI_PF!$A:$R,18,FALSE),""))</f>
        <v/>
      </c>
      <c r="G515" t="str">
        <f>IF($A515="","",IFERROR(VLOOKUP($A515,AI_PF!$A:$T,20,FALSE),""))</f>
        <v/>
      </c>
      <c r="H515" t="str">
        <f>IF($A515="","",IFERROR(VLOOKUP($A515,AI_PF!$A:$V,22,FALSE),""))</f>
        <v/>
      </c>
      <c r="I515" t="str">
        <f>IF($A515="","",IFERROR(VLOOKUP($A515,AI_PF!$A:$EU,151,FALSE),""))</f>
        <v/>
      </c>
      <c r="J515" t="str">
        <f>IF($A515="","",IFERROR(VLOOKUP($A515,AI_PF!$A:$C,3,FALSE),""))</f>
        <v/>
      </c>
      <c r="K515" t="str">
        <f>IF($A515="","",IFERROR(VLOOKUP($A515,Data_Raw!$A:$G,2,FALSE),""))</f>
        <v/>
      </c>
      <c r="L515" t="str">
        <f>IF($A515="","",IFERROR(VLOOKUP($A515,Data_Raw!$A:$G,3,FALSE),""))</f>
        <v/>
      </c>
      <c r="M515" t="str">
        <f>IF($A515="","",IFERROR(VLOOKUP($A515,Data_Raw!$A:$G,4,FALSE),""))</f>
        <v/>
      </c>
      <c r="N515" t="str">
        <f>IF($A515="","",IFERROR(VLOOKUP($A515,AI_PF!$A:$EU,29,FALSE),""))</f>
        <v/>
      </c>
      <c r="O515" t="str">
        <f>IF($A515="","",IFERROR(VLOOKUP($A515,Data_Raw!$A:$G,5,FALSE),""))</f>
        <v/>
      </c>
      <c r="P515" t="str">
        <f>IF($A515="","",IFERROR(VLOOKUP($A515,Data_Raw!$A:$G,6,FALSE),""))</f>
        <v/>
      </c>
      <c r="Q515" t="str">
        <f>IF($A515="","",IFERROR(VLOOKUP($A515,Data_Raw!$A:$G,7,FALSE),""))</f>
        <v/>
      </c>
      <c r="R515" t="str">
        <f>IF($A515="","",SUMIFS(AI_PF!$AP:$AP,AI_PF!$A:$A,$A515))</f>
        <v/>
      </c>
      <c r="S515" t="str">
        <f>IF($A515="","",SUMIFS(AI_PF!$AW:$AW,AI_PF!$A:$A,$A515))</f>
        <v/>
      </c>
      <c r="T515" t="str">
        <f>IF($A515="","",SUMIFS(AI_PF!$AZ:$AZ,AI_PF!$A:$A,$A515))</f>
        <v/>
      </c>
      <c r="U515" t="str">
        <f>IF($A515="","",SUMIFS(AI_PF!$CA:$CA,AI_PF!$A:$A,$A515))</f>
        <v/>
      </c>
      <c r="V515" t="str">
        <f>IF($A515="","",SUMIFS(AI_PF!$CE:$CE,AI_PF!$A:$A,$A515))</f>
        <v/>
      </c>
      <c r="W515" t="str">
        <f>IF($A515="","",IFERROR(VLOOKUP($A515,AI_PF!$A:$CO,93,FALSE),""))</f>
        <v/>
      </c>
      <c r="X515" t="str">
        <f>IF($A515="","",COUNTIF(AI_PF!$A:$A,$A515))</f>
        <v/>
      </c>
      <c r="Y515" t="str">
        <f>IF($A515="","",COUNTIF(LookThrough!$A:$A,J515))</f>
        <v/>
      </c>
    </row>
    <row r="516" spans="1:25" x14ac:dyDescent="0.4">
      <c r="B516" t="str">
        <f>IF($A516="","",IFERROR(VLOOKUP($A516,AI_PF!$A:$D,4,FALSE),""))</f>
        <v/>
      </c>
      <c r="C516" t="str">
        <f>IF($A516="","",IFERROR(VLOOKUP($A516,AI_PF!$A:$G,7,FALSE),""))</f>
        <v/>
      </c>
      <c r="D516" t="str">
        <f>IF($A516="","",IFERROR(VLOOKUP($A516,AI_PF!$A:$H,8,FALSE),""))</f>
        <v/>
      </c>
      <c r="E516" t="str">
        <f>IF($A516="","",IFERROR(VLOOKUP($A516,AI_PF!$A:$N,14,FALSE),""))</f>
        <v/>
      </c>
      <c r="F516" t="str">
        <f>IF($A516="","",IFERROR(VLOOKUP($A516,AI_PF!$A:$R,18,FALSE),""))</f>
        <v/>
      </c>
      <c r="G516" t="str">
        <f>IF($A516="","",IFERROR(VLOOKUP($A516,AI_PF!$A:$T,20,FALSE),""))</f>
        <v/>
      </c>
      <c r="H516" t="str">
        <f>IF($A516="","",IFERROR(VLOOKUP($A516,AI_PF!$A:$V,22,FALSE),""))</f>
        <v/>
      </c>
      <c r="I516" t="str">
        <f>IF($A516="","",IFERROR(VLOOKUP($A516,AI_PF!$A:$EU,151,FALSE),""))</f>
        <v/>
      </c>
      <c r="J516" t="str">
        <f>IF($A516="","",IFERROR(VLOOKUP($A516,AI_PF!$A:$C,3,FALSE),""))</f>
        <v/>
      </c>
      <c r="K516" t="str">
        <f>IF($A516="","",IFERROR(VLOOKUP($A516,Data_Raw!$A:$G,2,FALSE),""))</f>
        <v/>
      </c>
      <c r="L516" t="str">
        <f>IF($A516="","",IFERROR(VLOOKUP($A516,Data_Raw!$A:$G,3,FALSE),""))</f>
        <v/>
      </c>
      <c r="M516" t="str">
        <f>IF($A516="","",IFERROR(VLOOKUP($A516,Data_Raw!$A:$G,4,FALSE),""))</f>
        <v/>
      </c>
      <c r="N516" t="str">
        <f>IF($A516="","",IFERROR(VLOOKUP($A516,AI_PF!$A:$EU,29,FALSE),""))</f>
        <v/>
      </c>
      <c r="O516" t="str">
        <f>IF($A516="","",IFERROR(VLOOKUP($A516,Data_Raw!$A:$G,5,FALSE),""))</f>
        <v/>
      </c>
      <c r="P516" t="str">
        <f>IF($A516="","",IFERROR(VLOOKUP($A516,Data_Raw!$A:$G,6,FALSE),""))</f>
        <v/>
      </c>
      <c r="Q516" t="str">
        <f>IF($A516="","",IFERROR(VLOOKUP($A516,Data_Raw!$A:$G,7,FALSE),""))</f>
        <v/>
      </c>
      <c r="R516" t="str">
        <f>IF($A516="","",SUMIFS(AI_PF!$AP:$AP,AI_PF!$A:$A,$A516))</f>
        <v/>
      </c>
      <c r="S516" t="str">
        <f>IF($A516="","",SUMIFS(AI_PF!$AW:$AW,AI_PF!$A:$A,$A516))</f>
        <v/>
      </c>
      <c r="T516" t="str">
        <f>IF($A516="","",SUMIFS(AI_PF!$AZ:$AZ,AI_PF!$A:$A,$A516))</f>
        <v/>
      </c>
      <c r="U516" t="str">
        <f>IF($A516="","",SUMIFS(AI_PF!$CA:$CA,AI_PF!$A:$A,$A516))</f>
        <v/>
      </c>
      <c r="V516" t="str">
        <f>IF($A516="","",SUMIFS(AI_PF!$CE:$CE,AI_PF!$A:$A,$A516))</f>
        <v/>
      </c>
      <c r="W516" t="str">
        <f>IF($A516="","",IFERROR(VLOOKUP($A516,AI_PF!$A:$CO,93,FALSE),""))</f>
        <v/>
      </c>
      <c r="X516" t="str">
        <f>IF($A516="","",COUNTIF(AI_PF!$A:$A,$A516))</f>
        <v/>
      </c>
      <c r="Y516" t="str">
        <f>IF($A516="","",COUNTIF(LookThrough!$A:$A,J516))</f>
        <v/>
      </c>
    </row>
    <row r="517" spans="1:25" x14ac:dyDescent="0.4">
      <c r="B517" t="str">
        <f>IF($A517="","",IFERROR(VLOOKUP($A517,AI_PF!$A:$D,4,FALSE),""))</f>
        <v/>
      </c>
      <c r="C517" t="str">
        <f>IF($A517="","",IFERROR(VLOOKUP($A517,AI_PF!$A:$G,7,FALSE),""))</f>
        <v/>
      </c>
      <c r="D517" t="str">
        <f>IF($A517="","",IFERROR(VLOOKUP($A517,AI_PF!$A:$H,8,FALSE),""))</f>
        <v/>
      </c>
      <c r="E517" t="str">
        <f>IF($A517="","",IFERROR(VLOOKUP($A517,AI_PF!$A:$N,14,FALSE),""))</f>
        <v/>
      </c>
      <c r="F517" t="str">
        <f>IF($A517="","",IFERROR(VLOOKUP($A517,AI_PF!$A:$R,18,FALSE),""))</f>
        <v/>
      </c>
      <c r="G517" t="str">
        <f>IF($A517="","",IFERROR(VLOOKUP($A517,AI_PF!$A:$T,20,FALSE),""))</f>
        <v/>
      </c>
      <c r="H517" t="str">
        <f>IF($A517="","",IFERROR(VLOOKUP($A517,AI_PF!$A:$V,22,FALSE),""))</f>
        <v/>
      </c>
      <c r="I517" t="str">
        <f>IF($A517="","",IFERROR(VLOOKUP($A517,AI_PF!$A:$EU,151,FALSE),""))</f>
        <v/>
      </c>
      <c r="J517" t="str">
        <f>IF($A517="","",IFERROR(VLOOKUP($A517,AI_PF!$A:$C,3,FALSE),""))</f>
        <v/>
      </c>
      <c r="K517" t="str">
        <f>IF($A517="","",IFERROR(VLOOKUP($A517,Data_Raw!$A:$G,2,FALSE),""))</f>
        <v/>
      </c>
      <c r="L517" t="str">
        <f>IF($A517="","",IFERROR(VLOOKUP($A517,Data_Raw!$A:$G,3,FALSE),""))</f>
        <v/>
      </c>
      <c r="M517" t="str">
        <f>IF($A517="","",IFERROR(VLOOKUP($A517,Data_Raw!$A:$G,4,FALSE),""))</f>
        <v/>
      </c>
      <c r="N517" t="str">
        <f>IF($A517="","",IFERROR(VLOOKUP($A517,AI_PF!$A:$EU,29,FALSE),""))</f>
        <v/>
      </c>
      <c r="O517" t="str">
        <f>IF($A517="","",IFERROR(VLOOKUP($A517,Data_Raw!$A:$G,5,FALSE),""))</f>
        <v/>
      </c>
      <c r="P517" t="str">
        <f>IF($A517="","",IFERROR(VLOOKUP($A517,Data_Raw!$A:$G,6,FALSE),""))</f>
        <v/>
      </c>
      <c r="Q517" t="str">
        <f>IF($A517="","",IFERROR(VLOOKUP($A517,Data_Raw!$A:$G,7,FALSE),""))</f>
        <v/>
      </c>
      <c r="R517" t="str">
        <f>IF($A517="","",SUMIFS(AI_PF!$AP:$AP,AI_PF!$A:$A,$A517))</f>
        <v/>
      </c>
      <c r="S517" t="str">
        <f>IF($A517="","",SUMIFS(AI_PF!$AW:$AW,AI_PF!$A:$A,$A517))</f>
        <v/>
      </c>
      <c r="T517" t="str">
        <f>IF($A517="","",SUMIFS(AI_PF!$AZ:$AZ,AI_PF!$A:$A,$A517))</f>
        <v/>
      </c>
      <c r="U517" t="str">
        <f>IF($A517="","",SUMIFS(AI_PF!$CA:$CA,AI_PF!$A:$A,$A517))</f>
        <v/>
      </c>
      <c r="V517" t="str">
        <f>IF($A517="","",SUMIFS(AI_PF!$CE:$CE,AI_PF!$A:$A,$A517))</f>
        <v/>
      </c>
      <c r="W517" t="str">
        <f>IF($A517="","",IFERROR(VLOOKUP($A517,AI_PF!$A:$CO,93,FALSE),""))</f>
        <v/>
      </c>
      <c r="X517" t="str">
        <f>IF($A517="","",COUNTIF(AI_PF!$A:$A,$A517))</f>
        <v/>
      </c>
      <c r="Y517" t="str">
        <f>IF($A517="","",COUNTIF(LookThrough!$A:$A,J517))</f>
        <v/>
      </c>
    </row>
    <row r="518" spans="1:25" x14ac:dyDescent="0.4">
      <c r="B518" t="str">
        <f>IF($A518="","",IFERROR(VLOOKUP($A518,AI_PF!$A:$D,4,FALSE),""))</f>
        <v/>
      </c>
      <c r="C518" t="str">
        <f>IF($A518="","",IFERROR(VLOOKUP($A518,AI_PF!$A:$G,7,FALSE),""))</f>
        <v/>
      </c>
      <c r="D518" t="str">
        <f>IF($A518="","",IFERROR(VLOOKUP($A518,AI_PF!$A:$H,8,FALSE),""))</f>
        <v/>
      </c>
      <c r="E518" t="str">
        <f>IF($A518="","",IFERROR(VLOOKUP($A518,AI_PF!$A:$N,14,FALSE),""))</f>
        <v/>
      </c>
      <c r="F518" t="str">
        <f>IF($A518="","",IFERROR(VLOOKUP($A518,AI_PF!$A:$R,18,FALSE),""))</f>
        <v/>
      </c>
      <c r="G518" t="str">
        <f>IF($A518="","",IFERROR(VLOOKUP($A518,AI_PF!$A:$T,20,FALSE),""))</f>
        <v/>
      </c>
      <c r="H518" t="str">
        <f>IF($A518="","",IFERROR(VLOOKUP($A518,AI_PF!$A:$V,22,FALSE),""))</f>
        <v/>
      </c>
      <c r="I518" t="str">
        <f>IF($A518="","",IFERROR(VLOOKUP($A518,AI_PF!$A:$EU,151,FALSE),""))</f>
        <v/>
      </c>
      <c r="J518" t="str">
        <f>IF($A518="","",IFERROR(VLOOKUP($A518,AI_PF!$A:$C,3,FALSE),""))</f>
        <v/>
      </c>
      <c r="K518" t="str">
        <f>IF($A518="","",IFERROR(VLOOKUP($A518,Data_Raw!$A:$G,2,FALSE),""))</f>
        <v/>
      </c>
      <c r="L518" t="str">
        <f>IF($A518="","",IFERROR(VLOOKUP($A518,Data_Raw!$A:$G,3,FALSE),""))</f>
        <v/>
      </c>
      <c r="M518" t="str">
        <f>IF($A518="","",IFERROR(VLOOKUP($A518,Data_Raw!$A:$G,4,FALSE),""))</f>
        <v/>
      </c>
      <c r="N518" t="str">
        <f>IF($A518="","",IFERROR(VLOOKUP($A518,AI_PF!$A:$EU,29,FALSE),""))</f>
        <v/>
      </c>
      <c r="O518" t="str">
        <f>IF($A518="","",IFERROR(VLOOKUP($A518,Data_Raw!$A:$G,5,FALSE),""))</f>
        <v/>
      </c>
      <c r="P518" t="str">
        <f>IF($A518="","",IFERROR(VLOOKUP($A518,Data_Raw!$A:$G,6,FALSE),""))</f>
        <v/>
      </c>
      <c r="Q518" t="str">
        <f>IF($A518="","",IFERROR(VLOOKUP($A518,Data_Raw!$A:$G,7,FALSE),""))</f>
        <v/>
      </c>
      <c r="R518" t="str">
        <f>IF($A518="","",SUMIFS(AI_PF!$AP:$AP,AI_PF!$A:$A,$A518))</f>
        <v/>
      </c>
      <c r="S518" t="str">
        <f>IF($A518="","",SUMIFS(AI_PF!$AW:$AW,AI_PF!$A:$A,$A518))</f>
        <v/>
      </c>
      <c r="T518" t="str">
        <f>IF($A518="","",SUMIFS(AI_PF!$AZ:$AZ,AI_PF!$A:$A,$A518))</f>
        <v/>
      </c>
      <c r="U518" t="str">
        <f>IF($A518="","",SUMIFS(AI_PF!$CA:$CA,AI_PF!$A:$A,$A518))</f>
        <v/>
      </c>
      <c r="V518" t="str">
        <f>IF($A518="","",SUMIFS(AI_PF!$CE:$CE,AI_PF!$A:$A,$A518))</f>
        <v/>
      </c>
      <c r="W518" t="str">
        <f>IF($A518="","",IFERROR(VLOOKUP($A518,AI_PF!$A:$CO,93,FALSE),""))</f>
        <v/>
      </c>
      <c r="X518" t="str">
        <f>IF($A518="","",COUNTIF(AI_PF!$A:$A,$A518))</f>
        <v/>
      </c>
      <c r="Y518" t="str">
        <f>IF($A518="","",COUNTIF(LookThrough!$A:$A,J518))</f>
        <v/>
      </c>
    </row>
    <row r="519" spans="1:25" x14ac:dyDescent="0.4">
      <c r="B519" t="str">
        <f>IF($A519="","",IFERROR(VLOOKUP($A519,AI_PF!$A:$D,4,FALSE),""))</f>
        <v/>
      </c>
      <c r="C519" t="str">
        <f>IF($A519="","",IFERROR(VLOOKUP($A519,AI_PF!$A:$G,7,FALSE),""))</f>
        <v/>
      </c>
      <c r="D519" t="str">
        <f>IF($A519="","",IFERROR(VLOOKUP($A519,AI_PF!$A:$H,8,FALSE),""))</f>
        <v/>
      </c>
      <c r="E519" t="str">
        <f>IF($A519="","",IFERROR(VLOOKUP($A519,AI_PF!$A:$N,14,FALSE),""))</f>
        <v/>
      </c>
      <c r="F519" t="str">
        <f>IF($A519="","",IFERROR(VLOOKUP($A519,AI_PF!$A:$R,18,FALSE),""))</f>
        <v/>
      </c>
      <c r="G519" t="str">
        <f>IF($A519="","",IFERROR(VLOOKUP($A519,AI_PF!$A:$T,20,FALSE),""))</f>
        <v/>
      </c>
      <c r="H519" t="str">
        <f>IF($A519="","",IFERROR(VLOOKUP($A519,AI_PF!$A:$V,22,FALSE),""))</f>
        <v/>
      </c>
      <c r="I519" t="str">
        <f>IF($A519="","",IFERROR(VLOOKUP($A519,AI_PF!$A:$EU,151,FALSE),""))</f>
        <v/>
      </c>
      <c r="J519" t="str">
        <f>IF($A519="","",IFERROR(VLOOKUP($A519,AI_PF!$A:$C,3,FALSE),""))</f>
        <v/>
      </c>
      <c r="K519" t="str">
        <f>IF($A519="","",IFERROR(VLOOKUP($A519,Data_Raw!$A:$G,2,FALSE),""))</f>
        <v/>
      </c>
      <c r="L519" t="str">
        <f>IF($A519="","",IFERROR(VLOOKUP($A519,Data_Raw!$A:$G,3,FALSE),""))</f>
        <v/>
      </c>
      <c r="M519" t="str">
        <f>IF($A519="","",IFERROR(VLOOKUP($A519,Data_Raw!$A:$G,4,FALSE),""))</f>
        <v/>
      </c>
      <c r="N519" t="str">
        <f>IF($A519="","",IFERROR(VLOOKUP($A519,AI_PF!$A:$EU,29,FALSE),""))</f>
        <v/>
      </c>
      <c r="O519" t="str">
        <f>IF($A519="","",IFERROR(VLOOKUP($A519,Data_Raw!$A:$G,5,FALSE),""))</f>
        <v/>
      </c>
      <c r="P519" t="str">
        <f>IF($A519="","",IFERROR(VLOOKUP($A519,Data_Raw!$A:$G,6,FALSE),""))</f>
        <v/>
      </c>
      <c r="Q519" t="str">
        <f>IF($A519="","",IFERROR(VLOOKUP($A519,Data_Raw!$A:$G,7,FALSE),""))</f>
        <v/>
      </c>
      <c r="R519" t="str">
        <f>IF($A519="","",SUMIFS(AI_PF!$AP:$AP,AI_PF!$A:$A,$A519))</f>
        <v/>
      </c>
      <c r="S519" t="str">
        <f>IF($A519="","",SUMIFS(AI_PF!$AW:$AW,AI_PF!$A:$A,$A519))</f>
        <v/>
      </c>
      <c r="T519" t="str">
        <f>IF($A519="","",SUMIFS(AI_PF!$AZ:$AZ,AI_PF!$A:$A,$A519))</f>
        <v/>
      </c>
      <c r="U519" t="str">
        <f>IF($A519="","",SUMIFS(AI_PF!$CA:$CA,AI_PF!$A:$A,$A519))</f>
        <v/>
      </c>
      <c r="V519" t="str">
        <f>IF($A519="","",SUMIFS(AI_PF!$CE:$CE,AI_PF!$A:$A,$A519))</f>
        <v/>
      </c>
      <c r="W519" t="str">
        <f>IF($A519="","",IFERROR(VLOOKUP($A519,AI_PF!$A:$CO,93,FALSE),""))</f>
        <v/>
      </c>
      <c r="X519" t="str">
        <f>IF($A519="","",COUNTIF(AI_PF!$A:$A,$A519))</f>
        <v/>
      </c>
      <c r="Y519" t="str">
        <f>IF($A519="","",COUNTIF(LookThrough!$A:$A,J519))</f>
        <v/>
      </c>
    </row>
    <row r="520" spans="1:25" x14ac:dyDescent="0.4">
      <c r="B520" t="str">
        <f>IF($A520="","",IFERROR(VLOOKUP($A520,AI_PF!$A:$D,4,FALSE),""))</f>
        <v/>
      </c>
      <c r="C520" t="str">
        <f>IF($A520="","",IFERROR(VLOOKUP($A520,AI_PF!$A:$G,7,FALSE),""))</f>
        <v/>
      </c>
      <c r="D520" t="str">
        <f>IF($A520="","",IFERROR(VLOOKUP($A520,AI_PF!$A:$H,8,FALSE),""))</f>
        <v/>
      </c>
      <c r="E520" t="str">
        <f>IF($A520="","",IFERROR(VLOOKUP($A520,AI_PF!$A:$N,14,FALSE),""))</f>
        <v/>
      </c>
      <c r="F520" t="str">
        <f>IF($A520="","",IFERROR(VLOOKUP($A520,AI_PF!$A:$R,18,FALSE),""))</f>
        <v/>
      </c>
      <c r="G520" t="str">
        <f>IF($A520="","",IFERROR(VLOOKUP($A520,AI_PF!$A:$T,20,FALSE),""))</f>
        <v/>
      </c>
      <c r="H520" t="str">
        <f>IF($A520="","",IFERROR(VLOOKUP($A520,AI_PF!$A:$V,22,FALSE),""))</f>
        <v/>
      </c>
      <c r="I520" t="str">
        <f>IF($A520="","",IFERROR(VLOOKUP($A520,AI_PF!$A:$EU,151,FALSE),""))</f>
        <v/>
      </c>
      <c r="J520" t="str">
        <f>IF($A520="","",IFERROR(VLOOKUP($A520,AI_PF!$A:$C,3,FALSE),""))</f>
        <v/>
      </c>
      <c r="K520" t="str">
        <f>IF($A520="","",IFERROR(VLOOKUP($A520,Data_Raw!$A:$G,2,FALSE),""))</f>
        <v/>
      </c>
      <c r="L520" t="str">
        <f>IF($A520="","",IFERROR(VLOOKUP($A520,Data_Raw!$A:$G,3,FALSE),""))</f>
        <v/>
      </c>
      <c r="M520" t="str">
        <f>IF($A520="","",IFERROR(VLOOKUP($A520,Data_Raw!$A:$G,4,FALSE),""))</f>
        <v/>
      </c>
      <c r="N520" t="str">
        <f>IF($A520="","",IFERROR(VLOOKUP($A520,AI_PF!$A:$EU,29,FALSE),""))</f>
        <v/>
      </c>
      <c r="O520" t="str">
        <f>IF($A520="","",IFERROR(VLOOKUP($A520,Data_Raw!$A:$G,5,FALSE),""))</f>
        <v/>
      </c>
      <c r="P520" t="str">
        <f>IF($A520="","",IFERROR(VLOOKUP($A520,Data_Raw!$A:$G,6,FALSE),""))</f>
        <v/>
      </c>
      <c r="Q520" t="str">
        <f>IF($A520="","",IFERROR(VLOOKUP($A520,Data_Raw!$A:$G,7,FALSE),""))</f>
        <v/>
      </c>
      <c r="R520" t="str">
        <f>IF($A520="","",SUMIFS(AI_PF!$AP:$AP,AI_PF!$A:$A,$A520))</f>
        <v/>
      </c>
      <c r="S520" t="str">
        <f>IF($A520="","",SUMIFS(AI_PF!$AW:$AW,AI_PF!$A:$A,$A520))</f>
        <v/>
      </c>
      <c r="T520" t="str">
        <f>IF($A520="","",SUMIFS(AI_PF!$AZ:$AZ,AI_PF!$A:$A,$A520))</f>
        <v/>
      </c>
      <c r="U520" t="str">
        <f>IF($A520="","",SUMIFS(AI_PF!$CA:$CA,AI_PF!$A:$A,$A520))</f>
        <v/>
      </c>
      <c r="V520" t="str">
        <f>IF($A520="","",SUMIFS(AI_PF!$CE:$CE,AI_PF!$A:$A,$A520))</f>
        <v/>
      </c>
      <c r="W520" t="str">
        <f>IF($A520="","",IFERROR(VLOOKUP($A520,AI_PF!$A:$CO,93,FALSE),""))</f>
        <v/>
      </c>
      <c r="X520" t="str">
        <f>IF($A520="","",COUNTIF(AI_PF!$A:$A,$A520))</f>
        <v/>
      </c>
      <c r="Y520" t="str">
        <f>IF($A520="","",COUNTIF(LookThrough!$A:$A,J520))</f>
        <v/>
      </c>
    </row>
    <row r="521" spans="1:25" x14ac:dyDescent="0.4">
      <c r="B521" t="str">
        <f>IF($A521="","",IFERROR(VLOOKUP($A521,AI_PF!$A:$D,4,FALSE),""))</f>
        <v/>
      </c>
      <c r="C521" t="str">
        <f>IF($A521="","",IFERROR(VLOOKUP($A521,AI_PF!$A:$G,7,FALSE),""))</f>
        <v/>
      </c>
      <c r="D521" t="str">
        <f>IF($A521="","",IFERROR(VLOOKUP($A521,AI_PF!$A:$H,8,FALSE),""))</f>
        <v/>
      </c>
      <c r="E521" t="str">
        <f>IF($A521="","",IFERROR(VLOOKUP($A521,AI_PF!$A:$N,14,FALSE),""))</f>
        <v/>
      </c>
      <c r="F521" t="str">
        <f>IF($A521="","",IFERROR(VLOOKUP($A521,AI_PF!$A:$R,18,FALSE),""))</f>
        <v/>
      </c>
      <c r="G521" t="str">
        <f>IF($A521="","",IFERROR(VLOOKUP($A521,AI_PF!$A:$T,20,FALSE),""))</f>
        <v/>
      </c>
      <c r="H521" t="str">
        <f>IF($A521="","",IFERROR(VLOOKUP($A521,AI_PF!$A:$V,22,FALSE),""))</f>
        <v/>
      </c>
      <c r="I521" t="str">
        <f>IF($A521="","",IFERROR(VLOOKUP($A521,AI_PF!$A:$EU,151,FALSE),""))</f>
        <v/>
      </c>
      <c r="J521" t="str">
        <f>IF($A521="","",IFERROR(VLOOKUP($A521,AI_PF!$A:$C,3,FALSE),""))</f>
        <v/>
      </c>
      <c r="K521" t="str">
        <f>IF($A521="","",IFERROR(VLOOKUP($A521,Data_Raw!$A:$G,2,FALSE),""))</f>
        <v/>
      </c>
      <c r="L521" t="str">
        <f>IF($A521="","",IFERROR(VLOOKUP($A521,Data_Raw!$A:$G,3,FALSE),""))</f>
        <v/>
      </c>
      <c r="M521" t="str">
        <f>IF($A521="","",IFERROR(VLOOKUP($A521,Data_Raw!$A:$G,4,FALSE),""))</f>
        <v/>
      </c>
      <c r="N521" t="str">
        <f>IF($A521="","",IFERROR(VLOOKUP($A521,AI_PF!$A:$EU,29,FALSE),""))</f>
        <v/>
      </c>
      <c r="O521" t="str">
        <f>IF($A521="","",IFERROR(VLOOKUP($A521,Data_Raw!$A:$G,5,FALSE),""))</f>
        <v/>
      </c>
      <c r="P521" t="str">
        <f>IF($A521="","",IFERROR(VLOOKUP($A521,Data_Raw!$A:$G,6,FALSE),""))</f>
        <v/>
      </c>
      <c r="Q521" t="str">
        <f>IF($A521="","",IFERROR(VLOOKUP($A521,Data_Raw!$A:$G,7,FALSE),""))</f>
        <v/>
      </c>
      <c r="R521" t="str">
        <f>IF($A521="","",SUMIFS(AI_PF!$AP:$AP,AI_PF!$A:$A,$A521))</f>
        <v/>
      </c>
      <c r="S521" t="str">
        <f>IF($A521="","",SUMIFS(AI_PF!$AW:$AW,AI_PF!$A:$A,$A521))</f>
        <v/>
      </c>
      <c r="T521" t="str">
        <f>IF($A521="","",SUMIFS(AI_PF!$AZ:$AZ,AI_PF!$A:$A,$A521))</f>
        <v/>
      </c>
      <c r="U521" t="str">
        <f>IF($A521="","",SUMIFS(AI_PF!$CA:$CA,AI_PF!$A:$A,$A521))</f>
        <v/>
      </c>
      <c r="V521" t="str">
        <f>IF($A521="","",SUMIFS(AI_PF!$CE:$CE,AI_PF!$A:$A,$A521))</f>
        <v/>
      </c>
      <c r="W521" t="str">
        <f>IF($A521="","",IFERROR(VLOOKUP($A521,AI_PF!$A:$CO,93,FALSE),""))</f>
        <v/>
      </c>
      <c r="X521" t="str">
        <f>IF($A521="","",COUNTIF(AI_PF!$A:$A,$A521))</f>
        <v/>
      </c>
      <c r="Y521" t="str">
        <f>IF($A521="","",COUNTIF(LookThrough!$A:$A,J521))</f>
        <v/>
      </c>
    </row>
    <row r="522" spans="1:25" x14ac:dyDescent="0.4">
      <c r="B522" t="str">
        <f>IF($A522="","",IFERROR(VLOOKUP($A522,AI_PF!$A:$D,4,FALSE),""))</f>
        <v/>
      </c>
      <c r="C522" t="str">
        <f>IF($A522="","",IFERROR(VLOOKUP($A522,AI_PF!$A:$G,7,FALSE),""))</f>
        <v/>
      </c>
      <c r="D522" t="str">
        <f>IF($A522="","",IFERROR(VLOOKUP($A522,AI_PF!$A:$H,8,FALSE),""))</f>
        <v/>
      </c>
      <c r="E522" t="str">
        <f>IF($A522="","",IFERROR(VLOOKUP($A522,AI_PF!$A:$N,14,FALSE),""))</f>
        <v/>
      </c>
      <c r="F522" t="str">
        <f>IF($A522="","",IFERROR(VLOOKUP($A522,AI_PF!$A:$R,18,FALSE),""))</f>
        <v/>
      </c>
      <c r="G522" t="str">
        <f>IF($A522="","",IFERROR(VLOOKUP($A522,AI_PF!$A:$T,20,FALSE),""))</f>
        <v/>
      </c>
      <c r="H522" t="str">
        <f>IF($A522="","",IFERROR(VLOOKUP($A522,AI_PF!$A:$V,22,FALSE),""))</f>
        <v/>
      </c>
      <c r="I522" t="str">
        <f>IF($A522="","",IFERROR(VLOOKUP($A522,AI_PF!$A:$EU,151,FALSE),""))</f>
        <v/>
      </c>
      <c r="J522" t="str">
        <f>IF($A522="","",IFERROR(VLOOKUP($A522,AI_PF!$A:$C,3,FALSE),""))</f>
        <v/>
      </c>
      <c r="K522" t="str">
        <f>IF($A522="","",IFERROR(VLOOKUP($A522,Data_Raw!$A:$G,2,FALSE),""))</f>
        <v/>
      </c>
      <c r="L522" t="str">
        <f>IF($A522="","",IFERROR(VLOOKUP($A522,Data_Raw!$A:$G,3,FALSE),""))</f>
        <v/>
      </c>
      <c r="M522" t="str">
        <f>IF($A522="","",IFERROR(VLOOKUP($A522,Data_Raw!$A:$G,4,FALSE),""))</f>
        <v/>
      </c>
      <c r="N522" t="str">
        <f>IF($A522="","",IFERROR(VLOOKUP($A522,AI_PF!$A:$EU,29,FALSE),""))</f>
        <v/>
      </c>
      <c r="O522" t="str">
        <f>IF($A522="","",IFERROR(VLOOKUP($A522,Data_Raw!$A:$G,5,FALSE),""))</f>
        <v/>
      </c>
      <c r="P522" t="str">
        <f>IF($A522="","",IFERROR(VLOOKUP($A522,Data_Raw!$A:$G,6,FALSE),""))</f>
        <v/>
      </c>
      <c r="Q522" t="str">
        <f>IF($A522="","",IFERROR(VLOOKUP($A522,Data_Raw!$A:$G,7,FALSE),""))</f>
        <v/>
      </c>
      <c r="R522" t="str">
        <f>IF($A522="","",SUMIFS(AI_PF!$AP:$AP,AI_PF!$A:$A,$A522))</f>
        <v/>
      </c>
      <c r="S522" t="str">
        <f>IF($A522="","",SUMIFS(AI_PF!$AW:$AW,AI_PF!$A:$A,$A522))</f>
        <v/>
      </c>
      <c r="T522" t="str">
        <f>IF($A522="","",SUMIFS(AI_PF!$AZ:$AZ,AI_PF!$A:$A,$A522))</f>
        <v/>
      </c>
      <c r="U522" t="str">
        <f>IF($A522="","",SUMIFS(AI_PF!$CA:$CA,AI_PF!$A:$A,$A522))</f>
        <v/>
      </c>
      <c r="V522" t="str">
        <f>IF($A522="","",SUMIFS(AI_PF!$CE:$CE,AI_PF!$A:$A,$A522))</f>
        <v/>
      </c>
      <c r="W522" t="str">
        <f>IF($A522="","",IFERROR(VLOOKUP($A522,AI_PF!$A:$CO,93,FALSE),""))</f>
        <v/>
      </c>
      <c r="X522" t="str">
        <f>IF($A522="","",COUNTIF(AI_PF!$A:$A,$A522))</f>
        <v/>
      </c>
      <c r="Y522" t="str">
        <f>IF($A522="","",COUNTIF(LookThrough!$A:$A,J522))</f>
        <v/>
      </c>
    </row>
    <row r="523" spans="1:25" x14ac:dyDescent="0.4">
      <c r="B523" t="str">
        <f>IF($A523="","",IFERROR(VLOOKUP($A523,AI_PF!$A:$D,4,FALSE),""))</f>
        <v/>
      </c>
      <c r="C523" t="str">
        <f>IF($A523="","",IFERROR(VLOOKUP($A523,AI_PF!$A:$G,7,FALSE),""))</f>
        <v/>
      </c>
      <c r="D523" t="str">
        <f>IF($A523="","",IFERROR(VLOOKUP($A523,AI_PF!$A:$H,8,FALSE),""))</f>
        <v/>
      </c>
      <c r="E523" t="str">
        <f>IF($A523="","",IFERROR(VLOOKUP($A523,AI_PF!$A:$N,14,FALSE),""))</f>
        <v/>
      </c>
      <c r="F523" t="str">
        <f>IF($A523="","",IFERROR(VLOOKUP($A523,AI_PF!$A:$R,18,FALSE),""))</f>
        <v/>
      </c>
      <c r="G523" t="str">
        <f>IF($A523="","",IFERROR(VLOOKUP($A523,AI_PF!$A:$T,20,FALSE),""))</f>
        <v/>
      </c>
      <c r="H523" t="str">
        <f>IF($A523="","",IFERROR(VLOOKUP($A523,AI_PF!$A:$V,22,FALSE),""))</f>
        <v/>
      </c>
      <c r="I523" t="str">
        <f>IF($A523="","",IFERROR(VLOOKUP($A523,AI_PF!$A:$EU,151,FALSE),""))</f>
        <v/>
      </c>
      <c r="J523" t="str">
        <f>IF($A523="","",IFERROR(VLOOKUP($A523,AI_PF!$A:$C,3,FALSE),""))</f>
        <v/>
      </c>
      <c r="K523" t="str">
        <f>IF($A523="","",IFERROR(VLOOKUP($A523,Data_Raw!$A:$G,2,FALSE),""))</f>
        <v/>
      </c>
      <c r="L523" t="str">
        <f>IF($A523="","",IFERROR(VLOOKUP($A523,Data_Raw!$A:$G,3,FALSE),""))</f>
        <v/>
      </c>
      <c r="M523" t="str">
        <f>IF($A523="","",IFERROR(VLOOKUP($A523,Data_Raw!$A:$G,4,FALSE),""))</f>
        <v/>
      </c>
      <c r="N523" t="str">
        <f>IF($A523="","",IFERROR(VLOOKUP($A523,AI_PF!$A:$EU,29,FALSE),""))</f>
        <v/>
      </c>
      <c r="O523" t="str">
        <f>IF($A523="","",IFERROR(VLOOKUP($A523,Data_Raw!$A:$G,5,FALSE),""))</f>
        <v/>
      </c>
      <c r="P523" t="str">
        <f>IF($A523="","",IFERROR(VLOOKUP($A523,Data_Raw!$A:$G,6,FALSE),""))</f>
        <v/>
      </c>
      <c r="Q523" t="str">
        <f>IF($A523="","",IFERROR(VLOOKUP($A523,Data_Raw!$A:$G,7,FALSE),""))</f>
        <v/>
      </c>
      <c r="R523" t="str">
        <f>IF($A523="","",SUMIFS(AI_PF!$AP:$AP,AI_PF!$A:$A,$A523))</f>
        <v/>
      </c>
      <c r="S523" t="str">
        <f>IF($A523="","",SUMIFS(AI_PF!$AW:$AW,AI_PF!$A:$A,$A523))</f>
        <v/>
      </c>
      <c r="T523" t="str">
        <f>IF($A523="","",SUMIFS(AI_PF!$AZ:$AZ,AI_PF!$A:$A,$A523))</f>
        <v/>
      </c>
      <c r="U523" t="str">
        <f>IF($A523="","",SUMIFS(AI_PF!$CA:$CA,AI_PF!$A:$A,$A523))</f>
        <v/>
      </c>
      <c r="V523" t="str">
        <f>IF($A523="","",SUMIFS(AI_PF!$CE:$CE,AI_PF!$A:$A,$A523))</f>
        <v/>
      </c>
      <c r="W523" t="str">
        <f>IF($A523="","",IFERROR(VLOOKUP($A523,AI_PF!$A:$CO,93,FALSE),""))</f>
        <v/>
      </c>
      <c r="X523" t="str">
        <f>IF($A523="","",COUNTIF(AI_PF!$A:$A,$A523))</f>
        <v/>
      </c>
      <c r="Y523" t="str">
        <f>IF($A523="","",COUNTIF(LookThrough!$A:$A,J523))</f>
        <v/>
      </c>
    </row>
    <row r="524" spans="1:25" x14ac:dyDescent="0.4">
      <c r="B524" t="str">
        <f>IF($A524="","",IFERROR(VLOOKUP($A524,AI_PF!$A:$D,4,FALSE),""))</f>
        <v/>
      </c>
      <c r="C524" t="str">
        <f>IF($A524="","",IFERROR(VLOOKUP($A524,AI_PF!$A:$G,7,FALSE),""))</f>
        <v/>
      </c>
      <c r="D524" t="str">
        <f>IF($A524="","",IFERROR(VLOOKUP($A524,AI_PF!$A:$H,8,FALSE),""))</f>
        <v/>
      </c>
      <c r="E524" t="str">
        <f>IF($A524="","",IFERROR(VLOOKUP($A524,AI_PF!$A:$N,14,FALSE),""))</f>
        <v/>
      </c>
      <c r="F524" t="str">
        <f>IF($A524="","",IFERROR(VLOOKUP($A524,AI_PF!$A:$R,18,FALSE),""))</f>
        <v/>
      </c>
      <c r="G524" t="str">
        <f>IF($A524="","",IFERROR(VLOOKUP($A524,AI_PF!$A:$T,20,FALSE),""))</f>
        <v/>
      </c>
      <c r="H524" t="str">
        <f>IF($A524="","",IFERROR(VLOOKUP($A524,AI_PF!$A:$V,22,FALSE),""))</f>
        <v/>
      </c>
      <c r="I524" t="str">
        <f>IF($A524="","",IFERROR(VLOOKUP($A524,AI_PF!$A:$EU,151,FALSE),""))</f>
        <v/>
      </c>
      <c r="J524" t="str">
        <f>IF($A524="","",IFERROR(VLOOKUP($A524,AI_PF!$A:$C,3,FALSE),""))</f>
        <v/>
      </c>
      <c r="K524" t="str">
        <f>IF($A524="","",IFERROR(VLOOKUP($A524,Data_Raw!$A:$G,2,FALSE),""))</f>
        <v/>
      </c>
      <c r="L524" t="str">
        <f>IF($A524="","",IFERROR(VLOOKUP($A524,Data_Raw!$A:$G,3,FALSE),""))</f>
        <v/>
      </c>
      <c r="M524" t="str">
        <f>IF($A524="","",IFERROR(VLOOKUP($A524,Data_Raw!$A:$G,4,FALSE),""))</f>
        <v/>
      </c>
      <c r="N524" t="str">
        <f>IF($A524="","",IFERROR(VLOOKUP($A524,AI_PF!$A:$EU,29,FALSE),""))</f>
        <v/>
      </c>
      <c r="O524" t="str">
        <f>IF($A524="","",IFERROR(VLOOKUP($A524,Data_Raw!$A:$G,5,FALSE),""))</f>
        <v/>
      </c>
      <c r="P524" t="str">
        <f>IF($A524="","",IFERROR(VLOOKUP($A524,Data_Raw!$A:$G,6,FALSE),""))</f>
        <v/>
      </c>
      <c r="Q524" t="str">
        <f>IF($A524="","",IFERROR(VLOOKUP($A524,Data_Raw!$A:$G,7,FALSE),""))</f>
        <v/>
      </c>
      <c r="R524" t="str">
        <f>IF($A524="","",SUMIFS(AI_PF!$AP:$AP,AI_PF!$A:$A,$A524))</f>
        <v/>
      </c>
      <c r="S524" t="str">
        <f>IF($A524="","",SUMIFS(AI_PF!$AW:$AW,AI_PF!$A:$A,$A524))</f>
        <v/>
      </c>
      <c r="T524" t="str">
        <f>IF($A524="","",SUMIFS(AI_PF!$AZ:$AZ,AI_PF!$A:$A,$A524))</f>
        <v/>
      </c>
      <c r="U524" t="str">
        <f>IF($A524="","",SUMIFS(AI_PF!$CA:$CA,AI_PF!$A:$A,$A524))</f>
        <v/>
      </c>
      <c r="V524" t="str">
        <f>IF($A524="","",SUMIFS(AI_PF!$CE:$CE,AI_PF!$A:$A,$A524))</f>
        <v/>
      </c>
      <c r="W524" t="str">
        <f>IF($A524="","",IFERROR(VLOOKUP($A524,AI_PF!$A:$CO,93,FALSE),""))</f>
        <v/>
      </c>
      <c r="X524" t="str">
        <f>IF($A524="","",COUNTIF(AI_PF!$A:$A,$A524))</f>
        <v/>
      </c>
      <c r="Y524" t="str">
        <f>IF($A524="","",COUNTIF(LookThrough!$A:$A,J524))</f>
        <v/>
      </c>
    </row>
    <row r="525" spans="1:25" x14ac:dyDescent="0.4">
      <c r="A525" t="s">
        <v>417</v>
      </c>
      <c r="B525" t="str">
        <f>IF($A525="","",IFERROR(VLOOKUP($A525,AI_PF!$A:$D,4,FALSE),""))</f>
        <v>이지스글로벌일반사모부동산투자신탁576호(재간접형)</v>
      </c>
      <c r="C525" t="str">
        <f>IF($A525="","",IFERROR(VLOOKUP($A525,AI_PF!$A:$G,7,FALSE),""))</f>
        <v>수익형</v>
      </c>
      <c r="D525" t="str">
        <f>IF($A525="","",IFERROR(VLOOKUP($A525,AI_PF!$A:$H,8,FALSE),""))</f>
        <v>혼합</v>
      </c>
      <c r="E525" t="str">
        <f>IF($A525="","",IFERROR(VLOOKUP($A525,AI_PF!$A:$N,14,FALSE),""))</f>
        <v>수익증권</v>
      </c>
      <c r="F525" t="str">
        <f>IF($A525="","",IFERROR(VLOOKUP($A525,AI_PF!$A:$R,18,FALSE),""))</f>
        <v>KRW</v>
      </c>
      <c r="G525">
        <f>IF($A525="","",IFERROR(VLOOKUP($A525,AI_PF!$A:$T,20,FALSE),""))</f>
        <v>45985</v>
      </c>
      <c r="H525">
        <f>IF($A525="","",IFERROR(VLOOKUP($A525,AI_PF!$A:$V,22,FALSE),""))</f>
        <v>49453</v>
      </c>
      <c r="I525">
        <f>IF($A525="","",IFERROR(VLOOKUP($A525,AI_PF!$A:$EU,151,FALSE),""))</f>
        <v>2025</v>
      </c>
      <c r="J525">
        <f>IF($A525="","",IFERROR(VLOOKUP($A525,AI_PF!$A:$C,3,FALSE),""))</f>
        <v>210002230</v>
      </c>
      <c r="K525" t="str">
        <f>IF($A525="","",IFERROR(VLOOKUP($A525,Data_Raw!$A:$G,2,FALSE),""))</f>
        <v>Real_Estate</v>
      </c>
      <c r="L525" t="str">
        <f>IF($A525="","",IFERROR(VLOOKUP($A525,Data_Raw!$A:$G,3,FALSE),""))</f>
        <v>이지스글로벌일반사모부동산투자신탁576호(재간접형)</v>
      </c>
      <c r="M525" t="str">
        <f>IF($A525="","",IFERROR(VLOOKUP($A525,Data_Raw!$A:$G,4,FALSE),""))</f>
        <v>이지스자산운용</v>
      </c>
      <c r="N525" t="str">
        <f>IF($A525="","",IFERROR(VLOOKUP($A525,AI_PF!$A:$EU,29,FALSE),""))</f>
        <v>Rockwood Capital</v>
      </c>
      <c r="O525" t="str">
        <f>IF($A525="","",IFERROR(VLOOKUP($A525,Data_Raw!$A:$G,5,FALSE),""))</f>
        <v>US</v>
      </c>
      <c r="P525" t="str">
        <f>IF($A525="","",IFERROR(VLOOKUP($A525,Data_Raw!$A:$G,6,FALSE),""))</f>
        <v>담보대출</v>
      </c>
      <c r="Q525" t="str">
        <f>IF($A525="","",IFERROR(VLOOKUP($A525,Data_Raw!$A:$G,7,FALSE),""))</f>
        <v>Mixed</v>
      </c>
      <c r="R525">
        <f>IF($A525="","",SUMIFS(AI_PF!$AP:$AP,AI_PF!$A:$A,$A525))</f>
        <v>150000000000</v>
      </c>
      <c r="S525">
        <f>IF($A525="","",SUMIFS(AI_PF!$AW:$AW,AI_PF!$A:$A,$A525))</f>
        <v>116308997342</v>
      </c>
      <c r="T525">
        <f>IF($A525="","",SUMIFS(AI_PF!$AZ:$AZ,AI_PF!$A:$A,$A525))</f>
        <v>0</v>
      </c>
      <c r="U525">
        <f>IF($A525="","",SUMIFS(AI_PF!$CA:$CA,AI_PF!$A:$A,$A525))</f>
        <v>116308997342</v>
      </c>
      <c r="V525">
        <f>IF($A525="","",SUMIFS(AI_PF!$CE:$CE,AI_PF!$A:$A,$A525))</f>
        <v>116658883064</v>
      </c>
      <c r="W525">
        <f>IF($A525="","",IFERROR(VLOOKUP($A525,AI_PF!$A:$CO,93,FALSE),""))</f>
        <v>1.367780864238739</v>
      </c>
      <c r="X525">
        <f>IF($A525="","",COUNTIF(AI_PF!$A:$A,$A525))</f>
        <v>1</v>
      </c>
      <c r="Y525">
        <f>IF($A525="","",COUNTIF(LookThrough!$A:$A,J525))</f>
        <v>0</v>
      </c>
    </row>
    <row r="526" spans="1:25" x14ac:dyDescent="0.4">
      <c r="B526" t="str">
        <f>IF($A526="","",IFERROR(VLOOKUP($A526,AI_PF!$A:$D,4,FALSE),""))</f>
        <v/>
      </c>
      <c r="C526" t="str">
        <f>IF($A526="","",IFERROR(VLOOKUP($A526,AI_PF!$A:$G,7,FALSE),""))</f>
        <v/>
      </c>
      <c r="D526" t="str">
        <f>IF($A526="","",IFERROR(VLOOKUP($A526,AI_PF!$A:$H,8,FALSE),""))</f>
        <v/>
      </c>
      <c r="E526" t="str">
        <f>IF($A526="","",IFERROR(VLOOKUP($A526,AI_PF!$A:$N,14,FALSE),""))</f>
        <v/>
      </c>
      <c r="F526" t="str">
        <f>IF($A526="","",IFERROR(VLOOKUP($A526,AI_PF!$A:$R,18,FALSE),""))</f>
        <v/>
      </c>
      <c r="G526" t="str">
        <f>IF($A526="","",IFERROR(VLOOKUP($A526,AI_PF!$A:$T,20,FALSE),""))</f>
        <v/>
      </c>
      <c r="H526" t="str">
        <f>IF($A526="","",IFERROR(VLOOKUP($A526,AI_PF!$A:$V,22,FALSE),""))</f>
        <v/>
      </c>
      <c r="I526" t="str">
        <f>IF($A526="","",IFERROR(VLOOKUP($A526,AI_PF!$A:$EU,151,FALSE),""))</f>
        <v/>
      </c>
      <c r="J526" t="str">
        <f>IF($A526="","",IFERROR(VLOOKUP($A526,AI_PF!$A:$C,3,FALSE),""))</f>
        <v/>
      </c>
      <c r="K526" t="str">
        <f>IF($A526="","",IFERROR(VLOOKUP($A526,Data_Raw!$A:$G,2,FALSE),""))</f>
        <v/>
      </c>
      <c r="L526" t="str">
        <f>IF($A526="","",IFERROR(VLOOKUP($A526,Data_Raw!$A:$G,3,FALSE),""))</f>
        <v/>
      </c>
      <c r="M526" t="str">
        <f>IF($A526="","",IFERROR(VLOOKUP($A526,Data_Raw!$A:$G,4,FALSE),""))</f>
        <v/>
      </c>
      <c r="N526" t="str">
        <f>IF($A526="","",IFERROR(VLOOKUP($A526,AI_PF!$A:$EU,29,FALSE),""))</f>
        <v/>
      </c>
      <c r="O526" t="str">
        <f>IF($A526="","",IFERROR(VLOOKUP($A526,Data_Raw!$A:$G,5,FALSE),""))</f>
        <v/>
      </c>
      <c r="P526" t="str">
        <f>IF($A526="","",IFERROR(VLOOKUP($A526,Data_Raw!$A:$G,6,FALSE),""))</f>
        <v/>
      </c>
      <c r="Q526" t="str">
        <f>IF($A526="","",IFERROR(VLOOKUP($A526,Data_Raw!$A:$G,7,FALSE),""))</f>
        <v/>
      </c>
      <c r="R526" t="str">
        <f>IF($A526="","",SUMIFS(AI_PF!$AP:$AP,AI_PF!$A:$A,$A526))</f>
        <v/>
      </c>
      <c r="S526" t="str">
        <f>IF($A526="","",SUMIFS(AI_PF!$AW:$AW,AI_PF!$A:$A,$A526))</f>
        <v/>
      </c>
      <c r="T526" t="str">
        <f>IF($A526="","",SUMIFS(AI_PF!$AZ:$AZ,AI_PF!$A:$A,$A526))</f>
        <v/>
      </c>
      <c r="U526" t="str">
        <f>IF($A526="","",SUMIFS(AI_PF!$CA:$CA,AI_PF!$A:$A,$A526))</f>
        <v/>
      </c>
      <c r="V526" t="str">
        <f>IF($A526="","",SUMIFS(AI_PF!$CE:$CE,AI_PF!$A:$A,$A526))</f>
        <v/>
      </c>
      <c r="W526" t="str">
        <f>IF($A526="","",IFERROR(VLOOKUP($A526,AI_PF!$A:$CO,93,FALSE),""))</f>
        <v/>
      </c>
      <c r="X526" t="str">
        <f>IF($A526="","",COUNTIF(AI_PF!$A:$A,$A526))</f>
        <v/>
      </c>
      <c r="Y526" t="str">
        <f>IF($A526="","",COUNTIF(LookThrough!$A:$A,J526))</f>
        <v/>
      </c>
    </row>
    <row r="527" spans="1:25" x14ac:dyDescent="0.4">
      <c r="B527" t="str">
        <f>IF($A527="","",IFERROR(VLOOKUP($A527,AI_PF!$A:$D,4,FALSE),""))</f>
        <v/>
      </c>
      <c r="C527" t="str">
        <f>IF($A527="","",IFERROR(VLOOKUP($A527,AI_PF!$A:$G,7,FALSE),""))</f>
        <v/>
      </c>
      <c r="D527" t="str">
        <f>IF($A527="","",IFERROR(VLOOKUP($A527,AI_PF!$A:$H,8,FALSE),""))</f>
        <v/>
      </c>
      <c r="E527" t="str">
        <f>IF($A527="","",IFERROR(VLOOKUP($A527,AI_PF!$A:$N,14,FALSE),""))</f>
        <v/>
      </c>
      <c r="F527" t="str">
        <f>IF($A527="","",IFERROR(VLOOKUP($A527,AI_PF!$A:$R,18,FALSE),""))</f>
        <v/>
      </c>
      <c r="G527" t="str">
        <f>IF($A527="","",IFERROR(VLOOKUP($A527,AI_PF!$A:$T,20,FALSE),""))</f>
        <v/>
      </c>
      <c r="H527" t="str">
        <f>IF($A527="","",IFERROR(VLOOKUP($A527,AI_PF!$A:$V,22,FALSE),""))</f>
        <v/>
      </c>
      <c r="I527" t="str">
        <f>IF($A527="","",IFERROR(VLOOKUP($A527,AI_PF!$A:$EU,151,FALSE),""))</f>
        <v/>
      </c>
      <c r="J527" t="str">
        <f>IF($A527="","",IFERROR(VLOOKUP($A527,AI_PF!$A:$C,3,FALSE),""))</f>
        <v/>
      </c>
      <c r="K527" t="str">
        <f>IF($A527="","",IFERROR(VLOOKUP($A527,Data_Raw!$A:$G,2,FALSE),""))</f>
        <v/>
      </c>
      <c r="L527" t="str">
        <f>IF($A527="","",IFERROR(VLOOKUP($A527,Data_Raw!$A:$G,3,FALSE),""))</f>
        <v/>
      </c>
      <c r="M527" t="str">
        <f>IF($A527="","",IFERROR(VLOOKUP($A527,Data_Raw!$A:$G,4,FALSE),""))</f>
        <v/>
      </c>
      <c r="N527" t="str">
        <f>IF($A527="","",IFERROR(VLOOKUP($A527,AI_PF!$A:$EU,29,FALSE),""))</f>
        <v/>
      </c>
      <c r="O527" t="str">
        <f>IF($A527="","",IFERROR(VLOOKUP($A527,Data_Raw!$A:$G,5,FALSE),""))</f>
        <v/>
      </c>
      <c r="P527" t="str">
        <f>IF($A527="","",IFERROR(VLOOKUP($A527,Data_Raw!$A:$G,6,FALSE),""))</f>
        <v/>
      </c>
      <c r="Q527" t="str">
        <f>IF($A527="","",IFERROR(VLOOKUP($A527,Data_Raw!$A:$G,7,FALSE),""))</f>
        <v/>
      </c>
      <c r="R527" t="str">
        <f>IF($A527="","",SUMIFS(AI_PF!$AP:$AP,AI_PF!$A:$A,$A527))</f>
        <v/>
      </c>
      <c r="S527" t="str">
        <f>IF($A527="","",SUMIFS(AI_PF!$AW:$AW,AI_PF!$A:$A,$A527))</f>
        <v/>
      </c>
      <c r="T527" t="str">
        <f>IF($A527="","",SUMIFS(AI_PF!$AZ:$AZ,AI_PF!$A:$A,$A527))</f>
        <v/>
      </c>
      <c r="U527" t="str">
        <f>IF($A527="","",SUMIFS(AI_PF!$CA:$CA,AI_PF!$A:$A,$A527))</f>
        <v/>
      </c>
      <c r="V527" t="str">
        <f>IF($A527="","",SUMIFS(AI_PF!$CE:$CE,AI_PF!$A:$A,$A527))</f>
        <v/>
      </c>
      <c r="W527" t="str">
        <f>IF($A527="","",IFERROR(VLOOKUP($A527,AI_PF!$A:$CO,93,FALSE),""))</f>
        <v/>
      </c>
      <c r="X527" t="str">
        <f>IF($A527="","",COUNTIF(AI_PF!$A:$A,$A527))</f>
        <v/>
      </c>
      <c r="Y527" t="str">
        <f>IF($A527="","",COUNTIF(LookThrough!$A:$A,J527))</f>
        <v/>
      </c>
    </row>
    <row r="528" spans="1:25" x14ac:dyDescent="0.4">
      <c r="B528" t="str">
        <f>IF($A528="","",IFERROR(VLOOKUP($A528,AI_PF!$A:$D,4,FALSE),""))</f>
        <v/>
      </c>
      <c r="C528" t="str">
        <f>IF($A528="","",IFERROR(VLOOKUP($A528,AI_PF!$A:$G,7,FALSE),""))</f>
        <v/>
      </c>
      <c r="D528" t="str">
        <f>IF($A528="","",IFERROR(VLOOKUP($A528,AI_PF!$A:$H,8,FALSE),""))</f>
        <v/>
      </c>
      <c r="E528" t="str">
        <f>IF($A528="","",IFERROR(VLOOKUP($A528,AI_PF!$A:$N,14,FALSE),""))</f>
        <v/>
      </c>
      <c r="F528" t="str">
        <f>IF($A528="","",IFERROR(VLOOKUP($A528,AI_PF!$A:$R,18,FALSE),""))</f>
        <v/>
      </c>
      <c r="G528" t="str">
        <f>IF($A528="","",IFERROR(VLOOKUP($A528,AI_PF!$A:$T,20,FALSE),""))</f>
        <v/>
      </c>
      <c r="H528" t="str">
        <f>IF($A528="","",IFERROR(VLOOKUP($A528,AI_PF!$A:$V,22,FALSE),""))</f>
        <v/>
      </c>
      <c r="I528" t="str">
        <f>IF($A528="","",IFERROR(VLOOKUP($A528,AI_PF!$A:$EU,151,FALSE),""))</f>
        <v/>
      </c>
      <c r="J528" t="str">
        <f>IF($A528="","",IFERROR(VLOOKUP($A528,AI_PF!$A:$C,3,FALSE),""))</f>
        <v/>
      </c>
      <c r="K528" t="str">
        <f>IF($A528="","",IFERROR(VLOOKUP($A528,Data_Raw!$A:$G,2,FALSE),""))</f>
        <v/>
      </c>
      <c r="L528" t="str">
        <f>IF($A528="","",IFERROR(VLOOKUP($A528,Data_Raw!$A:$G,3,FALSE),""))</f>
        <v/>
      </c>
      <c r="M528" t="str">
        <f>IF($A528="","",IFERROR(VLOOKUP($A528,Data_Raw!$A:$G,4,FALSE),""))</f>
        <v/>
      </c>
      <c r="N528" t="str">
        <f>IF($A528="","",IFERROR(VLOOKUP($A528,AI_PF!$A:$EU,29,FALSE),""))</f>
        <v/>
      </c>
      <c r="O528" t="str">
        <f>IF($A528="","",IFERROR(VLOOKUP($A528,Data_Raw!$A:$G,5,FALSE),""))</f>
        <v/>
      </c>
      <c r="P528" t="str">
        <f>IF($A528="","",IFERROR(VLOOKUP($A528,Data_Raw!$A:$G,6,FALSE),""))</f>
        <v/>
      </c>
      <c r="Q528" t="str">
        <f>IF($A528="","",IFERROR(VLOOKUP($A528,Data_Raw!$A:$G,7,FALSE),""))</f>
        <v/>
      </c>
      <c r="R528" t="str">
        <f>IF($A528="","",SUMIFS(AI_PF!$AP:$AP,AI_PF!$A:$A,$A528))</f>
        <v/>
      </c>
      <c r="S528" t="str">
        <f>IF($A528="","",SUMIFS(AI_PF!$AW:$AW,AI_PF!$A:$A,$A528))</f>
        <v/>
      </c>
      <c r="T528" t="str">
        <f>IF($A528="","",SUMIFS(AI_PF!$AZ:$AZ,AI_PF!$A:$A,$A528))</f>
        <v/>
      </c>
      <c r="U528" t="str">
        <f>IF($A528="","",SUMIFS(AI_PF!$CA:$CA,AI_PF!$A:$A,$A528))</f>
        <v/>
      </c>
      <c r="V528" t="str">
        <f>IF($A528="","",SUMIFS(AI_PF!$CE:$CE,AI_PF!$A:$A,$A528))</f>
        <v/>
      </c>
      <c r="W528" t="str">
        <f>IF($A528="","",IFERROR(VLOOKUP($A528,AI_PF!$A:$CO,93,FALSE),""))</f>
        <v/>
      </c>
      <c r="X528" t="str">
        <f>IF($A528="","",COUNTIF(AI_PF!$A:$A,$A528))</f>
        <v/>
      </c>
      <c r="Y528" t="str">
        <f>IF($A528="","",COUNTIF(LookThrough!$A:$A,J528))</f>
        <v/>
      </c>
    </row>
    <row r="529" spans="2:25" x14ac:dyDescent="0.4">
      <c r="B529" t="str">
        <f>IF($A529="","",IFERROR(VLOOKUP($A529,AI_PF!$A:$D,4,FALSE),""))</f>
        <v/>
      </c>
      <c r="C529" t="str">
        <f>IF($A529="","",IFERROR(VLOOKUP($A529,AI_PF!$A:$G,7,FALSE),""))</f>
        <v/>
      </c>
      <c r="D529" t="str">
        <f>IF($A529="","",IFERROR(VLOOKUP($A529,AI_PF!$A:$H,8,FALSE),""))</f>
        <v/>
      </c>
      <c r="E529" t="str">
        <f>IF($A529="","",IFERROR(VLOOKUP($A529,AI_PF!$A:$N,14,FALSE),""))</f>
        <v/>
      </c>
      <c r="F529" t="str">
        <f>IF($A529="","",IFERROR(VLOOKUP($A529,AI_PF!$A:$R,18,FALSE),""))</f>
        <v/>
      </c>
      <c r="G529" t="str">
        <f>IF($A529="","",IFERROR(VLOOKUP($A529,AI_PF!$A:$T,20,FALSE),""))</f>
        <v/>
      </c>
      <c r="H529" t="str">
        <f>IF($A529="","",IFERROR(VLOOKUP($A529,AI_PF!$A:$V,22,FALSE),""))</f>
        <v/>
      </c>
      <c r="I529" t="str">
        <f>IF($A529="","",IFERROR(VLOOKUP($A529,AI_PF!$A:$EU,151,FALSE),""))</f>
        <v/>
      </c>
      <c r="J529" t="str">
        <f>IF($A529="","",IFERROR(VLOOKUP($A529,AI_PF!$A:$C,3,FALSE),""))</f>
        <v/>
      </c>
      <c r="K529" t="str">
        <f>IF($A529="","",IFERROR(VLOOKUP($A529,Data_Raw!$A:$G,2,FALSE),""))</f>
        <v/>
      </c>
      <c r="L529" t="str">
        <f>IF($A529="","",IFERROR(VLOOKUP($A529,Data_Raw!$A:$G,3,FALSE),""))</f>
        <v/>
      </c>
      <c r="M529" t="str">
        <f>IF($A529="","",IFERROR(VLOOKUP($A529,Data_Raw!$A:$G,4,FALSE),""))</f>
        <v/>
      </c>
      <c r="N529" t="str">
        <f>IF($A529="","",IFERROR(VLOOKUP($A529,AI_PF!$A:$EU,29,FALSE),""))</f>
        <v/>
      </c>
      <c r="O529" t="str">
        <f>IF($A529="","",IFERROR(VLOOKUP($A529,Data_Raw!$A:$G,5,FALSE),""))</f>
        <v/>
      </c>
      <c r="P529" t="str">
        <f>IF($A529="","",IFERROR(VLOOKUP($A529,Data_Raw!$A:$G,6,FALSE),""))</f>
        <v/>
      </c>
      <c r="Q529" t="str">
        <f>IF($A529="","",IFERROR(VLOOKUP($A529,Data_Raw!$A:$G,7,FALSE),""))</f>
        <v/>
      </c>
      <c r="R529" t="str">
        <f>IF($A529="","",SUMIFS(AI_PF!$AP:$AP,AI_PF!$A:$A,$A529))</f>
        <v/>
      </c>
      <c r="S529" t="str">
        <f>IF($A529="","",SUMIFS(AI_PF!$AW:$AW,AI_PF!$A:$A,$A529))</f>
        <v/>
      </c>
      <c r="T529" t="str">
        <f>IF($A529="","",SUMIFS(AI_PF!$AZ:$AZ,AI_PF!$A:$A,$A529))</f>
        <v/>
      </c>
      <c r="U529" t="str">
        <f>IF($A529="","",SUMIFS(AI_PF!$CA:$CA,AI_PF!$A:$A,$A529))</f>
        <v/>
      </c>
      <c r="V529" t="str">
        <f>IF($A529="","",SUMIFS(AI_PF!$CE:$CE,AI_PF!$A:$A,$A529))</f>
        <v/>
      </c>
      <c r="W529" t="str">
        <f>IF($A529="","",IFERROR(VLOOKUP($A529,AI_PF!$A:$CO,93,FALSE),""))</f>
        <v/>
      </c>
      <c r="X529" t="str">
        <f>IF($A529="","",COUNTIF(AI_PF!$A:$A,$A529))</f>
        <v/>
      </c>
      <c r="Y529" t="str">
        <f>IF($A529="","",COUNTIF(LookThrough!$A:$A,J529))</f>
        <v/>
      </c>
    </row>
    <row r="530" spans="2:25" x14ac:dyDescent="0.4">
      <c r="B530" t="str">
        <f>IF($A530="","",IFERROR(VLOOKUP($A530,AI_PF!$A:$D,4,FALSE),""))</f>
        <v/>
      </c>
      <c r="C530" t="str">
        <f>IF($A530="","",IFERROR(VLOOKUP($A530,AI_PF!$A:$G,7,FALSE),""))</f>
        <v/>
      </c>
      <c r="D530" t="str">
        <f>IF($A530="","",IFERROR(VLOOKUP($A530,AI_PF!$A:$H,8,FALSE),""))</f>
        <v/>
      </c>
      <c r="E530" t="str">
        <f>IF($A530="","",IFERROR(VLOOKUP($A530,AI_PF!$A:$N,14,FALSE),""))</f>
        <v/>
      </c>
      <c r="F530" t="str">
        <f>IF($A530="","",IFERROR(VLOOKUP($A530,AI_PF!$A:$R,18,FALSE),""))</f>
        <v/>
      </c>
      <c r="G530" t="str">
        <f>IF($A530="","",IFERROR(VLOOKUP($A530,AI_PF!$A:$T,20,FALSE),""))</f>
        <v/>
      </c>
      <c r="H530" t="str">
        <f>IF($A530="","",IFERROR(VLOOKUP($A530,AI_PF!$A:$V,22,FALSE),""))</f>
        <v/>
      </c>
      <c r="I530" t="str">
        <f>IF($A530="","",IFERROR(VLOOKUP($A530,AI_PF!$A:$EU,151,FALSE),""))</f>
        <v/>
      </c>
      <c r="J530" t="str">
        <f>IF($A530="","",IFERROR(VLOOKUP($A530,AI_PF!$A:$C,3,FALSE),""))</f>
        <v/>
      </c>
      <c r="K530" t="str">
        <f>IF($A530="","",IFERROR(VLOOKUP($A530,Data_Raw!$A:$G,2,FALSE),""))</f>
        <v/>
      </c>
      <c r="L530" t="str">
        <f>IF($A530="","",IFERROR(VLOOKUP($A530,Data_Raw!$A:$G,3,FALSE),""))</f>
        <v/>
      </c>
      <c r="M530" t="str">
        <f>IF($A530="","",IFERROR(VLOOKUP($A530,Data_Raw!$A:$G,4,FALSE),""))</f>
        <v/>
      </c>
      <c r="N530" t="str">
        <f>IF($A530="","",IFERROR(VLOOKUP($A530,AI_PF!$A:$EU,29,FALSE),""))</f>
        <v/>
      </c>
      <c r="O530" t="str">
        <f>IF($A530="","",IFERROR(VLOOKUP($A530,Data_Raw!$A:$G,5,FALSE),""))</f>
        <v/>
      </c>
      <c r="P530" t="str">
        <f>IF($A530="","",IFERROR(VLOOKUP($A530,Data_Raw!$A:$G,6,FALSE),""))</f>
        <v/>
      </c>
      <c r="Q530" t="str">
        <f>IF($A530="","",IFERROR(VLOOKUP($A530,Data_Raw!$A:$G,7,FALSE),""))</f>
        <v/>
      </c>
      <c r="R530" t="str">
        <f>IF($A530="","",SUMIFS(AI_PF!$AP:$AP,AI_PF!$A:$A,$A530))</f>
        <v/>
      </c>
      <c r="S530" t="str">
        <f>IF($A530="","",SUMIFS(AI_PF!$AW:$AW,AI_PF!$A:$A,$A530))</f>
        <v/>
      </c>
      <c r="T530" t="str">
        <f>IF($A530="","",SUMIFS(AI_PF!$AZ:$AZ,AI_PF!$A:$A,$A530))</f>
        <v/>
      </c>
      <c r="U530" t="str">
        <f>IF($A530="","",SUMIFS(AI_PF!$CA:$CA,AI_PF!$A:$A,$A530))</f>
        <v/>
      </c>
      <c r="V530" t="str">
        <f>IF($A530="","",SUMIFS(AI_PF!$CE:$CE,AI_PF!$A:$A,$A530))</f>
        <v/>
      </c>
      <c r="W530" t="str">
        <f>IF($A530="","",IFERROR(VLOOKUP($A530,AI_PF!$A:$CO,93,FALSE),""))</f>
        <v/>
      </c>
      <c r="X530" t="str">
        <f>IF($A530="","",COUNTIF(AI_PF!$A:$A,$A530))</f>
        <v/>
      </c>
      <c r="Y530" t="str">
        <f>IF($A530="","",COUNTIF(LookThrough!$A:$A,J530))</f>
        <v/>
      </c>
    </row>
    <row r="531" spans="2:25" x14ac:dyDescent="0.4">
      <c r="B531" t="str">
        <f>IF($A531="","",IFERROR(VLOOKUP($A531,AI_PF!$A:$D,4,FALSE),""))</f>
        <v/>
      </c>
      <c r="C531" t="str">
        <f>IF($A531="","",IFERROR(VLOOKUP($A531,AI_PF!$A:$G,7,FALSE),""))</f>
        <v/>
      </c>
      <c r="D531" t="str">
        <f>IF($A531="","",IFERROR(VLOOKUP($A531,AI_PF!$A:$H,8,FALSE),""))</f>
        <v/>
      </c>
      <c r="E531" t="str">
        <f>IF($A531="","",IFERROR(VLOOKUP($A531,AI_PF!$A:$N,14,FALSE),""))</f>
        <v/>
      </c>
      <c r="F531" t="str">
        <f>IF($A531="","",IFERROR(VLOOKUP($A531,AI_PF!$A:$R,18,FALSE),""))</f>
        <v/>
      </c>
      <c r="G531" t="str">
        <f>IF($A531="","",IFERROR(VLOOKUP($A531,AI_PF!$A:$T,20,FALSE),""))</f>
        <v/>
      </c>
      <c r="H531" t="str">
        <f>IF($A531="","",IFERROR(VLOOKUP($A531,AI_PF!$A:$V,22,FALSE),""))</f>
        <v/>
      </c>
      <c r="I531" t="str">
        <f>IF($A531="","",IFERROR(VLOOKUP($A531,AI_PF!$A:$EU,151,FALSE),""))</f>
        <v/>
      </c>
      <c r="J531" t="str">
        <f>IF($A531="","",IFERROR(VLOOKUP($A531,AI_PF!$A:$C,3,FALSE),""))</f>
        <v/>
      </c>
      <c r="K531" t="str">
        <f>IF($A531="","",IFERROR(VLOOKUP($A531,Data_Raw!$A:$G,2,FALSE),""))</f>
        <v/>
      </c>
      <c r="L531" t="str">
        <f>IF($A531="","",IFERROR(VLOOKUP($A531,Data_Raw!$A:$G,3,FALSE),""))</f>
        <v/>
      </c>
      <c r="M531" t="str">
        <f>IF($A531="","",IFERROR(VLOOKUP($A531,Data_Raw!$A:$G,4,FALSE),""))</f>
        <v/>
      </c>
      <c r="N531" t="str">
        <f>IF($A531="","",IFERROR(VLOOKUP($A531,AI_PF!$A:$EU,29,FALSE),""))</f>
        <v/>
      </c>
      <c r="O531" t="str">
        <f>IF($A531="","",IFERROR(VLOOKUP($A531,Data_Raw!$A:$G,5,FALSE),""))</f>
        <v/>
      </c>
      <c r="P531" t="str">
        <f>IF($A531="","",IFERROR(VLOOKUP($A531,Data_Raw!$A:$G,6,FALSE),""))</f>
        <v/>
      </c>
      <c r="Q531" t="str">
        <f>IF($A531="","",IFERROR(VLOOKUP($A531,Data_Raw!$A:$G,7,FALSE),""))</f>
        <v/>
      </c>
      <c r="R531" t="str">
        <f>IF($A531="","",SUMIFS(AI_PF!$AP:$AP,AI_PF!$A:$A,$A531))</f>
        <v/>
      </c>
      <c r="S531" t="str">
        <f>IF($A531="","",SUMIFS(AI_PF!$AW:$AW,AI_PF!$A:$A,$A531))</f>
        <v/>
      </c>
      <c r="T531" t="str">
        <f>IF($A531="","",SUMIFS(AI_PF!$AZ:$AZ,AI_PF!$A:$A,$A531))</f>
        <v/>
      </c>
      <c r="U531" t="str">
        <f>IF($A531="","",SUMIFS(AI_PF!$CA:$CA,AI_PF!$A:$A,$A531))</f>
        <v/>
      </c>
      <c r="V531" t="str">
        <f>IF($A531="","",SUMIFS(AI_PF!$CE:$CE,AI_PF!$A:$A,$A531))</f>
        <v/>
      </c>
      <c r="W531" t="str">
        <f>IF($A531="","",IFERROR(VLOOKUP($A531,AI_PF!$A:$CO,93,FALSE),""))</f>
        <v/>
      </c>
      <c r="X531" t="str">
        <f>IF($A531="","",COUNTIF(AI_PF!$A:$A,$A531))</f>
        <v/>
      </c>
      <c r="Y531" t="str">
        <f>IF($A531="","",COUNTIF(LookThrough!$A:$A,J531))</f>
        <v/>
      </c>
    </row>
    <row r="532" spans="2:25" x14ac:dyDescent="0.4">
      <c r="B532" t="str">
        <f>IF($A532="","",IFERROR(VLOOKUP($A532,AI_PF!$A:$D,4,FALSE),""))</f>
        <v/>
      </c>
      <c r="C532" t="str">
        <f>IF($A532="","",IFERROR(VLOOKUP($A532,AI_PF!$A:$G,7,FALSE),""))</f>
        <v/>
      </c>
      <c r="D532" t="str">
        <f>IF($A532="","",IFERROR(VLOOKUP($A532,AI_PF!$A:$H,8,FALSE),""))</f>
        <v/>
      </c>
      <c r="E532" t="str">
        <f>IF($A532="","",IFERROR(VLOOKUP($A532,AI_PF!$A:$N,14,FALSE),""))</f>
        <v/>
      </c>
      <c r="F532" t="str">
        <f>IF($A532="","",IFERROR(VLOOKUP($A532,AI_PF!$A:$R,18,FALSE),""))</f>
        <v/>
      </c>
      <c r="G532" t="str">
        <f>IF($A532="","",IFERROR(VLOOKUP($A532,AI_PF!$A:$T,20,FALSE),""))</f>
        <v/>
      </c>
      <c r="H532" t="str">
        <f>IF($A532="","",IFERROR(VLOOKUP($A532,AI_PF!$A:$V,22,FALSE),""))</f>
        <v/>
      </c>
      <c r="I532" t="str">
        <f>IF($A532="","",IFERROR(VLOOKUP($A532,AI_PF!$A:$EU,151,FALSE),""))</f>
        <v/>
      </c>
      <c r="J532" t="str">
        <f>IF($A532="","",IFERROR(VLOOKUP($A532,AI_PF!$A:$C,3,FALSE),""))</f>
        <v/>
      </c>
      <c r="K532" t="str">
        <f>IF($A532="","",IFERROR(VLOOKUP($A532,Data_Raw!$A:$G,2,FALSE),""))</f>
        <v/>
      </c>
      <c r="L532" t="str">
        <f>IF($A532="","",IFERROR(VLOOKUP($A532,Data_Raw!$A:$G,3,FALSE),""))</f>
        <v/>
      </c>
      <c r="M532" t="str">
        <f>IF($A532="","",IFERROR(VLOOKUP($A532,Data_Raw!$A:$G,4,FALSE),""))</f>
        <v/>
      </c>
      <c r="N532" t="str">
        <f>IF($A532="","",IFERROR(VLOOKUP($A532,AI_PF!$A:$EU,29,FALSE),""))</f>
        <v/>
      </c>
      <c r="O532" t="str">
        <f>IF($A532="","",IFERROR(VLOOKUP($A532,Data_Raw!$A:$G,5,FALSE),""))</f>
        <v/>
      </c>
      <c r="P532" t="str">
        <f>IF($A532="","",IFERROR(VLOOKUP($A532,Data_Raw!$A:$G,6,FALSE),""))</f>
        <v/>
      </c>
      <c r="Q532" t="str">
        <f>IF($A532="","",IFERROR(VLOOKUP($A532,Data_Raw!$A:$G,7,FALSE),""))</f>
        <v/>
      </c>
      <c r="R532" t="str">
        <f>IF($A532="","",SUMIFS(AI_PF!$AP:$AP,AI_PF!$A:$A,$A532))</f>
        <v/>
      </c>
      <c r="S532" t="str">
        <f>IF($A532="","",SUMIFS(AI_PF!$AW:$AW,AI_PF!$A:$A,$A532))</f>
        <v/>
      </c>
      <c r="T532" t="str">
        <f>IF($A532="","",SUMIFS(AI_PF!$AZ:$AZ,AI_PF!$A:$A,$A532))</f>
        <v/>
      </c>
      <c r="U532" t="str">
        <f>IF($A532="","",SUMIFS(AI_PF!$CA:$CA,AI_PF!$A:$A,$A532))</f>
        <v/>
      </c>
      <c r="V532" t="str">
        <f>IF($A532="","",SUMIFS(AI_PF!$CE:$CE,AI_PF!$A:$A,$A532))</f>
        <v/>
      </c>
      <c r="W532" t="str">
        <f>IF($A532="","",IFERROR(VLOOKUP($A532,AI_PF!$A:$CO,93,FALSE),""))</f>
        <v/>
      </c>
      <c r="X532" t="str">
        <f>IF($A532="","",COUNTIF(AI_PF!$A:$A,$A532))</f>
        <v/>
      </c>
      <c r="Y532" t="str">
        <f>IF($A532="","",COUNTIF(LookThrough!$A:$A,J532))</f>
        <v/>
      </c>
    </row>
    <row r="533" spans="2:25" x14ac:dyDescent="0.4">
      <c r="B533" t="str">
        <f>IF($A533="","",IFERROR(VLOOKUP($A533,AI_PF!$A:$D,4,FALSE),""))</f>
        <v/>
      </c>
      <c r="C533" t="str">
        <f>IF($A533="","",IFERROR(VLOOKUP($A533,AI_PF!$A:$G,7,FALSE),""))</f>
        <v/>
      </c>
      <c r="D533" t="str">
        <f>IF($A533="","",IFERROR(VLOOKUP($A533,AI_PF!$A:$H,8,FALSE),""))</f>
        <v/>
      </c>
      <c r="E533" t="str">
        <f>IF($A533="","",IFERROR(VLOOKUP($A533,AI_PF!$A:$N,14,FALSE),""))</f>
        <v/>
      </c>
      <c r="F533" t="str">
        <f>IF($A533="","",IFERROR(VLOOKUP($A533,AI_PF!$A:$R,18,FALSE),""))</f>
        <v/>
      </c>
      <c r="G533" t="str">
        <f>IF($A533="","",IFERROR(VLOOKUP($A533,AI_PF!$A:$T,20,FALSE),""))</f>
        <v/>
      </c>
      <c r="H533" t="str">
        <f>IF($A533="","",IFERROR(VLOOKUP($A533,AI_PF!$A:$V,22,FALSE),""))</f>
        <v/>
      </c>
      <c r="I533" t="str">
        <f>IF($A533="","",IFERROR(VLOOKUP($A533,AI_PF!$A:$EU,151,FALSE),""))</f>
        <v/>
      </c>
      <c r="J533" t="str">
        <f>IF($A533="","",IFERROR(VLOOKUP($A533,AI_PF!$A:$C,3,FALSE),""))</f>
        <v/>
      </c>
      <c r="K533" t="str">
        <f>IF($A533="","",IFERROR(VLOOKUP($A533,Data_Raw!$A:$G,2,FALSE),""))</f>
        <v/>
      </c>
      <c r="L533" t="str">
        <f>IF($A533="","",IFERROR(VLOOKUP($A533,Data_Raw!$A:$G,3,FALSE),""))</f>
        <v/>
      </c>
      <c r="M533" t="str">
        <f>IF($A533="","",IFERROR(VLOOKUP($A533,Data_Raw!$A:$G,4,FALSE),""))</f>
        <v/>
      </c>
      <c r="N533" t="str">
        <f>IF($A533="","",IFERROR(VLOOKUP($A533,AI_PF!$A:$EU,29,FALSE),""))</f>
        <v/>
      </c>
      <c r="O533" t="str">
        <f>IF($A533="","",IFERROR(VLOOKUP($A533,Data_Raw!$A:$G,5,FALSE),""))</f>
        <v/>
      </c>
      <c r="P533" t="str">
        <f>IF($A533="","",IFERROR(VLOOKUP($A533,Data_Raw!$A:$G,6,FALSE),""))</f>
        <v/>
      </c>
      <c r="Q533" t="str">
        <f>IF($A533="","",IFERROR(VLOOKUP($A533,Data_Raw!$A:$G,7,FALSE),""))</f>
        <v/>
      </c>
      <c r="R533" t="str">
        <f>IF($A533="","",SUMIFS(AI_PF!$AP:$AP,AI_PF!$A:$A,$A533))</f>
        <v/>
      </c>
      <c r="S533" t="str">
        <f>IF($A533="","",SUMIFS(AI_PF!$AW:$AW,AI_PF!$A:$A,$A533))</f>
        <v/>
      </c>
      <c r="T533" t="str">
        <f>IF($A533="","",SUMIFS(AI_PF!$AZ:$AZ,AI_PF!$A:$A,$A533))</f>
        <v/>
      </c>
      <c r="U533" t="str">
        <f>IF($A533="","",SUMIFS(AI_PF!$CA:$CA,AI_PF!$A:$A,$A533))</f>
        <v/>
      </c>
      <c r="V533" t="str">
        <f>IF($A533="","",SUMIFS(AI_PF!$CE:$CE,AI_PF!$A:$A,$A533))</f>
        <v/>
      </c>
      <c r="W533" t="str">
        <f>IF($A533="","",IFERROR(VLOOKUP($A533,AI_PF!$A:$CO,93,FALSE),""))</f>
        <v/>
      </c>
      <c r="X533" t="str">
        <f>IF($A533="","",COUNTIF(AI_PF!$A:$A,$A533))</f>
        <v/>
      </c>
      <c r="Y533" t="str">
        <f>IF($A533="","",COUNTIF(LookThrough!$A:$A,J533))</f>
        <v/>
      </c>
    </row>
    <row r="534" spans="2:25" x14ac:dyDescent="0.4">
      <c r="B534" t="str">
        <f>IF($A534="","",IFERROR(VLOOKUP($A534,AI_PF!$A:$D,4,FALSE),""))</f>
        <v/>
      </c>
      <c r="C534" t="str">
        <f>IF($A534="","",IFERROR(VLOOKUP($A534,AI_PF!$A:$G,7,FALSE),""))</f>
        <v/>
      </c>
      <c r="D534" t="str">
        <f>IF($A534="","",IFERROR(VLOOKUP($A534,AI_PF!$A:$H,8,FALSE),""))</f>
        <v/>
      </c>
      <c r="E534" t="str">
        <f>IF($A534="","",IFERROR(VLOOKUP($A534,AI_PF!$A:$N,14,FALSE),""))</f>
        <v/>
      </c>
      <c r="F534" t="str">
        <f>IF($A534="","",IFERROR(VLOOKUP($A534,AI_PF!$A:$R,18,FALSE),""))</f>
        <v/>
      </c>
      <c r="G534" t="str">
        <f>IF($A534="","",IFERROR(VLOOKUP($A534,AI_PF!$A:$T,20,FALSE),""))</f>
        <v/>
      </c>
      <c r="H534" t="str">
        <f>IF($A534="","",IFERROR(VLOOKUP($A534,AI_PF!$A:$V,22,FALSE),""))</f>
        <v/>
      </c>
      <c r="I534" t="str">
        <f>IF($A534="","",IFERROR(VLOOKUP($A534,AI_PF!$A:$EU,151,FALSE),""))</f>
        <v/>
      </c>
      <c r="J534" t="str">
        <f>IF($A534="","",IFERROR(VLOOKUP($A534,AI_PF!$A:$C,3,FALSE),""))</f>
        <v/>
      </c>
      <c r="K534" t="str">
        <f>IF($A534="","",IFERROR(VLOOKUP($A534,Data_Raw!$A:$G,2,FALSE),""))</f>
        <v/>
      </c>
      <c r="L534" t="str">
        <f>IF($A534="","",IFERROR(VLOOKUP($A534,Data_Raw!$A:$G,3,FALSE),""))</f>
        <v/>
      </c>
      <c r="M534" t="str">
        <f>IF($A534="","",IFERROR(VLOOKUP($A534,Data_Raw!$A:$G,4,FALSE),""))</f>
        <v/>
      </c>
      <c r="N534" t="str">
        <f>IF($A534="","",IFERROR(VLOOKUP($A534,AI_PF!$A:$EU,29,FALSE),""))</f>
        <v/>
      </c>
      <c r="O534" t="str">
        <f>IF($A534="","",IFERROR(VLOOKUP($A534,Data_Raw!$A:$G,5,FALSE),""))</f>
        <v/>
      </c>
      <c r="P534" t="str">
        <f>IF($A534="","",IFERROR(VLOOKUP($A534,Data_Raw!$A:$G,6,FALSE),""))</f>
        <v/>
      </c>
      <c r="Q534" t="str">
        <f>IF($A534="","",IFERROR(VLOOKUP($A534,Data_Raw!$A:$G,7,FALSE),""))</f>
        <v/>
      </c>
      <c r="R534" t="str">
        <f>IF($A534="","",SUMIFS(AI_PF!$AP:$AP,AI_PF!$A:$A,$A534))</f>
        <v/>
      </c>
      <c r="S534" t="str">
        <f>IF($A534="","",SUMIFS(AI_PF!$AW:$AW,AI_PF!$A:$A,$A534))</f>
        <v/>
      </c>
      <c r="T534" t="str">
        <f>IF($A534="","",SUMIFS(AI_PF!$AZ:$AZ,AI_PF!$A:$A,$A534))</f>
        <v/>
      </c>
      <c r="U534" t="str">
        <f>IF($A534="","",SUMIFS(AI_PF!$CA:$CA,AI_PF!$A:$A,$A534))</f>
        <v/>
      </c>
      <c r="V534" t="str">
        <f>IF($A534="","",SUMIFS(AI_PF!$CE:$CE,AI_PF!$A:$A,$A534))</f>
        <v/>
      </c>
      <c r="W534" t="str">
        <f>IF($A534="","",IFERROR(VLOOKUP($A534,AI_PF!$A:$CO,93,FALSE),""))</f>
        <v/>
      </c>
      <c r="X534" t="str">
        <f>IF($A534="","",COUNTIF(AI_PF!$A:$A,$A534))</f>
        <v/>
      </c>
      <c r="Y534" t="str">
        <f>IF($A534="","",COUNTIF(LookThrough!$A:$A,J534))</f>
        <v/>
      </c>
    </row>
    <row r="535" spans="2:25" x14ac:dyDescent="0.4">
      <c r="B535" t="str">
        <f>IF($A535="","",IFERROR(VLOOKUP($A535,AI_PF!$A:$D,4,FALSE),""))</f>
        <v/>
      </c>
      <c r="C535" t="str">
        <f>IF($A535="","",IFERROR(VLOOKUP($A535,AI_PF!$A:$G,7,FALSE),""))</f>
        <v/>
      </c>
      <c r="D535" t="str">
        <f>IF($A535="","",IFERROR(VLOOKUP($A535,AI_PF!$A:$H,8,FALSE),""))</f>
        <v/>
      </c>
      <c r="E535" t="str">
        <f>IF($A535="","",IFERROR(VLOOKUP($A535,AI_PF!$A:$N,14,FALSE),""))</f>
        <v/>
      </c>
      <c r="F535" t="str">
        <f>IF($A535="","",IFERROR(VLOOKUP($A535,AI_PF!$A:$R,18,FALSE),""))</f>
        <v/>
      </c>
      <c r="G535" t="str">
        <f>IF($A535="","",IFERROR(VLOOKUP($A535,AI_PF!$A:$T,20,FALSE),""))</f>
        <v/>
      </c>
      <c r="H535" t="str">
        <f>IF($A535="","",IFERROR(VLOOKUP($A535,AI_PF!$A:$V,22,FALSE),""))</f>
        <v/>
      </c>
      <c r="I535" t="str">
        <f>IF($A535="","",IFERROR(VLOOKUP($A535,AI_PF!$A:$EU,151,FALSE),""))</f>
        <v/>
      </c>
      <c r="J535" t="str">
        <f>IF($A535="","",IFERROR(VLOOKUP($A535,AI_PF!$A:$C,3,FALSE),""))</f>
        <v/>
      </c>
      <c r="K535" t="str">
        <f>IF($A535="","",IFERROR(VLOOKUP($A535,Data_Raw!$A:$G,2,FALSE),""))</f>
        <v/>
      </c>
      <c r="L535" t="str">
        <f>IF($A535="","",IFERROR(VLOOKUP($A535,Data_Raw!$A:$G,3,FALSE),""))</f>
        <v/>
      </c>
      <c r="M535" t="str">
        <f>IF($A535="","",IFERROR(VLOOKUP($A535,Data_Raw!$A:$G,4,FALSE),""))</f>
        <v/>
      </c>
      <c r="N535" t="str">
        <f>IF($A535="","",IFERROR(VLOOKUP($A535,AI_PF!$A:$EU,29,FALSE),""))</f>
        <v/>
      </c>
      <c r="O535" t="str">
        <f>IF($A535="","",IFERROR(VLOOKUP($A535,Data_Raw!$A:$G,5,FALSE),""))</f>
        <v/>
      </c>
      <c r="P535" t="str">
        <f>IF($A535="","",IFERROR(VLOOKUP($A535,Data_Raw!$A:$G,6,FALSE),""))</f>
        <v/>
      </c>
      <c r="Q535" t="str">
        <f>IF($A535="","",IFERROR(VLOOKUP($A535,Data_Raw!$A:$G,7,FALSE),""))</f>
        <v/>
      </c>
      <c r="R535" t="str">
        <f>IF($A535="","",SUMIFS(AI_PF!$AP:$AP,AI_PF!$A:$A,$A535))</f>
        <v/>
      </c>
      <c r="S535" t="str">
        <f>IF($A535="","",SUMIFS(AI_PF!$AW:$AW,AI_PF!$A:$A,$A535))</f>
        <v/>
      </c>
      <c r="T535" t="str">
        <f>IF($A535="","",SUMIFS(AI_PF!$AZ:$AZ,AI_PF!$A:$A,$A535))</f>
        <v/>
      </c>
      <c r="U535" t="str">
        <f>IF($A535="","",SUMIFS(AI_PF!$CA:$CA,AI_PF!$A:$A,$A535))</f>
        <v/>
      </c>
      <c r="V535" t="str">
        <f>IF($A535="","",SUMIFS(AI_PF!$CE:$CE,AI_PF!$A:$A,$A535))</f>
        <v/>
      </c>
      <c r="W535" t="str">
        <f>IF($A535="","",IFERROR(VLOOKUP($A535,AI_PF!$A:$CO,93,FALSE),""))</f>
        <v/>
      </c>
      <c r="X535" t="str">
        <f>IF($A535="","",COUNTIF(AI_PF!$A:$A,$A535))</f>
        <v/>
      </c>
      <c r="Y535" t="str">
        <f>IF($A535="","",COUNTIF(LookThrough!$A:$A,J535))</f>
        <v/>
      </c>
    </row>
    <row r="536" spans="2:25" x14ac:dyDescent="0.4">
      <c r="B536" t="str">
        <f>IF($A536="","",IFERROR(VLOOKUP($A536,AI_PF!$A:$D,4,FALSE),""))</f>
        <v/>
      </c>
      <c r="C536" t="str">
        <f>IF($A536="","",IFERROR(VLOOKUP($A536,AI_PF!$A:$G,7,FALSE),""))</f>
        <v/>
      </c>
      <c r="D536" t="str">
        <f>IF($A536="","",IFERROR(VLOOKUP($A536,AI_PF!$A:$H,8,FALSE),""))</f>
        <v/>
      </c>
      <c r="E536" t="str">
        <f>IF($A536="","",IFERROR(VLOOKUP($A536,AI_PF!$A:$N,14,FALSE),""))</f>
        <v/>
      </c>
      <c r="F536" t="str">
        <f>IF($A536="","",IFERROR(VLOOKUP($A536,AI_PF!$A:$R,18,FALSE),""))</f>
        <v/>
      </c>
      <c r="G536" t="str">
        <f>IF($A536="","",IFERROR(VLOOKUP($A536,AI_PF!$A:$T,20,FALSE),""))</f>
        <v/>
      </c>
      <c r="H536" t="str">
        <f>IF($A536="","",IFERROR(VLOOKUP($A536,AI_PF!$A:$V,22,FALSE),""))</f>
        <v/>
      </c>
      <c r="I536" t="str">
        <f>IF($A536="","",IFERROR(VLOOKUP($A536,AI_PF!$A:$EU,151,FALSE),""))</f>
        <v/>
      </c>
      <c r="J536" t="str">
        <f>IF($A536="","",IFERROR(VLOOKUP($A536,AI_PF!$A:$C,3,FALSE),""))</f>
        <v/>
      </c>
      <c r="K536" t="str">
        <f>IF($A536="","",IFERROR(VLOOKUP($A536,Data_Raw!$A:$G,2,FALSE),""))</f>
        <v/>
      </c>
      <c r="L536" t="str">
        <f>IF($A536="","",IFERROR(VLOOKUP($A536,Data_Raw!$A:$G,3,FALSE),""))</f>
        <v/>
      </c>
      <c r="M536" t="str">
        <f>IF($A536="","",IFERROR(VLOOKUP($A536,Data_Raw!$A:$G,4,FALSE),""))</f>
        <v/>
      </c>
      <c r="N536" t="str">
        <f>IF($A536="","",IFERROR(VLOOKUP($A536,AI_PF!$A:$EU,29,FALSE),""))</f>
        <v/>
      </c>
      <c r="O536" t="str">
        <f>IF($A536="","",IFERROR(VLOOKUP($A536,Data_Raw!$A:$G,5,FALSE),""))</f>
        <v/>
      </c>
      <c r="P536" t="str">
        <f>IF($A536="","",IFERROR(VLOOKUP($A536,Data_Raw!$A:$G,6,FALSE),""))</f>
        <v/>
      </c>
      <c r="Q536" t="str">
        <f>IF($A536="","",IFERROR(VLOOKUP($A536,Data_Raw!$A:$G,7,FALSE),""))</f>
        <v/>
      </c>
      <c r="R536" t="str">
        <f>IF($A536="","",SUMIFS(AI_PF!$AP:$AP,AI_PF!$A:$A,$A536))</f>
        <v/>
      </c>
      <c r="S536" t="str">
        <f>IF($A536="","",SUMIFS(AI_PF!$AW:$AW,AI_PF!$A:$A,$A536))</f>
        <v/>
      </c>
      <c r="T536" t="str">
        <f>IF($A536="","",SUMIFS(AI_PF!$AZ:$AZ,AI_PF!$A:$A,$A536))</f>
        <v/>
      </c>
      <c r="U536" t="str">
        <f>IF($A536="","",SUMIFS(AI_PF!$CA:$CA,AI_PF!$A:$A,$A536))</f>
        <v/>
      </c>
      <c r="V536" t="str">
        <f>IF($A536="","",SUMIFS(AI_PF!$CE:$CE,AI_PF!$A:$A,$A536))</f>
        <v/>
      </c>
      <c r="W536" t="str">
        <f>IF($A536="","",IFERROR(VLOOKUP($A536,AI_PF!$A:$CO,93,FALSE),""))</f>
        <v/>
      </c>
      <c r="X536" t="str">
        <f>IF($A536="","",COUNTIF(AI_PF!$A:$A,$A536))</f>
        <v/>
      </c>
      <c r="Y536" t="str">
        <f>IF($A536="","",COUNTIF(LookThrough!$A:$A,J536))</f>
        <v/>
      </c>
    </row>
    <row r="537" spans="2:25" x14ac:dyDescent="0.4">
      <c r="B537" t="str">
        <f>IF($A537="","",IFERROR(VLOOKUP($A537,AI_PF!$A:$D,4,FALSE),""))</f>
        <v/>
      </c>
      <c r="C537" t="str">
        <f>IF($A537="","",IFERROR(VLOOKUP($A537,AI_PF!$A:$G,7,FALSE),""))</f>
        <v/>
      </c>
      <c r="D537" t="str">
        <f>IF($A537="","",IFERROR(VLOOKUP($A537,AI_PF!$A:$H,8,FALSE),""))</f>
        <v/>
      </c>
      <c r="E537" t="str">
        <f>IF($A537="","",IFERROR(VLOOKUP($A537,AI_PF!$A:$N,14,FALSE),""))</f>
        <v/>
      </c>
      <c r="F537" t="str">
        <f>IF($A537="","",IFERROR(VLOOKUP($A537,AI_PF!$A:$R,18,FALSE),""))</f>
        <v/>
      </c>
      <c r="G537" t="str">
        <f>IF($A537="","",IFERROR(VLOOKUP($A537,AI_PF!$A:$T,20,FALSE),""))</f>
        <v/>
      </c>
      <c r="H537" t="str">
        <f>IF($A537="","",IFERROR(VLOOKUP($A537,AI_PF!$A:$V,22,FALSE),""))</f>
        <v/>
      </c>
      <c r="I537" t="str">
        <f>IF($A537="","",IFERROR(VLOOKUP($A537,AI_PF!$A:$EU,151,FALSE),""))</f>
        <v/>
      </c>
      <c r="J537" t="str">
        <f>IF($A537="","",IFERROR(VLOOKUP($A537,AI_PF!$A:$C,3,FALSE),""))</f>
        <v/>
      </c>
      <c r="K537" t="str">
        <f>IF($A537="","",IFERROR(VLOOKUP($A537,Data_Raw!$A:$G,2,FALSE),""))</f>
        <v/>
      </c>
      <c r="L537" t="str">
        <f>IF($A537="","",IFERROR(VLOOKUP($A537,Data_Raw!$A:$G,3,FALSE),""))</f>
        <v/>
      </c>
      <c r="M537" t="str">
        <f>IF($A537="","",IFERROR(VLOOKUP($A537,Data_Raw!$A:$G,4,FALSE),""))</f>
        <v/>
      </c>
      <c r="N537" t="str">
        <f>IF($A537="","",IFERROR(VLOOKUP($A537,AI_PF!$A:$EU,29,FALSE),""))</f>
        <v/>
      </c>
      <c r="O537" t="str">
        <f>IF($A537="","",IFERROR(VLOOKUP($A537,Data_Raw!$A:$G,5,FALSE),""))</f>
        <v/>
      </c>
      <c r="P537" t="str">
        <f>IF($A537="","",IFERROR(VLOOKUP($A537,Data_Raw!$A:$G,6,FALSE),""))</f>
        <v/>
      </c>
      <c r="Q537" t="str">
        <f>IF($A537="","",IFERROR(VLOOKUP($A537,Data_Raw!$A:$G,7,FALSE),""))</f>
        <v/>
      </c>
      <c r="R537" t="str">
        <f>IF($A537="","",SUMIFS(AI_PF!$AP:$AP,AI_PF!$A:$A,$A537))</f>
        <v/>
      </c>
      <c r="S537" t="str">
        <f>IF($A537="","",SUMIFS(AI_PF!$AW:$AW,AI_PF!$A:$A,$A537))</f>
        <v/>
      </c>
      <c r="T537" t="str">
        <f>IF($A537="","",SUMIFS(AI_PF!$AZ:$AZ,AI_PF!$A:$A,$A537))</f>
        <v/>
      </c>
      <c r="U537" t="str">
        <f>IF($A537="","",SUMIFS(AI_PF!$CA:$CA,AI_PF!$A:$A,$A537))</f>
        <v/>
      </c>
      <c r="V537" t="str">
        <f>IF($A537="","",SUMIFS(AI_PF!$CE:$CE,AI_PF!$A:$A,$A537))</f>
        <v/>
      </c>
      <c r="W537" t="str">
        <f>IF($A537="","",IFERROR(VLOOKUP($A537,AI_PF!$A:$CO,93,FALSE),""))</f>
        <v/>
      </c>
      <c r="X537" t="str">
        <f>IF($A537="","",COUNTIF(AI_PF!$A:$A,$A537))</f>
        <v/>
      </c>
      <c r="Y537" t="str">
        <f>IF($A537="","",COUNTIF(LookThrough!$A:$A,J537))</f>
        <v/>
      </c>
    </row>
    <row r="538" spans="2:25" x14ac:dyDescent="0.4">
      <c r="B538" t="str">
        <f>IF($A538="","",IFERROR(VLOOKUP($A538,AI_PF!$A:$D,4,FALSE),""))</f>
        <v/>
      </c>
      <c r="C538" t="str">
        <f>IF($A538="","",IFERROR(VLOOKUP($A538,AI_PF!$A:$G,7,FALSE),""))</f>
        <v/>
      </c>
      <c r="D538" t="str">
        <f>IF($A538="","",IFERROR(VLOOKUP($A538,AI_PF!$A:$H,8,FALSE),""))</f>
        <v/>
      </c>
      <c r="E538" t="str">
        <f>IF($A538="","",IFERROR(VLOOKUP($A538,AI_PF!$A:$N,14,FALSE),""))</f>
        <v/>
      </c>
      <c r="F538" t="str">
        <f>IF($A538="","",IFERROR(VLOOKUP($A538,AI_PF!$A:$R,18,FALSE),""))</f>
        <v/>
      </c>
      <c r="G538" t="str">
        <f>IF($A538="","",IFERROR(VLOOKUP($A538,AI_PF!$A:$T,20,FALSE),""))</f>
        <v/>
      </c>
      <c r="H538" t="str">
        <f>IF($A538="","",IFERROR(VLOOKUP($A538,AI_PF!$A:$V,22,FALSE),""))</f>
        <v/>
      </c>
      <c r="I538" t="str">
        <f>IF($A538="","",IFERROR(VLOOKUP($A538,AI_PF!$A:$EU,151,FALSE),""))</f>
        <v/>
      </c>
      <c r="J538" t="str">
        <f>IF($A538="","",IFERROR(VLOOKUP($A538,AI_PF!$A:$C,3,FALSE),""))</f>
        <v/>
      </c>
      <c r="K538" t="str">
        <f>IF($A538="","",IFERROR(VLOOKUP($A538,Data_Raw!$A:$G,2,FALSE),""))</f>
        <v/>
      </c>
      <c r="L538" t="str">
        <f>IF($A538="","",IFERROR(VLOOKUP($A538,Data_Raw!$A:$G,3,FALSE),""))</f>
        <v/>
      </c>
      <c r="M538" t="str">
        <f>IF($A538="","",IFERROR(VLOOKUP($A538,Data_Raw!$A:$G,4,FALSE),""))</f>
        <v/>
      </c>
      <c r="N538" t="str">
        <f>IF($A538="","",IFERROR(VLOOKUP($A538,AI_PF!$A:$EU,29,FALSE),""))</f>
        <v/>
      </c>
      <c r="O538" t="str">
        <f>IF($A538="","",IFERROR(VLOOKUP($A538,Data_Raw!$A:$G,5,FALSE),""))</f>
        <v/>
      </c>
      <c r="P538" t="str">
        <f>IF($A538="","",IFERROR(VLOOKUP($A538,Data_Raw!$A:$G,6,FALSE),""))</f>
        <v/>
      </c>
      <c r="Q538" t="str">
        <f>IF($A538="","",IFERROR(VLOOKUP($A538,Data_Raw!$A:$G,7,FALSE),""))</f>
        <v/>
      </c>
      <c r="R538" t="str">
        <f>IF($A538="","",SUMIFS(AI_PF!$AP:$AP,AI_PF!$A:$A,$A538))</f>
        <v/>
      </c>
      <c r="S538" t="str">
        <f>IF($A538="","",SUMIFS(AI_PF!$AW:$AW,AI_PF!$A:$A,$A538))</f>
        <v/>
      </c>
      <c r="T538" t="str">
        <f>IF($A538="","",SUMIFS(AI_PF!$AZ:$AZ,AI_PF!$A:$A,$A538))</f>
        <v/>
      </c>
      <c r="U538" t="str">
        <f>IF($A538="","",SUMIFS(AI_PF!$CA:$CA,AI_PF!$A:$A,$A538))</f>
        <v/>
      </c>
      <c r="V538" t="str">
        <f>IF($A538="","",SUMIFS(AI_PF!$CE:$CE,AI_PF!$A:$A,$A538))</f>
        <v/>
      </c>
      <c r="W538" t="str">
        <f>IF($A538="","",IFERROR(VLOOKUP($A538,AI_PF!$A:$CO,93,FALSE),""))</f>
        <v/>
      </c>
      <c r="X538" t="str">
        <f>IF($A538="","",COUNTIF(AI_PF!$A:$A,$A538))</f>
        <v/>
      </c>
      <c r="Y538" t="str">
        <f>IF($A538="","",COUNTIF(LookThrough!$A:$A,J538))</f>
        <v/>
      </c>
    </row>
    <row r="539" spans="2:25" x14ac:dyDescent="0.4">
      <c r="B539" t="str">
        <f>IF($A539="","",IFERROR(VLOOKUP($A539,AI_PF!$A:$D,4,FALSE),""))</f>
        <v/>
      </c>
      <c r="C539" t="str">
        <f>IF($A539="","",IFERROR(VLOOKUP($A539,AI_PF!$A:$G,7,FALSE),""))</f>
        <v/>
      </c>
      <c r="D539" t="str">
        <f>IF($A539="","",IFERROR(VLOOKUP($A539,AI_PF!$A:$H,8,FALSE),""))</f>
        <v/>
      </c>
      <c r="E539" t="str">
        <f>IF($A539="","",IFERROR(VLOOKUP($A539,AI_PF!$A:$N,14,FALSE),""))</f>
        <v/>
      </c>
      <c r="F539" t="str">
        <f>IF($A539="","",IFERROR(VLOOKUP($A539,AI_PF!$A:$R,18,FALSE),""))</f>
        <v/>
      </c>
      <c r="G539" t="str">
        <f>IF($A539="","",IFERROR(VLOOKUP($A539,AI_PF!$A:$T,20,FALSE),""))</f>
        <v/>
      </c>
      <c r="H539" t="str">
        <f>IF($A539="","",IFERROR(VLOOKUP($A539,AI_PF!$A:$V,22,FALSE),""))</f>
        <v/>
      </c>
      <c r="I539" t="str">
        <f>IF($A539="","",IFERROR(VLOOKUP($A539,AI_PF!$A:$EU,151,FALSE),""))</f>
        <v/>
      </c>
      <c r="J539" t="str">
        <f>IF($A539="","",IFERROR(VLOOKUP($A539,AI_PF!$A:$C,3,FALSE),""))</f>
        <v/>
      </c>
      <c r="K539" t="str">
        <f>IF($A539="","",IFERROR(VLOOKUP($A539,Data_Raw!$A:$G,2,FALSE),""))</f>
        <v/>
      </c>
      <c r="L539" t="str">
        <f>IF($A539="","",IFERROR(VLOOKUP($A539,Data_Raw!$A:$G,3,FALSE),""))</f>
        <v/>
      </c>
      <c r="M539" t="str">
        <f>IF($A539="","",IFERROR(VLOOKUP($A539,Data_Raw!$A:$G,4,FALSE),""))</f>
        <v/>
      </c>
      <c r="N539" t="str">
        <f>IF($A539="","",IFERROR(VLOOKUP($A539,AI_PF!$A:$EU,29,FALSE),""))</f>
        <v/>
      </c>
      <c r="O539" t="str">
        <f>IF($A539="","",IFERROR(VLOOKUP($A539,Data_Raw!$A:$G,5,FALSE),""))</f>
        <v/>
      </c>
      <c r="P539" t="str">
        <f>IF($A539="","",IFERROR(VLOOKUP($A539,Data_Raw!$A:$G,6,FALSE),""))</f>
        <v/>
      </c>
      <c r="Q539" t="str">
        <f>IF($A539="","",IFERROR(VLOOKUP($A539,Data_Raw!$A:$G,7,FALSE),""))</f>
        <v/>
      </c>
      <c r="R539" t="str">
        <f>IF($A539="","",SUMIFS(AI_PF!$AP:$AP,AI_PF!$A:$A,$A539))</f>
        <v/>
      </c>
      <c r="S539" t="str">
        <f>IF($A539="","",SUMIFS(AI_PF!$AW:$AW,AI_PF!$A:$A,$A539))</f>
        <v/>
      </c>
      <c r="T539" t="str">
        <f>IF($A539="","",SUMIFS(AI_PF!$AZ:$AZ,AI_PF!$A:$A,$A539))</f>
        <v/>
      </c>
      <c r="U539" t="str">
        <f>IF($A539="","",SUMIFS(AI_PF!$CA:$CA,AI_PF!$A:$A,$A539))</f>
        <v/>
      </c>
      <c r="V539" t="str">
        <f>IF($A539="","",SUMIFS(AI_PF!$CE:$CE,AI_PF!$A:$A,$A539))</f>
        <v/>
      </c>
      <c r="W539" t="str">
        <f>IF($A539="","",IFERROR(VLOOKUP($A539,AI_PF!$A:$CO,93,FALSE),""))</f>
        <v/>
      </c>
      <c r="X539" t="str">
        <f>IF($A539="","",COUNTIF(AI_PF!$A:$A,$A539))</f>
        <v/>
      </c>
      <c r="Y539" t="str">
        <f>IF($A539="","",COUNTIF(LookThrough!$A:$A,J539))</f>
        <v/>
      </c>
    </row>
    <row r="540" spans="2:25" x14ac:dyDescent="0.4">
      <c r="B540" t="str">
        <f>IF($A540="","",IFERROR(VLOOKUP($A540,AI_PF!$A:$D,4,FALSE),""))</f>
        <v/>
      </c>
      <c r="C540" t="str">
        <f>IF($A540="","",IFERROR(VLOOKUP($A540,AI_PF!$A:$G,7,FALSE),""))</f>
        <v/>
      </c>
      <c r="D540" t="str">
        <f>IF($A540="","",IFERROR(VLOOKUP($A540,AI_PF!$A:$H,8,FALSE),""))</f>
        <v/>
      </c>
      <c r="E540" t="str">
        <f>IF($A540="","",IFERROR(VLOOKUP($A540,AI_PF!$A:$N,14,FALSE),""))</f>
        <v/>
      </c>
      <c r="F540" t="str">
        <f>IF($A540="","",IFERROR(VLOOKUP($A540,AI_PF!$A:$R,18,FALSE),""))</f>
        <v/>
      </c>
      <c r="G540" t="str">
        <f>IF($A540="","",IFERROR(VLOOKUP($A540,AI_PF!$A:$T,20,FALSE),""))</f>
        <v/>
      </c>
      <c r="H540" t="str">
        <f>IF($A540="","",IFERROR(VLOOKUP($A540,AI_PF!$A:$V,22,FALSE),""))</f>
        <v/>
      </c>
      <c r="I540" t="str">
        <f>IF($A540="","",IFERROR(VLOOKUP($A540,AI_PF!$A:$EU,151,FALSE),""))</f>
        <v/>
      </c>
      <c r="J540" t="str">
        <f>IF($A540="","",IFERROR(VLOOKUP($A540,AI_PF!$A:$C,3,FALSE),""))</f>
        <v/>
      </c>
      <c r="K540" t="str">
        <f>IF($A540="","",IFERROR(VLOOKUP($A540,Data_Raw!$A:$G,2,FALSE),""))</f>
        <v/>
      </c>
      <c r="L540" t="str">
        <f>IF($A540="","",IFERROR(VLOOKUP($A540,Data_Raw!$A:$G,3,FALSE),""))</f>
        <v/>
      </c>
      <c r="M540" t="str">
        <f>IF($A540="","",IFERROR(VLOOKUP($A540,Data_Raw!$A:$G,4,FALSE),""))</f>
        <v/>
      </c>
      <c r="N540" t="str">
        <f>IF($A540="","",IFERROR(VLOOKUP($A540,AI_PF!$A:$EU,29,FALSE),""))</f>
        <v/>
      </c>
      <c r="O540" t="str">
        <f>IF($A540="","",IFERROR(VLOOKUP($A540,Data_Raw!$A:$G,5,FALSE),""))</f>
        <v/>
      </c>
      <c r="P540" t="str">
        <f>IF($A540="","",IFERROR(VLOOKUP($A540,Data_Raw!$A:$G,6,FALSE),""))</f>
        <v/>
      </c>
      <c r="Q540" t="str">
        <f>IF($A540="","",IFERROR(VLOOKUP($A540,Data_Raw!$A:$G,7,FALSE),""))</f>
        <v/>
      </c>
      <c r="R540" t="str">
        <f>IF($A540="","",SUMIFS(AI_PF!$AP:$AP,AI_PF!$A:$A,$A540))</f>
        <v/>
      </c>
      <c r="S540" t="str">
        <f>IF($A540="","",SUMIFS(AI_PF!$AW:$AW,AI_PF!$A:$A,$A540))</f>
        <v/>
      </c>
      <c r="T540" t="str">
        <f>IF($A540="","",SUMIFS(AI_PF!$AZ:$AZ,AI_PF!$A:$A,$A540))</f>
        <v/>
      </c>
      <c r="U540" t="str">
        <f>IF($A540="","",SUMIFS(AI_PF!$CA:$CA,AI_PF!$A:$A,$A540))</f>
        <v/>
      </c>
      <c r="V540" t="str">
        <f>IF($A540="","",SUMIFS(AI_PF!$CE:$CE,AI_PF!$A:$A,$A540))</f>
        <v/>
      </c>
      <c r="W540" t="str">
        <f>IF($A540="","",IFERROR(VLOOKUP($A540,AI_PF!$A:$CO,93,FALSE),""))</f>
        <v/>
      </c>
      <c r="X540" t="str">
        <f>IF($A540="","",COUNTIF(AI_PF!$A:$A,$A540))</f>
        <v/>
      </c>
      <c r="Y540" t="str">
        <f>IF($A540="","",COUNTIF(LookThrough!$A:$A,J540))</f>
        <v/>
      </c>
    </row>
    <row r="541" spans="2:25" x14ac:dyDescent="0.4">
      <c r="B541" t="str">
        <f>IF($A541="","",IFERROR(VLOOKUP($A541,AI_PF!$A:$D,4,FALSE),""))</f>
        <v/>
      </c>
      <c r="C541" t="str">
        <f>IF($A541="","",IFERROR(VLOOKUP($A541,AI_PF!$A:$G,7,FALSE),""))</f>
        <v/>
      </c>
      <c r="D541" t="str">
        <f>IF($A541="","",IFERROR(VLOOKUP($A541,AI_PF!$A:$H,8,FALSE),""))</f>
        <v/>
      </c>
      <c r="E541" t="str">
        <f>IF($A541="","",IFERROR(VLOOKUP($A541,AI_PF!$A:$N,14,FALSE),""))</f>
        <v/>
      </c>
      <c r="F541" t="str">
        <f>IF($A541="","",IFERROR(VLOOKUP($A541,AI_PF!$A:$R,18,FALSE),""))</f>
        <v/>
      </c>
      <c r="G541" t="str">
        <f>IF($A541="","",IFERROR(VLOOKUP($A541,AI_PF!$A:$T,20,FALSE),""))</f>
        <v/>
      </c>
      <c r="H541" t="str">
        <f>IF($A541="","",IFERROR(VLOOKUP($A541,AI_PF!$A:$V,22,FALSE),""))</f>
        <v/>
      </c>
      <c r="I541" t="str">
        <f>IF($A541="","",IFERROR(VLOOKUP($A541,AI_PF!$A:$EU,151,FALSE),""))</f>
        <v/>
      </c>
      <c r="J541" t="str">
        <f>IF($A541="","",IFERROR(VLOOKUP($A541,AI_PF!$A:$C,3,FALSE),""))</f>
        <v/>
      </c>
      <c r="K541" t="str">
        <f>IF($A541="","",IFERROR(VLOOKUP($A541,Data_Raw!$A:$G,2,FALSE),""))</f>
        <v/>
      </c>
      <c r="L541" t="str">
        <f>IF($A541="","",IFERROR(VLOOKUP($A541,Data_Raw!$A:$G,3,FALSE),""))</f>
        <v/>
      </c>
      <c r="M541" t="str">
        <f>IF($A541="","",IFERROR(VLOOKUP($A541,Data_Raw!$A:$G,4,FALSE),""))</f>
        <v/>
      </c>
      <c r="N541" t="str">
        <f>IF($A541="","",IFERROR(VLOOKUP($A541,AI_PF!$A:$EU,29,FALSE),""))</f>
        <v/>
      </c>
      <c r="O541" t="str">
        <f>IF($A541="","",IFERROR(VLOOKUP($A541,Data_Raw!$A:$G,5,FALSE),""))</f>
        <v/>
      </c>
      <c r="P541" t="str">
        <f>IF($A541="","",IFERROR(VLOOKUP($A541,Data_Raw!$A:$G,6,FALSE),""))</f>
        <v/>
      </c>
      <c r="Q541" t="str">
        <f>IF($A541="","",IFERROR(VLOOKUP($A541,Data_Raw!$A:$G,7,FALSE),""))</f>
        <v/>
      </c>
      <c r="R541" t="str">
        <f>IF($A541="","",SUMIFS(AI_PF!$AP:$AP,AI_PF!$A:$A,$A541))</f>
        <v/>
      </c>
      <c r="S541" t="str">
        <f>IF($A541="","",SUMIFS(AI_PF!$AW:$AW,AI_PF!$A:$A,$A541))</f>
        <v/>
      </c>
      <c r="T541" t="str">
        <f>IF($A541="","",SUMIFS(AI_PF!$AZ:$AZ,AI_PF!$A:$A,$A541))</f>
        <v/>
      </c>
      <c r="U541" t="str">
        <f>IF($A541="","",SUMIFS(AI_PF!$CA:$CA,AI_PF!$A:$A,$A541))</f>
        <v/>
      </c>
      <c r="V541" t="str">
        <f>IF($A541="","",SUMIFS(AI_PF!$CE:$CE,AI_PF!$A:$A,$A541))</f>
        <v/>
      </c>
      <c r="W541" t="str">
        <f>IF($A541="","",IFERROR(VLOOKUP($A541,AI_PF!$A:$CO,93,FALSE),""))</f>
        <v/>
      </c>
      <c r="X541" t="str">
        <f>IF($A541="","",COUNTIF(AI_PF!$A:$A,$A541))</f>
        <v/>
      </c>
      <c r="Y541" t="str">
        <f>IF($A541="","",COUNTIF(LookThrough!$A:$A,J541))</f>
        <v/>
      </c>
    </row>
    <row r="542" spans="2:25" x14ac:dyDescent="0.4">
      <c r="B542" t="str">
        <f>IF($A542="","",IFERROR(VLOOKUP($A542,AI_PF!$A:$D,4,FALSE),""))</f>
        <v/>
      </c>
      <c r="C542" t="str">
        <f>IF($A542="","",IFERROR(VLOOKUP($A542,AI_PF!$A:$G,7,FALSE),""))</f>
        <v/>
      </c>
      <c r="D542" t="str">
        <f>IF($A542="","",IFERROR(VLOOKUP($A542,AI_PF!$A:$H,8,FALSE),""))</f>
        <v/>
      </c>
      <c r="E542" t="str">
        <f>IF($A542="","",IFERROR(VLOOKUP($A542,AI_PF!$A:$N,14,FALSE),""))</f>
        <v/>
      </c>
      <c r="F542" t="str">
        <f>IF($A542="","",IFERROR(VLOOKUP($A542,AI_PF!$A:$R,18,FALSE),""))</f>
        <v/>
      </c>
      <c r="G542" t="str">
        <f>IF($A542="","",IFERROR(VLOOKUP($A542,AI_PF!$A:$T,20,FALSE),""))</f>
        <v/>
      </c>
      <c r="H542" t="str">
        <f>IF($A542="","",IFERROR(VLOOKUP($A542,AI_PF!$A:$V,22,FALSE),""))</f>
        <v/>
      </c>
      <c r="I542" t="str">
        <f>IF($A542="","",IFERROR(VLOOKUP($A542,AI_PF!$A:$EU,151,FALSE),""))</f>
        <v/>
      </c>
      <c r="J542" t="str">
        <f>IF($A542="","",IFERROR(VLOOKUP($A542,AI_PF!$A:$C,3,FALSE),""))</f>
        <v/>
      </c>
      <c r="K542" t="str">
        <f>IF($A542="","",IFERROR(VLOOKUP($A542,Data_Raw!$A:$G,2,FALSE),""))</f>
        <v/>
      </c>
      <c r="L542" t="str">
        <f>IF($A542="","",IFERROR(VLOOKUP($A542,Data_Raw!$A:$G,3,FALSE),""))</f>
        <v/>
      </c>
      <c r="M542" t="str">
        <f>IF($A542="","",IFERROR(VLOOKUP($A542,Data_Raw!$A:$G,4,FALSE),""))</f>
        <v/>
      </c>
      <c r="N542" t="str">
        <f>IF($A542="","",IFERROR(VLOOKUP($A542,AI_PF!$A:$EU,29,FALSE),""))</f>
        <v/>
      </c>
      <c r="O542" t="str">
        <f>IF($A542="","",IFERROR(VLOOKUP($A542,Data_Raw!$A:$G,5,FALSE),""))</f>
        <v/>
      </c>
      <c r="P542" t="str">
        <f>IF($A542="","",IFERROR(VLOOKUP($A542,Data_Raw!$A:$G,6,FALSE),""))</f>
        <v/>
      </c>
      <c r="Q542" t="str">
        <f>IF($A542="","",IFERROR(VLOOKUP($A542,Data_Raw!$A:$G,7,FALSE),""))</f>
        <v/>
      </c>
      <c r="R542" t="str">
        <f>IF($A542="","",SUMIFS(AI_PF!$AP:$AP,AI_PF!$A:$A,$A542))</f>
        <v/>
      </c>
      <c r="S542" t="str">
        <f>IF($A542="","",SUMIFS(AI_PF!$AW:$AW,AI_PF!$A:$A,$A542))</f>
        <v/>
      </c>
      <c r="T542" t="str">
        <f>IF($A542="","",SUMIFS(AI_PF!$AZ:$AZ,AI_PF!$A:$A,$A542))</f>
        <v/>
      </c>
      <c r="U542" t="str">
        <f>IF($A542="","",SUMIFS(AI_PF!$CA:$CA,AI_PF!$A:$A,$A542))</f>
        <v/>
      </c>
      <c r="V542" t="str">
        <f>IF($A542="","",SUMIFS(AI_PF!$CE:$CE,AI_PF!$A:$A,$A542))</f>
        <v/>
      </c>
      <c r="W542" t="str">
        <f>IF($A542="","",IFERROR(VLOOKUP($A542,AI_PF!$A:$CO,93,FALSE),""))</f>
        <v/>
      </c>
      <c r="X542" t="str">
        <f>IF($A542="","",COUNTIF(AI_PF!$A:$A,$A542))</f>
        <v/>
      </c>
      <c r="Y542" t="str">
        <f>IF($A542="","",COUNTIF(LookThrough!$A:$A,J542))</f>
        <v/>
      </c>
    </row>
    <row r="543" spans="2:25" x14ac:dyDescent="0.4">
      <c r="B543" t="str">
        <f>IF($A543="","",IFERROR(VLOOKUP($A543,AI_PF!$A:$D,4,FALSE),""))</f>
        <v/>
      </c>
      <c r="C543" t="str">
        <f>IF($A543="","",IFERROR(VLOOKUP($A543,AI_PF!$A:$G,7,FALSE),""))</f>
        <v/>
      </c>
      <c r="D543" t="str">
        <f>IF($A543="","",IFERROR(VLOOKUP($A543,AI_PF!$A:$H,8,FALSE),""))</f>
        <v/>
      </c>
      <c r="E543" t="str">
        <f>IF($A543="","",IFERROR(VLOOKUP($A543,AI_PF!$A:$N,14,FALSE),""))</f>
        <v/>
      </c>
      <c r="F543" t="str">
        <f>IF($A543="","",IFERROR(VLOOKUP($A543,AI_PF!$A:$R,18,FALSE),""))</f>
        <v/>
      </c>
      <c r="G543" t="str">
        <f>IF($A543="","",IFERROR(VLOOKUP($A543,AI_PF!$A:$T,20,FALSE),""))</f>
        <v/>
      </c>
      <c r="H543" t="str">
        <f>IF($A543="","",IFERROR(VLOOKUP($A543,AI_PF!$A:$V,22,FALSE),""))</f>
        <v/>
      </c>
      <c r="I543" t="str">
        <f>IF($A543="","",IFERROR(VLOOKUP($A543,AI_PF!$A:$EU,151,FALSE),""))</f>
        <v/>
      </c>
      <c r="J543" t="str">
        <f>IF($A543="","",IFERROR(VLOOKUP($A543,AI_PF!$A:$C,3,FALSE),""))</f>
        <v/>
      </c>
      <c r="K543" t="str">
        <f>IF($A543="","",IFERROR(VLOOKUP($A543,Data_Raw!$A:$G,2,FALSE),""))</f>
        <v/>
      </c>
      <c r="L543" t="str">
        <f>IF($A543="","",IFERROR(VLOOKUP($A543,Data_Raw!$A:$G,3,FALSE),""))</f>
        <v/>
      </c>
      <c r="M543" t="str">
        <f>IF($A543="","",IFERROR(VLOOKUP($A543,Data_Raw!$A:$G,4,FALSE),""))</f>
        <v/>
      </c>
      <c r="N543" t="str">
        <f>IF($A543="","",IFERROR(VLOOKUP($A543,AI_PF!$A:$EU,29,FALSE),""))</f>
        <v/>
      </c>
      <c r="O543" t="str">
        <f>IF($A543="","",IFERROR(VLOOKUP($A543,Data_Raw!$A:$G,5,FALSE),""))</f>
        <v/>
      </c>
      <c r="P543" t="str">
        <f>IF($A543="","",IFERROR(VLOOKUP($A543,Data_Raw!$A:$G,6,FALSE),""))</f>
        <v/>
      </c>
      <c r="Q543" t="str">
        <f>IF($A543="","",IFERROR(VLOOKUP($A543,Data_Raw!$A:$G,7,FALSE),""))</f>
        <v/>
      </c>
      <c r="R543" t="str">
        <f>IF($A543="","",SUMIFS(AI_PF!$AP:$AP,AI_PF!$A:$A,$A543))</f>
        <v/>
      </c>
      <c r="S543" t="str">
        <f>IF($A543="","",SUMIFS(AI_PF!$AW:$AW,AI_PF!$A:$A,$A543))</f>
        <v/>
      </c>
      <c r="T543" t="str">
        <f>IF($A543="","",SUMIFS(AI_PF!$AZ:$AZ,AI_PF!$A:$A,$A543))</f>
        <v/>
      </c>
      <c r="U543" t="str">
        <f>IF($A543="","",SUMIFS(AI_PF!$CA:$CA,AI_PF!$A:$A,$A543))</f>
        <v/>
      </c>
      <c r="V543" t="str">
        <f>IF($A543="","",SUMIFS(AI_PF!$CE:$CE,AI_PF!$A:$A,$A543))</f>
        <v/>
      </c>
      <c r="W543" t="str">
        <f>IF($A543="","",IFERROR(VLOOKUP($A543,AI_PF!$A:$CO,93,FALSE),""))</f>
        <v/>
      </c>
      <c r="X543" t="str">
        <f>IF($A543="","",COUNTIF(AI_PF!$A:$A,$A543))</f>
        <v/>
      </c>
      <c r="Y543" t="str">
        <f>IF($A543="","",COUNTIF(LookThrough!$A:$A,J543))</f>
        <v/>
      </c>
    </row>
    <row r="544" spans="2:25" x14ac:dyDescent="0.4">
      <c r="B544" t="str">
        <f>IF($A544="","",IFERROR(VLOOKUP($A544,AI_PF!$A:$D,4,FALSE),""))</f>
        <v/>
      </c>
      <c r="C544" t="str">
        <f>IF($A544="","",IFERROR(VLOOKUP($A544,AI_PF!$A:$G,7,FALSE),""))</f>
        <v/>
      </c>
      <c r="D544" t="str">
        <f>IF($A544="","",IFERROR(VLOOKUP($A544,AI_PF!$A:$H,8,FALSE),""))</f>
        <v/>
      </c>
      <c r="E544" t="str">
        <f>IF($A544="","",IFERROR(VLOOKUP($A544,AI_PF!$A:$N,14,FALSE),""))</f>
        <v/>
      </c>
      <c r="F544" t="str">
        <f>IF($A544="","",IFERROR(VLOOKUP($A544,AI_PF!$A:$R,18,FALSE),""))</f>
        <v/>
      </c>
      <c r="G544" t="str">
        <f>IF($A544="","",IFERROR(VLOOKUP($A544,AI_PF!$A:$T,20,FALSE),""))</f>
        <v/>
      </c>
      <c r="H544" t="str">
        <f>IF($A544="","",IFERROR(VLOOKUP($A544,AI_PF!$A:$V,22,FALSE),""))</f>
        <v/>
      </c>
      <c r="I544" t="str">
        <f>IF($A544="","",IFERROR(VLOOKUP($A544,AI_PF!$A:$EU,151,FALSE),""))</f>
        <v/>
      </c>
      <c r="J544" t="str">
        <f>IF($A544="","",IFERROR(VLOOKUP($A544,AI_PF!$A:$C,3,FALSE),""))</f>
        <v/>
      </c>
      <c r="K544" t="str">
        <f>IF($A544="","",IFERROR(VLOOKUP($A544,Data_Raw!$A:$G,2,FALSE),""))</f>
        <v/>
      </c>
      <c r="L544" t="str">
        <f>IF($A544="","",IFERROR(VLOOKUP($A544,Data_Raw!$A:$G,3,FALSE),""))</f>
        <v/>
      </c>
      <c r="M544" t="str">
        <f>IF($A544="","",IFERROR(VLOOKUP($A544,Data_Raw!$A:$G,4,FALSE),""))</f>
        <v/>
      </c>
      <c r="N544" t="str">
        <f>IF($A544="","",IFERROR(VLOOKUP($A544,AI_PF!$A:$EU,29,FALSE),""))</f>
        <v/>
      </c>
      <c r="O544" t="str">
        <f>IF($A544="","",IFERROR(VLOOKUP($A544,Data_Raw!$A:$G,5,FALSE),""))</f>
        <v/>
      </c>
      <c r="P544" t="str">
        <f>IF($A544="","",IFERROR(VLOOKUP($A544,Data_Raw!$A:$G,6,FALSE),""))</f>
        <v/>
      </c>
      <c r="Q544" t="str">
        <f>IF($A544="","",IFERROR(VLOOKUP($A544,Data_Raw!$A:$G,7,FALSE),""))</f>
        <v/>
      </c>
      <c r="R544" t="str">
        <f>IF($A544="","",SUMIFS(AI_PF!$AP:$AP,AI_PF!$A:$A,$A544))</f>
        <v/>
      </c>
      <c r="S544" t="str">
        <f>IF($A544="","",SUMIFS(AI_PF!$AW:$AW,AI_PF!$A:$A,$A544))</f>
        <v/>
      </c>
      <c r="T544" t="str">
        <f>IF($A544="","",SUMIFS(AI_PF!$AZ:$AZ,AI_PF!$A:$A,$A544))</f>
        <v/>
      </c>
      <c r="U544" t="str">
        <f>IF($A544="","",SUMIFS(AI_PF!$CA:$CA,AI_PF!$A:$A,$A544))</f>
        <v/>
      </c>
      <c r="V544" t="str">
        <f>IF($A544="","",SUMIFS(AI_PF!$CE:$CE,AI_PF!$A:$A,$A544))</f>
        <v/>
      </c>
      <c r="W544" t="str">
        <f>IF($A544="","",IFERROR(VLOOKUP($A544,AI_PF!$A:$CO,93,FALSE),""))</f>
        <v/>
      </c>
      <c r="X544" t="str">
        <f>IF($A544="","",COUNTIF(AI_PF!$A:$A,$A544))</f>
        <v/>
      </c>
      <c r="Y544" t="str">
        <f>IF($A544="","",COUNTIF(LookThrough!$A:$A,J544))</f>
        <v/>
      </c>
    </row>
    <row r="545" spans="2:25" x14ac:dyDescent="0.4">
      <c r="B545" t="str">
        <f>IF($A545="","",IFERROR(VLOOKUP($A545,AI_PF!$A:$D,4,FALSE),""))</f>
        <v/>
      </c>
      <c r="C545" t="str">
        <f>IF($A545="","",IFERROR(VLOOKUP($A545,AI_PF!$A:$G,7,FALSE),""))</f>
        <v/>
      </c>
      <c r="D545" t="str">
        <f>IF($A545="","",IFERROR(VLOOKUP($A545,AI_PF!$A:$H,8,FALSE),""))</f>
        <v/>
      </c>
      <c r="E545" t="str">
        <f>IF($A545="","",IFERROR(VLOOKUP($A545,AI_PF!$A:$N,14,FALSE),""))</f>
        <v/>
      </c>
      <c r="F545" t="str">
        <f>IF($A545="","",IFERROR(VLOOKUP($A545,AI_PF!$A:$R,18,FALSE),""))</f>
        <v/>
      </c>
      <c r="G545" t="str">
        <f>IF($A545="","",IFERROR(VLOOKUP($A545,AI_PF!$A:$T,20,FALSE),""))</f>
        <v/>
      </c>
      <c r="H545" t="str">
        <f>IF($A545="","",IFERROR(VLOOKUP($A545,AI_PF!$A:$V,22,FALSE),""))</f>
        <v/>
      </c>
      <c r="I545" t="str">
        <f>IF($A545="","",IFERROR(VLOOKUP($A545,AI_PF!$A:$EU,151,FALSE),""))</f>
        <v/>
      </c>
      <c r="J545" t="str">
        <f>IF($A545="","",IFERROR(VLOOKUP($A545,AI_PF!$A:$C,3,FALSE),""))</f>
        <v/>
      </c>
      <c r="K545" t="str">
        <f>IF($A545="","",IFERROR(VLOOKUP($A545,Data_Raw!$A:$G,2,FALSE),""))</f>
        <v/>
      </c>
      <c r="L545" t="str">
        <f>IF($A545="","",IFERROR(VLOOKUP($A545,Data_Raw!$A:$G,3,FALSE),""))</f>
        <v/>
      </c>
      <c r="M545" t="str">
        <f>IF($A545="","",IFERROR(VLOOKUP($A545,Data_Raw!$A:$G,4,FALSE),""))</f>
        <v/>
      </c>
      <c r="N545" t="str">
        <f>IF($A545="","",IFERROR(VLOOKUP($A545,AI_PF!$A:$EU,29,FALSE),""))</f>
        <v/>
      </c>
      <c r="O545" t="str">
        <f>IF($A545="","",IFERROR(VLOOKUP($A545,Data_Raw!$A:$G,5,FALSE),""))</f>
        <v/>
      </c>
      <c r="P545" t="str">
        <f>IF($A545="","",IFERROR(VLOOKUP($A545,Data_Raw!$A:$G,6,FALSE),""))</f>
        <v/>
      </c>
      <c r="Q545" t="str">
        <f>IF($A545="","",IFERROR(VLOOKUP($A545,Data_Raw!$A:$G,7,FALSE),""))</f>
        <v/>
      </c>
      <c r="R545" t="str">
        <f>IF($A545="","",SUMIFS(AI_PF!$AP:$AP,AI_PF!$A:$A,$A545))</f>
        <v/>
      </c>
      <c r="S545" t="str">
        <f>IF($A545="","",SUMIFS(AI_PF!$AW:$AW,AI_PF!$A:$A,$A545))</f>
        <v/>
      </c>
      <c r="T545" t="str">
        <f>IF($A545="","",SUMIFS(AI_PF!$AZ:$AZ,AI_PF!$A:$A,$A545))</f>
        <v/>
      </c>
      <c r="U545" t="str">
        <f>IF($A545="","",SUMIFS(AI_PF!$CA:$CA,AI_PF!$A:$A,$A545))</f>
        <v/>
      </c>
      <c r="V545" t="str">
        <f>IF($A545="","",SUMIFS(AI_PF!$CE:$CE,AI_PF!$A:$A,$A545))</f>
        <v/>
      </c>
      <c r="W545" t="str">
        <f>IF($A545="","",IFERROR(VLOOKUP($A545,AI_PF!$A:$CO,93,FALSE),""))</f>
        <v/>
      </c>
      <c r="X545" t="str">
        <f>IF($A545="","",COUNTIF(AI_PF!$A:$A,$A545))</f>
        <v/>
      </c>
      <c r="Y545" t="str">
        <f>IF($A545="","",COUNTIF(LookThrough!$A:$A,J545))</f>
        <v/>
      </c>
    </row>
    <row r="546" spans="2:25" x14ac:dyDescent="0.4">
      <c r="B546" t="str">
        <f>IF($A546="","",IFERROR(VLOOKUP($A546,AI_PF!$A:$D,4,FALSE),""))</f>
        <v/>
      </c>
      <c r="C546" t="str">
        <f>IF($A546="","",IFERROR(VLOOKUP($A546,AI_PF!$A:$G,7,FALSE),""))</f>
        <v/>
      </c>
      <c r="D546" t="str">
        <f>IF($A546="","",IFERROR(VLOOKUP($A546,AI_PF!$A:$H,8,FALSE),""))</f>
        <v/>
      </c>
      <c r="E546" t="str">
        <f>IF($A546="","",IFERROR(VLOOKUP($A546,AI_PF!$A:$N,14,FALSE),""))</f>
        <v/>
      </c>
      <c r="F546" t="str">
        <f>IF($A546="","",IFERROR(VLOOKUP($A546,AI_PF!$A:$R,18,FALSE),""))</f>
        <v/>
      </c>
      <c r="G546" t="str">
        <f>IF($A546="","",IFERROR(VLOOKUP($A546,AI_PF!$A:$T,20,FALSE),""))</f>
        <v/>
      </c>
      <c r="H546" t="str">
        <f>IF($A546="","",IFERROR(VLOOKUP($A546,AI_PF!$A:$V,22,FALSE),""))</f>
        <v/>
      </c>
      <c r="I546" t="str">
        <f>IF($A546="","",IFERROR(VLOOKUP($A546,AI_PF!$A:$EU,151,FALSE),""))</f>
        <v/>
      </c>
      <c r="J546" t="str">
        <f>IF($A546="","",IFERROR(VLOOKUP($A546,AI_PF!$A:$C,3,FALSE),""))</f>
        <v/>
      </c>
      <c r="K546" t="str">
        <f>IF($A546="","",IFERROR(VLOOKUP($A546,Data_Raw!$A:$G,2,FALSE),""))</f>
        <v/>
      </c>
      <c r="L546" t="str">
        <f>IF($A546="","",IFERROR(VLOOKUP($A546,Data_Raw!$A:$G,3,FALSE),""))</f>
        <v/>
      </c>
      <c r="M546" t="str">
        <f>IF($A546="","",IFERROR(VLOOKUP($A546,Data_Raw!$A:$G,4,FALSE),""))</f>
        <v/>
      </c>
      <c r="N546" t="str">
        <f>IF($A546="","",IFERROR(VLOOKUP($A546,AI_PF!$A:$EU,29,FALSE),""))</f>
        <v/>
      </c>
      <c r="O546" t="str">
        <f>IF($A546="","",IFERROR(VLOOKUP($A546,Data_Raw!$A:$G,5,FALSE),""))</f>
        <v/>
      </c>
      <c r="P546" t="str">
        <f>IF($A546="","",IFERROR(VLOOKUP($A546,Data_Raw!$A:$G,6,FALSE),""))</f>
        <v/>
      </c>
      <c r="Q546" t="str">
        <f>IF($A546="","",IFERROR(VLOOKUP($A546,Data_Raw!$A:$G,7,FALSE),""))</f>
        <v/>
      </c>
      <c r="R546" t="str">
        <f>IF($A546="","",SUMIFS(AI_PF!$AP:$AP,AI_PF!$A:$A,$A546))</f>
        <v/>
      </c>
      <c r="S546" t="str">
        <f>IF($A546="","",SUMIFS(AI_PF!$AW:$AW,AI_PF!$A:$A,$A546))</f>
        <v/>
      </c>
      <c r="T546" t="str">
        <f>IF($A546="","",SUMIFS(AI_PF!$AZ:$AZ,AI_PF!$A:$A,$A546))</f>
        <v/>
      </c>
      <c r="U546" t="str">
        <f>IF($A546="","",SUMIFS(AI_PF!$CA:$CA,AI_PF!$A:$A,$A546))</f>
        <v/>
      </c>
      <c r="V546" t="str">
        <f>IF($A546="","",SUMIFS(AI_PF!$CE:$CE,AI_PF!$A:$A,$A546))</f>
        <v/>
      </c>
      <c r="W546" t="str">
        <f>IF($A546="","",IFERROR(VLOOKUP($A546,AI_PF!$A:$CO,93,FALSE),""))</f>
        <v/>
      </c>
      <c r="X546" t="str">
        <f>IF($A546="","",COUNTIF(AI_PF!$A:$A,$A546))</f>
        <v/>
      </c>
      <c r="Y546" t="str">
        <f>IF($A546="","",COUNTIF(LookThrough!$A:$A,J546))</f>
        <v/>
      </c>
    </row>
    <row r="547" spans="2:25" x14ac:dyDescent="0.4">
      <c r="B547" t="str">
        <f>IF($A547="","",IFERROR(VLOOKUP($A547,AI_PF!$A:$D,4,FALSE),""))</f>
        <v/>
      </c>
      <c r="C547" t="str">
        <f>IF($A547="","",IFERROR(VLOOKUP($A547,AI_PF!$A:$G,7,FALSE),""))</f>
        <v/>
      </c>
      <c r="D547" t="str">
        <f>IF($A547="","",IFERROR(VLOOKUP($A547,AI_PF!$A:$H,8,FALSE),""))</f>
        <v/>
      </c>
      <c r="E547" t="str">
        <f>IF($A547="","",IFERROR(VLOOKUP($A547,AI_PF!$A:$N,14,FALSE),""))</f>
        <v/>
      </c>
      <c r="F547" t="str">
        <f>IF($A547="","",IFERROR(VLOOKUP($A547,AI_PF!$A:$R,18,FALSE),""))</f>
        <v/>
      </c>
      <c r="G547" t="str">
        <f>IF($A547="","",IFERROR(VLOOKUP($A547,AI_PF!$A:$T,20,FALSE),""))</f>
        <v/>
      </c>
      <c r="H547" t="str">
        <f>IF($A547="","",IFERROR(VLOOKUP($A547,AI_PF!$A:$V,22,FALSE),""))</f>
        <v/>
      </c>
      <c r="I547" t="str">
        <f>IF($A547="","",IFERROR(VLOOKUP($A547,AI_PF!$A:$EU,151,FALSE),""))</f>
        <v/>
      </c>
      <c r="J547" t="str">
        <f>IF($A547="","",IFERROR(VLOOKUP($A547,AI_PF!$A:$C,3,FALSE),""))</f>
        <v/>
      </c>
      <c r="K547" t="str">
        <f>IF($A547="","",IFERROR(VLOOKUP($A547,Data_Raw!$A:$G,2,FALSE),""))</f>
        <v/>
      </c>
      <c r="L547" t="str">
        <f>IF($A547="","",IFERROR(VLOOKUP($A547,Data_Raw!$A:$G,3,FALSE),""))</f>
        <v/>
      </c>
      <c r="M547" t="str">
        <f>IF($A547="","",IFERROR(VLOOKUP($A547,Data_Raw!$A:$G,4,FALSE),""))</f>
        <v/>
      </c>
      <c r="N547" t="str">
        <f>IF($A547="","",IFERROR(VLOOKUP($A547,AI_PF!$A:$EU,29,FALSE),""))</f>
        <v/>
      </c>
      <c r="O547" t="str">
        <f>IF($A547="","",IFERROR(VLOOKUP($A547,Data_Raw!$A:$G,5,FALSE),""))</f>
        <v/>
      </c>
      <c r="P547" t="str">
        <f>IF($A547="","",IFERROR(VLOOKUP($A547,Data_Raw!$A:$G,6,FALSE),""))</f>
        <v/>
      </c>
      <c r="Q547" t="str">
        <f>IF($A547="","",IFERROR(VLOOKUP($A547,Data_Raw!$A:$G,7,FALSE),""))</f>
        <v/>
      </c>
      <c r="R547" t="str">
        <f>IF($A547="","",SUMIFS(AI_PF!$AP:$AP,AI_PF!$A:$A,$A547))</f>
        <v/>
      </c>
      <c r="S547" t="str">
        <f>IF($A547="","",SUMIFS(AI_PF!$AW:$AW,AI_PF!$A:$A,$A547))</f>
        <v/>
      </c>
      <c r="T547" t="str">
        <f>IF($A547="","",SUMIFS(AI_PF!$AZ:$AZ,AI_PF!$A:$A,$A547))</f>
        <v/>
      </c>
      <c r="U547" t="str">
        <f>IF($A547="","",SUMIFS(AI_PF!$CA:$CA,AI_PF!$A:$A,$A547))</f>
        <v/>
      </c>
      <c r="V547" t="str">
        <f>IF($A547="","",SUMIFS(AI_PF!$CE:$CE,AI_PF!$A:$A,$A547))</f>
        <v/>
      </c>
      <c r="W547" t="str">
        <f>IF($A547="","",IFERROR(VLOOKUP($A547,AI_PF!$A:$CO,93,FALSE),""))</f>
        <v/>
      </c>
      <c r="X547" t="str">
        <f>IF($A547="","",COUNTIF(AI_PF!$A:$A,$A547))</f>
        <v/>
      </c>
      <c r="Y547" t="str">
        <f>IF($A547="","",COUNTIF(LookThrough!$A:$A,J547))</f>
        <v/>
      </c>
    </row>
    <row r="548" spans="2:25" x14ac:dyDescent="0.4">
      <c r="B548" t="str">
        <f>IF($A548="","",IFERROR(VLOOKUP($A548,AI_PF!$A:$D,4,FALSE),""))</f>
        <v/>
      </c>
      <c r="C548" t="str">
        <f>IF($A548="","",IFERROR(VLOOKUP($A548,AI_PF!$A:$G,7,FALSE),""))</f>
        <v/>
      </c>
      <c r="D548" t="str">
        <f>IF($A548="","",IFERROR(VLOOKUP($A548,AI_PF!$A:$H,8,FALSE),""))</f>
        <v/>
      </c>
      <c r="E548" t="str">
        <f>IF($A548="","",IFERROR(VLOOKUP($A548,AI_PF!$A:$N,14,FALSE),""))</f>
        <v/>
      </c>
      <c r="F548" t="str">
        <f>IF($A548="","",IFERROR(VLOOKUP($A548,AI_PF!$A:$R,18,FALSE),""))</f>
        <v/>
      </c>
      <c r="G548" t="str">
        <f>IF($A548="","",IFERROR(VLOOKUP($A548,AI_PF!$A:$T,20,FALSE),""))</f>
        <v/>
      </c>
      <c r="H548" t="str">
        <f>IF($A548="","",IFERROR(VLOOKUP($A548,AI_PF!$A:$V,22,FALSE),""))</f>
        <v/>
      </c>
      <c r="I548" t="str">
        <f>IF($A548="","",IFERROR(VLOOKUP($A548,AI_PF!$A:$EU,151,FALSE),""))</f>
        <v/>
      </c>
      <c r="J548" t="str">
        <f>IF($A548="","",IFERROR(VLOOKUP($A548,AI_PF!$A:$C,3,FALSE),""))</f>
        <v/>
      </c>
      <c r="K548" t="str">
        <f>IF($A548="","",IFERROR(VLOOKUP($A548,Data_Raw!$A:$G,2,FALSE),""))</f>
        <v/>
      </c>
      <c r="L548" t="str">
        <f>IF($A548="","",IFERROR(VLOOKUP($A548,Data_Raw!$A:$G,3,FALSE),""))</f>
        <v/>
      </c>
      <c r="M548" t="str">
        <f>IF($A548="","",IFERROR(VLOOKUP($A548,Data_Raw!$A:$G,4,FALSE),""))</f>
        <v/>
      </c>
      <c r="N548" t="str">
        <f>IF($A548="","",IFERROR(VLOOKUP($A548,AI_PF!$A:$EU,29,FALSE),""))</f>
        <v/>
      </c>
      <c r="O548" t="str">
        <f>IF($A548="","",IFERROR(VLOOKUP($A548,Data_Raw!$A:$G,5,FALSE),""))</f>
        <v/>
      </c>
      <c r="P548" t="str">
        <f>IF($A548="","",IFERROR(VLOOKUP($A548,Data_Raw!$A:$G,6,FALSE),""))</f>
        <v/>
      </c>
      <c r="Q548" t="str">
        <f>IF($A548="","",IFERROR(VLOOKUP($A548,Data_Raw!$A:$G,7,FALSE),""))</f>
        <v/>
      </c>
      <c r="R548" t="str">
        <f>IF($A548="","",SUMIFS(AI_PF!$AP:$AP,AI_PF!$A:$A,$A548))</f>
        <v/>
      </c>
      <c r="S548" t="str">
        <f>IF($A548="","",SUMIFS(AI_PF!$AW:$AW,AI_PF!$A:$A,$A548))</f>
        <v/>
      </c>
      <c r="T548" t="str">
        <f>IF($A548="","",SUMIFS(AI_PF!$AZ:$AZ,AI_PF!$A:$A,$A548))</f>
        <v/>
      </c>
      <c r="U548" t="str">
        <f>IF($A548="","",SUMIFS(AI_PF!$CA:$CA,AI_PF!$A:$A,$A548))</f>
        <v/>
      </c>
      <c r="V548" t="str">
        <f>IF($A548="","",SUMIFS(AI_PF!$CE:$CE,AI_PF!$A:$A,$A548))</f>
        <v/>
      </c>
      <c r="W548" t="str">
        <f>IF($A548="","",IFERROR(VLOOKUP($A548,AI_PF!$A:$CO,93,FALSE),""))</f>
        <v/>
      </c>
      <c r="X548" t="str">
        <f>IF($A548="","",COUNTIF(AI_PF!$A:$A,$A548))</f>
        <v/>
      </c>
      <c r="Y548" t="str">
        <f>IF($A548="","",COUNTIF(LookThrough!$A:$A,J548))</f>
        <v/>
      </c>
    </row>
    <row r="549" spans="2:25" x14ac:dyDescent="0.4">
      <c r="B549" t="str">
        <f>IF($A549="","",IFERROR(VLOOKUP($A549,AI_PF!$A:$D,4,FALSE),""))</f>
        <v/>
      </c>
      <c r="C549" t="str">
        <f>IF($A549="","",IFERROR(VLOOKUP($A549,AI_PF!$A:$G,7,FALSE),""))</f>
        <v/>
      </c>
      <c r="D549" t="str">
        <f>IF($A549="","",IFERROR(VLOOKUP($A549,AI_PF!$A:$H,8,FALSE),""))</f>
        <v/>
      </c>
      <c r="E549" t="str">
        <f>IF($A549="","",IFERROR(VLOOKUP($A549,AI_PF!$A:$N,14,FALSE),""))</f>
        <v/>
      </c>
      <c r="F549" t="str">
        <f>IF($A549="","",IFERROR(VLOOKUP($A549,AI_PF!$A:$R,18,FALSE),""))</f>
        <v/>
      </c>
      <c r="G549" t="str">
        <f>IF($A549="","",IFERROR(VLOOKUP($A549,AI_PF!$A:$T,20,FALSE),""))</f>
        <v/>
      </c>
      <c r="H549" t="str">
        <f>IF($A549="","",IFERROR(VLOOKUP($A549,AI_PF!$A:$V,22,FALSE),""))</f>
        <v/>
      </c>
      <c r="I549" t="str">
        <f>IF($A549="","",IFERROR(VLOOKUP($A549,AI_PF!$A:$EU,151,FALSE),""))</f>
        <v/>
      </c>
      <c r="J549" t="str">
        <f>IF($A549="","",IFERROR(VLOOKUP($A549,AI_PF!$A:$C,3,FALSE),""))</f>
        <v/>
      </c>
      <c r="K549" t="str">
        <f>IF($A549="","",IFERROR(VLOOKUP($A549,Data_Raw!$A:$G,2,FALSE),""))</f>
        <v/>
      </c>
      <c r="L549" t="str">
        <f>IF($A549="","",IFERROR(VLOOKUP($A549,Data_Raw!$A:$G,3,FALSE),""))</f>
        <v/>
      </c>
      <c r="M549" t="str">
        <f>IF($A549="","",IFERROR(VLOOKUP($A549,Data_Raw!$A:$G,4,FALSE),""))</f>
        <v/>
      </c>
      <c r="N549" t="str">
        <f>IF($A549="","",IFERROR(VLOOKUP($A549,AI_PF!$A:$EU,29,FALSE),""))</f>
        <v/>
      </c>
      <c r="O549" t="str">
        <f>IF($A549="","",IFERROR(VLOOKUP($A549,Data_Raw!$A:$G,5,FALSE),""))</f>
        <v/>
      </c>
      <c r="P549" t="str">
        <f>IF($A549="","",IFERROR(VLOOKUP($A549,Data_Raw!$A:$G,6,FALSE),""))</f>
        <v/>
      </c>
      <c r="Q549" t="str">
        <f>IF($A549="","",IFERROR(VLOOKUP($A549,Data_Raw!$A:$G,7,FALSE),""))</f>
        <v/>
      </c>
      <c r="R549" t="str">
        <f>IF($A549="","",SUMIFS(AI_PF!$AP:$AP,AI_PF!$A:$A,$A549))</f>
        <v/>
      </c>
      <c r="S549" t="str">
        <f>IF($A549="","",SUMIFS(AI_PF!$AW:$AW,AI_PF!$A:$A,$A549))</f>
        <v/>
      </c>
      <c r="T549" t="str">
        <f>IF($A549="","",SUMIFS(AI_PF!$AZ:$AZ,AI_PF!$A:$A,$A549))</f>
        <v/>
      </c>
      <c r="U549" t="str">
        <f>IF($A549="","",SUMIFS(AI_PF!$CA:$CA,AI_PF!$A:$A,$A549))</f>
        <v/>
      </c>
      <c r="V549" t="str">
        <f>IF($A549="","",SUMIFS(AI_PF!$CE:$CE,AI_PF!$A:$A,$A549))</f>
        <v/>
      </c>
      <c r="W549" t="str">
        <f>IF($A549="","",IFERROR(VLOOKUP($A549,AI_PF!$A:$CO,93,FALSE),""))</f>
        <v/>
      </c>
      <c r="X549" t="str">
        <f>IF($A549="","",COUNTIF(AI_PF!$A:$A,$A549))</f>
        <v/>
      </c>
      <c r="Y549" t="str">
        <f>IF($A549="","",COUNTIF(LookThrough!$A:$A,J549))</f>
        <v/>
      </c>
    </row>
    <row r="550" spans="2:25" x14ac:dyDescent="0.4">
      <c r="B550" t="str">
        <f>IF($A550="","",IFERROR(VLOOKUP($A550,AI_PF!$A:$D,4,FALSE),""))</f>
        <v/>
      </c>
      <c r="C550" t="str">
        <f>IF($A550="","",IFERROR(VLOOKUP($A550,AI_PF!$A:$G,7,FALSE),""))</f>
        <v/>
      </c>
      <c r="D550" t="str">
        <f>IF($A550="","",IFERROR(VLOOKUP($A550,AI_PF!$A:$H,8,FALSE),""))</f>
        <v/>
      </c>
      <c r="E550" t="str">
        <f>IF($A550="","",IFERROR(VLOOKUP($A550,AI_PF!$A:$N,14,FALSE),""))</f>
        <v/>
      </c>
      <c r="F550" t="str">
        <f>IF($A550="","",IFERROR(VLOOKUP($A550,AI_PF!$A:$R,18,FALSE),""))</f>
        <v/>
      </c>
      <c r="G550" t="str">
        <f>IF($A550="","",IFERROR(VLOOKUP($A550,AI_PF!$A:$T,20,FALSE),""))</f>
        <v/>
      </c>
      <c r="H550" t="str">
        <f>IF($A550="","",IFERROR(VLOOKUP($A550,AI_PF!$A:$V,22,FALSE),""))</f>
        <v/>
      </c>
      <c r="I550" t="str">
        <f>IF($A550="","",IFERROR(VLOOKUP($A550,AI_PF!$A:$EU,151,FALSE),""))</f>
        <v/>
      </c>
      <c r="J550" t="str">
        <f>IF($A550="","",IFERROR(VLOOKUP($A550,AI_PF!$A:$C,3,FALSE),""))</f>
        <v/>
      </c>
      <c r="K550" t="str">
        <f>IF($A550="","",IFERROR(VLOOKUP($A550,Data_Raw!$A:$G,2,FALSE),""))</f>
        <v/>
      </c>
      <c r="L550" t="str">
        <f>IF($A550="","",IFERROR(VLOOKUP($A550,Data_Raw!$A:$G,3,FALSE),""))</f>
        <v/>
      </c>
      <c r="M550" t="str">
        <f>IF($A550="","",IFERROR(VLOOKUP($A550,Data_Raw!$A:$G,4,FALSE),""))</f>
        <v/>
      </c>
      <c r="N550" t="str">
        <f>IF($A550="","",IFERROR(VLOOKUP($A550,AI_PF!$A:$EU,29,FALSE),""))</f>
        <v/>
      </c>
      <c r="O550" t="str">
        <f>IF($A550="","",IFERROR(VLOOKUP($A550,Data_Raw!$A:$G,5,FALSE),""))</f>
        <v/>
      </c>
      <c r="P550" t="str">
        <f>IF($A550="","",IFERROR(VLOOKUP($A550,Data_Raw!$A:$G,6,FALSE),""))</f>
        <v/>
      </c>
      <c r="Q550" t="str">
        <f>IF($A550="","",IFERROR(VLOOKUP($A550,Data_Raw!$A:$G,7,FALSE),""))</f>
        <v/>
      </c>
      <c r="R550" t="str">
        <f>IF($A550="","",SUMIFS(AI_PF!$AP:$AP,AI_PF!$A:$A,$A550))</f>
        <v/>
      </c>
      <c r="S550" t="str">
        <f>IF($A550="","",SUMIFS(AI_PF!$AW:$AW,AI_PF!$A:$A,$A550))</f>
        <v/>
      </c>
      <c r="T550" t="str">
        <f>IF($A550="","",SUMIFS(AI_PF!$AZ:$AZ,AI_PF!$A:$A,$A550))</f>
        <v/>
      </c>
      <c r="U550" t="str">
        <f>IF($A550="","",SUMIFS(AI_PF!$CA:$CA,AI_PF!$A:$A,$A550))</f>
        <v/>
      </c>
      <c r="V550" t="str">
        <f>IF($A550="","",SUMIFS(AI_PF!$CE:$CE,AI_PF!$A:$A,$A550))</f>
        <v/>
      </c>
      <c r="W550" t="str">
        <f>IF($A550="","",IFERROR(VLOOKUP($A550,AI_PF!$A:$CO,93,FALSE),""))</f>
        <v/>
      </c>
      <c r="X550" t="str">
        <f>IF($A550="","",COUNTIF(AI_PF!$A:$A,$A550))</f>
        <v/>
      </c>
      <c r="Y550" t="str">
        <f>IF($A550="","",COUNTIF(LookThrough!$A:$A,J550))</f>
        <v/>
      </c>
    </row>
    <row r="551" spans="2:25" x14ac:dyDescent="0.4">
      <c r="B551" t="str">
        <f>IF($A551="","",IFERROR(VLOOKUP($A551,AI_PF!$A:$D,4,FALSE),""))</f>
        <v/>
      </c>
      <c r="C551" t="str">
        <f>IF($A551="","",IFERROR(VLOOKUP($A551,AI_PF!$A:$G,7,FALSE),""))</f>
        <v/>
      </c>
      <c r="D551" t="str">
        <f>IF($A551="","",IFERROR(VLOOKUP($A551,AI_PF!$A:$H,8,FALSE),""))</f>
        <v/>
      </c>
      <c r="E551" t="str">
        <f>IF($A551="","",IFERROR(VLOOKUP($A551,AI_PF!$A:$N,14,FALSE),""))</f>
        <v/>
      </c>
      <c r="F551" t="str">
        <f>IF($A551="","",IFERROR(VLOOKUP($A551,AI_PF!$A:$R,18,FALSE),""))</f>
        <v/>
      </c>
      <c r="G551" t="str">
        <f>IF($A551="","",IFERROR(VLOOKUP($A551,AI_PF!$A:$T,20,FALSE),""))</f>
        <v/>
      </c>
      <c r="H551" t="str">
        <f>IF($A551="","",IFERROR(VLOOKUP($A551,AI_PF!$A:$V,22,FALSE),""))</f>
        <v/>
      </c>
      <c r="I551" t="str">
        <f>IF($A551="","",IFERROR(VLOOKUP($A551,AI_PF!$A:$EU,151,FALSE),""))</f>
        <v/>
      </c>
      <c r="J551" t="str">
        <f>IF($A551="","",IFERROR(VLOOKUP($A551,AI_PF!$A:$C,3,FALSE),""))</f>
        <v/>
      </c>
      <c r="K551" t="str">
        <f>IF($A551="","",IFERROR(VLOOKUP($A551,Data_Raw!$A:$G,2,FALSE),""))</f>
        <v/>
      </c>
      <c r="L551" t="str">
        <f>IF($A551="","",IFERROR(VLOOKUP($A551,Data_Raw!$A:$G,3,FALSE),""))</f>
        <v/>
      </c>
      <c r="M551" t="str">
        <f>IF($A551="","",IFERROR(VLOOKUP($A551,Data_Raw!$A:$G,4,FALSE),""))</f>
        <v/>
      </c>
      <c r="N551" t="str">
        <f>IF($A551="","",IFERROR(VLOOKUP($A551,AI_PF!$A:$EU,29,FALSE),""))</f>
        <v/>
      </c>
      <c r="O551" t="str">
        <f>IF($A551="","",IFERROR(VLOOKUP($A551,Data_Raw!$A:$G,5,FALSE),""))</f>
        <v/>
      </c>
      <c r="P551" t="str">
        <f>IF($A551="","",IFERROR(VLOOKUP($A551,Data_Raw!$A:$G,6,FALSE),""))</f>
        <v/>
      </c>
      <c r="Q551" t="str">
        <f>IF($A551="","",IFERROR(VLOOKUP($A551,Data_Raw!$A:$G,7,FALSE),""))</f>
        <v/>
      </c>
      <c r="R551" t="str">
        <f>IF($A551="","",SUMIFS(AI_PF!$AP:$AP,AI_PF!$A:$A,$A551))</f>
        <v/>
      </c>
      <c r="S551" t="str">
        <f>IF($A551="","",SUMIFS(AI_PF!$AW:$AW,AI_PF!$A:$A,$A551))</f>
        <v/>
      </c>
      <c r="T551" t="str">
        <f>IF($A551="","",SUMIFS(AI_PF!$AZ:$AZ,AI_PF!$A:$A,$A551))</f>
        <v/>
      </c>
      <c r="U551" t="str">
        <f>IF($A551="","",SUMIFS(AI_PF!$CA:$CA,AI_PF!$A:$A,$A551))</f>
        <v/>
      </c>
      <c r="V551" t="str">
        <f>IF($A551="","",SUMIFS(AI_PF!$CE:$CE,AI_PF!$A:$A,$A551))</f>
        <v/>
      </c>
      <c r="W551" t="str">
        <f>IF($A551="","",IFERROR(VLOOKUP($A551,AI_PF!$A:$CO,93,FALSE),""))</f>
        <v/>
      </c>
      <c r="X551" t="str">
        <f>IF($A551="","",COUNTIF(AI_PF!$A:$A,$A551))</f>
        <v/>
      </c>
      <c r="Y551" t="str">
        <f>IF($A551="","",COUNTIF(LookThrough!$A:$A,J551))</f>
        <v/>
      </c>
    </row>
    <row r="552" spans="2:25" x14ac:dyDescent="0.4">
      <c r="B552" t="str">
        <f>IF($A552="","",IFERROR(VLOOKUP($A552,AI_PF!$A:$D,4,FALSE),""))</f>
        <v/>
      </c>
      <c r="C552" t="str">
        <f>IF($A552="","",IFERROR(VLOOKUP($A552,AI_PF!$A:$G,7,FALSE),""))</f>
        <v/>
      </c>
      <c r="D552" t="str">
        <f>IF($A552="","",IFERROR(VLOOKUP($A552,AI_PF!$A:$H,8,FALSE),""))</f>
        <v/>
      </c>
      <c r="E552" t="str">
        <f>IF($A552="","",IFERROR(VLOOKUP($A552,AI_PF!$A:$N,14,FALSE),""))</f>
        <v/>
      </c>
      <c r="F552" t="str">
        <f>IF($A552="","",IFERROR(VLOOKUP($A552,AI_PF!$A:$R,18,FALSE),""))</f>
        <v/>
      </c>
      <c r="G552" t="str">
        <f>IF($A552="","",IFERROR(VLOOKUP($A552,AI_PF!$A:$T,20,FALSE),""))</f>
        <v/>
      </c>
      <c r="H552" t="str">
        <f>IF($A552="","",IFERROR(VLOOKUP($A552,AI_PF!$A:$V,22,FALSE),""))</f>
        <v/>
      </c>
      <c r="I552" t="str">
        <f>IF($A552="","",IFERROR(VLOOKUP($A552,AI_PF!$A:$EU,151,FALSE),""))</f>
        <v/>
      </c>
      <c r="J552" t="str">
        <f>IF($A552="","",IFERROR(VLOOKUP($A552,AI_PF!$A:$C,3,FALSE),""))</f>
        <v/>
      </c>
      <c r="K552" t="str">
        <f>IF($A552="","",IFERROR(VLOOKUP($A552,Data_Raw!$A:$G,2,FALSE),""))</f>
        <v/>
      </c>
      <c r="L552" t="str">
        <f>IF($A552="","",IFERROR(VLOOKUP($A552,Data_Raw!$A:$G,3,FALSE),""))</f>
        <v/>
      </c>
      <c r="M552" t="str">
        <f>IF($A552="","",IFERROR(VLOOKUP($A552,Data_Raw!$A:$G,4,FALSE),""))</f>
        <v/>
      </c>
      <c r="N552" t="str">
        <f>IF($A552="","",IFERROR(VLOOKUP($A552,AI_PF!$A:$EU,29,FALSE),""))</f>
        <v/>
      </c>
      <c r="O552" t="str">
        <f>IF($A552="","",IFERROR(VLOOKUP($A552,Data_Raw!$A:$G,5,FALSE),""))</f>
        <v/>
      </c>
      <c r="P552" t="str">
        <f>IF($A552="","",IFERROR(VLOOKUP($A552,Data_Raw!$A:$G,6,FALSE),""))</f>
        <v/>
      </c>
      <c r="Q552" t="str">
        <f>IF($A552="","",IFERROR(VLOOKUP($A552,Data_Raw!$A:$G,7,FALSE),""))</f>
        <v/>
      </c>
      <c r="R552" t="str">
        <f>IF($A552="","",SUMIFS(AI_PF!$AP:$AP,AI_PF!$A:$A,$A552))</f>
        <v/>
      </c>
      <c r="S552" t="str">
        <f>IF($A552="","",SUMIFS(AI_PF!$AW:$AW,AI_PF!$A:$A,$A552))</f>
        <v/>
      </c>
      <c r="T552" t="str">
        <f>IF($A552="","",SUMIFS(AI_PF!$AZ:$AZ,AI_PF!$A:$A,$A552))</f>
        <v/>
      </c>
      <c r="U552" t="str">
        <f>IF($A552="","",SUMIFS(AI_PF!$CA:$CA,AI_PF!$A:$A,$A552))</f>
        <v/>
      </c>
      <c r="V552" t="str">
        <f>IF($A552="","",SUMIFS(AI_PF!$CE:$CE,AI_PF!$A:$A,$A552))</f>
        <v/>
      </c>
      <c r="W552" t="str">
        <f>IF($A552="","",IFERROR(VLOOKUP($A552,AI_PF!$A:$CO,93,FALSE),""))</f>
        <v/>
      </c>
      <c r="X552" t="str">
        <f>IF($A552="","",COUNTIF(AI_PF!$A:$A,$A552))</f>
        <v/>
      </c>
      <c r="Y552" t="str">
        <f>IF($A552="","",COUNTIF(LookThrough!$A:$A,J552))</f>
        <v/>
      </c>
    </row>
    <row r="553" spans="2:25" x14ac:dyDescent="0.4">
      <c r="B553" t="str">
        <f>IF($A553="","",IFERROR(VLOOKUP($A553,AI_PF!$A:$D,4,FALSE),""))</f>
        <v/>
      </c>
      <c r="C553" t="str">
        <f>IF($A553="","",IFERROR(VLOOKUP($A553,AI_PF!$A:$G,7,FALSE),""))</f>
        <v/>
      </c>
      <c r="D553" t="str">
        <f>IF($A553="","",IFERROR(VLOOKUP($A553,AI_PF!$A:$H,8,FALSE),""))</f>
        <v/>
      </c>
      <c r="E553" t="str">
        <f>IF($A553="","",IFERROR(VLOOKUP($A553,AI_PF!$A:$N,14,FALSE),""))</f>
        <v/>
      </c>
      <c r="F553" t="str">
        <f>IF($A553="","",IFERROR(VLOOKUP($A553,AI_PF!$A:$R,18,FALSE),""))</f>
        <v/>
      </c>
      <c r="G553" t="str">
        <f>IF($A553="","",IFERROR(VLOOKUP($A553,AI_PF!$A:$T,20,FALSE),""))</f>
        <v/>
      </c>
      <c r="H553" t="str">
        <f>IF($A553="","",IFERROR(VLOOKUP($A553,AI_PF!$A:$V,22,FALSE),""))</f>
        <v/>
      </c>
      <c r="I553" t="str">
        <f>IF($A553="","",IFERROR(VLOOKUP($A553,AI_PF!$A:$EU,151,FALSE),""))</f>
        <v/>
      </c>
      <c r="J553" t="str">
        <f>IF($A553="","",IFERROR(VLOOKUP($A553,AI_PF!$A:$C,3,FALSE),""))</f>
        <v/>
      </c>
      <c r="K553" t="str">
        <f>IF($A553="","",IFERROR(VLOOKUP($A553,Data_Raw!$A:$G,2,FALSE),""))</f>
        <v/>
      </c>
      <c r="L553" t="str">
        <f>IF($A553="","",IFERROR(VLOOKUP($A553,Data_Raw!$A:$G,3,FALSE),""))</f>
        <v/>
      </c>
      <c r="M553" t="str">
        <f>IF($A553="","",IFERROR(VLOOKUP($A553,Data_Raw!$A:$G,4,FALSE),""))</f>
        <v/>
      </c>
      <c r="N553" t="str">
        <f>IF($A553="","",IFERROR(VLOOKUP($A553,AI_PF!$A:$EU,29,FALSE),""))</f>
        <v/>
      </c>
      <c r="O553" t="str">
        <f>IF($A553="","",IFERROR(VLOOKUP($A553,Data_Raw!$A:$G,5,FALSE),""))</f>
        <v/>
      </c>
      <c r="P553" t="str">
        <f>IF($A553="","",IFERROR(VLOOKUP($A553,Data_Raw!$A:$G,6,FALSE),""))</f>
        <v/>
      </c>
      <c r="Q553" t="str">
        <f>IF($A553="","",IFERROR(VLOOKUP($A553,Data_Raw!$A:$G,7,FALSE),""))</f>
        <v/>
      </c>
      <c r="R553" t="str">
        <f>IF($A553="","",SUMIFS(AI_PF!$AP:$AP,AI_PF!$A:$A,$A553))</f>
        <v/>
      </c>
      <c r="S553" t="str">
        <f>IF($A553="","",SUMIFS(AI_PF!$AW:$AW,AI_PF!$A:$A,$A553))</f>
        <v/>
      </c>
      <c r="T553" t="str">
        <f>IF($A553="","",SUMIFS(AI_PF!$AZ:$AZ,AI_PF!$A:$A,$A553))</f>
        <v/>
      </c>
      <c r="U553" t="str">
        <f>IF($A553="","",SUMIFS(AI_PF!$CA:$CA,AI_PF!$A:$A,$A553))</f>
        <v/>
      </c>
      <c r="V553" t="str">
        <f>IF($A553="","",SUMIFS(AI_PF!$CE:$CE,AI_PF!$A:$A,$A553))</f>
        <v/>
      </c>
      <c r="W553" t="str">
        <f>IF($A553="","",IFERROR(VLOOKUP($A553,AI_PF!$A:$CO,93,FALSE),""))</f>
        <v/>
      </c>
      <c r="X553" t="str">
        <f>IF($A553="","",COUNTIF(AI_PF!$A:$A,$A553))</f>
        <v/>
      </c>
      <c r="Y553" t="str">
        <f>IF($A553="","",COUNTIF(LookThrough!$A:$A,J553))</f>
        <v/>
      </c>
    </row>
    <row r="554" spans="2:25" x14ac:dyDescent="0.4">
      <c r="B554" t="str">
        <f>IF($A554="","",IFERROR(VLOOKUP($A554,AI_PF!$A:$D,4,FALSE),""))</f>
        <v/>
      </c>
      <c r="C554" t="str">
        <f>IF($A554="","",IFERROR(VLOOKUP($A554,AI_PF!$A:$G,7,FALSE),""))</f>
        <v/>
      </c>
      <c r="D554" t="str">
        <f>IF($A554="","",IFERROR(VLOOKUP($A554,AI_PF!$A:$H,8,FALSE),""))</f>
        <v/>
      </c>
      <c r="E554" t="str">
        <f>IF($A554="","",IFERROR(VLOOKUP($A554,AI_PF!$A:$N,14,FALSE),""))</f>
        <v/>
      </c>
      <c r="F554" t="str">
        <f>IF($A554="","",IFERROR(VLOOKUP($A554,AI_PF!$A:$R,18,FALSE),""))</f>
        <v/>
      </c>
      <c r="G554" t="str">
        <f>IF($A554="","",IFERROR(VLOOKUP($A554,AI_PF!$A:$T,20,FALSE),""))</f>
        <v/>
      </c>
      <c r="H554" t="str">
        <f>IF($A554="","",IFERROR(VLOOKUP($A554,AI_PF!$A:$V,22,FALSE),""))</f>
        <v/>
      </c>
      <c r="I554" t="str">
        <f>IF($A554="","",IFERROR(VLOOKUP($A554,AI_PF!$A:$EU,151,FALSE),""))</f>
        <v/>
      </c>
      <c r="J554" t="str">
        <f>IF($A554="","",IFERROR(VLOOKUP($A554,AI_PF!$A:$C,3,FALSE),""))</f>
        <v/>
      </c>
      <c r="K554" t="str">
        <f>IF($A554="","",IFERROR(VLOOKUP($A554,Data_Raw!$A:$G,2,FALSE),""))</f>
        <v/>
      </c>
      <c r="L554" t="str">
        <f>IF($A554="","",IFERROR(VLOOKUP($A554,Data_Raw!$A:$G,3,FALSE),""))</f>
        <v/>
      </c>
      <c r="M554" t="str">
        <f>IF($A554="","",IFERROR(VLOOKUP($A554,Data_Raw!$A:$G,4,FALSE),""))</f>
        <v/>
      </c>
      <c r="N554" t="str">
        <f>IF($A554="","",IFERROR(VLOOKUP($A554,AI_PF!$A:$EU,29,FALSE),""))</f>
        <v/>
      </c>
      <c r="O554" t="str">
        <f>IF($A554="","",IFERROR(VLOOKUP($A554,Data_Raw!$A:$G,5,FALSE),""))</f>
        <v/>
      </c>
      <c r="P554" t="str">
        <f>IF($A554="","",IFERROR(VLOOKUP($A554,Data_Raw!$A:$G,6,FALSE),""))</f>
        <v/>
      </c>
      <c r="Q554" t="str">
        <f>IF($A554="","",IFERROR(VLOOKUP($A554,Data_Raw!$A:$G,7,FALSE),""))</f>
        <v/>
      </c>
      <c r="R554" t="str">
        <f>IF($A554="","",SUMIFS(AI_PF!$AP:$AP,AI_PF!$A:$A,$A554))</f>
        <v/>
      </c>
      <c r="S554" t="str">
        <f>IF($A554="","",SUMIFS(AI_PF!$AW:$AW,AI_PF!$A:$A,$A554))</f>
        <v/>
      </c>
      <c r="T554" t="str">
        <f>IF($A554="","",SUMIFS(AI_PF!$AZ:$AZ,AI_PF!$A:$A,$A554))</f>
        <v/>
      </c>
      <c r="U554" t="str">
        <f>IF($A554="","",SUMIFS(AI_PF!$CA:$CA,AI_PF!$A:$A,$A554))</f>
        <v/>
      </c>
      <c r="V554" t="str">
        <f>IF($A554="","",SUMIFS(AI_PF!$CE:$CE,AI_PF!$A:$A,$A554))</f>
        <v/>
      </c>
      <c r="W554" t="str">
        <f>IF($A554="","",IFERROR(VLOOKUP($A554,AI_PF!$A:$CO,93,FALSE),""))</f>
        <v/>
      </c>
      <c r="X554" t="str">
        <f>IF($A554="","",COUNTIF(AI_PF!$A:$A,$A554))</f>
        <v/>
      </c>
      <c r="Y554" t="str">
        <f>IF($A554="","",COUNTIF(LookThrough!$A:$A,J554))</f>
        <v/>
      </c>
    </row>
    <row r="555" spans="2:25" x14ac:dyDescent="0.4">
      <c r="B555" t="str">
        <f>IF($A555="","",IFERROR(VLOOKUP($A555,AI_PF!$A:$D,4,FALSE),""))</f>
        <v/>
      </c>
      <c r="C555" t="str">
        <f>IF($A555="","",IFERROR(VLOOKUP($A555,AI_PF!$A:$G,7,FALSE),""))</f>
        <v/>
      </c>
      <c r="D555" t="str">
        <f>IF($A555="","",IFERROR(VLOOKUP($A555,AI_PF!$A:$H,8,FALSE),""))</f>
        <v/>
      </c>
      <c r="E555" t="str">
        <f>IF($A555="","",IFERROR(VLOOKUP($A555,AI_PF!$A:$N,14,FALSE),""))</f>
        <v/>
      </c>
      <c r="F555" t="str">
        <f>IF($A555="","",IFERROR(VLOOKUP($A555,AI_PF!$A:$R,18,FALSE),""))</f>
        <v/>
      </c>
      <c r="G555" t="str">
        <f>IF($A555="","",IFERROR(VLOOKUP($A555,AI_PF!$A:$T,20,FALSE),""))</f>
        <v/>
      </c>
      <c r="H555" t="str">
        <f>IF($A555="","",IFERROR(VLOOKUP($A555,AI_PF!$A:$V,22,FALSE),""))</f>
        <v/>
      </c>
      <c r="I555" t="str">
        <f>IF($A555="","",IFERROR(VLOOKUP($A555,AI_PF!$A:$EU,151,FALSE),""))</f>
        <v/>
      </c>
      <c r="J555" t="str">
        <f>IF($A555="","",IFERROR(VLOOKUP($A555,AI_PF!$A:$C,3,FALSE),""))</f>
        <v/>
      </c>
      <c r="K555" t="str">
        <f>IF($A555="","",IFERROR(VLOOKUP($A555,Data_Raw!$A:$G,2,FALSE),""))</f>
        <v/>
      </c>
      <c r="L555" t="str">
        <f>IF($A555="","",IFERROR(VLOOKUP($A555,Data_Raw!$A:$G,3,FALSE),""))</f>
        <v/>
      </c>
      <c r="M555" t="str">
        <f>IF($A555="","",IFERROR(VLOOKUP($A555,Data_Raw!$A:$G,4,FALSE),""))</f>
        <v/>
      </c>
      <c r="N555" t="str">
        <f>IF($A555="","",IFERROR(VLOOKUP($A555,AI_PF!$A:$EU,29,FALSE),""))</f>
        <v/>
      </c>
      <c r="O555" t="str">
        <f>IF($A555="","",IFERROR(VLOOKUP($A555,Data_Raw!$A:$G,5,FALSE),""))</f>
        <v/>
      </c>
      <c r="P555" t="str">
        <f>IF($A555="","",IFERROR(VLOOKUP($A555,Data_Raw!$A:$G,6,FALSE),""))</f>
        <v/>
      </c>
      <c r="Q555" t="str">
        <f>IF($A555="","",IFERROR(VLOOKUP($A555,Data_Raw!$A:$G,7,FALSE),""))</f>
        <v/>
      </c>
      <c r="R555" t="str">
        <f>IF($A555="","",SUMIFS(AI_PF!$AP:$AP,AI_PF!$A:$A,$A555))</f>
        <v/>
      </c>
      <c r="S555" t="str">
        <f>IF($A555="","",SUMIFS(AI_PF!$AW:$AW,AI_PF!$A:$A,$A555))</f>
        <v/>
      </c>
      <c r="T555" t="str">
        <f>IF($A555="","",SUMIFS(AI_PF!$AZ:$AZ,AI_PF!$A:$A,$A555))</f>
        <v/>
      </c>
      <c r="U555" t="str">
        <f>IF($A555="","",SUMIFS(AI_PF!$CA:$CA,AI_PF!$A:$A,$A555))</f>
        <v/>
      </c>
      <c r="V555" t="str">
        <f>IF($A555="","",SUMIFS(AI_PF!$CE:$CE,AI_PF!$A:$A,$A555))</f>
        <v/>
      </c>
      <c r="W555" t="str">
        <f>IF($A555="","",IFERROR(VLOOKUP($A555,AI_PF!$A:$CO,93,FALSE),""))</f>
        <v/>
      </c>
      <c r="X555" t="str">
        <f>IF($A555="","",COUNTIF(AI_PF!$A:$A,$A555))</f>
        <v/>
      </c>
      <c r="Y555" t="str">
        <f>IF($A555="","",COUNTIF(LookThrough!$A:$A,J555))</f>
        <v/>
      </c>
    </row>
    <row r="556" spans="2:25" x14ac:dyDescent="0.4">
      <c r="B556" t="str">
        <f>IF($A556="","",IFERROR(VLOOKUP($A556,AI_PF!$A:$D,4,FALSE),""))</f>
        <v/>
      </c>
      <c r="C556" t="str">
        <f>IF($A556="","",IFERROR(VLOOKUP($A556,AI_PF!$A:$G,7,FALSE),""))</f>
        <v/>
      </c>
      <c r="D556" t="str">
        <f>IF($A556="","",IFERROR(VLOOKUP($A556,AI_PF!$A:$H,8,FALSE),""))</f>
        <v/>
      </c>
      <c r="E556" t="str">
        <f>IF($A556="","",IFERROR(VLOOKUP($A556,AI_PF!$A:$N,14,FALSE),""))</f>
        <v/>
      </c>
      <c r="F556" t="str">
        <f>IF($A556="","",IFERROR(VLOOKUP($A556,AI_PF!$A:$R,18,FALSE),""))</f>
        <v/>
      </c>
      <c r="G556" t="str">
        <f>IF($A556="","",IFERROR(VLOOKUP($A556,AI_PF!$A:$T,20,FALSE),""))</f>
        <v/>
      </c>
      <c r="H556" t="str">
        <f>IF($A556="","",IFERROR(VLOOKUP($A556,AI_PF!$A:$V,22,FALSE),""))</f>
        <v/>
      </c>
      <c r="I556" t="str">
        <f>IF($A556="","",IFERROR(VLOOKUP($A556,AI_PF!$A:$EU,151,FALSE),""))</f>
        <v/>
      </c>
      <c r="J556" t="str">
        <f>IF($A556="","",IFERROR(VLOOKUP($A556,AI_PF!$A:$C,3,FALSE),""))</f>
        <v/>
      </c>
      <c r="K556" t="str">
        <f>IF($A556="","",IFERROR(VLOOKUP($A556,Data_Raw!$A:$G,2,FALSE),""))</f>
        <v/>
      </c>
      <c r="L556" t="str">
        <f>IF($A556="","",IFERROR(VLOOKUP($A556,Data_Raw!$A:$G,3,FALSE),""))</f>
        <v/>
      </c>
      <c r="M556" t="str">
        <f>IF($A556="","",IFERROR(VLOOKUP($A556,Data_Raw!$A:$G,4,FALSE),""))</f>
        <v/>
      </c>
      <c r="N556" t="str">
        <f>IF($A556="","",IFERROR(VLOOKUP($A556,AI_PF!$A:$EU,29,FALSE),""))</f>
        <v/>
      </c>
      <c r="O556" t="str">
        <f>IF($A556="","",IFERROR(VLOOKUP($A556,Data_Raw!$A:$G,5,FALSE),""))</f>
        <v/>
      </c>
      <c r="P556" t="str">
        <f>IF($A556="","",IFERROR(VLOOKUP($A556,Data_Raw!$A:$G,6,FALSE),""))</f>
        <v/>
      </c>
      <c r="Q556" t="str">
        <f>IF($A556="","",IFERROR(VLOOKUP($A556,Data_Raw!$A:$G,7,FALSE),""))</f>
        <v/>
      </c>
      <c r="R556" t="str">
        <f>IF($A556="","",SUMIFS(AI_PF!$AP:$AP,AI_PF!$A:$A,$A556))</f>
        <v/>
      </c>
      <c r="S556" t="str">
        <f>IF($A556="","",SUMIFS(AI_PF!$AW:$AW,AI_PF!$A:$A,$A556))</f>
        <v/>
      </c>
      <c r="T556" t="str">
        <f>IF($A556="","",SUMIFS(AI_PF!$AZ:$AZ,AI_PF!$A:$A,$A556))</f>
        <v/>
      </c>
      <c r="U556" t="str">
        <f>IF($A556="","",SUMIFS(AI_PF!$CA:$CA,AI_PF!$A:$A,$A556))</f>
        <v/>
      </c>
      <c r="V556" t="str">
        <f>IF($A556="","",SUMIFS(AI_PF!$CE:$CE,AI_PF!$A:$A,$A556))</f>
        <v/>
      </c>
      <c r="W556" t="str">
        <f>IF($A556="","",IFERROR(VLOOKUP($A556,AI_PF!$A:$CO,93,FALSE),""))</f>
        <v/>
      </c>
      <c r="X556" t="str">
        <f>IF($A556="","",COUNTIF(AI_PF!$A:$A,$A556))</f>
        <v/>
      </c>
      <c r="Y556" t="str">
        <f>IF($A556="","",COUNTIF(LookThrough!$A:$A,J556))</f>
        <v/>
      </c>
    </row>
    <row r="557" spans="2:25" x14ac:dyDescent="0.4">
      <c r="B557" t="str">
        <f>IF($A557="","",IFERROR(VLOOKUP($A557,AI_PF!$A:$D,4,FALSE),""))</f>
        <v/>
      </c>
      <c r="C557" t="str">
        <f>IF($A557="","",IFERROR(VLOOKUP($A557,AI_PF!$A:$G,7,FALSE),""))</f>
        <v/>
      </c>
      <c r="D557" t="str">
        <f>IF($A557="","",IFERROR(VLOOKUP($A557,AI_PF!$A:$H,8,FALSE),""))</f>
        <v/>
      </c>
      <c r="E557" t="str">
        <f>IF($A557="","",IFERROR(VLOOKUP($A557,AI_PF!$A:$N,14,FALSE),""))</f>
        <v/>
      </c>
      <c r="F557" t="str">
        <f>IF($A557="","",IFERROR(VLOOKUP($A557,AI_PF!$A:$R,18,FALSE),""))</f>
        <v/>
      </c>
      <c r="G557" t="str">
        <f>IF($A557="","",IFERROR(VLOOKUP($A557,AI_PF!$A:$T,20,FALSE),""))</f>
        <v/>
      </c>
      <c r="H557" t="str">
        <f>IF($A557="","",IFERROR(VLOOKUP($A557,AI_PF!$A:$V,22,FALSE),""))</f>
        <v/>
      </c>
      <c r="I557" t="str">
        <f>IF($A557="","",IFERROR(VLOOKUP($A557,AI_PF!$A:$EU,151,FALSE),""))</f>
        <v/>
      </c>
      <c r="J557" t="str">
        <f>IF($A557="","",IFERROR(VLOOKUP($A557,AI_PF!$A:$C,3,FALSE),""))</f>
        <v/>
      </c>
      <c r="K557" t="str">
        <f>IF($A557="","",IFERROR(VLOOKUP($A557,Data_Raw!$A:$G,2,FALSE),""))</f>
        <v/>
      </c>
      <c r="L557" t="str">
        <f>IF($A557="","",IFERROR(VLOOKUP($A557,Data_Raw!$A:$G,3,FALSE),""))</f>
        <v/>
      </c>
      <c r="M557" t="str">
        <f>IF($A557="","",IFERROR(VLOOKUP($A557,Data_Raw!$A:$G,4,FALSE),""))</f>
        <v/>
      </c>
      <c r="N557" t="str">
        <f>IF($A557="","",IFERROR(VLOOKUP($A557,AI_PF!$A:$EU,29,FALSE),""))</f>
        <v/>
      </c>
      <c r="O557" t="str">
        <f>IF($A557="","",IFERROR(VLOOKUP($A557,Data_Raw!$A:$G,5,FALSE),""))</f>
        <v/>
      </c>
      <c r="P557" t="str">
        <f>IF($A557="","",IFERROR(VLOOKUP($A557,Data_Raw!$A:$G,6,FALSE),""))</f>
        <v/>
      </c>
      <c r="Q557" t="str">
        <f>IF($A557="","",IFERROR(VLOOKUP($A557,Data_Raw!$A:$G,7,FALSE),""))</f>
        <v/>
      </c>
      <c r="R557" t="str">
        <f>IF($A557="","",SUMIFS(AI_PF!$AP:$AP,AI_PF!$A:$A,$A557))</f>
        <v/>
      </c>
      <c r="S557" t="str">
        <f>IF($A557="","",SUMIFS(AI_PF!$AW:$AW,AI_PF!$A:$A,$A557))</f>
        <v/>
      </c>
      <c r="T557" t="str">
        <f>IF($A557="","",SUMIFS(AI_PF!$AZ:$AZ,AI_PF!$A:$A,$A557))</f>
        <v/>
      </c>
      <c r="U557" t="str">
        <f>IF($A557="","",SUMIFS(AI_PF!$CA:$CA,AI_PF!$A:$A,$A557))</f>
        <v/>
      </c>
      <c r="V557" t="str">
        <f>IF($A557="","",SUMIFS(AI_PF!$CE:$CE,AI_PF!$A:$A,$A557))</f>
        <v/>
      </c>
      <c r="W557" t="str">
        <f>IF($A557="","",IFERROR(VLOOKUP($A557,AI_PF!$A:$CO,93,FALSE),""))</f>
        <v/>
      </c>
      <c r="X557" t="str">
        <f>IF($A557="","",COUNTIF(AI_PF!$A:$A,$A557))</f>
        <v/>
      </c>
      <c r="Y557" t="str">
        <f>IF($A557="","",COUNTIF(LookThrough!$A:$A,J557))</f>
        <v/>
      </c>
    </row>
    <row r="558" spans="2:25" x14ac:dyDescent="0.4">
      <c r="B558" t="str">
        <f>IF($A558="","",IFERROR(VLOOKUP($A558,AI_PF!$A:$D,4,FALSE),""))</f>
        <v/>
      </c>
      <c r="C558" t="str">
        <f>IF($A558="","",IFERROR(VLOOKUP($A558,AI_PF!$A:$G,7,FALSE),""))</f>
        <v/>
      </c>
      <c r="D558" t="str">
        <f>IF($A558="","",IFERROR(VLOOKUP($A558,AI_PF!$A:$H,8,FALSE),""))</f>
        <v/>
      </c>
      <c r="E558" t="str">
        <f>IF($A558="","",IFERROR(VLOOKUP($A558,AI_PF!$A:$N,14,FALSE),""))</f>
        <v/>
      </c>
      <c r="F558" t="str">
        <f>IF($A558="","",IFERROR(VLOOKUP($A558,AI_PF!$A:$R,18,FALSE),""))</f>
        <v/>
      </c>
      <c r="G558" t="str">
        <f>IF($A558="","",IFERROR(VLOOKUP($A558,AI_PF!$A:$T,20,FALSE),""))</f>
        <v/>
      </c>
      <c r="H558" t="str">
        <f>IF($A558="","",IFERROR(VLOOKUP($A558,AI_PF!$A:$V,22,FALSE),""))</f>
        <v/>
      </c>
      <c r="I558" t="str">
        <f>IF($A558="","",IFERROR(VLOOKUP($A558,AI_PF!$A:$EU,151,FALSE),""))</f>
        <v/>
      </c>
      <c r="J558" t="str">
        <f>IF($A558="","",IFERROR(VLOOKUP($A558,AI_PF!$A:$C,3,FALSE),""))</f>
        <v/>
      </c>
      <c r="K558" t="str">
        <f>IF($A558="","",IFERROR(VLOOKUP($A558,Data_Raw!$A:$G,2,FALSE),""))</f>
        <v/>
      </c>
      <c r="L558" t="str">
        <f>IF($A558="","",IFERROR(VLOOKUP($A558,Data_Raw!$A:$G,3,FALSE),""))</f>
        <v/>
      </c>
      <c r="M558" t="str">
        <f>IF($A558="","",IFERROR(VLOOKUP($A558,Data_Raw!$A:$G,4,FALSE),""))</f>
        <v/>
      </c>
      <c r="N558" t="str">
        <f>IF($A558="","",IFERROR(VLOOKUP($A558,AI_PF!$A:$EU,29,FALSE),""))</f>
        <v/>
      </c>
      <c r="O558" t="str">
        <f>IF($A558="","",IFERROR(VLOOKUP($A558,Data_Raw!$A:$G,5,FALSE),""))</f>
        <v/>
      </c>
      <c r="P558" t="str">
        <f>IF($A558="","",IFERROR(VLOOKUP($A558,Data_Raw!$A:$G,6,FALSE),""))</f>
        <v/>
      </c>
      <c r="Q558" t="str">
        <f>IF($A558="","",IFERROR(VLOOKUP($A558,Data_Raw!$A:$G,7,FALSE),""))</f>
        <v/>
      </c>
      <c r="R558" t="str">
        <f>IF($A558="","",SUMIFS(AI_PF!$AP:$AP,AI_PF!$A:$A,$A558))</f>
        <v/>
      </c>
      <c r="S558" t="str">
        <f>IF($A558="","",SUMIFS(AI_PF!$AW:$AW,AI_PF!$A:$A,$A558))</f>
        <v/>
      </c>
      <c r="T558" t="str">
        <f>IF($A558="","",SUMIFS(AI_PF!$AZ:$AZ,AI_PF!$A:$A,$A558))</f>
        <v/>
      </c>
      <c r="U558" t="str">
        <f>IF($A558="","",SUMIFS(AI_PF!$CA:$CA,AI_PF!$A:$A,$A558))</f>
        <v/>
      </c>
      <c r="V558" t="str">
        <f>IF($A558="","",SUMIFS(AI_PF!$CE:$CE,AI_PF!$A:$A,$A558))</f>
        <v/>
      </c>
      <c r="W558" t="str">
        <f>IF($A558="","",IFERROR(VLOOKUP($A558,AI_PF!$A:$CO,93,FALSE),""))</f>
        <v/>
      </c>
      <c r="X558" t="str">
        <f>IF($A558="","",COUNTIF(AI_PF!$A:$A,$A558))</f>
        <v/>
      </c>
      <c r="Y558" t="str">
        <f>IF($A558="","",COUNTIF(LookThrough!$A:$A,J558))</f>
        <v/>
      </c>
    </row>
    <row r="559" spans="2:25" x14ac:dyDescent="0.4">
      <c r="B559" t="str">
        <f>IF($A559="","",IFERROR(VLOOKUP($A559,AI_PF!$A:$D,4,FALSE),""))</f>
        <v/>
      </c>
      <c r="C559" t="str">
        <f>IF($A559="","",IFERROR(VLOOKUP($A559,AI_PF!$A:$G,7,FALSE),""))</f>
        <v/>
      </c>
      <c r="D559" t="str">
        <f>IF($A559="","",IFERROR(VLOOKUP($A559,AI_PF!$A:$H,8,FALSE),""))</f>
        <v/>
      </c>
      <c r="E559" t="str">
        <f>IF($A559="","",IFERROR(VLOOKUP($A559,AI_PF!$A:$N,14,FALSE),""))</f>
        <v/>
      </c>
      <c r="F559" t="str">
        <f>IF($A559="","",IFERROR(VLOOKUP($A559,AI_PF!$A:$R,18,FALSE),""))</f>
        <v/>
      </c>
      <c r="G559" t="str">
        <f>IF($A559="","",IFERROR(VLOOKUP($A559,AI_PF!$A:$T,20,FALSE),""))</f>
        <v/>
      </c>
      <c r="H559" t="str">
        <f>IF($A559="","",IFERROR(VLOOKUP($A559,AI_PF!$A:$V,22,FALSE),""))</f>
        <v/>
      </c>
      <c r="I559" t="str">
        <f>IF($A559="","",IFERROR(VLOOKUP($A559,AI_PF!$A:$EU,151,FALSE),""))</f>
        <v/>
      </c>
      <c r="J559" t="str">
        <f>IF($A559="","",IFERROR(VLOOKUP($A559,AI_PF!$A:$C,3,FALSE),""))</f>
        <v/>
      </c>
      <c r="K559" t="str">
        <f>IF($A559="","",IFERROR(VLOOKUP($A559,Data_Raw!$A:$G,2,FALSE),""))</f>
        <v/>
      </c>
      <c r="L559" t="str">
        <f>IF($A559="","",IFERROR(VLOOKUP($A559,Data_Raw!$A:$G,3,FALSE),""))</f>
        <v/>
      </c>
      <c r="M559" t="str">
        <f>IF($A559="","",IFERROR(VLOOKUP($A559,Data_Raw!$A:$G,4,FALSE),""))</f>
        <v/>
      </c>
      <c r="N559" t="str">
        <f>IF($A559="","",IFERROR(VLOOKUP($A559,AI_PF!$A:$EU,29,FALSE),""))</f>
        <v/>
      </c>
      <c r="O559" t="str">
        <f>IF($A559="","",IFERROR(VLOOKUP($A559,Data_Raw!$A:$G,5,FALSE),""))</f>
        <v/>
      </c>
      <c r="P559" t="str">
        <f>IF($A559="","",IFERROR(VLOOKUP($A559,Data_Raw!$A:$G,6,FALSE),""))</f>
        <v/>
      </c>
      <c r="Q559" t="str">
        <f>IF($A559="","",IFERROR(VLOOKUP($A559,Data_Raw!$A:$G,7,FALSE),""))</f>
        <v/>
      </c>
      <c r="R559" t="str">
        <f>IF($A559="","",SUMIFS(AI_PF!$AP:$AP,AI_PF!$A:$A,$A559))</f>
        <v/>
      </c>
      <c r="S559" t="str">
        <f>IF($A559="","",SUMIFS(AI_PF!$AW:$AW,AI_PF!$A:$A,$A559))</f>
        <v/>
      </c>
      <c r="T559" t="str">
        <f>IF($A559="","",SUMIFS(AI_PF!$AZ:$AZ,AI_PF!$A:$A,$A559))</f>
        <v/>
      </c>
      <c r="U559" t="str">
        <f>IF($A559="","",SUMIFS(AI_PF!$CA:$CA,AI_PF!$A:$A,$A559))</f>
        <v/>
      </c>
      <c r="V559" t="str">
        <f>IF($A559="","",SUMIFS(AI_PF!$CE:$CE,AI_PF!$A:$A,$A559))</f>
        <v/>
      </c>
      <c r="W559" t="str">
        <f>IF($A559="","",IFERROR(VLOOKUP($A559,AI_PF!$A:$CO,93,FALSE),""))</f>
        <v/>
      </c>
      <c r="X559" t="str">
        <f>IF($A559="","",COUNTIF(AI_PF!$A:$A,$A559))</f>
        <v/>
      </c>
      <c r="Y559" t="str">
        <f>IF($A559="","",COUNTIF(LookThrough!$A:$A,J559))</f>
        <v/>
      </c>
    </row>
    <row r="560" spans="2:25" x14ac:dyDescent="0.4">
      <c r="B560" t="str">
        <f>IF($A560="","",IFERROR(VLOOKUP($A560,AI_PF!$A:$D,4,FALSE),""))</f>
        <v/>
      </c>
      <c r="C560" t="str">
        <f>IF($A560="","",IFERROR(VLOOKUP($A560,AI_PF!$A:$G,7,FALSE),""))</f>
        <v/>
      </c>
      <c r="D560" t="str">
        <f>IF($A560="","",IFERROR(VLOOKUP($A560,AI_PF!$A:$H,8,FALSE),""))</f>
        <v/>
      </c>
      <c r="E560" t="str">
        <f>IF($A560="","",IFERROR(VLOOKUP($A560,AI_PF!$A:$N,14,FALSE),""))</f>
        <v/>
      </c>
      <c r="F560" t="str">
        <f>IF($A560="","",IFERROR(VLOOKUP($A560,AI_PF!$A:$R,18,FALSE),""))</f>
        <v/>
      </c>
      <c r="G560" t="str">
        <f>IF($A560="","",IFERROR(VLOOKUP($A560,AI_PF!$A:$T,20,FALSE),""))</f>
        <v/>
      </c>
      <c r="H560" t="str">
        <f>IF($A560="","",IFERROR(VLOOKUP($A560,AI_PF!$A:$V,22,FALSE),""))</f>
        <v/>
      </c>
      <c r="I560" t="str">
        <f>IF($A560="","",IFERROR(VLOOKUP($A560,AI_PF!$A:$EU,151,FALSE),""))</f>
        <v/>
      </c>
      <c r="J560" t="str">
        <f>IF($A560="","",IFERROR(VLOOKUP($A560,AI_PF!$A:$C,3,FALSE),""))</f>
        <v/>
      </c>
      <c r="K560" t="str">
        <f>IF($A560="","",IFERROR(VLOOKUP($A560,Data_Raw!$A:$G,2,FALSE),""))</f>
        <v/>
      </c>
      <c r="L560" t="str">
        <f>IF($A560="","",IFERROR(VLOOKUP($A560,Data_Raw!$A:$G,3,FALSE),""))</f>
        <v/>
      </c>
      <c r="M560" t="str">
        <f>IF($A560="","",IFERROR(VLOOKUP($A560,Data_Raw!$A:$G,4,FALSE),""))</f>
        <v/>
      </c>
      <c r="N560" t="str">
        <f>IF($A560="","",IFERROR(VLOOKUP($A560,AI_PF!$A:$EU,29,FALSE),""))</f>
        <v/>
      </c>
      <c r="O560" t="str">
        <f>IF($A560="","",IFERROR(VLOOKUP($A560,Data_Raw!$A:$G,5,FALSE),""))</f>
        <v/>
      </c>
      <c r="P560" t="str">
        <f>IF($A560="","",IFERROR(VLOOKUP($A560,Data_Raw!$A:$G,6,FALSE),""))</f>
        <v/>
      </c>
      <c r="Q560" t="str">
        <f>IF($A560="","",IFERROR(VLOOKUP($A560,Data_Raw!$A:$G,7,FALSE),""))</f>
        <v/>
      </c>
      <c r="R560" t="str">
        <f>IF($A560="","",SUMIFS(AI_PF!$AP:$AP,AI_PF!$A:$A,$A560))</f>
        <v/>
      </c>
      <c r="S560" t="str">
        <f>IF($A560="","",SUMIFS(AI_PF!$AW:$AW,AI_PF!$A:$A,$A560))</f>
        <v/>
      </c>
      <c r="T560" t="str">
        <f>IF($A560="","",SUMIFS(AI_PF!$AZ:$AZ,AI_PF!$A:$A,$A560))</f>
        <v/>
      </c>
      <c r="U560" t="str">
        <f>IF($A560="","",SUMIFS(AI_PF!$CA:$CA,AI_PF!$A:$A,$A560))</f>
        <v/>
      </c>
      <c r="V560" t="str">
        <f>IF($A560="","",SUMIFS(AI_PF!$CE:$CE,AI_PF!$A:$A,$A560))</f>
        <v/>
      </c>
      <c r="W560" t="str">
        <f>IF($A560="","",IFERROR(VLOOKUP($A560,AI_PF!$A:$CO,93,FALSE),""))</f>
        <v/>
      </c>
      <c r="X560" t="str">
        <f>IF($A560="","",COUNTIF(AI_PF!$A:$A,$A560))</f>
        <v/>
      </c>
      <c r="Y560" t="str">
        <f>IF($A560="","",COUNTIF(LookThrough!$A:$A,J560))</f>
        <v/>
      </c>
    </row>
    <row r="561" spans="2:25" x14ac:dyDescent="0.4">
      <c r="B561" t="str">
        <f>IF($A561="","",IFERROR(VLOOKUP($A561,AI_PF!$A:$D,4,FALSE),""))</f>
        <v/>
      </c>
      <c r="C561" t="str">
        <f>IF($A561="","",IFERROR(VLOOKUP($A561,AI_PF!$A:$G,7,FALSE),""))</f>
        <v/>
      </c>
      <c r="D561" t="str">
        <f>IF($A561="","",IFERROR(VLOOKUP($A561,AI_PF!$A:$H,8,FALSE),""))</f>
        <v/>
      </c>
      <c r="E561" t="str">
        <f>IF($A561="","",IFERROR(VLOOKUP($A561,AI_PF!$A:$N,14,FALSE),""))</f>
        <v/>
      </c>
      <c r="F561" t="str">
        <f>IF($A561="","",IFERROR(VLOOKUP($A561,AI_PF!$A:$R,18,FALSE),""))</f>
        <v/>
      </c>
      <c r="G561" t="str">
        <f>IF($A561="","",IFERROR(VLOOKUP($A561,AI_PF!$A:$T,20,FALSE),""))</f>
        <v/>
      </c>
      <c r="H561" t="str">
        <f>IF($A561="","",IFERROR(VLOOKUP($A561,AI_PF!$A:$V,22,FALSE),""))</f>
        <v/>
      </c>
      <c r="I561" t="str">
        <f>IF($A561="","",IFERROR(VLOOKUP($A561,AI_PF!$A:$EU,151,FALSE),""))</f>
        <v/>
      </c>
      <c r="J561" t="str">
        <f>IF($A561="","",IFERROR(VLOOKUP($A561,AI_PF!$A:$C,3,FALSE),""))</f>
        <v/>
      </c>
      <c r="K561" t="str">
        <f>IF($A561="","",IFERROR(VLOOKUP($A561,Data_Raw!$A:$G,2,FALSE),""))</f>
        <v/>
      </c>
      <c r="L561" t="str">
        <f>IF($A561="","",IFERROR(VLOOKUP($A561,Data_Raw!$A:$G,3,FALSE),""))</f>
        <v/>
      </c>
      <c r="M561" t="str">
        <f>IF($A561="","",IFERROR(VLOOKUP($A561,Data_Raw!$A:$G,4,FALSE),""))</f>
        <v/>
      </c>
      <c r="N561" t="str">
        <f>IF($A561="","",IFERROR(VLOOKUP($A561,AI_PF!$A:$EU,29,FALSE),""))</f>
        <v/>
      </c>
      <c r="O561" t="str">
        <f>IF($A561="","",IFERROR(VLOOKUP($A561,Data_Raw!$A:$G,5,FALSE),""))</f>
        <v/>
      </c>
      <c r="P561" t="str">
        <f>IF($A561="","",IFERROR(VLOOKUP($A561,Data_Raw!$A:$G,6,FALSE),""))</f>
        <v/>
      </c>
      <c r="Q561" t="str">
        <f>IF($A561="","",IFERROR(VLOOKUP($A561,Data_Raw!$A:$G,7,FALSE),""))</f>
        <v/>
      </c>
      <c r="R561" t="str">
        <f>IF($A561="","",SUMIFS(AI_PF!$AP:$AP,AI_PF!$A:$A,$A561))</f>
        <v/>
      </c>
      <c r="S561" t="str">
        <f>IF($A561="","",SUMIFS(AI_PF!$AW:$AW,AI_PF!$A:$A,$A561))</f>
        <v/>
      </c>
      <c r="T561" t="str">
        <f>IF($A561="","",SUMIFS(AI_PF!$AZ:$AZ,AI_PF!$A:$A,$A561))</f>
        <v/>
      </c>
      <c r="U561" t="str">
        <f>IF($A561="","",SUMIFS(AI_PF!$CA:$CA,AI_PF!$A:$A,$A561))</f>
        <v/>
      </c>
      <c r="V561" t="str">
        <f>IF($A561="","",SUMIFS(AI_PF!$CE:$CE,AI_PF!$A:$A,$A561))</f>
        <v/>
      </c>
      <c r="W561" t="str">
        <f>IF($A561="","",IFERROR(VLOOKUP($A561,AI_PF!$A:$CO,93,FALSE),""))</f>
        <v/>
      </c>
      <c r="X561" t="str">
        <f>IF($A561="","",COUNTIF(AI_PF!$A:$A,$A561))</f>
        <v/>
      </c>
      <c r="Y561" t="str">
        <f>IF($A561="","",COUNTIF(LookThrough!$A:$A,J561))</f>
        <v/>
      </c>
    </row>
    <row r="562" spans="2:25" x14ac:dyDescent="0.4">
      <c r="B562" t="str">
        <f>IF($A562="","",IFERROR(VLOOKUP($A562,AI_PF!$A:$D,4,FALSE),""))</f>
        <v/>
      </c>
      <c r="C562" t="str">
        <f>IF($A562="","",IFERROR(VLOOKUP($A562,AI_PF!$A:$G,7,FALSE),""))</f>
        <v/>
      </c>
      <c r="D562" t="str">
        <f>IF($A562="","",IFERROR(VLOOKUP($A562,AI_PF!$A:$H,8,FALSE),""))</f>
        <v/>
      </c>
      <c r="E562" t="str">
        <f>IF($A562="","",IFERROR(VLOOKUP($A562,AI_PF!$A:$N,14,FALSE),""))</f>
        <v/>
      </c>
      <c r="F562" t="str">
        <f>IF($A562="","",IFERROR(VLOOKUP($A562,AI_PF!$A:$R,18,FALSE),""))</f>
        <v/>
      </c>
      <c r="G562" t="str">
        <f>IF($A562="","",IFERROR(VLOOKUP($A562,AI_PF!$A:$T,20,FALSE),""))</f>
        <v/>
      </c>
      <c r="H562" t="str">
        <f>IF($A562="","",IFERROR(VLOOKUP($A562,AI_PF!$A:$V,22,FALSE),""))</f>
        <v/>
      </c>
      <c r="I562" t="str">
        <f>IF($A562="","",IFERROR(VLOOKUP($A562,AI_PF!$A:$EU,151,FALSE),""))</f>
        <v/>
      </c>
      <c r="J562" t="str">
        <f>IF($A562="","",IFERROR(VLOOKUP($A562,AI_PF!$A:$C,3,FALSE),""))</f>
        <v/>
      </c>
      <c r="K562" t="str">
        <f>IF($A562="","",IFERROR(VLOOKUP($A562,Data_Raw!$A:$G,2,FALSE),""))</f>
        <v/>
      </c>
      <c r="L562" t="str">
        <f>IF($A562="","",IFERROR(VLOOKUP($A562,Data_Raw!$A:$G,3,FALSE),""))</f>
        <v/>
      </c>
      <c r="M562" t="str">
        <f>IF($A562="","",IFERROR(VLOOKUP($A562,Data_Raw!$A:$G,4,FALSE),""))</f>
        <v/>
      </c>
      <c r="N562" t="str">
        <f>IF($A562="","",IFERROR(VLOOKUP($A562,AI_PF!$A:$EU,29,FALSE),""))</f>
        <v/>
      </c>
      <c r="O562" t="str">
        <f>IF($A562="","",IFERROR(VLOOKUP($A562,Data_Raw!$A:$G,5,FALSE),""))</f>
        <v/>
      </c>
      <c r="P562" t="str">
        <f>IF($A562="","",IFERROR(VLOOKUP($A562,Data_Raw!$A:$G,6,FALSE),""))</f>
        <v/>
      </c>
      <c r="Q562" t="str">
        <f>IF($A562="","",IFERROR(VLOOKUP($A562,Data_Raw!$A:$G,7,FALSE),""))</f>
        <v/>
      </c>
      <c r="R562" t="str">
        <f>IF($A562="","",SUMIFS(AI_PF!$AP:$AP,AI_PF!$A:$A,$A562))</f>
        <v/>
      </c>
      <c r="S562" t="str">
        <f>IF($A562="","",SUMIFS(AI_PF!$AW:$AW,AI_PF!$A:$A,$A562))</f>
        <v/>
      </c>
      <c r="T562" t="str">
        <f>IF($A562="","",SUMIFS(AI_PF!$AZ:$AZ,AI_PF!$A:$A,$A562))</f>
        <v/>
      </c>
      <c r="U562" t="str">
        <f>IF($A562="","",SUMIFS(AI_PF!$CA:$CA,AI_PF!$A:$A,$A562))</f>
        <v/>
      </c>
      <c r="V562" t="str">
        <f>IF($A562="","",SUMIFS(AI_PF!$CE:$CE,AI_PF!$A:$A,$A562))</f>
        <v/>
      </c>
      <c r="W562" t="str">
        <f>IF($A562="","",IFERROR(VLOOKUP($A562,AI_PF!$A:$CO,93,FALSE),""))</f>
        <v/>
      </c>
      <c r="X562" t="str">
        <f>IF($A562="","",COUNTIF(AI_PF!$A:$A,$A562))</f>
        <v/>
      </c>
      <c r="Y562" t="str">
        <f>IF($A562="","",COUNTIF(LookThrough!$A:$A,J562))</f>
        <v/>
      </c>
    </row>
    <row r="563" spans="2:25" x14ac:dyDescent="0.4">
      <c r="B563" t="str">
        <f>IF($A563="","",IFERROR(VLOOKUP($A563,AI_PF!$A:$D,4,FALSE),""))</f>
        <v/>
      </c>
      <c r="C563" t="str">
        <f>IF($A563="","",IFERROR(VLOOKUP($A563,AI_PF!$A:$G,7,FALSE),""))</f>
        <v/>
      </c>
      <c r="D563" t="str">
        <f>IF($A563="","",IFERROR(VLOOKUP($A563,AI_PF!$A:$H,8,FALSE),""))</f>
        <v/>
      </c>
      <c r="E563" t="str">
        <f>IF($A563="","",IFERROR(VLOOKUP($A563,AI_PF!$A:$N,14,FALSE),""))</f>
        <v/>
      </c>
      <c r="F563" t="str">
        <f>IF($A563="","",IFERROR(VLOOKUP($A563,AI_PF!$A:$R,18,FALSE),""))</f>
        <v/>
      </c>
      <c r="G563" t="str">
        <f>IF($A563="","",IFERROR(VLOOKUP($A563,AI_PF!$A:$T,20,FALSE),""))</f>
        <v/>
      </c>
      <c r="H563" t="str">
        <f>IF($A563="","",IFERROR(VLOOKUP($A563,AI_PF!$A:$V,22,FALSE),""))</f>
        <v/>
      </c>
      <c r="I563" t="str">
        <f>IF($A563="","",IFERROR(VLOOKUP($A563,AI_PF!$A:$EU,151,FALSE),""))</f>
        <v/>
      </c>
      <c r="J563" t="str">
        <f>IF($A563="","",IFERROR(VLOOKUP($A563,AI_PF!$A:$C,3,FALSE),""))</f>
        <v/>
      </c>
      <c r="K563" t="str">
        <f>IF($A563="","",IFERROR(VLOOKUP($A563,Data_Raw!$A:$G,2,FALSE),""))</f>
        <v/>
      </c>
      <c r="L563" t="str">
        <f>IF($A563="","",IFERROR(VLOOKUP($A563,Data_Raw!$A:$G,3,FALSE),""))</f>
        <v/>
      </c>
      <c r="M563" t="str">
        <f>IF($A563="","",IFERROR(VLOOKUP($A563,Data_Raw!$A:$G,4,FALSE),""))</f>
        <v/>
      </c>
      <c r="N563" t="str">
        <f>IF($A563="","",IFERROR(VLOOKUP($A563,AI_PF!$A:$EU,29,FALSE),""))</f>
        <v/>
      </c>
      <c r="O563" t="str">
        <f>IF($A563="","",IFERROR(VLOOKUP($A563,Data_Raw!$A:$G,5,FALSE),""))</f>
        <v/>
      </c>
      <c r="P563" t="str">
        <f>IF($A563="","",IFERROR(VLOOKUP($A563,Data_Raw!$A:$G,6,FALSE),""))</f>
        <v/>
      </c>
      <c r="Q563" t="str">
        <f>IF($A563="","",IFERROR(VLOOKUP($A563,Data_Raw!$A:$G,7,FALSE),""))</f>
        <v/>
      </c>
      <c r="R563" t="str">
        <f>IF($A563="","",SUMIFS(AI_PF!$AP:$AP,AI_PF!$A:$A,$A563))</f>
        <v/>
      </c>
      <c r="S563" t="str">
        <f>IF($A563="","",SUMIFS(AI_PF!$AW:$AW,AI_PF!$A:$A,$A563))</f>
        <v/>
      </c>
      <c r="T563" t="str">
        <f>IF($A563="","",SUMIFS(AI_PF!$AZ:$AZ,AI_PF!$A:$A,$A563))</f>
        <v/>
      </c>
      <c r="U563" t="str">
        <f>IF($A563="","",SUMIFS(AI_PF!$CA:$CA,AI_PF!$A:$A,$A563))</f>
        <v/>
      </c>
      <c r="V563" t="str">
        <f>IF($A563="","",SUMIFS(AI_PF!$CE:$CE,AI_PF!$A:$A,$A563))</f>
        <v/>
      </c>
      <c r="W563" t="str">
        <f>IF($A563="","",IFERROR(VLOOKUP($A563,AI_PF!$A:$CO,93,FALSE),""))</f>
        <v/>
      </c>
      <c r="X563" t="str">
        <f>IF($A563="","",COUNTIF(AI_PF!$A:$A,$A563))</f>
        <v/>
      </c>
      <c r="Y563" t="str">
        <f>IF($A563="","",COUNTIF(LookThrough!$A:$A,J563))</f>
        <v/>
      </c>
    </row>
    <row r="564" spans="2:25" x14ac:dyDescent="0.4">
      <c r="B564" t="str">
        <f>IF($A564="","",IFERROR(VLOOKUP($A564,AI_PF!$A:$D,4,FALSE),""))</f>
        <v/>
      </c>
      <c r="C564" t="str">
        <f>IF($A564="","",IFERROR(VLOOKUP($A564,AI_PF!$A:$G,7,FALSE),""))</f>
        <v/>
      </c>
      <c r="D564" t="str">
        <f>IF($A564="","",IFERROR(VLOOKUP($A564,AI_PF!$A:$H,8,FALSE),""))</f>
        <v/>
      </c>
      <c r="E564" t="str">
        <f>IF($A564="","",IFERROR(VLOOKUP($A564,AI_PF!$A:$N,14,FALSE),""))</f>
        <v/>
      </c>
      <c r="F564" t="str">
        <f>IF($A564="","",IFERROR(VLOOKUP($A564,AI_PF!$A:$R,18,FALSE),""))</f>
        <v/>
      </c>
      <c r="G564" t="str">
        <f>IF($A564="","",IFERROR(VLOOKUP($A564,AI_PF!$A:$T,20,FALSE),""))</f>
        <v/>
      </c>
      <c r="H564" t="str">
        <f>IF($A564="","",IFERROR(VLOOKUP($A564,AI_PF!$A:$V,22,FALSE),""))</f>
        <v/>
      </c>
      <c r="I564" t="str">
        <f>IF($A564="","",IFERROR(VLOOKUP($A564,AI_PF!$A:$EU,151,FALSE),""))</f>
        <v/>
      </c>
      <c r="J564" t="str">
        <f>IF($A564="","",IFERROR(VLOOKUP($A564,AI_PF!$A:$C,3,FALSE),""))</f>
        <v/>
      </c>
      <c r="K564" t="str">
        <f>IF($A564="","",IFERROR(VLOOKUP($A564,Data_Raw!$A:$G,2,FALSE),""))</f>
        <v/>
      </c>
      <c r="L564" t="str">
        <f>IF($A564="","",IFERROR(VLOOKUP($A564,Data_Raw!$A:$G,3,FALSE),""))</f>
        <v/>
      </c>
      <c r="M564" t="str">
        <f>IF($A564="","",IFERROR(VLOOKUP($A564,Data_Raw!$A:$G,4,FALSE),""))</f>
        <v/>
      </c>
      <c r="N564" t="str">
        <f>IF($A564="","",IFERROR(VLOOKUP($A564,AI_PF!$A:$EU,29,FALSE),""))</f>
        <v/>
      </c>
      <c r="O564" t="str">
        <f>IF($A564="","",IFERROR(VLOOKUP($A564,Data_Raw!$A:$G,5,FALSE),""))</f>
        <v/>
      </c>
      <c r="P564" t="str">
        <f>IF($A564="","",IFERROR(VLOOKUP($A564,Data_Raw!$A:$G,6,FALSE),""))</f>
        <v/>
      </c>
      <c r="Q564" t="str">
        <f>IF($A564="","",IFERROR(VLOOKUP($A564,Data_Raw!$A:$G,7,FALSE),""))</f>
        <v/>
      </c>
      <c r="R564" t="str">
        <f>IF($A564="","",SUMIFS(AI_PF!$AP:$AP,AI_PF!$A:$A,$A564))</f>
        <v/>
      </c>
      <c r="S564" t="str">
        <f>IF($A564="","",SUMIFS(AI_PF!$AW:$AW,AI_PF!$A:$A,$A564))</f>
        <v/>
      </c>
      <c r="T564" t="str">
        <f>IF($A564="","",SUMIFS(AI_PF!$AZ:$AZ,AI_PF!$A:$A,$A564))</f>
        <v/>
      </c>
      <c r="U564" t="str">
        <f>IF($A564="","",SUMIFS(AI_PF!$CA:$CA,AI_PF!$A:$A,$A564))</f>
        <v/>
      </c>
      <c r="V564" t="str">
        <f>IF($A564="","",SUMIFS(AI_PF!$CE:$CE,AI_PF!$A:$A,$A564))</f>
        <v/>
      </c>
      <c r="W564" t="str">
        <f>IF($A564="","",IFERROR(VLOOKUP($A564,AI_PF!$A:$CO,93,FALSE),""))</f>
        <v/>
      </c>
      <c r="X564" t="str">
        <f>IF($A564="","",COUNTIF(AI_PF!$A:$A,$A564))</f>
        <v/>
      </c>
      <c r="Y564" t="str">
        <f>IF($A564="","",COUNTIF(LookThrough!$A:$A,J564))</f>
        <v/>
      </c>
    </row>
    <row r="565" spans="2:25" x14ac:dyDescent="0.4">
      <c r="B565" t="str">
        <f>IF($A565="","",IFERROR(VLOOKUP($A565,AI_PF!$A:$D,4,FALSE),""))</f>
        <v/>
      </c>
      <c r="C565" t="str">
        <f>IF($A565="","",IFERROR(VLOOKUP($A565,AI_PF!$A:$G,7,FALSE),""))</f>
        <v/>
      </c>
      <c r="D565" t="str">
        <f>IF($A565="","",IFERROR(VLOOKUP($A565,AI_PF!$A:$H,8,FALSE),""))</f>
        <v/>
      </c>
      <c r="E565" t="str">
        <f>IF($A565="","",IFERROR(VLOOKUP($A565,AI_PF!$A:$N,14,FALSE),""))</f>
        <v/>
      </c>
      <c r="F565" t="str">
        <f>IF($A565="","",IFERROR(VLOOKUP($A565,AI_PF!$A:$R,18,FALSE),""))</f>
        <v/>
      </c>
      <c r="G565" t="str">
        <f>IF($A565="","",IFERROR(VLOOKUP($A565,AI_PF!$A:$T,20,FALSE),""))</f>
        <v/>
      </c>
      <c r="H565" t="str">
        <f>IF($A565="","",IFERROR(VLOOKUP($A565,AI_PF!$A:$V,22,FALSE),""))</f>
        <v/>
      </c>
      <c r="I565" t="str">
        <f>IF($A565="","",IFERROR(VLOOKUP($A565,AI_PF!$A:$EU,151,FALSE),""))</f>
        <v/>
      </c>
      <c r="J565" t="str">
        <f>IF($A565="","",IFERROR(VLOOKUP($A565,AI_PF!$A:$C,3,FALSE),""))</f>
        <v/>
      </c>
      <c r="K565" t="str">
        <f>IF($A565="","",IFERROR(VLOOKUP($A565,Data_Raw!$A:$G,2,FALSE),""))</f>
        <v/>
      </c>
      <c r="L565" t="str">
        <f>IF($A565="","",IFERROR(VLOOKUP($A565,Data_Raw!$A:$G,3,FALSE),""))</f>
        <v/>
      </c>
      <c r="M565" t="str">
        <f>IF($A565="","",IFERROR(VLOOKUP($A565,Data_Raw!$A:$G,4,FALSE),""))</f>
        <v/>
      </c>
      <c r="N565" t="str">
        <f>IF($A565="","",IFERROR(VLOOKUP($A565,AI_PF!$A:$EU,29,FALSE),""))</f>
        <v/>
      </c>
      <c r="O565" t="str">
        <f>IF($A565="","",IFERROR(VLOOKUP($A565,Data_Raw!$A:$G,5,FALSE),""))</f>
        <v/>
      </c>
      <c r="P565" t="str">
        <f>IF($A565="","",IFERROR(VLOOKUP($A565,Data_Raw!$A:$G,6,FALSE),""))</f>
        <v/>
      </c>
      <c r="Q565" t="str">
        <f>IF($A565="","",IFERROR(VLOOKUP($A565,Data_Raw!$A:$G,7,FALSE),""))</f>
        <v/>
      </c>
      <c r="R565" t="str">
        <f>IF($A565="","",SUMIFS(AI_PF!$AP:$AP,AI_PF!$A:$A,$A565))</f>
        <v/>
      </c>
      <c r="S565" t="str">
        <f>IF($A565="","",SUMIFS(AI_PF!$AW:$AW,AI_PF!$A:$A,$A565))</f>
        <v/>
      </c>
      <c r="T565" t="str">
        <f>IF($A565="","",SUMIFS(AI_PF!$AZ:$AZ,AI_PF!$A:$A,$A565))</f>
        <v/>
      </c>
      <c r="U565" t="str">
        <f>IF($A565="","",SUMIFS(AI_PF!$CA:$CA,AI_PF!$A:$A,$A565))</f>
        <v/>
      </c>
      <c r="V565" t="str">
        <f>IF($A565="","",SUMIFS(AI_PF!$CE:$CE,AI_PF!$A:$A,$A565))</f>
        <v/>
      </c>
      <c r="W565" t="str">
        <f>IF($A565="","",IFERROR(VLOOKUP($A565,AI_PF!$A:$CO,93,FALSE),""))</f>
        <v/>
      </c>
      <c r="X565" t="str">
        <f>IF($A565="","",COUNTIF(AI_PF!$A:$A,$A565))</f>
        <v/>
      </c>
      <c r="Y565" t="str">
        <f>IF($A565="","",COUNTIF(LookThrough!$A:$A,J565))</f>
        <v/>
      </c>
    </row>
    <row r="566" spans="2:25" x14ac:dyDescent="0.4">
      <c r="B566" t="str">
        <f>IF($A566="","",IFERROR(VLOOKUP($A566,AI_PF!$A:$D,4,FALSE),""))</f>
        <v/>
      </c>
      <c r="C566" t="str">
        <f>IF($A566="","",IFERROR(VLOOKUP($A566,AI_PF!$A:$G,7,FALSE),""))</f>
        <v/>
      </c>
      <c r="D566" t="str">
        <f>IF($A566="","",IFERROR(VLOOKUP($A566,AI_PF!$A:$H,8,FALSE),""))</f>
        <v/>
      </c>
      <c r="E566" t="str">
        <f>IF($A566="","",IFERROR(VLOOKUP($A566,AI_PF!$A:$N,14,FALSE),""))</f>
        <v/>
      </c>
      <c r="F566" t="str">
        <f>IF($A566="","",IFERROR(VLOOKUP($A566,AI_PF!$A:$R,18,FALSE),""))</f>
        <v/>
      </c>
      <c r="G566" t="str">
        <f>IF($A566="","",IFERROR(VLOOKUP($A566,AI_PF!$A:$T,20,FALSE),""))</f>
        <v/>
      </c>
      <c r="H566" t="str">
        <f>IF($A566="","",IFERROR(VLOOKUP($A566,AI_PF!$A:$V,22,FALSE),""))</f>
        <v/>
      </c>
      <c r="I566" t="str">
        <f>IF($A566="","",IFERROR(VLOOKUP($A566,AI_PF!$A:$EU,151,FALSE),""))</f>
        <v/>
      </c>
      <c r="J566" t="str">
        <f>IF($A566="","",IFERROR(VLOOKUP($A566,AI_PF!$A:$C,3,FALSE),""))</f>
        <v/>
      </c>
      <c r="K566" t="str">
        <f>IF($A566="","",IFERROR(VLOOKUP($A566,Data_Raw!$A:$G,2,FALSE),""))</f>
        <v/>
      </c>
      <c r="L566" t="str">
        <f>IF($A566="","",IFERROR(VLOOKUP($A566,Data_Raw!$A:$G,3,FALSE),""))</f>
        <v/>
      </c>
      <c r="M566" t="str">
        <f>IF($A566="","",IFERROR(VLOOKUP($A566,Data_Raw!$A:$G,4,FALSE),""))</f>
        <v/>
      </c>
      <c r="N566" t="str">
        <f>IF($A566="","",IFERROR(VLOOKUP($A566,AI_PF!$A:$EU,29,FALSE),""))</f>
        <v/>
      </c>
      <c r="O566" t="str">
        <f>IF($A566="","",IFERROR(VLOOKUP($A566,Data_Raw!$A:$G,5,FALSE),""))</f>
        <v/>
      </c>
      <c r="P566" t="str">
        <f>IF($A566="","",IFERROR(VLOOKUP($A566,Data_Raw!$A:$G,6,FALSE),""))</f>
        <v/>
      </c>
      <c r="Q566" t="str">
        <f>IF($A566="","",IFERROR(VLOOKUP($A566,Data_Raw!$A:$G,7,FALSE),""))</f>
        <v/>
      </c>
      <c r="R566" t="str">
        <f>IF($A566="","",SUMIFS(AI_PF!$AP:$AP,AI_PF!$A:$A,$A566))</f>
        <v/>
      </c>
      <c r="S566" t="str">
        <f>IF($A566="","",SUMIFS(AI_PF!$AW:$AW,AI_PF!$A:$A,$A566))</f>
        <v/>
      </c>
      <c r="T566" t="str">
        <f>IF($A566="","",SUMIFS(AI_PF!$AZ:$AZ,AI_PF!$A:$A,$A566))</f>
        <v/>
      </c>
      <c r="U566" t="str">
        <f>IF($A566="","",SUMIFS(AI_PF!$CA:$CA,AI_PF!$A:$A,$A566))</f>
        <v/>
      </c>
      <c r="V566" t="str">
        <f>IF($A566="","",SUMIFS(AI_PF!$CE:$CE,AI_PF!$A:$A,$A566))</f>
        <v/>
      </c>
      <c r="W566" t="str">
        <f>IF($A566="","",IFERROR(VLOOKUP($A566,AI_PF!$A:$CO,93,FALSE),""))</f>
        <v/>
      </c>
      <c r="X566" t="str">
        <f>IF($A566="","",COUNTIF(AI_PF!$A:$A,$A566))</f>
        <v/>
      </c>
      <c r="Y566" t="str">
        <f>IF($A566="","",COUNTIF(LookThrough!$A:$A,J566))</f>
        <v/>
      </c>
    </row>
    <row r="567" spans="2:25" x14ac:dyDescent="0.4">
      <c r="B567" t="str">
        <f>IF($A567="","",IFERROR(VLOOKUP($A567,AI_PF!$A:$D,4,FALSE),""))</f>
        <v/>
      </c>
      <c r="C567" t="str">
        <f>IF($A567="","",IFERROR(VLOOKUP($A567,AI_PF!$A:$G,7,FALSE),""))</f>
        <v/>
      </c>
      <c r="D567" t="str">
        <f>IF($A567="","",IFERROR(VLOOKUP($A567,AI_PF!$A:$H,8,FALSE),""))</f>
        <v/>
      </c>
      <c r="E567" t="str">
        <f>IF($A567="","",IFERROR(VLOOKUP($A567,AI_PF!$A:$N,14,FALSE),""))</f>
        <v/>
      </c>
      <c r="F567" t="str">
        <f>IF($A567="","",IFERROR(VLOOKUP($A567,AI_PF!$A:$R,18,FALSE),""))</f>
        <v/>
      </c>
      <c r="G567" t="str">
        <f>IF($A567="","",IFERROR(VLOOKUP($A567,AI_PF!$A:$T,20,FALSE),""))</f>
        <v/>
      </c>
      <c r="H567" t="str">
        <f>IF($A567="","",IFERROR(VLOOKUP($A567,AI_PF!$A:$V,22,FALSE),""))</f>
        <v/>
      </c>
      <c r="I567" t="str">
        <f>IF($A567="","",IFERROR(VLOOKUP($A567,AI_PF!$A:$EU,151,FALSE),""))</f>
        <v/>
      </c>
      <c r="J567" t="str">
        <f>IF($A567="","",IFERROR(VLOOKUP($A567,AI_PF!$A:$C,3,FALSE),""))</f>
        <v/>
      </c>
      <c r="K567" t="str">
        <f>IF($A567="","",IFERROR(VLOOKUP($A567,Data_Raw!$A:$G,2,FALSE),""))</f>
        <v/>
      </c>
      <c r="L567" t="str">
        <f>IF($A567="","",IFERROR(VLOOKUP($A567,Data_Raw!$A:$G,3,FALSE),""))</f>
        <v/>
      </c>
      <c r="M567" t="str">
        <f>IF($A567="","",IFERROR(VLOOKUP($A567,Data_Raw!$A:$G,4,FALSE),""))</f>
        <v/>
      </c>
      <c r="N567" t="str">
        <f>IF($A567="","",IFERROR(VLOOKUP($A567,AI_PF!$A:$EU,29,FALSE),""))</f>
        <v/>
      </c>
      <c r="O567" t="str">
        <f>IF($A567="","",IFERROR(VLOOKUP($A567,Data_Raw!$A:$G,5,FALSE),""))</f>
        <v/>
      </c>
      <c r="P567" t="str">
        <f>IF($A567="","",IFERROR(VLOOKUP($A567,Data_Raw!$A:$G,6,FALSE),""))</f>
        <v/>
      </c>
      <c r="Q567" t="str">
        <f>IF($A567="","",IFERROR(VLOOKUP($A567,Data_Raw!$A:$G,7,FALSE),""))</f>
        <v/>
      </c>
      <c r="R567" t="str">
        <f>IF($A567="","",SUMIFS(AI_PF!$AP:$AP,AI_PF!$A:$A,$A567))</f>
        <v/>
      </c>
      <c r="S567" t="str">
        <f>IF($A567="","",SUMIFS(AI_PF!$AW:$AW,AI_PF!$A:$A,$A567))</f>
        <v/>
      </c>
      <c r="T567" t="str">
        <f>IF($A567="","",SUMIFS(AI_PF!$AZ:$AZ,AI_PF!$A:$A,$A567))</f>
        <v/>
      </c>
      <c r="U567" t="str">
        <f>IF($A567="","",SUMIFS(AI_PF!$CA:$CA,AI_PF!$A:$A,$A567))</f>
        <v/>
      </c>
      <c r="V567" t="str">
        <f>IF($A567="","",SUMIFS(AI_PF!$CE:$CE,AI_PF!$A:$A,$A567))</f>
        <v/>
      </c>
      <c r="W567" t="str">
        <f>IF($A567="","",IFERROR(VLOOKUP($A567,AI_PF!$A:$CO,93,FALSE),""))</f>
        <v/>
      </c>
      <c r="X567" t="str">
        <f>IF($A567="","",COUNTIF(AI_PF!$A:$A,$A567))</f>
        <v/>
      </c>
      <c r="Y567" t="str">
        <f>IF($A567="","",COUNTIF(LookThrough!$A:$A,J567))</f>
        <v/>
      </c>
    </row>
    <row r="568" spans="2:25" x14ac:dyDescent="0.4">
      <c r="B568" t="str">
        <f>IF($A568="","",IFERROR(VLOOKUP($A568,AI_PF!$A:$D,4,FALSE),""))</f>
        <v/>
      </c>
      <c r="C568" t="str">
        <f>IF($A568="","",IFERROR(VLOOKUP($A568,AI_PF!$A:$G,7,FALSE),""))</f>
        <v/>
      </c>
      <c r="D568" t="str">
        <f>IF($A568="","",IFERROR(VLOOKUP($A568,AI_PF!$A:$H,8,FALSE),""))</f>
        <v/>
      </c>
      <c r="E568" t="str">
        <f>IF($A568="","",IFERROR(VLOOKUP($A568,AI_PF!$A:$N,14,FALSE),""))</f>
        <v/>
      </c>
      <c r="F568" t="str">
        <f>IF($A568="","",IFERROR(VLOOKUP($A568,AI_PF!$A:$R,18,FALSE),""))</f>
        <v/>
      </c>
      <c r="G568" t="str">
        <f>IF($A568="","",IFERROR(VLOOKUP($A568,AI_PF!$A:$T,20,FALSE),""))</f>
        <v/>
      </c>
      <c r="H568" t="str">
        <f>IF($A568="","",IFERROR(VLOOKUP($A568,AI_PF!$A:$V,22,FALSE),""))</f>
        <v/>
      </c>
      <c r="I568" t="str">
        <f>IF($A568="","",IFERROR(VLOOKUP($A568,AI_PF!$A:$EU,151,FALSE),""))</f>
        <v/>
      </c>
      <c r="J568" t="str">
        <f>IF($A568="","",IFERROR(VLOOKUP($A568,AI_PF!$A:$C,3,FALSE),""))</f>
        <v/>
      </c>
      <c r="K568" t="str">
        <f>IF($A568="","",IFERROR(VLOOKUP($A568,Data_Raw!$A:$G,2,FALSE),""))</f>
        <v/>
      </c>
      <c r="L568" t="str">
        <f>IF($A568="","",IFERROR(VLOOKUP($A568,Data_Raw!$A:$G,3,FALSE),""))</f>
        <v/>
      </c>
      <c r="M568" t="str">
        <f>IF($A568="","",IFERROR(VLOOKUP($A568,Data_Raw!$A:$G,4,FALSE),""))</f>
        <v/>
      </c>
      <c r="N568" t="str">
        <f>IF($A568="","",IFERROR(VLOOKUP($A568,AI_PF!$A:$EU,29,FALSE),""))</f>
        <v/>
      </c>
      <c r="O568" t="str">
        <f>IF($A568="","",IFERROR(VLOOKUP($A568,Data_Raw!$A:$G,5,FALSE),""))</f>
        <v/>
      </c>
      <c r="P568" t="str">
        <f>IF($A568="","",IFERROR(VLOOKUP($A568,Data_Raw!$A:$G,6,FALSE),""))</f>
        <v/>
      </c>
      <c r="Q568" t="str">
        <f>IF($A568="","",IFERROR(VLOOKUP($A568,Data_Raw!$A:$G,7,FALSE),""))</f>
        <v/>
      </c>
      <c r="R568" t="str">
        <f>IF($A568="","",SUMIFS(AI_PF!$AP:$AP,AI_PF!$A:$A,$A568))</f>
        <v/>
      </c>
      <c r="S568" t="str">
        <f>IF($A568="","",SUMIFS(AI_PF!$AW:$AW,AI_PF!$A:$A,$A568))</f>
        <v/>
      </c>
      <c r="T568" t="str">
        <f>IF($A568="","",SUMIFS(AI_PF!$AZ:$AZ,AI_PF!$A:$A,$A568))</f>
        <v/>
      </c>
      <c r="U568" t="str">
        <f>IF($A568="","",SUMIFS(AI_PF!$CA:$CA,AI_PF!$A:$A,$A568))</f>
        <v/>
      </c>
      <c r="V568" t="str">
        <f>IF($A568="","",SUMIFS(AI_PF!$CE:$CE,AI_PF!$A:$A,$A568))</f>
        <v/>
      </c>
      <c r="W568" t="str">
        <f>IF($A568="","",IFERROR(VLOOKUP($A568,AI_PF!$A:$CO,93,FALSE),""))</f>
        <v/>
      </c>
      <c r="X568" t="str">
        <f>IF($A568="","",COUNTIF(AI_PF!$A:$A,$A568))</f>
        <v/>
      </c>
      <c r="Y568" t="str">
        <f>IF($A568="","",COUNTIF(LookThrough!$A:$A,J568))</f>
        <v/>
      </c>
    </row>
    <row r="569" spans="2:25" x14ac:dyDescent="0.4">
      <c r="B569" t="str">
        <f>IF($A569="","",IFERROR(VLOOKUP($A569,AI_PF!$A:$D,4,FALSE),""))</f>
        <v/>
      </c>
      <c r="C569" t="str">
        <f>IF($A569="","",IFERROR(VLOOKUP($A569,AI_PF!$A:$G,7,FALSE),""))</f>
        <v/>
      </c>
      <c r="D569" t="str">
        <f>IF($A569="","",IFERROR(VLOOKUP($A569,AI_PF!$A:$H,8,FALSE),""))</f>
        <v/>
      </c>
      <c r="E569" t="str">
        <f>IF($A569="","",IFERROR(VLOOKUP($A569,AI_PF!$A:$N,14,FALSE),""))</f>
        <v/>
      </c>
      <c r="F569" t="str">
        <f>IF($A569="","",IFERROR(VLOOKUP($A569,AI_PF!$A:$R,18,FALSE),""))</f>
        <v/>
      </c>
      <c r="G569" t="str">
        <f>IF($A569="","",IFERROR(VLOOKUP($A569,AI_PF!$A:$T,20,FALSE),""))</f>
        <v/>
      </c>
      <c r="H569" t="str">
        <f>IF($A569="","",IFERROR(VLOOKUP($A569,AI_PF!$A:$V,22,FALSE),""))</f>
        <v/>
      </c>
      <c r="I569" t="str">
        <f>IF($A569="","",IFERROR(VLOOKUP($A569,AI_PF!$A:$EU,151,FALSE),""))</f>
        <v/>
      </c>
      <c r="J569" t="str">
        <f>IF($A569="","",IFERROR(VLOOKUP($A569,AI_PF!$A:$C,3,FALSE),""))</f>
        <v/>
      </c>
      <c r="K569" t="str">
        <f>IF($A569="","",IFERROR(VLOOKUP($A569,Data_Raw!$A:$G,2,FALSE),""))</f>
        <v/>
      </c>
      <c r="L569" t="str">
        <f>IF($A569="","",IFERROR(VLOOKUP($A569,Data_Raw!$A:$G,3,FALSE),""))</f>
        <v/>
      </c>
      <c r="M569" t="str">
        <f>IF($A569="","",IFERROR(VLOOKUP($A569,Data_Raw!$A:$G,4,FALSE),""))</f>
        <v/>
      </c>
      <c r="N569" t="str">
        <f>IF($A569="","",IFERROR(VLOOKUP($A569,AI_PF!$A:$EU,29,FALSE),""))</f>
        <v/>
      </c>
      <c r="O569" t="str">
        <f>IF($A569="","",IFERROR(VLOOKUP($A569,Data_Raw!$A:$G,5,FALSE),""))</f>
        <v/>
      </c>
      <c r="P569" t="str">
        <f>IF($A569="","",IFERROR(VLOOKUP($A569,Data_Raw!$A:$G,6,FALSE),""))</f>
        <v/>
      </c>
      <c r="Q569" t="str">
        <f>IF($A569="","",IFERROR(VLOOKUP($A569,Data_Raw!$A:$G,7,FALSE),""))</f>
        <v/>
      </c>
      <c r="R569" t="str">
        <f>IF($A569="","",SUMIFS(AI_PF!$AP:$AP,AI_PF!$A:$A,$A569))</f>
        <v/>
      </c>
      <c r="S569" t="str">
        <f>IF($A569="","",SUMIFS(AI_PF!$AW:$AW,AI_PF!$A:$A,$A569))</f>
        <v/>
      </c>
      <c r="T569" t="str">
        <f>IF($A569="","",SUMIFS(AI_PF!$AZ:$AZ,AI_PF!$A:$A,$A569))</f>
        <v/>
      </c>
      <c r="U569" t="str">
        <f>IF($A569="","",SUMIFS(AI_PF!$CA:$CA,AI_PF!$A:$A,$A569))</f>
        <v/>
      </c>
      <c r="V569" t="str">
        <f>IF($A569="","",SUMIFS(AI_PF!$CE:$CE,AI_PF!$A:$A,$A569))</f>
        <v/>
      </c>
      <c r="W569" t="str">
        <f>IF($A569="","",IFERROR(VLOOKUP($A569,AI_PF!$A:$CO,93,FALSE),""))</f>
        <v/>
      </c>
      <c r="X569" t="str">
        <f>IF($A569="","",COUNTIF(AI_PF!$A:$A,$A569))</f>
        <v/>
      </c>
      <c r="Y569" t="str">
        <f>IF($A569="","",COUNTIF(LookThrough!$A:$A,J569))</f>
        <v/>
      </c>
    </row>
    <row r="570" spans="2:25" x14ac:dyDescent="0.4">
      <c r="B570" t="str">
        <f>IF($A570="","",IFERROR(VLOOKUP($A570,AI_PF!$A:$D,4,FALSE),""))</f>
        <v/>
      </c>
      <c r="C570" t="str">
        <f>IF($A570="","",IFERROR(VLOOKUP($A570,AI_PF!$A:$G,7,FALSE),""))</f>
        <v/>
      </c>
      <c r="D570" t="str">
        <f>IF($A570="","",IFERROR(VLOOKUP($A570,AI_PF!$A:$H,8,FALSE),""))</f>
        <v/>
      </c>
      <c r="E570" t="str">
        <f>IF($A570="","",IFERROR(VLOOKUP($A570,AI_PF!$A:$N,14,FALSE),""))</f>
        <v/>
      </c>
      <c r="F570" t="str">
        <f>IF($A570="","",IFERROR(VLOOKUP($A570,AI_PF!$A:$R,18,FALSE),""))</f>
        <v/>
      </c>
      <c r="G570" t="str">
        <f>IF($A570="","",IFERROR(VLOOKUP($A570,AI_PF!$A:$T,20,FALSE),""))</f>
        <v/>
      </c>
      <c r="H570" t="str">
        <f>IF($A570="","",IFERROR(VLOOKUP($A570,AI_PF!$A:$V,22,FALSE),""))</f>
        <v/>
      </c>
      <c r="I570" t="str">
        <f>IF($A570="","",IFERROR(VLOOKUP($A570,AI_PF!$A:$EU,151,FALSE),""))</f>
        <v/>
      </c>
      <c r="J570" t="str">
        <f>IF($A570="","",IFERROR(VLOOKUP($A570,AI_PF!$A:$C,3,FALSE),""))</f>
        <v/>
      </c>
      <c r="K570" t="str">
        <f>IF($A570="","",IFERROR(VLOOKUP($A570,Data_Raw!$A:$G,2,FALSE),""))</f>
        <v/>
      </c>
      <c r="L570" t="str">
        <f>IF($A570="","",IFERROR(VLOOKUP($A570,Data_Raw!$A:$G,3,FALSE),""))</f>
        <v/>
      </c>
      <c r="M570" t="str">
        <f>IF($A570="","",IFERROR(VLOOKUP($A570,Data_Raw!$A:$G,4,FALSE),""))</f>
        <v/>
      </c>
      <c r="N570" t="str">
        <f>IF($A570="","",IFERROR(VLOOKUP($A570,AI_PF!$A:$EU,29,FALSE),""))</f>
        <v/>
      </c>
      <c r="O570" t="str">
        <f>IF($A570="","",IFERROR(VLOOKUP($A570,Data_Raw!$A:$G,5,FALSE),""))</f>
        <v/>
      </c>
      <c r="P570" t="str">
        <f>IF($A570="","",IFERROR(VLOOKUP($A570,Data_Raw!$A:$G,6,FALSE),""))</f>
        <v/>
      </c>
      <c r="Q570" t="str">
        <f>IF($A570="","",IFERROR(VLOOKUP($A570,Data_Raw!$A:$G,7,FALSE),""))</f>
        <v/>
      </c>
      <c r="R570" t="str">
        <f>IF($A570="","",SUMIFS(AI_PF!$AP:$AP,AI_PF!$A:$A,$A570))</f>
        <v/>
      </c>
      <c r="S570" t="str">
        <f>IF($A570="","",SUMIFS(AI_PF!$AW:$AW,AI_PF!$A:$A,$A570))</f>
        <v/>
      </c>
      <c r="T570" t="str">
        <f>IF($A570="","",SUMIFS(AI_PF!$AZ:$AZ,AI_PF!$A:$A,$A570))</f>
        <v/>
      </c>
      <c r="U570" t="str">
        <f>IF($A570="","",SUMIFS(AI_PF!$CA:$CA,AI_PF!$A:$A,$A570))</f>
        <v/>
      </c>
      <c r="V570" t="str">
        <f>IF($A570="","",SUMIFS(AI_PF!$CE:$CE,AI_PF!$A:$A,$A570))</f>
        <v/>
      </c>
      <c r="W570" t="str">
        <f>IF($A570="","",IFERROR(VLOOKUP($A570,AI_PF!$A:$CO,93,FALSE),""))</f>
        <v/>
      </c>
      <c r="X570" t="str">
        <f>IF($A570="","",COUNTIF(AI_PF!$A:$A,$A570))</f>
        <v/>
      </c>
      <c r="Y570" t="str">
        <f>IF($A570="","",COUNTIF(LookThrough!$A:$A,J570))</f>
        <v/>
      </c>
    </row>
    <row r="571" spans="2:25" x14ac:dyDescent="0.4">
      <c r="B571" t="str">
        <f>IF($A571="","",IFERROR(VLOOKUP($A571,AI_PF!$A:$D,4,FALSE),""))</f>
        <v/>
      </c>
      <c r="C571" t="str">
        <f>IF($A571="","",IFERROR(VLOOKUP($A571,AI_PF!$A:$G,7,FALSE),""))</f>
        <v/>
      </c>
      <c r="D571" t="str">
        <f>IF($A571="","",IFERROR(VLOOKUP($A571,AI_PF!$A:$H,8,FALSE),""))</f>
        <v/>
      </c>
      <c r="E571" t="str">
        <f>IF($A571="","",IFERROR(VLOOKUP($A571,AI_PF!$A:$N,14,FALSE),""))</f>
        <v/>
      </c>
      <c r="F571" t="str">
        <f>IF($A571="","",IFERROR(VLOOKUP($A571,AI_PF!$A:$R,18,FALSE),""))</f>
        <v/>
      </c>
      <c r="G571" t="str">
        <f>IF($A571="","",IFERROR(VLOOKUP($A571,AI_PF!$A:$T,20,FALSE),""))</f>
        <v/>
      </c>
      <c r="H571" t="str">
        <f>IF($A571="","",IFERROR(VLOOKUP($A571,AI_PF!$A:$V,22,FALSE),""))</f>
        <v/>
      </c>
      <c r="I571" t="str">
        <f>IF($A571="","",IFERROR(VLOOKUP($A571,AI_PF!$A:$EU,151,FALSE),""))</f>
        <v/>
      </c>
      <c r="J571" t="str">
        <f>IF($A571="","",IFERROR(VLOOKUP($A571,AI_PF!$A:$C,3,FALSE),""))</f>
        <v/>
      </c>
      <c r="K571" t="str">
        <f>IF($A571="","",IFERROR(VLOOKUP($A571,Data_Raw!$A:$G,2,FALSE),""))</f>
        <v/>
      </c>
      <c r="L571" t="str">
        <f>IF($A571="","",IFERROR(VLOOKUP($A571,Data_Raw!$A:$G,3,FALSE),""))</f>
        <v/>
      </c>
      <c r="M571" t="str">
        <f>IF($A571="","",IFERROR(VLOOKUP($A571,Data_Raw!$A:$G,4,FALSE),""))</f>
        <v/>
      </c>
      <c r="N571" t="str">
        <f>IF($A571="","",IFERROR(VLOOKUP($A571,AI_PF!$A:$EU,29,FALSE),""))</f>
        <v/>
      </c>
      <c r="O571" t="str">
        <f>IF($A571="","",IFERROR(VLOOKUP($A571,Data_Raw!$A:$G,5,FALSE),""))</f>
        <v/>
      </c>
      <c r="P571" t="str">
        <f>IF($A571="","",IFERROR(VLOOKUP($A571,Data_Raw!$A:$G,6,FALSE),""))</f>
        <v/>
      </c>
      <c r="Q571" t="str">
        <f>IF($A571="","",IFERROR(VLOOKUP($A571,Data_Raw!$A:$G,7,FALSE),""))</f>
        <v/>
      </c>
      <c r="R571" t="str">
        <f>IF($A571="","",SUMIFS(AI_PF!$AP:$AP,AI_PF!$A:$A,$A571))</f>
        <v/>
      </c>
      <c r="S571" t="str">
        <f>IF($A571="","",SUMIFS(AI_PF!$AW:$AW,AI_PF!$A:$A,$A571))</f>
        <v/>
      </c>
      <c r="T571" t="str">
        <f>IF($A571="","",SUMIFS(AI_PF!$AZ:$AZ,AI_PF!$A:$A,$A571))</f>
        <v/>
      </c>
      <c r="U571" t="str">
        <f>IF($A571="","",SUMIFS(AI_PF!$CA:$CA,AI_PF!$A:$A,$A571))</f>
        <v/>
      </c>
      <c r="V571" t="str">
        <f>IF($A571="","",SUMIFS(AI_PF!$CE:$CE,AI_PF!$A:$A,$A571))</f>
        <v/>
      </c>
      <c r="W571" t="str">
        <f>IF($A571="","",IFERROR(VLOOKUP($A571,AI_PF!$A:$CO,93,FALSE),""))</f>
        <v/>
      </c>
      <c r="X571" t="str">
        <f>IF($A571="","",COUNTIF(AI_PF!$A:$A,$A571))</f>
        <v/>
      </c>
      <c r="Y571" t="str">
        <f>IF($A571="","",COUNTIF(LookThrough!$A:$A,J571))</f>
        <v/>
      </c>
    </row>
    <row r="572" spans="2:25" x14ac:dyDescent="0.4">
      <c r="B572" t="str">
        <f>IF($A572="","",IFERROR(VLOOKUP($A572,AI_PF!$A:$D,4,FALSE),""))</f>
        <v/>
      </c>
      <c r="C572" t="str">
        <f>IF($A572="","",IFERROR(VLOOKUP($A572,AI_PF!$A:$G,7,FALSE),""))</f>
        <v/>
      </c>
      <c r="D572" t="str">
        <f>IF($A572="","",IFERROR(VLOOKUP($A572,AI_PF!$A:$H,8,FALSE),""))</f>
        <v/>
      </c>
      <c r="E572" t="str">
        <f>IF($A572="","",IFERROR(VLOOKUP($A572,AI_PF!$A:$N,14,FALSE),""))</f>
        <v/>
      </c>
      <c r="F572" t="str">
        <f>IF($A572="","",IFERROR(VLOOKUP($A572,AI_PF!$A:$R,18,FALSE),""))</f>
        <v/>
      </c>
      <c r="G572" t="str">
        <f>IF($A572="","",IFERROR(VLOOKUP($A572,AI_PF!$A:$T,20,FALSE),""))</f>
        <v/>
      </c>
      <c r="H572" t="str">
        <f>IF($A572="","",IFERROR(VLOOKUP($A572,AI_PF!$A:$V,22,FALSE),""))</f>
        <v/>
      </c>
      <c r="I572" t="str">
        <f>IF($A572="","",IFERROR(VLOOKUP($A572,AI_PF!$A:$EU,151,FALSE),""))</f>
        <v/>
      </c>
      <c r="J572" t="str">
        <f>IF($A572="","",IFERROR(VLOOKUP($A572,AI_PF!$A:$C,3,FALSE),""))</f>
        <v/>
      </c>
      <c r="K572" t="str">
        <f>IF($A572="","",IFERROR(VLOOKUP($A572,Data_Raw!$A:$G,2,FALSE),""))</f>
        <v/>
      </c>
      <c r="L572" t="str">
        <f>IF($A572="","",IFERROR(VLOOKUP($A572,Data_Raw!$A:$G,3,FALSE),""))</f>
        <v/>
      </c>
      <c r="M572" t="str">
        <f>IF($A572="","",IFERROR(VLOOKUP($A572,Data_Raw!$A:$G,4,FALSE),""))</f>
        <v/>
      </c>
      <c r="N572" t="str">
        <f>IF($A572="","",IFERROR(VLOOKUP($A572,AI_PF!$A:$EU,29,FALSE),""))</f>
        <v/>
      </c>
      <c r="O572" t="str">
        <f>IF($A572="","",IFERROR(VLOOKUP($A572,Data_Raw!$A:$G,5,FALSE),""))</f>
        <v/>
      </c>
      <c r="P572" t="str">
        <f>IF($A572="","",IFERROR(VLOOKUP($A572,Data_Raw!$A:$G,6,FALSE),""))</f>
        <v/>
      </c>
      <c r="Q572" t="str">
        <f>IF($A572="","",IFERROR(VLOOKUP($A572,Data_Raw!$A:$G,7,FALSE),""))</f>
        <v/>
      </c>
      <c r="R572" t="str">
        <f>IF($A572="","",SUMIFS(AI_PF!$AP:$AP,AI_PF!$A:$A,$A572))</f>
        <v/>
      </c>
      <c r="S572" t="str">
        <f>IF($A572="","",SUMIFS(AI_PF!$AW:$AW,AI_PF!$A:$A,$A572))</f>
        <v/>
      </c>
      <c r="T572" t="str">
        <f>IF($A572="","",SUMIFS(AI_PF!$AZ:$AZ,AI_PF!$A:$A,$A572))</f>
        <v/>
      </c>
      <c r="U572" t="str">
        <f>IF($A572="","",SUMIFS(AI_PF!$CA:$CA,AI_PF!$A:$A,$A572))</f>
        <v/>
      </c>
      <c r="V572" t="str">
        <f>IF($A572="","",SUMIFS(AI_PF!$CE:$CE,AI_PF!$A:$A,$A572))</f>
        <v/>
      </c>
      <c r="W572" t="str">
        <f>IF($A572="","",IFERROR(VLOOKUP($A572,AI_PF!$A:$CO,93,FALSE),""))</f>
        <v/>
      </c>
      <c r="X572" t="str">
        <f>IF($A572="","",COUNTIF(AI_PF!$A:$A,$A572))</f>
        <v/>
      </c>
      <c r="Y572" t="str">
        <f>IF($A572="","",COUNTIF(LookThrough!$A:$A,J572))</f>
        <v/>
      </c>
    </row>
    <row r="573" spans="2:25" x14ac:dyDescent="0.4">
      <c r="B573" t="str">
        <f>IF($A573="","",IFERROR(VLOOKUP($A573,AI_PF!$A:$D,4,FALSE),""))</f>
        <v/>
      </c>
      <c r="C573" t="str">
        <f>IF($A573="","",IFERROR(VLOOKUP($A573,AI_PF!$A:$G,7,FALSE),""))</f>
        <v/>
      </c>
      <c r="D573" t="str">
        <f>IF($A573="","",IFERROR(VLOOKUP($A573,AI_PF!$A:$H,8,FALSE),""))</f>
        <v/>
      </c>
      <c r="E573" t="str">
        <f>IF($A573="","",IFERROR(VLOOKUP($A573,AI_PF!$A:$N,14,FALSE),""))</f>
        <v/>
      </c>
      <c r="F573" t="str">
        <f>IF($A573="","",IFERROR(VLOOKUP($A573,AI_PF!$A:$R,18,FALSE),""))</f>
        <v/>
      </c>
      <c r="G573" t="str">
        <f>IF($A573="","",IFERROR(VLOOKUP($A573,AI_PF!$A:$T,20,FALSE),""))</f>
        <v/>
      </c>
      <c r="H573" t="str">
        <f>IF($A573="","",IFERROR(VLOOKUP($A573,AI_PF!$A:$V,22,FALSE),""))</f>
        <v/>
      </c>
      <c r="I573" t="str">
        <f>IF($A573="","",IFERROR(VLOOKUP($A573,AI_PF!$A:$EU,151,FALSE),""))</f>
        <v/>
      </c>
      <c r="J573" t="str">
        <f>IF($A573="","",IFERROR(VLOOKUP($A573,AI_PF!$A:$C,3,FALSE),""))</f>
        <v/>
      </c>
      <c r="K573" t="str">
        <f>IF($A573="","",IFERROR(VLOOKUP($A573,Data_Raw!$A:$G,2,FALSE),""))</f>
        <v/>
      </c>
      <c r="L573" t="str">
        <f>IF($A573="","",IFERROR(VLOOKUP($A573,Data_Raw!$A:$G,3,FALSE),""))</f>
        <v/>
      </c>
      <c r="M573" t="str">
        <f>IF($A573="","",IFERROR(VLOOKUP($A573,Data_Raw!$A:$G,4,FALSE),""))</f>
        <v/>
      </c>
      <c r="N573" t="str">
        <f>IF($A573="","",IFERROR(VLOOKUP($A573,AI_PF!$A:$EU,29,FALSE),""))</f>
        <v/>
      </c>
      <c r="O573" t="str">
        <f>IF($A573="","",IFERROR(VLOOKUP($A573,Data_Raw!$A:$G,5,FALSE),""))</f>
        <v/>
      </c>
      <c r="P573" t="str">
        <f>IF($A573="","",IFERROR(VLOOKUP($A573,Data_Raw!$A:$G,6,FALSE),""))</f>
        <v/>
      </c>
      <c r="Q573" t="str">
        <f>IF($A573="","",IFERROR(VLOOKUP($A573,Data_Raw!$A:$G,7,FALSE),""))</f>
        <v/>
      </c>
      <c r="R573" t="str">
        <f>IF($A573="","",SUMIFS(AI_PF!$AP:$AP,AI_PF!$A:$A,$A573))</f>
        <v/>
      </c>
      <c r="S573" t="str">
        <f>IF($A573="","",SUMIFS(AI_PF!$AW:$AW,AI_PF!$A:$A,$A573))</f>
        <v/>
      </c>
      <c r="T573" t="str">
        <f>IF($A573="","",SUMIFS(AI_PF!$AZ:$AZ,AI_PF!$A:$A,$A573))</f>
        <v/>
      </c>
      <c r="U573" t="str">
        <f>IF($A573="","",SUMIFS(AI_PF!$CA:$CA,AI_PF!$A:$A,$A573))</f>
        <v/>
      </c>
      <c r="V573" t="str">
        <f>IF($A573="","",SUMIFS(AI_PF!$CE:$CE,AI_PF!$A:$A,$A573))</f>
        <v/>
      </c>
      <c r="W573" t="str">
        <f>IF($A573="","",IFERROR(VLOOKUP($A573,AI_PF!$A:$CO,93,FALSE),""))</f>
        <v/>
      </c>
      <c r="X573" t="str">
        <f>IF($A573="","",COUNTIF(AI_PF!$A:$A,$A573))</f>
        <v/>
      </c>
      <c r="Y573" t="str">
        <f>IF($A573="","",COUNTIF(LookThrough!$A:$A,J573))</f>
        <v/>
      </c>
    </row>
    <row r="574" spans="2:25" x14ac:dyDescent="0.4">
      <c r="B574" t="str">
        <f>IF($A574="","",IFERROR(VLOOKUP($A574,AI_PF!$A:$D,4,FALSE),""))</f>
        <v/>
      </c>
      <c r="C574" t="str">
        <f>IF($A574="","",IFERROR(VLOOKUP($A574,AI_PF!$A:$G,7,FALSE),""))</f>
        <v/>
      </c>
      <c r="D574" t="str">
        <f>IF($A574="","",IFERROR(VLOOKUP($A574,AI_PF!$A:$H,8,FALSE),""))</f>
        <v/>
      </c>
      <c r="E574" t="str">
        <f>IF($A574="","",IFERROR(VLOOKUP($A574,AI_PF!$A:$N,14,FALSE),""))</f>
        <v/>
      </c>
      <c r="F574" t="str">
        <f>IF($A574="","",IFERROR(VLOOKUP($A574,AI_PF!$A:$R,18,FALSE),""))</f>
        <v/>
      </c>
      <c r="G574" t="str">
        <f>IF($A574="","",IFERROR(VLOOKUP($A574,AI_PF!$A:$T,20,FALSE),""))</f>
        <v/>
      </c>
      <c r="H574" t="str">
        <f>IF($A574="","",IFERROR(VLOOKUP($A574,AI_PF!$A:$V,22,FALSE),""))</f>
        <v/>
      </c>
      <c r="I574" t="str">
        <f>IF($A574="","",IFERROR(VLOOKUP($A574,AI_PF!$A:$EU,151,FALSE),""))</f>
        <v/>
      </c>
      <c r="J574" t="str">
        <f>IF($A574="","",IFERROR(VLOOKUP($A574,AI_PF!$A:$C,3,FALSE),""))</f>
        <v/>
      </c>
      <c r="K574" t="str">
        <f>IF($A574="","",IFERROR(VLOOKUP($A574,Data_Raw!$A:$G,2,FALSE),""))</f>
        <v/>
      </c>
      <c r="L574" t="str">
        <f>IF($A574="","",IFERROR(VLOOKUP($A574,Data_Raw!$A:$G,3,FALSE),""))</f>
        <v/>
      </c>
      <c r="M574" t="str">
        <f>IF($A574="","",IFERROR(VLOOKUP($A574,Data_Raw!$A:$G,4,FALSE),""))</f>
        <v/>
      </c>
      <c r="N574" t="str">
        <f>IF($A574="","",IFERROR(VLOOKUP($A574,AI_PF!$A:$EU,29,FALSE),""))</f>
        <v/>
      </c>
      <c r="O574" t="str">
        <f>IF($A574="","",IFERROR(VLOOKUP($A574,Data_Raw!$A:$G,5,FALSE),""))</f>
        <v/>
      </c>
      <c r="P574" t="str">
        <f>IF($A574="","",IFERROR(VLOOKUP($A574,Data_Raw!$A:$G,6,FALSE),""))</f>
        <v/>
      </c>
      <c r="Q574" t="str">
        <f>IF($A574="","",IFERROR(VLOOKUP($A574,Data_Raw!$A:$G,7,FALSE),""))</f>
        <v/>
      </c>
      <c r="R574" t="str">
        <f>IF($A574="","",SUMIFS(AI_PF!$AP:$AP,AI_PF!$A:$A,$A574))</f>
        <v/>
      </c>
      <c r="S574" t="str">
        <f>IF($A574="","",SUMIFS(AI_PF!$AW:$AW,AI_PF!$A:$A,$A574))</f>
        <v/>
      </c>
      <c r="T574" t="str">
        <f>IF($A574="","",SUMIFS(AI_PF!$AZ:$AZ,AI_PF!$A:$A,$A574))</f>
        <v/>
      </c>
      <c r="U574" t="str">
        <f>IF($A574="","",SUMIFS(AI_PF!$CA:$CA,AI_PF!$A:$A,$A574))</f>
        <v/>
      </c>
      <c r="V574" t="str">
        <f>IF($A574="","",SUMIFS(AI_PF!$CE:$CE,AI_PF!$A:$A,$A574))</f>
        <v/>
      </c>
      <c r="W574" t="str">
        <f>IF($A574="","",IFERROR(VLOOKUP($A574,AI_PF!$A:$CO,93,FALSE),""))</f>
        <v/>
      </c>
      <c r="X574" t="str">
        <f>IF($A574="","",COUNTIF(AI_PF!$A:$A,$A574))</f>
        <v/>
      </c>
      <c r="Y574" t="str">
        <f>IF($A574="","",COUNTIF(LookThrough!$A:$A,J574))</f>
        <v/>
      </c>
    </row>
    <row r="575" spans="2:25" x14ac:dyDescent="0.4">
      <c r="B575" t="str">
        <f>IF($A575="","",IFERROR(VLOOKUP($A575,AI_PF!$A:$D,4,FALSE),""))</f>
        <v/>
      </c>
      <c r="C575" t="str">
        <f>IF($A575="","",IFERROR(VLOOKUP($A575,AI_PF!$A:$G,7,FALSE),""))</f>
        <v/>
      </c>
      <c r="D575" t="str">
        <f>IF($A575="","",IFERROR(VLOOKUP($A575,AI_PF!$A:$H,8,FALSE),""))</f>
        <v/>
      </c>
      <c r="E575" t="str">
        <f>IF($A575="","",IFERROR(VLOOKUP($A575,AI_PF!$A:$N,14,FALSE),""))</f>
        <v/>
      </c>
      <c r="F575" t="str">
        <f>IF($A575="","",IFERROR(VLOOKUP($A575,AI_PF!$A:$R,18,FALSE),""))</f>
        <v/>
      </c>
      <c r="G575" t="str">
        <f>IF($A575="","",IFERROR(VLOOKUP($A575,AI_PF!$A:$T,20,FALSE),""))</f>
        <v/>
      </c>
      <c r="H575" t="str">
        <f>IF($A575="","",IFERROR(VLOOKUP($A575,AI_PF!$A:$V,22,FALSE),""))</f>
        <v/>
      </c>
      <c r="I575" t="str">
        <f>IF($A575="","",IFERROR(VLOOKUP($A575,AI_PF!$A:$EU,151,FALSE),""))</f>
        <v/>
      </c>
      <c r="J575" t="str">
        <f>IF($A575="","",IFERROR(VLOOKUP($A575,AI_PF!$A:$C,3,FALSE),""))</f>
        <v/>
      </c>
      <c r="K575" t="str">
        <f>IF($A575="","",IFERROR(VLOOKUP($A575,Data_Raw!$A:$G,2,FALSE),""))</f>
        <v/>
      </c>
      <c r="L575" t="str">
        <f>IF($A575="","",IFERROR(VLOOKUP($A575,Data_Raw!$A:$G,3,FALSE),""))</f>
        <v/>
      </c>
      <c r="M575" t="str">
        <f>IF($A575="","",IFERROR(VLOOKUP($A575,Data_Raw!$A:$G,4,FALSE),""))</f>
        <v/>
      </c>
      <c r="N575" t="str">
        <f>IF($A575="","",IFERROR(VLOOKUP($A575,AI_PF!$A:$EU,29,FALSE),""))</f>
        <v/>
      </c>
      <c r="O575" t="str">
        <f>IF($A575="","",IFERROR(VLOOKUP($A575,Data_Raw!$A:$G,5,FALSE),""))</f>
        <v/>
      </c>
      <c r="P575" t="str">
        <f>IF($A575="","",IFERROR(VLOOKUP($A575,Data_Raw!$A:$G,6,FALSE),""))</f>
        <v/>
      </c>
      <c r="Q575" t="str">
        <f>IF($A575="","",IFERROR(VLOOKUP($A575,Data_Raw!$A:$G,7,FALSE),""))</f>
        <v/>
      </c>
      <c r="R575" t="str">
        <f>IF($A575="","",SUMIFS(AI_PF!$AP:$AP,AI_PF!$A:$A,$A575))</f>
        <v/>
      </c>
      <c r="S575" t="str">
        <f>IF($A575="","",SUMIFS(AI_PF!$AW:$AW,AI_PF!$A:$A,$A575))</f>
        <v/>
      </c>
      <c r="T575" t="str">
        <f>IF($A575="","",SUMIFS(AI_PF!$AZ:$AZ,AI_PF!$A:$A,$A575))</f>
        <v/>
      </c>
      <c r="U575" t="str">
        <f>IF($A575="","",SUMIFS(AI_PF!$CA:$CA,AI_PF!$A:$A,$A575))</f>
        <v/>
      </c>
      <c r="V575" t="str">
        <f>IF($A575="","",SUMIFS(AI_PF!$CE:$CE,AI_PF!$A:$A,$A575))</f>
        <v/>
      </c>
      <c r="W575" t="str">
        <f>IF($A575="","",IFERROR(VLOOKUP($A575,AI_PF!$A:$CO,93,FALSE),""))</f>
        <v/>
      </c>
      <c r="X575" t="str">
        <f>IF($A575="","",COUNTIF(AI_PF!$A:$A,$A575))</f>
        <v/>
      </c>
      <c r="Y575" t="str">
        <f>IF($A575="","",COUNTIF(LookThrough!$A:$A,J575))</f>
        <v/>
      </c>
    </row>
    <row r="576" spans="2:25" x14ac:dyDescent="0.4">
      <c r="B576" t="str">
        <f>IF($A576="","",IFERROR(VLOOKUP($A576,AI_PF!$A:$D,4,FALSE),""))</f>
        <v/>
      </c>
      <c r="C576" t="str">
        <f>IF($A576="","",IFERROR(VLOOKUP($A576,AI_PF!$A:$G,7,FALSE),""))</f>
        <v/>
      </c>
      <c r="D576" t="str">
        <f>IF($A576="","",IFERROR(VLOOKUP($A576,AI_PF!$A:$H,8,FALSE),""))</f>
        <v/>
      </c>
      <c r="E576" t="str">
        <f>IF($A576="","",IFERROR(VLOOKUP($A576,AI_PF!$A:$N,14,FALSE),""))</f>
        <v/>
      </c>
      <c r="F576" t="str">
        <f>IF($A576="","",IFERROR(VLOOKUP($A576,AI_PF!$A:$R,18,FALSE),""))</f>
        <v/>
      </c>
      <c r="G576" t="str">
        <f>IF($A576="","",IFERROR(VLOOKUP($A576,AI_PF!$A:$T,20,FALSE),""))</f>
        <v/>
      </c>
      <c r="H576" t="str">
        <f>IF($A576="","",IFERROR(VLOOKUP($A576,AI_PF!$A:$V,22,FALSE),""))</f>
        <v/>
      </c>
      <c r="I576" t="str">
        <f>IF($A576="","",IFERROR(VLOOKUP($A576,AI_PF!$A:$EU,151,FALSE),""))</f>
        <v/>
      </c>
      <c r="J576" t="str">
        <f>IF($A576="","",IFERROR(VLOOKUP($A576,AI_PF!$A:$C,3,FALSE),""))</f>
        <v/>
      </c>
      <c r="K576" t="str">
        <f>IF($A576="","",IFERROR(VLOOKUP($A576,Data_Raw!$A:$G,2,FALSE),""))</f>
        <v/>
      </c>
      <c r="L576" t="str">
        <f>IF($A576="","",IFERROR(VLOOKUP($A576,Data_Raw!$A:$G,3,FALSE),""))</f>
        <v/>
      </c>
      <c r="M576" t="str">
        <f>IF($A576="","",IFERROR(VLOOKUP($A576,Data_Raw!$A:$G,4,FALSE),""))</f>
        <v/>
      </c>
      <c r="N576" t="str">
        <f>IF($A576="","",IFERROR(VLOOKUP($A576,AI_PF!$A:$EU,29,FALSE),""))</f>
        <v/>
      </c>
      <c r="O576" t="str">
        <f>IF($A576="","",IFERROR(VLOOKUP($A576,Data_Raw!$A:$G,5,FALSE),""))</f>
        <v/>
      </c>
      <c r="P576" t="str">
        <f>IF($A576="","",IFERROR(VLOOKUP($A576,Data_Raw!$A:$G,6,FALSE),""))</f>
        <v/>
      </c>
      <c r="Q576" t="str">
        <f>IF($A576="","",IFERROR(VLOOKUP($A576,Data_Raw!$A:$G,7,FALSE),""))</f>
        <v/>
      </c>
      <c r="R576" t="str">
        <f>IF($A576="","",SUMIFS(AI_PF!$AP:$AP,AI_PF!$A:$A,$A576))</f>
        <v/>
      </c>
      <c r="S576" t="str">
        <f>IF($A576="","",SUMIFS(AI_PF!$AW:$AW,AI_PF!$A:$A,$A576))</f>
        <v/>
      </c>
      <c r="T576" t="str">
        <f>IF($A576="","",SUMIFS(AI_PF!$AZ:$AZ,AI_PF!$A:$A,$A576))</f>
        <v/>
      </c>
      <c r="U576" t="str">
        <f>IF($A576="","",SUMIFS(AI_PF!$CA:$CA,AI_PF!$A:$A,$A576))</f>
        <v/>
      </c>
      <c r="V576" t="str">
        <f>IF($A576="","",SUMIFS(AI_PF!$CE:$CE,AI_PF!$A:$A,$A576))</f>
        <v/>
      </c>
      <c r="W576" t="str">
        <f>IF($A576="","",IFERROR(VLOOKUP($A576,AI_PF!$A:$CO,93,FALSE),""))</f>
        <v/>
      </c>
      <c r="X576" t="str">
        <f>IF($A576="","",COUNTIF(AI_PF!$A:$A,$A576))</f>
        <v/>
      </c>
      <c r="Y576" t="str">
        <f>IF($A576="","",COUNTIF(LookThrough!$A:$A,J576))</f>
        <v/>
      </c>
    </row>
    <row r="577" spans="2:25" x14ac:dyDescent="0.4">
      <c r="B577" t="str">
        <f>IF($A577="","",IFERROR(VLOOKUP($A577,AI_PF!$A:$D,4,FALSE),""))</f>
        <v/>
      </c>
      <c r="C577" t="str">
        <f>IF($A577="","",IFERROR(VLOOKUP($A577,AI_PF!$A:$G,7,FALSE),""))</f>
        <v/>
      </c>
      <c r="D577" t="str">
        <f>IF($A577="","",IFERROR(VLOOKUP($A577,AI_PF!$A:$H,8,FALSE),""))</f>
        <v/>
      </c>
      <c r="E577" t="str">
        <f>IF($A577="","",IFERROR(VLOOKUP($A577,AI_PF!$A:$N,14,FALSE),""))</f>
        <v/>
      </c>
      <c r="F577" t="str">
        <f>IF($A577="","",IFERROR(VLOOKUP($A577,AI_PF!$A:$R,18,FALSE),""))</f>
        <v/>
      </c>
      <c r="G577" t="str">
        <f>IF($A577="","",IFERROR(VLOOKUP($A577,AI_PF!$A:$T,20,FALSE),""))</f>
        <v/>
      </c>
      <c r="H577" t="str">
        <f>IF($A577="","",IFERROR(VLOOKUP($A577,AI_PF!$A:$V,22,FALSE),""))</f>
        <v/>
      </c>
      <c r="I577" t="str">
        <f>IF($A577="","",IFERROR(VLOOKUP($A577,AI_PF!$A:$EU,151,FALSE),""))</f>
        <v/>
      </c>
      <c r="J577" t="str">
        <f>IF($A577="","",IFERROR(VLOOKUP($A577,AI_PF!$A:$C,3,FALSE),""))</f>
        <v/>
      </c>
      <c r="K577" t="str">
        <f>IF($A577="","",IFERROR(VLOOKUP($A577,Data_Raw!$A:$G,2,FALSE),""))</f>
        <v/>
      </c>
      <c r="L577" t="str">
        <f>IF($A577="","",IFERROR(VLOOKUP($A577,Data_Raw!$A:$G,3,FALSE),""))</f>
        <v/>
      </c>
      <c r="M577" t="str">
        <f>IF($A577="","",IFERROR(VLOOKUP($A577,Data_Raw!$A:$G,4,FALSE),""))</f>
        <v/>
      </c>
      <c r="N577" t="str">
        <f>IF($A577="","",IFERROR(VLOOKUP($A577,AI_PF!$A:$EU,29,FALSE),""))</f>
        <v/>
      </c>
      <c r="O577" t="str">
        <f>IF($A577="","",IFERROR(VLOOKUP($A577,Data_Raw!$A:$G,5,FALSE),""))</f>
        <v/>
      </c>
      <c r="P577" t="str">
        <f>IF($A577="","",IFERROR(VLOOKUP($A577,Data_Raw!$A:$G,6,FALSE),""))</f>
        <v/>
      </c>
      <c r="Q577" t="str">
        <f>IF($A577="","",IFERROR(VLOOKUP($A577,Data_Raw!$A:$G,7,FALSE),""))</f>
        <v/>
      </c>
      <c r="R577" t="str">
        <f>IF($A577="","",SUMIFS(AI_PF!$AP:$AP,AI_PF!$A:$A,$A577))</f>
        <v/>
      </c>
      <c r="S577" t="str">
        <f>IF($A577="","",SUMIFS(AI_PF!$AW:$AW,AI_PF!$A:$A,$A577))</f>
        <v/>
      </c>
      <c r="T577" t="str">
        <f>IF($A577="","",SUMIFS(AI_PF!$AZ:$AZ,AI_PF!$A:$A,$A577))</f>
        <v/>
      </c>
      <c r="U577" t="str">
        <f>IF($A577="","",SUMIFS(AI_PF!$CA:$CA,AI_PF!$A:$A,$A577))</f>
        <v/>
      </c>
      <c r="V577" t="str">
        <f>IF($A577="","",SUMIFS(AI_PF!$CE:$CE,AI_PF!$A:$A,$A577))</f>
        <v/>
      </c>
      <c r="W577" t="str">
        <f>IF($A577="","",IFERROR(VLOOKUP($A577,AI_PF!$A:$CO,93,FALSE),""))</f>
        <v/>
      </c>
      <c r="X577" t="str">
        <f>IF($A577="","",COUNTIF(AI_PF!$A:$A,$A577))</f>
        <v/>
      </c>
      <c r="Y577" t="str">
        <f>IF($A577="","",COUNTIF(LookThrough!$A:$A,J577))</f>
        <v/>
      </c>
    </row>
    <row r="578" spans="2:25" x14ac:dyDescent="0.4">
      <c r="B578" t="str">
        <f>IF($A578="","",IFERROR(VLOOKUP($A578,AI_PF!$A:$D,4,FALSE),""))</f>
        <v/>
      </c>
      <c r="C578" t="str">
        <f>IF($A578="","",IFERROR(VLOOKUP($A578,AI_PF!$A:$G,7,FALSE),""))</f>
        <v/>
      </c>
      <c r="D578" t="str">
        <f>IF($A578="","",IFERROR(VLOOKUP($A578,AI_PF!$A:$H,8,FALSE),""))</f>
        <v/>
      </c>
      <c r="E578" t="str">
        <f>IF($A578="","",IFERROR(VLOOKUP($A578,AI_PF!$A:$N,14,FALSE),""))</f>
        <v/>
      </c>
      <c r="F578" t="str">
        <f>IF($A578="","",IFERROR(VLOOKUP($A578,AI_PF!$A:$R,18,FALSE),""))</f>
        <v/>
      </c>
      <c r="G578" t="str">
        <f>IF($A578="","",IFERROR(VLOOKUP($A578,AI_PF!$A:$T,20,FALSE),""))</f>
        <v/>
      </c>
      <c r="H578" t="str">
        <f>IF($A578="","",IFERROR(VLOOKUP($A578,AI_PF!$A:$V,22,FALSE),""))</f>
        <v/>
      </c>
      <c r="I578" t="str">
        <f>IF($A578="","",IFERROR(VLOOKUP($A578,AI_PF!$A:$EU,151,FALSE),""))</f>
        <v/>
      </c>
      <c r="J578" t="str">
        <f>IF($A578="","",IFERROR(VLOOKUP($A578,AI_PF!$A:$C,3,FALSE),""))</f>
        <v/>
      </c>
      <c r="K578" t="str">
        <f>IF($A578="","",IFERROR(VLOOKUP($A578,Data_Raw!$A:$G,2,FALSE),""))</f>
        <v/>
      </c>
      <c r="L578" t="str">
        <f>IF($A578="","",IFERROR(VLOOKUP($A578,Data_Raw!$A:$G,3,FALSE),""))</f>
        <v/>
      </c>
      <c r="M578" t="str">
        <f>IF($A578="","",IFERROR(VLOOKUP($A578,Data_Raw!$A:$G,4,FALSE),""))</f>
        <v/>
      </c>
      <c r="N578" t="str">
        <f>IF($A578="","",IFERROR(VLOOKUP($A578,AI_PF!$A:$EU,29,FALSE),""))</f>
        <v/>
      </c>
      <c r="O578" t="str">
        <f>IF($A578="","",IFERROR(VLOOKUP($A578,Data_Raw!$A:$G,5,FALSE),""))</f>
        <v/>
      </c>
      <c r="P578" t="str">
        <f>IF($A578="","",IFERROR(VLOOKUP($A578,Data_Raw!$A:$G,6,FALSE),""))</f>
        <v/>
      </c>
      <c r="Q578" t="str">
        <f>IF($A578="","",IFERROR(VLOOKUP($A578,Data_Raw!$A:$G,7,FALSE),""))</f>
        <v/>
      </c>
      <c r="R578" t="str">
        <f>IF($A578="","",SUMIFS(AI_PF!$AP:$AP,AI_PF!$A:$A,$A578))</f>
        <v/>
      </c>
      <c r="S578" t="str">
        <f>IF($A578="","",SUMIFS(AI_PF!$AW:$AW,AI_PF!$A:$A,$A578))</f>
        <v/>
      </c>
      <c r="T578" t="str">
        <f>IF($A578="","",SUMIFS(AI_PF!$AZ:$AZ,AI_PF!$A:$A,$A578))</f>
        <v/>
      </c>
      <c r="U578" t="str">
        <f>IF($A578="","",SUMIFS(AI_PF!$CA:$CA,AI_PF!$A:$A,$A578))</f>
        <v/>
      </c>
      <c r="V578" t="str">
        <f>IF($A578="","",SUMIFS(AI_PF!$CE:$CE,AI_PF!$A:$A,$A578))</f>
        <v/>
      </c>
      <c r="W578" t="str">
        <f>IF($A578="","",IFERROR(VLOOKUP($A578,AI_PF!$A:$CO,93,FALSE),""))</f>
        <v/>
      </c>
      <c r="X578" t="str">
        <f>IF($A578="","",COUNTIF(AI_PF!$A:$A,$A578))</f>
        <v/>
      </c>
      <c r="Y578" t="str">
        <f>IF($A578="","",COUNTIF(LookThrough!$A:$A,J578))</f>
        <v/>
      </c>
    </row>
    <row r="579" spans="2:25" x14ac:dyDescent="0.4">
      <c r="B579" t="str">
        <f>IF($A579="","",IFERROR(VLOOKUP($A579,AI_PF!$A:$D,4,FALSE),""))</f>
        <v/>
      </c>
      <c r="C579" t="str">
        <f>IF($A579="","",IFERROR(VLOOKUP($A579,AI_PF!$A:$G,7,FALSE),""))</f>
        <v/>
      </c>
      <c r="D579" t="str">
        <f>IF($A579="","",IFERROR(VLOOKUP($A579,AI_PF!$A:$H,8,FALSE),""))</f>
        <v/>
      </c>
      <c r="E579" t="str">
        <f>IF($A579="","",IFERROR(VLOOKUP($A579,AI_PF!$A:$N,14,FALSE),""))</f>
        <v/>
      </c>
      <c r="F579" t="str">
        <f>IF($A579="","",IFERROR(VLOOKUP($A579,AI_PF!$A:$R,18,FALSE),""))</f>
        <v/>
      </c>
      <c r="G579" t="str">
        <f>IF($A579="","",IFERROR(VLOOKUP($A579,AI_PF!$A:$T,20,FALSE),""))</f>
        <v/>
      </c>
      <c r="H579" t="str">
        <f>IF($A579="","",IFERROR(VLOOKUP($A579,AI_PF!$A:$V,22,FALSE),""))</f>
        <v/>
      </c>
      <c r="I579" t="str">
        <f>IF($A579="","",IFERROR(VLOOKUP($A579,AI_PF!$A:$EU,151,FALSE),""))</f>
        <v/>
      </c>
      <c r="J579" t="str">
        <f>IF($A579="","",IFERROR(VLOOKUP($A579,AI_PF!$A:$C,3,FALSE),""))</f>
        <v/>
      </c>
      <c r="K579" t="str">
        <f>IF($A579="","",IFERROR(VLOOKUP($A579,Data_Raw!$A:$G,2,FALSE),""))</f>
        <v/>
      </c>
      <c r="L579" t="str">
        <f>IF($A579="","",IFERROR(VLOOKUP($A579,Data_Raw!$A:$G,3,FALSE),""))</f>
        <v/>
      </c>
      <c r="M579" t="str">
        <f>IF($A579="","",IFERROR(VLOOKUP($A579,Data_Raw!$A:$G,4,FALSE),""))</f>
        <v/>
      </c>
      <c r="N579" t="str">
        <f>IF($A579="","",IFERROR(VLOOKUP($A579,AI_PF!$A:$EU,29,FALSE),""))</f>
        <v/>
      </c>
      <c r="O579" t="str">
        <f>IF($A579="","",IFERROR(VLOOKUP($A579,Data_Raw!$A:$G,5,FALSE),""))</f>
        <v/>
      </c>
      <c r="P579" t="str">
        <f>IF($A579="","",IFERROR(VLOOKUP($A579,Data_Raw!$A:$G,6,FALSE),""))</f>
        <v/>
      </c>
      <c r="Q579" t="str">
        <f>IF($A579="","",IFERROR(VLOOKUP($A579,Data_Raw!$A:$G,7,FALSE),""))</f>
        <v/>
      </c>
      <c r="R579" t="str">
        <f>IF($A579="","",SUMIFS(AI_PF!$AP:$AP,AI_PF!$A:$A,$A579))</f>
        <v/>
      </c>
      <c r="S579" t="str">
        <f>IF($A579="","",SUMIFS(AI_PF!$AW:$AW,AI_PF!$A:$A,$A579))</f>
        <v/>
      </c>
      <c r="T579" t="str">
        <f>IF($A579="","",SUMIFS(AI_PF!$AZ:$AZ,AI_PF!$A:$A,$A579))</f>
        <v/>
      </c>
      <c r="U579" t="str">
        <f>IF($A579="","",SUMIFS(AI_PF!$CA:$CA,AI_PF!$A:$A,$A579))</f>
        <v/>
      </c>
      <c r="V579" t="str">
        <f>IF($A579="","",SUMIFS(AI_PF!$CE:$CE,AI_PF!$A:$A,$A579))</f>
        <v/>
      </c>
      <c r="W579" t="str">
        <f>IF($A579="","",IFERROR(VLOOKUP($A579,AI_PF!$A:$CO,93,FALSE),""))</f>
        <v/>
      </c>
      <c r="X579" t="str">
        <f>IF($A579="","",COUNTIF(AI_PF!$A:$A,$A579))</f>
        <v/>
      </c>
      <c r="Y579" t="str">
        <f>IF($A579="","",COUNTIF(LookThrough!$A:$A,J579))</f>
        <v/>
      </c>
    </row>
    <row r="580" spans="2:25" x14ac:dyDescent="0.4">
      <c r="B580" t="str">
        <f>IF($A580="","",IFERROR(VLOOKUP($A580,AI_PF!$A:$D,4,FALSE),""))</f>
        <v/>
      </c>
      <c r="C580" t="str">
        <f>IF($A580="","",IFERROR(VLOOKUP($A580,AI_PF!$A:$G,7,FALSE),""))</f>
        <v/>
      </c>
      <c r="D580" t="str">
        <f>IF($A580="","",IFERROR(VLOOKUP($A580,AI_PF!$A:$H,8,FALSE),""))</f>
        <v/>
      </c>
      <c r="E580" t="str">
        <f>IF($A580="","",IFERROR(VLOOKUP($A580,AI_PF!$A:$N,14,FALSE),""))</f>
        <v/>
      </c>
      <c r="F580" t="str">
        <f>IF($A580="","",IFERROR(VLOOKUP($A580,AI_PF!$A:$R,18,FALSE),""))</f>
        <v/>
      </c>
      <c r="G580" t="str">
        <f>IF($A580="","",IFERROR(VLOOKUP($A580,AI_PF!$A:$T,20,FALSE),""))</f>
        <v/>
      </c>
      <c r="H580" t="str">
        <f>IF($A580="","",IFERROR(VLOOKUP($A580,AI_PF!$A:$V,22,FALSE),""))</f>
        <v/>
      </c>
      <c r="I580" t="str">
        <f>IF($A580="","",IFERROR(VLOOKUP($A580,AI_PF!$A:$EU,151,FALSE),""))</f>
        <v/>
      </c>
      <c r="J580" t="str">
        <f>IF($A580="","",IFERROR(VLOOKUP($A580,AI_PF!$A:$C,3,FALSE),""))</f>
        <v/>
      </c>
      <c r="K580" t="str">
        <f>IF($A580="","",IFERROR(VLOOKUP($A580,Data_Raw!$A:$G,2,FALSE),""))</f>
        <v/>
      </c>
      <c r="L580" t="str">
        <f>IF($A580="","",IFERROR(VLOOKUP($A580,Data_Raw!$A:$G,3,FALSE),""))</f>
        <v/>
      </c>
      <c r="M580" t="str">
        <f>IF($A580="","",IFERROR(VLOOKUP($A580,Data_Raw!$A:$G,4,FALSE),""))</f>
        <v/>
      </c>
      <c r="N580" t="str">
        <f>IF($A580="","",IFERROR(VLOOKUP($A580,AI_PF!$A:$EU,29,FALSE),""))</f>
        <v/>
      </c>
      <c r="O580" t="str">
        <f>IF($A580="","",IFERROR(VLOOKUP($A580,Data_Raw!$A:$G,5,FALSE),""))</f>
        <v/>
      </c>
      <c r="P580" t="str">
        <f>IF($A580="","",IFERROR(VLOOKUP($A580,Data_Raw!$A:$G,6,FALSE),""))</f>
        <v/>
      </c>
      <c r="Q580" t="str">
        <f>IF($A580="","",IFERROR(VLOOKUP($A580,Data_Raw!$A:$G,7,FALSE),""))</f>
        <v/>
      </c>
      <c r="R580" t="str">
        <f>IF($A580="","",SUMIFS(AI_PF!$AP:$AP,AI_PF!$A:$A,$A580))</f>
        <v/>
      </c>
      <c r="S580" t="str">
        <f>IF($A580="","",SUMIFS(AI_PF!$AW:$AW,AI_PF!$A:$A,$A580))</f>
        <v/>
      </c>
      <c r="T580" t="str">
        <f>IF($A580="","",SUMIFS(AI_PF!$AZ:$AZ,AI_PF!$A:$A,$A580))</f>
        <v/>
      </c>
      <c r="U580" t="str">
        <f>IF($A580="","",SUMIFS(AI_PF!$CA:$CA,AI_PF!$A:$A,$A580))</f>
        <v/>
      </c>
      <c r="V580" t="str">
        <f>IF($A580="","",SUMIFS(AI_PF!$CE:$CE,AI_PF!$A:$A,$A580))</f>
        <v/>
      </c>
      <c r="W580" t="str">
        <f>IF($A580="","",IFERROR(VLOOKUP($A580,AI_PF!$A:$CO,93,FALSE),""))</f>
        <v/>
      </c>
      <c r="X580" t="str">
        <f>IF($A580="","",COUNTIF(AI_PF!$A:$A,$A580))</f>
        <v/>
      </c>
      <c r="Y580" t="str">
        <f>IF($A580="","",COUNTIF(LookThrough!$A:$A,J580))</f>
        <v/>
      </c>
    </row>
    <row r="581" spans="2:25" x14ac:dyDescent="0.4">
      <c r="B581" t="str">
        <f>IF($A581="","",IFERROR(VLOOKUP($A581,AI_PF!$A:$D,4,FALSE),""))</f>
        <v/>
      </c>
      <c r="C581" t="str">
        <f>IF($A581="","",IFERROR(VLOOKUP($A581,AI_PF!$A:$G,7,FALSE),""))</f>
        <v/>
      </c>
      <c r="D581" t="str">
        <f>IF($A581="","",IFERROR(VLOOKUP($A581,AI_PF!$A:$H,8,FALSE),""))</f>
        <v/>
      </c>
      <c r="E581" t="str">
        <f>IF($A581="","",IFERROR(VLOOKUP($A581,AI_PF!$A:$N,14,FALSE),""))</f>
        <v/>
      </c>
      <c r="F581" t="str">
        <f>IF($A581="","",IFERROR(VLOOKUP($A581,AI_PF!$A:$R,18,FALSE),""))</f>
        <v/>
      </c>
      <c r="G581" t="str">
        <f>IF($A581="","",IFERROR(VLOOKUP($A581,AI_PF!$A:$T,20,FALSE),""))</f>
        <v/>
      </c>
      <c r="H581" t="str">
        <f>IF($A581="","",IFERROR(VLOOKUP($A581,AI_PF!$A:$V,22,FALSE),""))</f>
        <v/>
      </c>
      <c r="I581" t="str">
        <f>IF($A581="","",IFERROR(VLOOKUP($A581,AI_PF!$A:$EU,151,FALSE),""))</f>
        <v/>
      </c>
      <c r="J581" t="str">
        <f>IF($A581="","",IFERROR(VLOOKUP($A581,AI_PF!$A:$C,3,FALSE),""))</f>
        <v/>
      </c>
      <c r="K581" t="str">
        <f>IF($A581="","",IFERROR(VLOOKUP($A581,Data_Raw!$A:$G,2,FALSE),""))</f>
        <v/>
      </c>
      <c r="L581" t="str">
        <f>IF($A581="","",IFERROR(VLOOKUP($A581,Data_Raw!$A:$G,3,FALSE),""))</f>
        <v/>
      </c>
      <c r="M581" t="str">
        <f>IF($A581="","",IFERROR(VLOOKUP($A581,Data_Raw!$A:$G,4,FALSE),""))</f>
        <v/>
      </c>
      <c r="N581" t="str">
        <f>IF($A581="","",IFERROR(VLOOKUP($A581,AI_PF!$A:$EU,29,FALSE),""))</f>
        <v/>
      </c>
      <c r="O581" t="str">
        <f>IF($A581="","",IFERROR(VLOOKUP($A581,Data_Raw!$A:$G,5,FALSE),""))</f>
        <v/>
      </c>
      <c r="P581" t="str">
        <f>IF($A581="","",IFERROR(VLOOKUP($A581,Data_Raw!$A:$G,6,FALSE),""))</f>
        <v/>
      </c>
      <c r="Q581" t="str">
        <f>IF($A581="","",IFERROR(VLOOKUP($A581,Data_Raw!$A:$G,7,FALSE),""))</f>
        <v/>
      </c>
      <c r="R581" t="str">
        <f>IF($A581="","",SUMIFS(AI_PF!$AP:$AP,AI_PF!$A:$A,$A581))</f>
        <v/>
      </c>
      <c r="S581" t="str">
        <f>IF($A581="","",SUMIFS(AI_PF!$AW:$AW,AI_PF!$A:$A,$A581))</f>
        <v/>
      </c>
      <c r="T581" t="str">
        <f>IF($A581="","",SUMIFS(AI_PF!$AZ:$AZ,AI_PF!$A:$A,$A581))</f>
        <v/>
      </c>
      <c r="U581" t="str">
        <f>IF($A581="","",SUMIFS(AI_PF!$CA:$CA,AI_PF!$A:$A,$A581))</f>
        <v/>
      </c>
      <c r="V581" t="str">
        <f>IF($A581="","",SUMIFS(AI_PF!$CE:$CE,AI_PF!$A:$A,$A581))</f>
        <v/>
      </c>
      <c r="W581" t="str">
        <f>IF($A581="","",IFERROR(VLOOKUP($A581,AI_PF!$A:$CO,93,FALSE),""))</f>
        <v/>
      </c>
      <c r="X581" t="str">
        <f>IF($A581="","",COUNTIF(AI_PF!$A:$A,$A581))</f>
        <v/>
      </c>
      <c r="Y581" t="str">
        <f>IF($A581="","",COUNTIF(LookThrough!$A:$A,J581))</f>
        <v/>
      </c>
    </row>
    <row r="582" spans="2:25" x14ac:dyDescent="0.4">
      <c r="B582" t="str">
        <f>IF($A582="","",IFERROR(VLOOKUP($A582,AI_PF!$A:$D,4,FALSE),""))</f>
        <v/>
      </c>
      <c r="C582" t="str">
        <f>IF($A582="","",IFERROR(VLOOKUP($A582,AI_PF!$A:$G,7,FALSE),""))</f>
        <v/>
      </c>
      <c r="D582" t="str">
        <f>IF($A582="","",IFERROR(VLOOKUP($A582,AI_PF!$A:$H,8,FALSE),""))</f>
        <v/>
      </c>
      <c r="E582" t="str">
        <f>IF($A582="","",IFERROR(VLOOKUP($A582,AI_PF!$A:$N,14,FALSE),""))</f>
        <v/>
      </c>
      <c r="F582" t="str">
        <f>IF($A582="","",IFERROR(VLOOKUP($A582,AI_PF!$A:$R,18,FALSE),""))</f>
        <v/>
      </c>
      <c r="G582" t="str">
        <f>IF($A582="","",IFERROR(VLOOKUP($A582,AI_PF!$A:$T,20,FALSE),""))</f>
        <v/>
      </c>
      <c r="H582" t="str">
        <f>IF($A582="","",IFERROR(VLOOKUP($A582,AI_PF!$A:$V,22,FALSE),""))</f>
        <v/>
      </c>
      <c r="I582" t="str">
        <f>IF($A582="","",IFERROR(VLOOKUP($A582,AI_PF!$A:$EU,151,FALSE),""))</f>
        <v/>
      </c>
      <c r="J582" t="str">
        <f>IF($A582="","",IFERROR(VLOOKUP($A582,AI_PF!$A:$C,3,FALSE),""))</f>
        <v/>
      </c>
      <c r="K582" t="str">
        <f>IF($A582="","",IFERROR(VLOOKUP($A582,Data_Raw!$A:$G,2,FALSE),""))</f>
        <v/>
      </c>
      <c r="L582" t="str">
        <f>IF($A582="","",IFERROR(VLOOKUP($A582,Data_Raw!$A:$G,3,FALSE),""))</f>
        <v/>
      </c>
      <c r="M582" t="str">
        <f>IF($A582="","",IFERROR(VLOOKUP($A582,Data_Raw!$A:$G,4,FALSE),""))</f>
        <v/>
      </c>
      <c r="N582" t="str">
        <f>IF($A582="","",IFERROR(VLOOKUP($A582,AI_PF!$A:$EU,29,FALSE),""))</f>
        <v/>
      </c>
      <c r="O582" t="str">
        <f>IF($A582="","",IFERROR(VLOOKUP($A582,Data_Raw!$A:$G,5,FALSE),""))</f>
        <v/>
      </c>
      <c r="P582" t="str">
        <f>IF($A582="","",IFERROR(VLOOKUP($A582,Data_Raw!$A:$G,6,FALSE),""))</f>
        <v/>
      </c>
      <c r="Q582" t="str">
        <f>IF($A582="","",IFERROR(VLOOKUP($A582,Data_Raw!$A:$G,7,FALSE),""))</f>
        <v/>
      </c>
      <c r="R582" t="str">
        <f>IF($A582="","",SUMIFS(AI_PF!$AP:$AP,AI_PF!$A:$A,$A582))</f>
        <v/>
      </c>
      <c r="S582" t="str">
        <f>IF($A582="","",SUMIFS(AI_PF!$AW:$AW,AI_PF!$A:$A,$A582))</f>
        <v/>
      </c>
      <c r="T582" t="str">
        <f>IF($A582="","",SUMIFS(AI_PF!$AZ:$AZ,AI_PF!$A:$A,$A582))</f>
        <v/>
      </c>
      <c r="U582" t="str">
        <f>IF($A582="","",SUMIFS(AI_PF!$CA:$CA,AI_PF!$A:$A,$A582))</f>
        <v/>
      </c>
      <c r="V582" t="str">
        <f>IF($A582="","",SUMIFS(AI_PF!$CE:$CE,AI_PF!$A:$A,$A582))</f>
        <v/>
      </c>
      <c r="W582" t="str">
        <f>IF($A582="","",IFERROR(VLOOKUP($A582,AI_PF!$A:$CO,93,FALSE),""))</f>
        <v/>
      </c>
      <c r="X582" t="str">
        <f>IF($A582="","",COUNTIF(AI_PF!$A:$A,$A582))</f>
        <v/>
      </c>
      <c r="Y582" t="str">
        <f>IF($A582="","",COUNTIF(LookThrough!$A:$A,J582))</f>
        <v/>
      </c>
    </row>
    <row r="583" spans="2:25" x14ac:dyDescent="0.4">
      <c r="B583" t="str">
        <f>IF($A583="","",IFERROR(VLOOKUP($A583,AI_PF!$A:$D,4,FALSE),""))</f>
        <v/>
      </c>
      <c r="C583" t="str">
        <f>IF($A583="","",IFERROR(VLOOKUP($A583,AI_PF!$A:$G,7,FALSE),""))</f>
        <v/>
      </c>
      <c r="D583" t="str">
        <f>IF($A583="","",IFERROR(VLOOKUP($A583,AI_PF!$A:$H,8,FALSE),""))</f>
        <v/>
      </c>
      <c r="E583" t="str">
        <f>IF($A583="","",IFERROR(VLOOKUP($A583,AI_PF!$A:$N,14,FALSE),""))</f>
        <v/>
      </c>
      <c r="F583" t="str">
        <f>IF($A583="","",IFERROR(VLOOKUP($A583,AI_PF!$A:$R,18,FALSE),""))</f>
        <v/>
      </c>
      <c r="G583" t="str">
        <f>IF($A583="","",IFERROR(VLOOKUP($A583,AI_PF!$A:$T,20,FALSE),""))</f>
        <v/>
      </c>
      <c r="H583" t="str">
        <f>IF($A583="","",IFERROR(VLOOKUP($A583,AI_PF!$A:$V,22,FALSE),""))</f>
        <v/>
      </c>
      <c r="I583" t="str">
        <f>IF($A583="","",IFERROR(VLOOKUP($A583,AI_PF!$A:$EU,151,FALSE),""))</f>
        <v/>
      </c>
      <c r="J583" t="str">
        <f>IF($A583="","",IFERROR(VLOOKUP($A583,AI_PF!$A:$C,3,FALSE),""))</f>
        <v/>
      </c>
      <c r="K583" t="str">
        <f>IF($A583="","",IFERROR(VLOOKUP($A583,Data_Raw!$A:$G,2,FALSE),""))</f>
        <v/>
      </c>
      <c r="L583" t="str">
        <f>IF($A583="","",IFERROR(VLOOKUP($A583,Data_Raw!$A:$G,3,FALSE),""))</f>
        <v/>
      </c>
      <c r="M583" t="str">
        <f>IF($A583="","",IFERROR(VLOOKUP($A583,Data_Raw!$A:$G,4,FALSE),""))</f>
        <v/>
      </c>
      <c r="N583" t="str">
        <f>IF($A583="","",IFERROR(VLOOKUP($A583,AI_PF!$A:$EU,29,FALSE),""))</f>
        <v/>
      </c>
      <c r="O583" t="str">
        <f>IF($A583="","",IFERROR(VLOOKUP($A583,Data_Raw!$A:$G,5,FALSE),""))</f>
        <v/>
      </c>
      <c r="P583" t="str">
        <f>IF($A583="","",IFERROR(VLOOKUP($A583,Data_Raw!$A:$G,6,FALSE),""))</f>
        <v/>
      </c>
      <c r="Q583" t="str">
        <f>IF($A583="","",IFERROR(VLOOKUP($A583,Data_Raw!$A:$G,7,FALSE),""))</f>
        <v/>
      </c>
      <c r="R583" t="str">
        <f>IF($A583="","",SUMIFS(AI_PF!$AP:$AP,AI_PF!$A:$A,$A583))</f>
        <v/>
      </c>
      <c r="S583" t="str">
        <f>IF($A583="","",SUMIFS(AI_PF!$AW:$AW,AI_PF!$A:$A,$A583))</f>
        <v/>
      </c>
      <c r="T583" t="str">
        <f>IF($A583="","",SUMIFS(AI_PF!$AZ:$AZ,AI_PF!$A:$A,$A583))</f>
        <v/>
      </c>
      <c r="U583" t="str">
        <f>IF($A583="","",SUMIFS(AI_PF!$CA:$CA,AI_PF!$A:$A,$A583))</f>
        <v/>
      </c>
      <c r="V583" t="str">
        <f>IF($A583="","",SUMIFS(AI_PF!$CE:$CE,AI_PF!$A:$A,$A583))</f>
        <v/>
      </c>
      <c r="W583" t="str">
        <f>IF($A583="","",IFERROR(VLOOKUP($A583,AI_PF!$A:$CO,93,FALSE),""))</f>
        <v/>
      </c>
      <c r="X583" t="str">
        <f>IF($A583="","",COUNTIF(AI_PF!$A:$A,$A583))</f>
        <v/>
      </c>
      <c r="Y583" t="str">
        <f>IF($A583="","",COUNTIF(LookThrough!$A:$A,J583))</f>
        <v/>
      </c>
    </row>
    <row r="584" spans="2:25" x14ac:dyDescent="0.4">
      <c r="B584" t="str">
        <f>IF($A584="","",IFERROR(VLOOKUP($A584,AI_PF!$A:$D,4,FALSE),""))</f>
        <v/>
      </c>
      <c r="C584" t="str">
        <f>IF($A584="","",IFERROR(VLOOKUP($A584,AI_PF!$A:$G,7,FALSE),""))</f>
        <v/>
      </c>
      <c r="D584" t="str">
        <f>IF($A584="","",IFERROR(VLOOKUP($A584,AI_PF!$A:$H,8,FALSE),""))</f>
        <v/>
      </c>
      <c r="E584" t="str">
        <f>IF($A584="","",IFERROR(VLOOKUP($A584,AI_PF!$A:$N,14,FALSE),""))</f>
        <v/>
      </c>
      <c r="F584" t="str">
        <f>IF($A584="","",IFERROR(VLOOKUP($A584,AI_PF!$A:$R,18,FALSE),""))</f>
        <v/>
      </c>
      <c r="G584" t="str">
        <f>IF($A584="","",IFERROR(VLOOKUP($A584,AI_PF!$A:$T,20,FALSE),""))</f>
        <v/>
      </c>
      <c r="H584" t="str">
        <f>IF($A584="","",IFERROR(VLOOKUP($A584,AI_PF!$A:$V,22,FALSE),""))</f>
        <v/>
      </c>
      <c r="I584" t="str">
        <f>IF($A584="","",IFERROR(VLOOKUP($A584,AI_PF!$A:$EU,151,FALSE),""))</f>
        <v/>
      </c>
      <c r="J584" t="str">
        <f>IF($A584="","",IFERROR(VLOOKUP($A584,AI_PF!$A:$C,3,FALSE),""))</f>
        <v/>
      </c>
      <c r="K584" t="str">
        <f>IF($A584="","",IFERROR(VLOOKUP($A584,Data_Raw!$A:$G,2,FALSE),""))</f>
        <v/>
      </c>
      <c r="L584" t="str">
        <f>IF($A584="","",IFERROR(VLOOKUP($A584,Data_Raw!$A:$G,3,FALSE),""))</f>
        <v/>
      </c>
      <c r="M584" t="str">
        <f>IF($A584="","",IFERROR(VLOOKUP($A584,Data_Raw!$A:$G,4,FALSE),""))</f>
        <v/>
      </c>
      <c r="N584" t="str">
        <f>IF($A584="","",IFERROR(VLOOKUP($A584,AI_PF!$A:$EU,29,FALSE),""))</f>
        <v/>
      </c>
      <c r="O584" t="str">
        <f>IF($A584="","",IFERROR(VLOOKUP($A584,Data_Raw!$A:$G,5,FALSE),""))</f>
        <v/>
      </c>
      <c r="P584" t="str">
        <f>IF($A584="","",IFERROR(VLOOKUP($A584,Data_Raw!$A:$G,6,FALSE),""))</f>
        <v/>
      </c>
      <c r="Q584" t="str">
        <f>IF($A584="","",IFERROR(VLOOKUP($A584,Data_Raw!$A:$G,7,FALSE),""))</f>
        <v/>
      </c>
      <c r="R584" t="str">
        <f>IF($A584="","",SUMIFS(AI_PF!$AP:$AP,AI_PF!$A:$A,$A584))</f>
        <v/>
      </c>
      <c r="S584" t="str">
        <f>IF($A584="","",SUMIFS(AI_PF!$AW:$AW,AI_PF!$A:$A,$A584))</f>
        <v/>
      </c>
      <c r="T584" t="str">
        <f>IF($A584="","",SUMIFS(AI_PF!$AZ:$AZ,AI_PF!$A:$A,$A584))</f>
        <v/>
      </c>
      <c r="U584" t="str">
        <f>IF($A584="","",SUMIFS(AI_PF!$CA:$CA,AI_PF!$A:$A,$A584))</f>
        <v/>
      </c>
      <c r="V584" t="str">
        <f>IF($A584="","",SUMIFS(AI_PF!$CE:$CE,AI_PF!$A:$A,$A584))</f>
        <v/>
      </c>
      <c r="W584" t="str">
        <f>IF($A584="","",IFERROR(VLOOKUP($A584,AI_PF!$A:$CO,93,FALSE),""))</f>
        <v/>
      </c>
      <c r="X584" t="str">
        <f>IF($A584="","",COUNTIF(AI_PF!$A:$A,$A584))</f>
        <v/>
      </c>
      <c r="Y584" t="str">
        <f>IF($A584="","",COUNTIF(LookThrough!$A:$A,J584))</f>
        <v/>
      </c>
    </row>
    <row r="585" spans="2:25" x14ac:dyDescent="0.4">
      <c r="B585" t="str">
        <f>IF($A585="","",IFERROR(VLOOKUP($A585,AI_PF!$A:$D,4,FALSE),""))</f>
        <v/>
      </c>
      <c r="C585" t="str">
        <f>IF($A585="","",IFERROR(VLOOKUP($A585,AI_PF!$A:$G,7,FALSE),""))</f>
        <v/>
      </c>
      <c r="D585" t="str">
        <f>IF($A585="","",IFERROR(VLOOKUP($A585,AI_PF!$A:$H,8,FALSE),""))</f>
        <v/>
      </c>
      <c r="E585" t="str">
        <f>IF($A585="","",IFERROR(VLOOKUP($A585,AI_PF!$A:$N,14,FALSE),""))</f>
        <v/>
      </c>
      <c r="F585" t="str">
        <f>IF($A585="","",IFERROR(VLOOKUP($A585,AI_PF!$A:$R,18,FALSE),""))</f>
        <v/>
      </c>
      <c r="G585" t="str">
        <f>IF($A585="","",IFERROR(VLOOKUP($A585,AI_PF!$A:$T,20,FALSE),""))</f>
        <v/>
      </c>
      <c r="H585" t="str">
        <f>IF($A585="","",IFERROR(VLOOKUP($A585,AI_PF!$A:$V,22,FALSE),""))</f>
        <v/>
      </c>
      <c r="I585" t="str">
        <f>IF($A585="","",IFERROR(VLOOKUP($A585,AI_PF!$A:$EU,151,FALSE),""))</f>
        <v/>
      </c>
      <c r="J585" t="str">
        <f>IF($A585="","",IFERROR(VLOOKUP($A585,AI_PF!$A:$C,3,FALSE),""))</f>
        <v/>
      </c>
      <c r="K585" t="str">
        <f>IF($A585="","",IFERROR(VLOOKUP($A585,Data_Raw!$A:$G,2,FALSE),""))</f>
        <v/>
      </c>
      <c r="L585" t="str">
        <f>IF($A585="","",IFERROR(VLOOKUP($A585,Data_Raw!$A:$G,3,FALSE),""))</f>
        <v/>
      </c>
      <c r="M585" t="str">
        <f>IF($A585="","",IFERROR(VLOOKUP($A585,Data_Raw!$A:$G,4,FALSE),""))</f>
        <v/>
      </c>
      <c r="N585" t="str">
        <f>IF($A585="","",IFERROR(VLOOKUP($A585,AI_PF!$A:$EU,29,FALSE),""))</f>
        <v/>
      </c>
      <c r="O585" t="str">
        <f>IF($A585="","",IFERROR(VLOOKUP($A585,Data_Raw!$A:$G,5,FALSE),""))</f>
        <v/>
      </c>
      <c r="P585" t="str">
        <f>IF($A585="","",IFERROR(VLOOKUP($A585,Data_Raw!$A:$G,6,FALSE),""))</f>
        <v/>
      </c>
      <c r="Q585" t="str">
        <f>IF($A585="","",IFERROR(VLOOKUP($A585,Data_Raw!$A:$G,7,FALSE),""))</f>
        <v/>
      </c>
      <c r="R585" t="str">
        <f>IF($A585="","",SUMIFS(AI_PF!$AP:$AP,AI_PF!$A:$A,$A585))</f>
        <v/>
      </c>
      <c r="S585" t="str">
        <f>IF($A585="","",SUMIFS(AI_PF!$AW:$AW,AI_PF!$A:$A,$A585))</f>
        <v/>
      </c>
      <c r="T585" t="str">
        <f>IF($A585="","",SUMIFS(AI_PF!$AZ:$AZ,AI_PF!$A:$A,$A585))</f>
        <v/>
      </c>
      <c r="U585" t="str">
        <f>IF($A585="","",SUMIFS(AI_PF!$CA:$CA,AI_PF!$A:$A,$A585))</f>
        <v/>
      </c>
      <c r="V585" t="str">
        <f>IF($A585="","",SUMIFS(AI_PF!$CE:$CE,AI_PF!$A:$A,$A585))</f>
        <v/>
      </c>
      <c r="W585" t="str">
        <f>IF($A585="","",IFERROR(VLOOKUP($A585,AI_PF!$A:$CO,93,FALSE),""))</f>
        <v/>
      </c>
      <c r="X585" t="str">
        <f>IF($A585="","",COUNTIF(AI_PF!$A:$A,$A585))</f>
        <v/>
      </c>
      <c r="Y585" t="str">
        <f>IF($A585="","",COUNTIF(LookThrough!$A:$A,J585))</f>
        <v/>
      </c>
    </row>
    <row r="586" spans="2:25" x14ac:dyDescent="0.4">
      <c r="B586" t="str">
        <f>IF($A586="","",IFERROR(VLOOKUP($A586,AI_PF!$A:$D,4,FALSE),""))</f>
        <v/>
      </c>
      <c r="C586" t="str">
        <f>IF($A586="","",IFERROR(VLOOKUP($A586,AI_PF!$A:$G,7,FALSE),""))</f>
        <v/>
      </c>
      <c r="D586" t="str">
        <f>IF($A586="","",IFERROR(VLOOKUP($A586,AI_PF!$A:$H,8,FALSE),""))</f>
        <v/>
      </c>
      <c r="E586" t="str">
        <f>IF($A586="","",IFERROR(VLOOKUP($A586,AI_PF!$A:$N,14,FALSE),""))</f>
        <v/>
      </c>
      <c r="F586" t="str">
        <f>IF($A586="","",IFERROR(VLOOKUP($A586,AI_PF!$A:$R,18,FALSE),""))</f>
        <v/>
      </c>
      <c r="G586" t="str">
        <f>IF($A586="","",IFERROR(VLOOKUP($A586,AI_PF!$A:$T,20,FALSE),""))</f>
        <v/>
      </c>
      <c r="H586" t="str">
        <f>IF($A586="","",IFERROR(VLOOKUP($A586,AI_PF!$A:$V,22,FALSE),""))</f>
        <v/>
      </c>
      <c r="I586" t="str">
        <f>IF($A586="","",IFERROR(VLOOKUP($A586,AI_PF!$A:$EU,151,FALSE),""))</f>
        <v/>
      </c>
      <c r="J586" t="str">
        <f>IF($A586="","",IFERROR(VLOOKUP($A586,AI_PF!$A:$C,3,FALSE),""))</f>
        <v/>
      </c>
      <c r="K586" t="str">
        <f>IF($A586="","",IFERROR(VLOOKUP($A586,Data_Raw!$A:$G,2,FALSE),""))</f>
        <v/>
      </c>
      <c r="L586" t="str">
        <f>IF($A586="","",IFERROR(VLOOKUP($A586,Data_Raw!$A:$G,3,FALSE),""))</f>
        <v/>
      </c>
      <c r="M586" t="str">
        <f>IF($A586="","",IFERROR(VLOOKUP($A586,Data_Raw!$A:$G,4,FALSE),""))</f>
        <v/>
      </c>
      <c r="N586" t="str">
        <f>IF($A586="","",IFERROR(VLOOKUP($A586,AI_PF!$A:$EU,29,FALSE),""))</f>
        <v/>
      </c>
      <c r="O586" t="str">
        <f>IF($A586="","",IFERROR(VLOOKUP($A586,Data_Raw!$A:$G,5,FALSE),""))</f>
        <v/>
      </c>
      <c r="P586" t="str">
        <f>IF($A586="","",IFERROR(VLOOKUP($A586,Data_Raw!$A:$G,6,FALSE),""))</f>
        <v/>
      </c>
      <c r="Q586" t="str">
        <f>IF($A586="","",IFERROR(VLOOKUP($A586,Data_Raw!$A:$G,7,FALSE),""))</f>
        <v/>
      </c>
      <c r="R586" t="str">
        <f>IF($A586="","",SUMIFS(AI_PF!$AP:$AP,AI_PF!$A:$A,$A586))</f>
        <v/>
      </c>
      <c r="S586" t="str">
        <f>IF($A586="","",SUMIFS(AI_PF!$AW:$AW,AI_PF!$A:$A,$A586))</f>
        <v/>
      </c>
      <c r="T586" t="str">
        <f>IF($A586="","",SUMIFS(AI_PF!$AZ:$AZ,AI_PF!$A:$A,$A586))</f>
        <v/>
      </c>
      <c r="U586" t="str">
        <f>IF($A586="","",SUMIFS(AI_PF!$CA:$CA,AI_PF!$A:$A,$A586))</f>
        <v/>
      </c>
      <c r="V586" t="str">
        <f>IF($A586="","",SUMIFS(AI_PF!$CE:$CE,AI_PF!$A:$A,$A586))</f>
        <v/>
      </c>
      <c r="W586" t="str">
        <f>IF($A586="","",IFERROR(VLOOKUP($A586,AI_PF!$A:$CO,93,FALSE),""))</f>
        <v/>
      </c>
      <c r="X586" t="str">
        <f>IF($A586="","",COUNTIF(AI_PF!$A:$A,$A586))</f>
        <v/>
      </c>
      <c r="Y586" t="str">
        <f>IF($A586="","",COUNTIF(LookThrough!$A:$A,J586))</f>
        <v/>
      </c>
    </row>
    <row r="587" spans="2:25" x14ac:dyDescent="0.4">
      <c r="B587" t="str">
        <f>IF($A587="","",IFERROR(VLOOKUP($A587,AI_PF!$A:$D,4,FALSE),""))</f>
        <v/>
      </c>
      <c r="C587" t="str">
        <f>IF($A587="","",IFERROR(VLOOKUP($A587,AI_PF!$A:$G,7,FALSE),""))</f>
        <v/>
      </c>
      <c r="D587" t="str">
        <f>IF($A587="","",IFERROR(VLOOKUP($A587,AI_PF!$A:$H,8,FALSE),""))</f>
        <v/>
      </c>
      <c r="E587" t="str">
        <f>IF($A587="","",IFERROR(VLOOKUP($A587,AI_PF!$A:$N,14,FALSE),""))</f>
        <v/>
      </c>
      <c r="F587" t="str">
        <f>IF($A587="","",IFERROR(VLOOKUP($A587,AI_PF!$A:$R,18,FALSE),""))</f>
        <v/>
      </c>
      <c r="G587" t="str">
        <f>IF($A587="","",IFERROR(VLOOKUP($A587,AI_PF!$A:$T,20,FALSE),""))</f>
        <v/>
      </c>
      <c r="H587" t="str">
        <f>IF($A587="","",IFERROR(VLOOKUP($A587,AI_PF!$A:$V,22,FALSE),""))</f>
        <v/>
      </c>
      <c r="I587" t="str">
        <f>IF($A587="","",IFERROR(VLOOKUP($A587,AI_PF!$A:$EU,151,FALSE),""))</f>
        <v/>
      </c>
      <c r="J587" t="str">
        <f>IF($A587="","",IFERROR(VLOOKUP($A587,AI_PF!$A:$C,3,FALSE),""))</f>
        <v/>
      </c>
      <c r="K587" t="str">
        <f>IF($A587="","",IFERROR(VLOOKUP($A587,Data_Raw!$A:$G,2,FALSE),""))</f>
        <v/>
      </c>
      <c r="L587" t="str">
        <f>IF($A587="","",IFERROR(VLOOKUP($A587,Data_Raw!$A:$G,3,FALSE),""))</f>
        <v/>
      </c>
      <c r="M587" t="str">
        <f>IF($A587="","",IFERROR(VLOOKUP($A587,Data_Raw!$A:$G,4,FALSE),""))</f>
        <v/>
      </c>
      <c r="N587" t="str">
        <f>IF($A587="","",IFERROR(VLOOKUP($A587,AI_PF!$A:$EU,29,FALSE),""))</f>
        <v/>
      </c>
      <c r="O587" t="str">
        <f>IF($A587="","",IFERROR(VLOOKUP($A587,Data_Raw!$A:$G,5,FALSE),""))</f>
        <v/>
      </c>
      <c r="P587" t="str">
        <f>IF($A587="","",IFERROR(VLOOKUP($A587,Data_Raw!$A:$G,6,FALSE),""))</f>
        <v/>
      </c>
      <c r="Q587" t="str">
        <f>IF($A587="","",IFERROR(VLOOKUP($A587,Data_Raw!$A:$G,7,FALSE),""))</f>
        <v/>
      </c>
      <c r="R587" t="str">
        <f>IF($A587="","",SUMIFS(AI_PF!$AP:$AP,AI_PF!$A:$A,$A587))</f>
        <v/>
      </c>
      <c r="S587" t="str">
        <f>IF($A587="","",SUMIFS(AI_PF!$AW:$AW,AI_PF!$A:$A,$A587))</f>
        <v/>
      </c>
      <c r="T587" t="str">
        <f>IF($A587="","",SUMIFS(AI_PF!$AZ:$AZ,AI_PF!$A:$A,$A587))</f>
        <v/>
      </c>
      <c r="U587" t="str">
        <f>IF($A587="","",SUMIFS(AI_PF!$CA:$CA,AI_PF!$A:$A,$A587))</f>
        <v/>
      </c>
      <c r="V587" t="str">
        <f>IF($A587="","",SUMIFS(AI_PF!$CE:$CE,AI_PF!$A:$A,$A587))</f>
        <v/>
      </c>
      <c r="W587" t="str">
        <f>IF($A587="","",IFERROR(VLOOKUP($A587,AI_PF!$A:$CO,93,FALSE),""))</f>
        <v/>
      </c>
      <c r="X587" t="str">
        <f>IF($A587="","",COUNTIF(AI_PF!$A:$A,$A587))</f>
        <v/>
      </c>
      <c r="Y587" t="str">
        <f>IF($A587="","",COUNTIF(LookThrough!$A:$A,J587))</f>
        <v/>
      </c>
    </row>
    <row r="588" spans="2:25" x14ac:dyDescent="0.4">
      <c r="B588" t="str">
        <f>IF($A588="","",IFERROR(VLOOKUP($A588,AI_PF!$A:$D,4,FALSE),""))</f>
        <v/>
      </c>
      <c r="C588" t="str">
        <f>IF($A588="","",IFERROR(VLOOKUP($A588,AI_PF!$A:$G,7,FALSE),""))</f>
        <v/>
      </c>
      <c r="D588" t="str">
        <f>IF($A588="","",IFERROR(VLOOKUP($A588,AI_PF!$A:$H,8,FALSE),""))</f>
        <v/>
      </c>
      <c r="E588" t="str">
        <f>IF($A588="","",IFERROR(VLOOKUP($A588,AI_PF!$A:$N,14,FALSE),""))</f>
        <v/>
      </c>
      <c r="F588" t="str">
        <f>IF($A588="","",IFERROR(VLOOKUP($A588,AI_PF!$A:$R,18,FALSE),""))</f>
        <v/>
      </c>
      <c r="G588" t="str">
        <f>IF($A588="","",IFERROR(VLOOKUP($A588,AI_PF!$A:$T,20,FALSE),""))</f>
        <v/>
      </c>
      <c r="H588" t="str">
        <f>IF($A588="","",IFERROR(VLOOKUP($A588,AI_PF!$A:$V,22,FALSE),""))</f>
        <v/>
      </c>
      <c r="I588" t="str">
        <f>IF($A588="","",IFERROR(VLOOKUP($A588,AI_PF!$A:$EU,151,FALSE),""))</f>
        <v/>
      </c>
      <c r="J588" t="str">
        <f>IF($A588="","",IFERROR(VLOOKUP($A588,AI_PF!$A:$C,3,FALSE),""))</f>
        <v/>
      </c>
      <c r="K588" t="str">
        <f>IF($A588="","",IFERROR(VLOOKUP($A588,Data_Raw!$A:$G,2,FALSE),""))</f>
        <v/>
      </c>
      <c r="L588" t="str">
        <f>IF($A588="","",IFERROR(VLOOKUP($A588,Data_Raw!$A:$G,3,FALSE),""))</f>
        <v/>
      </c>
      <c r="M588" t="str">
        <f>IF($A588="","",IFERROR(VLOOKUP($A588,Data_Raw!$A:$G,4,FALSE),""))</f>
        <v/>
      </c>
      <c r="N588" t="str">
        <f>IF($A588="","",IFERROR(VLOOKUP($A588,AI_PF!$A:$EU,29,FALSE),""))</f>
        <v/>
      </c>
      <c r="O588" t="str">
        <f>IF($A588="","",IFERROR(VLOOKUP($A588,Data_Raw!$A:$G,5,FALSE),""))</f>
        <v/>
      </c>
      <c r="P588" t="str">
        <f>IF($A588="","",IFERROR(VLOOKUP($A588,Data_Raw!$A:$G,6,FALSE),""))</f>
        <v/>
      </c>
      <c r="Q588" t="str">
        <f>IF($A588="","",IFERROR(VLOOKUP($A588,Data_Raw!$A:$G,7,FALSE),""))</f>
        <v/>
      </c>
      <c r="R588" t="str">
        <f>IF($A588="","",SUMIFS(AI_PF!$AP:$AP,AI_PF!$A:$A,$A588))</f>
        <v/>
      </c>
      <c r="S588" t="str">
        <f>IF($A588="","",SUMIFS(AI_PF!$AW:$AW,AI_PF!$A:$A,$A588))</f>
        <v/>
      </c>
      <c r="T588" t="str">
        <f>IF($A588="","",SUMIFS(AI_PF!$AZ:$AZ,AI_PF!$A:$A,$A588))</f>
        <v/>
      </c>
      <c r="U588" t="str">
        <f>IF($A588="","",SUMIFS(AI_PF!$CA:$CA,AI_PF!$A:$A,$A588))</f>
        <v/>
      </c>
      <c r="V588" t="str">
        <f>IF($A588="","",SUMIFS(AI_PF!$CE:$CE,AI_PF!$A:$A,$A588))</f>
        <v/>
      </c>
      <c r="W588" t="str">
        <f>IF($A588="","",IFERROR(VLOOKUP($A588,AI_PF!$A:$CO,93,FALSE),""))</f>
        <v/>
      </c>
      <c r="X588" t="str">
        <f>IF($A588="","",COUNTIF(AI_PF!$A:$A,$A588))</f>
        <v/>
      </c>
      <c r="Y588" t="str">
        <f>IF($A588="","",COUNTIF(LookThrough!$A:$A,J588))</f>
        <v/>
      </c>
    </row>
    <row r="589" spans="2:25" x14ac:dyDescent="0.4">
      <c r="B589" t="str">
        <f>IF($A589="","",IFERROR(VLOOKUP($A589,AI_PF!$A:$D,4,FALSE),""))</f>
        <v/>
      </c>
      <c r="C589" t="str">
        <f>IF($A589="","",IFERROR(VLOOKUP($A589,AI_PF!$A:$G,7,FALSE),""))</f>
        <v/>
      </c>
      <c r="D589" t="str">
        <f>IF($A589="","",IFERROR(VLOOKUP($A589,AI_PF!$A:$H,8,FALSE),""))</f>
        <v/>
      </c>
      <c r="E589" t="str">
        <f>IF($A589="","",IFERROR(VLOOKUP($A589,AI_PF!$A:$N,14,FALSE),""))</f>
        <v/>
      </c>
      <c r="F589" t="str">
        <f>IF($A589="","",IFERROR(VLOOKUP($A589,AI_PF!$A:$R,18,FALSE),""))</f>
        <v/>
      </c>
      <c r="G589" t="str">
        <f>IF($A589="","",IFERROR(VLOOKUP($A589,AI_PF!$A:$T,20,FALSE),""))</f>
        <v/>
      </c>
      <c r="H589" t="str">
        <f>IF($A589="","",IFERROR(VLOOKUP($A589,AI_PF!$A:$V,22,FALSE),""))</f>
        <v/>
      </c>
      <c r="I589" t="str">
        <f>IF($A589="","",IFERROR(VLOOKUP($A589,AI_PF!$A:$EU,151,FALSE),""))</f>
        <v/>
      </c>
      <c r="J589" t="str">
        <f>IF($A589="","",IFERROR(VLOOKUP($A589,AI_PF!$A:$C,3,FALSE),""))</f>
        <v/>
      </c>
      <c r="K589" t="str">
        <f>IF($A589="","",IFERROR(VLOOKUP($A589,Data_Raw!$A:$G,2,FALSE),""))</f>
        <v/>
      </c>
      <c r="L589" t="str">
        <f>IF($A589="","",IFERROR(VLOOKUP($A589,Data_Raw!$A:$G,3,FALSE),""))</f>
        <v/>
      </c>
      <c r="M589" t="str">
        <f>IF($A589="","",IFERROR(VLOOKUP($A589,Data_Raw!$A:$G,4,FALSE),""))</f>
        <v/>
      </c>
      <c r="N589" t="str">
        <f>IF($A589="","",IFERROR(VLOOKUP($A589,AI_PF!$A:$EU,29,FALSE),""))</f>
        <v/>
      </c>
      <c r="O589" t="str">
        <f>IF($A589="","",IFERROR(VLOOKUP($A589,Data_Raw!$A:$G,5,FALSE),""))</f>
        <v/>
      </c>
      <c r="P589" t="str">
        <f>IF($A589="","",IFERROR(VLOOKUP($A589,Data_Raw!$A:$G,6,FALSE),""))</f>
        <v/>
      </c>
      <c r="Q589" t="str">
        <f>IF($A589="","",IFERROR(VLOOKUP($A589,Data_Raw!$A:$G,7,FALSE),""))</f>
        <v/>
      </c>
      <c r="R589" t="str">
        <f>IF($A589="","",SUMIFS(AI_PF!$AP:$AP,AI_PF!$A:$A,$A589))</f>
        <v/>
      </c>
      <c r="S589" t="str">
        <f>IF($A589="","",SUMIFS(AI_PF!$AW:$AW,AI_PF!$A:$A,$A589))</f>
        <v/>
      </c>
      <c r="T589" t="str">
        <f>IF($A589="","",SUMIFS(AI_PF!$AZ:$AZ,AI_PF!$A:$A,$A589))</f>
        <v/>
      </c>
      <c r="U589" t="str">
        <f>IF($A589="","",SUMIFS(AI_PF!$CA:$CA,AI_PF!$A:$A,$A589))</f>
        <v/>
      </c>
      <c r="V589" t="str">
        <f>IF($A589="","",SUMIFS(AI_PF!$CE:$CE,AI_PF!$A:$A,$A589))</f>
        <v/>
      </c>
      <c r="W589" t="str">
        <f>IF($A589="","",IFERROR(VLOOKUP($A589,AI_PF!$A:$CO,93,FALSE),""))</f>
        <v/>
      </c>
      <c r="X589" t="str">
        <f>IF($A589="","",COUNTIF(AI_PF!$A:$A,$A589))</f>
        <v/>
      </c>
      <c r="Y589" t="str">
        <f>IF($A589="","",COUNTIF(LookThrough!$A:$A,J589))</f>
        <v/>
      </c>
    </row>
    <row r="590" spans="2:25" x14ac:dyDescent="0.4">
      <c r="B590" t="str">
        <f>IF($A590="","",IFERROR(VLOOKUP($A590,AI_PF!$A:$D,4,FALSE),""))</f>
        <v/>
      </c>
      <c r="C590" t="str">
        <f>IF($A590="","",IFERROR(VLOOKUP($A590,AI_PF!$A:$G,7,FALSE),""))</f>
        <v/>
      </c>
      <c r="D590" t="str">
        <f>IF($A590="","",IFERROR(VLOOKUP($A590,AI_PF!$A:$H,8,FALSE),""))</f>
        <v/>
      </c>
      <c r="E590" t="str">
        <f>IF($A590="","",IFERROR(VLOOKUP($A590,AI_PF!$A:$N,14,FALSE),""))</f>
        <v/>
      </c>
      <c r="F590" t="str">
        <f>IF($A590="","",IFERROR(VLOOKUP($A590,AI_PF!$A:$R,18,FALSE),""))</f>
        <v/>
      </c>
      <c r="G590" t="str">
        <f>IF($A590="","",IFERROR(VLOOKUP($A590,AI_PF!$A:$T,20,FALSE),""))</f>
        <v/>
      </c>
      <c r="H590" t="str">
        <f>IF($A590="","",IFERROR(VLOOKUP($A590,AI_PF!$A:$V,22,FALSE),""))</f>
        <v/>
      </c>
      <c r="I590" t="str">
        <f>IF($A590="","",IFERROR(VLOOKUP($A590,AI_PF!$A:$EU,151,FALSE),""))</f>
        <v/>
      </c>
      <c r="J590" t="str">
        <f>IF($A590="","",IFERROR(VLOOKUP($A590,AI_PF!$A:$C,3,FALSE),""))</f>
        <v/>
      </c>
      <c r="K590" t="str">
        <f>IF($A590="","",IFERROR(VLOOKUP($A590,Data_Raw!$A:$G,2,FALSE),""))</f>
        <v/>
      </c>
      <c r="L590" t="str">
        <f>IF($A590="","",IFERROR(VLOOKUP($A590,Data_Raw!$A:$G,3,FALSE),""))</f>
        <v/>
      </c>
      <c r="M590" t="str">
        <f>IF($A590="","",IFERROR(VLOOKUP($A590,Data_Raw!$A:$G,4,FALSE),""))</f>
        <v/>
      </c>
      <c r="N590" t="str">
        <f>IF($A590="","",IFERROR(VLOOKUP($A590,AI_PF!$A:$EU,29,FALSE),""))</f>
        <v/>
      </c>
      <c r="O590" t="str">
        <f>IF($A590="","",IFERROR(VLOOKUP($A590,Data_Raw!$A:$G,5,FALSE),""))</f>
        <v/>
      </c>
      <c r="P590" t="str">
        <f>IF($A590="","",IFERROR(VLOOKUP($A590,Data_Raw!$A:$G,6,FALSE),""))</f>
        <v/>
      </c>
      <c r="Q590" t="str">
        <f>IF($A590="","",IFERROR(VLOOKUP($A590,Data_Raw!$A:$G,7,FALSE),""))</f>
        <v/>
      </c>
      <c r="R590" t="str">
        <f>IF($A590="","",SUMIFS(AI_PF!$AP:$AP,AI_PF!$A:$A,$A590))</f>
        <v/>
      </c>
      <c r="S590" t="str">
        <f>IF($A590="","",SUMIFS(AI_PF!$AW:$AW,AI_PF!$A:$A,$A590))</f>
        <v/>
      </c>
      <c r="T590" t="str">
        <f>IF($A590="","",SUMIFS(AI_PF!$AZ:$AZ,AI_PF!$A:$A,$A590))</f>
        <v/>
      </c>
      <c r="U590" t="str">
        <f>IF($A590="","",SUMIFS(AI_PF!$CA:$CA,AI_PF!$A:$A,$A590))</f>
        <v/>
      </c>
      <c r="V590" t="str">
        <f>IF($A590="","",SUMIFS(AI_PF!$CE:$CE,AI_PF!$A:$A,$A590))</f>
        <v/>
      </c>
      <c r="W590" t="str">
        <f>IF($A590="","",IFERROR(VLOOKUP($A590,AI_PF!$A:$CO,93,FALSE),""))</f>
        <v/>
      </c>
      <c r="X590" t="str">
        <f>IF($A590="","",COUNTIF(AI_PF!$A:$A,$A590))</f>
        <v/>
      </c>
      <c r="Y590" t="str">
        <f>IF($A590="","",COUNTIF(LookThrough!$A:$A,J590))</f>
        <v/>
      </c>
    </row>
    <row r="591" spans="2:25" x14ac:dyDescent="0.4">
      <c r="B591" t="str">
        <f>IF($A591="","",IFERROR(VLOOKUP($A591,AI_PF!$A:$D,4,FALSE),""))</f>
        <v/>
      </c>
      <c r="C591" t="str">
        <f>IF($A591="","",IFERROR(VLOOKUP($A591,AI_PF!$A:$G,7,FALSE),""))</f>
        <v/>
      </c>
      <c r="D591" t="str">
        <f>IF($A591="","",IFERROR(VLOOKUP($A591,AI_PF!$A:$H,8,FALSE),""))</f>
        <v/>
      </c>
      <c r="E591" t="str">
        <f>IF($A591="","",IFERROR(VLOOKUP($A591,AI_PF!$A:$N,14,FALSE),""))</f>
        <v/>
      </c>
      <c r="F591" t="str">
        <f>IF($A591="","",IFERROR(VLOOKUP($A591,AI_PF!$A:$R,18,FALSE),""))</f>
        <v/>
      </c>
      <c r="G591" t="str">
        <f>IF($A591="","",IFERROR(VLOOKUP($A591,AI_PF!$A:$T,20,FALSE),""))</f>
        <v/>
      </c>
      <c r="H591" t="str">
        <f>IF($A591="","",IFERROR(VLOOKUP($A591,AI_PF!$A:$V,22,FALSE),""))</f>
        <v/>
      </c>
      <c r="I591" t="str">
        <f>IF($A591="","",IFERROR(VLOOKUP($A591,AI_PF!$A:$EU,151,FALSE),""))</f>
        <v/>
      </c>
      <c r="J591" t="str">
        <f>IF($A591="","",IFERROR(VLOOKUP($A591,AI_PF!$A:$C,3,FALSE),""))</f>
        <v/>
      </c>
      <c r="K591" t="str">
        <f>IF($A591="","",IFERROR(VLOOKUP($A591,Data_Raw!$A:$G,2,FALSE),""))</f>
        <v/>
      </c>
      <c r="L591" t="str">
        <f>IF($A591="","",IFERROR(VLOOKUP($A591,Data_Raw!$A:$G,3,FALSE),""))</f>
        <v/>
      </c>
      <c r="M591" t="str">
        <f>IF($A591="","",IFERROR(VLOOKUP($A591,Data_Raw!$A:$G,4,FALSE),""))</f>
        <v/>
      </c>
      <c r="N591" t="str">
        <f>IF($A591="","",IFERROR(VLOOKUP($A591,AI_PF!$A:$EU,29,FALSE),""))</f>
        <v/>
      </c>
      <c r="O591" t="str">
        <f>IF($A591="","",IFERROR(VLOOKUP($A591,Data_Raw!$A:$G,5,FALSE),""))</f>
        <v/>
      </c>
      <c r="P591" t="str">
        <f>IF($A591="","",IFERROR(VLOOKUP($A591,Data_Raw!$A:$G,6,FALSE),""))</f>
        <v/>
      </c>
      <c r="Q591" t="str">
        <f>IF($A591="","",IFERROR(VLOOKUP($A591,Data_Raw!$A:$G,7,FALSE),""))</f>
        <v/>
      </c>
      <c r="R591" t="str">
        <f>IF($A591="","",SUMIFS(AI_PF!$AP:$AP,AI_PF!$A:$A,$A591))</f>
        <v/>
      </c>
      <c r="S591" t="str">
        <f>IF($A591="","",SUMIFS(AI_PF!$AW:$AW,AI_PF!$A:$A,$A591))</f>
        <v/>
      </c>
      <c r="T591" t="str">
        <f>IF($A591="","",SUMIFS(AI_PF!$AZ:$AZ,AI_PF!$A:$A,$A591))</f>
        <v/>
      </c>
      <c r="U591" t="str">
        <f>IF($A591="","",SUMIFS(AI_PF!$CA:$CA,AI_PF!$A:$A,$A591))</f>
        <v/>
      </c>
      <c r="V591" t="str">
        <f>IF($A591="","",SUMIFS(AI_PF!$CE:$CE,AI_PF!$A:$A,$A591))</f>
        <v/>
      </c>
      <c r="W591" t="str">
        <f>IF($A591="","",IFERROR(VLOOKUP($A591,AI_PF!$A:$CO,93,FALSE),""))</f>
        <v/>
      </c>
      <c r="X591" t="str">
        <f>IF($A591="","",COUNTIF(AI_PF!$A:$A,$A591))</f>
        <v/>
      </c>
      <c r="Y591" t="str">
        <f>IF($A591="","",COUNTIF(LookThrough!$A:$A,J591))</f>
        <v/>
      </c>
    </row>
    <row r="592" spans="2:25" x14ac:dyDescent="0.4">
      <c r="B592" t="str">
        <f>IF($A592="","",IFERROR(VLOOKUP($A592,AI_PF!$A:$D,4,FALSE),""))</f>
        <v/>
      </c>
      <c r="C592" t="str">
        <f>IF($A592="","",IFERROR(VLOOKUP($A592,AI_PF!$A:$G,7,FALSE),""))</f>
        <v/>
      </c>
      <c r="D592" t="str">
        <f>IF($A592="","",IFERROR(VLOOKUP($A592,AI_PF!$A:$H,8,FALSE),""))</f>
        <v/>
      </c>
      <c r="E592" t="str">
        <f>IF($A592="","",IFERROR(VLOOKUP($A592,AI_PF!$A:$N,14,FALSE),""))</f>
        <v/>
      </c>
      <c r="F592" t="str">
        <f>IF($A592="","",IFERROR(VLOOKUP($A592,AI_PF!$A:$R,18,FALSE),""))</f>
        <v/>
      </c>
      <c r="G592" t="str">
        <f>IF($A592="","",IFERROR(VLOOKUP($A592,AI_PF!$A:$T,20,FALSE),""))</f>
        <v/>
      </c>
      <c r="H592" t="str">
        <f>IF($A592="","",IFERROR(VLOOKUP($A592,AI_PF!$A:$V,22,FALSE),""))</f>
        <v/>
      </c>
      <c r="I592" t="str">
        <f>IF($A592="","",IFERROR(VLOOKUP($A592,AI_PF!$A:$EU,151,FALSE),""))</f>
        <v/>
      </c>
      <c r="J592" t="str">
        <f>IF($A592="","",IFERROR(VLOOKUP($A592,AI_PF!$A:$C,3,FALSE),""))</f>
        <v/>
      </c>
      <c r="K592" t="str">
        <f>IF($A592="","",IFERROR(VLOOKUP($A592,Data_Raw!$A:$G,2,FALSE),""))</f>
        <v/>
      </c>
      <c r="L592" t="str">
        <f>IF($A592="","",IFERROR(VLOOKUP($A592,Data_Raw!$A:$G,3,FALSE),""))</f>
        <v/>
      </c>
      <c r="M592" t="str">
        <f>IF($A592="","",IFERROR(VLOOKUP($A592,Data_Raw!$A:$G,4,FALSE),""))</f>
        <v/>
      </c>
      <c r="N592" t="str">
        <f>IF($A592="","",IFERROR(VLOOKUP($A592,AI_PF!$A:$EU,29,FALSE),""))</f>
        <v/>
      </c>
      <c r="O592" t="str">
        <f>IF($A592="","",IFERROR(VLOOKUP($A592,Data_Raw!$A:$G,5,FALSE),""))</f>
        <v/>
      </c>
      <c r="P592" t="str">
        <f>IF($A592="","",IFERROR(VLOOKUP($A592,Data_Raw!$A:$G,6,FALSE),""))</f>
        <v/>
      </c>
      <c r="Q592" t="str">
        <f>IF($A592="","",IFERROR(VLOOKUP($A592,Data_Raw!$A:$G,7,FALSE),""))</f>
        <v/>
      </c>
      <c r="R592" t="str">
        <f>IF($A592="","",SUMIFS(AI_PF!$AP:$AP,AI_PF!$A:$A,$A592))</f>
        <v/>
      </c>
      <c r="S592" t="str">
        <f>IF($A592="","",SUMIFS(AI_PF!$AW:$AW,AI_PF!$A:$A,$A592))</f>
        <v/>
      </c>
      <c r="T592" t="str">
        <f>IF($A592="","",SUMIFS(AI_PF!$AZ:$AZ,AI_PF!$A:$A,$A592))</f>
        <v/>
      </c>
      <c r="U592" t="str">
        <f>IF($A592="","",SUMIFS(AI_PF!$CA:$CA,AI_PF!$A:$A,$A592))</f>
        <v/>
      </c>
      <c r="V592" t="str">
        <f>IF($A592="","",SUMIFS(AI_PF!$CE:$CE,AI_PF!$A:$A,$A592))</f>
        <v/>
      </c>
      <c r="W592" t="str">
        <f>IF($A592="","",IFERROR(VLOOKUP($A592,AI_PF!$A:$CO,93,FALSE),""))</f>
        <v/>
      </c>
      <c r="X592" t="str">
        <f>IF($A592="","",COUNTIF(AI_PF!$A:$A,$A592))</f>
        <v/>
      </c>
      <c r="Y592" t="str">
        <f>IF($A592="","",COUNTIF(LookThrough!$A:$A,J592))</f>
        <v/>
      </c>
    </row>
    <row r="593" spans="2:25" x14ac:dyDescent="0.4">
      <c r="B593" t="str">
        <f>IF($A593="","",IFERROR(VLOOKUP($A593,AI_PF!$A:$D,4,FALSE),""))</f>
        <v/>
      </c>
      <c r="C593" t="str">
        <f>IF($A593="","",IFERROR(VLOOKUP($A593,AI_PF!$A:$G,7,FALSE),""))</f>
        <v/>
      </c>
      <c r="D593" t="str">
        <f>IF($A593="","",IFERROR(VLOOKUP($A593,AI_PF!$A:$H,8,FALSE),""))</f>
        <v/>
      </c>
      <c r="E593" t="str">
        <f>IF($A593="","",IFERROR(VLOOKUP($A593,AI_PF!$A:$N,14,FALSE),""))</f>
        <v/>
      </c>
      <c r="F593" t="str">
        <f>IF($A593="","",IFERROR(VLOOKUP($A593,AI_PF!$A:$R,18,FALSE),""))</f>
        <v/>
      </c>
      <c r="G593" t="str">
        <f>IF($A593="","",IFERROR(VLOOKUP($A593,AI_PF!$A:$T,20,FALSE),""))</f>
        <v/>
      </c>
      <c r="H593" t="str">
        <f>IF($A593="","",IFERROR(VLOOKUP($A593,AI_PF!$A:$V,22,FALSE),""))</f>
        <v/>
      </c>
      <c r="I593" t="str">
        <f>IF($A593="","",IFERROR(VLOOKUP($A593,AI_PF!$A:$EU,151,FALSE),""))</f>
        <v/>
      </c>
      <c r="J593" t="str">
        <f>IF($A593="","",IFERROR(VLOOKUP($A593,AI_PF!$A:$C,3,FALSE),""))</f>
        <v/>
      </c>
      <c r="K593" t="str">
        <f>IF($A593="","",IFERROR(VLOOKUP($A593,Data_Raw!$A:$G,2,FALSE),""))</f>
        <v/>
      </c>
      <c r="L593" t="str">
        <f>IF($A593="","",IFERROR(VLOOKUP($A593,Data_Raw!$A:$G,3,FALSE),""))</f>
        <v/>
      </c>
      <c r="M593" t="str">
        <f>IF($A593="","",IFERROR(VLOOKUP($A593,Data_Raw!$A:$G,4,FALSE),""))</f>
        <v/>
      </c>
      <c r="N593" t="str">
        <f>IF($A593="","",IFERROR(VLOOKUP($A593,AI_PF!$A:$EU,29,FALSE),""))</f>
        <v/>
      </c>
      <c r="O593" t="str">
        <f>IF($A593="","",IFERROR(VLOOKUP($A593,Data_Raw!$A:$G,5,FALSE),""))</f>
        <v/>
      </c>
      <c r="P593" t="str">
        <f>IF($A593="","",IFERROR(VLOOKUP($A593,Data_Raw!$A:$G,6,FALSE),""))</f>
        <v/>
      </c>
      <c r="Q593" t="str">
        <f>IF($A593="","",IFERROR(VLOOKUP($A593,Data_Raw!$A:$G,7,FALSE),""))</f>
        <v/>
      </c>
      <c r="R593" t="str">
        <f>IF($A593="","",SUMIFS(AI_PF!$AP:$AP,AI_PF!$A:$A,$A593))</f>
        <v/>
      </c>
      <c r="S593" t="str">
        <f>IF($A593="","",SUMIFS(AI_PF!$AW:$AW,AI_PF!$A:$A,$A593))</f>
        <v/>
      </c>
      <c r="T593" t="str">
        <f>IF($A593="","",SUMIFS(AI_PF!$AZ:$AZ,AI_PF!$A:$A,$A593))</f>
        <v/>
      </c>
      <c r="U593" t="str">
        <f>IF($A593="","",SUMIFS(AI_PF!$CA:$CA,AI_PF!$A:$A,$A593))</f>
        <v/>
      </c>
      <c r="V593" t="str">
        <f>IF($A593="","",SUMIFS(AI_PF!$CE:$CE,AI_PF!$A:$A,$A593))</f>
        <v/>
      </c>
      <c r="W593" t="str">
        <f>IF($A593="","",IFERROR(VLOOKUP($A593,AI_PF!$A:$CO,93,FALSE),""))</f>
        <v/>
      </c>
      <c r="X593" t="str">
        <f>IF($A593="","",COUNTIF(AI_PF!$A:$A,$A593))</f>
        <v/>
      </c>
      <c r="Y593" t="str">
        <f>IF($A593="","",COUNTIF(LookThrough!$A:$A,J593))</f>
        <v/>
      </c>
    </row>
    <row r="594" spans="2:25" x14ac:dyDescent="0.4">
      <c r="B594" t="str">
        <f>IF($A594="","",IFERROR(VLOOKUP($A594,AI_PF!$A:$D,4,FALSE),""))</f>
        <v/>
      </c>
      <c r="C594" t="str">
        <f>IF($A594="","",IFERROR(VLOOKUP($A594,AI_PF!$A:$G,7,FALSE),""))</f>
        <v/>
      </c>
      <c r="D594" t="str">
        <f>IF($A594="","",IFERROR(VLOOKUP($A594,AI_PF!$A:$H,8,FALSE),""))</f>
        <v/>
      </c>
      <c r="E594" t="str">
        <f>IF($A594="","",IFERROR(VLOOKUP($A594,AI_PF!$A:$N,14,FALSE),""))</f>
        <v/>
      </c>
      <c r="F594" t="str">
        <f>IF($A594="","",IFERROR(VLOOKUP($A594,AI_PF!$A:$R,18,FALSE),""))</f>
        <v/>
      </c>
      <c r="G594" t="str">
        <f>IF($A594="","",IFERROR(VLOOKUP($A594,AI_PF!$A:$T,20,FALSE),""))</f>
        <v/>
      </c>
      <c r="H594" t="str">
        <f>IF($A594="","",IFERROR(VLOOKUP($A594,AI_PF!$A:$V,22,FALSE),""))</f>
        <v/>
      </c>
      <c r="I594" t="str">
        <f>IF($A594="","",IFERROR(VLOOKUP($A594,AI_PF!$A:$EU,151,FALSE),""))</f>
        <v/>
      </c>
      <c r="J594" t="str">
        <f>IF($A594="","",IFERROR(VLOOKUP($A594,AI_PF!$A:$C,3,FALSE),""))</f>
        <v/>
      </c>
      <c r="K594" t="str">
        <f>IF($A594="","",IFERROR(VLOOKUP($A594,Data_Raw!$A:$G,2,FALSE),""))</f>
        <v/>
      </c>
      <c r="L594" t="str">
        <f>IF($A594="","",IFERROR(VLOOKUP($A594,Data_Raw!$A:$G,3,FALSE),""))</f>
        <v/>
      </c>
      <c r="M594" t="str">
        <f>IF($A594="","",IFERROR(VLOOKUP($A594,Data_Raw!$A:$G,4,FALSE),""))</f>
        <v/>
      </c>
      <c r="N594" t="str">
        <f>IF($A594="","",IFERROR(VLOOKUP($A594,AI_PF!$A:$EU,29,FALSE),""))</f>
        <v/>
      </c>
      <c r="O594" t="str">
        <f>IF($A594="","",IFERROR(VLOOKUP($A594,Data_Raw!$A:$G,5,FALSE),""))</f>
        <v/>
      </c>
      <c r="P594" t="str">
        <f>IF($A594="","",IFERROR(VLOOKUP($A594,Data_Raw!$A:$G,6,FALSE),""))</f>
        <v/>
      </c>
      <c r="Q594" t="str">
        <f>IF($A594="","",IFERROR(VLOOKUP($A594,Data_Raw!$A:$G,7,FALSE),""))</f>
        <v/>
      </c>
      <c r="R594" t="str">
        <f>IF($A594="","",SUMIFS(AI_PF!$AP:$AP,AI_PF!$A:$A,$A594))</f>
        <v/>
      </c>
      <c r="S594" t="str">
        <f>IF($A594="","",SUMIFS(AI_PF!$AW:$AW,AI_PF!$A:$A,$A594))</f>
        <v/>
      </c>
      <c r="T594" t="str">
        <f>IF($A594="","",SUMIFS(AI_PF!$AZ:$AZ,AI_PF!$A:$A,$A594))</f>
        <v/>
      </c>
      <c r="U594" t="str">
        <f>IF($A594="","",SUMIFS(AI_PF!$CA:$CA,AI_PF!$A:$A,$A594))</f>
        <v/>
      </c>
      <c r="V594" t="str">
        <f>IF($A594="","",SUMIFS(AI_PF!$CE:$CE,AI_PF!$A:$A,$A594))</f>
        <v/>
      </c>
      <c r="W594" t="str">
        <f>IF($A594="","",IFERROR(VLOOKUP($A594,AI_PF!$A:$CO,93,FALSE),""))</f>
        <v/>
      </c>
      <c r="X594" t="str">
        <f>IF($A594="","",COUNTIF(AI_PF!$A:$A,$A594))</f>
        <v/>
      </c>
      <c r="Y594" t="str">
        <f>IF($A594="","",COUNTIF(LookThrough!$A:$A,J594))</f>
        <v/>
      </c>
    </row>
    <row r="595" spans="2:25" x14ac:dyDescent="0.4">
      <c r="B595" t="str">
        <f>IF($A595="","",IFERROR(VLOOKUP($A595,AI_PF!$A:$D,4,FALSE),""))</f>
        <v/>
      </c>
      <c r="C595" t="str">
        <f>IF($A595="","",IFERROR(VLOOKUP($A595,AI_PF!$A:$G,7,FALSE),""))</f>
        <v/>
      </c>
      <c r="D595" t="str">
        <f>IF($A595="","",IFERROR(VLOOKUP($A595,AI_PF!$A:$H,8,FALSE),""))</f>
        <v/>
      </c>
      <c r="E595" t="str">
        <f>IF($A595="","",IFERROR(VLOOKUP($A595,AI_PF!$A:$N,14,FALSE),""))</f>
        <v/>
      </c>
      <c r="F595" t="str">
        <f>IF($A595="","",IFERROR(VLOOKUP($A595,AI_PF!$A:$R,18,FALSE),""))</f>
        <v/>
      </c>
      <c r="G595" t="str">
        <f>IF($A595="","",IFERROR(VLOOKUP($A595,AI_PF!$A:$T,20,FALSE),""))</f>
        <v/>
      </c>
      <c r="H595" t="str">
        <f>IF($A595="","",IFERROR(VLOOKUP($A595,AI_PF!$A:$V,22,FALSE),""))</f>
        <v/>
      </c>
      <c r="I595" t="str">
        <f>IF($A595="","",IFERROR(VLOOKUP($A595,AI_PF!$A:$EU,151,FALSE),""))</f>
        <v/>
      </c>
      <c r="J595" t="str">
        <f>IF($A595="","",IFERROR(VLOOKUP($A595,AI_PF!$A:$C,3,FALSE),""))</f>
        <v/>
      </c>
      <c r="K595" t="str">
        <f>IF($A595="","",IFERROR(VLOOKUP($A595,Data_Raw!$A:$G,2,FALSE),""))</f>
        <v/>
      </c>
      <c r="L595" t="str">
        <f>IF($A595="","",IFERROR(VLOOKUP($A595,Data_Raw!$A:$G,3,FALSE),""))</f>
        <v/>
      </c>
      <c r="M595" t="str">
        <f>IF($A595="","",IFERROR(VLOOKUP($A595,Data_Raw!$A:$G,4,FALSE),""))</f>
        <v/>
      </c>
      <c r="N595" t="str">
        <f>IF($A595="","",IFERROR(VLOOKUP($A595,AI_PF!$A:$EU,29,FALSE),""))</f>
        <v/>
      </c>
      <c r="O595" t="str">
        <f>IF($A595="","",IFERROR(VLOOKUP($A595,Data_Raw!$A:$G,5,FALSE),""))</f>
        <v/>
      </c>
      <c r="P595" t="str">
        <f>IF($A595="","",IFERROR(VLOOKUP($A595,Data_Raw!$A:$G,6,FALSE),""))</f>
        <v/>
      </c>
      <c r="Q595" t="str">
        <f>IF($A595="","",IFERROR(VLOOKUP($A595,Data_Raw!$A:$G,7,FALSE),""))</f>
        <v/>
      </c>
      <c r="R595" t="str">
        <f>IF($A595="","",SUMIFS(AI_PF!$AP:$AP,AI_PF!$A:$A,$A595))</f>
        <v/>
      </c>
      <c r="S595" t="str">
        <f>IF($A595="","",SUMIFS(AI_PF!$AW:$AW,AI_PF!$A:$A,$A595))</f>
        <v/>
      </c>
      <c r="T595" t="str">
        <f>IF($A595="","",SUMIFS(AI_PF!$AZ:$AZ,AI_PF!$A:$A,$A595))</f>
        <v/>
      </c>
      <c r="U595" t="str">
        <f>IF($A595="","",SUMIFS(AI_PF!$CA:$CA,AI_PF!$A:$A,$A595))</f>
        <v/>
      </c>
      <c r="V595" t="str">
        <f>IF($A595="","",SUMIFS(AI_PF!$CE:$CE,AI_PF!$A:$A,$A595))</f>
        <v/>
      </c>
      <c r="W595" t="str">
        <f>IF($A595="","",IFERROR(VLOOKUP($A595,AI_PF!$A:$CO,93,FALSE),""))</f>
        <v/>
      </c>
      <c r="X595" t="str">
        <f>IF($A595="","",COUNTIF(AI_PF!$A:$A,$A595))</f>
        <v/>
      </c>
      <c r="Y595" t="str">
        <f>IF($A595="","",COUNTIF(LookThrough!$A:$A,J595))</f>
        <v/>
      </c>
    </row>
    <row r="596" spans="2:25" x14ac:dyDescent="0.4">
      <c r="B596" t="str">
        <f>IF($A596="","",IFERROR(VLOOKUP($A596,AI_PF!$A:$D,4,FALSE),""))</f>
        <v/>
      </c>
      <c r="C596" t="str">
        <f>IF($A596="","",IFERROR(VLOOKUP($A596,AI_PF!$A:$G,7,FALSE),""))</f>
        <v/>
      </c>
      <c r="D596" t="str">
        <f>IF($A596="","",IFERROR(VLOOKUP($A596,AI_PF!$A:$H,8,FALSE),""))</f>
        <v/>
      </c>
      <c r="E596" t="str">
        <f>IF($A596="","",IFERROR(VLOOKUP($A596,AI_PF!$A:$N,14,FALSE),""))</f>
        <v/>
      </c>
      <c r="F596" t="str">
        <f>IF($A596="","",IFERROR(VLOOKUP($A596,AI_PF!$A:$R,18,FALSE),""))</f>
        <v/>
      </c>
      <c r="G596" t="str">
        <f>IF($A596="","",IFERROR(VLOOKUP($A596,AI_PF!$A:$T,20,FALSE),""))</f>
        <v/>
      </c>
      <c r="H596" t="str">
        <f>IF($A596="","",IFERROR(VLOOKUP($A596,AI_PF!$A:$V,22,FALSE),""))</f>
        <v/>
      </c>
      <c r="I596" t="str">
        <f>IF($A596="","",IFERROR(VLOOKUP($A596,AI_PF!$A:$EU,151,FALSE),""))</f>
        <v/>
      </c>
      <c r="J596" t="str">
        <f>IF($A596="","",IFERROR(VLOOKUP($A596,AI_PF!$A:$C,3,FALSE),""))</f>
        <v/>
      </c>
      <c r="K596" t="str">
        <f>IF($A596="","",IFERROR(VLOOKUP($A596,Data_Raw!$A:$G,2,FALSE),""))</f>
        <v/>
      </c>
      <c r="L596" t="str">
        <f>IF($A596="","",IFERROR(VLOOKUP($A596,Data_Raw!$A:$G,3,FALSE),""))</f>
        <v/>
      </c>
      <c r="M596" t="str">
        <f>IF($A596="","",IFERROR(VLOOKUP($A596,Data_Raw!$A:$G,4,FALSE),""))</f>
        <v/>
      </c>
      <c r="N596" t="str">
        <f>IF($A596="","",IFERROR(VLOOKUP($A596,AI_PF!$A:$EU,29,FALSE),""))</f>
        <v/>
      </c>
      <c r="O596" t="str">
        <f>IF($A596="","",IFERROR(VLOOKUP($A596,Data_Raw!$A:$G,5,FALSE),""))</f>
        <v/>
      </c>
      <c r="P596" t="str">
        <f>IF($A596="","",IFERROR(VLOOKUP($A596,Data_Raw!$A:$G,6,FALSE),""))</f>
        <v/>
      </c>
      <c r="Q596" t="str">
        <f>IF($A596="","",IFERROR(VLOOKUP($A596,Data_Raw!$A:$G,7,FALSE),""))</f>
        <v/>
      </c>
      <c r="R596" t="str">
        <f>IF($A596="","",SUMIFS(AI_PF!$AP:$AP,AI_PF!$A:$A,$A596))</f>
        <v/>
      </c>
      <c r="S596" t="str">
        <f>IF($A596="","",SUMIFS(AI_PF!$AW:$AW,AI_PF!$A:$A,$A596))</f>
        <v/>
      </c>
      <c r="T596" t="str">
        <f>IF($A596="","",SUMIFS(AI_PF!$AZ:$AZ,AI_PF!$A:$A,$A596))</f>
        <v/>
      </c>
      <c r="U596" t="str">
        <f>IF($A596="","",SUMIFS(AI_PF!$CA:$CA,AI_PF!$A:$A,$A596))</f>
        <v/>
      </c>
      <c r="V596" t="str">
        <f>IF($A596="","",SUMIFS(AI_PF!$CE:$CE,AI_PF!$A:$A,$A596))</f>
        <v/>
      </c>
      <c r="W596" t="str">
        <f>IF($A596="","",IFERROR(VLOOKUP($A596,AI_PF!$A:$CO,93,FALSE),""))</f>
        <v/>
      </c>
      <c r="X596" t="str">
        <f>IF($A596="","",COUNTIF(AI_PF!$A:$A,$A596))</f>
        <v/>
      </c>
      <c r="Y596" t="str">
        <f>IF($A596="","",COUNTIF(LookThrough!$A:$A,J596))</f>
        <v/>
      </c>
    </row>
    <row r="597" spans="2:25" x14ac:dyDescent="0.4">
      <c r="B597" t="str">
        <f>IF($A597="","",IFERROR(VLOOKUP($A597,AI_PF!$A:$D,4,FALSE),""))</f>
        <v/>
      </c>
      <c r="C597" t="str">
        <f>IF($A597="","",IFERROR(VLOOKUP($A597,AI_PF!$A:$G,7,FALSE),""))</f>
        <v/>
      </c>
      <c r="D597" t="str">
        <f>IF($A597="","",IFERROR(VLOOKUP($A597,AI_PF!$A:$H,8,FALSE),""))</f>
        <v/>
      </c>
      <c r="E597" t="str">
        <f>IF($A597="","",IFERROR(VLOOKUP($A597,AI_PF!$A:$N,14,FALSE),""))</f>
        <v/>
      </c>
      <c r="F597" t="str">
        <f>IF($A597="","",IFERROR(VLOOKUP($A597,AI_PF!$A:$R,18,FALSE),""))</f>
        <v/>
      </c>
      <c r="G597" t="str">
        <f>IF($A597="","",IFERROR(VLOOKUP($A597,AI_PF!$A:$T,20,FALSE),""))</f>
        <v/>
      </c>
      <c r="H597" t="str">
        <f>IF($A597="","",IFERROR(VLOOKUP($A597,AI_PF!$A:$V,22,FALSE),""))</f>
        <v/>
      </c>
      <c r="I597" t="str">
        <f>IF($A597="","",IFERROR(VLOOKUP($A597,AI_PF!$A:$EU,151,FALSE),""))</f>
        <v/>
      </c>
      <c r="J597" t="str">
        <f>IF($A597="","",IFERROR(VLOOKUP($A597,AI_PF!$A:$C,3,FALSE),""))</f>
        <v/>
      </c>
      <c r="K597" t="str">
        <f>IF($A597="","",IFERROR(VLOOKUP($A597,Data_Raw!$A:$G,2,FALSE),""))</f>
        <v/>
      </c>
      <c r="L597" t="str">
        <f>IF($A597="","",IFERROR(VLOOKUP($A597,Data_Raw!$A:$G,3,FALSE),""))</f>
        <v/>
      </c>
      <c r="M597" t="str">
        <f>IF($A597="","",IFERROR(VLOOKUP($A597,Data_Raw!$A:$G,4,FALSE),""))</f>
        <v/>
      </c>
      <c r="N597" t="str">
        <f>IF($A597="","",IFERROR(VLOOKUP($A597,AI_PF!$A:$EU,29,FALSE),""))</f>
        <v/>
      </c>
      <c r="O597" t="str">
        <f>IF($A597="","",IFERROR(VLOOKUP($A597,Data_Raw!$A:$G,5,FALSE),""))</f>
        <v/>
      </c>
      <c r="P597" t="str">
        <f>IF($A597="","",IFERROR(VLOOKUP($A597,Data_Raw!$A:$G,6,FALSE),""))</f>
        <v/>
      </c>
      <c r="Q597" t="str">
        <f>IF($A597="","",IFERROR(VLOOKUP($A597,Data_Raw!$A:$G,7,FALSE),""))</f>
        <v/>
      </c>
      <c r="R597" t="str">
        <f>IF($A597="","",SUMIFS(AI_PF!$AP:$AP,AI_PF!$A:$A,$A597))</f>
        <v/>
      </c>
      <c r="S597" t="str">
        <f>IF($A597="","",SUMIFS(AI_PF!$AW:$AW,AI_PF!$A:$A,$A597))</f>
        <v/>
      </c>
      <c r="T597" t="str">
        <f>IF($A597="","",SUMIFS(AI_PF!$AZ:$AZ,AI_PF!$A:$A,$A597))</f>
        <v/>
      </c>
      <c r="U597" t="str">
        <f>IF($A597="","",SUMIFS(AI_PF!$CA:$CA,AI_PF!$A:$A,$A597))</f>
        <v/>
      </c>
      <c r="V597" t="str">
        <f>IF($A597="","",SUMIFS(AI_PF!$CE:$CE,AI_PF!$A:$A,$A597))</f>
        <v/>
      </c>
      <c r="W597" t="str">
        <f>IF($A597="","",IFERROR(VLOOKUP($A597,AI_PF!$A:$CO,93,FALSE),""))</f>
        <v/>
      </c>
      <c r="X597" t="str">
        <f>IF($A597="","",COUNTIF(AI_PF!$A:$A,$A597))</f>
        <v/>
      </c>
      <c r="Y597" t="str">
        <f>IF($A597="","",COUNTIF(LookThrough!$A:$A,J597))</f>
        <v/>
      </c>
    </row>
    <row r="598" spans="2:25" x14ac:dyDescent="0.4">
      <c r="B598" t="str">
        <f>IF($A598="","",IFERROR(VLOOKUP($A598,AI_PF!$A:$D,4,FALSE),""))</f>
        <v/>
      </c>
      <c r="C598" t="str">
        <f>IF($A598="","",IFERROR(VLOOKUP($A598,AI_PF!$A:$G,7,FALSE),""))</f>
        <v/>
      </c>
      <c r="D598" t="str">
        <f>IF($A598="","",IFERROR(VLOOKUP($A598,AI_PF!$A:$H,8,FALSE),""))</f>
        <v/>
      </c>
      <c r="E598" t="str">
        <f>IF($A598="","",IFERROR(VLOOKUP($A598,AI_PF!$A:$N,14,FALSE),""))</f>
        <v/>
      </c>
      <c r="F598" t="str">
        <f>IF($A598="","",IFERROR(VLOOKUP($A598,AI_PF!$A:$R,18,FALSE),""))</f>
        <v/>
      </c>
      <c r="G598" t="str">
        <f>IF($A598="","",IFERROR(VLOOKUP($A598,AI_PF!$A:$T,20,FALSE),""))</f>
        <v/>
      </c>
      <c r="H598" t="str">
        <f>IF($A598="","",IFERROR(VLOOKUP($A598,AI_PF!$A:$V,22,FALSE),""))</f>
        <v/>
      </c>
      <c r="I598" t="str">
        <f>IF($A598="","",IFERROR(VLOOKUP($A598,AI_PF!$A:$EU,151,FALSE),""))</f>
        <v/>
      </c>
      <c r="J598" t="str">
        <f>IF($A598="","",IFERROR(VLOOKUP($A598,AI_PF!$A:$C,3,FALSE),""))</f>
        <v/>
      </c>
      <c r="K598" t="str">
        <f>IF($A598="","",IFERROR(VLOOKUP($A598,Data_Raw!$A:$G,2,FALSE),""))</f>
        <v/>
      </c>
      <c r="L598" t="str">
        <f>IF($A598="","",IFERROR(VLOOKUP($A598,Data_Raw!$A:$G,3,FALSE),""))</f>
        <v/>
      </c>
      <c r="M598" t="str">
        <f>IF($A598="","",IFERROR(VLOOKUP($A598,Data_Raw!$A:$G,4,FALSE),""))</f>
        <v/>
      </c>
      <c r="N598" t="str">
        <f>IF($A598="","",IFERROR(VLOOKUP($A598,AI_PF!$A:$EU,29,FALSE),""))</f>
        <v/>
      </c>
      <c r="O598" t="str">
        <f>IF($A598="","",IFERROR(VLOOKUP($A598,Data_Raw!$A:$G,5,FALSE),""))</f>
        <v/>
      </c>
      <c r="P598" t="str">
        <f>IF($A598="","",IFERROR(VLOOKUP($A598,Data_Raw!$A:$G,6,FALSE),""))</f>
        <v/>
      </c>
      <c r="Q598" t="str">
        <f>IF($A598="","",IFERROR(VLOOKUP($A598,Data_Raw!$A:$G,7,FALSE),""))</f>
        <v/>
      </c>
      <c r="R598" t="str">
        <f>IF($A598="","",SUMIFS(AI_PF!$AP:$AP,AI_PF!$A:$A,$A598))</f>
        <v/>
      </c>
      <c r="S598" t="str">
        <f>IF($A598="","",SUMIFS(AI_PF!$AW:$AW,AI_PF!$A:$A,$A598))</f>
        <v/>
      </c>
      <c r="T598" t="str">
        <f>IF($A598="","",SUMIFS(AI_PF!$AZ:$AZ,AI_PF!$A:$A,$A598))</f>
        <v/>
      </c>
      <c r="U598" t="str">
        <f>IF($A598="","",SUMIFS(AI_PF!$CA:$CA,AI_PF!$A:$A,$A598))</f>
        <v/>
      </c>
      <c r="V598" t="str">
        <f>IF($A598="","",SUMIFS(AI_PF!$CE:$CE,AI_PF!$A:$A,$A598))</f>
        <v/>
      </c>
      <c r="W598" t="str">
        <f>IF($A598="","",IFERROR(VLOOKUP($A598,AI_PF!$A:$CO,93,FALSE),""))</f>
        <v/>
      </c>
      <c r="X598" t="str">
        <f>IF($A598="","",COUNTIF(AI_PF!$A:$A,$A598))</f>
        <v/>
      </c>
      <c r="Y598" t="str">
        <f>IF($A598="","",COUNTIF(LookThrough!$A:$A,J598))</f>
        <v/>
      </c>
    </row>
    <row r="599" spans="2:25" x14ac:dyDescent="0.4">
      <c r="B599" t="str">
        <f>IF($A599="","",IFERROR(VLOOKUP($A599,AI_PF!$A:$D,4,FALSE),""))</f>
        <v/>
      </c>
      <c r="C599" t="str">
        <f>IF($A599="","",IFERROR(VLOOKUP($A599,AI_PF!$A:$G,7,FALSE),""))</f>
        <v/>
      </c>
      <c r="D599" t="str">
        <f>IF($A599="","",IFERROR(VLOOKUP($A599,AI_PF!$A:$H,8,FALSE),""))</f>
        <v/>
      </c>
      <c r="E599" t="str">
        <f>IF($A599="","",IFERROR(VLOOKUP($A599,AI_PF!$A:$N,14,FALSE),""))</f>
        <v/>
      </c>
      <c r="F599" t="str">
        <f>IF($A599="","",IFERROR(VLOOKUP($A599,AI_PF!$A:$R,18,FALSE),""))</f>
        <v/>
      </c>
      <c r="G599" t="str">
        <f>IF($A599="","",IFERROR(VLOOKUP($A599,AI_PF!$A:$T,20,FALSE),""))</f>
        <v/>
      </c>
      <c r="H599" t="str">
        <f>IF($A599="","",IFERROR(VLOOKUP($A599,AI_PF!$A:$V,22,FALSE),""))</f>
        <v/>
      </c>
      <c r="I599" t="str">
        <f>IF($A599="","",IFERROR(VLOOKUP($A599,AI_PF!$A:$EU,151,FALSE),""))</f>
        <v/>
      </c>
      <c r="J599" t="str">
        <f>IF($A599="","",IFERROR(VLOOKUP($A599,AI_PF!$A:$C,3,FALSE),""))</f>
        <v/>
      </c>
      <c r="K599" t="str">
        <f>IF($A599="","",IFERROR(VLOOKUP($A599,Data_Raw!$A:$G,2,FALSE),""))</f>
        <v/>
      </c>
      <c r="L599" t="str">
        <f>IF($A599="","",IFERROR(VLOOKUP($A599,Data_Raw!$A:$G,3,FALSE),""))</f>
        <v/>
      </c>
      <c r="M599" t="str">
        <f>IF($A599="","",IFERROR(VLOOKUP($A599,Data_Raw!$A:$G,4,FALSE),""))</f>
        <v/>
      </c>
      <c r="N599" t="str">
        <f>IF($A599="","",IFERROR(VLOOKUP($A599,AI_PF!$A:$EU,29,FALSE),""))</f>
        <v/>
      </c>
      <c r="O599" t="str">
        <f>IF($A599="","",IFERROR(VLOOKUP($A599,Data_Raw!$A:$G,5,FALSE),""))</f>
        <v/>
      </c>
      <c r="P599" t="str">
        <f>IF($A599="","",IFERROR(VLOOKUP($A599,Data_Raw!$A:$G,6,FALSE),""))</f>
        <v/>
      </c>
      <c r="Q599" t="str">
        <f>IF($A599="","",IFERROR(VLOOKUP($A599,Data_Raw!$A:$G,7,FALSE),""))</f>
        <v/>
      </c>
      <c r="R599" t="str">
        <f>IF($A599="","",SUMIFS(AI_PF!$AP:$AP,AI_PF!$A:$A,$A599))</f>
        <v/>
      </c>
      <c r="S599" t="str">
        <f>IF($A599="","",SUMIFS(AI_PF!$AW:$AW,AI_PF!$A:$A,$A599))</f>
        <v/>
      </c>
      <c r="T599" t="str">
        <f>IF($A599="","",SUMIFS(AI_PF!$AZ:$AZ,AI_PF!$A:$A,$A599))</f>
        <v/>
      </c>
      <c r="U599" t="str">
        <f>IF($A599="","",SUMIFS(AI_PF!$CA:$CA,AI_PF!$A:$A,$A599))</f>
        <v/>
      </c>
      <c r="V599" t="str">
        <f>IF($A599="","",SUMIFS(AI_PF!$CE:$CE,AI_PF!$A:$A,$A599))</f>
        <v/>
      </c>
      <c r="W599" t="str">
        <f>IF($A599="","",IFERROR(VLOOKUP($A599,AI_PF!$A:$CO,93,FALSE),""))</f>
        <v/>
      </c>
      <c r="X599" t="str">
        <f>IF($A599="","",COUNTIF(AI_PF!$A:$A,$A599))</f>
        <v/>
      </c>
      <c r="Y599" t="str">
        <f>IF($A599="","",COUNTIF(LookThrough!$A:$A,J599))</f>
        <v/>
      </c>
    </row>
    <row r="600" spans="2:25" x14ac:dyDescent="0.4">
      <c r="B600" t="str">
        <f>IF($A600="","",IFERROR(VLOOKUP($A600,AI_PF!$A:$D,4,FALSE),""))</f>
        <v/>
      </c>
      <c r="C600" t="str">
        <f>IF($A600="","",IFERROR(VLOOKUP($A600,AI_PF!$A:$G,7,FALSE),""))</f>
        <v/>
      </c>
      <c r="D600" t="str">
        <f>IF($A600="","",IFERROR(VLOOKUP($A600,AI_PF!$A:$H,8,FALSE),""))</f>
        <v/>
      </c>
      <c r="E600" t="str">
        <f>IF($A600="","",IFERROR(VLOOKUP($A600,AI_PF!$A:$N,14,FALSE),""))</f>
        <v/>
      </c>
      <c r="F600" t="str">
        <f>IF($A600="","",IFERROR(VLOOKUP($A600,AI_PF!$A:$R,18,FALSE),""))</f>
        <v/>
      </c>
      <c r="G600" t="str">
        <f>IF($A600="","",IFERROR(VLOOKUP($A600,AI_PF!$A:$T,20,FALSE),""))</f>
        <v/>
      </c>
      <c r="H600" t="str">
        <f>IF($A600="","",IFERROR(VLOOKUP($A600,AI_PF!$A:$V,22,FALSE),""))</f>
        <v/>
      </c>
      <c r="I600" t="str">
        <f>IF($A600="","",IFERROR(VLOOKUP($A600,AI_PF!$A:$EU,151,FALSE),""))</f>
        <v/>
      </c>
      <c r="J600" t="str">
        <f>IF($A600="","",IFERROR(VLOOKUP($A600,AI_PF!$A:$C,3,FALSE),""))</f>
        <v/>
      </c>
      <c r="K600" t="str">
        <f>IF($A600="","",IFERROR(VLOOKUP($A600,Data_Raw!$A:$G,2,FALSE),""))</f>
        <v/>
      </c>
      <c r="L600" t="str">
        <f>IF($A600="","",IFERROR(VLOOKUP($A600,Data_Raw!$A:$G,3,FALSE),""))</f>
        <v/>
      </c>
      <c r="M600" t="str">
        <f>IF($A600="","",IFERROR(VLOOKUP($A600,Data_Raw!$A:$G,4,FALSE),""))</f>
        <v/>
      </c>
      <c r="N600" t="str">
        <f>IF($A600="","",IFERROR(VLOOKUP($A600,AI_PF!$A:$EU,29,FALSE),""))</f>
        <v/>
      </c>
      <c r="O600" t="str">
        <f>IF($A600="","",IFERROR(VLOOKUP($A600,Data_Raw!$A:$G,5,FALSE),""))</f>
        <v/>
      </c>
      <c r="P600" t="str">
        <f>IF($A600="","",IFERROR(VLOOKUP($A600,Data_Raw!$A:$G,6,FALSE),""))</f>
        <v/>
      </c>
      <c r="Q600" t="str">
        <f>IF($A600="","",IFERROR(VLOOKUP($A600,Data_Raw!$A:$G,7,FALSE),""))</f>
        <v/>
      </c>
      <c r="R600" t="str">
        <f>IF($A600="","",SUMIFS(AI_PF!$AP:$AP,AI_PF!$A:$A,$A600))</f>
        <v/>
      </c>
      <c r="S600" t="str">
        <f>IF($A600="","",SUMIFS(AI_PF!$AW:$AW,AI_PF!$A:$A,$A600))</f>
        <v/>
      </c>
      <c r="T600" t="str">
        <f>IF($A600="","",SUMIFS(AI_PF!$AZ:$AZ,AI_PF!$A:$A,$A600))</f>
        <v/>
      </c>
      <c r="U600" t="str">
        <f>IF($A600="","",SUMIFS(AI_PF!$CA:$CA,AI_PF!$A:$A,$A600))</f>
        <v/>
      </c>
      <c r="V600" t="str">
        <f>IF($A600="","",SUMIFS(AI_PF!$CE:$CE,AI_PF!$A:$A,$A600))</f>
        <v/>
      </c>
      <c r="W600" t="str">
        <f>IF($A600="","",IFERROR(VLOOKUP($A600,AI_PF!$A:$CO,93,FALSE),""))</f>
        <v/>
      </c>
      <c r="X600" t="str">
        <f>IF($A600="","",COUNTIF(AI_PF!$A:$A,$A600))</f>
        <v/>
      </c>
      <c r="Y600" t="str">
        <f>IF($A600="","",COUNTIF(LookThrough!$A:$A,J600))</f>
        <v/>
      </c>
    </row>
    <row r="601" spans="2:25" x14ac:dyDescent="0.4">
      <c r="B601" t="str">
        <f>IF($A601="","",IFERROR(VLOOKUP($A601,AI_PF!$A:$D,4,FALSE),""))</f>
        <v/>
      </c>
      <c r="C601" t="str">
        <f>IF($A601="","",IFERROR(VLOOKUP($A601,AI_PF!$A:$G,7,FALSE),""))</f>
        <v/>
      </c>
      <c r="D601" t="str">
        <f>IF($A601="","",IFERROR(VLOOKUP($A601,AI_PF!$A:$H,8,FALSE),""))</f>
        <v/>
      </c>
      <c r="E601" t="str">
        <f>IF($A601="","",IFERROR(VLOOKUP($A601,AI_PF!$A:$N,14,FALSE),""))</f>
        <v/>
      </c>
      <c r="F601" t="str">
        <f>IF($A601="","",IFERROR(VLOOKUP($A601,AI_PF!$A:$R,18,FALSE),""))</f>
        <v/>
      </c>
      <c r="G601" t="str">
        <f>IF($A601="","",IFERROR(VLOOKUP($A601,AI_PF!$A:$T,20,FALSE),""))</f>
        <v/>
      </c>
      <c r="H601" t="str">
        <f>IF($A601="","",IFERROR(VLOOKUP($A601,AI_PF!$A:$V,22,FALSE),""))</f>
        <v/>
      </c>
      <c r="I601" t="str">
        <f>IF($A601="","",IFERROR(VLOOKUP($A601,AI_PF!$A:$EU,151,FALSE),""))</f>
        <v/>
      </c>
      <c r="J601" t="str">
        <f>IF($A601="","",IFERROR(VLOOKUP($A601,AI_PF!$A:$C,3,FALSE),""))</f>
        <v/>
      </c>
      <c r="K601" t="str">
        <f>IF($A601="","",IFERROR(VLOOKUP($A601,Data_Raw!$A:$G,2,FALSE),""))</f>
        <v/>
      </c>
      <c r="L601" t="str">
        <f>IF($A601="","",IFERROR(VLOOKUP($A601,Data_Raw!$A:$G,3,FALSE),""))</f>
        <v/>
      </c>
      <c r="M601" t="str">
        <f>IF($A601="","",IFERROR(VLOOKUP($A601,Data_Raw!$A:$G,4,FALSE),""))</f>
        <v/>
      </c>
      <c r="N601" t="str">
        <f>IF($A601="","",IFERROR(VLOOKUP($A601,AI_PF!$A:$EU,29,FALSE),""))</f>
        <v/>
      </c>
      <c r="O601" t="str">
        <f>IF($A601="","",IFERROR(VLOOKUP($A601,Data_Raw!$A:$G,5,FALSE),""))</f>
        <v/>
      </c>
      <c r="P601" t="str">
        <f>IF($A601="","",IFERROR(VLOOKUP($A601,Data_Raw!$A:$G,6,FALSE),""))</f>
        <v/>
      </c>
      <c r="Q601" t="str">
        <f>IF($A601="","",IFERROR(VLOOKUP($A601,Data_Raw!$A:$G,7,FALSE),""))</f>
        <v/>
      </c>
      <c r="R601" t="str">
        <f>IF($A601="","",SUMIFS(AI_PF!$AP:$AP,AI_PF!$A:$A,$A601))</f>
        <v/>
      </c>
      <c r="S601" t="str">
        <f>IF($A601="","",SUMIFS(AI_PF!$AW:$AW,AI_PF!$A:$A,$A601))</f>
        <v/>
      </c>
      <c r="T601" t="str">
        <f>IF($A601="","",SUMIFS(AI_PF!$AZ:$AZ,AI_PF!$A:$A,$A601))</f>
        <v/>
      </c>
      <c r="U601" t="str">
        <f>IF($A601="","",SUMIFS(AI_PF!$CA:$CA,AI_PF!$A:$A,$A601))</f>
        <v/>
      </c>
      <c r="V601" t="str">
        <f>IF($A601="","",SUMIFS(AI_PF!$CE:$CE,AI_PF!$A:$A,$A601))</f>
        <v/>
      </c>
      <c r="W601" t="str">
        <f>IF($A601="","",IFERROR(VLOOKUP($A601,AI_PF!$A:$CO,93,FALSE),""))</f>
        <v/>
      </c>
      <c r="X601" t="str">
        <f>IF($A601="","",COUNTIF(AI_PF!$A:$A,$A601))</f>
        <v/>
      </c>
      <c r="Y601" t="str">
        <f>IF($A601="","",COUNTIF(LookThrough!$A:$A,J601))</f>
        <v/>
      </c>
    </row>
    <row r="602" spans="2:25" x14ac:dyDescent="0.4">
      <c r="B602" t="str">
        <f>IF($A602="","",IFERROR(VLOOKUP($A602,AI_PF!$A:$D,4,FALSE),""))</f>
        <v/>
      </c>
      <c r="C602" t="str">
        <f>IF($A602="","",IFERROR(VLOOKUP($A602,AI_PF!$A:$G,7,FALSE),""))</f>
        <v/>
      </c>
      <c r="D602" t="str">
        <f>IF($A602="","",IFERROR(VLOOKUP($A602,AI_PF!$A:$H,8,FALSE),""))</f>
        <v/>
      </c>
      <c r="E602" t="str">
        <f>IF($A602="","",IFERROR(VLOOKUP($A602,AI_PF!$A:$N,14,FALSE),""))</f>
        <v/>
      </c>
      <c r="F602" t="str">
        <f>IF($A602="","",IFERROR(VLOOKUP($A602,AI_PF!$A:$R,18,FALSE),""))</f>
        <v/>
      </c>
      <c r="G602" t="str">
        <f>IF($A602="","",IFERROR(VLOOKUP($A602,AI_PF!$A:$T,20,FALSE),""))</f>
        <v/>
      </c>
      <c r="H602" t="str">
        <f>IF($A602="","",IFERROR(VLOOKUP($A602,AI_PF!$A:$V,22,FALSE),""))</f>
        <v/>
      </c>
      <c r="I602" t="str">
        <f>IF($A602="","",IFERROR(VLOOKUP($A602,AI_PF!$A:$EU,151,FALSE),""))</f>
        <v/>
      </c>
      <c r="J602" t="str">
        <f>IF($A602="","",IFERROR(VLOOKUP($A602,AI_PF!$A:$C,3,FALSE),""))</f>
        <v/>
      </c>
      <c r="K602" t="str">
        <f>IF($A602="","",IFERROR(VLOOKUP($A602,Data_Raw!$A:$G,2,FALSE),""))</f>
        <v/>
      </c>
      <c r="L602" t="str">
        <f>IF($A602="","",IFERROR(VLOOKUP($A602,Data_Raw!$A:$G,3,FALSE),""))</f>
        <v/>
      </c>
      <c r="M602" t="str">
        <f>IF($A602="","",IFERROR(VLOOKUP($A602,Data_Raw!$A:$G,4,FALSE),""))</f>
        <v/>
      </c>
      <c r="N602" t="str">
        <f>IF($A602="","",IFERROR(VLOOKUP($A602,AI_PF!$A:$EU,29,FALSE),""))</f>
        <v/>
      </c>
      <c r="O602" t="str">
        <f>IF($A602="","",IFERROR(VLOOKUP($A602,Data_Raw!$A:$G,5,FALSE),""))</f>
        <v/>
      </c>
      <c r="P602" t="str">
        <f>IF($A602="","",IFERROR(VLOOKUP($A602,Data_Raw!$A:$G,6,FALSE),""))</f>
        <v/>
      </c>
      <c r="Q602" t="str">
        <f>IF($A602="","",IFERROR(VLOOKUP($A602,Data_Raw!$A:$G,7,FALSE),""))</f>
        <v/>
      </c>
      <c r="R602" t="str">
        <f>IF($A602="","",SUMIFS(AI_PF!$AP:$AP,AI_PF!$A:$A,$A602))</f>
        <v/>
      </c>
      <c r="S602" t="str">
        <f>IF($A602="","",SUMIFS(AI_PF!$AW:$AW,AI_PF!$A:$A,$A602))</f>
        <v/>
      </c>
      <c r="T602" t="str">
        <f>IF($A602="","",SUMIFS(AI_PF!$AZ:$AZ,AI_PF!$A:$A,$A602))</f>
        <v/>
      </c>
      <c r="U602" t="str">
        <f>IF($A602="","",SUMIFS(AI_PF!$CA:$CA,AI_PF!$A:$A,$A602))</f>
        <v/>
      </c>
      <c r="V602" t="str">
        <f>IF($A602="","",SUMIFS(AI_PF!$CE:$CE,AI_PF!$A:$A,$A602))</f>
        <v/>
      </c>
      <c r="W602" t="str">
        <f>IF($A602="","",IFERROR(VLOOKUP($A602,AI_PF!$A:$CO,93,FALSE),""))</f>
        <v/>
      </c>
      <c r="X602" t="str">
        <f>IF($A602="","",COUNTIF(AI_PF!$A:$A,$A602))</f>
        <v/>
      </c>
      <c r="Y602" t="str">
        <f>IF($A602="","",COUNTIF(LookThrough!$A:$A,J602))</f>
        <v/>
      </c>
    </row>
    <row r="603" spans="2:25" x14ac:dyDescent="0.4">
      <c r="B603" t="str">
        <f>IF($A603="","",IFERROR(VLOOKUP($A603,AI_PF!$A:$D,4,FALSE),""))</f>
        <v/>
      </c>
      <c r="C603" t="str">
        <f>IF($A603="","",IFERROR(VLOOKUP($A603,AI_PF!$A:$G,7,FALSE),""))</f>
        <v/>
      </c>
      <c r="D603" t="str">
        <f>IF($A603="","",IFERROR(VLOOKUP($A603,AI_PF!$A:$H,8,FALSE),""))</f>
        <v/>
      </c>
      <c r="E603" t="str">
        <f>IF($A603="","",IFERROR(VLOOKUP($A603,AI_PF!$A:$N,14,FALSE),""))</f>
        <v/>
      </c>
      <c r="F603" t="str">
        <f>IF($A603="","",IFERROR(VLOOKUP($A603,AI_PF!$A:$R,18,FALSE),""))</f>
        <v/>
      </c>
      <c r="G603" t="str">
        <f>IF($A603="","",IFERROR(VLOOKUP($A603,AI_PF!$A:$T,20,FALSE),""))</f>
        <v/>
      </c>
      <c r="H603" t="str">
        <f>IF($A603="","",IFERROR(VLOOKUP($A603,AI_PF!$A:$V,22,FALSE),""))</f>
        <v/>
      </c>
      <c r="I603" t="str">
        <f>IF($A603="","",IFERROR(VLOOKUP($A603,AI_PF!$A:$EU,151,FALSE),""))</f>
        <v/>
      </c>
      <c r="J603" t="str">
        <f>IF($A603="","",IFERROR(VLOOKUP($A603,AI_PF!$A:$C,3,FALSE),""))</f>
        <v/>
      </c>
      <c r="K603" t="str">
        <f>IF($A603="","",IFERROR(VLOOKUP($A603,Data_Raw!$A:$G,2,FALSE),""))</f>
        <v/>
      </c>
      <c r="L603" t="str">
        <f>IF($A603="","",IFERROR(VLOOKUP($A603,Data_Raw!$A:$G,3,FALSE),""))</f>
        <v/>
      </c>
      <c r="M603" t="str">
        <f>IF($A603="","",IFERROR(VLOOKUP($A603,Data_Raw!$A:$G,4,FALSE),""))</f>
        <v/>
      </c>
      <c r="N603" t="str">
        <f>IF($A603="","",IFERROR(VLOOKUP($A603,AI_PF!$A:$EU,29,FALSE),""))</f>
        <v/>
      </c>
      <c r="O603" t="str">
        <f>IF($A603="","",IFERROR(VLOOKUP($A603,Data_Raw!$A:$G,5,FALSE),""))</f>
        <v/>
      </c>
      <c r="P603" t="str">
        <f>IF($A603="","",IFERROR(VLOOKUP($A603,Data_Raw!$A:$G,6,FALSE),""))</f>
        <v/>
      </c>
      <c r="Q603" t="str">
        <f>IF($A603="","",IFERROR(VLOOKUP($A603,Data_Raw!$A:$G,7,FALSE),""))</f>
        <v/>
      </c>
      <c r="R603" t="str">
        <f>IF($A603="","",SUMIFS(AI_PF!$AP:$AP,AI_PF!$A:$A,$A603))</f>
        <v/>
      </c>
      <c r="S603" t="str">
        <f>IF($A603="","",SUMIFS(AI_PF!$AW:$AW,AI_PF!$A:$A,$A603))</f>
        <v/>
      </c>
      <c r="T603" t="str">
        <f>IF($A603="","",SUMIFS(AI_PF!$AZ:$AZ,AI_PF!$A:$A,$A603))</f>
        <v/>
      </c>
      <c r="U603" t="str">
        <f>IF($A603="","",SUMIFS(AI_PF!$CA:$CA,AI_PF!$A:$A,$A603))</f>
        <v/>
      </c>
      <c r="V603" t="str">
        <f>IF($A603="","",SUMIFS(AI_PF!$CE:$CE,AI_PF!$A:$A,$A603))</f>
        <v/>
      </c>
      <c r="W603" t="str">
        <f>IF($A603="","",IFERROR(VLOOKUP($A603,AI_PF!$A:$CO,93,FALSE),""))</f>
        <v/>
      </c>
      <c r="X603" t="str">
        <f>IF($A603="","",COUNTIF(AI_PF!$A:$A,$A603))</f>
        <v/>
      </c>
      <c r="Y603" t="str">
        <f>IF($A603="","",COUNTIF(LookThrough!$A:$A,J603))</f>
        <v/>
      </c>
    </row>
    <row r="604" spans="2:25" x14ac:dyDescent="0.4">
      <c r="B604" t="str">
        <f>IF($A604="","",IFERROR(VLOOKUP($A604,AI_PF!$A:$D,4,FALSE),""))</f>
        <v/>
      </c>
      <c r="C604" t="str">
        <f>IF($A604="","",IFERROR(VLOOKUP($A604,AI_PF!$A:$G,7,FALSE),""))</f>
        <v/>
      </c>
      <c r="D604" t="str">
        <f>IF($A604="","",IFERROR(VLOOKUP($A604,AI_PF!$A:$H,8,FALSE),""))</f>
        <v/>
      </c>
      <c r="E604" t="str">
        <f>IF($A604="","",IFERROR(VLOOKUP($A604,AI_PF!$A:$N,14,FALSE),""))</f>
        <v/>
      </c>
      <c r="F604" t="str">
        <f>IF($A604="","",IFERROR(VLOOKUP($A604,AI_PF!$A:$R,18,FALSE),""))</f>
        <v/>
      </c>
      <c r="G604" t="str">
        <f>IF($A604="","",IFERROR(VLOOKUP($A604,AI_PF!$A:$T,20,FALSE),""))</f>
        <v/>
      </c>
      <c r="H604" t="str">
        <f>IF($A604="","",IFERROR(VLOOKUP($A604,AI_PF!$A:$V,22,FALSE),""))</f>
        <v/>
      </c>
      <c r="I604" t="str">
        <f>IF($A604="","",IFERROR(VLOOKUP($A604,AI_PF!$A:$EU,151,FALSE),""))</f>
        <v/>
      </c>
      <c r="J604" t="str">
        <f>IF($A604="","",IFERROR(VLOOKUP($A604,AI_PF!$A:$C,3,FALSE),""))</f>
        <v/>
      </c>
      <c r="K604" t="str">
        <f>IF($A604="","",IFERROR(VLOOKUP($A604,Data_Raw!$A:$G,2,FALSE),""))</f>
        <v/>
      </c>
      <c r="L604" t="str">
        <f>IF($A604="","",IFERROR(VLOOKUP($A604,Data_Raw!$A:$G,3,FALSE),""))</f>
        <v/>
      </c>
      <c r="M604" t="str">
        <f>IF($A604="","",IFERROR(VLOOKUP($A604,Data_Raw!$A:$G,4,FALSE),""))</f>
        <v/>
      </c>
      <c r="N604" t="str">
        <f>IF($A604="","",IFERROR(VLOOKUP($A604,AI_PF!$A:$EU,29,FALSE),""))</f>
        <v/>
      </c>
      <c r="O604" t="str">
        <f>IF($A604="","",IFERROR(VLOOKUP($A604,Data_Raw!$A:$G,5,FALSE),""))</f>
        <v/>
      </c>
      <c r="P604" t="str">
        <f>IF($A604="","",IFERROR(VLOOKUP($A604,Data_Raw!$A:$G,6,FALSE),""))</f>
        <v/>
      </c>
      <c r="Q604" t="str">
        <f>IF($A604="","",IFERROR(VLOOKUP($A604,Data_Raw!$A:$G,7,FALSE),""))</f>
        <v/>
      </c>
      <c r="R604" t="str">
        <f>IF($A604="","",SUMIFS(AI_PF!$AP:$AP,AI_PF!$A:$A,$A604))</f>
        <v/>
      </c>
      <c r="S604" t="str">
        <f>IF($A604="","",SUMIFS(AI_PF!$AW:$AW,AI_PF!$A:$A,$A604))</f>
        <v/>
      </c>
      <c r="T604" t="str">
        <f>IF($A604="","",SUMIFS(AI_PF!$AZ:$AZ,AI_PF!$A:$A,$A604))</f>
        <v/>
      </c>
      <c r="U604" t="str">
        <f>IF($A604="","",SUMIFS(AI_PF!$CA:$CA,AI_PF!$A:$A,$A604))</f>
        <v/>
      </c>
      <c r="V604" t="str">
        <f>IF($A604="","",SUMIFS(AI_PF!$CE:$CE,AI_PF!$A:$A,$A604))</f>
        <v/>
      </c>
      <c r="W604" t="str">
        <f>IF($A604="","",IFERROR(VLOOKUP($A604,AI_PF!$A:$CO,93,FALSE),""))</f>
        <v/>
      </c>
      <c r="X604" t="str">
        <f>IF($A604="","",COUNTIF(AI_PF!$A:$A,$A604))</f>
        <v/>
      </c>
      <c r="Y604" t="str">
        <f>IF($A604="","",COUNTIF(LookThrough!$A:$A,J604))</f>
        <v/>
      </c>
    </row>
    <row r="605" spans="2:25" x14ac:dyDescent="0.4">
      <c r="B605" t="str">
        <f>IF($A605="","",IFERROR(VLOOKUP($A605,AI_PF!$A:$D,4,FALSE),""))</f>
        <v/>
      </c>
      <c r="C605" t="str">
        <f>IF($A605="","",IFERROR(VLOOKUP($A605,AI_PF!$A:$G,7,FALSE),""))</f>
        <v/>
      </c>
      <c r="D605" t="str">
        <f>IF($A605="","",IFERROR(VLOOKUP($A605,AI_PF!$A:$H,8,FALSE),""))</f>
        <v/>
      </c>
      <c r="E605" t="str">
        <f>IF($A605="","",IFERROR(VLOOKUP($A605,AI_PF!$A:$N,14,FALSE),""))</f>
        <v/>
      </c>
      <c r="F605" t="str">
        <f>IF($A605="","",IFERROR(VLOOKUP($A605,AI_PF!$A:$R,18,FALSE),""))</f>
        <v/>
      </c>
      <c r="G605" t="str">
        <f>IF($A605="","",IFERROR(VLOOKUP($A605,AI_PF!$A:$T,20,FALSE),""))</f>
        <v/>
      </c>
      <c r="H605" t="str">
        <f>IF($A605="","",IFERROR(VLOOKUP($A605,AI_PF!$A:$V,22,FALSE),""))</f>
        <v/>
      </c>
      <c r="I605" t="str">
        <f>IF($A605="","",IFERROR(VLOOKUP($A605,AI_PF!$A:$EU,151,FALSE),""))</f>
        <v/>
      </c>
      <c r="J605" t="str">
        <f>IF($A605="","",IFERROR(VLOOKUP($A605,AI_PF!$A:$C,3,FALSE),""))</f>
        <v/>
      </c>
      <c r="K605" t="str">
        <f>IF($A605="","",IFERROR(VLOOKUP($A605,Data_Raw!$A:$G,2,FALSE),""))</f>
        <v/>
      </c>
      <c r="L605" t="str">
        <f>IF($A605="","",IFERROR(VLOOKUP($A605,Data_Raw!$A:$G,3,FALSE),""))</f>
        <v/>
      </c>
      <c r="M605" t="str">
        <f>IF($A605="","",IFERROR(VLOOKUP($A605,Data_Raw!$A:$G,4,FALSE),""))</f>
        <v/>
      </c>
      <c r="N605" t="str">
        <f>IF($A605="","",IFERROR(VLOOKUP($A605,AI_PF!$A:$EU,29,FALSE),""))</f>
        <v/>
      </c>
      <c r="O605" t="str">
        <f>IF($A605="","",IFERROR(VLOOKUP($A605,Data_Raw!$A:$G,5,FALSE),""))</f>
        <v/>
      </c>
      <c r="P605" t="str">
        <f>IF($A605="","",IFERROR(VLOOKUP($A605,Data_Raw!$A:$G,6,FALSE),""))</f>
        <v/>
      </c>
      <c r="Q605" t="str">
        <f>IF($A605="","",IFERROR(VLOOKUP($A605,Data_Raw!$A:$G,7,FALSE),""))</f>
        <v/>
      </c>
      <c r="R605" t="str">
        <f>IF($A605="","",SUMIFS(AI_PF!$AP:$AP,AI_PF!$A:$A,$A605))</f>
        <v/>
      </c>
      <c r="S605" t="str">
        <f>IF($A605="","",SUMIFS(AI_PF!$AW:$AW,AI_PF!$A:$A,$A605))</f>
        <v/>
      </c>
      <c r="T605" t="str">
        <f>IF($A605="","",SUMIFS(AI_PF!$AZ:$AZ,AI_PF!$A:$A,$A605))</f>
        <v/>
      </c>
      <c r="U605" t="str">
        <f>IF($A605="","",SUMIFS(AI_PF!$CA:$CA,AI_PF!$A:$A,$A605))</f>
        <v/>
      </c>
      <c r="V605" t="str">
        <f>IF($A605="","",SUMIFS(AI_PF!$CE:$CE,AI_PF!$A:$A,$A605))</f>
        <v/>
      </c>
      <c r="W605" t="str">
        <f>IF($A605="","",IFERROR(VLOOKUP($A605,AI_PF!$A:$CO,93,FALSE),""))</f>
        <v/>
      </c>
      <c r="X605" t="str">
        <f>IF($A605="","",COUNTIF(AI_PF!$A:$A,$A605))</f>
        <v/>
      </c>
      <c r="Y605" t="str">
        <f>IF($A605="","",COUNTIF(LookThrough!$A:$A,J605))</f>
        <v/>
      </c>
    </row>
    <row r="606" spans="2:25" x14ac:dyDescent="0.4">
      <c r="B606" t="str">
        <f>IF($A606="","",IFERROR(VLOOKUP($A606,AI_PF!$A:$D,4,FALSE),""))</f>
        <v/>
      </c>
      <c r="C606" t="str">
        <f>IF($A606="","",IFERROR(VLOOKUP($A606,AI_PF!$A:$G,7,FALSE),""))</f>
        <v/>
      </c>
      <c r="D606" t="str">
        <f>IF($A606="","",IFERROR(VLOOKUP($A606,AI_PF!$A:$H,8,FALSE),""))</f>
        <v/>
      </c>
      <c r="E606" t="str">
        <f>IF($A606="","",IFERROR(VLOOKUP($A606,AI_PF!$A:$N,14,FALSE),""))</f>
        <v/>
      </c>
      <c r="F606" t="str">
        <f>IF($A606="","",IFERROR(VLOOKUP($A606,AI_PF!$A:$R,18,FALSE),""))</f>
        <v/>
      </c>
      <c r="G606" t="str">
        <f>IF($A606="","",IFERROR(VLOOKUP($A606,AI_PF!$A:$T,20,FALSE),""))</f>
        <v/>
      </c>
      <c r="H606" t="str">
        <f>IF($A606="","",IFERROR(VLOOKUP($A606,AI_PF!$A:$V,22,FALSE),""))</f>
        <v/>
      </c>
      <c r="I606" t="str">
        <f>IF($A606="","",IFERROR(VLOOKUP($A606,AI_PF!$A:$EU,151,FALSE),""))</f>
        <v/>
      </c>
      <c r="J606" t="str">
        <f>IF($A606="","",IFERROR(VLOOKUP($A606,AI_PF!$A:$C,3,FALSE),""))</f>
        <v/>
      </c>
      <c r="K606" t="str">
        <f>IF($A606="","",IFERROR(VLOOKUP($A606,Data_Raw!$A:$G,2,FALSE),""))</f>
        <v/>
      </c>
      <c r="L606" t="str">
        <f>IF($A606="","",IFERROR(VLOOKUP($A606,Data_Raw!$A:$G,3,FALSE),""))</f>
        <v/>
      </c>
      <c r="M606" t="str">
        <f>IF($A606="","",IFERROR(VLOOKUP($A606,Data_Raw!$A:$G,4,FALSE),""))</f>
        <v/>
      </c>
      <c r="N606" t="str">
        <f>IF($A606="","",IFERROR(VLOOKUP($A606,AI_PF!$A:$EU,29,FALSE),""))</f>
        <v/>
      </c>
      <c r="O606" t="str">
        <f>IF($A606="","",IFERROR(VLOOKUP($A606,Data_Raw!$A:$G,5,FALSE),""))</f>
        <v/>
      </c>
      <c r="P606" t="str">
        <f>IF($A606="","",IFERROR(VLOOKUP($A606,Data_Raw!$A:$G,6,FALSE),""))</f>
        <v/>
      </c>
      <c r="Q606" t="str">
        <f>IF($A606="","",IFERROR(VLOOKUP($A606,Data_Raw!$A:$G,7,FALSE),""))</f>
        <v/>
      </c>
      <c r="R606" t="str">
        <f>IF($A606="","",SUMIFS(AI_PF!$AP:$AP,AI_PF!$A:$A,$A606))</f>
        <v/>
      </c>
      <c r="S606" t="str">
        <f>IF($A606="","",SUMIFS(AI_PF!$AW:$AW,AI_PF!$A:$A,$A606))</f>
        <v/>
      </c>
      <c r="T606" t="str">
        <f>IF($A606="","",SUMIFS(AI_PF!$AZ:$AZ,AI_PF!$A:$A,$A606))</f>
        <v/>
      </c>
      <c r="U606" t="str">
        <f>IF($A606="","",SUMIFS(AI_PF!$CA:$CA,AI_PF!$A:$A,$A606))</f>
        <v/>
      </c>
      <c r="V606" t="str">
        <f>IF($A606="","",SUMIFS(AI_PF!$CE:$CE,AI_PF!$A:$A,$A606))</f>
        <v/>
      </c>
      <c r="W606" t="str">
        <f>IF($A606="","",IFERROR(VLOOKUP($A606,AI_PF!$A:$CO,93,FALSE),""))</f>
        <v/>
      </c>
      <c r="X606" t="str">
        <f>IF($A606="","",COUNTIF(AI_PF!$A:$A,$A606))</f>
        <v/>
      </c>
      <c r="Y606" t="str">
        <f>IF($A606="","",COUNTIF(LookThrough!$A:$A,J606))</f>
        <v/>
      </c>
    </row>
    <row r="607" spans="2:25" x14ac:dyDescent="0.4">
      <c r="B607" t="str">
        <f>IF($A607="","",IFERROR(VLOOKUP($A607,AI_PF!$A:$D,4,FALSE),""))</f>
        <v/>
      </c>
      <c r="C607" t="str">
        <f>IF($A607="","",IFERROR(VLOOKUP($A607,AI_PF!$A:$G,7,FALSE),""))</f>
        <v/>
      </c>
      <c r="D607" t="str">
        <f>IF($A607="","",IFERROR(VLOOKUP($A607,AI_PF!$A:$H,8,FALSE),""))</f>
        <v/>
      </c>
      <c r="E607" t="str">
        <f>IF($A607="","",IFERROR(VLOOKUP($A607,AI_PF!$A:$N,14,FALSE),""))</f>
        <v/>
      </c>
      <c r="F607" t="str">
        <f>IF($A607="","",IFERROR(VLOOKUP($A607,AI_PF!$A:$R,18,FALSE),""))</f>
        <v/>
      </c>
      <c r="G607" t="str">
        <f>IF($A607="","",IFERROR(VLOOKUP($A607,AI_PF!$A:$T,20,FALSE),""))</f>
        <v/>
      </c>
      <c r="H607" t="str">
        <f>IF($A607="","",IFERROR(VLOOKUP($A607,AI_PF!$A:$V,22,FALSE),""))</f>
        <v/>
      </c>
      <c r="I607" t="str">
        <f>IF($A607="","",IFERROR(VLOOKUP($A607,AI_PF!$A:$EU,151,FALSE),""))</f>
        <v/>
      </c>
      <c r="J607" t="str">
        <f>IF($A607="","",IFERROR(VLOOKUP($A607,AI_PF!$A:$C,3,FALSE),""))</f>
        <v/>
      </c>
      <c r="K607" t="str">
        <f>IF($A607="","",IFERROR(VLOOKUP($A607,Data_Raw!$A:$G,2,FALSE),""))</f>
        <v/>
      </c>
      <c r="L607" t="str">
        <f>IF($A607="","",IFERROR(VLOOKUP($A607,Data_Raw!$A:$G,3,FALSE),""))</f>
        <v/>
      </c>
      <c r="M607" t="str">
        <f>IF($A607="","",IFERROR(VLOOKUP($A607,Data_Raw!$A:$G,4,FALSE),""))</f>
        <v/>
      </c>
      <c r="N607" t="str">
        <f>IF($A607="","",IFERROR(VLOOKUP($A607,AI_PF!$A:$EU,29,FALSE),""))</f>
        <v/>
      </c>
      <c r="O607" t="str">
        <f>IF($A607="","",IFERROR(VLOOKUP($A607,Data_Raw!$A:$G,5,FALSE),""))</f>
        <v/>
      </c>
      <c r="P607" t="str">
        <f>IF($A607="","",IFERROR(VLOOKUP($A607,Data_Raw!$A:$G,6,FALSE),""))</f>
        <v/>
      </c>
      <c r="Q607" t="str">
        <f>IF($A607="","",IFERROR(VLOOKUP($A607,Data_Raw!$A:$G,7,FALSE),""))</f>
        <v/>
      </c>
      <c r="R607" t="str">
        <f>IF($A607="","",SUMIFS(AI_PF!$AP:$AP,AI_PF!$A:$A,$A607))</f>
        <v/>
      </c>
      <c r="S607" t="str">
        <f>IF($A607="","",SUMIFS(AI_PF!$AW:$AW,AI_PF!$A:$A,$A607))</f>
        <v/>
      </c>
      <c r="T607" t="str">
        <f>IF($A607="","",SUMIFS(AI_PF!$AZ:$AZ,AI_PF!$A:$A,$A607))</f>
        <v/>
      </c>
      <c r="U607" t="str">
        <f>IF($A607="","",SUMIFS(AI_PF!$CA:$CA,AI_PF!$A:$A,$A607))</f>
        <v/>
      </c>
      <c r="V607" t="str">
        <f>IF($A607="","",SUMIFS(AI_PF!$CE:$CE,AI_PF!$A:$A,$A607))</f>
        <v/>
      </c>
      <c r="W607" t="str">
        <f>IF($A607="","",IFERROR(VLOOKUP($A607,AI_PF!$A:$CO,93,FALSE),""))</f>
        <v/>
      </c>
      <c r="X607" t="str">
        <f>IF($A607="","",COUNTIF(AI_PF!$A:$A,$A607))</f>
        <v/>
      </c>
      <c r="Y607" t="str">
        <f>IF($A607="","",COUNTIF(LookThrough!$A:$A,J607))</f>
        <v/>
      </c>
    </row>
    <row r="608" spans="2:25" x14ac:dyDescent="0.4">
      <c r="B608" t="str">
        <f>IF($A608="","",IFERROR(VLOOKUP($A608,AI_PF!$A:$D,4,FALSE),""))</f>
        <v/>
      </c>
      <c r="C608" t="str">
        <f>IF($A608="","",IFERROR(VLOOKUP($A608,AI_PF!$A:$G,7,FALSE),""))</f>
        <v/>
      </c>
      <c r="D608" t="str">
        <f>IF($A608="","",IFERROR(VLOOKUP($A608,AI_PF!$A:$H,8,FALSE),""))</f>
        <v/>
      </c>
      <c r="E608" t="str">
        <f>IF($A608="","",IFERROR(VLOOKUP($A608,AI_PF!$A:$N,14,FALSE),""))</f>
        <v/>
      </c>
      <c r="F608" t="str">
        <f>IF($A608="","",IFERROR(VLOOKUP($A608,AI_PF!$A:$R,18,FALSE),""))</f>
        <v/>
      </c>
      <c r="G608" t="str">
        <f>IF($A608="","",IFERROR(VLOOKUP($A608,AI_PF!$A:$T,20,FALSE),""))</f>
        <v/>
      </c>
      <c r="H608" t="str">
        <f>IF($A608="","",IFERROR(VLOOKUP($A608,AI_PF!$A:$V,22,FALSE),""))</f>
        <v/>
      </c>
      <c r="I608" t="str">
        <f>IF($A608="","",IFERROR(VLOOKUP($A608,AI_PF!$A:$EU,151,FALSE),""))</f>
        <v/>
      </c>
      <c r="J608" t="str">
        <f>IF($A608="","",IFERROR(VLOOKUP($A608,AI_PF!$A:$C,3,FALSE),""))</f>
        <v/>
      </c>
      <c r="K608" t="str">
        <f>IF($A608="","",IFERROR(VLOOKUP($A608,Data_Raw!$A:$G,2,FALSE),""))</f>
        <v/>
      </c>
      <c r="L608" t="str">
        <f>IF($A608="","",IFERROR(VLOOKUP($A608,Data_Raw!$A:$G,3,FALSE),""))</f>
        <v/>
      </c>
      <c r="M608" t="str">
        <f>IF($A608="","",IFERROR(VLOOKUP($A608,Data_Raw!$A:$G,4,FALSE),""))</f>
        <v/>
      </c>
      <c r="N608" t="str">
        <f>IF($A608="","",IFERROR(VLOOKUP($A608,AI_PF!$A:$EU,29,FALSE),""))</f>
        <v/>
      </c>
      <c r="O608" t="str">
        <f>IF($A608="","",IFERROR(VLOOKUP($A608,Data_Raw!$A:$G,5,FALSE),""))</f>
        <v/>
      </c>
      <c r="P608" t="str">
        <f>IF($A608="","",IFERROR(VLOOKUP($A608,Data_Raw!$A:$G,6,FALSE),""))</f>
        <v/>
      </c>
      <c r="Q608" t="str">
        <f>IF($A608="","",IFERROR(VLOOKUP($A608,Data_Raw!$A:$G,7,FALSE),""))</f>
        <v/>
      </c>
      <c r="R608" t="str">
        <f>IF($A608="","",SUMIFS(AI_PF!$AP:$AP,AI_PF!$A:$A,$A608))</f>
        <v/>
      </c>
      <c r="S608" t="str">
        <f>IF($A608="","",SUMIFS(AI_PF!$AW:$AW,AI_PF!$A:$A,$A608))</f>
        <v/>
      </c>
      <c r="T608" t="str">
        <f>IF($A608="","",SUMIFS(AI_PF!$AZ:$AZ,AI_PF!$A:$A,$A608))</f>
        <v/>
      </c>
      <c r="U608" t="str">
        <f>IF($A608="","",SUMIFS(AI_PF!$CA:$CA,AI_PF!$A:$A,$A608))</f>
        <v/>
      </c>
      <c r="V608" t="str">
        <f>IF($A608="","",SUMIFS(AI_PF!$CE:$CE,AI_PF!$A:$A,$A608))</f>
        <v/>
      </c>
      <c r="W608" t="str">
        <f>IF($A608="","",IFERROR(VLOOKUP($A608,AI_PF!$A:$CO,93,FALSE),""))</f>
        <v/>
      </c>
      <c r="X608" t="str">
        <f>IF($A608="","",COUNTIF(AI_PF!$A:$A,$A608))</f>
        <v/>
      </c>
      <c r="Y608" t="str">
        <f>IF($A608="","",COUNTIF(LookThrough!$A:$A,J608))</f>
        <v/>
      </c>
    </row>
    <row r="609" spans="2:25" x14ac:dyDescent="0.4">
      <c r="B609" t="str">
        <f>IF($A609="","",IFERROR(VLOOKUP($A609,AI_PF!$A:$D,4,FALSE),""))</f>
        <v/>
      </c>
      <c r="C609" t="str">
        <f>IF($A609="","",IFERROR(VLOOKUP($A609,AI_PF!$A:$G,7,FALSE),""))</f>
        <v/>
      </c>
      <c r="D609" t="str">
        <f>IF($A609="","",IFERROR(VLOOKUP($A609,AI_PF!$A:$H,8,FALSE),""))</f>
        <v/>
      </c>
      <c r="E609" t="str">
        <f>IF($A609="","",IFERROR(VLOOKUP($A609,AI_PF!$A:$N,14,FALSE),""))</f>
        <v/>
      </c>
      <c r="F609" t="str">
        <f>IF($A609="","",IFERROR(VLOOKUP($A609,AI_PF!$A:$R,18,FALSE),""))</f>
        <v/>
      </c>
      <c r="G609" t="str">
        <f>IF($A609="","",IFERROR(VLOOKUP($A609,AI_PF!$A:$T,20,FALSE),""))</f>
        <v/>
      </c>
      <c r="H609" t="str">
        <f>IF($A609="","",IFERROR(VLOOKUP($A609,AI_PF!$A:$V,22,FALSE),""))</f>
        <v/>
      </c>
      <c r="I609" t="str">
        <f>IF($A609="","",IFERROR(VLOOKUP($A609,AI_PF!$A:$EU,151,FALSE),""))</f>
        <v/>
      </c>
      <c r="J609" t="str">
        <f>IF($A609="","",IFERROR(VLOOKUP($A609,AI_PF!$A:$C,3,FALSE),""))</f>
        <v/>
      </c>
      <c r="K609" t="str">
        <f>IF($A609="","",IFERROR(VLOOKUP($A609,Data_Raw!$A:$G,2,FALSE),""))</f>
        <v/>
      </c>
      <c r="L609" t="str">
        <f>IF($A609="","",IFERROR(VLOOKUP($A609,Data_Raw!$A:$G,3,FALSE),""))</f>
        <v/>
      </c>
      <c r="M609" t="str">
        <f>IF($A609="","",IFERROR(VLOOKUP($A609,Data_Raw!$A:$G,4,FALSE),""))</f>
        <v/>
      </c>
      <c r="N609" t="str">
        <f>IF($A609="","",IFERROR(VLOOKUP($A609,AI_PF!$A:$EU,29,FALSE),""))</f>
        <v/>
      </c>
      <c r="O609" t="str">
        <f>IF($A609="","",IFERROR(VLOOKUP($A609,Data_Raw!$A:$G,5,FALSE),""))</f>
        <v/>
      </c>
      <c r="P609" t="str">
        <f>IF($A609="","",IFERROR(VLOOKUP($A609,Data_Raw!$A:$G,6,FALSE),""))</f>
        <v/>
      </c>
      <c r="Q609" t="str">
        <f>IF($A609="","",IFERROR(VLOOKUP($A609,Data_Raw!$A:$G,7,FALSE),""))</f>
        <v/>
      </c>
      <c r="R609" t="str">
        <f>IF($A609="","",SUMIFS(AI_PF!$AP:$AP,AI_PF!$A:$A,$A609))</f>
        <v/>
      </c>
      <c r="S609" t="str">
        <f>IF($A609="","",SUMIFS(AI_PF!$AW:$AW,AI_PF!$A:$A,$A609))</f>
        <v/>
      </c>
      <c r="T609" t="str">
        <f>IF($A609="","",SUMIFS(AI_PF!$AZ:$AZ,AI_PF!$A:$A,$A609))</f>
        <v/>
      </c>
      <c r="U609" t="str">
        <f>IF($A609="","",SUMIFS(AI_PF!$CA:$CA,AI_PF!$A:$A,$A609))</f>
        <v/>
      </c>
      <c r="V609" t="str">
        <f>IF($A609="","",SUMIFS(AI_PF!$CE:$CE,AI_PF!$A:$A,$A609))</f>
        <v/>
      </c>
      <c r="W609" t="str">
        <f>IF($A609="","",IFERROR(VLOOKUP($A609,AI_PF!$A:$CO,93,FALSE),""))</f>
        <v/>
      </c>
      <c r="X609" t="str">
        <f>IF($A609="","",COUNTIF(AI_PF!$A:$A,$A609))</f>
        <v/>
      </c>
      <c r="Y609" t="str">
        <f>IF($A609="","",COUNTIF(LookThrough!$A:$A,J609))</f>
        <v/>
      </c>
    </row>
    <row r="610" spans="2:25" x14ac:dyDescent="0.4">
      <c r="B610" t="str">
        <f>IF($A610="","",IFERROR(VLOOKUP($A610,AI_PF!$A:$D,4,FALSE),""))</f>
        <v/>
      </c>
      <c r="C610" t="str">
        <f>IF($A610="","",IFERROR(VLOOKUP($A610,AI_PF!$A:$G,7,FALSE),""))</f>
        <v/>
      </c>
      <c r="D610" t="str">
        <f>IF($A610="","",IFERROR(VLOOKUP($A610,AI_PF!$A:$H,8,FALSE),""))</f>
        <v/>
      </c>
      <c r="E610" t="str">
        <f>IF($A610="","",IFERROR(VLOOKUP($A610,AI_PF!$A:$N,14,FALSE),""))</f>
        <v/>
      </c>
      <c r="F610" t="str">
        <f>IF($A610="","",IFERROR(VLOOKUP($A610,AI_PF!$A:$R,18,FALSE),""))</f>
        <v/>
      </c>
      <c r="G610" t="str">
        <f>IF($A610="","",IFERROR(VLOOKUP($A610,AI_PF!$A:$T,20,FALSE),""))</f>
        <v/>
      </c>
      <c r="H610" t="str">
        <f>IF($A610="","",IFERROR(VLOOKUP($A610,AI_PF!$A:$V,22,FALSE),""))</f>
        <v/>
      </c>
      <c r="I610" t="str">
        <f>IF($A610="","",IFERROR(VLOOKUP($A610,AI_PF!$A:$EU,151,FALSE),""))</f>
        <v/>
      </c>
      <c r="J610" t="str">
        <f>IF($A610="","",IFERROR(VLOOKUP($A610,AI_PF!$A:$C,3,FALSE),""))</f>
        <v/>
      </c>
      <c r="K610" t="str">
        <f>IF($A610="","",IFERROR(VLOOKUP($A610,Data_Raw!$A:$G,2,FALSE),""))</f>
        <v/>
      </c>
      <c r="L610" t="str">
        <f>IF($A610="","",IFERROR(VLOOKUP($A610,Data_Raw!$A:$G,3,FALSE),""))</f>
        <v/>
      </c>
      <c r="M610" t="str">
        <f>IF($A610="","",IFERROR(VLOOKUP($A610,Data_Raw!$A:$G,4,FALSE),""))</f>
        <v/>
      </c>
      <c r="N610" t="str">
        <f>IF($A610="","",IFERROR(VLOOKUP($A610,AI_PF!$A:$EU,29,FALSE),""))</f>
        <v/>
      </c>
      <c r="O610" t="str">
        <f>IF($A610="","",IFERROR(VLOOKUP($A610,Data_Raw!$A:$G,5,FALSE),""))</f>
        <v/>
      </c>
      <c r="P610" t="str">
        <f>IF($A610="","",IFERROR(VLOOKUP($A610,Data_Raw!$A:$G,6,FALSE),""))</f>
        <v/>
      </c>
      <c r="Q610" t="str">
        <f>IF($A610="","",IFERROR(VLOOKUP($A610,Data_Raw!$A:$G,7,FALSE),""))</f>
        <v/>
      </c>
      <c r="R610" t="str">
        <f>IF($A610="","",SUMIFS(AI_PF!$AP:$AP,AI_PF!$A:$A,$A610))</f>
        <v/>
      </c>
      <c r="S610" t="str">
        <f>IF($A610="","",SUMIFS(AI_PF!$AW:$AW,AI_PF!$A:$A,$A610))</f>
        <v/>
      </c>
      <c r="T610" t="str">
        <f>IF($A610="","",SUMIFS(AI_PF!$AZ:$AZ,AI_PF!$A:$A,$A610))</f>
        <v/>
      </c>
      <c r="U610" t="str">
        <f>IF($A610="","",SUMIFS(AI_PF!$CA:$CA,AI_PF!$A:$A,$A610))</f>
        <v/>
      </c>
      <c r="V610" t="str">
        <f>IF($A610="","",SUMIFS(AI_PF!$CE:$CE,AI_PF!$A:$A,$A610))</f>
        <v/>
      </c>
      <c r="W610" t="str">
        <f>IF($A610="","",IFERROR(VLOOKUP($A610,AI_PF!$A:$CO,93,FALSE),""))</f>
        <v/>
      </c>
      <c r="X610" t="str">
        <f>IF($A610="","",COUNTIF(AI_PF!$A:$A,$A610))</f>
        <v/>
      </c>
      <c r="Y610" t="str">
        <f>IF($A610="","",COUNTIF(LookThrough!$A:$A,J610))</f>
        <v/>
      </c>
    </row>
    <row r="611" spans="2:25" x14ac:dyDescent="0.4">
      <c r="B611" t="str">
        <f>IF($A611="","",IFERROR(VLOOKUP($A611,AI_PF!$A:$D,4,FALSE),""))</f>
        <v/>
      </c>
      <c r="C611" t="str">
        <f>IF($A611="","",IFERROR(VLOOKUP($A611,AI_PF!$A:$G,7,FALSE),""))</f>
        <v/>
      </c>
      <c r="D611" t="str">
        <f>IF($A611="","",IFERROR(VLOOKUP($A611,AI_PF!$A:$H,8,FALSE),""))</f>
        <v/>
      </c>
      <c r="E611" t="str">
        <f>IF($A611="","",IFERROR(VLOOKUP($A611,AI_PF!$A:$N,14,FALSE),""))</f>
        <v/>
      </c>
      <c r="F611" t="str">
        <f>IF($A611="","",IFERROR(VLOOKUP($A611,AI_PF!$A:$R,18,FALSE),""))</f>
        <v/>
      </c>
      <c r="G611" t="str">
        <f>IF($A611="","",IFERROR(VLOOKUP($A611,AI_PF!$A:$T,20,FALSE),""))</f>
        <v/>
      </c>
      <c r="H611" t="str">
        <f>IF($A611="","",IFERROR(VLOOKUP($A611,AI_PF!$A:$V,22,FALSE),""))</f>
        <v/>
      </c>
      <c r="I611" t="str">
        <f>IF($A611="","",IFERROR(VLOOKUP($A611,AI_PF!$A:$EU,151,FALSE),""))</f>
        <v/>
      </c>
      <c r="J611" t="str">
        <f>IF($A611="","",IFERROR(VLOOKUP($A611,AI_PF!$A:$C,3,FALSE),""))</f>
        <v/>
      </c>
      <c r="K611" t="str">
        <f>IF($A611="","",IFERROR(VLOOKUP($A611,Data_Raw!$A:$G,2,FALSE),""))</f>
        <v/>
      </c>
      <c r="L611" t="str">
        <f>IF($A611="","",IFERROR(VLOOKUP($A611,Data_Raw!$A:$G,3,FALSE),""))</f>
        <v/>
      </c>
      <c r="M611" t="str">
        <f>IF($A611="","",IFERROR(VLOOKUP($A611,Data_Raw!$A:$G,4,FALSE),""))</f>
        <v/>
      </c>
      <c r="N611" t="str">
        <f>IF($A611="","",IFERROR(VLOOKUP($A611,AI_PF!$A:$EU,29,FALSE),""))</f>
        <v/>
      </c>
      <c r="O611" t="str">
        <f>IF($A611="","",IFERROR(VLOOKUP($A611,Data_Raw!$A:$G,5,FALSE),""))</f>
        <v/>
      </c>
      <c r="P611" t="str">
        <f>IF($A611="","",IFERROR(VLOOKUP($A611,Data_Raw!$A:$G,6,FALSE),""))</f>
        <v/>
      </c>
      <c r="Q611" t="str">
        <f>IF($A611="","",IFERROR(VLOOKUP($A611,Data_Raw!$A:$G,7,FALSE),""))</f>
        <v/>
      </c>
      <c r="R611" t="str">
        <f>IF($A611="","",SUMIFS(AI_PF!$AP:$AP,AI_PF!$A:$A,$A611))</f>
        <v/>
      </c>
      <c r="S611" t="str">
        <f>IF($A611="","",SUMIFS(AI_PF!$AW:$AW,AI_PF!$A:$A,$A611))</f>
        <v/>
      </c>
      <c r="T611" t="str">
        <f>IF($A611="","",SUMIFS(AI_PF!$AZ:$AZ,AI_PF!$A:$A,$A611))</f>
        <v/>
      </c>
      <c r="U611" t="str">
        <f>IF($A611="","",SUMIFS(AI_PF!$CA:$CA,AI_PF!$A:$A,$A611))</f>
        <v/>
      </c>
      <c r="V611" t="str">
        <f>IF($A611="","",SUMIFS(AI_PF!$CE:$CE,AI_PF!$A:$A,$A611))</f>
        <v/>
      </c>
      <c r="W611" t="str">
        <f>IF($A611="","",IFERROR(VLOOKUP($A611,AI_PF!$A:$CO,93,FALSE),""))</f>
        <v/>
      </c>
      <c r="X611" t="str">
        <f>IF($A611="","",COUNTIF(AI_PF!$A:$A,$A611))</f>
        <v/>
      </c>
      <c r="Y611" t="str">
        <f>IF($A611="","",COUNTIF(LookThrough!$A:$A,J611))</f>
        <v/>
      </c>
    </row>
    <row r="612" spans="2:25" x14ac:dyDescent="0.4">
      <c r="B612" t="str">
        <f>IF($A612="","",IFERROR(VLOOKUP($A612,AI_PF!$A:$D,4,FALSE),""))</f>
        <v/>
      </c>
      <c r="C612" t="str">
        <f>IF($A612="","",IFERROR(VLOOKUP($A612,AI_PF!$A:$G,7,FALSE),""))</f>
        <v/>
      </c>
      <c r="D612" t="str">
        <f>IF($A612="","",IFERROR(VLOOKUP($A612,AI_PF!$A:$H,8,FALSE),""))</f>
        <v/>
      </c>
      <c r="E612" t="str">
        <f>IF($A612="","",IFERROR(VLOOKUP($A612,AI_PF!$A:$N,14,FALSE),""))</f>
        <v/>
      </c>
      <c r="F612" t="str">
        <f>IF($A612="","",IFERROR(VLOOKUP($A612,AI_PF!$A:$R,18,FALSE),""))</f>
        <v/>
      </c>
      <c r="G612" t="str">
        <f>IF($A612="","",IFERROR(VLOOKUP($A612,AI_PF!$A:$T,20,FALSE),""))</f>
        <v/>
      </c>
      <c r="H612" t="str">
        <f>IF($A612="","",IFERROR(VLOOKUP($A612,AI_PF!$A:$V,22,FALSE),""))</f>
        <v/>
      </c>
      <c r="I612" t="str">
        <f>IF($A612="","",IFERROR(VLOOKUP($A612,AI_PF!$A:$EU,151,FALSE),""))</f>
        <v/>
      </c>
      <c r="J612" t="str">
        <f>IF($A612="","",IFERROR(VLOOKUP($A612,AI_PF!$A:$C,3,FALSE),""))</f>
        <v/>
      </c>
      <c r="K612" t="str">
        <f>IF($A612="","",IFERROR(VLOOKUP($A612,Data_Raw!$A:$G,2,FALSE),""))</f>
        <v/>
      </c>
      <c r="L612" t="str">
        <f>IF($A612="","",IFERROR(VLOOKUP($A612,Data_Raw!$A:$G,3,FALSE),""))</f>
        <v/>
      </c>
      <c r="M612" t="str">
        <f>IF($A612="","",IFERROR(VLOOKUP($A612,Data_Raw!$A:$G,4,FALSE),""))</f>
        <v/>
      </c>
      <c r="N612" t="str">
        <f>IF($A612="","",IFERROR(VLOOKUP($A612,AI_PF!$A:$EU,29,FALSE),""))</f>
        <v/>
      </c>
      <c r="O612" t="str">
        <f>IF($A612="","",IFERROR(VLOOKUP($A612,Data_Raw!$A:$G,5,FALSE),""))</f>
        <v/>
      </c>
      <c r="P612" t="str">
        <f>IF($A612="","",IFERROR(VLOOKUP($A612,Data_Raw!$A:$G,6,FALSE),""))</f>
        <v/>
      </c>
      <c r="Q612" t="str">
        <f>IF($A612="","",IFERROR(VLOOKUP($A612,Data_Raw!$A:$G,7,FALSE),""))</f>
        <v/>
      </c>
      <c r="R612" t="str">
        <f>IF($A612="","",SUMIFS(AI_PF!$AP:$AP,AI_PF!$A:$A,$A612))</f>
        <v/>
      </c>
      <c r="S612" t="str">
        <f>IF($A612="","",SUMIFS(AI_PF!$AW:$AW,AI_PF!$A:$A,$A612))</f>
        <v/>
      </c>
      <c r="T612" t="str">
        <f>IF($A612="","",SUMIFS(AI_PF!$AZ:$AZ,AI_PF!$A:$A,$A612))</f>
        <v/>
      </c>
      <c r="U612" t="str">
        <f>IF($A612="","",SUMIFS(AI_PF!$CA:$CA,AI_PF!$A:$A,$A612))</f>
        <v/>
      </c>
      <c r="V612" t="str">
        <f>IF($A612="","",SUMIFS(AI_PF!$CE:$CE,AI_PF!$A:$A,$A612))</f>
        <v/>
      </c>
      <c r="W612" t="str">
        <f>IF($A612="","",IFERROR(VLOOKUP($A612,AI_PF!$A:$CO,93,FALSE),""))</f>
        <v/>
      </c>
      <c r="X612" t="str">
        <f>IF($A612="","",COUNTIF(AI_PF!$A:$A,$A612))</f>
        <v/>
      </c>
      <c r="Y612" t="str">
        <f>IF($A612="","",COUNTIF(LookThrough!$A:$A,J612))</f>
        <v/>
      </c>
    </row>
    <row r="613" spans="2:25" x14ac:dyDescent="0.4">
      <c r="B613" t="str">
        <f>IF($A613="","",IFERROR(VLOOKUP($A613,AI_PF!$A:$D,4,FALSE),""))</f>
        <v/>
      </c>
      <c r="C613" t="str">
        <f>IF($A613="","",IFERROR(VLOOKUP($A613,AI_PF!$A:$G,7,FALSE),""))</f>
        <v/>
      </c>
      <c r="D613" t="str">
        <f>IF($A613="","",IFERROR(VLOOKUP($A613,AI_PF!$A:$H,8,FALSE),""))</f>
        <v/>
      </c>
      <c r="E613" t="str">
        <f>IF($A613="","",IFERROR(VLOOKUP($A613,AI_PF!$A:$N,14,FALSE),""))</f>
        <v/>
      </c>
      <c r="F613" t="str">
        <f>IF($A613="","",IFERROR(VLOOKUP($A613,AI_PF!$A:$R,18,FALSE),""))</f>
        <v/>
      </c>
      <c r="G613" t="str">
        <f>IF($A613="","",IFERROR(VLOOKUP($A613,AI_PF!$A:$T,20,FALSE),""))</f>
        <v/>
      </c>
      <c r="H613" t="str">
        <f>IF($A613="","",IFERROR(VLOOKUP($A613,AI_PF!$A:$V,22,FALSE),""))</f>
        <v/>
      </c>
      <c r="I613" t="str">
        <f>IF($A613="","",IFERROR(VLOOKUP($A613,AI_PF!$A:$EU,151,FALSE),""))</f>
        <v/>
      </c>
      <c r="J613" t="str">
        <f>IF($A613="","",IFERROR(VLOOKUP($A613,AI_PF!$A:$C,3,FALSE),""))</f>
        <v/>
      </c>
      <c r="K613" t="str">
        <f>IF($A613="","",IFERROR(VLOOKUP($A613,Data_Raw!$A:$G,2,FALSE),""))</f>
        <v/>
      </c>
      <c r="L613" t="str">
        <f>IF($A613="","",IFERROR(VLOOKUP($A613,Data_Raw!$A:$G,3,FALSE),""))</f>
        <v/>
      </c>
      <c r="M613" t="str">
        <f>IF($A613="","",IFERROR(VLOOKUP($A613,Data_Raw!$A:$G,4,FALSE),""))</f>
        <v/>
      </c>
      <c r="N613" t="str">
        <f>IF($A613="","",IFERROR(VLOOKUP($A613,AI_PF!$A:$EU,29,FALSE),""))</f>
        <v/>
      </c>
      <c r="O613" t="str">
        <f>IF($A613="","",IFERROR(VLOOKUP($A613,Data_Raw!$A:$G,5,FALSE),""))</f>
        <v/>
      </c>
      <c r="P613" t="str">
        <f>IF($A613="","",IFERROR(VLOOKUP($A613,Data_Raw!$A:$G,6,FALSE),""))</f>
        <v/>
      </c>
      <c r="Q613" t="str">
        <f>IF($A613="","",IFERROR(VLOOKUP($A613,Data_Raw!$A:$G,7,FALSE),""))</f>
        <v/>
      </c>
      <c r="R613" t="str">
        <f>IF($A613="","",SUMIFS(AI_PF!$AP:$AP,AI_PF!$A:$A,$A613))</f>
        <v/>
      </c>
      <c r="S613" t="str">
        <f>IF($A613="","",SUMIFS(AI_PF!$AW:$AW,AI_PF!$A:$A,$A613))</f>
        <v/>
      </c>
      <c r="T613" t="str">
        <f>IF($A613="","",SUMIFS(AI_PF!$AZ:$AZ,AI_PF!$A:$A,$A613))</f>
        <v/>
      </c>
      <c r="U613" t="str">
        <f>IF($A613="","",SUMIFS(AI_PF!$CA:$CA,AI_PF!$A:$A,$A613))</f>
        <v/>
      </c>
      <c r="V613" t="str">
        <f>IF($A613="","",SUMIFS(AI_PF!$CE:$CE,AI_PF!$A:$A,$A613))</f>
        <v/>
      </c>
      <c r="W613" t="str">
        <f>IF($A613="","",IFERROR(VLOOKUP($A613,AI_PF!$A:$CO,93,FALSE),""))</f>
        <v/>
      </c>
      <c r="X613" t="str">
        <f>IF($A613="","",COUNTIF(AI_PF!$A:$A,$A613))</f>
        <v/>
      </c>
      <c r="Y613" t="str">
        <f>IF($A613="","",COUNTIF(LookThrough!$A:$A,J613))</f>
        <v/>
      </c>
    </row>
    <row r="614" spans="2:25" x14ac:dyDescent="0.4">
      <c r="B614" t="str">
        <f>IF($A614="","",IFERROR(VLOOKUP($A614,AI_PF!$A:$D,4,FALSE),""))</f>
        <v/>
      </c>
      <c r="C614" t="str">
        <f>IF($A614="","",IFERROR(VLOOKUP($A614,AI_PF!$A:$G,7,FALSE),""))</f>
        <v/>
      </c>
      <c r="D614" t="str">
        <f>IF($A614="","",IFERROR(VLOOKUP($A614,AI_PF!$A:$H,8,FALSE),""))</f>
        <v/>
      </c>
      <c r="E614" t="str">
        <f>IF($A614="","",IFERROR(VLOOKUP($A614,AI_PF!$A:$N,14,FALSE),""))</f>
        <v/>
      </c>
      <c r="F614" t="str">
        <f>IF($A614="","",IFERROR(VLOOKUP($A614,AI_PF!$A:$R,18,FALSE),""))</f>
        <v/>
      </c>
      <c r="G614" t="str">
        <f>IF($A614="","",IFERROR(VLOOKUP($A614,AI_PF!$A:$T,20,FALSE),""))</f>
        <v/>
      </c>
      <c r="H614" t="str">
        <f>IF($A614="","",IFERROR(VLOOKUP($A614,AI_PF!$A:$V,22,FALSE),""))</f>
        <v/>
      </c>
      <c r="I614" t="str">
        <f>IF($A614="","",IFERROR(VLOOKUP($A614,AI_PF!$A:$EU,151,FALSE),""))</f>
        <v/>
      </c>
      <c r="J614" t="str">
        <f>IF($A614="","",IFERROR(VLOOKUP($A614,AI_PF!$A:$C,3,FALSE),""))</f>
        <v/>
      </c>
      <c r="K614" t="str">
        <f>IF($A614="","",IFERROR(VLOOKUP($A614,Data_Raw!$A:$G,2,FALSE),""))</f>
        <v/>
      </c>
      <c r="L614" t="str">
        <f>IF($A614="","",IFERROR(VLOOKUP($A614,Data_Raw!$A:$G,3,FALSE),""))</f>
        <v/>
      </c>
      <c r="M614" t="str">
        <f>IF($A614="","",IFERROR(VLOOKUP($A614,Data_Raw!$A:$G,4,FALSE),""))</f>
        <v/>
      </c>
      <c r="N614" t="str">
        <f>IF($A614="","",IFERROR(VLOOKUP($A614,AI_PF!$A:$EU,29,FALSE),""))</f>
        <v/>
      </c>
      <c r="O614" t="str">
        <f>IF($A614="","",IFERROR(VLOOKUP($A614,Data_Raw!$A:$G,5,FALSE),""))</f>
        <v/>
      </c>
      <c r="P614" t="str">
        <f>IF($A614="","",IFERROR(VLOOKUP($A614,Data_Raw!$A:$G,6,FALSE),""))</f>
        <v/>
      </c>
      <c r="Q614" t="str">
        <f>IF($A614="","",IFERROR(VLOOKUP($A614,Data_Raw!$A:$G,7,FALSE),""))</f>
        <v/>
      </c>
      <c r="R614" t="str">
        <f>IF($A614="","",SUMIFS(AI_PF!$AP:$AP,AI_PF!$A:$A,$A614))</f>
        <v/>
      </c>
      <c r="S614" t="str">
        <f>IF($A614="","",SUMIFS(AI_PF!$AW:$AW,AI_PF!$A:$A,$A614))</f>
        <v/>
      </c>
      <c r="T614" t="str">
        <f>IF($A614="","",SUMIFS(AI_PF!$AZ:$AZ,AI_PF!$A:$A,$A614))</f>
        <v/>
      </c>
      <c r="U614" t="str">
        <f>IF($A614="","",SUMIFS(AI_PF!$CA:$CA,AI_PF!$A:$A,$A614))</f>
        <v/>
      </c>
      <c r="V614" t="str">
        <f>IF($A614="","",SUMIFS(AI_PF!$CE:$CE,AI_PF!$A:$A,$A614))</f>
        <v/>
      </c>
      <c r="W614" t="str">
        <f>IF($A614="","",IFERROR(VLOOKUP($A614,AI_PF!$A:$CO,93,FALSE),""))</f>
        <v/>
      </c>
      <c r="X614" t="str">
        <f>IF($A614="","",COUNTIF(AI_PF!$A:$A,$A614))</f>
        <v/>
      </c>
      <c r="Y614" t="str">
        <f>IF($A614="","",COUNTIF(LookThrough!$A:$A,J614))</f>
        <v/>
      </c>
    </row>
    <row r="615" spans="2:25" x14ac:dyDescent="0.4">
      <c r="B615" t="str">
        <f>IF($A615="","",IFERROR(VLOOKUP($A615,AI_PF!$A:$D,4,FALSE),""))</f>
        <v/>
      </c>
      <c r="C615" t="str">
        <f>IF($A615="","",IFERROR(VLOOKUP($A615,AI_PF!$A:$G,7,FALSE),""))</f>
        <v/>
      </c>
      <c r="D615" t="str">
        <f>IF($A615="","",IFERROR(VLOOKUP($A615,AI_PF!$A:$H,8,FALSE),""))</f>
        <v/>
      </c>
      <c r="E615" t="str">
        <f>IF($A615="","",IFERROR(VLOOKUP($A615,AI_PF!$A:$N,14,FALSE),""))</f>
        <v/>
      </c>
      <c r="F615" t="str">
        <f>IF($A615="","",IFERROR(VLOOKUP($A615,AI_PF!$A:$R,18,FALSE),""))</f>
        <v/>
      </c>
      <c r="G615" t="str">
        <f>IF($A615="","",IFERROR(VLOOKUP($A615,AI_PF!$A:$T,20,FALSE),""))</f>
        <v/>
      </c>
      <c r="H615" t="str">
        <f>IF($A615="","",IFERROR(VLOOKUP($A615,AI_PF!$A:$V,22,FALSE),""))</f>
        <v/>
      </c>
      <c r="I615" t="str">
        <f>IF($A615="","",IFERROR(VLOOKUP($A615,AI_PF!$A:$EU,151,FALSE),""))</f>
        <v/>
      </c>
      <c r="J615" t="str">
        <f>IF($A615="","",IFERROR(VLOOKUP($A615,AI_PF!$A:$C,3,FALSE),""))</f>
        <v/>
      </c>
      <c r="K615" t="str">
        <f>IF($A615="","",IFERROR(VLOOKUP($A615,Data_Raw!$A:$G,2,FALSE),""))</f>
        <v/>
      </c>
      <c r="L615" t="str">
        <f>IF($A615="","",IFERROR(VLOOKUP($A615,Data_Raw!$A:$G,3,FALSE),""))</f>
        <v/>
      </c>
      <c r="M615" t="str">
        <f>IF($A615="","",IFERROR(VLOOKUP($A615,Data_Raw!$A:$G,4,FALSE),""))</f>
        <v/>
      </c>
      <c r="N615" t="str">
        <f>IF($A615="","",IFERROR(VLOOKUP($A615,AI_PF!$A:$EU,29,FALSE),""))</f>
        <v/>
      </c>
      <c r="O615" t="str">
        <f>IF($A615="","",IFERROR(VLOOKUP($A615,Data_Raw!$A:$G,5,FALSE),""))</f>
        <v/>
      </c>
      <c r="P615" t="str">
        <f>IF($A615="","",IFERROR(VLOOKUP($A615,Data_Raw!$A:$G,6,FALSE),""))</f>
        <v/>
      </c>
      <c r="Q615" t="str">
        <f>IF($A615="","",IFERROR(VLOOKUP($A615,Data_Raw!$A:$G,7,FALSE),""))</f>
        <v/>
      </c>
      <c r="R615" t="str">
        <f>IF($A615="","",SUMIFS(AI_PF!$AP:$AP,AI_PF!$A:$A,$A615))</f>
        <v/>
      </c>
      <c r="S615" t="str">
        <f>IF($A615="","",SUMIFS(AI_PF!$AW:$AW,AI_PF!$A:$A,$A615))</f>
        <v/>
      </c>
      <c r="T615" t="str">
        <f>IF($A615="","",SUMIFS(AI_PF!$AZ:$AZ,AI_PF!$A:$A,$A615))</f>
        <v/>
      </c>
      <c r="U615" t="str">
        <f>IF($A615="","",SUMIFS(AI_PF!$CA:$CA,AI_PF!$A:$A,$A615))</f>
        <v/>
      </c>
      <c r="V615" t="str">
        <f>IF($A615="","",SUMIFS(AI_PF!$CE:$CE,AI_PF!$A:$A,$A615))</f>
        <v/>
      </c>
      <c r="W615" t="str">
        <f>IF($A615="","",IFERROR(VLOOKUP($A615,AI_PF!$A:$CO,93,FALSE),""))</f>
        <v/>
      </c>
      <c r="X615" t="str">
        <f>IF($A615="","",COUNTIF(AI_PF!$A:$A,$A615))</f>
        <v/>
      </c>
      <c r="Y615" t="str">
        <f>IF($A615="","",COUNTIF(LookThrough!$A:$A,J615))</f>
        <v/>
      </c>
    </row>
    <row r="616" spans="2:25" x14ac:dyDescent="0.4">
      <c r="B616" t="str">
        <f>IF($A616="","",IFERROR(VLOOKUP($A616,AI_PF!$A:$D,4,FALSE),""))</f>
        <v/>
      </c>
      <c r="C616" t="str">
        <f>IF($A616="","",IFERROR(VLOOKUP($A616,AI_PF!$A:$G,7,FALSE),""))</f>
        <v/>
      </c>
      <c r="D616" t="str">
        <f>IF($A616="","",IFERROR(VLOOKUP($A616,AI_PF!$A:$H,8,FALSE),""))</f>
        <v/>
      </c>
      <c r="E616" t="str">
        <f>IF($A616="","",IFERROR(VLOOKUP($A616,AI_PF!$A:$N,14,FALSE),""))</f>
        <v/>
      </c>
      <c r="F616" t="str">
        <f>IF($A616="","",IFERROR(VLOOKUP($A616,AI_PF!$A:$R,18,FALSE),""))</f>
        <v/>
      </c>
      <c r="G616" t="str">
        <f>IF($A616="","",IFERROR(VLOOKUP($A616,AI_PF!$A:$T,20,FALSE),""))</f>
        <v/>
      </c>
      <c r="H616" t="str">
        <f>IF($A616="","",IFERROR(VLOOKUP($A616,AI_PF!$A:$V,22,FALSE),""))</f>
        <v/>
      </c>
      <c r="I616" t="str">
        <f>IF($A616="","",IFERROR(VLOOKUP($A616,AI_PF!$A:$EU,151,FALSE),""))</f>
        <v/>
      </c>
      <c r="J616" t="str">
        <f>IF($A616="","",IFERROR(VLOOKUP($A616,AI_PF!$A:$C,3,FALSE),""))</f>
        <v/>
      </c>
      <c r="K616" t="str">
        <f>IF($A616="","",IFERROR(VLOOKUP($A616,Data_Raw!$A:$G,2,FALSE),""))</f>
        <v/>
      </c>
      <c r="L616" t="str">
        <f>IF($A616="","",IFERROR(VLOOKUP($A616,Data_Raw!$A:$G,3,FALSE),""))</f>
        <v/>
      </c>
      <c r="M616" t="str">
        <f>IF($A616="","",IFERROR(VLOOKUP($A616,Data_Raw!$A:$G,4,FALSE),""))</f>
        <v/>
      </c>
      <c r="N616" t="str">
        <f>IF($A616="","",IFERROR(VLOOKUP($A616,AI_PF!$A:$EU,29,FALSE),""))</f>
        <v/>
      </c>
      <c r="O616" t="str">
        <f>IF($A616="","",IFERROR(VLOOKUP($A616,Data_Raw!$A:$G,5,FALSE),""))</f>
        <v/>
      </c>
      <c r="P616" t="str">
        <f>IF($A616="","",IFERROR(VLOOKUP($A616,Data_Raw!$A:$G,6,FALSE),""))</f>
        <v/>
      </c>
      <c r="Q616" t="str">
        <f>IF($A616="","",IFERROR(VLOOKUP($A616,Data_Raw!$A:$G,7,FALSE),""))</f>
        <v/>
      </c>
      <c r="R616" t="str">
        <f>IF($A616="","",SUMIFS(AI_PF!$AP:$AP,AI_PF!$A:$A,$A616))</f>
        <v/>
      </c>
      <c r="S616" t="str">
        <f>IF($A616="","",SUMIFS(AI_PF!$AW:$AW,AI_PF!$A:$A,$A616))</f>
        <v/>
      </c>
      <c r="T616" t="str">
        <f>IF($A616="","",SUMIFS(AI_PF!$AZ:$AZ,AI_PF!$A:$A,$A616))</f>
        <v/>
      </c>
      <c r="U616" t="str">
        <f>IF($A616="","",SUMIFS(AI_PF!$CA:$CA,AI_PF!$A:$A,$A616))</f>
        <v/>
      </c>
      <c r="V616" t="str">
        <f>IF($A616="","",SUMIFS(AI_PF!$CE:$CE,AI_PF!$A:$A,$A616))</f>
        <v/>
      </c>
      <c r="W616" t="str">
        <f>IF($A616="","",IFERROR(VLOOKUP($A616,AI_PF!$A:$CO,93,FALSE),""))</f>
        <v/>
      </c>
      <c r="X616" t="str">
        <f>IF($A616="","",COUNTIF(AI_PF!$A:$A,$A616))</f>
        <v/>
      </c>
      <c r="Y616" t="str">
        <f>IF($A616="","",COUNTIF(LookThrough!$A:$A,J616))</f>
        <v/>
      </c>
    </row>
    <row r="617" spans="2:25" x14ac:dyDescent="0.4">
      <c r="B617" t="str">
        <f>IF($A617="","",IFERROR(VLOOKUP($A617,AI_PF!$A:$D,4,FALSE),""))</f>
        <v/>
      </c>
      <c r="C617" t="str">
        <f>IF($A617="","",IFERROR(VLOOKUP($A617,AI_PF!$A:$G,7,FALSE),""))</f>
        <v/>
      </c>
      <c r="D617" t="str">
        <f>IF($A617="","",IFERROR(VLOOKUP($A617,AI_PF!$A:$H,8,FALSE),""))</f>
        <v/>
      </c>
      <c r="E617" t="str">
        <f>IF($A617="","",IFERROR(VLOOKUP($A617,AI_PF!$A:$N,14,FALSE),""))</f>
        <v/>
      </c>
      <c r="F617" t="str">
        <f>IF($A617="","",IFERROR(VLOOKUP($A617,AI_PF!$A:$R,18,FALSE),""))</f>
        <v/>
      </c>
      <c r="G617" t="str">
        <f>IF($A617="","",IFERROR(VLOOKUP($A617,AI_PF!$A:$T,20,FALSE),""))</f>
        <v/>
      </c>
      <c r="H617" t="str">
        <f>IF($A617="","",IFERROR(VLOOKUP($A617,AI_PF!$A:$V,22,FALSE),""))</f>
        <v/>
      </c>
      <c r="I617" t="str">
        <f>IF($A617="","",IFERROR(VLOOKUP($A617,AI_PF!$A:$EU,151,FALSE),""))</f>
        <v/>
      </c>
      <c r="J617" t="str">
        <f>IF($A617="","",IFERROR(VLOOKUP($A617,AI_PF!$A:$C,3,FALSE),""))</f>
        <v/>
      </c>
      <c r="K617" t="str">
        <f>IF($A617="","",IFERROR(VLOOKUP($A617,Data_Raw!$A:$G,2,FALSE),""))</f>
        <v/>
      </c>
      <c r="L617" t="str">
        <f>IF($A617="","",IFERROR(VLOOKUP($A617,Data_Raw!$A:$G,3,FALSE),""))</f>
        <v/>
      </c>
      <c r="M617" t="str">
        <f>IF($A617="","",IFERROR(VLOOKUP($A617,Data_Raw!$A:$G,4,FALSE),""))</f>
        <v/>
      </c>
      <c r="N617" t="str">
        <f>IF($A617="","",IFERROR(VLOOKUP($A617,AI_PF!$A:$EU,29,FALSE),""))</f>
        <v/>
      </c>
      <c r="O617" t="str">
        <f>IF($A617="","",IFERROR(VLOOKUP($A617,Data_Raw!$A:$G,5,FALSE),""))</f>
        <v/>
      </c>
      <c r="P617" t="str">
        <f>IF($A617="","",IFERROR(VLOOKUP($A617,Data_Raw!$A:$G,6,FALSE),""))</f>
        <v/>
      </c>
      <c r="Q617" t="str">
        <f>IF($A617="","",IFERROR(VLOOKUP($A617,Data_Raw!$A:$G,7,FALSE),""))</f>
        <v/>
      </c>
      <c r="R617" t="str">
        <f>IF($A617="","",SUMIFS(AI_PF!$AP:$AP,AI_PF!$A:$A,$A617))</f>
        <v/>
      </c>
      <c r="S617" t="str">
        <f>IF($A617="","",SUMIFS(AI_PF!$AW:$AW,AI_PF!$A:$A,$A617))</f>
        <v/>
      </c>
      <c r="T617" t="str">
        <f>IF($A617="","",SUMIFS(AI_PF!$AZ:$AZ,AI_PF!$A:$A,$A617))</f>
        <v/>
      </c>
      <c r="U617" t="str">
        <f>IF($A617="","",SUMIFS(AI_PF!$CA:$CA,AI_PF!$A:$A,$A617))</f>
        <v/>
      </c>
      <c r="V617" t="str">
        <f>IF($A617="","",SUMIFS(AI_PF!$CE:$CE,AI_PF!$A:$A,$A617))</f>
        <v/>
      </c>
      <c r="W617" t="str">
        <f>IF($A617="","",IFERROR(VLOOKUP($A617,AI_PF!$A:$CO,93,FALSE),""))</f>
        <v/>
      </c>
      <c r="X617" t="str">
        <f>IF($A617="","",COUNTIF(AI_PF!$A:$A,$A617))</f>
        <v/>
      </c>
      <c r="Y617" t="str">
        <f>IF($A617="","",COUNTIF(LookThrough!$A:$A,J617))</f>
        <v/>
      </c>
    </row>
    <row r="618" spans="2:25" x14ac:dyDescent="0.4">
      <c r="B618" t="str">
        <f>IF($A618="","",IFERROR(VLOOKUP($A618,AI_PF!$A:$D,4,FALSE),""))</f>
        <v/>
      </c>
      <c r="C618" t="str">
        <f>IF($A618="","",IFERROR(VLOOKUP($A618,AI_PF!$A:$G,7,FALSE),""))</f>
        <v/>
      </c>
      <c r="D618" t="str">
        <f>IF($A618="","",IFERROR(VLOOKUP($A618,AI_PF!$A:$H,8,FALSE),""))</f>
        <v/>
      </c>
      <c r="E618" t="str">
        <f>IF($A618="","",IFERROR(VLOOKUP($A618,AI_PF!$A:$N,14,FALSE),""))</f>
        <v/>
      </c>
      <c r="F618" t="str">
        <f>IF($A618="","",IFERROR(VLOOKUP($A618,AI_PF!$A:$R,18,FALSE),""))</f>
        <v/>
      </c>
      <c r="G618" t="str">
        <f>IF($A618="","",IFERROR(VLOOKUP($A618,AI_PF!$A:$T,20,FALSE),""))</f>
        <v/>
      </c>
      <c r="H618" t="str">
        <f>IF($A618="","",IFERROR(VLOOKUP($A618,AI_PF!$A:$V,22,FALSE),""))</f>
        <v/>
      </c>
      <c r="I618" t="str">
        <f>IF($A618="","",IFERROR(VLOOKUP($A618,AI_PF!$A:$EU,151,FALSE),""))</f>
        <v/>
      </c>
      <c r="J618" t="str">
        <f>IF($A618="","",IFERROR(VLOOKUP($A618,AI_PF!$A:$C,3,FALSE),""))</f>
        <v/>
      </c>
      <c r="K618" t="str">
        <f>IF($A618="","",IFERROR(VLOOKUP($A618,Data_Raw!$A:$G,2,FALSE),""))</f>
        <v/>
      </c>
      <c r="L618" t="str">
        <f>IF($A618="","",IFERROR(VLOOKUP($A618,Data_Raw!$A:$G,3,FALSE),""))</f>
        <v/>
      </c>
      <c r="M618" t="str">
        <f>IF($A618="","",IFERROR(VLOOKUP($A618,Data_Raw!$A:$G,4,FALSE),""))</f>
        <v/>
      </c>
      <c r="N618" t="str">
        <f>IF($A618="","",IFERROR(VLOOKUP($A618,AI_PF!$A:$EU,29,FALSE),""))</f>
        <v/>
      </c>
      <c r="O618" t="str">
        <f>IF($A618="","",IFERROR(VLOOKUP($A618,Data_Raw!$A:$G,5,FALSE),""))</f>
        <v/>
      </c>
      <c r="P618" t="str">
        <f>IF($A618="","",IFERROR(VLOOKUP($A618,Data_Raw!$A:$G,6,FALSE),""))</f>
        <v/>
      </c>
      <c r="Q618" t="str">
        <f>IF($A618="","",IFERROR(VLOOKUP($A618,Data_Raw!$A:$G,7,FALSE),""))</f>
        <v/>
      </c>
      <c r="R618" t="str">
        <f>IF($A618="","",SUMIFS(AI_PF!$AP:$AP,AI_PF!$A:$A,$A618))</f>
        <v/>
      </c>
      <c r="S618" t="str">
        <f>IF($A618="","",SUMIFS(AI_PF!$AW:$AW,AI_PF!$A:$A,$A618))</f>
        <v/>
      </c>
      <c r="T618" t="str">
        <f>IF($A618="","",SUMIFS(AI_PF!$AZ:$AZ,AI_PF!$A:$A,$A618))</f>
        <v/>
      </c>
      <c r="U618" t="str">
        <f>IF($A618="","",SUMIFS(AI_PF!$CA:$CA,AI_PF!$A:$A,$A618))</f>
        <v/>
      </c>
      <c r="V618" t="str">
        <f>IF($A618="","",SUMIFS(AI_PF!$CE:$CE,AI_PF!$A:$A,$A618))</f>
        <v/>
      </c>
      <c r="W618" t="str">
        <f>IF($A618="","",IFERROR(VLOOKUP($A618,AI_PF!$A:$CO,93,FALSE),""))</f>
        <v/>
      </c>
      <c r="X618" t="str">
        <f>IF($A618="","",COUNTIF(AI_PF!$A:$A,$A618))</f>
        <v/>
      </c>
      <c r="Y618" t="str">
        <f>IF($A618="","",COUNTIF(LookThrough!$A:$A,J618))</f>
        <v/>
      </c>
    </row>
    <row r="619" spans="2:25" x14ac:dyDescent="0.4">
      <c r="B619" t="str">
        <f>IF($A619="","",IFERROR(VLOOKUP($A619,AI_PF!$A:$D,4,FALSE),""))</f>
        <v/>
      </c>
      <c r="C619" t="str">
        <f>IF($A619="","",IFERROR(VLOOKUP($A619,AI_PF!$A:$G,7,FALSE),""))</f>
        <v/>
      </c>
      <c r="D619" t="str">
        <f>IF($A619="","",IFERROR(VLOOKUP($A619,AI_PF!$A:$H,8,FALSE),""))</f>
        <v/>
      </c>
      <c r="E619" t="str">
        <f>IF($A619="","",IFERROR(VLOOKUP($A619,AI_PF!$A:$N,14,FALSE),""))</f>
        <v/>
      </c>
      <c r="F619" t="str">
        <f>IF($A619="","",IFERROR(VLOOKUP($A619,AI_PF!$A:$R,18,FALSE),""))</f>
        <v/>
      </c>
      <c r="G619" t="str">
        <f>IF($A619="","",IFERROR(VLOOKUP($A619,AI_PF!$A:$T,20,FALSE),""))</f>
        <v/>
      </c>
      <c r="H619" t="str">
        <f>IF($A619="","",IFERROR(VLOOKUP($A619,AI_PF!$A:$V,22,FALSE),""))</f>
        <v/>
      </c>
      <c r="I619" t="str">
        <f>IF($A619="","",IFERROR(VLOOKUP($A619,AI_PF!$A:$EU,151,FALSE),""))</f>
        <v/>
      </c>
      <c r="J619" t="str">
        <f>IF($A619="","",IFERROR(VLOOKUP($A619,AI_PF!$A:$C,3,FALSE),""))</f>
        <v/>
      </c>
      <c r="K619" t="str">
        <f>IF($A619="","",IFERROR(VLOOKUP($A619,Data_Raw!$A:$G,2,FALSE),""))</f>
        <v/>
      </c>
      <c r="L619" t="str">
        <f>IF($A619="","",IFERROR(VLOOKUP($A619,Data_Raw!$A:$G,3,FALSE),""))</f>
        <v/>
      </c>
      <c r="M619" t="str">
        <f>IF($A619="","",IFERROR(VLOOKUP($A619,Data_Raw!$A:$G,4,FALSE),""))</f>
        <v/>
      </c>
      <c r="N619" t="str">
        <f>IF($A619="","",IFERROR(VLOOKUP($A619,AI_PF!$A:$EU,29,FALSE),""))</f>
        <v/>
      </c>
      <c r="O619" t="str">
        <f>IF($A619="","",IFERROR(VLOOKUP($A619,Data_Raw!$A:$G,5,FALSE),""))</f>
        <v/>
      </c>
      <c r="P619" t="str">
        <f>IF($A619="","",IFERROR(VLOOKUP($A619,Data_Raw!$A:$G,6,FALSE),""))</f>
        <v/>
      </c>
      <c r="Q619" t="str">
        <f>IF($A619="","",IFERROR(VLOOKUP($A619,Data_Raw!$A:$G,7,FALSE),""))</f>
        <v/>
      </c>
      <c r="R619" t="str">
        <f>IF($A619="","",SUMIFS(AI_PF!$AP:$AP,AI_PF!$A:$A,$A619))</f>
        <v/>
      </c>
      <c r="S619" t="str">
        <f>IF($A619="","",SUMIFS(AI_PF!$AW:$AW,AI_PF!$A:$A,$A619))</f>
        <v/>
      </c>
      <c r="T619" t="str">
        <f>IF($A619="","",SUMIFS(AI_PF!$AZ:$AZ,AI_PF!$A:$A,$A619))</f>
        <v/>
      </c>
      <c r="U619" t="str">
        <f>IF($A619="","",SUMIFS(AI_PF!$CA:$CA,AI_PF!$A:$A,$A619))</f>
        <v/>
      </c>
      <c r="V619" t="str">
        <f>IF($A619="","",SUMIFS(AI_PF!$CE:$CE,AI_PF!$A:$A,$A619))</f>
        <v/>
      </c>
      <c r="W619" t="str">
        <f>IF($A619="","",IFERROR(VLOOKUP($A619,AI_PF!$A:$CO,93,FALSE),""))</f>
        <v/>
      </c>
      <c r="X619" t="str">
        <f>IF($A619="","",COUNTIF(AI_PF!$A:$A,$A619))</f>
        <v/>
      </c>
      <c r="Y619" t="str">
        <f>IF($A619="","",COUNTIF(LookThrough!$A:$A,J619))</f>
        <v/>
      </c>
    </row>
    <row r="620" spans="2:25" x14ac:dyDescent="0.4">
      <c r="B620" t="str">
        <f>IF($A620="","",IFERROR(VLOOKUP($A620,AI_PF!$A:$D,4,FALSE),""))</f>
        <v/>
      </c>
      <c r="C620" t="str">
        <f>IF($A620="","",IFERROR(VLOOKUP($A620,AI_PF!$A:$G,7,FALSE),""))</f>
        <v/>
      </c>
      <c r="D620" t="str">
        <f>IF($A620="","",IFERROR(VLOOKUP($A620,AI_PF!$A:$H,8,FALSE),""))</f>
        <v/>
      </c>
      <c r="E620" t="str">
        <f>IF($A620="","",IFERROR(VLOOKUP($A620,AI_PF!$A:$N,14,FALSE),""))</f>
        <v/>
      </c>
      <c r="F620" t="str">
        <f>IF($A620="","",IFERROR(VLOOKUP($A620,AI_PF!$A:$R,18,FALSE),""))</f>
        <v/>
      </c>
      <c r="G620" t="str">
        <f>IF($A620="","",IFERROR(VLOOKUP($A620,AI_PF!$A:$T,20,FALSE),""))</f>
        <v/>
      </c>
      <c r="H620" t="str">
        <f>IF($A620="","",IFERROR(VLOOKUP($A620,AI_PF!$A:$V,22,FALSE),""))</f>
        <v/>
      </c>
      <c r="I620" t="str">
        <f>IF($A620="","",IFERROR(VLOOKUP($A620,AI_PF!$A:$EU,151,FALSE),""))</f>
        <v/>
      </c>
      <c r="J620" t="str">
        <f>IF($A620="","",IFERROR(VLOOKUP($A620,AI_PF!$A:$C,3,FALSE),""))</f>
        <v/>
      </c>
      <c r="K620" t="str">
        <f>IF($A620="","",IFERROR(VLOOKUP($A620,Data_Raw!$A:$G,2,FALSE),""))</f>
        <v/>
      </c>
      <c r="L620" t="str">
        <f>IF($A620="","",IFERROR(VLOOKUP($A620,Data_Raw!$A:$G,3,FALSE),""))</f>
        <v/>
      </c>
      <c r="M620" t="str">
        <f>IF($A620="","",IFERROR(VLOOKUP($A620,Data_Raw!$A:$G,4,FALSE),""))</f>
        <v/>
      </c>
      <c r="N620" t="str">
        <f>IF($A620="","",IFERROR(VLOOKUP($A620,AI_PF!$A:$EU,29,FALSE),""))</f>
        <v/>
      </c>
      <c r="O620" t="str">
        <f>IF($A620="","",IFERROR(VLOOKUP($A620,Data_Raw!$A:$G,5,FALSE),""))</f>
        <v/>
      </c>
      <c r="P620" t="str">
        <f>IF($A620="","",IFERROR(VLOOKUP($A620,Data_Raw!$A:$G,6,FALSE),""))</f>
        <v/>
      </c>
      <c r="Q620" t="str">
        <f>IF($A620="","",IFERROR(VLOOKUP($A620,Data_Raw!$A:$G,7,FALSE),""))</f>
        <v/>
      </c>
      <c r="R620" t="str">
        <f>IF($A620="","",SUMIFS(AI_PF!$AP:$AP,AI_PF!$A:$A,$A620))</f>
        <v/>
      </c>
      <c r="S620" t="str">
        <f>IF($A620="","",SUMIFS(AI_PF!$AW:$AW,AI_PF!$A:$A,$A620))</f>
        <v/>
      </c>
      <c r="T620" t="str">
        <f>IF($A620="","",SUMIFS(AI_PF!$AZ:$AZ,AI_PF!$A:$A,$A620))</f>
        <v/>
      </c>
      <c r="U620" t="str">
        <f>IF($A620="","",SUMIFS(AI_PF!$CA:$CA,AI_PF!$A:$A,$A620))</f>
        <v/>
      </c>
      <c r="V620" t="str">
        <f>IF($A620="","",SUMIFS(AI_PF!$CE:$CE,AI_PF!$A:$A,$A620))</f>
        <v/>
      </c>
      <c r="W620" t="str">
        <f>IF($A620="","",IFERROR(VLOOKUP($A620,AI_PF!$A:$CO,93,FALSE),""))</f>
        <v/>
      </c>
      <c r="X620" t="str">
        <f>IF($A620="","",COUNTIF(AI_PF!$A:$A,$A620))</f>
        <v/>
      </c>
      <c r="Y620" t="str">
        <f>IF($A620="","",COUNTIF(LookThrough!$A:$A,J620))</f>
        <v/>
      </c>
    </row>
    <row r="621" spans="2:25" x14ac:dyDescent="0.4">
      <c r="B621" t="str">
        <f>IF($A621="","",IFERROR(VLOOKUP($A621,AI_PF!$A:$D,4,FALSE),""))</f>
        <v/>
      </c>
      <c r="C621" t="str">
        <f>IF($A621="","",IFERROR(VLOOKUP($A621,AI_PF!$A:$G,7,FALSE),""))</f>
        <v/>
      </c>
      <c r="D621" t="str">
        <f>IF($A621="","",IFERROR(VLOOKUP($A621,AI_PF!$A:$H,8,FALSE),""))</f>
        <v/>
      </c>
      <c r="E621" t="str">
        <f>IF($A621="","",IFERROR(VLOOKUP($A621,AI_PF!$A:$N,14,FALSE),""))</f>
        <v/>
      </c>
      <c r="F621" t="str">
        <f>IF($A621="","",IFERROR(VLOOKUP($A621,AI_PF!$A:$R,18,FALSE),""))</f>
        <v/>
      </c>
      <c r="G621" t="str">
        <f>IF($A621="","",IFERROR(VLOOKUP($A621,AI_PF!$A:$T,20,FALSE),""))</f>
        <v/>
      </c>
      <c r="H621" t="str">
        <f>IF($A621="","",IFERROR(VLOOKUP($A621,AI_PF!$A:$V,22,FALSE),""))</f>
        <v/>
      </c>
      <c r="I621" t="str">
        <f>IF($A621="","",IFERROR(VLOOKUP($A621,AI_PF!$A:$EU,151,FALSE),""))</f>
        <v/>
      </c>
      <c r="J621" t="str">
        <f>IF($A621="","",IFERROR(VLOOKUP($A621,AI_PF!$A:$C,3,FALSE),""))</f>
        <v/>
      </c>
      <c r="K621" t="str">
        <f>IF($A621="","",IFERROR(VLOOKUP($A621,Data_Raw!$A:$G,2,FALSE),""))</f>
        <v/>
      </c>
      <c r="L621" t="str">
        <f>IF($A621="","",IFERROR(VLOOKUP($A621,Data_Raw!$A:$G,3,FALSE),""))</f>
        <v/>
      </c>
      <c r="M621" t="str">
        <f>IF($A621="","",IFERROR(VLOOKUP($A621,Data_Raw!$A:$G,4,FALSE),""))</f>
        <v/>
      </c>
      <c r="N621" t="str">
        <f>IF($A621="","",IFERROR(VLOOKUP($A621,AI_PF!$A:$EU,29,FALSE),""))</f>
        <v/>
      </c>
      <c r="O621" t="str">
        <f>IF($A621="","",IFERROR(VLOOKUP($A621,Data_Raw!$A:$G,5,FALSE),""))</f>
        <v/>
      </c>
      <c r="P621" t="str">
        <f>IF($A621="","",IFERROR(VLOOKUP($A621,Data_Raw!$A:$G,6,FALSE),""))</f>
        <v/>
      </c>
      <c r="Q621" t="str">
        <f>IF($A621="","",IFERROR(VLOOKUP($A621,Data_Raw!$A:$G,7,FALSE),""))</f>
        <v/>
      </c>
      <c r="R621" t="str">
        <f>IF($A621="","",SUMIFS(AI_PF!$AP:$AP,AI_PF!$A:$A,$A621))</f>
        <v/>
      </c>
      <c r="S621" t="str">
        <f>IF($A621="","",SUMIFS(AI_PF!$AW:$AW,AI_PF!$A:$A,$A621))</f>
        <v/>
      </c>
      <c r="T621" t="str">
        <f>IF($A621="","",SUMIFS(AI_PF!$AZ:$AZ,AI_PF!$A:$A,$A621))</f>
        <v/>
      </c>
      <c r="U621" t="str">
        <f>IF($A621="","",SUMIFS(AI_PF!$CA:$CA,AI_PF!$A:$A,$A621))</f>
        <v/>
      </c>
      <c r="V621" t="str">
        <f>IF($A621="","",SUMIFS(AI_PF!$CE:$CE,AI_PF!$A:$A,$A621))</f>
        <v/>
      </c>
      <c r="W621" t="str">
        <f>IF($A621="","",IFERROR(VLOOKUP($A621,AI_PF!$A:$CO,93,FALSE),""))</f>
        <v/>
      </c>
      <c r="X621" t="str">
        <f>IF($A621="","",COUNTIF(AI_PF!$A:$A,$A621))</f>
        <v/>
      </c>
      <c r="Y621" t="str">
        <f>IF($A621="","",COUNTIF(LookThrough!$A:$A,J621))</f>
        <v/>
      </c>
    </row>
    <row r="622" spans="2:25" x14ac:dyDescent="0.4">
      <c r="B622" t="str">
        <f>IF($A622="","",IFERROR(VLOOKUP($A622,AI_PF!$A:$D,4,FALSE),""))</f>
        <v/>
      </c>
      <c r="C622" t="str">
        <f>IF($A622="","",IFERROR(VLOOKUP($A622,AI_PF!$A:$G,7,FALSE),""))</f>
        <v/>
      </c>
      <c r="D622" t="str">
        <f>IF($A622="","",IFERROR(VLOOKUP($A622,AI_PF!$A:$H,8,FALSE),""))</f>
        <v/>
      </c>
      <c r="E622" t="str">
        <f>IF($A622="","",IFERROR(VLOOKUP($A622,AI_PF!$A:$N,14,FALSE),""))</f>
        <v/>
      </c>
      <c r="F622" t="str">
        <f>IF($A622="","",IFERROR(VLOOKUP($A622,AI_PF!$A:$R,18,FALSE),""))</f>
        <v/>
      </c>
      <c r="G622" t="str">
        <f>IF($A622="","",IFERROR(VLOOKUP($A622,AI_PF!$A:$T,20,FALSE),""))</f>
        <v/>
      </c>
      <c r="H622" t="str">
        <f>IF($A622="","",IFERROR(VLOOKUP($A622,AI_PF!$A:$V,22,FALSE),""))</f>
        <v/>
      </c>
      <c r="I622" t="str">
        <f>IF($A622="","",IFERROR(VLOOKUP($A622,AI_PF!$A:$EU,151,FALSE),""))</f>
        <v/>
      </c>
      <c r="J622" t="str">
        <f>IF($A622="","",IFERROR(VLOOKUP($A622,AI_PF!$A:$C,3,FALSE),""))</f>
        <v/>
      </c>
      <c r="K622" t="str">
        <f>IF($A622="","",IFERROR(VLOOKUP($A622,Data_Raw!$A:$G,2,FALSE),""))</f>
        <v/>
      </c>
      <c r="L622" t="str">
        <f>IF($A622="","",IFERROR(VLOOKUP($A622,Data_Raw!$A:$G,3,FALSE),""))</f>
        <v/>
      </c>
      <c r="M622" t="str">
        <f>IF($A622="","",IFERROR(VLOOKUP($A622,Data_Raw!$A:$G,4,FALSE),""))</f>
        <v/>
      </c>
      <c r="N622" t="str">
        <f>IF($A622="","",IFERROR(VLOOKUP($A622,AI_PF!$A:$EU,29,FALSE),""))</f>
        <v/>
      </c>
      <c r="O622" t="str">
        <f>IF($A622="","",IFERROR(VLOOKUP($A622,Data_Raw!$A:$G,5,FALSE),""))</f>
        <v/>
      </c>
      <c r="P622" t="str">
        <f>IF($A622="","",IFERROR(VLOOKUP($A622,Data_Raw!$A:$G,6,FALSE),""))</f>
        <v/>
      </c>
      <c r="Q622" t="str">
        <f>IF($A622="","",IFERROR(VLOOKUP($A622,Data_Raw!$A:$G,7,FALSE),""))</f>
        <v/>
      </c>
      <c r="R622" t="str">
        <f>IF($A622="","",SUMIFS(AI_PF!$AP:$AP,AI_PF!$A:$A,$A622))</f>
        <v/>
      </c>
      <c r="S622" t="str">
        <f>IF($A622="","",SUMIFS(AI_PF!$AW:$AW,AI_PF!$A:$A,$A622))</f>
        <v/>
      </c>
      <c r="T622" t="str">
        <f>IF($A622="","",SUMIFS(AI_PF!$AZ:$AZ,AI_PF!$A:$A,$A622))</f>
        <v/>
      </c>
      <c r="U622" t="str">
        <f>IF($A622="","",SUMIFS(AI_PF!$CA:$CA,AI_PF!$A:$A,$A622))</f>
        <v/>
      </c>
      <c r="V622" t="str">
        <f>IF($A622="","",SUMIFS(AI_PF!$CE:$CE,AI_PF!$A:$A,$A622))</f>
        <v/>
      </c>
      <c r="W622" t="str">
        <f>IF($A622="","",IFERROR(VLOOKUP($A622,AI_PF!$A:$CO,93,FALSE),""))</f>
        <v/>
      </c>
      <c r="X622" t="str">
        <f>IF($A622="","",COUNTIF(AI_PF!$A:$A,$A622))</f>
        <v/>
      </c>
      <c r="Y622" t="str">
        <f>IF($A622="","",COUNTIF(LookThrough!$A:$A,J622))</f>
        <v/>
      </c>
    </row>
    <row r="623" spans="2:25" x14ac:dyDescent="0.4">
      <c r="B623" t="str">
        <f>IF($A623="","",IFERROR(VLOOKUP($A623,AI_PF!$A:$D,4,FALSE),""))</f>
        <v/>
      </c>
      <c r="C623" t="str">
        <f>IF($A623="","",IFERROR(VLOOKUP($A623,AI_PF!$A:$G,7,FALSE),""))</f>
        <v/>
      </c>
      <c r="D623" t="str">
        <f>IF($A623="","",IFERROR(VLOOKUP($A623,AI_PF!$A:$H,8,FALSE),""))</f>
        <v/>
      </c>
      <c r="E623" t="str">
        <f>IF($A623="","",IFERROR(VLOOKUP($A623,AI_PF!$A:$N,14,FALSE),""))</f>
        <v/>
      </c>
      <c r="F623" t="str">
        <f>IF($A623="","",IFERROR(VLOOKUP($A623,AI_PF!$A:$R,18,FALSE),""))</f>
        <v/>
      </c>
      <c r="G623" t="str">
        <f>IF($A623="","",IFERROR(VLOOKUP($A623,AI_PF!$A:$T,20,FALSE),""))</f>
        <v/>
      </c>
      <c r="H623" t="str">
        <f>IF($A623="","",IFERROR(VLOOKUP($A623,AI_PF!$A:$V,22,FALSE),""))</f>
        <v/>
      </c>
      <c r="I623" t="str">
        <f>IF($A623="","",IFERROR(VLOOKUP($A623,AI_PF!$A:$EU,151,FALSE),""))</f>
        <v/>
      </c>
      <c r="J623" t="str">
        <f>IF($A623="","",IFERROR(VLOOKUP($A623,AI_PF!$A:$C,3,FALSE),""))</f>
        <v/>
      </c>
      <c r="K623" t="str">
        <f>IF($A623="","",IFERROR(VLOOKUP($A623,Data_Raw!$A:$G,2,FALSE),""))</f>
        <v/>
      </c>
      <c r="L623" t="str">
        <f>IF($A623="","",IFERROR(VLOOKUP($A623,Data_Raw!$A:$G,3,FALSE),""))</f>
        <v/>
      </c>
      <c r="M623" t="str">
        <f>IF($A623="","",IFERROR(VLOOKUP($A623,Data_Raw!$A:$G,4,FALSE),""))</f>
        <v/>
      </c>
      <c r="N623" t="str">
        <f>IF($A623="","",IFERROR(VLOOKUP($A623,AI_PF!$A:$EU,29,FALSE),""))</f>
        <v/>
      </c>
      <c r="O623" t="str">
        <f>IF($A623="","",IFERROR(VLOOKUP($A623,Data_Raw!$A:$G,5,FALSE),""))</f>
        <v/>
      </c>
      <c r="P623" t="str">
        <f>IF($A623="","",IFERROR(VLOOKUP($A623,Data_Raw!$A:$G,6,FALSE),""))</f>
        <v/>
      </c>
      <c r="Q623" t="str">
        <f>IF($A623="","",IFERROR(VLOOKUP($A623,Data_Raw!$A:$G,7,FALSE),""))</f>
        <v/>
      </c>
      <c r="R623" t="str">
        <f>IF($A623="","",SUMIFS(AI_PF!$AP:$AP,AI_PF!$A:$A,$A623))</f>
        <v/>
      </c>
      <c r="S623" t="str">
        <f>IF($A623="","",SUMIFS(AI_PF!$AW:$AW,AI_PF!$A:$A,$A623))</f>
        <v/>
      </c>
      <c r="T623" t="str">
        <f>IF($A623="","",SUMIFS(AI_PF!$AZ:$AZ,AI_PF!$A:$A,$A623))</f>
        <v/>
      </c>
      <c r="U623" t="str">
        <f>IF($A623="","",SUMIFS(AI_PF!$CA:$CA,AI_PF!$A:$A,$A623))</f>
        <v/>
      </c>
      <c r="V623" t="str">
        <f>IF($A623="","",SUMIFS(AI_PF!$CE:$CE,AI_PF!$A:$A,$A623))</f>
        <v/>
      </c>
      <c r="W623" t="str">
        <f>IF($A623="","",IFERROR(VLOOKUP($A623,AI_PF!$A:$CO,93,FALSE),""))</f>
        <v/>
      </c>
      <c r="X623" t="str">
        <f>IF($A623="","",COUNTIF(AI_PF!$A:$A,$A623))</f>
        <v/>
      </c>
      <c r="Y623" t="str">
        <f>IF($A623="","",COUNTIF(LookThrough!$A:$A,J623))</f>
        <v/>
      </c>
    </row>
    <row r="624" spans="2:25" x14ac:dyDescent="0.4">
      <c r="B624" t="str">
        <f>IF($A624="","",IFERROR(VLOOKUP($A624,AI_PF!$A:$D,4,FALSE),""))</f>
        <v/>
      </c>
      <c r="C624" t="str">
        <f>IF($A624="","",IFERROR(VLOOKUP($A624,AI_PF!$A:$G,7,FALSE),""))</f>
        <v/>
      </c>
      <c r="D624" t="str">
        <f>IF($A624="","",IFERROR(VLOOKUP($A624,AI_PF!$A:$H,8,FALSE),""))</f>
        <v/>
      </c>
      <c r="E624" t="str">
        <f>IF($A624="","",IFERROR(VLOOKUP($A624,AI_PF!$A:$N,14,FALSE),""))</f>
        <v/>
      </c>
      <c r="F624" t="str">
        <f>IF($A624="","",IFERROR(VLOOKUP($A624,AI_PF!$A:$R,18,FALSE),""))</f>
        <v/>
      </c>
      <c r="G624" t="str">
        <f>IF($A624="","",IFERROR(VLOOKUP($A624,AI_PF!$A:$T,20,FALSE),""))</f>
        <v/>
      </c>
      <c r="H624" t="str">
        <f>IF($A624="","",IFERROR(VLOOKUP($A624,AI_PF!$A:$V,22,FALSE),""))</f>
        <v/>
      </c>
      <c r="I624" t="str">
        <f>IF($A624="","",IFERROR(VLOOKUP($A624,AI_PF!$A:$EU,151,FALSE),""))</f>
        <v/>
      </c>
      <c r="J624" t="str">
        <f>IF($A624="","",IFERROR(VLOOKUP($A624,AI_PF!$A:$C,3,FALSE),""))</f>
        <v/>
      </c>
      <c r="K624" t="str">
        <f>IF($A624="","",IFERROR(VLOOKUP($A624,Data_Raw!$A:$G,2,FALSE),""))</f>
        <v/>
      </c>
      <c r="L624" t="str">
        <f>IF($A624="","",IFERROR(VLOOKUP($A624,Data_Raw!$A:$G,3,FALSE),""))</f>
        <v/>
      </c>
      <c r="M624" t="str">
        <f>IF($A624="","",IFERROR(VLOOKUP($A624,Data_Raw!$A:$G,4,FALSE),""))</f>
        <v/>
      </c>
      <c r="N624" t="str">
        <f>IF($A624="","",IFERROR(VLOOKUP($A624,AI_PF!$A:$EU,29,FALSE),""))</f>
        <v/>
      </c>
      <c r="O624" t="str">
        <f>IF($A624="","",IFERROR(VLOOKUP($A624,Data_Raw!$A:$G,5,FALSE),""))</f>
        <v/>
      </c>
      <c r="P624" t="str">
        <f>IF($A624="","",IFERROR(VLOOKUP($A624,Data_Raw!$A:$G,6,FALSE),""))</f>
        <v/>
      </c>
      <c r="Q624" t="str">
        <f>IF($A624="","",IFERROR(VLOOKUP($A624,Data_Raw!$A:$G,7,FALSE),""))</f>
        <v/>
      </c>
      <c r="R624" t="str">
        <f>IF($A624="","",SUMIFS(AI_PF!$AP:$AP,AI_PF!$A:$A,$A624))</f>
        <v/>
      </c>
      <c r="S624" t="str">
        <f>IF($A624="","",SUMIFS(AI_PF!$AW:$AW,AI_PF!$A:$A,$A624))</f>
        <v/>
      </c>
      <c r="T624" t="str">
        <f>IF($A624="","",SUMIFS(AI_PF!$AZ:$AZ,AI_PF!$A:$A,$A624))</f>
        <v/>
      </c>
      <c r="U624" t="str">
        <f>IF($A624="","",SUMIFS(AI_PF!$CA:$CA,AI_PF!$A:$A,$A624))</f>
        <v/>
      </c>
      <c r="V624" t="str">
        <f>IF($A624="","",SUMIFS(AI_PF!$CE:$CE,AI_PF!$A:$A,$A624))</f>
        <v/>
      </c>
      <c r="W624" t="str">
        <f>IF($A624="","",IFERROR(VLOOKUP($A624,AI_PF!$A:$CO,93,FALSE),""))</f>
        <v/>
      </c>
      <c r="X624" t="str">
        <f>IF($A624="","",COUNTIF(AI_PF!$A:$A,$A624))</f>
        <v/>
      </c>
      <c r="Y624" t="str">
        <f>IF($A624="","",COUNTIF(LookThrough!$A:$A,J624))</f>
        <v/>
      </c>
    </row>
    <row r="625" spans="2:25" x14ac:dyDescent="0.4">
      <c r="B625" t="str">
        <f>IF($A625="","",IFERROR(VLOOKUP($A625,AI_PF!$A:$D,4,FALSE),""))</f>
        <v/>
      </c>
      <c r="C625" t="str">
        <f>IF($A625="","",IFERROR(VLOOKUP($A625,AI_PF!$A:$G,7,FALSE),""))</f>
        <v/>
      </c>
      <c r="D625" t="str">
        <f>IF($A625="","",IFERROR(VLOOKUP($A625,AI_PF!$A:$H,8,FALSE),""))</f>
        <v/>
      </c>
      <c r="E625" t="str">
        <f>IF($A625="","",IFERROR(VLOOKUP($A625,AI_PF!$A:$N,14,FALSE),""))</f>
        <v/>
      </c>
      <c r="F625" t="str">
        <f>IF($A625="","",IFERROR(VLOOKUP($A625,AI_PF!$A:$R,18,FALSE),""))</f>
        <v/>
      </c>
      <c r="G625" t="str">
        <f>IF($A625="","",IFERROR(VLOOKUP($A625,AI_PF!$A:$T,20,FALSE),""))</f>
        <v/>
      </c>
      <c r="H625" t="str">
        <f>IF($A625="","",IFERROR(VLOOKUP($A625,AI_PF!$A:$V,22,FALSE),""))</f>
        <v/>
      </c>
      <c r="I625" t="str">
        <f>IF($A625="","",IFERROR(VLOOKUP($A625,AI_PF!$A:$EU,151,FALSE),""))</f>
        <v/>
      </c>
      <c r="J625" t="str">
        <f>IF($A625="","",IFERROR(VLOOKUP($A625,AI_PF!$A:$C,3,FALSE),""))</f>
        <v/>
      </c>
      <c r="K625" t="str">
        <f>IF($A625="","",IFERROR(VLOOKUP($A625,Data_Raw!$A:$G,2,FALSE),""))</f>
        <v/>
      </c>
      <c r="L625" t="str">
        <f>IF($A625="","",IFERROR(VLOOKUP($A625,Data_Raw!$A:$G,3,FALSE),""))</f>
        <v/>
      </c>
      <c r="M625" t="str">
        <f>IF($A625="","",IFERROR(VLOOKUP($A625,Data_Raw!$A:$G,4,FALSE),""))</f>
        <v/>
      </c>
      <c r="N625" t="str">
        <f>IF($A625="","",IFERROR(VLOOKUP($A625,AI_PF!$A:$EU,29,FALSE),""))</f>
        <v/>
      </c>
      <c r="O625" t="str">
        <f>IF($A625="","",IFERROR(VLOOKUP($A625,Data_Raw!$A:$G,5,FALSE),""))</f>
        <v/>
      </c>
      <c r="P625" t="str">
        <f>IF($A625="","",IFERROR(VLOOKUP($A625,Data_Raw!$A:$G,6,FALSE),""))</f>
        <v/>
      </c>
      <c r="Q625" t="str">
        <f>IF($A625="","",IFERROR(VLOOKUP($A625,Data_Raw!$A:$G,7,FALSE),""))</f>
        <v/>
      </c>
      <c r="R625" t="str">
        <f>IF($A625="","",SUMIFS(AI_PF!$AP:$AP,AI_PF!$A:$A,$A625))</f>
        <v/>
      </c>
      <c r="S625" t="str">
        <f>IF($A625="","",SUMIFS(AI_PF!$AW:$AW,AI_PF!$A:$A,$A625))</f>
        <v/>
      </c>
      <c r="T625" t="str">
        <f>IF($A625="","",SUMIFS(AI_PF!$AZ:$AZ,AI_PF!$A:$A,$A625))</f>
        <v/>
      </c>
      <c r="U625" t="str">
        <f>IF($A625="","",SUMIFS(AI_PF!$CA:$CA,AI_PF!$A:$A,$A625))</f>
        <v/>
      </c>
      <c r="V625" t="str">
        <f>IF($A625="","",SUMIFS(AI_PF!$CE:$CE,AI_PF!$A:$A,$A625))</f>
        <v/>
      </c>
      <c r="W625" t="str">
        <f>IF($A625="","",IFERROR(VLOOKUP($A625,AI_PF!$A:$CO,93,FALSE),""))</f>
        <v/>
      </c>
      <c r="X625" t="str">
        <f>IF($A625="","",COUNTIF(AI_PF!$A:$A,$A625))</f>
        <v/>
      </c>
      <c r="Y625" t="str">
        <f>IF($A625="","",COUNTIF(LookThrough!$A:$A,J625))</f>
        <v/>
      </c>
    </row>
    <row r="626" spans="2:25" x14ac:dyDescent="0.4">
      <c r="B626" t="str">
        <f>IF($A626="","",IFERROR(VLOOKUP($A626,AI_PF!$A:$D,4,FALSE),""))</f>
        <v/>
      </c>
      <c r="C626" t="str">
        <f>IF($A626="","",IFERROR(VLOOKUP($A626,AI_PF!$A:$G,7,FALSE),""))</f>
        <v/>
      </c>
      <c r="D626" t="str">
        <f>IF($A626="","",IFERROR(VLOOKUP($A626,AI_PF!$A:$H,8,FALSE),""))</f>
        <v/>
      </c>
      <c r="E626" t="str">
        <f>IF($A626="","",IFERROR(VLOOKUP($A626,AI_PF!$A:$N,14,FALSE),""))</f>
        <v/>
      </c>
      <c r="F626" t="str">
        <f>IF($A626="","",IFERROR(VLOOKUP($A626,AI_PF!$A:$R,18,FALSE),""))</f>
        <v/>
      </c>
      <c r="G626" t="str">
        <f>IF($A626="","",IFERROR(VLOOKUP($A626,AI_PF!$A:$T,20,FALSE),""))</f>
        <v/>
      </c>
      <c r="H626" t="str">
        <f>IF($A626="","",IFERROR(VLOOKUP($A626,AI_PF!$A:$V,22,FALSE),""))</f>
        <v/>
      </c>
      <c r="I626" t="str">
        <f>IF($A626="","",IFERROR(VLOOKUP($A626,AI_PF!$A:$EU,151,FALSE),""))</f>
        <v/>
      </c>
      <c r="J626" t="str">
        <f>IF($A626="","",IFERROR(VLOOKUP($A626,AI_PF!$A:$C,3,FALSE),""))</f>
        <v/>
      </c>
      <c r="K626" t="str">
        <f>IF($A626="","",IFERROR(VLOOKUP($A626,Data_Raw!$A:$G,2,FALSE),""))</f>
        <v/>
      </c>
      <c r="L626" t="str">
        <f>IF($A626="","",IFERROR(VLOOKUP($A626,Data_Raw!$A:$G,3,FALSE),""))</f>
        <v/>
      </c>
      <c r="M626" t="str">
        <f>IF($A626="","",IFERROR(VLOOKUP($A626,Data_Raw!$A:$G,4,FALSE),""))</f>
        <v/>
      </c>
      <c r="N626" t="str">
        <f>IF($A626="","",IFERROR(VLOOKUP($A626,AI_PF!$A:$EU,29,FALSE),""))</f>
        <v/>
      </c>
      <c r="O626" t="str">
        <f>IF($A626="","",IFERROR(VLOOKUP($A626,Data_Raw!$A:$G,5,FALSE),""))</f>
        <v/>
      </c>
      <c r="P626" t="str">
        <f>IF($A626="","",IFERROR(VLOOKUP($A626,Data_Raw!$A:$G,6,FALSE),""))</f>
        <v/>
      </c>
      <c r="Q626" t="str">
        <f>IF($A626="","",IFERROR(VLOOKUP($A626,Data_Raw!$A:$G,7,FALSE),""))</f>
        <v/>
      </c>
      <c r="R626" t="str">
        <f>IF($A626="","",SUMIFS(AI_PF!$AP:$AP,AI_PF!$A:$A,$A626))</f>
        <v/>
      </c>
      <c r="S626" t="str">
        <f>IF($A626="","",SUMIFS(AI_PF!$AW:$AW,AI_PF!$A:$A,$A626))</f>
        <v/>
      </c>
      <c r="T626" t="str">
        <f>IF($A626="","",SUMIFS(AI_PF!$AZ:$AZ,AI_PF!$A:$A,$A626))</f>
        <v/>
      </c>
      <c r="U626" t="str">
        <f>IF($A626="","",SUMIFS(AI_PF!$CA:$CA,AI_PF!$A:$A,$A626))</f>
        <v/>
      </c>
      <c r="V626" t="str">
        <f>IF($A626="","",SUMIFS(AI_PF!$CE:$CE,AI_PF!$A:$A,$A626))</f>
        <v/>
      </c>
      <c r="W626" t="str">
        <f>IF($A626="","",IFERROR(VLOOKUP($A626,AI_PF!$A:$CO,93,FALSE),""))</f>
        <v/>
      </c>
      <c r="X626" t="str">
        <f>IF($A626="","",COUNTIF(AI_PF!$A:$A,$A626))</f>
        <v/>
      </c>
      <c r="Y626" t="str">
        <f>IF($A626="","",COUNTIF(LookThrough!$A:$A,J626))</f>
        <v/>
      </c>
    </row>
    <row r="627" spans="2:25" x14ac:dyDescent="0.4">
      <c r="B627" t="str">
        <f>IF($A627="","",IFERROR(VLOOKUP($A627,AI_PF!$A:$D,4,FALSE),""))</f>
        <v/>
      </c>
      <c r="C627" t="str">
        <f>IF($A627="","",IFERROR(VLOOKUP($A627,AI_PF!$A:$G,7,FALSE),""))</f>
        <v/>
      </c>
      <c r="D627" t="str">
        <f>IF($A627="","",IFERROR(VLOOKUP($A627,AI_PF!$A:$H,8,FALSE),""))</f>
        <v/>
      </c>
      <c r="E627" t="str">
        <f>IF($A627="","",IFERROR(VLOOKUP($A627,AI_PF!$A:$N,14,FALSE),""))</f>
        <v/>
      </c>
      <c r="F627" t="str">
        <f>IF($A627="","",IFERROR(VLOOKUP($A627,AI_PF!$A:$R,18,FALSE),""))</f>
        <v/>
      </c>
      <c r="G627" t="str">
        <f>IF($A627="","",IFERROR(VLOOKUP($A627,AI_PF!$A:$T,20,FALSE),""))</f>
        <v/>
      </c>
      <c r="H627" t="str">
        <f>IF($A627="","",IFERROR(VLOOKUP($A627,AI_PF!$A:$V,22,FALSE),""))</f>
        <v/>
      </c>
      <c r="I627" t="str">
        <f>IF($A627="","",IFERROR(VLOOKUP($A627,AI_PF!$A:$EU,151,FALSE),""))</f>
        <v/>
      </c>
      <c r="J627" t="str">
        <f>IF($A627="","",IFERROR(VLOOKUP($A627,AI_PF!$A:$C,3,FALSE),""))</f>
        <v/>
      </c>
      <c r="K627" t="str">
        <f>IF($A627="","",IFERROR(VLOOKUP($A627,Data_Raw!$A:$G,2,FALSE),""))</f>
        <v/>
      </c>
      <c r="L627" t="str">
        <f>IF($A627="","",IFERROR(VLOOKUP($A627,Data_Raw!$A:$G,3,FALSE),""))</f>
        <v/>
      </c>
      <c r="M627" t="str">
        <f>IF($A627="","",IFERROR(VLOOKUP($A627,Data_Raw!$A:$G,4,FALSE),""))</f>
        <v/>
      </c>
      <c r="N627" t="str">
        <f>IF($A627="","",IFERROR(VLOOKUP($A627,AI_PF!$A:$EU,29,FALSE),""))</f>
        <v/>
      </c>
      <c r="O627" t="str">
        <f>IF($A627="","",IFERROR(VLOOKUP($A627,Data_Raw!$A:$G,5,FALSE),""))</f>
        <v/>
      </c>
      <c r="P627" t="str">
        <f>IF($A627="","",IFERROR(VLOOKUP($A627,Data_Raw!$A:$G,6,FALSE),""))</f>
        <v/>
      </c>
      <c r="Q627" t="str">
        <f>IF($A627="","",IFERROR(VLOOKUP($A627,Data_Raw!$A:$G,7,FALSE),""))</f>
        <v/>
      </c>
      <c r="R627" t="str">
        <f>IF($A627="","",SUMIFS(AI_PF!$AP:$AP,AI_PF!$A:$A,$A627))</f>
        <v/>
      </c>
      <c r="S627" t="str">
        <f>IF($A627="","",SUMIFS(AI_PF!$AW:$AW,AI_PF!$A:$A,$A627))</f>
        <v/>
      </c>
      <c r="T627" t="str">
        <f>IF($A627="","",SUMIFS(AI_PF!$AZ:$AZ,AI_PF!$A:$A,$A627))</f>
        <v/>
      </c>
      <c r="U627" t="str">
        <f>IF($A627="","",SUMIFS(AI_PF!$CA:$CA,AI_PF!$A:$A,$A627))</f>
        <v/>
      </c>
      <c r="V627" t="str">
        <f>IF($A627="","",SUMIFS(AI_PF!$CE:$CE,AI_PF!$A:$A,$A627))</f>
        <v/>
      </c>
      <c r="W627" t="str">
        <f>IF($A627="","",IFERROR(VLOOKUP($A627,AI_PF!$A:$CO,93,FALSE),""))</f>
        <v/>
      </c>
      <c r="X627" t="str">
        <f>IF($A627="","",COUNTIF(AI_PF!$A:$A,$A627))</f>
        <v/>
      </c>
      <c r="Y627" t="str">
        <f>IF($A627="","",COUNTIF(LookThrough!$A:$A,J627))</f>
        <v/>
      </c>
    </row>
    <row r="628" spans="2:25" x14ac:dyDescent="0.4">
      <c r="B628" t="str">
        <f>IF($A628="","",IFERROR(VLOOKUP($A628,AI_PF!$A:$D,4,FALSE),""))</f>
        <v/>
      </c>
      <c r="C628" t="str">
        <f>IF($A628="","",IFERROR(VLOOKUP($A628,AI_PF!$A:$G,7,FALSE),""))</f>
        <v/>
      </c>
      <c r="D628" t="str">
        <f>IF($A628="","",IFERROR(VLOOKUP($A628,AI_PF!$A:$H,8,FALSE),""))</f>
        <v/>
      </c>
      <c r="E628" t="str">
        <f>IF($A628="","",IFERROR(VLOOKUP($A628,AI_PF!$A:$N,14,FALSE),""))</f>
        <v/>
      </c>
      <c r="F628" t="str">
        <f>IF($A628="","",IFERROR(VLOOKUP($A628,AI_PF!$A:$R,18,FALSE),""))</f>
        <v/>
      </c>
      <c r="G628" t="str">
        <f>IF($A628="","",IFERROR(VLOOKUP($A628,AI_PF!$A:$T,20,FALSE),""))</f>
        <v/>
      </c>
      <c r="H628" t="str">
        <f>IF($A628="","",IFERROR(VLOOKUP($A628,AI_PF!$A:$V,22,FALSE),""))</f>
        <v/>
      </c>
      <c r="I628" t="str">
        <f>IF($A628="","",IFERROR(VLOOKUP($A628,AI_PF!$A:$EU,151,FALSE),""))</f>
        <v/>
      </c>
      <c r="J628" t="str">
        <f>IF($A628="","",IFERROR(VLOOKUP($A628,AI_PF!$A:$C,3,FALSE),""))</f>
        <v/>
      </c>
      <c r="K628" t="str">
        <f>IF($A628="","",IFERROR(VLOOKUP($A628,Data_Raw!$A:$G,2,FALSE),""))</f>
        <v/>
      </c>
      <c r="L628" t="str">
        <f>IF($A628="","",IFERROR(VLOOKUP($A628,Data_Raw!$A:$G,3,FALSE),""))</f>
        <v/>
      </c>
      <c r="M628" t="str">
        <f>IF($A628="","",IFERROR(VLOOKUP($A628,Data_Raw!$A:$G,4,FALSE),""))</f>
        <v/>
      </c>
      <c r="N628" t="str">
        <f>IF($A628="","",IFERROR(VLOOKUP($A628,AI_PF!$A:$EU,29,FALSE),""))</f>
        <v/>
      </c>
      <c r="O628" t="str">
        <f>IF($A628="","",IFERROR(VLOOKUP($A628,Data_Raw!$A:$G,5,FALSE),""))</f>
        <v/>
      </c>
      <c r="P628" t="str">
        <f>IF($A628="","",IFERROR(VLOOKUP($A628,Data_Raw!$A:$G,6,FALSE),""))</f>
        <v/>
      </c>
      <c r="Q628" t="str">
        <f>IF($A628="","",IFERROR(VLOOKUP($A628,Data_Raw!$A:$G,7,FALSE),""))</f>
        <v/>
      </c>
      <c r="R628" t="str">
        <f>IF($A628="","",SUMIFS(AI_PF!$AP:$AP,AI_PF!$A:$A,$A628))</f>
        <v/>
      </c>
      <c r="S628" t="str">
        <f>IF($A628="","",SUMIFS(AI_PF!$AW:$AW,AI_PF!$A:$A,$A628))</f>
        <v/>
      </c>
      <c r="T628" t="str">
        <f>IF($A628="","",SUMIFS(AI_PF!$AZ:$AZ,AI_PF!$A:$A,$A628))</f>
        <v/>
      </c>
      <c r="U628" t="str">
        <f>IF($A628="","",SUMIFS(AI_PF!$CA:$CA,AI_PF!$A:$A,$A628))</f>
        <v/>
      </c>
      <c r="V628" t="str">
        <f>IF($A628="","",SUMIFS(AI_PF!$CE:$CE,AI_PF!$A:$A,$A628))</f>
        <v/>
      </c>
      <c r="W628" t="str">
        <f>IF($A628="","",IFERROR(VLOOKUP($A628,AI_PF!$A:$CO,93,FALSE),""))</f>
        <v/>
      </c>
      <c r="X628" t="str">
        <f>IF($A628="","",COUNTIF(AI_PF!$A:$A,$A628))</f>
        <v/>
      </c>
      <c r="Y628" t="str">
        <f>IF($A628="","",COUNTIF(LookThrough!$A:$A,J628))</f>
        <v/>
      </c>
    </row>
    <row r="629" spans="2:25" x14ac:dyDescent="0.4">
      <c r="B629" t="str">
        <f>IF($A629="","",IFERROR(VLOOKUP($A629,AI_PF!$A:$D,4,FALSE),""))</f>
        <v/>
      </c>
      <c r="C629" t="str">
        <f>IF($A629="","",IFERROR(VLOOKUP($A629,AI_PF!$A:$G,7,FALSE),""))</f>
        <v/>
      </c>
      <c r="D629" t="str">
        <f>IF($A629="","",IFERROR(VLOOKUP($A629,AI_PF!$A:$H,8,FALSE),""))</f>
        <v/>
      </c>
      <c r="E629" t="str">
        <f>IF($A629="","",IFERROR(VLOOKUP($A629,AI_PF!$A:$N,14,FALSE),""))</f>
        <v/>
      </c>
      <c r="F629" t="str">
        <f>IF($A629="","",IFERROR(VLOOKUP($A629,AI_PF!$A:$R,18,FALSE),""))</f>
        <v/>
      </c>
      <c r="G629" t="str">
        <f>IF($A629="","",IFERROR(VLOOKUP($A629,AI_PF!$A:$T,20,FALSE),""))</f>
        <v/>
      </c>
      <c r="H629" t="str">
        <f>IF($A629="","",IFERROR(VLOOKUP($A629,AI_PF!$A:$V,22,FALSE),""))</f>
        <v/>
      </c>
      <c r="I629" t="str">
        <f>IF($A629="","",IFERROR(VLOOKUP($A629,AI_PF!$A:$EU,151,FALSE),""))</f>
        <v/>
      </c>
      <c r="J629" t="str">
        <f>IF($A629="","",IFERROR(VLOOKUP($A629,AI_PF!$A:$C,3,FALSE),""))</f>
        <v/>
      </c>
      <c r="K629" t="str">
        <f>IF($A629="","",IFERROR(VLOOKUP($A629,Data_Raw!$A:$G,2,FALSE),""))</f>
        <v/>
      </c>
      <c r="L629" t="str">
        <f>IF($A629="","",IFERROR(VLOOKUP($A629,Data_Raw!$A:$G,3,FALSE),""))</f>
        <v/>
      </c>
      <c r="M629" t="str">
        <f>IF($A629="","",IFERROR(VLOOKUP($A629,Data_Raw!$A:$G,4,FALSE),""))</f>
        <v/>
      </c>
      <c r="N629" t="str">
        <f>IF($A629="","",IFERROR(VLOOKUP($A629,AI_PF!$A:$EU,29,FALSE),""))</f>
        <v/>
      </c>
      <c r="O629" t="str">
        <f>IF($A629="","",IFERROR(VLOOKUP($A629,Data_Raw!$A:$G,5,FALSE),""))</f>
        <v/>
      </c>
      <c r="P629" t="str">
        <f>IF($A629="","",IFERROR(VLOOKUP($A629,Data_Raw!$A:$G,6,FALSE),""))</f>
        <v/>
      </c>
      <c r="Q629" t="str">
        <f>IF($A629="","",IFERROR(VLOOKUP($A629,Data_Raw!$A:$G,7,FALSE),""))</f>
        <v/>
      </c>
      <c r="R629" t="str">
        <f>IF($A629="","",SUMIFS(AI_PF!$AP:$AP,AI_PF!$A:$A,$A629))</f>
        <v/>
      </c>
      <c r="S629" t="str">
        <f>IF($A629="","",SUMIFS(AI_PF!$AW:$AW,AI_PF!$A:$A,$A629))</f>
        <v/>
      </c>
      <c r="T629" t="str">
        <f>IF($A629="","",SUMIFS(AI_PF!$AZ:$AZ,AI_PF!$A:$A,$A629))</f>
        <v/>
      </c>
      <c r="U629" t="str">
        <f>IF($A629="","",SUMIFS(AI_PF!$CA:$CA,AI_PF!$A:$A,$A629))</f>
        <v/>
      </c>
      <c r="V629" t="str">
        <f>IF($A629="","",SUMIFS(AI_PF!$CE:$CE,AI_PF!$A:$A,$A629))</f>
        <v/>
      </c>
      <c r="W629" t="str">
        <f>IF($A629="","",IFERROR(VLOOKUP($A629,AI_PF!$A:$CO,93,FALSE),""))</f>
        <v/>
      </c>
      <c r="X629" t="str">
        <f>IF($A629="","",COUNTIF(AI_PF!$A:$A,$A629))</f>
        <v/>
      </c>
      <c r="Y629" t="str">
        <f>IF($A629="","",COUNTIF(LookThrough!$A:$A,J629))</f>
        <v/>
      </c>
    </row>
    <row r="630" spans="2:25" x14ac:dyDescent="0.4">
      <c r="B630" t="str">
        <f>IF($A630="","",IFERROR(VLOOKUP($A630,AI_PF!$A:$D,4,FALSE),""))</f>
        <v/>
      </c>
      <c r="C630" t="str">
        <f>IF($A630="","",IFERROR(VLOOKUP($A630,AI_PF!$A:$G,7,FALSE),""))</f>
        <v/>
      </c>
      <c r="D630" t="str">
        <f>IF($A630="","",IFERROR(VLOOKUP($A630,AI_PF!$A:$H,8,FALSE),""))</f>
        <v/>
      </c>
      <c r="E630" t="str">
        <f>IF($A630="","",IFERROR(VLOOKUP($A630,AI_PF!$A:$N,14,FALSE),""))</f>
        <v/>
      </c>
      <c r="F630" t="str">
        <f>IF($A630="","",IFERROR(VLOOKUP($A630,AI_PF!$A:$R,18,FALSE),""))</f>
        <v/>
      </c>
      <c r="G630" t="str">
        <f>IF($A630="","",IFERROR(VLOOKUP($A630,AI_PF!$A:$T,20,FALSE),""))</f>
        <v/>
      </c>
      <c r="H630" t="str">
        <f>IF($A630="","",IFERROR(VLOOKUP($A630,AI_PF!$A:$V,22,FALSE),""))</f>
        <v/>
      </c>
      <c r="I630" t="str">
        <f>IF($A630="","",IFERROR(VLOOKUP($A630,AI_PF!$A:$EU,151,FALSE),""))</f>
        <v/>
      </c>
      <c r="J630" t="str">
        <f>IF($A630="","",IFERROR(VLOOKUP($A630,AI_PF!$A:$C,3,FALSE),""))</f>
        <v/>
      </c>
      <c r="K630" t="str">
        <f>IF($A630="","",IFERROR(VLOOKUP($A630,Data_Raw!$A:$G,2,FALSE),""))</f>
        <v/>
      </c>
      <c r="L630" t="str">
        <f>IF($A630="","",IFERROR(VLOOKUP($A630,Data_Raw!$A:$G,3,FALSE),""))</f>
        <v/>
      </c>
      <c r="M630" t="str">
        <f>IF($A630="","",IFERROR(VLOOKUP($A630,Data_Raw!$A:$G,4,FALSE),""))</f>
        <v/>
      </c>
      <c r="N630" t="str">
        <f>IF($A630="","",IFERROR(VLOOKUP($A630,AI_PF!$A:$EU,29,FALSE),""))</f>
        <v/>
      </c>
      <c r="O630" t="str">
        <f>IF($A630="","",IFERROR(VLOOKUP($A630,Data_Raw!$A:$G,5,FALSE),""))</f>
        <v/>
      </c>
      <c r="P630" t="str">
        <f>IF($A630="","",IFERROR(VLOOKUP($A630,Data_Raw!$A:$G,6,FALSE),""))</f>
        <v/>
      </c>
      <c r="Q630" t="str">
        <f>IF($A630="","",IFERROR(VLOOKUP($A630,Data_Raw!$A:$G,7,FALSE),""))</f>
        <v/>
      </c>
      <c r="R630" t="str">
        <f>IF($A630="","",SUMIFS(AI_PF!$AP:$AP,AI_PF!$A:$A,$A630))</f>
        <v/>
      </c>
      <c r="S630" t="str">
        <f>IF($A630="","",SUMIFS(AI_PF!$AW:$AW,AI_PF!$A:$A,$A630))</f>
        <v/>
      </c>
      <c r="T630" t="str">
        <f>IF($A630="","",SUMIFS(AI_PF!$AZ:$AZ,AI_PF!$A:$A,$A630))</f>
        <v/>
      </c>
      <c r="U630" t="str">
        <f>IF($A630="","",SUMIFS(AI_PF!$CA:$CA,AI_PF!$A:$A,$A630))</f>
        <v/>
      </c>
      <c r="V630" t="str">
        <f>IF($A630="","",SUMIFS(AI_PF!$CE:$CE,AI_PF!$A:$A,$A630))</f>
        <v/>
      </c>
      <c r="W630" t="str">
        <f>IF($A630="","",IFERROR(VLOOKUP($A630,AI_PF!$A:$CO,93,FALSE),""))</f>
        <v/>
      </c>
      <c r="X630" t="str">
        <f>IF($A630="","",COUNTIF(AI_PF!$A:$A,$A630))</f>
        <v/>
      </c>
      <c r="Y630" t="str">
        <f>IF($A630="","",COUNTIF(LookThrough!$A:$A,J630))</f>
        <v/>
      </c>
    </row>
    <row r="631" spans="2:25" x14ac:dyDescent="0.4">
      <c r="B631" t="str">
        <f>IF($A631="","",IFERROR(VLOOKUP($A631,AI_PF!$A:$D,4,FALSE),""))</f>
        <v/>
      </c>
      <c r="C631" t="str">
        <f>IF($A631="","",IFERROR(VLOOKUP($A631,AI_PF!$A:$G,7,FALSE),""))</f>
        <v/>
      </c>
      <c r="D631" t="str">
        <f>IF($A631="","",IFERROR(VLOOKUP($A631,AI_PF!$A:$H,8,FALSE),""))</f>
        <v/>
      </c>
      <c r="E631" t="str">
        <f>IF($A631="","",IFERROR(VLOOKUP($A631,AI_PF!$A:$N,14,FALSE),""))</f>
        <v/>
      </c>
      <c r="F631" t="str">
        <f>IF($A631="","",IFERROR(VLOOKUP($A631,AI_PF!$A:$R,18,FALSE),""))</f>
        <v/>
      </c>
      <c r="G631" t="str">
        <f>IF($A631="","",IFERROR(VLOOKUP($A631,AI_PF!$A:$T,20,FALSE),""))</f>
        <v/>
      </c>
      <c r="H631" t="str">
        <f>IF($A631="","",IFERROR(VLOOKUP($A631,AI_PF!$A:$V,22,FALSE),""))</f>
        <v/>
      </c>
      <c r="I631" t="str">
        <f>IF($A631="","",IFERROR(VLOOKUP($A631,AI_PF!$A:$EU,151,FALSE),""))</f>
        <v/>
      </c>
      <c r="J631" t="str">
        <f>IF($A631="","",IFERROR(VLOOKUP($A631,AI_PF!$A:$C,3,FALSE),""))</f>
        <v/>
      </c>
      <c r="K631" t="str">
        <f>IF($A631="","",IFERROR(VLOOKUP($A631,Data_Raw!$A:$G,2,FALSE),""))</f>
        <v/>
      </c>
      <c r="L631" t="str">
        <f>IF($A631="","",IFERROR(VLOOKUP($A631,Data_Raw!$A:$G,3,FALSE),""))</f>
        <v/>
      </c>
      <c r="M631" t="str">
        <f>IF($A631="","",IFERROR(VLOOKUP($A631,Data_Raw!$A:$G,4,FALSE),""))</f>
        <v/>
      </c>
      <c r="N631" t="str">
        <f>IF($A631="","",IFERROR(VLOOKUP($A631,AI_PF!$A:$EU,29,FALSE),""))</f>
        <v/>
      </c>
      <c r="O631" t="str">
        <f>IF($A631="","",IFERROR(VLOOKUP($A631,Data_Raw!$A:$G,5,FALSE),""))</f>
        <v/>
      </c>
      <c r="P631" t="str">
        <f>IF($A631="","",IFERROR(VLOOKUP($A631,Data_Raw!$A:$G,6,FALSE),""))</f>
        <v/>
      </c>
      <c r="Q631" t="str">
        <f>IF($A631="","",IFERROR(VLOOKUP($A631,Data_Raw!$A:$G,7,FALSE),""))</f>
        <v/>
      </c>
      <c r="R631" t="str">
        <f>IF($A631="","",SUMIFS(AI_PF!$AP:$AP,AI_PF!$A:$A,$A631))</f>
        <v/>
      </c>
      <c r="S631" t="str">
        <f>IF($A631="","",SUMIFS(AI_PF!$AW:$AW,AI_PF!$A:$A,$A631))</f>
        <v/>
      </c>
      <c r="T631" t="str">
        <f>IF($A631="","",SUMIFS(AI_PF!$AZ:$AZ,AI_PF!$A:$A,$A631))</f>
        <v/>
      </c>
      <c r="U631" t="str">
        <f>IF($A631="","",SUMIFS(AI_PF!$CA:$CA,AI_PF!$A:$A,$A631))</f>
        <v/>
      </c>
      <c r="V631" t="str">
        <f>IF($A631="","",SUMIFS(AI_PF!$CE:$CE,AI_PF!$A:$A,$A631))</f>
        <v/>
      </c>
      <c r="W631" t="str">
        <f>IF($A631="","",IFERROR(VLOOKUP($A631,AI_PF!$A:$CO,93,FALSE),""))</f>
        <v/>
      </c>
      <c r="X631" t="str">
        <f>IF($A631="","",COUNTIF(AI_PF!$A:$A,$A631))</f>
        <v/>
      </c>
      <c r="Y631" t="str">
        <f>IF($A631="","",COUNTIF(LookThrough!$A:$A,J631))</f>
        <v/>
      </c>
    </row>
    <row r="632" spans="2:25" x14ac:dyDescent="0.4">
      <c r="B632" t="str">
        <f>IF($A632="","",IFERROR(VLOOKUP($A632,AI_PF!$A:$D,4,FALSE),""))</f>
        <v/>
      </c>
      <c r="C632" t="str">
        <f>IF($A632="","",IFERROR(VLOOKUP($A632,AI_PF!$A:$G,7,FALSE),""))</f>
        <v/>
      </c>
      <c r="D632" t="str">
        <f>IF($A632="","",IFERROR(VLOOKUP($A632,AI_PF!$A:$H,8,FALSE),""))</f>
        <v/>
      </c>
      <c r="E632" t="str">
        <f>IF($A632="","",IFERROR(VLOOKUP($A632,AI_PF!$A:$N,14,FALSE),""))</f>
        <v/>
      </c>
      <c r="F632" t="str">
        <f>IF($A632="","",IFERROR(VLOOKUP($A632,AI_PF!$A:$R,18,FALSE),""))</f>
        <v/>
      </c>
      <c r="G632" t="str">
        <f>IF($A632="","",IFERROR(VLOOKUP($A632,AI_PF!$A:$T,20,FALSE),""))</f>
        <v/>
      </c>
      <c r="H632" t="str">
        <f>IF($A632="","",IFERROR(VLOOKUP($A632,AI_PF!$A:$V,22,FALSE),""))</f>
        <v/>
      </c>
      <c r="I632" t="str">
        <f>IF($A632="","",IFERROR(VLOOKUP($A632,AI_PF!$A:$EU,151,FALSE),""))</f>
        <v/>
      </c>
      <c r="J632" t="str">
        <f>IF($A632="","",IFERROR(VLOOKUP($A632,AI_PF!$A:$C,3,FALSE),""))</f>
        <v/>
      </c>
      <c r="K632" t="str">
        <f>IF($A632="","",IFERROR(VLOOKUP($A632,Data_Raw!$A:$G,2,FALSE),""))</f>
        <v/>
      </c>
      <c r="L632" t="str">
        <f>IF($A632="","",IFERROR(VLOOKUP($A632,Data_Raw!$A:$G,3,FALSE),""))</f>
        <v/>
      </c>
      <c r="M632" t="str">
        <f>IF($A632="","",IFERROR(VLOOKUP($A632,Data_Raw!$A:$G,4,FALSE),""))</f>
        <v/>
      </c>
      <c r="N632" t="str">
        <f>IF($A632="","",IFERROR(VLOOKUP($A632,AI_PF!$A:$EU,29,FALSE),""))</f>
        <v/>
      </c>
      <c r="O632" t="str">
        <f>IF($A632="","",IFERROR(VLOOKUP($A632,Data_Raw!$A:$G,5,FALSE),""))</f>
        <v/>
      </c>
      <c r="P632" t="str">
        <f>IF($A632="","",IFERROR(VLOOKUP($A632,Data_Raw!$A:$G,6,FALSE),""))</f>
        <v/>
      </c>
      <c r="Q632" t="str">
        <f>IF($A632="","",IFERROR(VLOOKUP($A632,Data_Raw!$A:$G,7,FALSE),""))</f>
        <v/>
      </c>
      <c r="R632" t="str">
        <f>IF($A632="","",SUMIFS(AI_PF!$AP:$AP,AI_PF!$A:$A,$A632))</f>
        <v/>
      </c>
      <c r="S632" t="str">
        <f>IF($A632="","",SUMIFS(AI_PF!$AW:$AW,AI_PF!$A:$A,$A632))</f>
        <v/>
      </c>
      <c r="T632" t="str">
        <f>IF($A632="","",SUMIFS(AI_PF!$AZ:$AZ,AI_PF!$A:$A,$A632))</f>
        <v/>
      </c>
      <c r="U632" t="str">
        <f>IF($A632="","",SUMIFS(AI_PF!$CA:$CA,AI_PF!$A:$A,$A632))</f>
        <v/>
      </c>
      <c r="V632" t="str">
        <f>IF($A632="","",SUMIFS(AI_PF!$CE:$CE,AI_PF!$A:$A,$A632))</f>
        <v/>
      </c>
      <c r="W632" t="str">
        <f>IF($A632="","",IFERROR(VLOOKUP($A632,AI_PF!$A:$CO,93,FALSE),""))</f>
        <v/>
      </c>
      <c r="X632" t="str">
        <f>IF($A632="","",COUNTIF(AI_PF!$A:$A,$A632))</f>
        <v/>
      </c>
      <c r="Y632" t="str">
        <f>IF($A632="","",COUNTIF(LookThrough!$A:$A,J632))</f>
        <v/>
      </c>
    </row>
    <row r="633" spans="2:25" x14ac:dyDescent="0.4">
      <c r="B633" t="str">
        <f>IF($A633="","",IFERROR(VLOOKUP($A633,AI_PF!$A:$D,4,FALSE),""))</f>
        <v/>
      </c>
      <c r="C633" t="str">
        <f>IF($A633="","",IFERROR(VLOOKUP($A633,AI_PF!$A:$G,7,FALSE),""))</f>
        <v/>
      </c>
      <c r="D633" t="str">
        <f>IF($A633="","",IFERROR(VLOOKUP($A633,AI_PF!$A:$H,8,FALSE),""))</f>
        <v/>
      </c>
      <c r="E633" t="str">
        <f>IF($A633="","",IFERROR(VLOOKUP($A633,AI_PF!$A:$N,14,FALSE),""))</f>
        <v/>
      </c>
      <c r="F633" t="str">
        <f>IF($A633="","",IFERROR(VLOOKUP($A633,AI_PF!$A:$R,18,FALSE),""))</f>
        <v/>
      </c>
      <c r="G633" t="str">
        <f>IF($A633="","",IFERROR(VLOOKUP($A633,AI_PF!$A:$T,20,FALSE),""))</f>
        <v/>
      </c>
      <c r="H633" t="str">
        <f>IF($A633="","",IFERROR(VLOOKUP($A633,AI_PF!$A:$V,22,FALSE),""))</f>
        <v/>
      </c>
      <c r="I633" t="str">
        <f>IF($A633="","",IFERROR(VLOOKUP($A633,AI_PF!$A:$EU,151,FALSE),""))</f>
        <v/>
      </c>
      <c r="J633" t="str">
        <f>IF($A633="","",IFERROR(VLOOKUP($A633,AI_PF!$A:$C,3,FALSE),""))</f>
        <v/>
      </c>
      <c r="K633" t="str">
        <f>IF($A633="","",IFERROR(VLOOKUP($A633,Data_Raw!$A:$G,2,FALSE),""))</f>
        <v/>
      </c>
      <c r="L633" t="str">
        <f>IF($A633="","",IFERROR(VLOOKUP($A633,Data_Raw!$A:$G,3,FALSE),""))</f>
        <v/>
      </c>
      <c r="M633" t="str">
        <f>IF($A633="","",IFERROR(VLOOKUP($A633,Data_Raw!$A:$G,4,FALSE),""))</f>
        <v/>
      </c>
      <c r="N633" t="str">
        <f>IF($A633="","",IFERROR(VLOOKUP($A633,AI_PF!$A:$EU,29,FALSE),""))</f>
        <v/>
      </c>
      <c r="O633" t="str">
        <f>IF($A633="","",IFERROR(VLOOKUP($A633,Data_Raw!$A:$G,5,FALSE),""))</f>
        <v/>
      </c>
      <c r="P633" t="str">
        <f>IF($A633="","",IFERROR(VLOOKUP($A633,Data_Raw!$A:$G,6,FALSE),""))</f>
        <v/>
      </c>
      <c r="Q633" t="str">
        <f>IF($A633="","",IFERROR(VLOOKUP($A633,Data_Raw!$A:$G,7,FALSE),""))</f>
        <v/>
      </c>
      <c r="R633" t="str">
        <f>IF($A633="","",SUMIFS(AI_PF!$AP:$AP,AI_PF!$A:$A,$A633))</f>
        <v/>
      </c>
      <c r="S633" t="str">
        <f>IF($A633="","",SUMIFS(AI_PF!$AW:$AW,AI_PF!$A:$A,$A633))</f>
        <v/>
      </c>
      <c r="T633" t="str">
        <f>IF($A633="","",SUMIFS(AI_PF!$AZ:$AZ,AI_PF!$A:$A,$A633))</f>
        <v/>
      </c>
      <c r="U633" t="str">
        <f>IF($A633="","",SUMIFS(AI_PF!$CA:$CA,AI_PF!$A:$A,$A633))</f>
        <v/>
      </c>
      <c r="V633" t="str">
        <f>IF($A633="","",SUMIFS(AI_PF!$CE:$CE,AI_PF!$A:$A,$A633))</f>
        <v/>
      </c>
      <c r="W633" t="str">
        <f>IF($A633="","",IFERROR(VLOOKUP($A633,AI_PF!$A:$CO,93,FALSE),""))</f>
        <v/>
      </c>
      <c r="X633" t="str">
        <f>IF($A633="","",COUNTIF(AI_PF!$A:$A,$A633))</f>
        <v/>
      </c>
      <c r="Y633" t="str">
        <f>IF($A633="","",COUNTIF(LookThrough!$A:$A,J633))</f>
        <v/>
      </c>
    </row>
    <row r="634" spans="2:25" x14ac:dyDescent="0.4">
      <c r="B634" t="str">
        <f>IF($A634="","",IFERROR(VLOOKUP($A634,AI_PF!$A:$D,4,FALSE),""))</f>
        <v/>
      </c>
      <c r="C634" t="str">
        <f>IF($A634="","",IFERROR(VLOOKUP($A634,AI_PF!$A:$G,7,FALSE),""))</f>
        <v/>
      </c>
      <c r="D634" t="str">
        <f>IF($A634="","",IFERROR(VLOOKUP($A634,AI_PF!$A:$H,8,FALSE),""))</f>
        <v/>
      </c>
      <c r="E634" t="str">
        <f>IF($A634="","",IFERROR(VLOOKUP($A634,AI_PF!$A:$N,14,FALSE),""))</f>
        <v/>
      </c>
      <c r="F634" t="str">
        <f>IF($A634="","",IFERROR(VLOOKUP($A634,AI_PF!$A:$R,18,FALSE),""))</f>
        <v/>
      </c>
      <c r="G634" t="str">
        <f>IF($A634="","",IFERROR(VLOOKUP($A634,AI_PF!$A:$T,20,FALSE),""))</f>
        <v/>
      </c>
      <c r="H634" t="str">
        <f>IF($A634="","",IFERROR(VLOOKUP($A634,AI_PF!$A:$V,22,FALSE),""))</f>
        <v/>
      </c>
      <c r="I634" t="str">
        <f>IF($A634="","",IFERROR(VLOOKUP($A634,AI_PF!$A:$EU,151,FALSE),""))</f>
        <v/>
      </c>
      <c r="J634" t="str">
        <f>IF($A634="","",IFERROR(VLOOKUP($A634,AI_PF!$A:$C,3,FALSE),""))</f>
        <v/>
      </c>
      <c r="K634" t="str">
        <f>IF($A634="","",IFERROR(VLOOKUP($A634,Data_Raw!$A:$G,2,FALSE),""))</f>
        <v/>
      </c>
      <c r="L634" t="str">
        <f>IF($A634="","",IFERROR(VLOOKUP($A634,Data_Raw!$A:$G,3,FALSE),""))</f>
        <v/>
      </c>
      <c r="M634" t="str">
        <f>IF($A634="","",IFERROR(VLOOKUP($A634,Data_Raw!$A:$G,4,FALSE),""))</f>
        <v/>
      </c>
      <c r="N634" t="str">
        <f>IF($A634="","",IFERROR(VLOOKUP($A634,AI_PF!$A:$EU,29,FALSE),""))</f>
        <v/>
      </c>
      <c r="O634" t="str">
        <f>IF($A634="","",IFERROR(VLOOKUP($A634,Data_Raw!$A:$G,5,FALSE),""))</f>
        <v/>
      </c>
      <c r="P634" t="str">
        <f>IF($A634="","",IFERROR(VLOOKUP($A634,Data_Raw!$A:$G,6,FALSE),""))</f>
        <v/>
      </c>
      <c r="Q634" t="str">
        <f>IF($A634="","",IFERROR(VLOOKUP($A634,Data_Raw!$A:$G,7,FALSE),""))</f>
        <v/>
      </c>
      <c r="R634" t="str">
        <f>IF($A634="","",SUMIFS(AI_PF!$AP:$AP,AI_PF!$A:$A,$A634))</f>
        <v/>
      </c>
      <c r="S634" t="str">
        <f>IF($A634="","",SUMIFS(AI_PF!$AW:$AW,AI_PF!$A:$A,$A634))</f>
        <v/>
      </c>
      <c r="T634" t="str">
        <f>IF($A634="","",SUMIFS(AI_PF!$AZ:$AZ,AI_PF!$A:$A,$A634))</f>
        <v/>
      </c>
      <c r="U634" t="str">
        <f>IF($A634="","",SUMIFS(AI_PF!$CA:$CA,AI_PF!$A:$A,$A634))</f>
        <v/>
      </c>
      <c r="V634" t="str">
        <f>IF($A634="","",SUMIFS(AI_PF!$CE:$CE,AI_PF!$A:$A,$A634))</f>
        <v/>
      </c>
      <c r="W634" t="str">
        <f>IF($A634="","",IFERROR(VLOOKUP($A634,AI_PF!$A:$CO,93,FALSE),""))</f>
        <v/>
      </c>
      <c r="X634" t="str">
        <f>IF($A634="","",COUNTIF(AI_PF!$A:$A,$A634))</f>
        <v/>
      </c>
      <c r="Y634" t="str">
        <f>IF($A634="","",COUNTIF(LookThrough!$A:$A,J634))</f>
        <v/>
      </c>
    </row>
    <row r="635" spans="2:25" x14ac:dyDescent="0.4">
      <c r="B635" t="str">
        <f>IF($A635="","",IFERROR(VLOOKUP($A635,AI_PF!$A:$D,4,FALSE),""))</f>
        <v/>
      </c>
      <c r="C635" t="str">
        <f>IF($A635="","",IFERROR(VLOOKUP($A635,AI_PF!$A:$G,7,FALSE),""))</f>
        <v/>
      </c>
      <c r="D635" t="str">
        <f>IF($A635="","",IFERROR(VLOOKUP($A635,AI_PF!$A:$H,8,FALSE),""))</f>
        <v/>
      </c>
      <c r="E635" t="str">
        <f>IF($A635="","",IFERROR(VLOOKUP($A635,AI_PF!$A:$N,14,FALSE),""))</f>
        <v/>
      </c>
      <c r="F635" t="str">
        <f>IF($A635="","",IFERROR(VLOOKUP($A635,AI_PF!$A:$R,18,FALSE),""))</f>
        <v/>
      </c>
      <c r="G635" t="str">
        <f>IF($A635="","",IFERROR(VLOOKUP($A635,AI_PF!$A:$T,20,FALSE),""))</f>
        <v/>
      </c>
      <c r="H635" t="str">
        <f>IF($A635="","",IFERROR(VLOOKUP($A635,AI_PF!$A:$V,22,FALSE),""))</f>
        <v/>
      </c>
      <c r="I635" t="str">
        <f>IF($A635="","",IFERROR(VLOOKUP($A635,AI_PF!$A:$EU,151,FALSE),""))</f>
        <v/>
      </c>
      <c r="J635" t="str">
        <f>IF($A635="","",IFERROR(VLOOKUP($A635,AI_PF!$A:$C,3,FALSE),""))</f>
        <v/>
      </c>
      <c r="K635" t="str">
        <f>IF($A635="","",IFERROR(VLOOKUP($A635,Data_Raw!$A:$G,2,FALSE),""))</f>
        <v/>
      </c>
      <c r="L635" t="str">
        <f>IF($A635="","",IFERROR(VLOOKUP($A635,Data_Raw!$A:$G,3,FALSE),""))</f>
        <v/>
      </c>
      <c r="M635" t="str">
        <f>IF($A635="","",IFERROR(VLOOKUP($A635,Data_Raw!$A:$G,4,FALSE),""))</f>
        <v/>
      </c>
      <c r="N635" t="str">
        <f>IF($A635="","",IFERROR(VLOOKUP($A635,AI_PF!$A:$EU,29,FALSE),""))</f>
        <v/>
      </c>
      <c r="O635" t="str">
        <f>IF($A635="","",IFERROR(VLOOKUP($A635,Data_Raw!$A:$G,5,FALSE),""))</f>
        <v/>
      </c>
      <c r="P635" t="str">
        <f>IF($A635="","",IFERROR(VLOOKUP($A635,Data_Raw!$A:$G,6,FALSE),""))</f>
        <v/>
      </c>
      <c r="Q635" t="str">
        <f>IF($A635="","",IFERROR(VLOOKUP($A635,Data_Raw!$A:$G,7,FALSE),""))</f>
        <v/>
      </c>
      <c r="R635" t="str">
        <f>IF($A635="","",SUMIFS(AI_PF!$AP:$AP,AI_PF!$A:$A,$A635))</f>
        <v/>
      </c>
      <c r="S635" t="str">
        <f>IF($A635="","",SUMIFS(AI_PF!$AW:$AW,AI_PF!$A:$A,$A635))</f>
        <v/>
      </c>
      <c r="T635" t="str">
        <f>IF($A635="","",SUMIFS(AI_PF!$AZ:$AZ,AI_PF!$A:$A,$A635))</f>
        <v/>
      </c>
      <c r="U635" t="str">
        <f>IF($A635="","",SUMIFS(AI_PF!$CA:$CA,AI_PF!$A:$A,$A635))</f>
        <v/>
      </c>
      <c r="V635" t="str">
        <f>IF($A635="","",SUMIFS(AI_PF!$CE:$CE,AI_PF!$A:$A,$A635))</f>
        <v/>
      </c>
      <c r="W635" t="str">
        <f>IF($A635="","",IFERROR(VLOOKUP($A635,AI_PF!$A:$CO,93,FALSE),""))</f>
        <v/>
      </c>
      <c r="X635" t="str">
        <f>IF($A635="","",COUNTIF(AI_PF!$A:$A,$A635))</f>
        <v/>
      </c>
      <c r="Y635" t="str">
        <f>IF($A635="","",COUNTIF(LookThrough!$A:$A,J635))</f>
        <v/>
      </c>
    </row>
    <row r="636" spans="2:25" x14ac:dyDescent="0.4">
      <c r="B636" t="str">
        <f>IF($A636="","",IFERROR(VLOOKUP($A636,AI_PF!$A:$D,4,FALSE),""))</f>
        <v/>
      </c>
      <c r="C636" t="str">
        <f>IF($A636="","",IFERROR(VLOOKUP($A636,AI_PF!$A:$G,7,FALSE),""))</f>
        <v/>
      </c>
      <c r="D636" t="str">
        <f>IF($A636="","",IFERROR(VLOOKUP($A636,AI_PF!$A:$H,8,FALSE),""))</f>
        <v/>
      </c>
      <c r="E636" t="str">
        <f>IF($A636="","",IFERROR(VLOOKUP($A636,AI_PF!$A:$N,14,FALSE),""))</f>
        <v/>
      </c>
      <c r="F636" t="str">
        <f>IF($A636="","",IFERROR(VLOOKUP($A636,AI_PF!$A:$R,18,FALSE),""))</f>
        <v/>
      </c>
      <c r="G636" t="str">
        <f>IF($A636="","",IFERROR(VLOOKUP($A636,AI_PF!$A:$T,20,FALSE),""))</f>
        <v/>
      </c>
      <c r="H636" t="str">
        <f>IF($A636="","",IFERROR(VLOOKUP($A636,AI_PF!$A:$V,22,FALSE),""))</f>
        <v/>
      </c>
      <c r="I636" t="str">
        <f>IF($A636="","",IFERROR(VLOOKUP($A636,AI_PF!$A:$EU,151,FALSE),""))</f>
        <v/>
      </c>
      <c r="J636" t="str">
        <f>IF($A636="","",IFERROR(VLOOKUP($A636,AI_PF!$A:$C,3,FALSE),""))</f>
        <v/>
      </c>
      <c r="K636" t="str">
        <f>IF($A636="","",IFERROR(VLOOKUP($A636,Data_Raw!$A:$G,2,FALSE),""))</f>
        <v/>
      </c>
      <c r="L636" t="str">
        <f>IF($A636="","",IFERROR(VLOOKUP($A636,Data_Raw!$A:$G,3,FALSE),""))</f>
        <v/>
      </c>
      <c r="M636" t="str">
        <f>IF($A636="","",IFERROR(VLOOKUP($A636,Data_Raw!$A:$G,4,FALSE),""))</f>
        <v/>
      </c>
      <c r="N636" t="str">
        <f>IF($A636="","",IFERROR(VLOOKUP($A636,AI_PF!$A:$EU,29,FALSE),""))</f>
        <v/>
      </c>
      <c r="O636" t="str">
        <f>IF($A636="","",IFERROR(VLOOKUP($A636,Data_Raw!$A:$G,5,FALSE),""))</f>
        <v/>
      </c>
      <c r="P636" t="str">
        <f>IF($A636="","",IFERROR(VLOOKUP($A636,Data_Raw!$A:$G,6,FALSE),""))</f>
        <v/>
      </c>
      <c r="Q636" t="str">
        <f>IF($A636="","",IFERROR(VLOOKUP($A636,Data_Raw!$A:$G,7,FALSE),""))</f>
        <v/>
      </c>
      <c r="R636" t="str">
        <f>IF($A636="","",SUMIFS(AI_PF!$AP:$AP,AI_PF!$A:$A,$A636))</f>
        <v/>
      </c>
      <c r="S636" t="str">
        <f>IF($A636="","",SUMIFS(AI_PF!$AW:$AW,AI_PF!$A:$A,$A636))</f>
        <v/>
      </c>
      <c r="T636" t="str">
        <f>IF($A636="","",SUMIFS(AI_PF!$AZ:$AZ,AI_PF!$A:$A,$A636))</f>
        <v/>
      </c>
      <c r="U636" t="str">
        <f>IF($A636="","",SUMIFS(AI_PF!$CA:$CA,AI_PF!$A:$A,$A636))</f>
        <v/>
      </c>
      <c r="V636" t="str">
        <f>IF($A636="","",SUMIFS(AI_PF!$CE:$CE,AI_PF!$A:$A,$A636))</f>
        <v/>
      </c>
      <c r="W636" t="str">
        <f>IF($A636="","",IFERROR(VLOOKUP($A636,AI_PF!$A:$CO,93,FALSE),""))</f>
        <v/>
      </c>
      <c r="X636" t="str">
        <f>IF($A636="","",COUNTIF(AI_PF!$A:$A,$A636))</f>
        <v/>
      </c>
      <c r="Y636" t="str">
        <f>IF($A636="","",COUNTIF(LookThrough!$A:$A,J636))</f>
        <v/>
      </c>
    </row>
    <row r="637" spans="2:25" x14ac:dyDescent="0.4">
      <c r="B637" t="str">
        <f>IF($A637="","",IFERROR(VLOOKUP($A637,AI_PF!$A:$D,4,FALSE),""))</f>
        <v/>
      </c>
      <c r="C637" t="str">
        <f>IF($A637="","",IFERROR(VLOOKUP($A637,AI_PF!$A:$G,7,FALSE),""))</f>
        <v/>
      </c>
      <c r="D637" t="str">
        <f>IF($A637="","",IFERROR(VLOOKUP($A637,AI_PF!$A:$H,8,FALSE),""))</f>
        <v/>
      </c>
      <c r="E637" t="str">
        <f>IF($A637="","",IFERROR(VLOOKUP($A637,AI_PF!$A:$N,14,FALSE),""))</f>
        <v/>
      </c>
      <c r="F637" t="str">
        <f>IF($A637="","",IFERROR(VLOOKUP($A637,AI_PF!$A:$R,18,FALSE),""))</f>
        <v/>
      </c>
      <c r="G637" t="str">
        <f>IF($A637="","",IFERROR(VLOOKUP($A637,AI_PF!$A:$T,20,FALSE),""))</f>
        <v/>
      </c>
      <c r="H637" t="str">
        <f>IF($A637="","",IFERROR(VLOOKUP($A637,AI_PF!$A:$V,22,FALSE),""))</f>
        <v/>
      </c>
      <c r="I637" t="str">
        <f>IF($A637="","",IFERROR(VLOOKUP($A637,AI_PF!$A:$EU,151,FALSE),""))</f>
        <v/>
      </c>
      <c r="J637" t="str">
        <f>IF($A637="","",IFERROR(VLOOKUP($A637,AI_PF!$A:$C,3,FALSE),""))</f>
        <v/>
      </c>
      <c r="K637" t="str">
        <f>IF($A637="","",IFERROR(VLOOKUP($A637,Data_Raw!$A:$G,2,FALSE),""))</f>
        <v/>
      </c>
      <c r="L637" t="str">
        <f>IF($A637="","",IFERROR(VLOOKUP($A637,Data_Raw!$A:$G,3,FALSE),""))</f>
        <v/>
      </c>
      <c r="M637" t="str">
        <f>IF($A637="","",IFERROR(VLOOKUP($A637,Data_Raw!$A:$G,4,FALSE),""))</f>
        <v/>
      </c>
      <c r="N637" t="str">
        <f>IF($A637="","",IFERROR(VLOOKUP($A637,AI_PF!$A:$EU,29,FALSE),""))</f>
        <v/>
      </c>
      <c r="O637" t="str">
        <f>IF($A637="","",IFERROR(VLOOKUP($A637,Data_Raw!$A:$G,5,FALSE),""))</f>
        <v/>
      </c>
      <c r="P637" t="str">
        <f>IF($A637="","",IFERROR(VLOOKUP($A637,Data_Raw!$A:$G,6,FALSE),""))</f>
        <v/>
      </c>
      <c r="Q637" t="str">
        <f>IF($A637="","",IFERROR(VLOOKUP($A637,Data_Raw!$A:$G,7,FALSE),""))</f>
        <v/>
      </c>
      <c r="R637" t="str">
        <f>IF($A637="","",SUMIFS(AI_PF!$AP:$AP,AI_PF!$A:$A,$A637))</f>
        <v/>
      </c>
      <c r="S637" t="str">
        <f>IF($A637="","",SUMIFS(AI_PF!$AW:$AW,AI_PF!$A:$A,$A637))</f>
        <v/>
      </c>
      <c r="T637" t="str">
        <f>IF($A637="","",SUMIFS(AI_PF!$AZ:$AZ,AI_PF!$A:$A,$A637))</f>
        <v/>
      </c>
      <c r="U637" t="str">
        <f>IF($A637="","",SUMIFS(AI_PF!$CA:$CA,AI_PF!$A:$A,$A637))</f>
        <v/>
      </c>
      <c r="V637" t="str">
        <f>IF($A637="","",SUMIFS(AI_PF!$CE:$CE,AI_PF!$A:$A,$A637))</f>
        <v/>
      </c>
      <c r="W637" t="str">
        <f>IF($A637="","",IFERROR(VLOOKUP($A637,AI_PF!$A:$CO,93,FALSE),""))</f>
        <v/>
      </c>
      <c r="X637" t="str">
        <f>IF($A637="","",COUNTIF(AI_PF!$A:$A,$A637))</f>
        <v/>
      </c>
      <c r="Y637" t="str">
        <f>IF($A637="","",COUNTIF(LookThrough!$A:$A,J637))</f>
        <v/>
      </c>
    </row>
    <row r="638" spans="2:25" x14ac:dyDescent="0.4">
      <c r="B638" t="str">
        <f>IF($A638="","",IFERROR(VLOOKUP($A638,AI_PF!$A:$D,4,FALSE),""))</f>
        <v/>
      </c>
      <c r="C638" t="str">
        <f>IF($A638="","",IFERROR(VLOOKUP($A638,AI_PF!$A:$G,7,FALSE),""))</f>
        <v/>
      </c>
      <c r="D638" t="str">
        <f>IF($A638="","",IFERROR(VLOOKUP($A638,AI_PF!$A:$H,8,FALSE),""))</f>
        <v/>
      </c>
      <c r="E638" t="str">
        <f>IF($A638="","",IFERROR(VLOOKUP($A638,AI_PF!$A:$N,14,FALSE),""))</f>
        <v/>
      </c>
      <c r="F638" t="str">
        <f>IF($A638="","",IFERROR(VLOOKUP($A638,AI_PF!$A:$R,18,FALSE),""))</f>
        <v/>
      </c>
      <c r="G638" t="str">
        <f>IF($A638="","",IFERROR(VLOOKUP($A638,AI_PF!$A:$T,20,FALSE),""))</f>
        <v/>
      </c>
      <c r="H638" t="str">
        <f>IF($A638="","",IFERROR(VLOOKUP($A638,AI_PF!$A:$V,22,FALSE),""))</f>
        <v/>
      </c>
      <c r="I638" t="str">
        <f>IF($A638="","",IFERROR(VLOOKUP($A638,AI_PF!$A:$EU,151,FALSE),""))</f>
        <v/>
      </c>
      <c r="J638" t="str">
        <f>IF($A638="","",IFERROR(VLOOKUP($A638,AI_PF!$A:$C,3,FALSE),""))</f>
        <v/>
      </c>
      <c r="K638" t="str">
        <f>IF($A638="","",IFERROR(VLOOKUP($A638,Data_Raw!$A:$G,2,FALSE),""))</f>
        <v/>
      </c>
      <c r="L638" t="str">
        <f>IF($A638="","",IFERROR(VLOOKUP($A638,Data_Raw!$A:$G,3,FALSE),""))</f>
        <v/>
      </c>
      <c r="M638" t="str">
        <f>IF($A638="","",IFERROR(VLOOKUP($A638,Data_Raw!$A:$G,4,FALSE),""))</f>
        <v/>
      </c>
      <c r="N638" t="str">
        <f>IF($A638="","",IFERROR(VLOOKUP($A638,AI_PF!$A:$EU,29,FALSE),""))</f>
        <v/>
      </c>
      <c r="O638" t="str">
        <f>IF($A638="","",IFERROR(VLOOKUP($A638,Data_Raw!$A:$G,5,FALSE),""))</f>
        <v/>
      </c>
      <c r="P638" t="str">
        <f>IF($A638="","",IFERROR(VLOOKUP($A638,Data_Raw!$A:$G,6,FALSE),""))</f>
        <v/>
      </c>
      <c r="Q638" t="str">
        <f>IF($A638="","",IFERROR(VLOOKUP($A638,Data_Raw!$A:$G,7,FALSE),""))</f>
        <v/>
      </c>
      <c r="R638" t="str">
        <f>IF($A638="","",SUMIFS(AI_PF!$AP:$AP,AI_PF!$A:$A,$A638))</f>
        <v/>
      </c>
      <c r="S638" t="str">
        <f>IF($A638="","",SUMIFS(AI_PF!$AW:$AW,AI_PF!$A:$A,$A638))</f>
        <v/>
      </c>
      <c r="T638" t="str">
        <f>IF($A638="","",SUMIFS(AI_PF!$AZ:$AZ,AI_PF!$A:$A,$A638))</f>
        <v/>
      </c>
      <c r="U638" t="str">
        <f>IF($A638="","",SUMIFS(AI_PF!$CA:$CA,AI_PF!$A:$A,$A638))</f>
        <v/>
      </c>
      <c r="V638" t="str">
        <f>IF($A638="","",SUMIFS(AI_PF!$CE:$CE,AI_PF!$A:$A,$A638))</f>
        <v/>
      </c>
      <c r="W638" t="str">
        <f>IF($A638="","",IFERROR(VLOOKUP($A638,AI_PF!$A:$CO,93,FALSE),""))</f>
        <v/>
      </c>
      <c r="X638" t="str">
        <f>IF($A638="","",COUNTIF(AI_PF!$A:$A,$A638))</f>
        <v/>
      </c>
      <c r="Y638" t="str">
        <f>IF($A638="","",COUNTIF(LookThrough!$A:$A,J638))</f>
        <v/>
      </c>
    </row>
    <row r="639" spans="2:25" x14ac:dyDescent="0.4">
      <c r="B639" t="str">
        <f>IF($A639="","",IFERROR(VLOOKUP($A639,AI_PF!$A:$D,4,FALSE),""))</f>
        <v/>
      </c>
      <c r="C639" t="str">
        <f>IF($A639="","",IFERROR(VLOOKUP($A639,AI_PF!$A:$G,7,FALSE),""))</f>
        <v/>
      </c>
      <c r="D639" t="str">
        <f>IF($A639="","",IFERROR(VLOOKUP($A639,AI_PF!$A:$H,8,FALSE),""))</f>
        <v/>
      </c>
      <c r="E639" t="str">
        <f>IF($A639="","",IFERROR(VLOOKUP($A639,AI_PF!$A:$N,14,FALSE),""))</f>
        <v/>
      </c>
      <c r="F639" t="str">
        <f>IF($A639="","",IFERROR(VLOOKUP($A639,AI_PF!$A:$R,18,FALSE),""))</f>
        <v/>
      </c>
      <c r="G639" t="str">
        <f>IF($A639="","",IFERROR(VLOOKUP($A639,AI_PF!$A:$T,20,FALSE),""))</f>
        <v/>
      </c>
      <c r="H639" t="str">
        <f>IF($A639="","",IFERROR(VLOOKUP($A639,AI_PF!$A:$V,22,FALSE),""))</f>
        <v/>
      </c>
      <c r="I639" t="str">
        <f>IF($A639="","",IFERROR(VLOOKUP($A639,AI_PF!$A:$EU,151,FALSE),""))</f>
        <v/>
      </c>
      <c r="J639" t="str">
        <f>IF($A639="","",IFERROR(VLOOKUP($A639,AI_PF!$A:$C,3,FALSE),""))</f>
        <v/>
      </c>
      <c r="K639" t="str">
        <f>IF($A639="","",IFERROR(VLOOKUP($A639,Data_Raw!$A:$G,2,FALSE),""))</f>
        <v/>
      </c>
      <c r="L639" t="str">
        <f>IF($A639="","",IFERROR(VLOOKUP($A639,Data_Raw!$A:$G,3,FALSE),""))</f>
        <v/>
      </c>
      <c r="M639" t="str">
        <f>IF($A639="","",IFERROR(VLOOKUP($A639,Data_Raw!$A:$G,4,FALSE),""))</f>
        <v/>
      </c>
      <c r="N639" t="str">
        <f>IF($A639="","",IFERROR(VLOOKUP($A639,AI_PF!$A:$EU,29,FALSE),""))</f>
        <v/>
      </c>
      <c r="O639" t="str">
        <f>IF($A639="","",IFERROR(VLOOKUP($A639,Data_Raw!$A:$G,5,FALSE),""))</f>
        <v/>
      </c>
      <c r="P639" t="str">
        <f>IF($A639="","",IFERROR(VLOOKUP($A639,Data_Raw!$A:$G,6,FALSE),""))</f>
        <v/>
      </c>
      <c r="Q639" t="str">
        <f>IF($A639="","",IFERROR(VLOOKUP($A639,Data_Raw!$A:$G,7,FALSE),""))</f>
        <v/>
      </c>
      <c r="R639" t="str">
        <f>IF($A639="","",SUMIFS(AI_PF!$AP:$AP,AI_PF!$A:$A,$A639))</f>
        <v/>
      </c>
      <c r="S639" t="str">
        <f>IF($A639="","",SUMIFS(AI_PF!$AW:$AW,AI_PF!$A:$A,$A639))</f>
        <v/>
      </c>
      <c r="T639" t="str">
        <f>IF($A639="","",SUMIFS(AI_PF!$AZ:$AZ,AI_PF!$A:$A,$A639))</f>
        <v/>
      </c>
      <c r="U639" t="str">
        <f>IF($A639="","",SUMIFS(AI_PF!$CA:$CA,AI_PF!$A:$A,$A639))</f>
        <v/>
      </c>
      <c r="V639" t="str">
        <f>IF($A639="","",SUMIFS(AI_PF!$CE:$CE,AI_PF!$A:$A,$A639))</f>
        <v/>
      </c>
      <c r="W639" t="str">
        <f>IF($A639="","",IFERROR(VLOOKUP($A639,AI_PF!$A:$CO,93,FALSE),""))</f>
        <v/>
      </c>
      <c r="X639" t="str">
        <f>IF($A639="","",COUNTIF(AI_PF!$A:$A,$A639))</f>
        <v/>
      </c>
      <c r="Y639" t="str">
        <f>IF($A639="","",COUNTIF(LookThrough!$A:$A,J639))</f>
        <v/>
      </c>
    </row>
    <row r="640" spans="2:25" x14ac:dyDescent="0.4">
      <c r="B640" t="str">
        <f>IF($A640="","",IFERROR(VLOOKUP($A640,AI_PF!$A:$D,4,FALSE),""))</f>
        <v/>
      </c>
      <c r="C640" t="str">
        <f>IF($A640="","",IFERROR(VLOOKUP($A640,AI_PF!$A:$G,7,FALSE),""))</f>
        <v/>
      </c>
      <c r="D640" t="str">
        <f>IF($A640="","",IFERROR(VLOOKUP($A640,AI_PF!$A:$H,8,FALSE),""))</f>
        <v/>
      </c>
      <c r="E640" t="str">
        <f>IF($A640="","",IFERROR(VLOOKUP($A640,AI_PF!$A:$N,14,FALSE),""))</f>
        <v/>
      </c>
      <c r="F640" t="str">
        <f>IF($A640="","",IFERROR(VLOOKUP($A640,AI_PF!$A:$R,18,FALSE),""))</f>
        <v/>
      </c>
      <c r="G640" t="str">
        <f>IF($A640="","",IFERROR(VLOOKUP($A640,AI_PF!$A:$T,20,FALSE),""))</f>
        <v/>
      </c>
      <c r="H640" t="str">
        <f>IF($A640="","",IFERROR(VLOOKUP($A640,AI_PF!$A:$V,22,FALSE),""))</f>
        <v/>
      </c>
      <c r="I640" t="str">
        <f>IF($A640="","",IFERROR(VLOOKUP($A640,AI_PF!$A:$EU,151,FALSE),""))</f>
        <v/>
      </c>
      <c r="J640" t="str">
        <f>IF($A640="","",IFERROR(VLOOKUP($A640,AI_PF!$A:$C,3,FALSE),""))</f>
        <v/>
      </c>
      <c r="K640" t="str">
        <f>IF($A640="","",IFERROR(VLOOKUP($A640,Data_Raw!$A:$G,2,FALSE),""))</f>
        <v/>
      </c>
      <c r="L640" t="str">
        <f>IF($A640="","",IFERROR(VLOOKUP($A640,Data_Raw!$A:$G,3,FALSE),""))</f>
        <v/>
      </c>
      <c r="M640" t="str">
        <f>IF($A640="","",IFERROR(VLOOKUP($A640,Data_Raw!$A:$G,4,FALSE),""))</f>
        <v/>
      </c>
      <c r="N640" t="str">
        <f>IF($A640="","",IFERROR(VLOOKUP($A640,AI_PF!$A:$EU,29,FALSE),""))</f>
        <v/>
      </c>
      <c r="O640" t="str">
        <f>IF($A640="","",IFERROR(VLOOKUP($A640,Data_Raw!$A:$G,5,FALSE),""))</f>
        <v/>
      </c>
      <c r="P640" t="str">
        <f>IF($A640="","",IFERROR(VLOOKUP($A640,Data_Raw!$A:$G,6,FALSE),""))</f>
        <v/>
      </c>
      <c r="Q640" t="str">
        <f>IF($A640="","",IFERROR(VLOOKUP($A640,Data_Raw!$A:$G,7,FALSE),""))</f>
        <v/>
      </c>
      <c r="R640" t="str">
        <f>IF($A640="","",SUMIFS(AI_PF!$AP:$AP,AI_PF!$A:$A,$A640))</f>
        <v/>
      </c>
      <c r="S640" t="str">
        <f>IF($A640="","",SUMIFS(AI_PF!$AW:$AW,AI_PF!$A:$A,$A640))</f>
        <v/>
      </c>
      <c r="T640" t="str">
        <f>IF($A640="","",SUMIFS(AI_PF!$AZ:$AZ,AI_PF!$A:$A,$A640))</f>
        <v/>
      </c>
      <c r="U640" t="str">
        <f>IF($A640="","",SUMIFS(AI_PF!$CA:$CA,AI_PF!$A:$A,$A640))</f>
        <v/>
      </c>
      <c r="V640" t="str">
        <f>IF($A640="","",SUMIFS(AI_PF!$CE:$CE,AI_PF!$A:$A,$A640))</f>
        <v/>
      </c>
      <c r="W640" t="str">
        <f>IF($A640="","",IFERROR(VLOOKUP($A640,AI_PF!$A:$CO,93,FALSE),""))</f>
        <v/>
      </c>
      <c r="X640" t="str">
        <f>IF($A640="","",COUNTIF(AI_PF!$A:$A,$A640))</f>
        <v/>
      </c>
      <c r="Y640" t="str">
        <f>IF($A640="","",COUNTIF(LookThrough!$A:$A,J640))</f>
        <v/>
      </c>
    </row>
    <row r="641" spans="2:25" x14ac:dyDescent="0.4">
      <c r="B641" t="str">
        <f>IF($A641="","",IFERROR(VLOOKUP($A641,AI_PF!$A:$D,4,FALSE),""))</f>
        <v/>
      </c>
      <c r="C641" t="str">
        <f>IF($A641="","",IFERROR(VLOOKUP($A641,AI_PF!$A:$G,7,FALSE),""))</f>
        <v/>
      </c>
      <c r="D641" t="str">
        <f>IF($A641="","",IFERROR(VLOOKUP($A641,AI_PF!$A:$H,8,FALSE),""))</f>
        <v/>
      </c>
      <c r="E641" t="str">
        <f>IF($A641="","",IFERROR(VLOOKUP($A641,AI_PF!$A:$N,14,FALSE),""))</f>
        <v/>
      </c>
      <c r="F641" t="str">
        <f>IF($A641="","",IFERROR(VLOOKUP($A641,AI_PF!$A:$R,18,FALSE),""))</f>
        <v/>
      </c>
      <c r="G641" t="str">
        <f>IF($A641="","",IFERROR(VLOOKUP($A641,AI_PF!$A:$T,20,FALSE),""))</f>
        <v/>
      </c>
      <c r="H641" t="str">
        <f>IF($A641="","",IFERROR(VLOOKUP($A641,AI_PF!$A:$V,22,FALSE),""))</f>
        <v/>
      </c>
      <c r="I641" t="str">
        <f>IF($A641="","",IFERROR(VLOOKUP($A641,AI_PF!$A:$EU,151,FALSE),""))</f>
        <v/>
      </c>
      <c r="J641" t="str">
        <f>IF($A641="","",IFERROR(VLOOKUP($A641,AI_PF!$A:$C,3,FALSE),""))</f>
        <v/>
      </c>
      <c r="K641" t="str">
        <f>IF($A641="","",IFERROR(VLOOKUP($A641,Data_Raw!$A:$G,2,FALSE),""))</f>
        <v/>
      </c>
      <c r="L641" t="str">
        <f>IF($A641="","",IFERROR(VLOOKUP($A641,Data_Raw!$A:$G,3,FALSE),""))</f>
        <v/>
      </c>
      <c r="M641" t="str">
        <f>IF($A641="","",IFERROR(VLOOKUP($A641,Data_Raw!$A:$G,4,FALSE),""))</f>
        <v/>
      </c>
      <c r="N641" t="str">
        <f>IF($A641="","",IFERROR(VLOOKUP($A641,AI_PF!$A:$EU,29,FALSE),""))</f>
        <v/>
      </c>
      <c r="O641" t="str">
        <f>IF($A641="","",IFERROR(VLOOKUP($A641,Data_Raw!$A:$G,5,FALSE),""))</f>
        <v/>
      </c>
      <c r="P641" t="str">
        <f>IF($A641="","",IFERROR(VLOOKUP($A641,Data_Raw!$A:$G,6,FALSE),""))</f>
        <v/>
      </c>
      <c r="Q641" t="str">
        <f>IF($A641="","",IFERROR(VLOOKUP($A641,Data_Raw!$A:$G,7,FALSE),""))</f>
        <v/>
      </c>
      <c r="R641" t="str">
        <f>IF($A641="","",SUMIFS(AI_PF!$AP:$AP,AI_PF!$A:$A,$A641))</f>
        <v/>
      </c>
      <c r="S641" t="str">
        <f>IF($A641="","",SUMIFS(AI_PF!$AW:$AW,AI_PF!$A:$A,$A641))</f>
        <v/>
      </c>
      <c r="T641" t="str">
        <f>IF($A641="","",SUMIFS(AI_PF!$AZ:$AZ,AI_PF!$A:$A,$A641))</f>
        <v/>
      </c>
      <c r="U641" t="str">
        <f>IF($A641="","",SUMIFS(AI_PF!$CA:$CA,AI_PF!$A:$A,$A641))</f>
        <v/>
      </c>
      <c r="V641" t="str">
        <f>IF($A641="","",SUMIFS(AI_PF!$CE:$CE,AI_PF!$A:$A,$A641))</f>
        <v/>
      </c>
      <c r="W641" t="str">
        <f>IF($A641="","",IFERROR(VLOOKUP($A641,AI_PF!$A:$CO,93,FALSE),""))</f>
        <v/>
      </c>
      <c r="X641" t="str">
        <f>IF($A641="","",COUNTIF(AI_PF!$A:$A,$A641))</f>
        <v/>
      </c>
      <c r="Y641" t="str">
        <f>IF($A641="","",COUNTIF(LookThrough!$A:$A,J641))</f>
        <v/>
      </c>
    </row>
    <row r="642" spans="2:25" x14ac:dyDescent="0.4">
      <c r="B642" t="str">
        <f>IF($A642="","",IFERROR(VLOOKUP($A642,AI_PF!$A:$D,4,FALSE),""))</f>
        <v/>
      </c>
      <c r="C642" t="str">
        <f>IF($A642="","",IFERROR(VLOOKUP($A642,AI_PF!$A:$G,7,FALSE),""))</f>
        <v/>
      </c>
      <c r="D642" t="str">
        <f>IF($A642="","",IFERROR(VLOOKUP($A642,AI_PF!$A:$H,8,FALSE),""))</f>
        <v/>
      </c>
      <c r="E642" t="str">
        <f>IF($A642="","",IFERROR(VLOOKUP($A642,AI_PF!$A:$N,14,FALSE),""))</f>
        <v/>
      </c>
      <c r="F642" t="str">
        <f>IF($A642="","",IFERROR(VLOOKUP($A642,AI_PF!$A:$R,18,FALSE),""))</f>
        <v/>
      </c>
      <c r="G642" t="str">
        <f>IF($A642="","",IFERROR(VLOOKUP($A642,AI_PF!$A:$T,20,FALSE),""))</f>
        <v/>
      </c>
      <c r="H642" t="str">
        <f>IF($A642="","",IFERROR(VLOOKUP($A642,AI_PF!$A:$V,22,FALSE),""))</f>
        <v/>
      </c>
      <c r="I642" t="str">
        <f>IF($A642="","",IFERROR(VLOOKUP($A642,AI_PF!$A:$EU,151,FALSE),""))</f>
        <v/>
      </c>
      <c r="J642" t="str">
        <f>IF($A642="","",IFERROR(VLOOKUP($A642,AI_PF!$A:$C,3,FALSE),""))</f>
        <v/>
      </c>
      <c r="K642" t="str">
        <f>IF($A642="","",IFERROR(VLOOKUP($A642,Data_Raw!$A:$G,2,FALSE),""))</f>
        <v/>
      </c>
      <c r="L642" t="str">
        <f>IF($A642="","",IFERROR(VLOOKUP($A642,Data_Raw!$A:$G,3,FALSE),""))</f>
        <v/>
      </c>
      <c r="M642" t="str">
        <f>IF($A642="","",IFERROR(VLOOKUP($A642,Data_Raw!$A:$G,4,FALSE),""))</f>
        <v/>
      </c>
      <c r="N642" t="str">
        <f>IF($A642="","",IFERROR(VLOOKUP($A642,AI_PF!$A:$EU,29,FALSE),""))</f>
        <v/>
      </c>
      <c r="O642" t="str">
        <f>IF($A642="","",IFERROR(VLOOKUP($A642,Data_Raw!$A:$G,5,FALSE),""))</f>
        <v/>
      </c>
      <c r="P642" t="str">
        <f>IF($A642="","",IFERROR(VLOOKUP($A642,Data_Raw!$A:$G,6,FALSE),""))</f>
        <v/>
      </c>
      <c r="Q642" t="str">
        <f>IF($A642="","",IFERROR(VLOOKUP($A642,Data_Raw!$A:$G,7,FALSE),""))</f>
        <v/>
      </c>
      <c r="R642" t="str">
        <f>IF($A642="","",SUMIFS(AI_PF!$AP:$AP,AI_PF!$A:$A,$A642))</f>
        <v/>
      </c>
      <c r="S642" t="str">
        <f>IF($A642="","",SUMIFS(AI_PF!$AW:$AW,AI_PF!$A:$A,$A642))</f>
        <v/>
      </c>
      <c r="T642" t="str">
        <f>IF($A642="","",SUMIFS(AI_PF!$AZ:$AZ,AI_PF!$A:$A,$A642))</f>
        <v/>
      </c>
      <c r="U642" t="str">
        <f>IF($A642="","",SUMIFS(AI_PF!$CA:$CA,AI_PF!$A:$A,$A642))</f>
        <v/>
      </c>
      <c r="V642" t="str">
        <f>IF($A642="","",SUMIFS(AI_PF!$CE:$CE,AI_PF!$A:$A,$A642))</f>
        <v/>
      </c>
      <c r="W642" t="str">
        <f>IF($A642="","",IFERROR(VLOOKUP($A642,AI_PF!$A:$CO,93,FALSE),""))</f>
        <v/>
      </c>
      <c r="X642" t="str">
        <f>IF($A642="","",COUNTIF(AI_PF!$A:$A,$A642))</f>
        <v/>
      </c>
      <c r="Y642" t="str">
        <f>IF($A642="","",COUNTIF(LookThrough!$A:$A,J642))</f>
        <v/>
      </c>
    </row>
    <row r="643" spans="2:25" x14ac:dyDescent="0.4">
      <c r="B643" t="str">
        <f>IF($A643="","",IFERROR(VLOOKUP($A643,AI_PF!$A:$D,4,FALSE),""))</f>
        <v/>
      </c>
      <c r="C643" t="str">
        <f>IF($A643="","",IFERROR(VLOOKUP($A643,AI_PF!$A:$G,7,FALSE),""))</f>
        <v/>
      </c>
      <c r="D643" t="str">
        <f>IF($A643="","",IFERROR(VLOOKUP($A643,AI_PF!$A:$H,8,FALSE),""))</f>
        <v/>
      </c>
      <c r="E643" t="str">
        <f>IF($A643="","",IFERROR(VLOOKUP($A643,AI_PF!$A:$N,14,FALSE),""))</f>
        <v/>
      </c>
      <c r="F643" t="str">
        <f>IF($A643="","",IFERROR(VLOOKUP($A643,AI_PF!$A:$R,18,FALSE),""))</f>
        <v/>
      </c>
      <c r="G643" t="str">
        <f>IF($A643="","",IFERROR(VLOOKUP($A643,AI_PF!$A:$T,20,FALSE),""))</f>
        <v/>
      </c>
      <c r="H643" t="str">
        <f>IF($A643="","",IFERROR(VLOOKUP($A643,AI_PF!$A:$V,22,FALSE),""))</f>
        <v/>
      </c>
      <c r="I643" t="str">
        <f>IF($A643="","",IFERROR(VLOOKUP($A643,AI_PF!$A:$EU,151,FALSE),""))</f>
        <v/>
      </c>
      <c r="J643" t="str">
        <f>IF($A643="","",IFERROR(VLOOKUP($A643,AI_PF!$A:$C,3,FALSE),""))</f>
        <v/>
      </c>
      <c r="K643" t="str">
        <f>IF($A643="","",IFERROR(VLOOKUP($A643,Data_Raw!$A:$G,2,FALSE),""))</f>
        <v/>
      </c>
      <c r="L643" t="str">
        <f>IF($A643="","",IFERROR(VLOOKUP($A643,Data_Raw!$A:$G,3,FALSE),""))</f>
        <v/>
      </c>
      <c r="M643" t="str">
        <f>IF($A643="","",IFERROR(VLOOKUP($A643,Data_Raw!$A:$G,4,FALSE),""))</f>
        <v/>
      </c>
      <c r="N643" t="str">
        <f>IF($A643="","",IFERROR(VLOOKUP($A643,AI_PF!$A:$EU,29,FALSE),""))</f>
        <v/>
      </c>
      <c r="O643" t="str">
        <f>IF($A643="","",IFERROR(VLOOKUP($A643,Data_Raw!$A:$G,5,FALSE),""))</f>
        <v/>
      </c>
      <c r="P643" t="str">
        <f>IF($A643="","",IFERROR(VLOOKUP($A643,Data_Raw!$A:$G,6,FALSE),""))</f>
        <v/>
      </c>
      <c r="Q643" t="str">
        <f>IF($A643="","",IFERROR(VLOOKUP($A643,Data_Raw!$A:$G,7,FALSE),""))</f>
        <v/>
      </c>
      <c r="R643" t="str">
        <f>IF($A643="","",SUMIFS(AI_PF!$AP:$AP,AI_PF!$A:$A,$A643))</f>
        <v/>
      </c>
      <c r="S643" t="str">
        <f>IF($A643="","",SUMIFS(AI_PF!$AW:$AW,AI_PF!$A:$A,$A643))</f>
        <v/>
      </c>
      <c r="T643" t="str">
        <f>IF($A643="","",SUMIFS(AI_PF!$AZ:$AZ,AI_PF!$A:$A,$A643))</f>
        <v/>
      </c>
      <c r="U643" t="str">
        <f>IF($A643="","",SUMIFS(AI_PF!$CA:$CA,AI_PF!$A:$A,$A643))</f>
        <v/>
      </c>
      <c r="V643" t="str">
        <f>IF($A643="","",SUMIFS(AI_PF!$CE:$CE,AI_PF!$A:$A,$A643))</f>
        <v/>
      </c>
      <c r="W643" t="str">
        <f>IF($A643="","",IFERROR(VLOOKUP($A643,AI_PF!$A:$CO,93,FALSE),""))</f>
        <v/>
      </c>
      <c r="X643" t="str">
        <f>IF($A643="","",COUNTIF(AI_PF!$A:$A,$A643))</f>
        <v/>
      </c>
      <c r="Y643" t="str">
        <f>IF($A643="","",COUNTIF(LookThrough!$A:$A,J643))</f>
        <v/>
      </c>
    </row>
    <row r="644" spans="2:25" x14ac:dyDescent="0.4">
      <c r="B644" t="str">
        <f>IF($A644="","",IFERROR(VLOOKUP($A644,AI_PF!$A:$D,4,FALSE),""))</f>
        <v/>
      </c>
      <c r="C644" t="str">
        <f>IF($A644="","",IFERROR(VLOOKUP($A644,AI_PF!$A:$G,7,FALSE),""))</f>
        <v/>
      </c>
      <c r="D644" t="str">
        <f>IF($A644="","",IFERROR(VLOOKUP($A644,AI_PF!$A:$H,8,FALSE),""))</f>
        <v/>
      </c>
      <c r="E644" t="str">
        <f>IF($A644="","",IFERROR(VLOOKUP($A644,AI_PF!$A:$N,14,FALSE),""))</f>
        <v/>
      </c>
      <c r="F644" t="str">
        <f>IF($A644="","",IFERROR(VLOOKUP($A644,AI_PF!$A:$R,18,FALSE),""))</f>
        <v/>
      </c>
      <c r="G644" t="str">
        <f>IF($A644="","",IFERROR(VLOOKUP($A644,AI_PF!$A:$T,20,FALSE),""))</f>
        <v/>
      </c>
      <c r="H644" t="str">
        <f>IF($A644="","",IFERROR(VLOOKUP($A644,AI_PF!$A:$V,22,FALSE),""))</f>
        <v/>
      </c>
      <c r="I644" t="str">
        <f>IF($A644="","",IFERROR(VLOOKUP($A644,AI_PF!$A:$EU,151,FALSE),""))</f>
        <v/>
      </c>
      <c r="J644" t="str">
        <f>IF($A644="","",IFERROR(VLOOKUP($A644,AI_PF!$A:$C,3,FALSE),""))</f>
        <v/>
      </c>
      <c r="K644" t="str">
        <f>IF($A644="","",IFERROR(VLOOKUP($A644,Data_Raw!$A:$G,2,FALSE),""))</f>
        <v/>
      </c>
      <c r="L644" t="str">
        <f>IF($A644="","",IFERROR(VLOOKUP($A644,Data_Raw!$A:$G,3,FALSE),""))</f>
        <v/>
      </c>
      <c r="M644" t="str">
        <f>IF($A644="","",IFERROR(VLOOKUP($A644,Data_Raw!$A:$G,4,FALSE),""))</f>
        <v/>
      </c>
      <c r="N644" t="str">
        <f>IF($A644="","",IFERROR(VLOOKUP($A644,AI_PF!$A:$EU,29,FALSE),""))</f>
        <v/>
      </c>
      <c r="O644" t="str">
        <f>IF($A644="","",IFERROR(VLOOKUP($A644,Data_Raw!$A:$G,5,FALSE),""))</f>
        <v/>
      </c>
      <c r="P644" t="str">
        <f>IF($A644="","",IFERROR(VLOOKUP($A644,Data_Raw!$A:$G,6,FALSE),""))</f>
        <v/>
      </c>
      <c r="Q644" t="str">
        <f>IF($A644="","",IFERROR(VLOOKUP($A644,Data_Raw!$A:$G,7,FALSE),""))</f>
        <v/>
      </c>
      <c r="R644" t="str">
        <f>IF($A644="","",SUMIFS(AI_PF!$AP:$AP,AI_PF!$A:$A,$A644))</f>
        <v/>
      </c>
      <c r="S644" t="str">
        <f>IF($A644="","",SUMIFS(AI_PF!$AW:$AW,AI_PF!$A:$A,$A644))</f>
        <v/>
      </c>
      <c r="T644" t="str">
        <f>IF($A644="","",SUMIFS(AI_PF!$AZ:$AZ,AI_PF!$A:$A,$A644))</f>
        <v/>
      </c>
      <c r="U644" t="str">
        <f>IF($A644="","",SUMIFS(AI_PF!$CA:$CA,AI_PF!$A:$A,$A644))</f>
        <v/>
      </c>
      <c r="V644" t="str">
        <f>IF($A644="","",SUMIFS(AI_PF!$CE:$CE,AI_PF!$A:$A,$A644))</f>
        <v/>
      </c>
      <c r="W644" t="str">
        <f>IF($A644="","",IFERROR(VLOOKUP($A644,AI_PF!$A:$CO,93,FALSE),""))</f>
        <v/>
      </c>
      <c r="X644" t="str">
        <f>IF($A644="","",COUNTIF(AI_PF!$A:$A,$A644))</f>
        <v/>
      </c>
      <c r="Y644" t="str">
        <f>IF($A644="","",COUNTIF(LookThrough!$A:$A,J644))</f>
        <v/>
      </c>
    </row>
    <row r="645" spans="2:25" x14ac:dyDescent="0.4">
      <c r="B645" t="str">
        <f>IF($A645="","",IFERROR(VLOOKUP($A645,AI_PF!$A:$D,4,FALSE),""))</f>
        <v/>
      </c>
      <c r="C645" t="str">
        <f>IF($A645="","",IFERROR(VLOOKUP($A645,AI_PF!$A:$G,7,FALSE),""))</f>
        <v/>
      </c>
      <c r="D645" t="str">
        <f>IF($A645="","",IFERROR(VLOOKUP($A645,AI_PF!$A:$H,8,FALSE),""))</f>
        <v/>
      </c>
      <c r="E645" t="str">
        <f>IF($A645="","",IFERROR(VLOOKUP($A645,AI_PF!$A:$N,14,FALSE),""))</f>
        <v/>
      </c>
      <c r="F645" t="str">
        <f>IF($A645="","",IFERROR(VLOOKUP($A645,AI_PF!$A:$R,18,FALSE),""))</f>
        <v/>
      </c>
      <c r="G645" t="str">
        <f>IF($A645="","",IFERROR(VLOOKUP($A645,AI_PF!$A:$T,20,FALSE),""))</f>
        <v/>
      </c>
      <c r="H645" t="str">
        <f>IF($A645="","",IFERROR(VLOOKUP($A645,AI_PF!$A:$V,22,FALSE),""))</f>
        <v/>
      </c>
      <c r="I645" t="str">
        <f>IF($A645="","",IFERROR(VLOOKUP($A645,AI_PF!$A:$EU,151,FALSE),""))</f>
        <v/>
      </c>
      <c r="J645" t="str">
        <f>IF($A645="","",IFERROR(VLOOKUP($A645,AI_PF!$A:$C,3,FALSE),""))</f>
        <v/>
      </c>
      <c r="K645" t="str">
        <f>IF($A645="","",IFERROR(VLOOKUP($A645,Data_Raw!$A:$G,2,FALSE),""))</f>
        <v/>
      </c>
      <c r="L645" t="str">
        <f>IF($A645="","",IFERROR(VLOOKUP($A645,Data_Raw!$A:$G,3,FALSE),""))</f>
        <v/>
      </c>
      <c r="M645" t="str">
        <f>IF($A645="","",IFERROR(VLOOKUP($A645,Data_Raw!$A:$G,4,FALSE),""))</f>
        <v/>
      </c>
      <c r="N645" t="str">
        <f>IF($A645="","",IFERROR(VLOOKUP($A645,AI_PF!$A:$EU,29,FALSE),""))</f>
        <v/>
      </c>
      <c r="O645" t="str">
        <f>IF($A645="","",IFERROR(VLOOKUP($A645,Data_Raw!$A:$G,5,FALSE),""))</f>
        <v/>
      </c>
      <c r="P645" t="str">
        <f>IF($A645="","",IFERROR(VLOOKUP($A645,Data_Raw!$A:$G,6,FALSE),""))</f>
        <v/>
      </c>
      <c r="Q645" t="str">
        <f>IF($A645="","",IFERROR(VLOOKUP($A645,Data_Raw!$A:$G,7,FALSE),""))</f>
        <v/>
      </c>
      <c r="R645" t="str">
        <f>IF($A645="","",SUMIFS(AI_PF!$AP:$AP,AI_PF!$A:$A,$A645))</f>
        <v/>
      </c>
      <c r="S645" t="str">
        <f>IF($A645="","",SUMIFS(AI_PF!$AW:$AW,AI_PF!$A:$A,$A645))</f>
        <v/>
      </c>
      <c r="T645" t="str">
        <f>IF($A645="","",SUMIFS(AI_PF!$AZ:$AZ,AI_PF!$A:$A,$A645))</f>
        <v/>
      </c>
      <c r="U645" t="str">
        <f>IF($A645="","",SUMIFS(AI_PF!$CA:$CA,AI_PF!$A:$A,$A645))</f>
        <v/>
      </c>
      <c r="V645" t="str">
        <f>IF($A645="","",SUMIFS(AI_PF!$CE:$CE,AI_PF!$A:$A,$A645))</f>
        <v/>
      </c>
      <c r="W645" t="str">
        <f>IF($A645="","",IFERROR(VLOOKUP($A645,AI_PF!$A:$CO,93,FALSE),""))</f>
        <v/>
      </c>
      <c r="X645" t="str">
        <f>IF($A645="","",COUNTIF(AI_PF!$A:$A,$A645))</f>
        <v/>
      </c>
      <c r="Y645" t="str">
        <f>IF($A645="","",COUNTIF(LookThrough!$A:$A,J645))</f>
        <v/>
      </c>
    </row>
    <row r="646" spans="2:25" x14ac:dyDescent="0.4">
      <c r="B646" t="str">
        <f>IF($A646="","",IFERROR(VLOOKUP($A646,AI_PF!$A:$D,4,FALSE),""))</f>
        <v/>
      </c>
      <c r="C646" t="str">
        <f>IF($A646="","",IFERROR(VLOOKUP($A646,AI_PF!$A:$G,7,FALSE),""))</f>
        <v/>
      </c>
      <c r="D646" t="str">
        <f>IF($A646="","",IFERROR(VLOOKUP($A646,AI_PF!$A:$H,8,FALSE),""))</f>
        <v/>
      </c>
      <c r="E646" t="str">
        <f>IF($A646="","",IFERROR(VLOOKUP($A646,AI_PF!$A:$N,14,FALSE),""))</f>
        <v/>
      </c>
      <c r="F646" t="str">
        <f>IF($A646="","",IFERROR(VLOOKUP($A646,AI_PF!$A:$R,18,FALSE),""))</f>
        <v/>
      </c>
      <c r="G646" t="str">
        <f>IF($A646="","",IFERROR(VLOOKUP($A646,AI_PF!$A:$T,20,FALSE),""))</f>
        <v/>
      </c>
      <c r="H646" t="str">
        <f>IF($A646="","",IFERROR(VLOOKUP($A646,AI_PF!$A:$V,22,FALSE),""))</f>
        <v/>
      </c>
      <c r="I646" t="str">
        <f>IF($A646="","",IFERROR(VLOOKUP($A646,AI_PF!$A:$EU,151,FALSE),""))</f>
        <v/>
      </c>
      <c r="J646" t="str">
        <f>IF($A646="","",IFERROR(VLOOKUP($A646,AI_PF!$A:$C,3,FALSE),""))</f>
        <v/>
      </c>
      <c r="K646" t="str">
        <f>IF($A646="","",IFERROR(VLOOKUP($A646,Data_Raw!$A:$G,2,FALSE),""))</f>
        <v/>
      </c>
      <c r="L646" t="str">
        <f>IF($A646="","",IFERROR(VLOOKUP($A646,Data_Raw!$A:$G,3,FALSE),""))</f>
        <v/>
      </c>
      <c r="M646" t="str">
        <f>IF($A646="","",IFERROR(VLOOKUP($A646,Data_Raw!$A:$G,4,FALSE),""))</f>
        <v/>
      </c>
      <c r="N646" t="str">
        <f>IF($A646="","",IFERROR(VLOOKUP($A646,AI_PF!$A:$EU,29,FALSE),""))</f>
        <v/>
      </c>
      <c r="O646" t="str">
        <f>IF($A646="","",IFERROR(VLOOKUP($A646,Data_Raw!$A:$G,5,FALSE),""))</f>
        <v/>
      </c>
      <c r="P646" t="str">
        <f>IF($A646="","",IFERROR(VLOOKUP($A646,Data_Raw!$A:$G,6,FALSE),""))</f>
        <v/>
      </c>
      <c r="Q646" t="str">
        <f>IF($A646="","",IFERROR(VLOOKUP($A646,Data_Raw!$A:$G,7,FALSE),""))</f>
        <v/>
      </c>
      <c r="R646" t="str">
        <f>IF($A646="","",SUMIFS(AI_PF!$AP:$AP,AI_PF!$A:$A,$A646))</f>
        <v/>
      </c>
      <c r="S646" t="str">
        <f>IF($A646="","",SUMIFS(AI_PF!$AW:$AW,AI_PF!$A:$A,$A646))</f>
        <v/>
      </c>
      <c r="T646" t="str">
        <f>IF($A646="","",SUMIFS(AI_PF!$AZ:$AZ,AI_PF!$A:$A,$A646))</f>
        <v/>
      </c>
      <c r="U646" t="str">
        <f>IF($A646="","",SUMIFS(AI_PF!$CA:$CA,AI_PF!$A:$A,$A646))</f>
        <v/>
      </c>
      <c r="V646" t="str">
        <f>IF($A646="","",SUMIFS(AI_PF!$CE:$CE,AI_PF!$A:$A,$A646))</f>
        <v/>
      </c>
      <c r="W646" t="str">
        <f>IF($A646="","",IFERROR(VLOOKUP($A646,AI_PF!$A:$CO,93,FALSE),""))</f>
        <v/>
      </c>
      <c r="X646" t="str">
        <f>IF($A646="","",COUNTIF(AI_PF!$A:$A,$A646))</f>
        <v/>
      </c>
      <c r="Y646" t="str">
        <f>IF($A646="","",COUNTIF(LookThrough!$A:$A,J646))</f>
        <v/>
      </c>
    </row>
    <row r="647" spans="2:25" x14ac:dyDescent="0.4">
      <c r="B647" t="str">
        <f>IF($A647="","",IFERROR(VLOOKUP($A647,AI_PF!$A:$D,4,FALSE),""))</f>
        <v/>
      </c>
      <c r="C647" t="str">
        <f>IF($A647="","",IFERROR(VLOOKUP($A647,AI_PF!$A:$G,7,FALSE),""))</f>
        <v/>
      </c>
      <c r="D647" t="str">
        <f>IF($A647="","",IFERROR(VLOOKUP($A647,AI_PF!$A:$H,8,FALSE),""))</f>
        <v/>
      </c>
      <c r="E647" t="str">
        <f>IF($A647="","",IFERROR(VLOOKUP($A647,AI_PF!$A:$N,14,FALSE),""))</f>
        <v/>
      </c>
      <c r="F647" t="str">
        <f>IF($A647="","",IFERROR(VLOOKUP($A647,AI_PF!$A:$R,18,FALSE),""))</f>
        <v/>
      </c>
      <c r="G647" t="str">
        <f>IF($A647="","",IFERROR(VLOOKUP($A647,AI_PF!$A:$T,20,FALSE),""))</f>
        <v/>
      </c>
      <c r="H647" t="str">
        <f>IF($A647="","",IFERROR(VLOOKUP($A647,AI_PF!$A:$V,22,FALSE),""))</f>
        <v/>
      </c>
      <c r="I647" t="str">
        <f>IF($A647="","",IFERROR(VLOOKUP($A647,AI_PF!$A:$EU,151,FALSE),""))</f>
        <v/>
      </c>
      <c r="J647" t="str">
        <f>IF($A647="","",IFERROR(VLOOKUP($A647,AI_PF!$A:$C,3,FALSE),""))</f>
        <v/>
      </c>
      <c r="K647" t="str">
        <f>IF($A647="","",IFERROR(VLOOKUP($A647,Data_Raw!$A:$G,2,FALSE),""))</f>
        <v/>
      </c>
      <c r="L647" t="str">
        <f>IF($A647="","",IFERROR(VLOOKUP($A647,Data_Raw!$A:$G,3,FALSE),""))</f>
        <v/>
      </c>
      <c r="M647" t="str">
        <f>IF($A647="","",IFERROR(VLOOKUP($A647,Data_Raw!$A:$G,4,FALSE),""))</f>
        <v/>
      </c>
      <c r="N647" t="str">
        <f>IF($A647="","",IFERROR(VLOOKUP($A647,AI_PF!$A:$EU,29,FALSE),""))</f>
        <v/>
      </c>
      <c r="O647" t="str">
        <f>IF($A647="","",IFERROR(VLOOKUP($A647,Data_Raw!$A:$G,5,FALSE),""))</f>
        <v/>
      </c>
      <c r="P647" t="str">
        <f>IF($A647="","",IFERROR(VLOOKUP($A647,Data_Raw!$A:$G,6,FALSE),""))</f>
        <v/>
      </c>
      <c r="Q647" t="str">
        <f>IF($A647="","",IFERROR(VLOOKUP($A647,Data_Raw!$A:$G,7,FALSE),""))</f>
        <v/>
      </c>
      <c r="R647" t="str">
        <f>IF($A647="","",SUMIFS(AI_PF!$AP:$AP,AI_PF!$A:$A,$A647))</f>
        <v/>
      </c>
      <c r="S647" t="str">
        <f>IF($A647="","",SUMIFS(AI_PF!$AW:$AW,AI_PF!$A:$A,$A647))</f>
        <v/>
      </c>
      <c r="T647" t="str">
        <f>IF($A647="","",SUMIFS(AI_PF!$AZ:$AZ,AI_PF!$A:$A,$A647))</f>
        <v/>
      </c>
      <c r="U647" t="str">
        <f>IF($A647="","",SUMIFS(AI_PF!$CA:$CA,AI_PF!$A:$A,$A647))</f>
        <v/>
      </c>
      <c r="V647" t="str">
        <f>IF($A647="","",SUMIFS(AI_PF!$CE:$CE,AI_PF!$A:$A,$A647))</f>
        <v/>
      </c>
      <c r="W647" t="str">
        <f>IF($A647="","",IFERROR(VLOOKUP($A647,AI_PF!$A:$CO,93,FALSE),""))</f>
        <v/>
      </c>
      <c r="X647" t="str">
        <f>IF($A647="","",COUNTIF(AI_PF!$A:$A,$A647))</f>
        <v/>
      </c>
      <c r="Y647" t="str">
        <f>IF($A647="","",COUNTIF(LookThrough!$A:$A,J647))</f>
        <v/>
      </c>
    </row>
    <row r="648" spans="2:25" x14ac:dyDescent="0.4">
      <c r="B648" t="str">
        <f>IF($A648="","",IFERROR(VLOOKUP($A648,AI_PF!$A:$D,4,FALSE),""))</f>
        <v/>
      </c>
      <c r="C648" t="str">
        <f>IF($A648="","",IFERROR(VLOOKUP($A648,AI_PF!$A:$G,7,FALSE),""))</f>
        <v/>
      </c>
      <c r="D648" t="str">
        <f>IF($A648="","",IFERROR(VLOOKUP($A648,AI_PF!$A:$H,8,FALSE),""))</f>
        <v/>
      </c>
      <c r="E648" t="str">
        <f>IF($A648="","",IFERROR(VLOOKUP($A648,AI_PF!$A:$N,14,FALSE),""))</f>
        <v/>
      </c>
      <c r="F648" t="str">
        <f>IF($A648="","",IFERROR(VLOOKUP($A648,AI_PF!$A:$R,18,FALSE),""))</f>
        <v/>
      </c>
      <c r="G648" t="str">
        <f>IF($A648="","",IFERROR(VLOOKUP($A648,AI_PF!$A:$T,20,FALSE),""))</f>
        <v/>
      </c>
      <c r="H648" t="str">
        <f>IF($A648="","",IFERROR(VLOOKUP($A648,AI_PF!$A:$V,22,FALSE),""))</f>
        <v/>
      </c>
      <c r="I648" t="str">
        <f>IF($A648="","",IFERROR(VLOOKUP($A648,AI_PF!$A:$EU,151,FALSE),""))</f>
        <v/>
      </c>
      <c r="J648" t="str">
        <f>IF($A648="","",IFERROR(VLOOKUP($A648,AI_PF!$A:$C,3,FALSE),""))</f>
        <v/>
      </c>
      <c r="K648" t="str">
        <f>IF($A648="","",IFERROR(VLOOKUP($A648,Data_Raw!$A:$G,2,FALSE),""))</f>
        <v/>
      </c>
      <c r="L648" t="str">
        <f>IF($A648="","",IFERROR(VLOOKUP($A648,Data_Raw!$A:$G,3,FALSE),""))</f>
        <v/>
      </c>
      <c r="M648" t="str">
        <f>IF($A648="","",IFERROR(VLOOKUP($A648,Data_Raw!$A:$G,4,FALSE),""))</f>
        <v/>
      </c>
      <c r="N648" t="str">
        <f>IF($A648="","",IFERROR(VLOOKUP($A648,AI_PF!$A:$EU,29,FALSE),""))</f>
        <v/>
      </c>
      <c r="O648" t="str">
        <f>IF($A648="","",IFERROR(VLOOKUP($A648,Data_Raw!$A:$G,5,FALSE),""))</f>
        <v/>
      </c>
      <c r="P648" t="str">
        <f>IF($A648="","",IFERROR(VLOOKUP($A648,Data_Raw!$A:$G,6,FALSE),""))</f>
        <v/>
      </c>
      <c r="Q648" t="str">
        <f>IF($A648="","",IFERROR(VLOOKUP($A648,Data_Raw!$A:$G,7,FALSE),""))</f>
        <v/>
      </c>
      <c r="R648" t="str">
        <f>IF($A648="","",SUMIFS(AI_PF!$AP:$AP,AI_PF!$A:$A,$A648))</f>
        <v/>
      </c>
      <c r="S648" t="str">
        <f>IF($A648="","",SUMIFS(AI_PF!$AW:$AW,AI_PF!$A:$A,$A648))</f>
        <v/>
      </c>
      <c r="T648" t="str">
        <f>IF($A648="","",SUMIFS(AI_PF!$AZ:$AZ,AI_PF!$A:$A,$A648))</f>
        <v/>
      </c>
      <c r="U648" t="str">
        <f>IF($A648="","",SUMIFS(AI_PF!$CA:$CA,AI_PF!$A:$A,$A648))</f>
        <v/>
      </c>
      <c r="V648" t="str">
        <f>IF($A648="","",SUMIFS(AI_PF!$CE:$CE,AI_PF!$A:$A,$A648))</f>
        <v/>
      </c>
      <c r="W648" t="str">
        <f>IF($A648="","",IFERROR(VLOOKUP($A648,AI_PF!$A:$CO,93,FALSE),""))</f>
        <v/>
      </c>
      <c r="X648" t="str">
        <f>IF($A648="","",COUNTIF(AI_PF!$A:$A,$A648))</f>
        <v/>
      </c>
      <c r="Y648" t="str">
        <f>IF($A648="","",COUNTIF(LookThrough!$A:$A,J648))</f>
        <v/>
      </c>
    </row>
    <row r="649" spans="2:25" x14ac:dyDescent="0.4">
      <c r="B649" t="str">
        <f>IF($A649="","",IFERROR(VLOOKUP($A649,AI_PF!$A:$D,4,FALSE),""))</f>
        <v/>
      </c>
      <c r="C649" t="str">
        <f>IF($A649="","",IFERROR(VLOOKUP($A649,AI_PF!$A:$G,7,FALSE),""))</f>
        <v/>
      </c>
      <c r="D649" t="str">
        <f>IF($A649="","",IFERROR(VLOOKUP($A649,AI_PF!$A:$H,8,FALSE),""))</f>
        <v/>
      </c>
      <c r="E649" t="str">
        <f>IF($A649="","",IFERROR(VLOOKUP($A649,AI_PF!$A:$N,14,FALSE),""))</f>
        <v/>
      </c>
      <c r="F649" t="str">
        <f>IF($A649="","",IFERROR(VLOOKUP($A649,AI_PF!$A:$R,18,FALSE),""))</f>
        <v/>
      </c>
      <c r="G649" t="str">
        <f>IF($A649="","",IFERROR(VLOOKUP($A649,AI_PF!$A:$T,20,FALSE),""))</f>
        <v/>
      </c>
      <c r="H649" t="str">
        <f>IF($A649="","",IFERROR(VLOOKUP($A649,AI_PF!$A:$V,22,FALSE),""))</f>
        <v/>
      </c>
      <c r="I649" t="str">
        <f>IF($A649="","",IFERROR(VLOOKUP($A649,AI_PF!$A:$EU,151,FALSE),""))</f>
        <v/>
      </c>
      <c r="J649" t="str">
        <f>IF($A649="","",IFERROR(VLOOKUP($A649,AI_PF!$A:$C,3,FALSE),""))</f>
        <v/>
      </c>
      <c r="K649" t="str">
        <f>IF($A649="","",IFERROR(VLOOKUP($A649,Data_Raw!$A:$G,2,FALSE),""))</f>
        <v/>
      </c>
      <c r="L649" t="str">
        <f>IF($A649="","",IFERROR(VLOOKUP($A649,Data_Raw!$A:$G,3,FALSE),""))</f>
        <v/>
      </c>
      <c r="M649" t="str">
        <f>IF($A649="","",IFERROR(VLOOKUP($A649,Data_Raw!$A:$G,4,FALSE),""))</f>
        <v/>
      </c>
      <c r="N649" t="str">
        <f>IF($A649="","",IFERROR(VLOOKUP($A649,AI_PF!$A:$EU,29,FALSE),""))</f>
        <v/>
      </c>
      <c r="O649" t="str">
        <f>IF($A649="","",IFERROR(VLOOKUP($A649,Data_Raw!$A:$G,5,FALSE),""))</f>
        <v/>
      </c>
      <c r="P649" t="str">
        <f>IF($A649="","",IFERROR(VLOOKUP($A649,Data_Raw!$A:$G,6,FALSE),""))</f>
        <v/>
      </c>
      <c r="Q649" t="str">
        <f>IF($A649="","",IFERROR(VLOOKUP($A649,Data_Raw!$A:$G,7,FALSE),""))</f>
        <v/>
      </c>
      <c r="R649" t="str">
        <f>IF($A649="","",SUMIFS(AI_PF!$AP:$AP,AI_PF!$A:$A,$A649))</f>
        <v/>
      </c>
      <c r="S649" t="str">
        <f>IF($A649="","",SUMIFS(AI_PF!$AW:$AW,AI_PF!$A:$A,$A649))</f>
        <v/>
      </c>
      <c r="T649" t="str">
        <f>IF($A649="","",SUMIFS(AI_PF!$AZ:$AZ,AI_PF!$A:$A,$A649))</f>
        <v/>
      </c>
      <c r="U649" t="str">
        <f>IF($A649="","",SUMIFS(AI_PF!$CA:$CA,AI_PF!$A:$A,$A649))</f>
        <v/>
      </c>
      <c r="V649" t="str">
        <f>IF($A649="","",SUMIFS(AI_PF!$CE:$CE,AI_PF!$A:$A,$A649))</f>
        <v/>
      </c>
      <c r="W649" t="str">
        <f>IF($A649="","",IFERROR(VLOOKUP($A649,AI_PF!$A:$CO,93,FALSE),""))</f>
        <v/>
      </c>
      <c r="X649" t="str">
        <f>IF($A649="","",COUNTIF(AI_PF!$A:$A,$A649))</f>
        <v/>
      </c>
      <c r="Y649" t="str">
        <f>IF($A649="","",COUNTIF(LookThrough!$A:$A,J649))</f>
        <v/>
      </c>
    </row>
    <row r="650" spans="2:25" x14ac:dyDescent="0.4">
      <c r="B650" t="str">
        <f>IF($A650="","",IFERROR(VLOOKUP($A650,AI_PF!$A:$D,4,FALSE),""))</f>
        <v/>
      </c>
      <c r="C650" t="str">
        <f>IF($A650="","",IFERROR(VLOOKUP($A650,AI_PF!$A:$G,7,FALSE),""))</f>
        <v/>
      </c>
      <c r="D650" t="str">
        <f>IF($A650="","",IFERROR(VLOOKUP($A650,AI_PF!$A:$H,8,FALSE),""))</f>
        <v/>
      </c>
      <c r="E650" t="str">
        <f>IF($A650="","",IFERROR(VLOOKUP($A650,AI_PF!$A:$N,14,FALSE),""))</f>
        <v/>
      </c>
      <c r="F650" t="str">
        <f>IF($A650="","",IFERROR(VLOOKUP($A650,AI_PF!$A:$R,18,FALSE),""))</f>
        <v/>
      </c>
      <c r="G650" t="str">
        <f>IF($A650="","",IFERROR(VLOOKUP($A650,AI_PF!$A:$T,20,FALSE),""))</f>
        <v/>
      </c>
      <c r="H650" t="str">
        <f>IF($A650="","",IFERROR(VLOOKUP($A650,AI_PF!$A:$V,22,FALSE),""))</f>
        <v/>
      </c>
      <c r="I650" t="str">
        <f>IF($A650="","",IFERROR(VLOOKUP($A650,AI_PF!$A:$EU,151,FALSE),""))</f>
        <v/>
      </c>
      <c r="J650" t="str">
        <f>IF($A650="","",IFERROR(VLOOKUP($A650,AI_PF!$A:$C,3,FALSE),""))</f>
        <v/>
      </c>
      <c r="K650" t="str">
        <f>IF($A650="","",IFERROR(VLOOKUP($A650,Data_Raw!$A:$G,2,FALSE),""))</f>
        <v/>
      </c>
      <c r="L650" t="str">
        <f>IF($A650="","",IFERROR(VLOOKUP($A650,Data_Raw!$A:$G,3,FALSE),""))</f>
        <v/>
      </c>
      <c r="M650" t="str">
        <f>IF($A650="","",IFERROR(VLOOKUP($A650,Data_Raw!$A:$G,4,FALSE),""))</f>
        <v/>
      </c>
      <c r="N650" t="str">
        <f>IF($A650="","",IFERROR(VLOOKUP($A650,AI_PF!$A:$EU,29,FALSE),""))</f>
        <v/>
      </c>
      <c r="O650" t="str">
        <f>IF($A650="","",IFERROR(VLOOKUP($A650,Data_Raw!$A:$G,5,FALSE),""))</f>
        <v/>
      </c>
      <c r="P650" t="str">
        <f>IF($A650="","",IFERROR(VLOOKUP($A650,Data_Raw!$A:$G,6,FALSE),""))</f>
        <v/>
      </c>
      <c r="Q650" t="str">
        <f>IF($A650="","",IFERROR(VLOOKUP($A650,Data_Raw!$A:$G,7,FALSE),""))</f>
        <v/>
      </c>
      <c r="R650" t="str">
        <f>IF($A650="","",SUMIFS(AI_PF!$AP:$AP,AI_PF!$A:$A,$A650))</f>
        <v/>
      </c>
      <c r="S650" t="str">
        <f>IF($A650="","",SUMIFS(AI_PF!$AW:$AW,AI_PF!$A:$A,$A650))</f>
        <v/>
      </c>
      <c r="T650" t="str">
        <f>IF($A650="","",SUMIFS(AI_PF!$AZ:$AZ,AI_PF!$A:$A,$A650))</f>
        <v/>
      </c>
      <c r="U650" t="str">
        <f>IF($A650="","",SUMIFS(AI_PF!$CA:$CA,AI_PF!$A:$A,$A650))</f>
        <v/>
      </c>
      <c r="V650" t="str">
        <f>IF($A650="","",SUMIFS(AI_PF!$CE:$CE,AI_PF!$A:$A,$A650))</f>
        <v/>
      </c>
      <c r="W650" t="str">
        <f>IF($A650="","",IFERROR(VLOOKUP($A650,AI_PF!$A:$CO,93,FALSE),""))</f>
        <v/>
      </c>
      <c r="X650" t="str">
        <f>IF($A650="","",COUNTIF(AI_PF!$A:$A,$A650))</f>
        <v/>
      </c>
      <c r="Y650" t="str">
        <f>IF($A650="","",COUNTIF(LookThrough!$A:$A,J650))</f>
        <v/>
      </c>
    </row>
    <row r="651" spans="2:25" x14ac:dyDescent="0.4">
      <c r="B651" t="str">
        <f>IF($A651="","",IFERROR(VLOOKUP($A651,AI_PF!$A:$D,4,FALSE),""))</f>
        <v/>
      </c>
      <c r="C651" t="str">
        <f>IF($A651="","",IFERROR(VLOOKUP($A651,AI_PF!$A:$G,7,FALSE),""))</f>
        <v/>
      </c>
      <c r="D651" t="str">
        <f>IF($A651="","",IFERROR(VLOOKUP($A651,AI_PF!$A:$H,8,FALSE),""))</f>
        <v/>
      </c>
      <c r="E651" t="str">
        <f>IF($A651="","",IFERROR(VLOOKUP($A651,AI_PF!$A:$N,14,FALSE),""))</f>
        <v/>
      </c>
      <c r="F651" t="str">
        <f>IF($A651="","",IFERROR(VLOOKUP($A651,AI_PF!$A:$R,18,FALSE),""))</f>
        <v/>
      </c>
      <c r="G651" t="str">
        <f>IF($A651="","",IFERROR(VLOOKUP($A651,AI_PF!$A:$T,20,FALSE),""))</f>
        <v/>
      </c>
      <c r="H651" t="str">
        <f>IF($A651="","",IFERROR(VLOOKUP($A651,AI_PF!$A:$V,22,FALSE),""))</f>
        <v/>
      </c>
      <c r="I651" t="str">
        <f>IF($A651="","",IFERROR(VLOOKUP($A651,AI_PF!$A:$EU,151,FALSE),""))</f>
        <v/>
      </c>
      <c r="J651" t="str">
        <f>IF($A651="","",IFERROR(VLOOKUP($A651,AI_PF!$A:$C,3,FALSE),""))</f>
        <v/>
      </c>
      <c r="K651" t="str">
        <f>IF($A651="","",IFERROR(VLOOKUP($A651,Data_Raw!$A:$G,2,FALSE),""))</f>
        <v/>
      </c>
      <c r="L651" t="str">
        <f>IF($A651="","",IFERROR(VLOOKUP($A651,Data_Raw!$A:$G,3,FALSE),""))</f>
        <v/>
      </c>
      <c r="M651" t="str">
        <f>IF($A651="","",IFERROR(VLOOKUP($A651,Data_Raw!$A:$G,4,FALSE),""))</f>
        <v/>
      </c>
      <c r="N651" t="str">
        <f>IF($A651="","",IFERROR(VLOOKUP($A651,AI_PF!$A:$EU,29,FALSE),""))</f>
        <v/>
      </c>
      <c r="O651" t="str">
        <f>IF($A651="","",IFERROR(VLOOKUP($A651,Data_Raw!$A:$G,5,FALSE),""))</f>
        <v/>
      </c>
      <c r="P651" t="str">
        <f>IF($A651="","",IFERROR(VLOOKUP($A651,Data_Raw!$A:$G,6,FALSE),""))</f>
        <v/>
      </c>
      <c r="Q651" t="str">
        <f>IF($A651="","",IFERROR(VLOOKUP($A651,Data_Raw!$A:$G,7,FALSE),""))</f>
        <v/>
      </c>
      <c r="R651" t="str">
        <f>IF($A651="","",SUMIFS(AI_PF!$AP:$AP,AI_PF!$A:$A,$A651))</f>
        <v/>
      </c>
      <c r="S651" t="str">
        <f>IF($A651="","",SUMIFS(AI_PF!$AW:$AW,AI_PF!$A:$A,$A651))</f>
        <v/>
      </c>
      <c r="T651" t="str">
        <f>IF($A651="","",SUMIFS(AI_PF!$AZ:$AZ,AI_PF!$A:$A,$A651))</f>
        <v/>
      </c>
      <c r="U651" t="str">
        <f>IF($A651="","",SUMIFS(AI_PF!$CA:$CA,AI_PF!$A:$A,$A651))</f>
        <v/>
      </c>
      <c r="V651" t="str">
        <f>IF($A651="","",SUMIFS(AI_PF!$CE:$CE,AI_PF!$A:$A,$A651))</f>
        <v/>
      </c>
      <c r="W651" t="str">
        <f>IF($A651="","",IFERROR(VLOOKUP($A651,AI_PF!$A:$CO,93,FALSE),""))</f>
        <v/>
      </c>
      <c r="X651" t="str">
        <f>IF($A651="","",COUNTIF(AI_PF!$A:$A,$A651))</f>
        <v/>
      </c>
      <c r="Y651" t="str">
        <f>IF($A651="","",COUNTIF(LookThrough!$A:$A,J651))</f>
        <v/>
      </c>
    </row>
    <row r="652" spans="2:25" x14ac:dyDescent="0.4">
      <c r="B652" t="str">
        <f>IF($A652="","",IFERROR(VLOOKUP($A652,AI_PF!$A:$D,4,FALSE),""))</f>
        <v/>
      </c>
      <c r="C652" t="str">
        <f>IF($A652="","",IFERROR(VLOOKUP($A652,AI_PF!$A:$G,7,FALSE),""))</f>
        <v/>
      </c>
      <c r="D652" t="str">
        <f>IF($A652="","",IFERROR(VLOOKUP($A652,AI_PF!$A:$H,8,FALSE),""))</f>
        <v/>
      </c>
      <c r="E652" t="str">
        <f>IF($A652="","",IFERROR(VLOOKUP($A652,AI_PF!$A:$N,14,FALSE),""))</f>
        <v/>
      </c>
      <c r="F652" t="str">
        <f>IF($A652="","",IFERROR(VLOOKUP($A652,AI_PF!$A:$R,18,FALSE),""))</f>
        <v/>
      </c>
      <c r="G652" t="str">
        <f>IF($A652="","",IFERROR(VLOOKUP($A652,AI_PF!$A:$T,20,FALSE),""))</f>
        <v/>
      </c>
      <c r="H652" t="str">
        <f>IF($A652="","",IFERROR(VLOOKUP($A652,AI_PF!$A:$V,22,FALSE),""))</f>
        <v/>
      </c>
      <c r="I652" t="str">
        <f>IF($A652="","",IFERROR(VLOOKUP($A652,AI_PF!$A:$EU,151,FALSE),""))</f>
        <v/>
      </c>
      <c r="J652" t="str">
        <f>IF($A652="","",IFERROR(VLOOKUP($A652,AI_PF!$A:$C,3,FALSE),""))</f>
        <v/>
      </c>
      <c r="K652" t="str">
        <f>IF($A652="","",IFERROR(VLOOKUP($A652,Data_Raw!$A:$G,2,FALSE),""))</f>
        <v/>
      </c>
      <c r="L652" t="str">
        <f>IF($A652="","",IFERROR(VLOOKUP($A652,Data_Raw!$A:$G,3,FALSE),""))</f>
        <v/>
      </c>
      <c r="M652" t="str">
        <f>IF($A652="","",IFERROR(VLOOKUP($A652,Data_Raw!$A:$G,4,FALSE),""))</f>
        <v/>
      </c>
      <c r="N652" t="str">
        <f>IF($A652="","",IFERROR(VLOOKUP($A652,AI_PF!$A:$EU,29,FALSE),""))</f>
        <v/>
      </c>
      <c r="O652" t="str">
        <f>IF($A652="","",IFERROR(VLOOKUP($A652,Data_Raw!$A:$G,5,FALSE),""))</f>
        <v/>
      </c>
      <c r="P652" t="str">
        <f>IF($A652="","",IFERROR(VLOOKUP($A652,Data_Raw!$A:$G,6,FALSE),""))</f>
        <v/>
      </c>
      <c r="Q652" t="str">
        <f>IF($A652="","",IFERROR(VLOOKUP($A652,Data_Raw!$A:$G,7,FALSE),""))</f>
        <v/>
      </c>
      <c r="R652" t="str">
        <f>IF($A652="","",SUMIFS(AI_PF!$AP:$AP,AI_PF!$A:$A,$A652))</f>
        <v/>
      </c>
      <c r="S652" t="str">
        <f>IF($A652="","",SUMIFS(AI_PF!$AW:$AW,AI_PF!$A:$A,$A652))</f>
        <v/>
      </c>
      <c r="T652" t="str">
        <f>IF($A652="","",SUMIFS(AI_PF!$AZ:$AZ,AI_PF!$A:$A,$A652))</f>
        <v/>
      </c>
      <c r="U652" t="str">
        <f>IF($A652="","",SUMIFS(AI_PF!$CA:$CA,AI_PF!$A:$A,$A652))</f>
        <v/>
      </c>
      <c r="V652" t="str">
        <f>IF($A652="","",SUMIFS(AI_PF!$CE:$CE,AI_PF!$A:$A,$A652))</f>
        <v/>
      </c>
      <c r="W652" t="str">
        <f>IF($A652="","",IFERROR(VLOOKUP($A652,AI_PF!$A:$CO,93,FALSE),""))</f>
        <v/>
      </c>
      <c r="X652" t="str">
        <f>IF($A652="","",COUNTIF(AI_PF!$A:$A,$A652))</f>
        <v/>
      </c>
      <c r="Y652" t="str">
        <f>IF($A652="","",COUNTIF(LookThrough!$A:$A,J652))</f>
        <v/>
      </c>
    </row>
    <row r="653" spans="2:25" x14ac:dyDescent="0.4">
      <c r="B653" t="str">
        <f>IF($A653="","",IFERROR(VLOOKUP($A653,AI_PF!$A:$D,4,FALSE),""))</f>
        <v/>
      </c>
      <c r="C653" t="str">
        <f>IF($A653="","",IFERROR(VLOOKUP($A653,AI_PF!$A:$G,7,FALSE),""))</f>
        <v/>
      </c>
      <c r="D653" t="str">
        <f>IF($A653="","",IFERROR(VLOOKUP($A653,AI_PF!$A:$H,8,FALSE),""))</f>
        <v/>
      </c>
      <c r="E653" t="str">
        <f>IF($A653="","",IFERROR(VLOOKUP($A653,AI_PF!$A:$N,14,FALSE),""))</f>
        <v/>
      </c>
      <c r="F653" t="str">
        <f>IF($A653="","",IFERROR(VLOOKUP($A653,AI_PF!$A:$R,18,FALSE),""))</f>
        <v/>
      </c>
      <c r="G653" t="str">
        <f>IF($A653="","",IFERROR(VLOOKUP($A653,AI_PF!$A:$T,20,FALSE),""))</f>
        <v/>
      </c>
      <c r="H653" t="str">
        <f>IF($A653="","",IFERROR(VLOOKUP($A653,AI_PF!$A:$V,22,FALSE),""))</f>
        <v/>
      </c>
      <c r="I653" t="str">
        <f>IF($A653="","",IFERROR(VLOOKUP($A653,AI_PF!$A:$EU,151,FALSE),""))</f>
        <v/>
      </c>
      <c r="J653" t="str">
        <f>IF($A653="","",IFERROR(VLOOKUP($A653,AI_PF!$A:$C,3,FALSE),""))</f>
        <v/>
      </c>
      <c r="K653" t="str">
        <f>IF($A653="","",IFERROR(VLOOKUP($A653,Data_Raw!$A:$G,2,FALSE),""))</f>
        <v/>
      </c>
      <c r="L653" t="str">
        <f>IF($A653="","",IFERROR(VLOOKUP($A653,Data_Raw!$A:$G,3,FALSE),""))</f>
        <v/>
      </c>
      <c r="M653" t="str">
        <f>IF($A653="","",IFERROR(VLOOKUP($A653,Data_Raw!$A:$G,4,FALSE),""))</f>
        <v/>
      </c>
      <c r="N653" t="str">
        <f>IF($A653="","",IFERROR(VLOOKUP($A653,AI_PF!$A:$EU,29,FALSE),""))</f>
        <v/>
      </c>
      <c r="O653" t="str">
        <f>IF($A653="","",IFERROR(VLOOKUP($A653,Data_Raw!$A:$G,5,FALSE),""))</f>
        <v/>
      </c>
      <c r="P653" t="str">
        <f>IF($A653="","",IFERROR(VLOOKUP($A653,Data_Raw!$A:$G,6,FALSE),""))</f>
        <v/>
      </c>
      <c r="Q653" t="str">
        <f>IF($A653="","",IFERROR(VLOOKUP($A653,Data_Raw!$A:$G,7,FALSE),""))</f>
        <v/>
      </c>
      <c r="R653" t="str">
        <f>IF($A653="","",SUMIFS(AI_PF!$AP:$AP,AI_PF!$A:$A,$A653))</f>
        <v/>
      </c>
      <c r="S653" t="str">
        <f>IF($A653="","",SUMIFS(AI_PF!$AW:$AW,AI_PF!$A:$A,$A653))</f>
        <v/>
      </c>
      <c r="T653" t="str">
        <f>IF($A653="","",SUMIFS(AI_PF!$AZ:$AZ,AI_PF!$A:$A,$A653))</f>
        <v/>
      </c>
      <c r="U653" t="str">
        <f>IF($A653="","",SUMIFS(AI_PF!$CA:$CA,AI_PF!$A:$A,$A653))</f>
        <v/>
      </c>
      <c r="V653" t="str">
        <f>IF($A653="","",SUMIFS(AI_PF!$CE:$CE,AI_PF!$A:$A,$A653))</f>
        <v/>
      </c>
      <c r="W653" t="str">
        <f>IF($A653="","",IFERROR(VLOOKUP($A653,AI_PF!$A:$CO,93,FALSE),""))</f>
        <v/>
      </c>
      <c r="X653" t="str">
        <f>IF($A653="","",COUNTIF(AI_PF!$A:$A,$A653))</f>
        <v/>
      </c>
      <c r="Y653" t="str">
        <f>IF($A653="","",COUNTIF(LookThrough!$A:$A,J653))</f>
        <v/>
      </c>
    </row>
    <row r="654" spans="2:25" x14ac:dyDescent="0.4">
      <c r="B654" t="str">
        <f>IF($A654="","",IFERROR(VLOOKUP($A654,AI_PF!$A:$D,4,FALSE),""))</f>
        <v/>
      </c>
      <c r="C654" t="str">
        <f>IF($A654="","",IFERROR(VLOOKUP($A654,AI_PF!$A:$G,7,FALSE),""))</f>
        <v/>
      </c>
      <c r="D654" t="str">
        <f>IF($A654="","",IFERROR(VLOOKUP($A654,AI_PF!$A:$H,8,FALSE),""))</f>
        <v/>
      </c>
      <c r="E654" t="str">
        <f>IF($A654="","",IFERROR(VLOOKUP($A654,AI_PF!$A:$N,14,FALSE),""))</f>
        <v/>
      </c>
      <c r="F654" t="str">
        <f>IF($A654="","",IFERROR(VLOOKUP($A654,AI_PF!$A:$R,18,FALSE),""))</f>
        <v/>
      </c>
      <c r="G654" t="str">
        <f>IF($A654="","",IFERROR(VLOOKUP($A654,AI_PF!$A:$T,20,FALSE),""))</f>
        <v/>
      </c>
      <c r="H654" t="str">
        <f>IF($A654="","",IFERROR(VLOOKUP($A654,AI_PF!$A:$V,22,FALSE),""))</f>
        <v/>
      </c>
      <c r="I654" t="str">
        <f>IF($A654="","",IFERROR(VLOOKUP($A654,AI_PF!$A:$EU,151,FALSE),""))</f>
        <v/>
      </c>
      <c r="J654" t="str">
        <f>IF($A654="","",IFERROR(VLOOKUP($A654,AI_PF!$A:$C,3,FALSE),""))</f>
        <v/>
      </c>
      <c r="K654" t="str">
        <f>IF($A654="","",IFERROR(VLOOKUP($A654,Data_Raw!$A:$G,2,FALSE),""))</f>
        <v/>
      </c>
      <c r="L654" t="str">
        <f>IF($A654="","",IFERROR(VLOOKUP($A654,Data_Raw!$A:$G,3,FALSE),""))</f>
        <v/>
      </c>
      <c r="M654" t="str">
        <f>IF($A654="","",IFERROR(VLOOKUP($A654,Data_Raw!$A:$G,4,FALSE),""))</f>
        <v/>
      </c>
      <c r="N654" t="str">
        <f>IF($A654="","",IFERROR(VLOOKUP($A654,AI_PF!$A:$EU,29,FALSE),""))</f>
        <v/>
      </c>
      <c r="O654" t="str">
        <f>IF($A654="","",IFERROR(VLOOKUP($A654,Data_Raw!$A:$G,5,FALSE),""))</f>
        <v/>
      </c>
      <c r="P654" t="str">
        <f>IF($A654="","",IFERROR(VLOOKUP($A654,Data_Raw!$A:$G,6,FALSE),""))</f>
        <v/>
      </c>
      <c r="Q654" t="str">
        <f>IF($A654="","",IFERROR(VLOOKUP($A654,Data_Raw!$A:$G,7,FALSE),""))</f>
        <v/>
      </c>
      <c r="R654" t="str">
        <f>IF($A654="","",SUMIFS(AI_PF!$AP:$AP,AI_PF!$A:$A,$A654))</f>
        <v/>
      </c>
      <c r="S654" t="str">
        <f>IF($A654="","",SUMIFS(AI_PF!$AW:$AW,AI_PF!$A:$A,$A654))</f>
        <v/>
      </c>
      <c r="T654" t="str">
        <f>IF($A654="","",SUMIFS(AI_PF!$AZ:$AZ,AI_PF!$A:$A,$A654))</f>
        <v/>
      </c>
      <c r="U654" t="str">
        <f>IF($A654="","",SUMIFS(AI_PF!$CA:$CA,AI_PF!$A:$A,$A654))</f>
        <v/>
      </c>
      <c r="V654" t="str">
        <f>IF($A654="","",SUMIFS(AI_PF!$CE:$CE,AI_PF!$A:$A,$A654))</f>
        <v/>
      </c>
      <c r="W654" t="str">
        <f>IF($A654="","",IFERROR(VLOOKUP($A654,AI_PF!$A:$CO,93,FALSE),""))</f>
        <v/>
      </c>
      <c r="X654" t="str">
        <f>IF($A654="","",COUNTIF(AI_PF!$A:$A,$A654))</f>
        <v/>
      </c>
      <c r="Y654" t="str">
        <f>IF($A654="","",COUNTIF(LookThrough!$A:$A,J654))</f>
        <v/>
      </c>
    </row>
    <row r="655" spans="2:25" x14ac:dyDescent="0.4">
      <c r="B655" t="str">
        <f>IF($A655="","",IFERROR(VLOOKUP($A655,AI_PF!$A:$D,4,FALSE),""))</f>
        <v/>
      </c>
      <c r="C655" t="str">
        <f>IF($A655="","",IFERROR(VLOOKUP($A655,AI_PF!$A:$G,7,FALSE),""))</f>
        <v/>
      </c>
      <c r="D655" t="str">
        <f>IF($A655="","",IFERROR(VLOOKUP($A655,AI_PF!$A:$H,8,FALSE),""))</f>
        <v/>
      </c>
      <c r="E655" t="str">
        <f>IF($A655="","",IFERROR(VLOOKUP($A655,AI_PF!$A:$N,14,FALSE),""))</f>
        <v/>
      </c>
      <c r="F655" t="str">
        <f>IF($A655="","",IFERROR(VLOOKUP($A655,AI_PF!$A:$R,18,FALSE),""))</f>
        <v/>
      </c>
      <c r="G655" t="str">
        <f>IF($A655="","",IFERROR(VLOOKUP($A655,AI_PF!$A:$T,20,FALSE),""))</f>
        <v/>
      </c>
      <c r="H655" t="str">
        <f>IF($A655="","",IFERROR(VLOOKUP($A655,AI_PF!$A:$V,22,FALSE),""))</f>
        <v/>
      </c>
      <c r="I655" t="str">
        <f>IF($A655="","",IFERROR(VLOOKUP($A655,AI_PF!$A:$EU,151,FALSE),""))</f>
        <v/>
      </c>
      <c r="J655" t="str">
        <f>IF($A655="","",IFERROR(VLOOKUP($A655,AI_PF!$A:$C,3,FALSE),""))</f>
        <v/>
      </c>
      <c r="K655" t="str">
        <f>IF($A655="","",IFERROR(VLOOKUP($A655,Data_Raw!$A:$G,2,FALSE),""))</f>
        <v/>
      </c>
      <c r="L655" t="str">
        <f>IF($A655="","",IFERROR(VLOOKUP($A655,Data_Raw!$A:$G,3,FALSE),""))</f>
        <v/>
      </c>
      <c r="M655" t="str">
        <f>IF($A655="","",IFERROR(VLOOKUP($A655,Data_Raw!$A:$G,4,FALSE),""))</f>
        <v/>
      </c>
      <c r="N655" t="str">
        <f>IF($A655="","",IFERROR(VLOOKUP($A655,AI_PF!$A:$EU,29,FALSE),""))</f>
        <v/>
      </c>
      <c r="O655" t="str">
        <f>IF($A655="","",IFERROR(VLOOKUP($A655,Data_Raw!$A:$G,5,FALSE),""))</f>
        <v/>
      </c>
      <c r="P655" t="str">
        <f>IF($A655="","",IFERROR(VLOOKUP($A655,Data_Raw!$A:$G,6,FALSE),""))</f>
        <v/>
      </c>
      <c r="Q655" t="str">
        <f>IF($A655="","",IFERROR(VLOOKUP($A655,Data_Raw!$A:$G,7,FALSE),""))</f>
        <v/>
      </c>
      <c r="R655" t="str">
        <f>IF($A655="","",SUMIFS(AI_PF!$AP:$AP,AI_PF!$A:$A,$A655))</f>
        <v/>
      </c>
      <c r="S655" t="str">
        <f>IF($A655="","",SUMIFS(AI_PF!$AW:$AW,AI_PF!$A:$A,$A655))</f>
        <v/>
      </c>
      <c r="T655" t="str">
        <f>IF($A655="","",SUMIFS(AI_PF!$AZ:$AZ,AI_PF!$A:$A,$A655))</f>
        <v/>
      </c>
      <c r="U655" t="str">
        <f>IF($A655="","",SUMIFS(AI_PF!$CA:$CA,AI_PF!$A:$A,$A655))</f>
        <v/>
      </c>
      <c r="V655" t="str">
        <f>IF($A655="","",SUMIFS(AI_PF!$CE:$CE,AI_PF!$A:$A,$A655))</f>
        <v/>
      </c>
      <c r="W655" t="str">
        <f>IF($A655="","",IFERROR(VLOOKUP($A655,AI_PF!$A:$CO,93,FALSE),""))</f>
        <v/>
      </c>
      <c r="X655" t="str">
        <f>IF($A655="","",COUNTIF(AI_PF!$A:$A,$A655))</f>
        <v/>
      </c>
      <c r="Y655" t="str">
        <f>IF($A655="","",COUNTIF(LookThrough!$A:$A,J655))</f>
        <v/>
      </c>
    </row>
    <row r="656" spans="2:25" x14ac:dyDescent="0.4">
      <c r="B656" t="str">
        <f>IF($A656="","",IFERROR(VLOOKUP($A656,AI_PF!$A:$D,4,FALSE),""))</f>
        <v/>
      </c>
      <c r="C656" t="str">
        <f>IF($A656="","",IFERROR(VLOOKUP($A656,AI_PF!$A:$G,7,FALSE),""))</f>
        <v/>
      </c>
      <c r="D656" t="str">
        <f>IF($A656="","",IFERROR(VLOOKUP($A656,AI_PF!$A:$H,8,FALSE),""))</f>
        <v/>
      </c>
      <c r="E656" t="str">
        <f>IF($A656="","",IFERROR(VLOOKUP($A656,AI_PF!$A:$N,14,FALSE),""))</f>
        <v/>
      </c>
      <c r="F656" t="str">
        <f>IF($A656="","",IFERROR(VLOOKUP($A656,AI_PF!$A:$R,18,FALSE),""))</f>
        <v/>
      </c>
      <c r="G656" t="str">
        <f>IF($A656="","",IFERROR(VLOOKUP($A656,AI_PF!$A:$T,20,FALSE),""))</f>
        <v/>
      </c>
      <c r="H656" t="str">
        <f>IF($A656="","",IFERROR(VLOOKUP($A656,AI_PF!$A:$V,22,FALSE),""))</f>
        <v/>
      </c>
      <c r="I656" t="str">
        <f>IF($A656="","",IFERROR(VLOOKUP($A656,AI_PF!$A:$EU,151,FALSE),""))</f>
        <v/>
      </c>
      <c r="J656" t="str">
        <f>IF($A656="","",IFERROR(VLOOKUP($A656,AI_PF!$A:$C,3,FALSE),""))</f>
        <v/>
      </c>
      <c r="K656" t="str">
        <f>IF($A656="","",IFERROR(VLOOKUP($A656,Data_Raw!$A:$G,2,FALSE),""))</f>
        <v/>
      </c>
      <c r="L656" t="str">
        <f>IF($A656="","",IFERROR(VLOOKUP($A656,Data_Raw!$A:$G,3,FALSE),""))</f>
        <v/>
      </c>
      <c r="M656" t="str">
        <f>IF($A656="","",IFERROR(VLOOKUP($A656,Data_Raw!$A:$G,4,FALSE),""))</f>
        <v/>
      </c>
      <c r="N656" t="str">
        <f>IF($A656="","",IFERROR(VLOOKUP($A656,AI_PF!$A:$EU,29,FALSE),""))</f>
        <v/>
      </c>
      <c r="O656" t="str">
        <f>IF($A656="","",IFERROR(VLOOKUP($A656,Data_Raw!$A:$G,5,FALSE),""))</f>
        <v/>
      </c>
      <c r="P656" t="str">
        <f>IF($A656="","",IFERROR(VLOOKUP($A656,Data_Raw!$A:$G,6,FALSE),""))</f>
        <v/>
      </c>
      <c r="Q656" t="str">
        <f>IF($A656="","",IFERROR(VLOOKUP($A656,Data_Raw!$A:$G,7,FALSE),""))</f>
        <v/>
      </c>
      <c r="R656" t="str">
        <f>IF($A656="","",SUMIFS(AI_PF!$AP:$AP,AI_PF!$A:$A,$A656))</f>
        <v/>
      </c>
      <c r="S656" t="str">
        <f>IF($A656="","",SUMIFS(AI_PF!$AW:$AW,AI_PF!$A:$A,$A656))</f>
        <v/>
      </c>
      <c r="T656" t="str">
        <f>IF($A656="","",SUMIFS(AI_PF!$AZ:$AZ,AI_PF!$A:$A,$A656))</f>
        <v/>
      </c>
      <c r="U656" t="str">
        <f>IF($A656="","",SUMIFS(AI_PF!$CA:$CA,AI_PF!$A:$A,$A656))</f>
        <v/>
      </c>
      <c r="V656" t="str">
        <f>IF($A656="","",SUMIFS(AI_PF!$CE:$CE,AI_PF!$A:$A,$A656))</f>
        <v/>
      </c>
      <c r="W656" t="str">
        <f>IF($A656="","",IFERROR(VLOOKUP($A656,AI_PF!$A:$CO,93,FALSE),""))</f>
        <v/>
      </c>
      <c r="X656" t="str">
        <f>IF($A656="","",COUNTIF(AI_PF!$A:$A,$A656))</f>
        <v/>
      </c>
      <c r="Y656" t="str">
        <f>IF($A656="","",COUNTIF(LookThrough!$A:$A,J656))</f>
        <v/>
      </c>
    </row>
    <row r="657" spans="2:25" x14ac:dyDescent="0.4">
      <c r="B657" t="str">
        <f>IF($A657="","",IFERROR(VLOOKUP($A657,AI_PF!$A:$D,4,FALSE),""))</f>
        <v/>
      </c>
      <c r="C657" t="str">
        <f>IF($A657="","",IFERROR(VLOOKUP($A657,AI_PF!$A:$G,7,FALSE),""))</f>
        <v/>
      </c>
      <c r="D657" t="str">
        <f>IF($A657="","",IFERROR(VLOOKUP($A657,AI_PF!$A:$H,8,FALSE),""))</f>
        <v/>
      </c>
      <c r="E657" t="str">
        <f>IF($A657="","",IFERROR(VLOOKUP($A657,AI_PF!$A:$N,14,FALSE),""))</f>
        <v/>
      </c>
      <c r="F657" t="str">
        <f>IF($A657="","",IFERROR(VLOOKUP($A657,AI_PF!$A:$R,18,FALSE),""))</f>
        <v/>
      </c>
      <c r="G657" t="str">
        <f>IF($A657="","",IFERROR(VLOOKUP($A657,AI_PF!$A:$T,20,FALSE),""))</f>
        <v/>
      </c>
      <c r="H657" t="str">
        <f>IF($A657="","",IFERROR(VLOOKUP($A657,AI_PF!$A:$V,22,FALSE),""))</f>
        <v/>
      </c>
      <c r="I657" t="str">
        <f>IF($A657="","",IFERROR(VLOOKUP($A657,AI_PF!$A:$EU,151,FALSE),""))</f>
        <v/>
      </c>
      <c r="J657" t="str">
        <f>IF($A657="","",IFERROR(VLOOKUP($A657,AI_PF!$A:$C,3,FALSE),""))</f>
        <v/>
      </c>
      <c r="K657" t="str">
        <f>IF($A657="","",IFERROR(VLOOKUP($A657,Data_Raw!$A:$G,2,FALSE),""))</f>
        <v/>
      </c>
      <c r="L657" t="str">
        <f>IF($A657="","",IFERROR(VLOOKUP($A657,Data_Raw!$A:$G,3,FALSE),""))</f>
        <v/>
      </c>
      <c r="M657" t="str">
        <f>IF($A657="","",IFERROR(VLOOKUP($A657,Data_Raw!$A:$G,4,FALSE),""))</f>
        <v/>
      </c>
      <c r="N657" t="str">
        <f>IF($A657="","",IFERROR(VLOOKUP($A657,AI_PF!$A:$EU,29,FALSE),""))</f>
        <v/>
      </c>
      <c r="O657" t="str">
        <f>IF($A657="","",IFERROR(VLOOKUP($A657,Data_Raw!$A:$G,5,FALSE),""))</f>
        <v/>
      </c>
      <c r="P657" t="str">
        <f>IF($A657="","",IFERROR(VLOOKUP($A657,Data_Raw!$A:$G,6,FALSE),""))</f>
        <v/>
      </c>
      <c r="Q657" t="str">
        <f>IF($A657="","",IFERROR(VLOOKUP($A657,Data_Raw!$A:$G,7,FALSE),""))</f>
        <v/>
      </c>
      <c r="R657" t="str">
        <f>IF($A657="","",SUMIFS(AI_PF!$AP:$AP,AI_PF!$A:$A,$A657))</f>
        <v/>
      </c>
      <c r="S657" t="str">
        <f>IF($A657="","",SUMIFS(AI_PF!$AW:$AW,AI_PF!$A:$A,$A657))</f>
        <v/>
      </c>
      <c r="T657" t="str">
        <f>IF($A657="","",SUMIFS(AI_PF!$AZ:$AZ,AI_PF!$A:$A,$A657))</f>
        <v/>
      </c>
      <c r="U657" t="str">
        <f>IF($A657="","",SUMIFS(AI_PF!$CA:$CA,AI_PF!$A:$A,$A657))</f>
        <v/>
      </c>
      <c r="V657" t="str">
        <f>IF($A657="","",SUMIFS(AI_PF!$CE:$CE,AI_PF!$A:$A,$A657))</f>
        <v/>
      </c>
      <c r="W657" t="str">
        <f>IF($A657="","",IFERROR(VLOOKUP($A657,AI_PF!$A:$CO,93,FALSE),""))</f>
        <v/>
      </c>
      <c r="X657" t="str">
        <f>IF($A657="","",COUNTIF(AI_PF!$A:$A,$A657))</f>
        <v/>
      </c>
      <c r="Y657" t="str">
        <f>IF($A657="","",COUNTIF(LookThrough!$A:$A,J657))</f>
        <v/>
      </c>
    </row>
    <row r="658" spans="2:25" x14ac:dyDescent="0.4">
      <c r="B658" t="str">
        <f>IF($A658="","",IFERROR(VLOOKUP($A658,AI_PF!$A:$D,4,FALSE),""))</f>
        <v/>
      </c>
      <c r="C658" t="str">
        <f>IF($A658="","",IFERROR(VLOOKUP($A658,AI_PF!$A:$G,7,FALSE),""))</f>
        <v/>
      </c>
      <c r="D658" t="str">
        <f>IF($A658="","",IFERROR(VLOOKUP($A658,AI_PF!$A:$H,8,FALSE),""))</f>
        <v/>
      </c>
      <c r="E658" t="str">
        <f>IF($A658="","",IFERROR(VLOOKUP($A658,AI_PF!$A:$N,14,FALSE),""))</f>
        <v/>
      </c>
      <c r="F658" t="str">
        <f>IF($A658="","",IFERROR(VLOOKUP($A658,AI_PF!$A:$R,18,FALSE),""))</f>
        <v/>
      </c>
      <c r="G658" t="str">
        <f>IF($A658="","",IFERROR(VLOOKUP($A658,AI_PF!$A:$T,20,FALSE),""))</f>
        <v/>
      </c>
      <c r="H658" t="str">
        <f>IF($A658="","",IFERROR(VLOOKUP($A658,AI_PF!$A:$V,22,FALSE),""))</f>
        <v/>
      </c>
      <c r="I658" t="str">
        <f>IF($A658="","",IFERROR(VLOOKUP($A658,AI_PF!$A:$EU,151,FALSE),""))</f>
        <v/>
      </c>
      <c r="J658" t="str">
        <f>IF($A658="","",IFERROR(VLOOKUP($A658,AI_PF!$A:$C,3,FALSE),""))</f>
        <v/>
      </c>
      <c r="K658" t="str">
        <f>IF($A658="","",IFERROR(VLOOKUP($A658,Data_Raw!$A:$G,2,FALSE),""))</f>
        <v/>
      </c>
      <c r="L658" t="str">
        <f>IF($A658="","",IFERROR(VLOOKUP($A658,Data_Raw!$A:$G,3,FALSE),""))</f>
        <v/>
      </c>
      <c r="M658" t="str">
        <f>IF($A658="","",IFERROR(VLOOKUP($A658,Data_Raw!$A:$G,4,FALSE),""))</f>
        <v/>
      </c>
      <c r="N658" t="str">
        <f>IF($A658="","",IFERROR(VLOOKUP($A658,AI_PF!$A:$EU,29,FALSE),""))</f>
        <v/>
      </c>
      <c r="O658" t="str">
        <f>IF($A658="","",IFERROR(VLOOKUP($A658,Data_Raw!$A:$G,5,FALSE),""))</f>
        <v/>
      </c>
      <c r="P658" t="str">
        <f>IF($A658="","",IFERROR(VLOOKUP($A658,Data_Raw!$A:$G,6,FALSE),""))</f>
        <v/>
      </c>
      <c r="Q658" t="str">
        <f>IF($A658="","",IFERROR(VLOOKUP($A658,Data_Raw!$A:$G,7,FALSE),""))</f>
        <v/>
      </c>
      <c r="R658" t="str">
        <f>IF($A658="","",SUMIFS(AI_PF!$AP:$AP,AI_PF!$A:$A,$A658))</f>
        <v/>
      </c>
      <c r="S658" t="str">
        <f>IF($A658="","",SUMIFS(AI_PF!$AW:$AW,AI_PF!$A:$A,$A658))</f>
        <v/>
      </c>
      <c r="T658" t="str">
        <f>IF($A658="","",SUMIFS(AI_PF!$AZ:$AZ,AI_PF!$A:$A,$A658))</f>
        <v/>
      </c>
      <c r="U658" t="str">
        <f>IF($A658="","",SUMIFS(AI_PF!$CA:$CA,AI_PF!$A:$A,$A658))</f>
        <v/>
      </c>
      <c r="V658" t="str">
        <f>IF($A658="","",SUMIFS(AI_PF!$CE:$CE,AI_PF!$A:$A,$A658))</f>
        <v/>
      </c>
      <c r="W658" t="str">
        <f>IF($A658="","",IFERROR(VLOOKUP($A658,AI_PF!$A:$CO,93,FALSE),""))</f>
        <v/>
      </c>
      <c r="X658" t="str">
        <f>IF($A658="","",COUNTIF(AI_PF!$A:$A,$A658))</f>
        <v/>
      </c>
      <c r="Y658" t="str">
        <f>IF($A658="","",COUNTIF(LookThrough!$A:$A,J658))</f>
        <v/>
      </c>
    </row>
    <row r="659" spans="2:25" x14ac:dyDescent="0.4">
      <c r="B659" t="str">
        <f>IF($A659="","",IFERROR(VLOOKUP($A659,AI_PF!$A:$D,4,FALSE),""))</f>
        <v/>
      </c>
      <c r="C659" t="str">
        <f>IF($A659="","",IFERROR(VLOOKUP($A659,AI_PF!$A:$G,7,FALSE),""))</f>
        <v/>
      </c>
      <c r="D659" t="str">
        <f>IF($A659="","",IFERROR(VLOOKUP($A659,AI_PF!$A:$H,8,FALSE),""))</f>
        <v/>
      </c>
      <c r="E659" t="str">
        <f>IF($A659="","",IFERROR(VLOOKUP($A659,AI_PF!$A:$N,14,FALSE),""))</f>
        <v/>
      </c>
      <c r="F659" t="str">
        <f>IF($A659="","",IFERROR(VLOOKUP($A659,AI_PF!$A:$R,18,FALSE),""))</f>
        <v/>
      </c>
      <c r="G659" t="str">
        <f>IF($A659="","",IFERROR(VLOOKUP($A659,AI_PF!$A:$T,20,FALSE),""))</f>
        <v/>
      </c>
      <c r="H659" t="str">
        <f>IF($A659="","",IFERROR(VLOOKUP($A659,AI_PF!$A:$V,22,FALSE),""))</f>
        <v/>
      </c>
      <c r="I659" t="str">
        <f>IF($A659="","",IFERROR(VLOOKUP($A659,AI_PF!$A:$EU,151,FALSE),""))</f>
        <v/>
      </c>
      <c r="J659" t="str">
        <f>IF($A659="","",IFERROR(VLOOKUP($A659,AI_PF!$A:$C,3,FALSE),""))</f>
        <v/>
      </c>
      <c r="K659" t="str">
        <f>IF($A659="","",IFERROR(VLOOKUP($A659,Data_Raw!$A:$G,2,FALSE),""))</f>
        <v/>
      </c>
      <c r="L659" t="str">
        <f>IF($A659="","",IFERROR(VLOOKUP($A659,Data_Raw!$A:$G,3,FALSE),""))</f>
        <v/>
      </c>
      <c r="M659" t="str">
        <f>IF($A659="","",IFERROR(VLOOKUP($A659,Data_Raw!$A:$G,4,FALSE),""))</f>
        <v/>
      </c>
      <c r="N659" t="str">
        <f>IF($A659="","",IFERROR(VLOOKUP($A659,AI_PF!$A:$EU,29,FALSE),""))</f>
        <v/>
      </c>
      <c r="O659" t="str">
        <f>IF($A659="","",IFERROR(VLOOKUP($A659,Data_Raw!$A:$G,5,FALSE),""))</f>
        <v/>
      </c>
      <c r="P659" t="str">
        <f>IF($A659="","",IFERROR(VLOOKUP($A659,Data_Raw!$A:$G,6,FALSE),""))</f>
        <v/>
      </c>
      <c r="Q659" t="str">
        <f>IF($A659="","",IFERROR(VLOOKUP($A659,Data_Raw!$A:$G,7,FALSE),""))</f>
        <v/>
      </c>
      <c r="R659" t="str">
        <f>IF($A659="","",SUMIFS(AI_PF!$AP:$AP,AI_PF!$A:$A,$A659))</f>
        <v/>
      </c>
      <c r="S659" t="str">
        <f>IF($A659="","",SUMIFS(AI_PF!$AW:$AW,AI_PF!$A:$A,$A659))</f>
        <v/>
      </c>
      <c r="T659" t="str">
        <f>IF($A659="","",SUMIFS(AI_PF!$AZ:$AZ,AI_PF!$A:$A,$A659))</f>
        <v/>
      </c>
      <c r="U659" t="str">
        <f>IF($A659="","",SUMIFS(AI_PF!$CA:$CA,AI_PF!$A:$A,$A659))</f>
        <v/>
      </c>
      <c r="V659" t="str">
        <f>IF($A659="","",SUMIFS(AI_PF!$CE:$CE,AI_PF!$A:$A,$A659))</f>
        <v/>
      </c>
      <c r="W659" t="str">
        <f>IF($A659="","",IFERROR(VLOOKUP($A659,AI_PF!$A:$CO,93,FALSE),""))</f>
        <v/>
      </c>
      <c r="X659" t="str">
        <f>IF($A659="","",COUNTIF(AI_PF!$A:$A,$A659))</f>
        <v/>
      </c>
      <c r="Y659" t="str">
        <f>IF($A659="","",COUNTIF(LookThrough!$A:$A,J659))</f>
        <v/>
      </c>
    </row>
    <row r="660" spans="2:25" x14ac:dyDescent="0.4">
      <c r="B660" t="str">
        <f>IF($A660="","",IFERROR(VLOOKUP($A660,AI_PF!$A:$D,4,FALSE),""))</f>
        <v/>
      </c>
      <c r="C660" t="str">
        <f>IF($A660="","",IFERROR(VLOOKUP($A660,AI_PF!$A:$G,7,FALSE),""))</f>
        <v/>
      </c>
      <c r="D660" t="str">
        <f>IF($A660="","",IFERROR(VLOOKUP($A660,AI_PF!$A:$H,8,FALSE),""))</f>
        <v/>
      </c>
      <c r="E660" t="str">
        <f>IF($A660="","",IFERROR(VLOOKUP($A660,AI_PF!$A:$N,14,FALSE),""))</f>
        <v/>
      </c>
      <c r="F660" t="str">
        <f>IF($A660="","",IFERROR(VLOOKUP($A660,AI_PF!$A:$R,18,FALSE),""))</f>
        <v/>
      </c>
      <c r="G660" t="str">
        <f>IF($A660="","",IFERROR(VLOOKUP($A660,AI_PF!$A:$T,20,FALSE),""))</f>
        <v/>
      </c>
      <c r="H660" t="str">
        <f>IF($A660="","",IFERROR(VLOOKUP($A660,AI_PF!$A:$V,22,FALSE),""))</f>
        <v/>
      </c>
      <c r="I660" t="str">
        <f>IF($A660="","",IFERROR(VLOOKUP($A660,AI_PF!$A:$EU,151,FALSE),""))</f>
        <v/>
      </c>
      <c r="J660" t="str">
        <f>IF($A660="","",IFERROR(VLOOKUP($A660,AI_PF!$A:$C,3,FALSE),""))</f>
        <v/>
      </c>
      <c r="K660" t="str">
        <f>IF($A660="","",IFERROR(VLOOKUP($A660,Data_Raw!$A:$G,2,FALSE),""))</f>
        <v/>
      </c>
      <c r="L660" t="str">
        <f>IF($A660="","",IFERROR(VLOOKUP($A660,Data_Raw!$A:$G,3,FALSE),""))</f>
        <v/>
      </c>
      <c r="M660" t="str">
        <f>IF($A660="","",IFERROR(VLOOKUP($A660,Data_Raw!$A:$G,4,FALSE),""))</f>
        <v/>
      </c>
      <c r="N660" t="str">
        <f>IF($A660="","",IFERROR(VLOOKUP($A660,AI_PF!$A:$EU,29,FALSE),""))</f>
        <v/>
      </c>
      <c r="O660" t="str">
        <f>IF($A660="","",IFERROR(VLOOKUP($A660,Data_Raw!$A:$G,5,FALSE),""))</f>
        <v/>
      </c>
      <c r="P660" t="str">
        <f>IF($A660="","",IFERROR(VLOOKUP($A660,Data_Raw!$A:$G,6,FALSE),""))</f>
        <v/>
      </c>
      <c r="Q660" t="str">
        <f>IF($A660="","",IFERROR(VLOOKUP($A660,Data_Raw!$A:$G,7,FALSE),""))</f>
        <v/>
      </c>
      <c r="R660" t="str">
        <f>IF($A660="","",SUMIFS(AI_PF!$AP:$AP,AI_PF!$A:$A,$A660))</f>
        <v/>
      </c>
      <c r="S660" t="str">
        <f>IF($A660="","",SUMIFS(AI_PF!$AW:$AW,AI_PF!$A:$A,$A660))</f>
        <v/>
      </c>
      <c r="T660" t="str">
        <f>IF($A660="","",SUMIFS(AI_PF!$AZ:$AZ,AI_PF!$A:$A,$A660))</f>
        <v/>
      </c>
      <c r="U660" t="str">
        <f>IF($A660="","",SUMIFS(AI_PF!$CA:$CA,AI_PF!$A:$A,$A660))</f>
        <v/>
      </c>
      <c r="V660" t="str">
        <f>IF($A660="","",SUMIFS(AI_PF!$CE:$CE,AI_PF!$A:$A,$A660))</f>
        <v/>
      </c>
      <c r="W660" t="str">
        <f>IF($A660="","",IFERROR(VLOOKUP($A660,AI_PF!$A:$CO,93,FALSE),""))</f>
        <v/>
      </c>
      <c r="X660" t="str">
        <f>IF($A660="","",COUNTIF(AI_PF!$A:$A,$A660))</f>
        <v/>
      </c>
      <c r="Y660" t="str">
        <f>IF($A660="","",COUNTIF(LookThrough!$A:$A,J660))</f>
        <v/>
      </c>
    </row>
    <row r="661" spans="2:25" x14ac:dyDescent="0.4">
      <c r="B661" t="str">
        <f>IF($A661="","",IFERROR(VLOOKUP($A661,AI_PF!$A:$D,4,FALSE),""))</f>
        <v/>
      </c>
      <c r="C661" t="str">
        <f>IF($A661="","",IFERROR(VLOOKUP($A661,AI_PF!$A:$G,7,FALSE),""))</f>
        <v/>
      </c>
      <c r="D661" t="str">
        <f>IF($A661="","",IFERROR(VLOOKUP($A661,AI_PF!$A:$H,8,FALSE),""))</f>
        <v/>
      </c>
      <c r="E661" t="str">
        <f>IF($A661="","",IFERROR(VLOOKUP($A661,AI_PF!$A:$N,14,FALSE),""))</f>
        <v/>
      </c>
      <c r="F661" t="str">
        <f>IF($A661="","",IFERROR(VLOOKUP($A661,AI_PF!$A:$R,18,FALSE),""))</f>
        <v/>
      </c>
      <c r="G661" t="str">
        <f>IF($A661="","",IFERROR(VLOOKUP($A661,AI_PF!$A:$T,20,FALSE),""))</f>
        <v/>
      </c>
      <c r="H661" t="str">
        <f>IF($A661="","",IFERROR(VLOOKUP($A661,AI_PF!$A:$V,22,FALSE),""))</f>
        <v/>
      </c>
      <c r="I661" t="str">
        <f>IF($A661="","",IFERROR(VLOOKUP($A661,AI_PF!$A:$EU,151,FALSE),""))</f>
        <v/>
      </c>
      <c r="J661" t="str">
        <f>IF($A661="","",IFERROR(VLOOKUP($A661,AI_PF!$A:$C,3,FALSE),""))</f>
        <v/>
      </c>
      <c r="K661" t="str">
        <f>IF($A661="","",IFERROR(VLOOKUP($A661,Data_Raw!$A:$G,2,FALSE),""))</f>
        <v/>
      </c>
      <c r="L661" t="str">
        <f>IF($A661="","",IFERROR(VLOOKUP($A661,Data_Raw!$A:$G,3,FALSE),""))</f>
        <v/>
      </c>
      <c r="M661" t="str">
        <f>IF($A661="","",IFERROR(VLOOKUP($A661,Data_Raw!$A:$G,4,FALSE),""))</f>
        <v/>
      </c>
      <c r="N661" t="str">
        <f>IF($A661="","",IFERROR(VLOOKUP($A661,AI_PF!$A:$EU,29,FALSE),""))</f>
        <v/>
      </c>
      <c r="O661" t="str">
        <f>IF($A661="","",IFERROR(VLOOKUP($A661,Data_Raw!$A:$G,5,FALSE),""))</f>
        <v/>
      </c>
      <c r="P661" t="str">
        <f>IF($A661="","",IFERROR(VLOOKUP($A661,Data_Raw!$A:$G,6,FALSE),""))</f>
        <v/>
      </c>
      <c r="Q661" t="str">
        <f>IF($A661="","",IFERROR(VLOOKUP($A661,Data_Raw!$A:$G,7,FALSE),""))</f>
        <v/>
      </c>
      <c r="R661" t="str">
        <f>IF($A661="","",SUMIFS(AI_PF!$AP:$AP,AI_PF!$A:$A,$A661))</f>
        <v/>
      </c>
      <c r="S661" t="str">
        <f>IF($A661="","",SUMIFS(AI_PF!$AW:$AW,AI_PF!$A:$A,$A661))</f>
        <v/>
      </c>
      <c r="T661" t="str">
        <f>IF($A661="","",SUMIFS(AI_PF!$AZ:$AZ,AI_PF!$A:$A,$A661))</f>
        <v/>
      </c>
      <c r="U661" t="str">
        <f>IF($A661="","",SUMIFS(AI_PF!$CA:$CA,AI_PF!$A:$A,$A661))</f>
        <v/>
      </c>
      <c r="V661" t="str">
        <f>IF($A661="","",SUMIFS(AI_PF!$CE:$CE,AI_PF!$A:$A,$A661))</f>
        <v/>
      </c>
      <c r="W661" t="str">
        <f>IF($A661="","",IFERROR(VLOOKUP($A661,AI_PF!$A:$CO,93,FALSE),""))</f>
        <v/>
      </c>
      <c r="X661" t="str">
        <f>IF($A661="","",COUNTIF(AI_PF!$A:$A,$A661))</f>
        <v/>
      </c>
      <c r="Y661" t="str">
        <f>IF($A661="","",COUNTIF(LookThrough!$A:$A,J661))</f>
        <v/>
      </c>
    </row>
    <row r="662" spans="2:25" x14ac:dyDescent="0.4">
      <c r="B662" t="str">
        <f>IF($A662="","",IFERROR(VLOOKUP($A662,AI_PF!$A:$D,4,FALSE),""))</f>
        <v/>
      </c>
      <c r="C662" t="str">
        <f>IF($A662="","",IFERROR(VLOOKUP($A662,AI_PF!$A:$G,7,FALSE),""))</f>
        <v/>
      </c>
      <c r="D662" t="str">
        <f>IF($A662="","",IFERROR(VLOOKUP($A662,AI_PF!$A:$H,8,FALSE),""))</f>
        <v/>
      </c>
      <c r="E662" t="str">
        <f>IF($A662="","",IFERROR(VLOOKUP($A662,AI_PF!$A:$N,14,FALSE),""))</f>
        <v/>
      </c>
      <c r="F662" t="str">
        <f>IF($A662="","",IFERROR(VLOOKUP($A662,AI_PF!$A:$R,18,FALSE),""))</f>
        <v/>
      </c>
      <c r="G662" t="str">
        <f>IF($A662="","",IFERROR(VLOOKUP($A662,AI_PF!$A:$T,20,FALSE),""))</f>
        <v/>
      </c>
      <c r="H662" t="str">
        <f>IF($A662="","",IFERROR(VLOOKUP($A662,AI_PF!$A:$V,22,FALSE),""))</f>
        <v/>
      </c>
      <c r="I662" t="str">
        <f>IF($A662="","",IFERROR(VLOOKUP($A662,AI_PF!$A:$EU,151,FALSE),""))</f>
        <v/>
      </c>
      <c r="J662" t="str">
        <f>IF($A662="","",IFERROR(VLOOKUP($A662,AI_PF!$A:$C,3,FALSE),""))</f>
        <v/>
      </c>
      <c r="K662" t="str">
        <f>IF($A662="","",IFERROR(VLOOKUP($A662,Data_Raw!$A:$G,2,FALSE),""))</f>
        <v/>
      </c>
      <c r="L662" t="str">
        <f>IF($A662="","",IFERROR(VLOOKUP($A662,Data_Raw!$A:$G,3,FALSE),""))</f>
        <v/>
      </c>
      <c r="M662" t="str">
        <f>IF($A662="","",IFERROR(VLOOKUP($A662,Data_Raw!$A:$G,4,FALSE),""))</f>
        <v/>
      </c>
      <c r="N662" t="str">
        <f>IF($A662="","",IFERROR(VLOOKUP($A662,AI_PF!$A:$EU,29,FALSE),""))</f>
        <v/>
      </c>
      <c r="O662" t="str">
        <f>IF($A662="","",IFERROR(VLOOKUP($A662,Data_Raw!$A:$G,5,FALSE),""))</f>
        <v/>
      </c>
      <c r="P662" t="str">
        <f>IF($A662="","",IFERROR(VLOOKUP($A662,Data_Raw!$A:$G,6,FALSE),""))</f>
        <v/>
      </c>
      <c r="Q662" t="str">
        <f>IF($A662="","",IFERROR(VLOOKUP($A662,Data_Raw!$A:$G,7,FALSE),""))</f>
        <v/>
      </c>
      <c r="R662" t="str">
        <f>IF($A662="","",SUMIFS(AI_PF!$AP:$AP,AI_PF!$A:$A,$A662))</f>
        <v/>
      </c>
      <c r="S662" t="str">
        <f>IF($A662="","",SUMIFS(AI_PF!$AW:$AW,AI_PF!$A:$A,$A662))</f>
        <v/>
      </c>
      <c r="T662" t="str">
        <f>IF($A662="","",SUMIFS(AI_PF!$AZ:$AZ,AI_PF!$A:$A,$A662))</f>
        <v/>
      </c>
      <c r="U662" t="str">
        <f>IF($A662="","",SUMIFS(AI_PF!$CA:$CA,AI_PF!$A:$A,$A662))</f>
        <v/>
      </c>
      <c r="V662" t="str">
        <f>IF($A662="","",SUMIFS(AI_PF!$CE:$CE,AI_PF!$A:$A,$A662))</f>
        <v/>
      </c>
      <c r="W662" t="str">
        <f>IF($A662="","",IFERROR(VLOOKUP($A662,AI_PF!$A:$CO,93,FALSE),""))</f>
        <v/>
      </c>
      <c r="X662" t="str">
        <f>IF($A662="","",COUNTIF(AI_PF!$A:$A,$A662))</f>
        <v/>
      </c>
      <c r="Y662" t="str">
        <f>IF($A662="","",COUNTIF(LookThrough!$A:$A,J662))</f>
        <v/>
      </c>
    </row>
    <row r="663" spans="2:25" x14ac:dyDescent="0.4">
      <c r="B663" t="str">
        <f>IF($A663="","",IFERROR(VLOOKUP($A663,AI_PF!$A:$D,4,FALSE),""))</f>
        <v/>
      </c>
      <c r="C663" t="str">
        <f>IF($A663="","",IFERROR(VLOOKUP($A663,AI_PF!$A:$G,7,FALSE),""))</f>
        <v/>
      </c>
      <c r="D663" t="str">
        <f>IF($A663="","",IFERROR(VLOOKUP($A663,AI_PF!$A:$H,8,FALSE),""))</f>
        <v/>
      </c>
      <c r="E663" t="str">
        <f>IF($A663="","",IFERROR(VLOOKUP($A663,AI_PF!$A:$N,14,FALSE),""))</f>
        <v/>
      </c>
      <c r="F663" t="str">
        <f>IF($A663="","",IFERROR(VLOOKUP($A663,AI_PF!$A:$R,18,FALSE),""))</f>
        <v/>
      </c>
      <c r="G663" t="str">
        <f>IF($A663="","",IFERROR(VLOOKUP($A663,AI_PF!$A:$T,20,FALSE),""))</f>
        <v/>
      </c>
      <c r="H663" t="str">
        <f>IF($A663="","",IFERROR(VLOOKUP($A663,AI_PF!$A:$V,22,FALSE),""))</f>
        <v/>
      </c>
      <c r="I663" t="str">
        <f>IF($A663="","",IFERROR(VLOOKUP($A663,AI_PF!$A:$EU,151,FALSE),""))</f>
        <v/>
      </c>
      <c r="J663" t="str">
        <f>IF($A663="","",IFERROR(VLOOKUP($A663,AI_PF!$A:$C,3,FALSE),""))</f>
        <v/>
      </c>
      <c r="K663" t="str">
        <f>IF($A663="","",IFERROR(VLOOKUP($A663,Data_Raw!$A:$G,2,FALSE),""))</f>
        <v/>
      </c>
      <c r="L663" t="str">
        <f>IF($A663="","",IFERROR(VLOOKUP($A663,Data_Raw!$A:$G,3,FALSE),""))</f>
        <v/>
      </c>
      <c r="M663" t="str">
        <f>IF($A663="","",IFERROR(VLOOKUP($A663,Data_Raw!$A:$G,4,FALSE),""))</f>
        <v/>
      </c>
      <c r="N663" t="str">
        <f>IF($A663="","",IFERROR(VLOOKUP($A663,AI_PF!$A:$EU,29,FALSE),""))</f>
        <v/>
      </c>
      <c r="O663" t="str">
        <f>IF($A663="","",IFERROR(VLOOKUP($A663,Data_Raw!$A:$G,5,FALSE),""))</f>
        <v/>
      </c>
      <c r="P663" t="str">
        <f>IF($A663="","",IFERROR(VLOOKUP($A663,Data_Raw!$A:$G,6,FALSE),""))</f>
        <v/>
      </c>
      <c r="Q663" t="str">
        <f>IF($A663="","",IFERROR(VLOOKUP($A663,Data_Raw!$A:$G,7,FALSE),""))</f>
        <v/>
      </c>
      <c r="R663" t="str">
        <f>IF($A663="","",SUMIFS(AI_PF!$AP:$AP,AI_PF!$A:$A,$A663))</f>
        <v/>
      </c>
      <c r="S663" t="str">
        <f>IF($A663="","",SUMIFS(AI_PF!$AW:$AW,AI_PF!$A:$A,$A663))</f>
        <v/>
      </c>
      <c r="T663" t="str">
        <f>IF($A663="","",SUMIFS(AI_PF!$AZ:$AZ,AI_PF!$A:$A,$A663))</f>
        <v/>
      </c>
      <c r="U663" t="str">
        <f>IF($A663="","",SUMIFS(AI_PF!$CA:$CA,AI_PF!$A:$A,$A663))</f>
        <v/>
      </c>
      <c r="V663" t="str">
        <f>IF($A663="","",SUMIFS(AI_PF!$CE:$CE,AI_PF!$A:$A,$A663))</f>
        <v/>
      </c>
      <c r="W663" t="str">
        <f>IF($A663="","",IFERROR(VLOOKUP($A663,AI_PF!$A:$CO,93,FALSE),""))</f>
        <v/>
      </c>
      <c r="X663" t="str">
        <f>IF($A663="","",COUNTIF(AI_PF!$A:$A,$A663))</f>
        <v/>
      </c>
      <c r="Y663" t="str">
        <f>IF($A663="","",COUNTIF(LookThrough!$A:$A,J663))</f>
        <v/>
      </c>
    </row>
    <row r="664" spans="2:25" x14ac:dyDescent="0.4">
      <c r="B664" t="str">
        <f>IF($A664="","",IFERROR(VLOOKUP($A664,AI_PF!$A:$D,4,FALSE),""))</f>
        <v/>
      </c>
      <c r="C664" t="str">
        <f>IF($A664="","",IFERROR(VLOOKUP($A664,AI_PF!$A:$G,7,FALSE),""))</f>
        <v/>
      </c>
      <c r="D664" t="str">
        <f>IF($A664="","",IFERROR(VLOOKUP($A664,AI_PF!$A:$H,8,FALSE),""))</f>
        <v/>
      </c>
      <c r="E664" t="str">
        <f>IF($A664="","",IFERROR(VLOOKUP($A664,AI_PF!$A:$N,14,FALSE),""))</f>
        <v/>
      </c>
      <c r="F664" t="str">
        <f>IF($A664="","",IFERROR(VLOOKUP($A664,AI_PF!$A:$R,18,FALSE),""))</f>
        <v/>
      </c>
      <c r="G664" t="str">
        <f>IF($A664="","",IFERROR(VLOOKUP($A664,AI_PF!$A:$T,20,FALSE),""))</f>
        <v/>
      </c>
      <c r="H664" t="str">
        <f>IF($A664="","",IFERROR(VLOOKUP($A664,AI_PF!$A:$V,22,FALSE),""))</f>
        <v/>
      </c>
      <c r="I664" t="str">
        <f>IF($A664="","",IFERROR(VLOOKUP($A664,AI_PF!$A:$EU,151,FALSE),""))</f>
        <v/>
      </c>
      <c r="J664" t="str">
        <f>IF($A664="","",IFERROR(VLOOKUP($A664,AI_PF!$A:$C,3,FALSE),""))</f>
        <v/>
      </c>
      <c r="K664" t="str">
        <f>IF($A664="","",IFERROR(VLOOKUP($A664,Data_Raw!$A:$G,2,FALSE),""))</f>
        <v/>
      </c>
      <c r="L664" t="str">
        <f>IF($A664="","",IFERROR(VLOOKUP($A664,Data_Raw!$A:$G,3,FALSE),""))</f>
        <v/>
      </c>
      <c r="M664" t="str">
        <f>IF($A664="","",IFERROR(VLOOKUP($A664,Data_Raw!$A:$G,4,FALSE),""))</f>
        <v/>
      </c>
      <c r="N664" t="str">
        <f>IF($A664="","",IFERROR(VLOOKUP($A664,AI_PF!$A:$EU,29,FALSE),""))</f>
        <v/>
      </c>
      <c r="O664" t="str">
        <f>IF($A664="","",IFERROR(VLOOKUP($A664,Data_Raw!$A:$G,5,FALSE),""))</f>
        <v/>
      </c>
      <c r="P664" t="str">
        <f>IF($A664="","",IFERROR(VLOOKUP($A664,Data_Raw!$A:$G,6,FALSE),""))</f>
        <v/>
      </c>
      <c r="Q664" t="str">
        <f>IF($A664="","",IFERROR(VLOOKUP($A664,Data_Raw!$A:$G,7,FALSE),""))</f>
        <v/>
      </c>
      <c r="R664" t="str">
        <f>IF($A664="","",SUMIFS(AI_PF!$AP:$AP,AI_PF!$A:$A,$A664))</f>
        <v/>
      </c>
      <c r="S664" t="str">
        <f>IF($A664="","",SUMIFS(AI_PF!$AW:$AW,AI_PF!$A:$A,$A664))</f>
        <v/>
      </c>
      <c r="T664" t="str">
        <f>IF($A664="","",SUMIFS(AI_PF!$AZ:$AZ,AI_PF!$A:$A,$A664))</f>
        <v/>
      </c>
      <c r="U664" t="str">
        <f>IF($A664="","",SUMIFS(AI_PF!$CA:$CA,AI_PF!$A:$A,$A664))</f>
        <v/>
      </c>
      <c r="V664" t="str">
        <f>IF($A664="","",SUMIFS(AI_PF!$CE:$CE,AI_PF!$A:$A,$A664))</f>
        <v/>
      </c>
      <c r="W664" t="str">
        <f>IF($A664="","",IFERROR(VLOOKUP($A664,AI_PF!$A:$CO,93,FALSE),""))</f>
        <v/>
      </c>
      <c r="X664" t="str">
        <f>IF($A664="","",COUNTIF(AI_PF!$A:$A,$A664))</f>
        <v/>
      </c>
      <c r="Y664" t="str">
        <f>IF($A664="","",COUNTIF(LookThrough!$A:$A,J664))</f>
        <v/>
      </c>
    </row>
    <row r="665" spans="2:25" x14ac:dyDescent="0.4">
      <c r="B665" t="str">
        <f>IF($A665="","",IFERROR(VLOOKUP($A665,AI_PF!$A:$D,4,FALSE),""))</f>
        <v/>
      </c>
      <c r="C665" t="str">
        <f>IF($A665="","",IFERROR(VLOOKUP($A665,AI_PF!$A:$G,7,FALSE),""))</f>
        <v/>
      </c>
      <c r="D665" t="str">
        <f>IF($A665="","",IFERROR(VLOOKUP($A665,AI_PF!$A:$H,8,FALSE),""))</f>
        <v/>
      </c>
      <c r="E665" t="str">
        <f>IF($A665="","",IFERROR(VLOOKUP($A665,AI_PF!$A:$N,14,FALSE),""))</f>
        <v/>
      </c>
      <c r="F665" t="str">
        <f>IF($A665="","",IFERROR(VLOOKUP($A665,AI_PF!$A:$R,18,FALSE),""))</f>
        <v/>
      </c>
      <c r="G665" t="str">
        <f>IF($A665="","",IFERROR(VLOOKUP($A665,AI_PF!$A:$T,20,FALSE),""))</f>
        <v/>
      </c>
      <c r="H665" t="str">
        <f>IF($A665="","",IFERROR(VLOOKUP($A665,AI_PF!$A:$V,22,FALSE),""))</f>
        <v/>
      </c>
      <c r="I665" t="str">
        <f>IF($A665="","",IFERROR(VLOOKUP($A665,AI_PF!$A:$EU,151,FALSE),""))</f>
        <v/>
      </c>
      <c r="J665" t="str">
        <f>IF($A665="","",IFERROR(VLOOKUP($A665,AI_PF!$A:$C,3,FALSE),""))</f>
        <v/>
      </c>
      <c r="K665" t="str">
        <f>IF($A665="","",IFERROR(VLOOKUP($A665,Data_Raw!$A:$G,2,FALSE),""))</f>
        <v/>
      </c>
      <c r="L665" t="str">
        <f>IF($A665="","",IFERROR(VLOOKUP($A665,Data_Raw!$A:$G,3,FALSE),""))</f>
        <v/>
      </c>
      <c r="M665" t="str">
        <f>IF($A665="","",IFERROR(VLOOKUP($A665,Data_Raw!$A:$G,4,FALSE),""))</f>
        <v/>
      </c>
      <c r="N665" t="str">
        <f>IF($A665="","",IFERROR(VLOOKUP($A665,AI_PF!$A:$EU,29,FALSE),""))</f>
        <v/>
      </c>
      <c r="O665" t="str">
        <f>IF($A665="","",IFERROR(VLOOKUP($A665,Data_Raw!$A:$G,5,FALSE),""))</f>
        <v/>
      </c>
      <c r="P665" t="str">
        <f>IF($A665="","",IFERROR(VLOOKUP($A665,Data_Raw!$A:$G,6,FALSE),""))</f>
        <v/>
      </c>
      <c r="Q665" t="str">
        <f>IF($A665="","",IFERROR(VLOOKUP($A665,Data_Raw!$A:$G,7,FALSE),""))</f>
        <v/>
      </c>
      <c r="R665" t="str">
        <f>IF($A665="","",SUMIFS(AI_PF!$AP:$AP,AI_PF!$A:$A,$A665))</f>
        <v/>
      </c>
      <c r="S665" t="str">
        <f>IF($A665="","",SUMIFS(AI_PF!$AW:$AW,AI_PF!$A:$A,$A665))</f>
        <v/>
      </c>
      <c r="T665" t="str">
        <f>IF($A665="","",SUMIFS(AI_PF!$AZ:$AZ,AI_PF!$A:$A,$A665))</f>
        <v/>
      </c>
      <c r="U665" t="str">
        <f>IF($A665="","",SUMIFS(AI_PF!$CA:$CA,AI_PF!$A:$A,$A665))</f>
        <v/>
      </c>
      <c r="V665" t="str">
        <f>IF($A665="","",SUMIFS(AI_PF!$CE:$CE,AI_PF!$A:$A,$A665))</f>
        <v/>
      </c>
      <c r="W665" t="str">
        <f>IF($A665="","",IFERROR(VLOOKUP($A665,AI_PF!$A:$CO,93,FALSE),""))</f>
        <v/>
      </c>
      <c r="X665" t="str">
        <f>IF($A665="","",COUNTIF(AI_PF!$A:$A,$A665))</f>
        <v/>
      </c>
      <c r="Y665" t="str">
        <f>IF($A665="","",COUNTIF(LookThrough!$A:$A,J665))</f>
        <v/>
      </c>
    </row>
    <row r="666" spans="2:25" x14ac:dyDescent="0.4">
      <c r="B666" t="str">
        <f>IF($A666="","",IFERROR(VLOOKUP($A666,AI_PF!$A:$D,4,FALSE),""))</f>
        <v/>
      </c>
      <c r="C666" t="str">
        <f>IF($A666="","",IFERROR(VLOOKUP($A666,AI_PF!$A:$G,7,FALSE),""))</f>
        <v/>
      </c>
      <c r="D666" t="str">
        <f>IF($A666="","",IFERROR(VLOOKUP($A666,AI_PF!$A:$H,8,FALSE),""))</f>
        <v/>
      </c>
      <c r="E666" t="str">
        <f>IF($A666="","",IFERROR(VLOOKUP($A666,AI_PF!$A:$N,14,FALSE),""))</f>
        <v/>
      </c>
      <c r="F666" t="str">
        <f>IF($A666="","",IFERROR(VLOOKUP($A666,AI_PF!$A:$R,18,FALSE),""))</f>
        <v/>
      </c>
      <c r="G666" t="str">
        <f>IF($A666="","",IFERROR(VLOOKUP($A666,AI_PF!$A:$T,20,FALSE),""))</f>
        <v/>
      </c>
      <c r="H666" t="str">
        <f>IF($A666="","",IFERROR(VLOOKUP($A666,AI_PF!$A:$V,22,FALSE),""))</f>
        <v/>
      </c>
      <c r="I666" t="str">
        <f>IF($A666="","",IFERROR(VLOOKUP($A666,AI_PF!$A:$EU,151,FALSE),""))</f>
        <v/>
      </c>
      <c r="J666" t="str">
        <f>IF($A666="","",IFERROR(VLOOKUP($A666,AI_PF!$A:$C,3,FALSE),""))</f>
        <v/>
      </c>
      <c r="K666" t="str">
        <f>IF($A666="","",IFERROR(VLOOKUP($A666,Data_Raw!$A:$G,2,FALSE),""))</f>
        <v/>
      </c>
      <c r="L666" t="str">
        <f>IF($A666="","",IFERROR(VLOOKUP($A666,Data_Raw!$A:$G,3,FALSE),""))</f>
        <v/>
      </c>
      <c r="M666" t="str">
        <f>IF($A666="","",IFERROR(VLOOKUP($A666,Data_Raw!$A:$G,4,FALSE),""))</f>
        <v/>
      </c>
      <c r="N666" t="str">
        <f>IF($A666="","",IFERROR(VLOOKUP($A666,AI_PF!$A:$EU,29,FALSE),""))</f>
        <v/>
      </c>
      <c r="O666" t="str">
        <f>IF($A666="","",IFERROR(VLOOKUP($A666,Data_Raw!$A:$G,5,FALSE),""))</f>
        <v/>
      </c>
      <c r="P666" t="str">
        <f>IF($A666="","",IFERROR(VLOOKUP($A666,Data_Raw!$A:$G,6,FALSE),""))</f>
        <v/>
      </c>
      <c r="Q666" t="str">
        <f>IF($A666="","",IFERROR(VLOOKUP($A666,Data_Raw!$A:$G,7,FALSE),""))</f>
        <v/>
      </c>
      <c r="R666" t="str">
        <f>IF($A666="","",SUMIFS(AI_PF!$AP:$AP,AI_PF!$A:$A,$A666))</f>
        <v/>
      </c>
      <c r="S666" t="str">
        <f>IF($A666="","",SUMIFS(AI_PF!$AW:$AW,AI_PF!$A:$A,$A666))</f>
        <v/>
      </c>
      <c r="T666" t="str">
        <f>IF($A666="","",SUMIFS(AI_PF!$AZ:$AZ,AI_PF!$A:$A,$A666))</f>
        <v/>
      </c>
      <c r="U666" t="str">
        <f>IF($A666="","",SUMIFS(AI_PF!$CA:$CA,AI_PF!$A:$A,$A666))</f>
        <v/>
      </c>
      <c r="V666" t="str">
        <f>IF($A666="","",SUMIFS(AI_PF!$CE:$CE,AI_PF!$A:$A,$A666))</f>
        <v/>
      </c>
      <c r="W666" t="str">
        <f>IF($A666="","",IFERROR(VLOOKUP($A666,AI_PF!$A:$CO,93,FALSE),""))</f>
        <v/>
      </c>
      <c r="X666" t="str">
        <f>IF($A666="","",COUNTIF(AI_PF!$A:$A,$A666))</f>
        <v/>
      </c>
      <c r="Y666" t="str">
        <f>IF($A666="","",COUNTIF(LookThrough!$A:$A,J666))</f>
        <v/>
      </c>
    </row>
    <row r="667" spans="2:25" x14ac:dyDescent="0.4">
      <c r="B667" t="str">
        <f>IF($A667="","",IFERROR(VLOOKUP($A667,AI_PF!$A:$D,4,FALSE),""))</f>
        <v/>
      </c>
      <c r="C667" t="str">
        <f>IF($A667="","",IFERROR(VLOOKUP($A667,AI_PF!$A:$G,7,FALSE),""))</f>
        <v/>
      </c>
      <c r="D667" t="str">
        <f>IF($A667="","",IFERROR(VLOOKUP($A667,AI_PF!$A:$H,8,FALSE),""))</f>
        <v/>
      </c>
      <c r="E667" t="str">
        <f>IF($A667="","",IFERROR(VLOOKUP($A667,AI_PF!$A:$N,14,FALSE),""))</f>
        <v/>
      </c>
      <c r="F667" t="str">
        <f>IF($A667="","",IFERROR(VLOOKUP($A667,AI_PF!$A:$R,18,FALSE),""))</f>
        <v/>
      </c>
      <c r="G667" t="str">
        <f>IF($A667="","",IFERROR(VLOOKUP($A667,AI_PF!$A:$T,20,FALSE),""))</f>
        <v/>
      </c>
      <c r="H667" t="str">
        <f>IF($A667="","",IFERROR(VLOOKUP($A667,AI_PF!$A:$V,22,FALSE),""))</f>
        <v/>
      </c>
      <c r="I667" t="str">
        <f>IF($A667="","",IFERROR(VLOOKUP($A667,AI_PF!$A:$EU,151,FALSE),""))</f>
        <v/>
      </c>
      <c r="J667" t="str">
        <f>IF($A667="","",IFERROR(VLOOKUP($A667,AI_PF!$A:$C,3,FALSE),""))</f>
        <v/>
      </c>
      <c r="K667" t="str">
        <f>IF($A667="","",IFERROR(VLOOKUP($A667,Data_Raw!$A:$G,2,FALSE),""))</f>
        <v/>
      </c>
      <c r="L667" t="str">
        <f>IF($A667="","",IFERROR(VLOOKUP($A667,Data_Raw!$A:$G,3,FALSE),""))</f>
        <v/>
      </c>
      <c r="M667" t="str">
        <f>IF($A667="","",IFERROR(VLOOKUP($A667,Data_Raw!$A:$G,4,FALSE),""))</f>
        <v/>
      </c>
      <c r="N667" t="str">
        <f>IF($A667="","",IFERROR(VLOOKUP($A667,AI_PF!$A:$EU,29,FALSE),""))</f>
        <v/>
      </c>
      <c r="O667" t="str">
        <f>IF($A667="","",IFERROR(VLOOKUP($A667,Data_Raw!$A:$G,5,FALSE),""))</f>
        <v/>
      </c>
      <c r="P667" t="str">
        <f>IF($A667="","",IFERROR(VLOOKUP($A667,Data_Raw!$A:$G,6,FALSE),""))</f>
        <v/>
      </c>
      <c r="Q667" t="str">
        <f>IF($A667="","",IFERROR(VLOOKUP($A667,Data_Raw!$A:$G,7,FALSE),""))</f>
        <v/>
      </c>
      <c r="R667" t="str">
        <f>IF($A667="","",SUMIFS(AI_PF!$AP:$AP,AI_PF!$A:$A,$A667))</f>
        <v/>
      </c>
      <c r="S667" t="str">
        <f>IF($A667="","",SUMIFS(AI_PF!$AW:$AW,AI_PF!$A:$A,$A667))</f>
        <v/>
      </c>
      <c r="T667" t="str">
        <f>IF($A667="","",SUMIFS(AI_PF!$AZ:$AZ,AI_PF!$A:$A,$A667))</f>
        <v/>
      </c>
      <c r="U667" t="str">
        <f>IF($A667="","",SUMIFS(AI_PF!$CA:$CA,AI_PF!$A:$A,$A667))</f>
        <v/>
      </c>
      <c r="V667" t="str">
        <f>IF($A667="","",SUMIFS(AI_PF!$CE:$CE,AI_PF!$A:$A,$A667))</f>
        <v/>
      </c>
      <c r="W667" t="str">
        <f>IF($A667="","",IFERROR(VLOOKUP($A667,AI_PF!$A:$CO,93,FALSE),""))</f>
        <v/>
      </c>
      <c r="X667" t="str">
        <f>IF($A667="","",COUNTIF(AI_PF!$A:$A,$A667))</f>
        <v/>
      </c>
      <c r="Y667" t="str">
        <f>IF($A667="","",COUNTIF(LookThrough!$A:$A,J667))</f>
        <v/>
      </c>
    </row>
    <row r="668" spans="2:25" x14ac:dyDescent="0.4">
      <c r="B668" t="str">
        <f>IF($A668="","",IFERROR(VLOOKUP($A668,AI_PF!$A:$D,4,FALSE),""))</f>
        <v/>
      </c>
      <c r="C668" t="str">
        <f>IF($A668="","",IFERROR(VLOOKUP($A668,AI_PF!$A:$G,7,FALSE),""))</f>
        <v/>
      </c>
      <c r="D668" t="str">
        <f>IF($A668="","",IFERROR(VLOOKUP($A668,AI_PF!$A:$H,8,FALSE),""))</f>
        <v/>
      </c>
      <c r="E668" t="str">
        <f>IF($A668="","",IFERROR(VLOOKUP($A668,AI_PF!$A:$N,14,FALSE),""))</f>
        <v/>
      </c>
      <c r="F668" t="str">
        <f>IF($A668="","",IFERROR(VLOOKUP($A668,AI_PF!$A:$R,18,FALSE),""))</f>
        <v/>
      </c>
      <c r="G668" t="str">
        <f>IF($A668="","",IFERROR(VLOOKUP($A668,AI_PF!$A:$T,20,FALSE),""))</f>
        <v/>
      </c>
      <c r="H668" t="str">
        <f>IF($A668="","",IFERROR(VLOOKUP($A668,AI_PF!$A:$V,22,FALSE),""))</f>
        <v/>
      </c>
      <c r="I668" t="str">
        <f>IF($A668="","",IFERROR(VLOOKUP($A668,AI_PF!$A:$EU,151,FALSE),""))</f>
        <v/>
      </c>
      <c r="J668" t="str">
        <f>IF($A668="","",IFERROR(VLOOKUP($A668,AI_PF!$A:$C,3,FALSE),""))</f>
        <v/>
      </c>
      <c r="K668" t="str">
        <f>IF($A668="","",IFERROR(VLOOKUP($A668,Data_Raw!$A:$G,2,FALSE),""))</f>
        <v/>
      </c>
      <c r="L668" t="str">
        <f>IF($A668="","",IFERROR(VLOOKUP($A668,Data_Raw!$A:$G,3,FALSE),""))</f>
        <v/>
      </c>
      <c r="M668" t="str">
        <f>IF($A668="","",IFERROR(VLOOKUP($A668,Data_Raw!$A:$G,4,FALSE),""))</f>
        <v/>
      </c>
      <c r="N668" t="str">
        <f>IF($A668="","",IFERROR(VLOOKUP($A668,AI_PF!$A:$EU,29,FALSE),""))</f>
        <v/>
      </c>
      <c r="O668" t="str">
        <f>IF($A668="","",IFERROR(VLOOKUP($A668,Data_Raw!$A:$G,5,FALSE),""))</f>
        <v/>
      </c>
      <c r="P668" t="str">
        <f>IF($A668="","",IFERROR(VLOOKUP($A668,Data_Raw!$A:$G,6,FALSE),""))</f>
        <v/>
      </c>
      <c r="Q668" t="str">
        <f>IF($A668="","",IFERROR(VLOOKUP($A668,Data_Raw!$A:$G,7,FALSE),""))</f>
        <v/>
      </c>
      <c r="R668" t="str">
        <f>IF($A668="","",SUMIFS(AI_PF!$AP:$AP,AI_PF!$A:$A,$A668))</f>
        <v/>
      </c>
      <c r="S668" t="str">
        <f>IF($A668="","",SUMIFS(AI_PF!$AW:$AW,AI_PF!$A:$A,$A668))</f>
        <v/>
      </c>
      <c r="T668" t="str">
        <f>IF($A668="","",SUMIFS(AI_PF!$AZ:$AZ,AI_PF!$A:$A,$A668))</f>
        <v/>
      </c>
      <c r="U668" t="str">
        <f>IF($A668="","",SUMIFS(AI_PF!$CA:$CA,AI_PF!$A:$A,$A668))</f>
        <v/>
      </c>
      <c r="V668" t="str">
        <f>IF($A668="","",SUMIFS(AI_PF!$CE:$CE,AI_PF!$A:$A,$A668))</f>
        <v/>
      </c>
      <c r="W668" t="str">
        <f>IF($A668="","",IFERROR(VLOOKUP($A668,AI_PF!$A:$CO,93,FALSE),""))</f>
        <v/>
      </c>
      <c r="X668" t="str">
        <f>IF($A668="","",COUNTIF(AI_PF!$A:$A,$A668))</f>
        <v/>
      </c>
      <c r="Y668" t="str">
        <f>IF($A668="","",COUNTIF(LookThrough!$A:$A,J668))</f>
        <v/>
      </c>
    </row>
    <row r="669" spans="2:25" x14ac:dyDescent="0.4">
      <c r="B669" t="str">
        <f>IF($A669="","",IFERROR(VLOOKUP($A669,AI_PF!$A:$D,4,FALSE),""))</f>
        <v/>
      </c>
      <c r="C669" t="str">
        <f>IF($A669="","",IFERROR(VLOOKUP($A669,AI_PF!$A:$G,7,FALSE),""))</f>
        <v/>
      </c>
      <c r="D669" t="str">
        <f>IF($A669="","",IFERROR(VLOOKUP($A669,AI_PF!$A:$H,8,FALSE),""))</f>
        <v/>
      </c>
      <c r="E669" t="str">
        <f>IF($A669="","",IFERROR(VLOOKUP($A669,AI_PF!$A:$N,14,FALSE),""))</f>
        <v/>
      </c>
      <c r="F669" t="str">
        <f>IF($A669="","",IFERROR(VLOOKUP($A669,AI_PF!$A:$R,18,FALSE),""))</f>
        <v/>
      </c>
      <c r="G669" t="str">
        <f>IF($A669="","",IFERROR(VLOOKUP($A669,AI_PF!$A:$T,20,FALSE),""))</f>
        <v/>
      </c>
      <c r="H669" t="str">
        <f>IF($A669="","",IFERROR(VLOOKUP($A669,AI_PF!$A:$V,22,FALSE),""))</f>
        <v/>
      </c>
      <c r="I669" t="str">
        <f>IF($A669="","",IFERROR(VLOOKUP($A669,AI_PF!$A:$EU,151,FALSE),""))</f>
        <v/>
      </c>
      <c r="J669" t="str">
        <f>IF($A669="","",IFERROR(VLOOKUP($A669,AI_PF!$A:$C,3,FALSE),""))</f>
        <v/>
      </c>
      <c r="K669" t="str">
        <f>IF($A669="","",IFERROR(VLOOKUP($A669,Data_Raw!$A:$G,2,FALSE),""))</f>
        <v/>
      </c>
      <c r="L669" t="str">
        <f>IF($A669="","",IFERROR(VLOOKUP($A669,Data_Raw!$A:$G,3,FALSE),""))</f>
        <v/>
      </c>
      <c r="M669" t="str">
        <f>IF($A669="","",IFERROR(VLOOKUP($A669,Data_Raw!$A:$G,4,FALSE),""))</f>
        <v/>
      </c>
      <c r="N669" t="str">
        <f>IF($A669="","",IFERROR(VLOOKUP($A669,AI_PF!$A:$EU,29,FALSE),""))</f>
        <v/>
      </c>
      <c r="O669" t="str">
        <f>IF($A669="","",IFERROR(VLOOKUP($A669,Data_Raw!$A:$G,5,FALSE),""))</f>
        <v/>
      </c>
      <c r="P669" t="str">
        <f>IF($A669="","",IFERROR(VLOOKUP($A669,Data_Raw!$A:$G,6,FALSE),""))</f>
        <v/>
      </c>
      <c r="Q669" t="str">
        <f>IF($A669="","",IFERROR(VLOOKUP($A669,Data_Raw!$A:$G,7,FALSE),""))</f>
        <v/>
      </c>
      <c r="R669" t="str">
        <f>IF($A669="","",SUMIFS(AI_PF!$AP:$AP,AI_PF!$A:$A,$A669))</f>
        <v/>
      </c>
      <c r="S669" t="str">
        <f>IF($A669="","",SUMIFS(AI_PF!$AW:$AW,AI_PF!$A:$A,$A669))</f>
        <v/>
      </c>
      <c r="T669" t="str">
        <f>IF($A669="","",SUMIFS(AI_PF!$AZ:$AZ,AI_PF!$A:$A,$A669))</f>
        <v/>
      </c>
      <c r="U669" t="str">
        <f>IF($A669="","",SUMIFS(AI_PF!$CA:$CA,AI_PF!$A:$A,$A669))</f>
        <v/>
      </c>
      <c r="V669" t="str">
        <f>IF($A669="","",SUMIFS(AI_PF!$CE:$CE,AI_PF!$A:$A,$A669))</f>
        <v/>
      </c>
      <c r="W669" t="str">
        <f>IF($A669="","",IFERROR(VLOOKUP($A669,AI_PF!$A:$CO,93,FALSE),""))</f>
        <v/>
      </c>
      <c r="X669" t="str">
        <f>IF($A669="","",COUNTIF(AI_PF!$A:$A,$A669))</f>
        <v/>
      </c>
      <c r="Y669" t="str">
        <f>IF($A669="","",COUNTIF(LookThrough!$A:$A,J669))</f>
        <v/>
      </c>
    </row>
    <row r="670" spans="2:25" x14ac:dyDescent="0.4">
      <c r="B670" t="str">
        <f>IF($A670="","",IFERROR(VLOOKUP($A670,AI_PF!$A:$D,4,FALSE),""))</f>
        <v/>
      </c>
      <c r="C670" t="str">
        <f>IF($A670="","",IFERROR(VLOOKUP($A670,AI_PF!$A:$G,7,FALSE),""))</f>
        <v/>
      </c>
      <c r="D670" t="str">
        <f>IF($A670="","",IFERROR(VLOOKUP($A670,AI_PF!$A:$H,8,FALSE),""))</f>
        <v/>
      </c>
      <c r="E670" t="str">
        <f>IF($A670="","",IFERROR(VLOOKUP($A670,AI_PF!$A:$N,14,FALSE),""))</f>
        <v/>
      </c>
      <c r="F670" t="str">
        <f>IF($A670="","",IFERROR(VLOOKUP($A670,AI_PF!$A:$R,18,FALSE),""))</f>
        <v/>
      </c>
      <c r="G670" t="str">
        <f>IF($A670="","",IFERROR(VLOOKUP($A670,AI_PF!$A:$T,20,FALSE),""))</f>
        <v/>
      </c>
      <c r="H670" t="str">
        <f>IF($A670="","",IFERROR(VLOOKUP($A670,AI_PF!$A:$V,22,FALSE),""))</f>
        <v/>
      </c>
      <c r="I670" t="str">
        <f>IF($A670="","",IFERROR(VLOOKUP($A670,AI_PF!$A:$EU,151,FALSE),""))</f>
        <v/>
      </c>
      <c r="J670" t="str">
        <f>IF($A670="","",IFERROR(VLOOKUP($A670,AI_PF!$A:$C,3,FALSE),""))</f>
        <v/>
      </c>
      <c r="K670" t="str">
        <f>IF($A670="","",IFERROR(VLOOKUP($A670,Data_Raw!$A:$G,2,FALSE),""))</f>
        <v/>
      </c>
      <c r="L670" t="str">
        <f>IF($A670="","",IFERROR(VLOOKUP($A670,Data_Raw!$A:$G,3,FALSE),""))</f>
        <v/>
      </c>
      <c r="M670" t="str">
        <f>IF($A670="","",IFERROR(VLOOKUP($A670,Data_Raw!$A:$G,4,FALSE),""))</f>
        <v/>
      </c>
      <c r="N670" t="str">
        <f>IF($A670="","",IFERROR(VLOOKUP($A670,AI_PF!$A:$EU,29,FALSE),""))</f>
        <v/>
      </c>
      <c r="O670" t="str">
        <f>IF($A670="","",IFERROR(VLOOKUP($A670,Data_Raw!$A:$G,5,FALSE),""))</f>
        <v/>
      </c>
      <c r="P670" t="str">
        <f>IF($A670="","",IFERROR(VLOOKUP($A670,Data_Raw!$A:$G,6,FALSE),""))</f>
        <v/>
      </c>
      <c r="Q670" t="str">
        <f>IF($A670="","",IFERROR(VLOOKUP($A670,Data_Raw!$A:$G,7,FALSE),""))</f>
        <v/>
      </c>
      <c r="R670" t="str">
        <f>IF($A670="","",SUMIFS(AI_PF!$AP:$AP,AI_PF!$A:$A,$A670))</f>
        <v/>
      </c>
      <c r="S670" t="str">
        <f>IF($A670="","",SUMIFS(AI_PF!$AW:$AW,AI_PF!$A:$A,$A670))</f>
        <v/>
      </c>
      <c r="T670" t="str">
        <f>IF($A670="","",SUMIFS(AI_PF!$AZ:$AZ,AI_PF!$A:$A,$A670))</f>
        <v/>
      </c>
      <c r="U670" t="str">
        <f>IF($A670="","",SUMIFS(AI_PF!$CA:$CA,AI_PF!$A:$A,$A670))</f>
        <v/>
      </c>
      <c r="V670" t="str">
        <f>IF($A670="","",SUMIFS(AI_PF!$CE:$CE,AI_PF!$A:$A,$A670))</f>
        <v/>
      </c>
      <c r="W670" t="str">
        <f>IF($A670="","",IFERROR(VLOOKUP($A670,AI_PF!$A:$CO,93,FALSE),""))</f>
        <v/>
      </c>
      <c r="X670" t="str">
        <f>IF($A670="","",COUNTIF(AI_PF!$A:$A,$A670))</f>
        <v/>
      </c>
      <c r="Y670" t="str">
        <f>IF($A670="","",COUNTIF(LookThrough!$A:$A,J670))</f>
        <v/>
      </c>
    </row>
    <row r="671" spans="2:25" x14ac:dyDescent="0.4">
      <c r="B671" t="str">
        <f>IF($A671="","",IFERROR(VLOOKUP($A671,AI_PF!$A:$D,4,FALSE),""))</f>
        <v/>
      </c>
      <c r="C671" t="str">
        <f>IF($A671="","",IFERROR(VLOOKUP($A671,AI_PF!$A:$G,7,FALSE),""))</f>
        <v/>
      </c>
      <c r="D671" t="str">
        <f>IF($A671="","",IFERROR(VLOOKUP($A671,AI_PF!$A:$H,8,FALSE),""))</f>
        <v/>
      </c>
      <c r="E671" t="str">
        <f>IF($A671="","",IFERROR(VLOOKUP($A671,AI_PF!$A:$N,14,FALSE),""))</f>
        <v/>
      </c>
      <c r="F671" t="str">
        <f>IF($A671="","",IFERROR(VLOOKUP($A671,AI_PF!$A:$R,18,FALSE),""))</f>
        <v/>
      </c>
      <c r="G671" t="str">
        <f>IF($A671="","",IFERROR(VLOOKUP($A671,AI_PF!$A:$T,20,FALSE),""))</f>
        <v/>
      </c>
      <c r="H671" t="str">
        <f>IF($A671="","",IFERROR(VLOOKUP($A671,AI_PF!$A:$V,22,FALSE),""))</f>
        <v/>
      </c>
      <c r="I671" t="str">
        <f>IF($A671="","",IFERROR(VLOOKUP($A671,AI_PF!$A:$EU,151,FALSE),""))</f>
        <v/>
      </c>
      <c r="J671" t="str">
        <f>IF($A671="","",IFERROR(VLOOKUP($A671,AI_PF!$A:$C,3,FALSE),""))</f>
        <v/>
      </c>
      <c r="K671" t="str">
        <f>IF($A671="","",IFERROR(VLOOKUP($A671,Data_Raw!$A:$G,2,FALSE),""))</f>
        <v/>
      </c>
      <c r="L671" t="str">
        <f>IF($A671="","",IFERROR(VLOOKUP($A671,Data_Raw!$A:$G,3,FALSE),""))</f>
        <v/>
      </c>
      <c r="M671" t="str">
        <f>IF($A671="","",IFERROR(VLOOKUP($A671,Data_Raw!$A:$G,4,FALSE),""))</f>
        <v/>
      </c>
      <c r="N671" t="str">
        <f>IF($A671="","",IFERROR(VLOOKUP($A671,AI_PF!$A:$EU,29,FALSE),""))</f>
        <v/>
      </c>
      <c r="O671" t="str">
        <f>IF($A671="","",IFERROR(VLOOKUP($A671,Data_Raw!$A:$G,5,FALSE),""))</f>
        <v/>
      </c>
      <c r="P671" t="str">
        <f>IF($A671="","",IFERROR(VLOOKUP($A671,Data_Raw!$A:$G,6,FALSE),""))</f>
        <v/>
      </c>
      <c r="Q671" t="str">
        <f>IF($A671="","",IFERROR(VLOOKUP($A671,Data_Raw!$A:$G,7,FALSE),""))</f>
        <v/>
      </c>
      <c r="R671" t="str">
        <f>IF($A671="","",SUMIFS(AI_PF!$AP:$AP,AI_PF!$A:$A,$A671))</f>
        <v/>
      </c>
      <c r="S671" t="str">
        <f>IF($A671="","",SUMIFS(AI_PF!$AW:$AW,AI_PF!$A:$A,$A671))</f>
        <v/>
      </c>
      <c r="T671" t="str">
        <f>IF($A671="","",SUMIFS(AI_PF!$AZ:$AZ,AI_PF!$A:$A,$A671))</f>
        <v/>
      </c>
      <c r="U671" t="str">
        <f>IF($A671="","",SUMIFS(AI_PF!$CA:$CA,AI_PF!$A:$A,$A671))</f>
        <v/>
      </c>
      <c r="V671" t="str">
        <f>IF($A671="","",SUMIFS(AI_PF!$CE:$CE,AI_PF!$A:$A,$A671))</f>
        <v/>
      </c>
      <c r="W671" t="str">
        <f>IF($A671="","",IFERROR(VLOOKUP($A671,AI_PF!$A:$CO,93,FALSE),""))</f>
        <v/>
      </c>
      <c r="X671" t="str">
        <f>IF($A671="","",COUNTIF(AI_PF!$A:$A,$A671))</f>
        <v/>
      </c>
      <c r="Y671" t="str">
        <f>IF($A671="","",COUNTIF(LookThrough!$A:$A,J671))</f>
        <v/>
      </c>
    </row>
    <row r="672" spans="2:25" x14ac:dyDescent="0.4">
      <c r="B672" t="str">
        <f>IF($A672="","",IFERROR(VLOOKUP($A672,AI_PF!$A:$D,4,FALSE),""))</f>
        <v/>
      </c>
      <c r="C672" t="str">
        <f>IF($A672="","",IFERROR(VLOOKUP($A672,AI_PF!$A:$G,7,FALSE),""))</f>
        <v/>
      </c>
      <c r="D672" t="str">
        <f>IF($A672="","",IFERROR(VLOOKUP($A672,AI_PF!$A:$H,8,FALSE),""))</f>
        <v/>
      </c>
      <c r="E672" t="str">
        <f>IF($A672="","",IFERROR(VLOOKUP($A672,AI_PF!$A:$N,14,FALSE),""))</f>
        <v/>
      </c>
      <c r="F672" t="str">
        <f>IF($A672="","",IFERROR(VLOOKUP($A672,AI_PF!$A:$R,18,FALSE),""))</f>
        <v/>
      </c>
      <c r="G672" t="str">
        <f>IF($A672="","",IFERROR(VLOOKUP($A672,AI_PF!$A:$T,20,FALSE),""))</f>
        <v/>
      </c>
      <c r="H672" t="str">
        <f>IF($A672="","",IFERROR(VLOOKUP($A672,AI_PF!$A:$V,22,FALSE),""))</f>
        <v/>
      </c>
      <c r="I672" t="str">
        <f>IF($A672="","",IFERROR(VLOOKUP($A672,AI_PF!$A:$EU,151,FALSE),""))</f>
        <v/>
      </c>
      <c r="J672" t="str">
        <f>IF($A672="","",IFERROR(VLOOKUP($A672,AI_PF!$A:$C,3,FALSE),""))</f>
        <v/>
      </c>
      <c r="K672" t="str">
        <f>IF($A672="","",IFERROR(VLOOKUP($A672,Data_Raw!$A:$G,2,FALSE),""))</f>
        <v/>
      </c>
      <c r="L672" t="str">
        <f>IF($A672="","",IFERROR(VLOOKUP($A672,Data_Raw!$A:$G,3,FALSE),""))</f>
        <v/>
      </c>
      <c r="M672" t="str">
        <f>IF($A672="","",IFERROR(VLOOKUP($A672,Data_Raw!$A:$G,4,FALSE),""))</f>
        <v/>
      </c>
      <c r="N672" t="str">
        <f>IF($A672="","",IFERROR(VLOOKUP($A672,AI_PF!$A:$EU,29,FALSE),""))</f>
        <v/>
      </c>
      <c r="O672" t="str">
        <f>IF($A672="","",IFERROR(VLOOKUP($A672,Data_Raw!$A:$G,5,FALSE),""))</f>
        <v/>
      </c>
      <c r="P672" t="str">
        <f>IF($A672="","",IFERROR(VLOOKUP($A672,Data_Raw!$A:$G,6,FALSE),""))</f>
        <v/>
      </c>
      <c r="Q672" t="str">
        <f>IF($A672="","",IFERROR(VLOOKUP($A672,Data_Raw!$A:$G,7,FALSE),""))</f>
        <v/>
      </c>
      <c r="R672" t="str">
        <f>IF($A672="","",SUMIFS(AI_PF!$AP:$AP,AI_PF!$A:$A,$A672))</f>
        <v/>
      </c>
      <c r="S672" t="str">
        <f>IF($A672="","",SUMIFS(AI_PF!$AW:$AW,AI_PF!$A:$A,$A672))</f>
        <v/>
      </c>
      <c r="T672" t="str">
        <f>IF($A672="","",SUMIFS(AI_PF!$AZ:$AZ,AI_PF!$A:$A,$A672))</f>
        <v/>
      </c>
      <c r="U672" t="str">
        <f>IF($A672="","",SUMIFS(AI_PF!$CA:$CA,AI_PF!$A:$A,$A672))</f>
        <v/>
      </c>
      <c r="V672" t="str">
        <f>IF($A672="","",SUMIFS(AI_PF!$CE:$CE,AI_PF!$A:$A,$A672))</f>
        <v/>
      </c>
      <c r="W672" t="str">
        <f>IF($A672="","",IFERROR(VLOOKUP($A672,AI_PF!$A:$CO,93,FALSE),""))</f>
        <v/>
      </c>
      <c r="X672" t="str">
        <f>IF($A672="","",COUNTIF(AI_PF!$A:$A,$A672))</f>
        <v/>
      </c>
      <c r="Y672" t="str">
        <f>IF($A672="","",COUNTIF(LookThrough!$A:$A,J672))</f>
        <v/>
      </c>
    </row>
    <row r="673" spans="2:25" x14ac:dyDescent="0.4">
      <c r="B673" t="str">
        <f>IF($A673="","",IFERROR(VLOOKUP($A673,AI_PF!$A:$D,4,FALSE),""))</f>
        <v/>
      </c>
      <c r="C673" t="str">
        <f>IF($A673="","",IFERROR(VLOOKUP($A673,AI_PF!$A:$G,7,FALSE),""))</f>
        <v/>
      </c>
      <c r="D673" t="str">
        <f>IF($A673="","",IFERROR(VLOOKUP($A673,AI_PF!$A:$H,8,FALSE),""))</f>
        <v/>
      </c>
      <c r="E673" t="str">
        <f>IF($A673="","",IFERROR(VLOOKUP($A673,AI_PF!$A:$N,14,FALSE),""))</f>
        <v/>
      </c>
      <c r="F673" t="str">
        <f>IF($A673="","",IFERROR(VLOOKUP($A673,AI_PF!$A:$R,18,FALSE),""))</f>
        <v/>
      </c>
      <c r="G673" t="str">
        <f>IF($A673="","",IFERROR(VLOOKUP($A673,AI_PF!$A:$T,20,FALSE),""))</f>
        <v/>
      </c>
      <c r="H673" t="str">
        <f>IF($A673="","",IFERROR(VLOOKUP($A673,AI_PF!$A:$V,22,FALSE),""))</f>
        <v/>
      </c>
      <c r="I673" t="str">
        <f>IF($A673="","",IFERROR(VLOOKUP($A673,AI_PF!$A:$EU,151,FALSE),""))</f>
        <v/>
      </c>
      <c r="J673" t="str">
        <f>IF($A673="","",IFERROR(VLOOKUP($A673,AI_PF!$A:$C,3,FALSE),""))</f>
        <v/>
      </c>
      <c r="K673" t="str">
        <f>IF($A673="","",IFERROR(VLOOKUP($A673,Data_Raw!$A:$G,2,FALSE),""))</f>
        <v/>
      </c>
      <c r="L673" t="str">
        <f>IF($A673="","",IFERROR(VLOOKUP($A673,Data_Raw!$A:$G,3,FALSE),""))</f>
        <v/>
      </c>
      <c r="M673" t="str">
        <f>IF($A673="","",IFERROR(VLOOKUP($A673,Data_Raw!$A:$G,4,FALSE),""))</f>
        <v/>
      </c>
      <c r="N673" t="str">
        <f>IF($A673="","",IFERROR(VLOOKUP($A673,AI_PF!$A:$EU,29,FALSE),""))</f>
        <v/>
      </c>
      <c r="O673" t="str">
        <f>IF($A673="","",IFERROR(VLOOKUP($A673,Data_Raw!$A:$G,5,FALSE),""))</f>
        <v/>
      </c>
      <c r="P673" t="str">
        <f>IF($A673="","",IFERROR(VLOOKUP($A673,Data_Raw!$A:$G,6,FALSE),""))</f>
        <v/>
      </c>
      <c r="Q673" t="str">
        <f>IF($A673="","",IFERROR(VLOOKUP($A673,Data_Raw!$A:$G,7,FALSE),""))</f>
        <v/>
      </c>
      <c r="R673" t="str">
        <f>IF($A673="","",SUMIFS(AI_PF!$AP:$AP,AI_PF!$A:$A,$A673))</f>
        <v/>
      </c>
      <c r="S673" t="str">
        <f>IF($A673="","",SUMIFS(AI_PF!$AW:$AW,AI_PF!$A:$A,$A673))</f>
        <v/>
      </c>
      <c r="T673" t="str">
        <f>IF($A673="","",SUMIFS(AI_PF!$AZ:$AZ,AI_PF!$A:$A,$A673))</f>
        <v/>
      </c>
      <c r="U673" t="str">
        <f>IF($A673="","",SUMIFS(AI_PF!$CA:$CA,AI_PF!$A:$A,$A673))</f>
        <v/>
      </c>
      <c r="V673" t="str">
        <f>IF($A673="","",SUMIFS(AI_PF!$CE:$CE,AI_PF!$A:$A,$A673))</f>
        <v/>
      </c>
      <c r="W673" t="str">
        <f>IF($A673="","",IFERROR(VLOOKUP($A673,AI_PF!$A:$CO,93,FALSE),""))</f>
        <v/>
      </c>
      <c r="X673" t="str">
        <f>IF($A673="","",COUNTIF(AI_PF!$A:$A,$A673))</f>
        <v/>
      </c>
      <c r="Y673" t="str">
        <f>IF($A673="","",COUNTIF(LookThrough!$A:$A,J673))</f>
        <v/>
      </c>
    </row>
    <row r="674" spans="2:25" x14ac:dyDescent="0.4">
      <c r="B674" t="str">
        <f>IF($A674="","",IFERROR(VLOOKUP($A674,AI_PF!$A:$D,4,FALSE),""))</f>
        <v/>
      </c>
      <c r="C674" t="str">
        <f>IF($A674="","",IFERROR(VLOOKUP($A674,AI_PF!$A:$G,7,FALSE),""))</f>
        <v/>
      </c>
      <c r="D674" t="str">
        <f>IF($A674="","",IFERROR(VLOOKUP($A674,AI_PF!$A:$H,8,FALSE),""))</f>
        <v/>
      </c>
      <c r="E674" t="str">
        <f>IF($A674="","",IFERROR(VLOOKUP($A674,AI_PF!$A:$N,14,FALSE),""))</f>
        <v/>
      </c>
      <c r="F674" t="str">
        <f>IF($A674="","",IFERROR(VLOOKUP($A674,AI_PF!$A:$R,18,FALSE),""))</f>
        <v/>
      </c>
      <c r="G674" t="str">
        <f>IF($A674="","",IFERROR(VLOOKUP($A674,AI_PF!$A:$T,20,FALSE),""))</f>
        <v/>
      </c>
      <c r="H674" t="str">
        <f>IF($A674="","",IFERROR(VLOOKUP($A674,AI_PF!$A:$V,22,FALSE),""))</f>
        <v/>
      </c>
      <c r="I674" t="str">
        <f>IF($A674="","",IFERROR(VLOOKUP($A674,AI_PF!$A:$EU,151,FALSE),""))</f>
        <v/>
      </c>
      <c r="J674" t="str">
        <f>IF($A674="","",IFERROR(VLOOKUP($A674,AI_PF!$A:$C,3,FALSE),""))</f>
        <v/>
      </c>
      <c r="K674" t="str">
        <f>IF($A674="","",IFERROR(VLOOKUP($A674,Data_Raw!$A:$G,2,FALSE),""))</f>
        <v/>
      </c>
      <c r="L674" t="str">
        <f>IF($A674="","",IFERROR(VLOOKUP($A674,Data_Raw!$A:$G,3,FALSE),""))</f>
        <v/>
      </c>
      <c r="M674" t="str">
        <f>IF($A674="","",IFERROR(VLOOKUP($A674,Data_Raw!$A:$G,4,FALSE),""))</f>
        <v/>
      </c>
      <c r="N674" t="str">
        <f>IF($A674="","",IFERROR(VLOOKUP($A674,AI_PF!$A:$EU,29,FALSE),""))</f>
        <v/>
      </c>
      <c r="O674" t="str">
        <f>IF($A674="","",IFERROR(VLOOKUP($A674,Data_Raw!$A:$G,5,FALSE),""))</f>
        <v/>
      </c>
      <c r="P674" t="str">
        <f>IF($A674="","",IFERROR(VLOOKUP($A674,Data_Raw!$A:$G,6,FALSE),""))</f>
        <v/>
      </c>
      <c r="Q674" t="str">
        <f>IF($A674="","",IFERROR(VLOOKUP($A674,Data_Raw!$A:$G,7,FALSE),""))</f>
        <v/>
      </c>
      <c r="R674" t="str">
        <f>IF($A674="","",SUMIFS(AI_PF!$AP:$AP,AI_PF!$A:$A,$A674))</f>
        <v/>
      </c>
      <c r="S674" t="str">
        <f>IF($A674="","",SUMIFS(AI_PF!$AW:$AW,AI_PF!$A:$A,$A674))</f>
        <v/>
      </c>
      <c r="T674" t="str">
        <f>IF($A674="","",SUMIFS(AI_PF!$AZ:$AZ,AI_PF!$A:$A,$A674))</f>
        <v/>
      </c>
      <c r="U674" t="str">
        <f>IF($A674="","",SUMIFS(AI_PF!$CA:$CA,AI_PF!$A:$A,$A674))</f>
        <v/>
      </c>
      <c r="V674" t="str">
        <f>IF($A674="","",SUMIFS(AI_PF!$CE:$CE,AI_PF!$A:$A,$A674))</f>
        <v/>
      </c>
      <c r="W674" t="str">
        <f>IF($A674="","",IFERROR(VLOOKUP($A674,AI_PF!$A:$CO,93,FALSE),""))</f>
        <v/>
      </c>
      <c r="X674" t="str">
        <f>IF($A674="","",COUNTIF(AI_PF!$A:$A,$A674))</f>
        <v/>
      </c>
      <c r="Y674" t="str">
        <f>IF($A674="","",COUNTIF(LookThrough!$A:$A,J674))</f>
        <v/>
      </c>
    </row>
    <row r="675" spans="2:25" x14ac:dyDescent="0.4">
      <c r="B675" t="str">
        <f>IF($A675="","",IFERROR(VLOOKUP($A675,AI_PF!$A:$D,4,FALSE),""))</f>
        <v/>
      </c>
      <c r="C675" t="str">
        <f>IF($A675="","",IFERROR(VLOOKUP($A675,AI_PF!$A:$G,7,FALSE),""))</f>
        <v/>
      </c>
      <c r="D675" t="str">
        <f>IF($A675="","",IFERROR(VLOOKUP($A675,AI_PF!$A:$H,8,FALSE),""))</f>
        <v/>
      </c>
      <c r="E675" t="str">
        <f>IF($A675="","",IFERROR(VLOOKUP($A675,AI_PF!$A:$N,14,FALSE),""))</f>
        <v/>
      </c>
      <c r="F675" t="str">
        <f>IF($A675="","",IFERROR(VLOOKUP($A675,AI_PF!$A:$R,18,FALSE),""))</f>
        <v/>
      </c>
      <c r="G675" t="str">
        <f>IF($A675="","",IFERROR(VLOOKUP($A675,AI_PF!$A:$T,20,FALSE),""))</f>
        <v/>
      </c>
      <c r="H675" t="str">
        <f>IF($A675="","",IFERROR(VLOOKUP($A675,AI_PF!$A:$V,22,FALSE),""))</f>
        <v/>
      </c>
      <c r="I675" t="str">
        <f>IF($A675="","",IFERROR(VLOOKUP($A675,AI_PF!$A:$EU,151,FALSE),""))</f>
        <v/>
      </c>
      <c r="J675" t="str">
        <f>IF($A675="","",IFERROR(VLOOKUP($A675,AI_PF!$A:$C,3,FALSE),""))</f>
        <v/>
      </c>
      <c r="K675" t="str">
        <f>IF($A675="","",IFERROR(VLOOKUP($A675,Data_Raw!$A:$G,2,FALSE),""))</f>
        <v/>
      </c>
      <c r="L675" t="str">
        <f>IF($A675="","",IFERROR(VLOOKUP($A675,Data_Raw!$A:$G,3,FALSE),""))</f>
        <v/>
      </c>
      <c r="M675" t="str">
        <f>IF($A675="","",IFERROR(VLOOKUP($A675,Data_Raw!$A:$G,4,FALSE),""))</f>
        <v/>
      </c>
      <c r="N675" t="str">
        <f>IF($A675="","",IFERROR(VLOOKUP($A675,AI_PF!$A:$EU,29,FALSE),""))</f>
        <v/>
      </c>
      <c r="O675" t="str">
        <f>IF($A675="","",IFERROR(VLOOKUP($A675,Data_Raw!$A:$G,5,FALSE),""))</f>
        <v/>
      </c>
      <c r="P675" t="str">
        <f>IF($A675="","",IFERROR(VLOOKUP($A675,Data_Raw!$A:$G,6,FALSE),""))</f>
        <v/>
      </c>
      <c r="Q675" t="str">
        <f>IF($A675="","",IFERROR(VLOOKUP($A675,Data_Raw!$A:$G,7,FALSE),""))</f>
        <v/>
      </c>
      <c r="R675" t="str">
        <f>IF($A675="","",SUMIFS(AI_PF!$AP:$AP,AI_PF!$A:$A,$A675))</f>
        <v/>
      </c>
      <c r="S675" t="str">
        <f>IF($A675="","",SUMIFS(AI_PF!$AW:$AW,AI_PF!$A:$A,$A675))</f>
        <v/>
      </c>
      <c r="T675" t="str">
        <f>IF($A675="","",SUMIFS(AI_PF!$AZ:$AZ,AI_PF!$A:$A,$A675))</f>
        <v/>
      </c>
      <c r="U675" t="str">
        <f>IF($A675="","",SUMIFS(AI_PF!$CA:$CA,AI_PF!$A:$A,$A675))</f>
        <v/>
      </c>
      <c r="V675" t="str">
        <f>IF($A675="","",SUMIFS(AI_PF!$CE:$CE,AI_PF!$A:$A,$A675))</f>
        <v/>
      </c>
      <c r="W675" t="str">
        <f>IF($A675="","",IFERROR(VLOOKUP($A675,AI_PF!$A:$CO,93,FALSE),""))</f>
        <v/>
      </c>
      <c r="X675" t="str">
        <f>IF($A675="","",COUNTIF(AI_PF!$A:$A,$A675))</f>
        <v/>
      </c>
      <c r="Y675" t="str">
        <f>IF($A675="","",COUNTIF(LookThrough!$A:$A,J675))</f>
        <v/>
      </c>
    </row>
    <row r="676" spans="2:25" x14ac:dyDescent="0.4">
      <c r="B676" t="str">
        <f>IF($A676="","",IFERROR(VLOOKUP($A676,AI_PF!$A:$D,4,FALSE),""))</f>
        <v/>
      </c>
      <c r="C676" t="str">
        <f>IF($A676="","",IFERROR(VLOOKUP($A676,AI_PF!$A:$G,7,FALSE),""))</f>
        <v/>
      </c>
      <c r="D676" t="str">
        <f>IF($A676="","",IFERROR(VLOOKUP($A676,AI_PF!$A:$H,8,FALSE),""))</f>
        <v/>
      </c>
      <c r="E676" t="str">
        <f>IF($A676="","",IFERROR(VLOOKUP($A676,AI_PF!$A:$N,14,FALSE),""))</f>
        <v/>
      </c>
      <c r="F676" t="str">
        <f>IF($A676="","",IFERROR(VLOOKUP($A676,AI_PF!$A:$R,18,FALSE),""))</f>
        <v/>
      </c>
      <c r="G676" t="str">
        <f>IF($A676="","",IFERROR(VLOOKUP($A676,AI_PF!$A:$T,20,FALSE),""))</f>
        <v/>
      </c>
      <c r="H676" t="str">
        <f>IF($A676="","",IFERROR(VLOOKUP($A676,AI_PF!$A:$V,22,FALSE),""))</f>
        <v/>
      </c>
      <c r="I676" t="str">
        <f>IF($A676="","",IFERROR(VLOOKUP($A676,AI_PF!$A:$EU,151,FALSE),""))</f>
        <v/>
      </c>
      <c r="J676" t="str">
        <f>IF($A676="","",IFERROR(VLOOKUP($A676,AI_PF!$A:$C,3,FALSE),""))</f>
        <v/>
      </c>
      <c r="K676" t="str">
        <f>IF($A676="","",IFERROR(VLOOKUP($A676,Data_Raw!$A:$G,2,FALSE),""))</f>
        <v/>
      </c>
      <c r="L676" t="str">
        <f>IF($A676="","",IFERROR(VLOOKUP($A676,Data_Raw!$A:$G,3,FALSE),""))</f>
        <v/>
      </c>
      <c r="M676" t="str">
        <f>IF($A676="","",IFERROR(VLOOKUP($A676,Data_Raw!$A:$G,4,FALSE),""))</f>
        <v/>
      </c>
      <c r="N676" t="str">
        <f>IF($A676="","",IFERROR(VLOOKUP($A676,AI_PF!$A:$EU,29,FALSE),""))</f>
        <v/>
      </c>
      <c r="O676" t="str">
        <f>IF($A676="","",IFERROR(VLOOKUP($A676,Data_Raw!$A:$G,5,FALSE),""))</f>
        <v/>
      </c>
      <c r="P676" t="str">
        <f>IF($A676="","",IFERROR(VLOOKUP($A676,Data_Raw!$A:$G,6,FALSE),""))</f>
        <v/>
      </c>
      <c r="Q676" t="str">
        <f>IF($A676="","",IFERROR(VLOOKUP($A676,Data_Raw!$A:$G,7,FALSE),""))</f>
        <v/>
      </c>
      <c r="R676" t="str">
        <f>IF($A676="","",SUMIFS(AI_PF!$AP:$AP,AI_PF!$A:$A,$A676))</f>
        <v/>
      </c>
      <c r="S676" t="str">
        <f>IF($A676="","",SUMIFS(AI_PF!$AW:$AW,AI_PF!$A:$A,$A676))</f>
        <v/>
      </c>
      <c r="T676" t="str">
        <f>IF($A676="","",SUMIFS(AI_PF!$AZ:$AZ,AI_PF!$A:$A,$A676))</f>
        <v/>
      </c>
      <c r="U676" t="str">
        <f>IF($A676="","",SUMIFS(AI_PF!$CA:$CA,AI_PF!$A:$A,$A676))</f>
        <v/>
      </c>
      <c r="V676" t="str">
        <f>IF($A676="","",SUMIFS(AI_PF!$CE:$CE,AI_PF!$A:$A,$A676))</f>
        <v/>
      </c>
      <c r="W676" t="str">
        <f>IF($A676="","",IFERROR(VLOOKUP($A676,AI_PF!$A:$CO,93,FALSE),""))</f>
        <v/>
      </c>
      <c r="X676" t="str">
        <f>IF($A676="","",COUNTIF(AI_PF!$A:$A,$A676))</f>
        <v/>
      </c>
      <c r="Y676" t="str">
        <f>IF($A676="","",COUNTIF(LookThrough!$A:$A,J676))</f>
        <v/>
      </c>
    </row>
    <row r="677" spans="2:25" x14ac:dyDescent="0.4">
      <c r="B677" t="str">
        <f>IF($A677="","",IFERROR(VLOOKUP($A677,AI_PF!$A:$D,4,FALSE),""))</f>
        <v/>
      </c>
      <c r="C677" t="str">
        <f>IF($A677="","",IFERROR(VLOOKUP($A677,AI_PF!$A:$G,7,FALSE),""))</f>
        <v/>
      </c>
      <c r="D677" t="str">
        <f>IF($A677="","",IFERROR(VLOOKUP($A677,AI_PF!$A:$H,8,FALSE),""))</f>
        <v/>
      </c>
      <c r="E677" t="str">
        <f>IF($A677="","",IFERROR(VLOOKUP($A677,AI_PF!$A:$N,14,FALSE),""))</f>
        <v/>
      </c>
      <c r="F677" t="str">
        <f>IF($A677="","",IFERROR(VLOOKUP($A677,AI_PF!$A:$R,18,FALSE),""))</f>
        <v/>
      </c>
      <c r="G677" t="str">
        <f>IF($A677="","",IFERROR(VLOOKUP($A677,AI_PF!$A:$T,20,FALSE),""))</f>
        <v/>
      </c>
      <c r="H677" t="str">
        <f>IF($A677="","",IFERROR(VLOOKUP($A677,AI_PF!$A:$V,22,FALSE),""))</f>
        <v/>
      </c>
      <c r="I677" t="str">
        <f>IF($A677="","",IFERROR(VLOOKUP($A677,AI_PF!$A:$EU,151,FALSE),""))</f>
        <v/>
      </c>
      <c r="J677" t="str">
        <f>IF($A677="","",IFERROR(VLOOKUP($A677,AI_PF!$A:$C,3,FALSE),""))</f>
        <v/>
      </c>
      <c r="K677" t="str">
        <f>IF($A677="","",IFERROR(VLOOKUP($A677,Data_Raw!$A:$G,2,FALSE),""))</f>
        <v/>
      </c>
      <c r="L677" t="str">
        <f>IF($A677="","",IFERROR(VLOOKUP($A677,Data_Raw!$A:$G,3,FALSE),""))</f>
        <v/>
      </c>
      <c r="M677" t="str">
        <f>IF($A677="","",IFERROR(VLOOKUP($A677,Data_Raw!$A:$G,4,FALSE),""))</f>
        <v/>
      </c>
      <c r="N677" t="str">
        <f>IF($A677="","",IFERROR(VLOOKUP($A677,AI_PF!$A:$EU,29,FALSE),""))</f>
        <v/>
      </c>
      <c r="O677" t="str">
        <f>IF($A677="","",IFERROR(VLOOKUP($A677,Data_Raw!$A:$G,5,FALSE),""))</f>
        <v/>
      </c>
      <c r="P677" t="str">
        <f>IF($A677="","",IFERROR(VLOOKUP($A677,Data_Raw!$A:$G,6,FALSE),""))</f>
        <v/>
      </c>
      <c r="Q677" t="str">
        <f>IF($A677="","",IFERROR(VLOOKUP($A677,Data_Raw!$A:$G,7,FALSE),""))</f>
        <v/>
      </c>
      <c r="R677" t="str">
        <f>IF($A677="","",SUMIFS(AI_PF!$AP:$AP,AI_PF!$A:$A,$A677))</f>
        <v/>
      </c>
      <c r="S677" t="str">
        <f>IF($A677="","",SUMIFS(AI_PF!$AW:$AW,AI_PF!$A:$A,$A677))</f>
        <v/>
      </c>
      <c r="T677" t="str">
        <f>IF($A677="","",SUMIFS(AI_PF!$AZ:$AZ,AI_PF!$A:$A,$A677))</f>
        <v/>
      </c>
      <c r="U677" t="str">
        <f>IF($A677="","",SUMIFS(AI_PF!$CA:$CA,AI_PF!$A:$A,$A677))</f>
        <v/>
      </c>
      <c r="V677" t="str">
        <f>IF($A677="","",SUMIFS(AI_PF!$CE:$CE,AI_PF!$A:$A,$A677))</f>
        <v/>
      </c>
      <c r="W677" t="str">
        <f>IF($A677="","",IFERROR(VLOOKUP($A677,AI_PF!$A:$CO,93,FALSE),""))</f>
        <v/>
      </c>
      <c r="X677" t="str">
        <f>IF($A677="","",COUNTIF(AI_PF!$A:$A,$A677))</f>
        <v/>
      </c>
      <c r="Y677" t="str">
        <f>IF($A677="","",COUNTIF(LookThrough!$A:$A,J677))</f>
        <v/>
      </c>
    </row>
    <row r="678" spans="2:25" x14ac:dyDescent="0.4">
      <c r="B678" t="str">
        <f>IF($A678="","",IFERROR(VLOOKUP($A678,AI_PF!$A:$D,4,FALSE),""))</f>
        <v/>
      </c>
      <c r="C678" t="str">
        <f>IF($A678="","",IFERROR(VLOOKUP($A678,AI_PF!$A:$G,7,FALSE),""))</f>
        <v/>
      </c>
      <c r="D678" t="str">
        <f>IF($A678="","",IFERROR(VLOOKUP($A678,AI_PF!$A:$H,8,FALSE),""))</f>
        <v/>
      </c>
      <c r="E678" t="str">
        <f>IF($A678="","",IFERROR(VLOOKUP($A678,AI_PF!$A:$N,14,FALSE),""))</f>
        <v/>
      </c>
      <c r="F678" t="str">
        <f>IF($A678="","",IFERROR(VLOOKUP($A678,AI_PF!$A:$R,18,FALSE),""))</f>
        <v/>
      </c>
      <c r="G678" t="str">
        <f>IF($A678="","",IFERROR(VLOOKUP($A678,AI_PF!$A:$T,20,FALSE),""))</f>
        <v/>
      </c>
      <c r="H678" t="str">
        <f>IF($A678="","",IFERROR(VLOOKUP($A678,AI_PF!$A:$V,22,FALSE),""))</f>
        <v/>
      </c>
      <c r="I678" t="str">
        <f>IF($A678="","",IFERROR(VLOOKUP($A678,AI_PF!$A:$EU,151,FALSE),""))</f>
        <v/>
      </c>
      <c r="J678" t="str">
        <f>IF($A678="","",IFERROR(VLOOKUP($A678,AI_PF!$A:$C,3,FALSE),""))</f>
        <v/>
      </c>
      <c r="K678" t="str">
        <f>IF($A678="","",IFERROR(VLOOKUP($A678,Data_Raw!$A:$G,2,FALSE),""))</f>
        <v/>
      </c>
      <c r="L678" t="str">
        <f>IF($A678="","",IFERROR(VLOOKUP($A678,Data_Raw!$A:$G,3,FALSE),""))</f>
        <v/>
      </c>
      <c r="M678" t="str">
        <f>IF($A678="","",IFERROR(VLOOKUP($A678,Data_Raw!$A:$G,4,FALSE),""))</f>
        <v/>
      </c>
      <c r="N678" t="str">
        <f>IF($A678="","",IFERROR(VLOOKUP($A678,AI_PF!$A:$EU,29,FALSE),""))</f>
        <v/>
      </c>
      <c r="O678" t="str">
        <f>IF($A678="","",IFERROR(VLOOKUP($A678,Data_Raw!$A:$G,5,FALSE),""))</f>
        <v/>
      </c>
      <c r="P678" t="str">
        <f>IF($A678="","",IFERROR(VLOOKUP($A678,Data_Raw!$A:$G,6,FALSE),""))</f>
        <v/>
      </c>
      <c r="Q678" t="str">
        <f>IF($A678="","",IFERROR(VLOOKUP($A678,Data_Raw!$A:$G,7,FALSE),""))</f>
        <v/>
      </c>
      <c r="R678" t="str">
        <f>IF($A678="","",SUMIFS(AI_PF!$AP:$AP,AI_PF!$A:$A,$A678))</f>
        <v/>
      </c>
      <c r="S678" t="str">
        <f>IF($A678="","",SUMIFS(AI_PF!$AW:$AW,AI_PF!$A:$A,$A678))</f>
        <v/>
      </c>
      <c r="T678" t="str">
        <f>IF($A678="","",SUMIFS(AI_PF!$AZ:$AZ,AI_PF!$A:$A,$A678))</f>
        <v/>
      </c>
      <c r="U678" t="str">
        <f>IF($A678="","",SUMIFS(AI_PF!$CA:$CA,AI_PF!$A:$A,$A678))</f>
        <v/>
      </c>
      <c r="V678" t="str">
        <f>IF($A678="","",SUMIFS(AI_PF!$CE:$CE,AI_PF!$A:$A,$A678))</f>
        <v/>
      </c>
      <c r="W678" t="str">
        <f>IF($A678="","",IFERROR(VLOOKUP($A678,AI_PF!$A:$CO,93,FALSE),""))</f>
        <v/>
      </c>
      <c r="X678" t="str">
        <f>IF($A678="","",COUNTIF(AI_PF!$A:$A,$A678))</f>
        <v/>
      </c>
      <c r="Y678" t="str">
        <f>IF($A678="","",COUNTIF(LookThrough!$A:$A,J678))</f>
        <v/>
      </c>
    </row>
    <row r="679" spans="2:25" x14ac:dyDescent="0.4">
      <c r="B679" t="str">
        <f>IF($A679="","",IFERROR(VLOOKUP($A679,AI_PF!$A:$D,4,FALSE),""))</f>
        <v/>
      </c>
      <c r="C679" t="str">
        <f>IF($A679="","",IFERROR(VLOOKUP($A679,AI_PF!$A:$G,7,FALSE),""))</f>
        <v/>
      </c>
      <c r="D679" t="str">
        <f>IF($A679="","",IFERROR(VLOOKUP($A679,AI_PF!$A:$H,8,FALSE),""))</f>
        <v/>
      </c>
      <c r="E679" t="str">
        <f>IF($A679="","",IFERROR(VLOOKUP($A679,AI_PF!$A:$N,14,FALSE),""))</f>
        <v/>
      </c>
      <c r="F679" t="str">
        <f>IF($A679="","",IFERROR(VLOOKUP($A679,AI_PF!$A:$R,18,FALSE),""))</f>
        <v/>
      </c>
      <c r="G679" t="str">
        <f>IF($A679="","",IFERROR(VLOOKUP($A679,AI_PF!$A:$T,20,FALSE),""))</f>
        <v/>
      </c>
      <c r="H679" t="str">
        <f>IF($A679="","",IFERROR(VLOOKUP($A679,AI_PF!$A:$V,22,FALSE),""))</f>
        <v/>
      </c>
      <c r="I679" t="str">
        <f>IF($A679="","",IFERROR(VLOOKUP($A679,AI_PF!$A:$EU,151,FALSE),""))</f>
        <v/>
      </c>
      <c r="J679" t="str">
        <f>IF($A679="","",IFERROR(VLOOKUP($A679,AI_PF!$A:$C,3,FALSE),""))</f>
        <v/>
      </c>
      <c r="K679" t="str">
        <f>IF($A679="","",IFERROR(VLOOKUP($A679,Data_Raw!$A:$G,2,FALSE),""))</f>
        <v/>
      </c>
      <c r="L679" t="str">
        <f>IF($A679="","",IFERROR(VLOOKUP($A679,Data_Raw!$A:$G,3,FALSE),""))</f>
        <v/>
      </c>
      <c r="M679" t="str">
        <f>IF($A679="","",IFERROR(VLOOKUP($A679,Data_Raw!$A:$G,4,FALSE),""))</f>
        <v/>
      </c>
      <c r="N679" t="str">
        <f>IF($A679="","",IFERROR(VLOOKUP($A679,AI_PF!$A:$EU,29,FALSE),""))</f>
        <v/>
      </c>
      <c r="O679" t="str">
        <f>IF($A679="","",IFERROR(VLOOKUP($A679,Data_Raw!$A:$G,5,FALSE),""))</f>
        <v/>
      </c>
      <c r="P679" t="str">
        <f>IF($A679="","",IFERROR(VLOOKUP($A679,Data_Raw!$A:$G,6,FALSE),""))</f>
        <v/>
      </c>
      <c r="Q679" t="str">
        <f>IF($A679="","",IFERROR(VLOOKUP($A679,Data_Raw!$A:$G,7,FALSE),""))</f>
        <v/>
      </c>
      <c r="R679" t="str">
        <f>IF($A679="","",SUMIFS(AI_PF!$AP:$AP,AI_PF!$A:$A,$A679))</f>
        <v/>
      </c>
      <c r="S679" t="str">
        <f>IF($A679="","",SUMIFS(AI_PF!$AW:$AW,AI_PF!$A:$A,$A679))</f>
        <v/>
      </c>
      <c r="T679" t="str">
        <f>IF($A679="","",SUMIFS(AI_PF!$AZ:$AZ,AI_PF!$A:$A,$A679))</f>
        <v/>
      </c>
      <c r="U679" t="str">
        <f>IF($A679="","",SUMIFS(AI_PF!$CA:$CA,AI_PF!$A:$A,$A679))</f>
        <v/>
      </c>
      <c r="V679" t="str">
        <f>IF($A679="","",SUMIFS(AI_PF!$CE:$CE,AI_PF!$A:$A,$A679))</f>
        <v/>
      </c>
      <c r="W679" t="str">
        <f>IF($A679="","",IFERROR(VLOOKUP($A679,AI_PF!$A:$CO,93,FALSE),""))</f>
        <v/>
      </c>
      <c r="X679" t="str">
        <f>IF($A679="","",COUNTIF(AI_PF!$A:$A,$A679))</f>
        <v/>
      </c>
      <c r="Y679" t="str">
        <f>IF($A679="","",COUNTIF(LookThrough!$A:$A,J679))</f>
        <v/>
      </c>
    </row>
    <row r="680" spans="2:25" x14ac:dyDescent="0.4">
      <c r="B680" t="str">
        <f>IF($A680="","",IFERROR(VLOOKUP($A680,AI_PF!$A:$D,4,FALSE),""))</f>
        <v/>
      </c>
      <c r="C680" t="str">
        <f>IF($A680="","",IFERROR(VLOOKUP($A680,AI_PF!$A:$G,7,FALSE),""))</f>
        <v/>
      </c>
      <c r="D680" t="str">
        <f>IF($A680="","",IFERROR(VLOOKUP($A680,AI_PF!$A:$H,8,FALSE),""))</f>
        <v/>
      </c>
      <c r="E680" t="str">
        <f>IF($A680="","",IFERROR(VLOOKUP($A680,AI_PF!$A:$N,14,FALSE),""))</f>
        <v/>
      </c>
      <c r="F680" t="str">
        <f>IF($A680="","",IFERROR(VLOOKUP($A680,AI_PF!$A:$R,18,FALSE),""))</f>
        <v/>
      </c>
      <c r="G680" t="str">
        <f>IF($A680="","",IFERROR(VLOOKUP($A680,AI_PF!$A:$T,20,FALSE),""))</f>
        <v/>
      </c>
      <c r="H680" t="str">
        <f>IF($A680="","",IFERROR(VLOOKUP($A680,AI_PF!$A:$V,22,FALSE),""))</f>
        <v/>
      </c>
      <c r="I680" t="str">
        <f>IF($A680="","",IFERROR(VLOOKUP($A680,AI_PF!$A:$EU,151,FALSE),""))</f>
        <v/>
      </c>
      <c r="J680" t="str">
        <f>IF($A680="","",IFERROR(VLOOKUP($A680,AI_PF!$A:$C,3,FALSE),""))</f>
        <v/>
      </c>
      <c r="K680" t="str">
        <f>IF($A680="","",IFERROR(VLOOKUP($A680,Data_Raw!$A:$G,2,FALSE),""))</f>
        <v/>
      </c>
      <c r="L680" t="str">
        <f>IF($A680="","",IFERROR(VLOOKUP($A680,Data_Raw!$A:$G,3,FALSE),""))</f>
        <v/>
      </c>
      <c r="M680" t="str">
        <f>IF($A680="","",IFERROR(VLOOKUP($A680,Data_Raw!$A:$G,4,FALSE),""))</f>
        <v/>
      </c>
      <c r="N680" t="str">
        <f>IF($A680="","",IFERROR(VLOOKUP($A680,AI_PF!$A:$EU,29,FALSE),""))</f>
        <v/>
      </c>
      <c r="O680" t="str">
        <f>IF($A680="","",IFERROR(VLOOKUP($A680,Data_Raw!$A:$G,5,FALSE),""))</f>
        <v/>
      </c>
      <c r="P680" t="str">
        <f>IF($A680="","",IFERROR(VLOOKUP($A680,Data_Raw!$A:$G,6,FALSE),""))</f>
        <v/>
      </c>
      <c r="Q680" t="str">
        <f>IF($A680="","",IFERROR(VLOOKUP($A680,Data_Raw!$A:$G,7,FALSE),""))</f>
        <v/>
      </c>
      <c r="R680" t="str">
        <f>IF($A680="","",SUMIFS(AI_PF!$AP:$AP,AI_PF!$A:$A,$A680))</f>
        <v/>
      </c>
      <c r="S680" t="str">
        <f>IF($A680="","",SUMIFS(AI_PF!$AW:$AW,AI_PF!$A:$A,$A680))</f>
        <v/>
      </c>
      <c r="T680" t="str">
        <f>IF($A680="","",SUMIFS(AI_PF!$AZ:$AZ,AI_PF!$A:$A,$A680))</f>
        <v/>
      </c>
      <c r="U680" t="str">
        <f>IF($A680="","",SUMIFS(AI_PF!$CA:$CA,AI_PF!$A:$A,$A680))</f>
        <v/>
      </c>
      <c r="V680" t="str">
        <f>IF($A680="","",SUMIFS(AI_PF!$CE:$CE,AI_PF!$A:$A,$A680))</f>
        <v/>
      </c>
      <c r="W680" t="str">
        <f>IF($A680="","",IFERROR(VLOOKUP($A680,AI_PF!$A:$CO,93,FALSE),""))</f>
        <v/>
      </c>
      <c r="X680" t="str">
        <f>IF($A680="","",COUNTIF(AI_PF!$A:$A,$A680))</f>
        <v/>
      </c>
      <c r="Y680" t="str">
        <f>IF($A680="","",COUNTIF(LookThrough!$A:$A,J680))</f>
        <v/>
      </c>
    </row>
    <row r="681" spans="2:25" x14ac:dyDescent="0.4">
      <c r="B681" t="str">
        <f>IF($A681="","",IFERROR(VLOOKUP($A681,AI_PF!$A:$D,4,FALSE),""))</f>
        <v/>
      </c>
      <c r="C681" t="str">
        <f>IF($A681="","",IFERROR(VLOOKUP($A681,AI_PF!$A:$G,7,FALSE),""))</f>
        <v/>
      </c>
      <c r="D681" t="str">
        <f>IF($A681="","",IFERROR(VLOOKUP($A681,AI_PF!$A:$H,8,FALSE),""))</f>
        <v/>
      </c>
      <c r="E681" t="str">
        <f>IF($A681="","",IFERROR(VLOOKUP($A681,AI_PF!$A:$N,14,FALSE),""))</f>
        <v/>
      </c>
      <c r="F681" t="str">
        <f>IF($A681="","",IFERROR(VLOOKUP($A681,AI_PF!$A:$R,18,FALSE),""))</f>
        <v/>
      </c>
      <c r="G681" t="str">
        <f>IF($A681="","",IFERROR(VLOOKUP($A681,AI_PF!$A:$T,20,FALSE),""))</f>
        <v/>
      </c>
      <c r="H681" t="str">
        <f>IF($A681="","",IFERROR(VLOOKUP($A681,AI_PF!$A:$V,22,FALSE),""))</f>
        <v/>
      </c>
      <c r="I681" t="str">
        <f>IF($A681="","",IFERROR(VLOOKUP($A681,AI_PF!$A:$EU,151,FALSE),""))</f>
        <v/>
      </c>
      <c r="J681" t="str">
        <f>IF($A681="","",IFERROR(VLOOKUP($A681,AI_PF!$A:$C,3,FALSE),""))</f>
        <v/>
      </c>
      <c r="K681" t="str">
        <f>IF($A681="","",IFERROR(VLOOKUP($A681,Data_Raw!$A:$G,2,FALSE),""))</f>
        <v/>
      </c>
      <c r="L681" t="str">
        <f>IF($A681="","",IFERROR(VLOOKUP($A681,Data_Raw!$A:$G,3,FALSE),""))</f>
        <v/>
      </c>
      <c r="M681" t="str">
        <f>IF($A681="","",IFERROR(VLOOKUP($A681,Data_Raw!$A:$G,4,FALSE),""))</f>
        <v/>
      </c>
      <c r="N681" t="str">
        <f>IF($A681="","",IFERROR(VLOOKUP($A681,AI_PF!$A:$EU,29,FALSE),""))</f>
        <v/>
      </c>
      <c r="O681" t="str">
        <f>IF($A681="","",IFERROR(VLOOKUP($A681,Data_Raw!$A:$G,5,FALSE),""))</f>
        <v/>
      </c>
      <c r="P681" t="str">
        <f>IF($A681="","",IFERROR(VLOOKUP($A681,Data_Raw!$A:$G,6,FALSE),""))</f>
        <v/>
      </c>
      <c r="Q681" t="str">
        <f>IF($A681="","",IFERROR(VLOOKUP($A681,Data_Raw!$A:$G,7,FALSE),""))</f>
        <v/>
      </c>
      <c r="R681" t="str">
        <f>IF($A681="","",SUMIFS(AI_PF!$AP:$AP,AI_PF!$A:$A,$A681))</f>
        <v/>
      </c>
      <c r="S681" t="str">
        <f>IF($A681="","",SUMIFS(AI_PF!$AW:$AW,AI_PF!$A:$A,$A681))</f>
        <v/>
      </c>
      <c r="T681" t="str">
        <f>IF($A681="","",SUMIFS(AI_PF!$AZ:$AZ,AI_PF!$A:$A,$A681))</f>
        <v/>
      </c>
      <c r="U681" t="str">
        <f>IF($A681="","",SUMIFS(AI_PF!$CA:$CA,AI_PF!$A:$A,$A681))</f>
        <v/>
      </c>
      <c r="V681" t="str">
        <f>IF($A681="","",SUMIFS(AI_PF!$CE:$CE,AI_PF!$A:$A,$A681))</f>
        <v/>
      </c>
      <c r="W681" t="str">
        <f>IF($A681="","",IFERROR(VLOOKUP($A681,AI_PF!$A:$CO,93,FALSE),""))</f>
        <v/>
      </c>
      <c r="X681" t="str">
        <f>IF($A681="","",COUNTIF(AI_PF!$A:$A,$A681))</f>
        <v/>
      </c>
      <c r="Y681" t="str">
        <f>IF($A681="","",COUNTIF(LookThrough!$A:$A,J681))</f>
        <v/>
      </c>
    </row>
    <row r="682" spans="2:25" x14ac:dyDescent="0.4">
      <c r="B682" t="str">
        <f>IF($A682="","",IFERROR(VLOOKUP($A682,AI_PF!$A:$D,4,FALSE),""))</f>
        <v/>
      </c>
      <c r="C682" t="str">
        <f>IF($A682="","",IFERROR(VLOOKUP($A682,AI_PF!$A:$G,7,FALSE),""))</f>
        <v/>
      </c>
      <c r="D682" t="str">
        <f>IF($A682="","",IFERROR(VLOOKUP($A682,AI_PF!$A:$H,8,FALSE),""))</f>
        <v/>
      </c>
      <c r="E682" t="str">
        <f>IF($A682="","",IFERROR(VLOOKUP($A682,AI_PF!$A:$N,14,FALSE),""))</f>
        <v/>
      </c>
      <c r="F682" t="str">
        <f>IF($A682="","",IFERROR(VLOOKUP($A682,AI_PF!$A:$R,18,FALSE),""))</f>
        <v/>
      </c>
      <c r="G682" t="str">
        <f>IF($A682="","",IFERROR(VLOOKUP($A682,AI_PF!$A:$T,20,FALSE),""))</f>
        <v/>
      </c>
      <c r="H682" t="str">
        <f>IF($A682="","",IFERROR(VLOOKUP($A682,AI_PF!$A:$V,22,FALSE),""))</f>
        <v/>
      </c>
      <c r="I682" t="str">
        <f>IF($A682="","",IFERROR(VLOOKUP($A682,AI_PF!$A:$EU,151,FALSE),""))</f>
        <v/>
      </c>
      <c r="J682" t="str">
        <f>IF($A682="","",IFERROR(VLOOKUP($A682,AI_PF!$A:$C,3,FALSE),""))</f>
        <v/>
      </c>
      <c r="K682" t="str">
        <f>IF($A682="","",IFERROR(VLOOKUP($A682,Data_Raw!$A:$G,2,FALSE),""))</f>
        <v/>
      </c>
      <c r="L682" t="str">
        <f>IF($A682="","",IFERROR(VLOOKUP($A682,Data_Raw!$A:$G,3,FALSE),""))</f>
        <v/>
      </c>
      <c r="M682" t="str">
        <f>IF($A682="","",IFERROR(VLOOKUP($A682,Data_Raw!$A:$G,4,FALSE),""))</f>
        <v/>
      </c>
      <c r="N682" t="str">
        <f>IF($A682="","",IFERROR(VLOOKUP($A682,AI_PF!$A:$EU,29,FALSE),""))</f>
        <v/>
      </c>
      <c r="O682" t="str">
        <f>IF($A682="","",IFERROR(VLOOKUP($A682,Data_Raw!$A:$G,5,FALSE),""))</f>
        <v/>
      </c>
      <c r="P682" t="str">
        <f>IF($A682="","",IFERROR(VLOOKUP($A682,Data_Raw!$A:$G,6,FALSE),""))</f>
        <v/>
      </c>
      <c r="Q682" t="str">
        <f>IF($A682="","",IFERROR(VLOOKUP($A682,Data_Raw!$A:$G,7,FALSE),""))</f>
        <v/>
      </c>
      <c r="R682" t="str">
        <f>IF($A682="","",SUMIFS(AI_PF!$AP:$AP,AI_PF!$A:$A,$A682))</f>
        <v/>
      </c>
      <c r="S682" t="str">
        <f>IF($A682="","",SUMIFS(AI_PF!$AW:$AW,AI_PF!$A:$A,$A682))</f>
        <v/>
      </c>
      <c r="T682" t="str">
        <f>IF($A682="","",SUMIFS(AI_PF!$AZ:$AZ,AI_PF!$A:$A,$A682))</f>
        <v/>
      </c>
      <c r="U682" t="str">
        <f>IF($A682="","",SUMIFS(AI_PF!$CA:$CA,AI_PF!$A:$A,$A682))</f>
        <v/>
      </c>
      <c r="V682" t="str">
        <f>IF($A682="","",SUMIFS(AI_PF!$CE:$CE,AI_PF!$A:$A,$A682))</f>
        <v/>
      </c>
      <c r="W682" t="str">
        <f>IF($A682="","",IFERROR(VLOOKUP($A682,AI_PF!$A:$CO,93,FALSE),""))</f>
        <v/>
      </c>
      <c r="X682" t="str">
        <f>IF($A682="","",COUNTIF(AI_PF!$A:$A,$A682))</f>
        <v/>
      </c>
      <c r="Y682" t="str">
        <f>IF($A682="","",COUNTIF(LookThrough!$A:$A,J682))</f>
        <v/>
      </c>
    </row>
    <row r="683" spans="2:25" x14ac:dyDescent="0.4">
      <c r="B683" t="str">
        <f>IF($A683="","",IFERROR(VLOOKUP($A683,AI_PF!$A:$D,4,FALSE),""))</f>
        <v/>
      </c>
      <c r="C683" t="str">
        <f>IF($A683="","",IFERROR(VLOOKUP($A683,AI_PF!$A:$G,7,FALSE),""))</f>
        <v/>
      </c>
      <c r="D683" t="str">
        <f>IF($A683="","",IFERROR(VLOOKUP($A683,AI_PF!$A:$H,8,FALSE),""))</f>
        <v/>
      </c>
      <c r="E683" t="str">
        <f>IF($A683="","",IFERROR(VLOOKUP($A683,AI_PF!$A:$N,14,FALSE),""))</f>
        <v/>
      </c>
      <c r="F683" t="str">
        <f>IF($A683="","",IFERROR(VLOOKUP($A683,AI_PF!$A:$R,18,FALSE),""))</f>
        <v/>
      </c>
      <c r="G683" t="str">
        <f>IF($A683="","",IFERROR(VLOOKUP($A683,AI_PF!$A:$T,20,FALSE),""))</f>
        <v/>
      </c>
      <c r="H683" t="str">
        <f>IF($A683="","",IFERROR(VLOOKUP($A683,AI_PF!$A:$V,22,FALSE),""))</f>
        <v/>
      </c>
      <c r="I683" t="str">
        <f>IF($A683="","",IFERROR(VLOOKUP($A683,AI_PF!$A:$EU,151,FALSE),""))</f>
        <v/>
      </c>
      <c r="J683" t="str">
        <f>IF($A683="","",IFERROR(VLOOKUP($A683,AI_PF!$A:$C,3,FALSE),""))</f>
        <v/>
      </c>
      <c r="K683" t="str">
        <f>IF($A683="","",IFERROR(VLOOKUP($A683,Data_Raw!$A:$G,2,FALSE),""))</f>
        <v/>
      </c>
      <c r="L683" t="str">
        <f>IF($A683="","",IFERROR(VLOOKUP($A683,Data_Raw!$A:$G,3,FALSE),""))</f>
        <v/>
      </c>
      <c r="M683" t="str">
        <f>IF($A683="","",IFERROR(VLOOKUP($A683,Data_Raw!$A:$G,4,FALSE),""))</f>
        <v/>
      </c>
      <c r="N683" t="str">
        <f>IF($A683="","",IFERROR(VLOOKUP($A683,AI_PF!$A:$EU,29,FALSE),""))</f>
        <v/>
      </c>
      <c r="O683" t="str">
        <f>IF($A683="","",IFERROR(VLOOKUP($A683,Data_Raw!$A:$G,5,FALSE),""))</f>
        <v/>
      </c>
      <c r="P683" t="str">
        <f>IF($A683="","",IFERROR(VLOOKUP($A683,Data_Raw!$A:$G,6,FALSE),""))</f>
        <v/>
      </c>
      <c r="Q683" t="str">
        <f>IF($A683="","",IFERROR(VLOOKUP($A683,Data_Raw!$A:$G,7,FALSE),""))</f>
        <v/>
      </c>
      <c r="R683" t="str">
        <f>IF($A683="","",SUMIFS(AI_PF!$AP:$AP,AI_PF!$A:$A,$A683))</f>
        <v/>
      </c>
      <c r="S683" t="str">
        <f>IF($A683="","",SUMIFS(AI_PF!$AW:$AW,AI_PF!$A:$A,$A683))</f>
        <v/>
      </c>
      <c r="T683" t="str">
        <f>IF($A683="","",SUMIFS(AI_PF!$AZ:$AZ,AI_PF!$A:$A,$A683))</f>
        <v/>
      </c>
      <c r="U683" t="str">
        <f>IF($A683="","",SUMIFS(AI_PF!$CA:$CA,AI_PF!$A:$A,$A683))</f>
        <v/>
      </c>
      <c r="V683" t="str">
        <f>IF($A683="","",SUMIFS(AI_PF!$CE:$CE,AI_PF!$A:$A,$A683))</f>
        <v/>
      </c>
      <c r="W683" t="str">
        <f>IF($A683="","",IFERROR(VLOOKUP($A683,AI_PF!$A:$CO,93,FALSE),""))</f>
        <v/>
      </c>
      <c r="X683" t="str">
        <f>IF($A683="","",COUNTIF(AI_PF!$A:$A,$A683))</f>
        <v/>
      </c>
      <c r="Y683" t="str">
        <f>IF($A683="","",COUNTIF(LookThrough!$A:$A,J683))</f>
        <v/>
      </c>
    </row>
    <row r="684" spans="2:25" x14ac:dyDescent="0.4">
      <c r="B684" t="str">
        <f>IF($A684="","",IFERROR(VLOOKUP($A684,AI_PF!$A:$D,4,FALSE),""))</f>
        <v/>
      </c>
      <c r="C684" t="str">
        <f>IF($A684="","",IFERROR(VLOOKUP($A684,AI_PF!$A:$G,7,FALSE),""))</f>
        <v/>
      </c>
      <c r="D684" t="str">
        <f>IF($A684="","",IFERROR(VLOOKUP($A684,AI_PF!$A:$H,8,FALSE),""))</f>
        <v/>
      </c>
      <c r="E684" t="str">
        <f>IF($A684="","",IFERROR(VLOOKUP($A684,AI_PF!$A:$N,14,FALSE),""))</f>
        <v/>
      </c>
      <c r="F684" t="str">
        <f>IF($A684="","",IFERROR(VLOOKUP($A684,AI_PF!$A:$R,18,FALSE),""))</f>
        <v/>
      </c>
      <c r="G684" t="str">
        <f>IF($A684="","",IFERROR(VLOOKUP($A684,AI_PF!$A:$T,20,FALSE),""))</f>
        <v/>
      </c>
      <c r="H684" t="str">
        <f>IF($A684="","",IFERROR(VLOOKUP($A684,AI_PF!$A:$V,22,FALSE),""))</f>
        <v/>
      </c>
      <c r="I684" t="str">
        <f>IF($A684="","",IFERROR(VLOOKUP($A684,AI_PF!$A:$EU,151,FALSE),""))</f>
        <v/>
      </c>
      <c r="J684" t="str">
        <f>IF($A684="","",IFERROR(VLOOKUP($A684,AI_PF!$A:$C,3,FALSE),""))</f>
        <v/>
      </c>
      <c r="K684" t="str">
        <f>IF($A684="","",IFERROR(VLOOKUP($A684,Data_Raw!$A:$G,2,FALSE),""))</f>
        <v/>
      </c>
      <c r="L684" t="str">
        <f>IF($A684="","",IFERROR(VLOOKUP($A684,Data_Raw!$A:$G,3,FALSE),""))</f>
        <v/>
      </c>
      <c r="M684" t="str">
        <f>IF($A684="","",IFERROR(VLOOKUP($A684,Data_Raw!$A:$G,4,FALSE),""))</f>
        <v/>
      </c>
      <c r="N684" t="str">
        <f>IF($A684="","",IFERROR(VLOOKUP($A684,AI_PF!$A:$EU,29,FALSE),""))</f>
        <v/>
      </c>
      <c r="O684" t="str">
        <f>IF($A684="","",IFERROR(VLOOKUP($A684,Data_Raw!$A:$G,5,FALSE),""))</f>
        <v/>
      </c>
      <c r="P684" t="str">
        <f>IF($A684="","",IFERROR(VLOOKUP($A684,Data_Raw!$A:$G,6,FALSE),""))</f>
        <v/>
      </c>
      <c r="Q684" t="str">
        <f>IF($A684="","",IFERROR(VLOOKUP($A684,Data_Raw!$A:$G,7,FALSE),""))</f>
        <v/>
      </c>
      <c r="R684" t="str">
        <f>IF($A684="","",SUMIFS(AI_PF!$AP:$AP,AI_PF!$A:$A,$A684))</f>
        <v/>
      </c>
      <c r="S684" t="str">
        <f>IF($A684="","",SUMIFS(AI_PF!$AW:$AW,AI_PF!$A:$A,$A684))</f>
        <v/>
      </c>
      <c r="T684" t="str">
        <f>IF($A684="","",SUMIFS(AI_PF!$AZ:$AZ,AI_PF!$A:$A,$A684))</f>
        <v/>
      </c>
      <c r="U684" t="str">
        <f>IF($A684="","",SUMIFS(AI_PF!$CA:$CA,AI_PF!$A:$A,$A684))</f>
        <v/>
      </c>
      <c r="V684" t="str">
        <f>IF($A684="","",SUMIFS(AI_PF!$CE:$CE,AI_PF!$A:$A,$A684))</f>
        <v/>
      </c>
      <c r="W684" t="str">
        <f>IF($A684="","",IFERROR(VLOOKUP($A684,AI_PF!$A:$CO,93,FALSE),""))</f>
        <v/>
      </c>
      <c r="X684" t="str">
        <f>IF($A684="","",COUNTIF(AI_PF!$A:$A,$A684))</f>
        <v/>
      </c>
      <c r="Y684" t="str">
        <f>IF($A684="","",COUNTIF(LookThrough!$A:$A,J684))</f>
        <v/>
      </c>
    </row>
    <row r="685" spans="2:25" x14ac:dyDescent="0.4">
      <c r="B685" t="str">
        <f>IF($A685="","",IFERROR(VLOOKUP($A685,AI_PF!$A:$D,4,FALSE),""))</f>
        <v/>
      </c>
      <c r="C685" t="str">
        <f>IF($A685="","",IFERROR(VLOOKUP($A685,AI_PF!$A:$G,7,FALSE),""))</f>
        <v/>
      </c>
      <c r="D685" t="str">
        <f>IF($A685="","",IFERROR(VLOOKUP($A685,AI_PF!$A:$H,8,FALSE),""))</f>
        <v/>
      </c>
      <c r="E685" t="str">
        <f>IF($A685="","",IFERROR(VLOOKUP($A685,AI_PF!$A:$N,14,FALSE),""))</f>
        <v/>
      </c>
      <c r="F685" t="str">
        <f>IF($A685="","",IFERROR(VLOOKUP($A685,AI_PF!$A:$R,18,FALSE),""))</f>
        <v/>
      </c>
      <c r="G685" t="str">
        <f>IF($A685="","",IFERROR(VLOOKUP($A685,AI_PF!$A:$T,20,FALSE),""))</f>
        <v/>
      </c>
      <c r="H685" t="str">
        <f>IF($A685="","",IFERROR(VLOOKUP($A685,AI_PF!$A:$V,22,FALSE),""))</f>
        <v/>
      </c>
      <c r="I685" t="str">
        <f>IF($A685="","",IFERROR(VLOOKUP($A685,AI_PF!$A:$EU,151,FALSE),""))</f>
        <v/>
      </c>
      <c r="J685" t="str">
        <f>IF($A685="","",IFERROR(VLOOKUP($A685,AI_PF!$A:$C,3,FALSE),""))</f>
        <v/>
      </c>
      <c r="K685" t="str">
        <f>IF($A685="","",IFERROR(VLOOKUP($A685,Data_Raw!$A:$G,2,FALSE),""))</f>
        <v/>
      </c>
      <c r="L685" t="str">
        <f>IF($A685="","",IFERROR(VLOOKUP($A685,Data_Raw!$A:$G,3,FALSE),""))</f>
        <v/>
      </c>
      <c r="M685" t="str">
        <f>IF($A685="","",IFERROR(VLOOKUP($A685,Data_Raw!$A:$G,4,FALSE),""))</f>
        <v/>
      </c>
      <c r="N685" t="str">
        <f>IF($A685="","",IFERROR(VLOOKUP($A685,AI_PF!$A:$EU,29,FALSE),""))</f>
        <v/>
      </c>
      <c r="O685" t="str">
        <f>IF($A685="","",IFERROR(VLOOKUP($A685,Data_Raw!$A:$G,5,FALSE),""))</f>
        <v/>
      </c>
      <c r="P685" t="str">
        <f>IF($A685="","",IFERROR(VLOOKUP($A685,Data_Raw!$A:$G,6,FALSE),""))</f>
        <v/>
      </c>
      <c r="Q685" t="str">
        <f>IF($A685="","",IFERROR(VLOOKUP($A685,Data_Raw!$A:$G,7,FALSE),""))</f>
        <v/>
      </c>
      <c r="R685" t="str">
        <f>IF($A685="","",SUMIFS(AI_PF!$AP:$AP,AI_PF!$A:$A,$A685))</f>
        <v/>
      </c>
      <c r="S685" t="str">
        <f>IF($A685="","",SUMIFS(AI_PF!$AW:$AW,AI_PF!$A:$A,$A685))</f>
        <v/>
      </c>
      <c r="T685" t="str">
        <f>IF($A685="","",SUMIFS(AI_PF!$AZ:$AZ,AI_PF!$A:$A,$A685))</f>
        <v/>
      </c>
      <c r="U685" t="str">
        <f>IF($A685="","",SUMIFS(AI_PF!$CA:$CA,AI_PF!$A:$A,$A685))</f>
        <v/>
      </c>
      <c r="V685" t="str">
        <f>IF($A685="","",SUMIFS(AI_PF!$CE:$CE,AI_PF!$A:$A,$A685))</f>
        <v/>
      </c>
      <c r="W685" t="str">
        <f>IF($A685="","",IFERROR(VLOOKUP($A685,AI_PF!$A:$CO,93,FALSE),""))</f>
        <v/>
      </c>
      <c r="X685" t="str">
        <f>IF($A685="","",COUNTIF(AI_PF!$A:$A,$A685))</f>
        <v/>
      </c>
      <c r="Y685" t="str">
        <f>IF($A685="","",COUNTIF(LookThrough!$A:$A,J685))</f>
        <v/>
      </c>
    </row>
    <row r="686" spans="2:25" x14ac:dyDescent="0.4">
      <c r="B686" t="str">
        <f>IF($A686="","",IFERROR(VLOOKUP($A686,AI_PF!$A:$D,4,FALSE),""))</f>
        <v/>
      </c>
      <c r="C686" t="str">
        <f>IF($A686="","",IFERROR(VLOOKUP($A686,AI_PF!$A:$G,7,FALSE),""))</f>
        <v/>
      </c>
      <c r="D686" t="str">
        <f>IF($A686="","",IFERROR(VLOOKUP($A686,AI_PF!$A:$H,8,FALSE),""))</f>
        <v/>
      </c>
      <c r="E686" t="str">
        <f>IF($A686="","",IFERROR(VLOOKUP($A686,AI_PF!$A:$N,14,FALSE),""))</f>
        <v/>
      </c>
      <c r="F686" t="str">
        <f>IF($A686="","",IFERROR(VLOOKUP($A686,AI_PF!$A:$R,18,FALSE),""))</f>
        <v/>
      </c>
      <c r="G686" t="str">
        <f>IF($A686="","",IFERROR(VLOOKUP($A686,AI_PF!$A:$T,20,FALSE),""))</f>
        <v/>
      </c>
      <c r="H686" t="str">
        <f>IF($A686="","",IFERROR(VLOOKUP($A686,AI_PF!$A:$V,22,FALSE),""))</f>
        <v/>
      </c>
      <c r="I686" t="str">
        <f>IF($A686="","",IFERROR(VLOOKUP($A686,AI_PF!$A:$EU,151,FALSE),""))</f>
        <v/>
      </c>
      <c r="J686" t="str">
        <f>IF($A686="","",IFERROR(VLOOKUP($A686,AI_PF!$A:$C,3,FALSE),""))</f>
        <v/>
      </c>
      <c r="K686" t="str">
        <f>IF($A686="","",IFERROR(VLOOKUP($A686,Data_Raw!$A:$G,2,FALSE),""))</f>
        <v/>
      </c>
      <c r="L686" t="str">
        <f>IF($A686="","",IFERROR(VLOOKUP($A686,Data_Raw!$A:$G,3,FALSE),""))</f>
        <v/>
      </c>
      <c r="M686" t="str">
        <f>IF($A686="","",IFERROR(VLOOKUP($A686,Data_Raw!$A:$G,4,FALSE),""))</f>
        <v/>
      </c>
      <c r="N686" t="str">
        <f>IF($A686="","",IFERROR(VLOOKUP($A686,AI_PF!$A:$EU,29,FALSE),""))</f>
        <v/>
      </c>
      <c r="O686" t="str">
        <f>IF($A686="","",IFERROR(VLOOKUP($A686,Data_Raw!$A:$G,5,FALSE),""))</f>
        <v/>
      </c>
      <c r="P686" t="str">
        <f>IF($A686="","",IFERROR(VLOOKUP($A686,Data_Raw!$A:$G,6,FALSE),""))</f>
        <v/>
      </c>
      <c r="Q686" t="str">
        <f>IF($A686="","",IFERROR(VLOOKUP($A686,Data_Raw!$A:$G,7,FALSE),""))</f>
        <v/>
      </c>
      <c r="R686" t="str">
        <f>IF($A686="","",SUMIFS(AI_PF!$AP:$AP,AI_PF!$A:$A,$A686))</f>
        <v/>
      </c>
      <c r="S686" t="str">
        <f>IF($A686="","",SUMIFS(AI_PF!$AW:$AW,AI_PF!$A:$A,$A686))</f>
        <v/>
      </c>
      <c r="T686" t="str">
        <f>IF($A686="","",SUMIFS(AI_PF!$AZ:$AZ,AI_PF!$A:$A,$A686))</f>
        <v/>
      </c>
      <c r="U686" t="str">
        <f>IF($A686="","",SUMIFS(AI_PF!$CA:$CA,AI_PF!$A:$A,$A686))</f>
        <v/>
      </c>
      <c r="V686" t="str">
        <f>IF($A686="","",SUMIFS(AI_PF!$CE:$CE,AI_PF!$A:$A,$A686))</f>
        <v/>
      </c>
      <c r="W686" t="str">
        <f>IF($A686="","",IFERROR(VLOOKUP($A686,AI_PF!$A:$CO,93,FALSE),""))</f>
        <v/>
      </c>
      <c r="X686" t="str">
        <f>IF($A686="","",COUNTIF(AI_PF!$A:$A,$A686))</f>
        <v/>
      </c>
      <c r="Y686" t="str">
        <f>IF($A686="","",COUNTIF(LookThrough!$A:$A,J686))</f>
        <v/>
      </c>
    </row>
    <row r="687" spans="2:25" x14ac:dyDescent="0.4">
      <c r="B687" t="str">
        <f>IF($A687="","",IFERROR(VLOOKUP($A687,AI_PF!$A:$D,4,FALSE),""))</f>
        <v/>
      </c>
      <c r="C687" t="str">
        <f>IF($A687="","",IFERROR(VLOOKUP($A687,AI_PF!$A:$G,7,FALSE),""))</f>
        <v/>
      </c>
      <c r="D687" t="str">
        <f>IF($A687="","",IFERROR(VLOOKUP($A687,AI_PF!$A:$H,8,FALSE),""))</f>
        <v/>
      </c>
      <c r="E687" t="str">
        <f>IF($A687="","",IFERROR(VLOOKUP($A687,AI_PF!$A:$N,14,FALSE),""))</f>
        <v/>
      </c>
      <c r="F687" t="str">
        <f>IF($A687="","",IFERROR(VLOOKUP($A687,AI_PF!$A:$R,18,FALSE),""))</f>
        <v/>
      </c>
      <c r="G687" t="str">
        <f>IF($A687="","",IFERROR(VLOOKUP($A687,AI_PF!$A:$T,20,FALSE),""))</f>
        <v/>
      </c>
      <c r="H687" t="str">
        <f>IF($A687="","",IFERROR(VLOOKUP($A687,AI_PF!$A:$V,22,FALSE),""))</f>
        <v/>
      </c>
      <c r="I687" t="str">
        <f>IF($A687="","",IFERROR(VLOOKUP($A687,AI_PF!$A:$EU,151,FALSE),""))</f>
        <v/>
      </c>
      <c r="J687" t="str">
        <f>IF($A687="","",IFERROR(VLOOKUP($A687,AI_PF!$A:$C,3,FALSE),""))</f>
        <v/>
      </c>
      <c r="K687" t="str">
        <f>IF($A687="","",IFERROR(VLOOKUP($A687,Data_Raw!$A:$G,2,FALSE),""))</f>
        <v/>
      </c>
      <c r="L687" t="str">
        <f>IF($A687="","",IFERROR(VLOOKUP($A687,Data_Raw!$A:$G,3,FALSE),""))</f>
        <v/>
      </c>
      <c r="M687" t="str">
        <f>IF($A687="","",IFERROR(VLOOKUP($A687,Data_Raw!$A:$G,4,FALSE),""))</f>
        <v/>
      </c>
      <c r="N687" t="str">
        <f>IF($A687="","",IFERROR(VLOOKUP($A687,AI_PF!$A:$EU,29,FALSE),""))</f>
        <v/>
      </c>
      <c r="O687" t="str">
        <f>IF($A687="","",IFERROR(VLOOKUP($A687,Data_Raw!$A:$G,5,FALSE),""))</f>
        <v/>
      </c>
      <c r="P687" t="str">
        <f>IF($A687="","",IFERROR(VLOOKUP($A687,Data_Raw!$A:$G,6,FALSE),""))</f>
        <v/>
      </c>
      <c r="Q687" t="str">
        <f>IF($A687="","",IFERROR(VLOOKUP($A687,Data_Raw!$A:$G,7,FALSE),""))</f>
        <v/>
      </c>
      <c r="R687" t="str">
        <f>IF($A687="","",SUMIFS(AI_PF!$AP:$AP,AI_PF!$A:$A,$A687))</f>
        <v/>
      </c>
      <c r="S687" t="str">
        <f>IF($A687="","",SUMIFS(AI_PF!$AW:$AW,AI_PF!$A:$A,$A687))</f>
        <v/>
      </c>
      <c r="T687" t="str">
        <f>IF($A687="","",SUMIFS(AI_PF!$AZ:$AZ,AI_PF!$A:$A,$A687))</f>
        <v/>
      </c>
      <c r="U687" t="str">
        <f>IF($A687="","",SUMIFS(AI_PF!$CA:$CA,AI_PF!$A:$A,$A687))</f>
        <v/>
      </c>
      <c r="V687" t="str">
        <f>IF($A687="","",SUMIFS(AI_PF!$CE:$CE,AI_PF!$A:$A,$A687))</f>
        <v/>
      </c>
      <c r="W687" t="str">
        <f>IF($A687="","",IFERROR(VLOOKUP($A687,AI_PF!$A:$CO,93,FALSE),""))</f>
        <v/>
      </c>
      <c r="X687" t="str">
        <f>IF($A687="","",COUNTIF(AI_PF!$A:$A,$A687))</f>
        <v/>
      </c>
      <c r="Y687" t="str">
        <f>IF($A687="","",COUNTIF(LookThrough!$A:$A,J687))</f>
        <v/>
      </c>
    </row>
    <row r="688" spans="2:25" x14ac:dyDescent="0.4">
      <c r="B688" t="str">
        <f>IF($A688="","",IFERROR(VLOOKUP($A688,AI_PF!$A:$D,4,FALSE),""))</f>
        <v/>
      </c>
      <c r="C688" t="str">
        <f>IF($A688="","",IFERROR(VLOOKUP($A688,AI_PF!$A:$G,7,FALSE),""))</f>
        <v/>
      </c>
      <c r="D688" t="str">
        <f>IF($A688="","",IFERROR(VLOOKUP($A688,AI_PF!$A:$H,8,FALSE),""))</f>
        <v/>
      </c>
      <c r="E688" t="str">
        <f>IF($A688="","",IFERROR(VLOOKUP($A688,AI_PF!$A:$N,14,FALSE),""))</f>
        <v/>
      </c>
      <c r="F688" t="str">
        <f>IF($A688="","",IFERROR(VLOOKUP($A688,AI_PF!$A:$R,18,FALSE),""))</f>
        <v/>
      </c>
      <c r="G688" t="str">
        <f>IF($A688="","",IFERROR(VLOOKUP($A688,AI_PF!$A:$T,20,FALSE),""))</f>
        <v/>
      </c>
      <c r="H688" t="str">
        <f>IF($A688="","",IFERROR(VLOOKUP($A688,AI_PF!$A:$V,22,FALSE),""))</f>
        <v/>
      </c>
      <c r="I688" t="str">
        <f>IF($A688="","",IFERROR(VLOOKUP($A688,AI_PF!$A:$EU,151,FALSE),""))</f>
        <v/>
      </c>
      <c r="J688" t="str">
        <f>IF($A688="","",IFERROR(VLOOKUP($A688,AI_PF!$A:$C,3,FALSE),""))</f>
        <v/>
      </c>
      <c r="K688" t="str">
        <f>IF($A688="","",IFERROR(VLOOKUP($A688,Data_Raw!$A:$G,2,FALSE),""))</f>
        <v/>
      </c>
      <c r="L688" t="str">
        <f>IF($A688="","",IFERROR(VLOOKUP($A688,Data_Raw!$A:$G,3,FALSE),""))</f>
        <v/>
      </c>
      <c r="M688" t="str">
        <f>IF($A688="","",IFERROR(VLOOKUP($A688,Data_Raw!$A:$G,4,FALSE),""))</f>
        <v/>
      </c>
      <c r="N688" t="str">
        <f>IF($A688="","",IFERROR(VLOOKUP($A688,AI_PF!$A:$EU,29,FALSE),""))</f>
        <v/>
      </c>
      <c r="O688" t="str">
        <f>IF($A688="","",IFERROR(VLOOKUP($A688,Data_Raw!$A:$G,5,FALSE),""))</f>
        <v/>
      </c>
      <c r="P688" t="str">
        <f>IF($A688="","",IFERROR(VLOOKUP($A688,Data_Raw!$A:$G,6,FALSE),""))</f>
        <v/>
      </c>
      <c r="Q688" t="str">
        <f>IF($A688="","",IFERROR(VLOOKUP($A688,Data_Raw!$A:$G,7,FALSE),""))</f>
        <v/>
      </c>
      <c r="R688" t="str">
        <f>IF($A688="","",SUMIFS(AI_PF!$AP:$AP,AI_PF!$A:$A,$A688))</f>
        <v/>
      </c>
      <c r="S688" t="str">
        <f>IF($A688="","",SUMIFS(AI_PF!$AW:$AW,AI_PF!$A:$A,$A688))</f>
        <v/>
      </c>
      <c r="T688" t="str">
        <f>IF($A688="","",SUMIFS(AI_PF!$AZ:$AZ,AI_PF!$A:$A,$A688))</f>
        <v/>
      </c>
      <c r="U688" t="str">
        <f>IF($A688="","",SUMIFS(AI_PF!$CA:$CA,AI_PF!$A:$A,$A688))</f>
        <v/>
      </c>
      <c r="V688" t="str">
        <f>IF($A688="","",SUMIFS(AI_PF!$CE:$CE,AI_PF!$A:$A,$A688))</f>
        <v/>
      </c>
      <c r="W688" t="str">
        <f>IF($A688="","",IFERROR(VLOOKUP($A688,AI_PF!$A:$CO,93,FALSE),""))</f>
        <v/>
      </c>
      <c r="X688" t="str">
        <f>IF($A688="","",COUNTIF(AI_PF!$A:$A,$A688))</f>
        <v/>
      </c>
      <c r="Y688" t="str">
        <f>IF($A688="","",COUNTIF(LookThrough!$A:$A,J688))</f>
        <v/>
      </c>
    </row>
    <row r="689" spans="2:25" x14ac:dyDescent="0.4">
      <c r="B689" t="str">
        <f>IF($A689="","",IFERROR(VLOOKUP($A689,AI_PF!$A:$D,4,FALSE),""))</f>
        <v/>
      </c>
      <c r="C689" t="str">
        <f>IF($A689="","",IFERROR(VLOOKUP($A689,AI_PF!$A:$G,7,FALSE),""))</f>
        <v/>
      </c>
      <c r="D689" t="str">
        <f>IF($A689="","",IFERROR(VLOOKUP($A689,AI_PF!$A:$H,8,FALSE),""))</f>
        <v/>
      </c>
      <c r="E689" t="str">
        <f>IF($A689="","",IFERROR(VLOOKUP($A689,AI_PF!$A:$N,14,FALSE),""))</f>
        <v/>
      </c>
      <c r="F689" t="str">
        <f>IF($A689="","",IFERROR(VLOOKUP($A689,AI_PF!$A:$R,18,FALSE),""))</f>
        <v/>
      </c>
      <c r="G689" t="str">
        <f>IF($A689="","",IFERROR(VLOOKUP($A689,AI_PF!$A:$T,20,FALSE),""))</f>
        <v/>
      </c>
      <c r="H689" t="str">
        <f>IF($A689="","",IFERROR(VLOOKUP($A689,AI_PF!$A:$V,22,FALSE),""))</f>
        <v/>
      </c>
      <c r="I689" t="str">
        <f>IF($A689="","",IFERROR(VLOOKUP($A689,AI_PF!$A:$EU,151,FALSE),""))</f>
        <v/>
      </c>
      <c r="J689" t="str">
        <f>IF($A689="","",IFERROR(VLOOKUP($A689,AI_PF!$A:$C,3,FALSE),""))</f>
        <v/>
      </c>
      <c r="K689" t="str">
        <f>IF($A689="","",IFERROR(VLOOKUP($A689,Data_Raw!$A:$G,2,FALSE),""))</f>
        <v/>
      </c>
      <c r="L689" t="str">
        <f>IF($A689="","",IFERROR(VLOOKUP($A689,Data_Raw!$A:$G,3,FALSE),""))</f>
        <v/>
      </c>
      <c r="M689" t="str">
        <f>IF($A689="","",IFERROR(VLOOKUP($A689,Data_Raw!$A:$G,4,FALSE),""))</f>
        <v/>
      </c>
      <c r="N689" t="str">
        <f>IF($A689="","",IFERROR(VLOOKUP($A689,AI_PF!$A:$EU,29,FALSE),""))</f>
        <v/>
      </c>
      <c r="O689" t="str">
        <f>IF($A689="","",IFERROR(VLOOKUP($A689,Data_Raw!$A:$G,5,FALSE),""))</f>
        <v/>
      </c>
      <c r="P689" t="str">
        <f>IF($A689="","",IFERROR(VLOOKUP($A689,Data_Raw!$A:$G,6,FALSE),""))</f>
        <v/>
      </c>
      <c r="Q689" t="str">
        <f>IF($A689="","",IFERROR(VLOOKUP($A689,Data_Raw!$A:$G,7,FALSE),""))</f>
        <v/>
      </c>
      <c r="R689" t="str">
        <f>IF($A689="","",SUMIFS(AI_PF!$AP:$AP,AI_PF!$A:$A,$A689))</f>
        <v/>
      </c>
      <c r="S689" t="str">
        <f>IF($A689="","",SUMIFS(AI_PF!$AW:$AW,AI_PF!$A:$A,$A689))</f>
        <v/>
      </c>
      <c r="T689" t="str">
        <f>IF($A689="","",SUMIFS(AI_PF!$AZ:$AZ,AI_PF!$A:$A,$A689))</f>
        <v/>
      </c>
      <c r="U689" t="str">
        <f>IF($A689="","",SUMIFS(AI_PF!$CA:$CA,AI_PF!$A:$A,$A689))</f>
        <v/>
      </c>
      <c r="V689" t="str">
        <f>IF($A689="","",SUMIFS(AI_PF!$CE:$CE,AI_PF!$A:$A,$A689))</f>
        <v/>
      </c>
      <c r="W689" t="str">
        <f>IF($A689="","",IFERROR(VLOOKUP($A689,AI_PF!$A:$CO,93,FALSE),""))</f>
        <v/>
      </c>
      <c r="X689" t="str">
        <f>IF($A689="","",COUNTIF(AI_PF!$A:$A,$A689))</f>
        <v/>
      </c>
      <c r="Y689" t="str">
        <f>IF($A689="","",COUNTIF(LookThrough!$A:$A,J689))</f>
        <v/>
      </c>
    </row>
    <row r="690" spans="2:25" x14ac:dyDescent="0.4">
      <c r="B690" t="str">
        <f>IF($A690="","",IFERROR(VLOOKUP($A690,AI_PF!$A:$D,4,FALSE),""))</f>
        <v/>
      </c>
      <c r="C690" t="str">
        <f>IF($A690="","",IFERROR(VLOOKUP($A690,AI_PF!$A:$G,7,FALSE),""))</f>
        <v/>
      </c>
      <c r="D690" t="str">
        <f>IF($A690="","",IFERROR(VLOOKUP($A690,AI_PF!$A:$H,8,FALSE),""))</f>
        <v/>
      </c>
      <c r="E690" t="str">
        <f>IF($A690="","",IFERROR(VLOOKUP($A690,AI_PF!$A:$N,14,FALSE),""))</f>
        <v/>
      </c>
      <c r="F690" t="str">
        <f>IF($A690="","",IFERROR(VLOOKUP($A690,AI_PF!$A:$R,18,FALSE),""))</f>
        <v/>
      </c>
      <c r="G690" t="str">
        <f>IF($A690="","",IFERROR(VLOOKUP($A690,AI_PF!$A:$T,20,FALSE),""))</f>
        <v/>
      </c>
      <c r="H690" t="str">
        <f>IF($A690="","",IFERROR(VLOOKUP($A690,AI_PF!$A:$V,22,FALSE),""))</f>
        <v/>
      </c>
      <c r="I690" t="str">
        <f>IF($A690="","",IFERROR(VLOOKUP($A690,AI_PF!$A:$EU,151,FALSE),""))</f>
        <v/>
      </c>
      <c r="J690" t="str">
        <f>IF($A690="","",IFERROR(VLOOKUP($A690,AI_PF!$A:$C,3,FALSE),""))</f>
        <v/>
      </c>
      <c r="K690" t="str">
        <f>IF($A690="","",IFERROR(VLOOKUP($A690,Data_Raw!$A:$G,2,FALSE),""))</f>
        <v/>
      </c>
      <c r="L690" t="str">
        <f>IF($A690="","",IFERROR(VLOOKUP($A690,Data_Raw!$A:$G,3,FALSE),""))</f>
        <v/>
      </c>
      <c r="M690" t="str">
        <f>IF($A690="","",IFERROR(VLOOKUP($A690,Data_Raw!$A:$G,4,FALSE),""))</f>
        <v/>
      </c>
      <c r="N690" t="str">
        <f>IF($A690="","",IFERROR(VLOOKUP($A690,AI_PF!$A:$EU,29,FALSE),""))</f>
        <v/>
      </c>
      <c r="O690" t="str">
        <f>IF($A690="","",IFERROR(VLOOKUP($A690,Data_Raw!$A:$G,5,FALSE),""))</f>
        <v/>
      </c>
      <c r="P690" t="str">
        <f>IF($A690="","",IFERROR(VLOOKUP($A690,Data_Raw!$A:$G,6,FALSE),""))</f>
        <v/>
      </c>
      <c r="Q690" t="str">
        <f>IF($A690="","",IFERROR(VLOOKUP($A690,Data_Raw!$A:$G,7,FALSE),""))</f>
        <v/>
      </c>
      <c r="R690" t="str">
        <f>IF($A690="","",SUMIFS(AI_PF!$AP:$AP,AI_PF!$A:$A,$A690))</f>
        <v/>
      </c>
      <c r="S690" t="str">
        <f>IF($A690="","",SUMIFS(AI_PF!$AW:$AW,AI_PF!$A:$A,$A690))</f>
        <v/>
      </c>
      <c r="T690" t="str">
        <f>IF($A690="","",SUMIFS(AI_PF!$AZ:$AZ,AI_PF!$A:$A,$A690))</f>
        <v/>
      </c>
      <c r="U690" t="str">
        <f>IF($A690="","",SUMIFS(AI_PF!$CA:$CA,AI_PF!$A:$A,$A690))</f>
        <v/>
      </c>
      <c r="V690" t="str">
        <f>IF($A690="","",SUMIFS(AI_PF!$CE:$CE,AI_PF!$A:$A,$A690))</f>
        <v/>
      </c>
      <c r="W690" t="str">
        <f>IF($A690="","",IFERROR(VLOOKUP($A690,AI_PF!$A:$CO,93,FALSE),""))</f>
        <v/>
      </c>
      <c r="X690" t="str">
        <f>IF($A690="","",COUNTIF(AI_PF!$A:$A,$A690))</f>
        <v/>
      </c>
      <c r="Y690" t="str">
        <f>IF($A690="","",COUNTIF(LookThrough!$A:$A,J690))</f>
        <v/>
      </c>
    </row>
    <row r="691" spans="2:25" x14ac:dyDescent="0.4">
      <c r="B691" t="str">
        <f>IF($A691="","",IFERROR(VLOOKUP($A691,AI_PF!$A:$D,4,FALSE),""))</f>
        <v/>
      </c>
      <c r="C691" t="str">
        <f>IF($A691="","",IFERROR(VLOOKUP($A691,AI_PF!$A:$G,7,FALSE),""))</f>
        <v/>
      </c>
      <c r="D691" t="str">
        <f>IF($A691="","",IFERROR(VLOOKUP($A691,AI_PF!$A:$H,8,FALSE),""))</f>
        <v/>
      </c>
      <c r="E691" t="str">
        <f>IF($A691="","",IFERROR(VLOOKUP($A691,AI_PF!$A:$N,14,FALSE),""))</f>
        <v/>
      </c>
      <c r="F691" t="str">
        <f>IF($A691="","",IFERROR(VLOOKUP($A691,AI_PF!$A:$R,18,FALSE),""))</f>
        <v/>
      </c>
      <c r="G691" t="str">
        <f>IF($A691="","",IFERROR(VLOOKUP($A691,AI_PF!$A:$T,20,FALSE),""))</f>
        <v/>
      </c>
      <c r="H691" t="str">
        <f>IF($A691="","",IFERROR(VLOOKUP($A691,AI_PF!$A:$V,22,FALSE),""))</f>
        <v/>
      </c>
      <c r="I691" t="str">
        <f>IF($A691="","",IFERROR(VLOOKUP($A691,AI_PF!$A:$EU,151,FALSE),""))</f>
        <v/>
      </c>
      <c r="J691" t="str">
        <f>IF($A691="","",IFERROR(VLOOKUP($A691,AI_PF!$A:$C,3,FALSE),""))</f>
        <v/>
      </c>
      <c r="K691" t="str">
        <f>IF($A691="","",IFERROR(VLOOKUP($A691,Data_Raw!$A:$G,2,FALSE),""))</f>
        <v/>
      </c>
      <c r="L691" t="str">
        <f>IF($A691="","",IFERROR(VLOOKUP($A691,Data_Raw!$A:$G,3,FALSE),""))</f>
        <v/>
      </c>
      <c r="M691" t="str">
        <f>IF($A691="","",IFERROR(VLOOKUP($A691,Data_Raw!$A:$G,4,FALSE),""))</f>
        <v/>
      </c>
      <c r="N691" t="str">
        <f>IF($A691="","",IFERROR(VLOOKUP($A691,AI_PF!$A:$EU,29,FALSE),""))</f>
        <v/>
      </c>
      <c r="O691" t="str">
        <f>IF($A691="","",IFERROR(VLOOKUP($A691,Data_Raw!$A:$G,5,FALSE),""))</f>
        <v/>
      </c>
      <c r="P691" t="str">
        <f>IF($A691="","",IFERROR(VLOOKUP($A691,Data_Raw!$A:$G,6,FALSE),""))</f>
        <v/>
      </c>
      <c r="Q691" t="str">
        <f>IF($A691="","",IFERROR(VLOOKUP($A691,Data_Raw!$A:$G,7,FALSE),""))</f>
        <v/>
      </c>
      <c r="R691" t="str">
        <f>IF($A691="","",SUMIFS(AI_PF!$AP:$AP,AI_PF!$A:$A,$A691))</f>
        <v/>
      </c>
      <c r="S691" t="str">
        <f>IF($A691="","",SUMIFS(AI_PF!$AW:$AW,AI_PF!$A:$A,$A691))</f>
        <v/>
      </c>
      <c r="T691" t="str">
        <f>IF($A691="","",SUMIFS(AI_PF!$AZ:$AZ,AI_PF!$A:$A,$A691))</f>
        <v/>
      </c>
      <c r="U691" t="str">
        <f>IF($A691="","",SUMIFS(AI_PF!$CA:$CA,AI_PF!$A:$A,$A691))</f>
        <v/>
      </c>
      <c r="V691" t="str">
        <f>IF($A691="","",SUMIFS(AI_PF!$CE:$CE,AI_PF!$A:$A,$A691))</f>
        <v/>
      </c>
      <c r="W691" t="str">
        <f>IF($A691="","",IFERROR(VLOOKUP($A691,AI_PF!$A:$CO,93,FALSE),""))</f>
        <v/>
      </c>
      <c r="X691" t="str">
        <f>IF($A691="","",COUNTIF(AI_PF!$A:$A,$A691))</f>
        <v/>
      </c>
      <c r="Y691" t="str">
        <f>IF($A691="","",COUNTIF(LookThrough!$A:$A,J691))</f>
        <v/>
      </c>
    </row>
    <row r="692" spans="2:25" x14ac:dyDescent="0.4">
      <c r="B692" t="str">
        <f>IF($A692="","",IFERROR(VLOOKUP($A692,AI_PF!$A:$D,4,FALSE),""))</f>
        <v/>
      </c>
      <c r="C692" t="str">
        <f>IF($A692="","",IFERROR(VLOOKUP($A692,AI_PF!$A:$G,7,FALSE),""))</f>
        <v/>
      </c>
      <c r="D692" t="str">
        <f>IF($A692="","",IFERROR(VLOOKUP($A692,AI_PF!$A:$H,8,FALSE),""))</f>
        <v/>
      </c>
      <c r="E692" t="str">
        <f>IF($A692="","",IFERROR(VLOOKUP($A692,AI_PF!$A:$N,14,FALSE),""))</f>
        <v/>
      </c>
      <c r="F692" t="str">
        <f>IF($A692="","",IFERROR(VLOOKUP($A692,AI_PF!$A:$R,18,FALSE),""))</f>
        <v/>
      </c>
      <c r="G692" t="str">
        <f>IF($A692="","",IFERROR(VLOOKUP($A692,AI_PF!$A:$T,20,FALSE),""))</f>
        <v/>
      </c>
      <c r="H692" t="str">
        <f>IF($A692="","",IFERROR(VLOOKUP($A692,AI_PF!$A:$V,22,FALSE),""))</f>
        <v/>
      </c>
      <c r="I692" t="str">
        <f>IF($A692="","",IFERROR(VLOOKUP($A692,AI_PF!$A:$EU,151,FALSE),""))</f>
        <v/>
      </c>
      <c r="J692" t="str">
        <f>IF($A692="","",IFERROR(VLOOKUP($A692,AI_PF!$A:$C,3,FALSE),""))</f>
        <v/>
      </c>
      <c r="K692" t="str">
        <f>IF($A692="","",IFERROR(VLOOKUP($A692,Data_Raw!$A:$G,2,FALSE),""))</f>
        <v/>
      </c>
      <c r="L692" t="str">
        <f>IF($A692="","",IFERROR(VLOOKUP($A692,Data_Raw!$A:$G,3,FALSE),""))</f>
        <v/>
      </c>
      <c r="M692" t="str">
        <f>IF($A692="","",IFERROR(VLOOKUP($A692,Data_Raw!$A:$G,4,FALSE),""))</f>
        <v/>
      </c>
      <c r="N692" t="str">
        <f>IF($A692="","",IFERROR(VLOOKUP($A692,AI_PF!$A:$EU,29,FALSE),""))</f>
        <v/>
      </c>
      <c r="O692" t="str">
        <f>IF($A692="","",IFERROR(VLOOKUP($A692,Data_Raw!$A:$G,5,FALSE),""))</f>
        <v/>
      </c>
      <c r="P692" t="str">
        <f>IF($A692="","",IFERROR(VLOOKUP($A692,Data_Raw!$A:$G,6,FALSE),""))</f>
        <v/>
      </c>
      <c r="Q692" t="str">
        <f>IF($A692="","",IFERROR(VLOOKUP($A692,Data_Raw!$A:$G,7,FALSE),""))</f>
        <v/>
      </c>
      <c r="R692" t="str">
        <f>IF($A692="","",SUMIFS(AI_PF!$AP:$AP,AI_PF!$A:$A,$A692))</f>
        <v/>
      </c>
      <c r="S692" t="str">
        <f>IF($A692="","",SUMIFS(AI_PF!$AW:$AW,AI_PF!$A:$A,$A692))</f>
        <v/>
      </c>
      <c r="T692" t="str">
        <f>IF($A692="","",SUMIFS(AI_PF!$AZ:$AZ,AI_PF!$A:$A,$A692))</f>
        <v/>
      </c>
      <c r="U692" t="str">
        <f>IF($A692="","",SUMIFS(AI_PF!$CA:$CA,AI_PF!$A:$A,$A692))</f>
        <v/>
      </c>
      <c r="V692" t="str">
        <f>IF($A692="","",SUMIFS(AI_PF!$CE:$CE,AI_PF!$A:$A,$A692))</f>
        <v/>
      </c>
      <c r="W692" t="str">
        <f>IF($A692="","",IFERROR(VLOOKUP($A692,AI_PF!$A:$CO,93,FALSE),""))</f>
        <v/>
      </c>
      <c r="X692" t="str">
        <f>IF($A692="","",COUNTIF(AI_PF!$A:$A,$A692))</f>
        <v/>
      </c>
      <c r="Y692" t="str">
        <f>IF($A692="","",COUNTIF(LookThrough!$A:$A,J692))</f>
        <v/>
      </c>
    </row>
    <row r="693" spans="2:25" x14ac:dyDescent="0.4">
      <c r="B693" t="str">
        <f>IF($A693="","",IFERROR(VLOOKUP($A693,AI_PF!$A:$D,4,FALSE),""))</f>
        <v/>
      </c>
      <c r="C693" t="str">
        <f>IF($A693="","",IFERROR(VLOOKUP($A693,AI_PF!$A:$G,7,FALSE),""))</f>
        <v/>
      </c>
      <c r="D693" t="str">
        <f>IF($A693="","",IFERROR(VLOOKUP($A693,AI_PF!$A:$H,8,FALSE),""))</f>
        <v/>
      </c>
      <c r="E693" t="str">
        <f>IF($A693="","",IFERROR(VLOOKUP($A693,AI_PF!$A:$N,14,FALSE),""))</f>
        <v/>
      </c>
      <c r="F693" t="str">
        <f>IF($A693="","",IFERROR(VLOOKUP($A693,AI_PF!$A:$R,18,FALSE),""))</f>
        <v/>
      </c>
      <c r="G693" t="str">
        <f>IF($A693="","",IFERROR(VLOOKUP($A693,AI_PF!$A:$T,20,FALSE),""))</f>
        <v/>
      </c>
      <c r="H693" t="str">
        <f>IF($A693="","",IFERROR(VLOOKUP($A693,AI_PF!$A:$V,22,FALSE),""))</f>
        <v/>
      </c>
      <c r="I693" t="str">
        <f>IF($A693="","",IFERROR(VLOOKUP($A693,AI_PF!$A:$EU,151,FALSE),""))</f>
        <v/>
      </c>
      <c r="J693" t="str">
        <f>IF($A693="","",IFERROR(VLOOKUP($A693,AI_PF!$A:$C,3,FALSE),""))</f>
        <v/>
      </c>
      <c r="K693" t="str">
        <f>IF($A693="","",IFERROR(VLOOKUP($A693,Data_Raw!$A:$G,2,FALSE),""))</f>
        <v/>
      </c>
      <c r="L693" t="str">
        <f>IF($A693="","",IFERROR(VLOOKUP($A693,Data_Raw!$A:$G,3,FALSE),""))</f>
        <v/>
      </c>
      <c r="M693" t="str">
        <f>IF($A693="","",IFERROR(VLOOKUP($A693,Data_Raw!$A:$G,4,FALSE),""))</f>
        <v/>
      </c>
      <c r="N693" t="str">
        <f>IF($A693="","",IFERROR(VLOOKUP($A693,AI_PF!$A:$EU,29,FALSE),""))</f>
        <v/>
      </c>
      <c r="O693" t="str">
        <f>IF($A693="","",IFERROR(VLOOKUP($A693,Data_Raw!$A:$G,5,FALSE),""))</f>
        <v/>
      </c>
      <c r="P693" t="str">
        <f>IF($A693="","",IFERROR(VLOOKUP($A693,Data_Raw!$A:$G,6,FALSE),""))</f>
        <v/>
      </c>
      <c r="Q693" t="str">
        <f>IF($A693="","",IFERROR(VLOOKUP($A693,Data_Raw!$A:$G,7,FALSE),""))</f>
        <v/>
      </c>
      <c r="R693" t="str">
        <f>IF($A693="","",SUMIFS(AI_PF!$AP:$AP,AI_PF!$A:$A,$A693))</f>
        <v/>
      </c>
      <c r="S693" t="str">
        <f>IF($A693="","",SUMIFS(AI_PF!$AW:$AW,AI_PF!$A:$A,$A693))</f>
        <v/>
      </c>
      <c r="T693" t="str">
        <f>IF($A693="","",SUMIFS(AI_PF!$AZ:$AZ,AI_PF!$A:$A,$A693))</f>
        <v/>
      </c>
      <c r="U693" t="str">
        <f>IF($A693="","",SUMIFS(AI_PF!$CA:$CA,AI_PF!$A:$A,$A693))</f>
        <v/>
      </c>
      <c r="V693" t="str">
        <f>IF($A693="","",SUMIFS(AI_PF!$CE:$CE,AI_PF!$A:$A,$A693))</f>
        <v/>
      </c>
      <c r="W693" t="str">
        <f>IF($A693="","",IFERROR(VLOOKUP($A693,AI_PF!$A:$CO,93,FALSE),""))</f>
        <v/>
      </c>
      <c r="X693" t="str">
        <f>IF($A693="","",COUNTIF(AI_PF!$A:$A,$A693))</f>
        <v/>
      </c>
      <c r="Y693" t="str">
        <f>IF($A693="","",COUNTIF(LookThrough!$A:$A,J693))</f>
        <v/>
      </c>
    </row>
    <row r="694" spans="2:25" x14ac:dyDescent="0.4">
      <c r="B694" t="str">
        <f>IF($A694="","",IFERROR(VLOOKUP($A694,AI_PF!$A:$D,4,FALSE),""))</f>
        <v/>
      </c>
      <c r="C694" t="str">
        <f>IF($A694="","",IFERROR(VLOOKUP($A694,AI_PF!$A:$G,7,FALSE),""))</f>
        <v/>
      </c>
      <c r="D694" t="str">
        <f>IF($A694="","",IFERROR(VLOOKUP($A694,AI_PF!$A:$H,8,FALSE),""))</f>
        <v/>
      </c>
      <c r="E694" t="str">
        <f>IF($A694="","",IFERROR(VLOOKUP($A694,AI_PF!$A:$N,14,FALSE),""))</f>
        <v/>
      </c>
      <c r="F694" t="str">
        <f>IF($A694="","",IFERROR(VLOOKUP($A694,AI_PF!$A:$R,18,FALSE),""))</f>
        <v/>
      </c>
      <c r="G694" t="str">
        <f>IF($A694="","",IFERROR(VLOOKUP($A694,AI_PF!$A:$T,20,FALSE),""))</f>
        <v/>
      </c>
      <c r="H694" t="str">
        <f>IF($A694="","",IFERROR(VLOOKUP($A694,AI_PF!$A:$V,22,FALSE),""))</f>
        <v/>
      </c>
      <c r="I694" t="str">
        <f>IF($A694="","",IFERROR(VLOOKUP($A694,AI_PF!$A:$EU,151,FALSE),""))</f>
        <v/>
      </c>
      <c r="J694" t="str">
        <f>IF($A694="","",IFERROR(VLOOKUP($A694,AI_PF!$A:$C,3,FALSE),""))</f>
        <v/>
      </c>
      <c r="K694" t="str">
        <f>IF($A694="","",IFERROR(VLOOKUP($A694,Data_Raw!$A:$G,2,FALSE),""))</f>
        <v/>
      </c>
      <c r="L694" t="str">
        <f>IF($A694="","",IFERROR(VLOOKUP($A694,Data_Raw!$A:$G,3,FALSE),""))</f>
        <v/>
      </c>
      <c r="M694" t="str">
        <f>IF($A694="","",IFERROR(VLOOKUP($A694,Data_Raw!$A:$G,4,FALSE),""))</f>
        <v/>
      </c>
      <c r="N694" t="str">
        <f>IF($A694="","",IFERROR(VLOOKUP($A694,AI_PF!$A:$EU,29,FALSE),""))</f>
        <v/>
      </c>
      <c r="O694" t="str">
        <f>IF($A694="","",IFERROR(VLOOKUP($A694,Data_Raw!$A:$G,5,FALSE),""))</f>
        <v/>
      </c>
      <c r="P694" t="str">
        <f>IF($A694="","",IFERROR(VLOOKUP($A694,Data_Raw!$A:$G,6,FALSE),""))</f>
        <v/>
      </c>
      <c r="Q694" t="str">
        <f>IF($A694="","",IFERROR(VLOOKUP($A694,Data_Raw!$A:$G,7,FALSE),""))</f>
        <v/>
      </c>
      <c r="R694" t="str">
        <f>IF($A694="","",SUMIFS(AI_PF!$AP:$AP,AI_PF!$A:$A,$A694))</f>
        <v/>
      </c>
      <c r="S694" t="str">
        <f>IF($A694="","",SUMIFS(AI_PF!$AW:$AW,AI_PF!$A:$A,$A694))</f>
        <v/>
      </c>
      <c r="T694" t="str">
        <f>IF($A694="","",SUMIFS(AI_PF!$AZ:$AZ,AI_PF!$A:$A,$A694))</f>
        <v/>
      </c>
      <c r="U694" t="str">
        <f>IF($A694="","",SUMIFS(AI_PF!$CA:$CA,AI_PF!$A:$A,$A694))</f>
        <v/>
      </c>
      <c r="V694" t="str">
        <f>IF($A694="","",SUMIFS(AI_PF!$CE:$CE,AI_PF!$A:$A,$A694))</f>
        <v/>
      </c>
      <c r="W694" t="str">
        <f>IF($A694="","",IFERROR(VLOOKUP($A694,AI_PF!$A:$CO,93,FALSE),""))</f>
        <v/>
      </c>
      <c r="X694" t="str">
        <f>IF($A694="","",COUNTIF(AI_PF!$A:$A,$A694))</f>
        <v/>
      </c>
      <c r="Y694" t="str">
        <f>IF($A694="","",COUNTIF(LookThrough!$A:$A,J694))</f>
        <v/>
      </c>
    </row>
    <row r="695" spans="2:25" x14ac:dyDescent="0.4">
      <c r="B695" t="str">
        <f>IF($A695="","",IFERROR(VLOOKUP($A695,AI_PF!$A:$D,4,FALSE),""))</f>
        <v/>
      </c>
      <c r="C695" t="str">
        <f>IF($A695="","",IFERROR(VLOOKUP($A695,AI_PF!$A:$G,7,FALSE),""))</f>
        <v/>
      </c>
      <c r="D695" t="str">
        <f>IF($A695="","",IFERROR(VLOOKUP($A695,AI_PF!$A:$H,8,FALSE),""))</f>
        <v/>
      </c>
      <c r="E695" t="str">
        <f>IF($A695="","",IFERROR(VLOOKUP($A695,AI_PF!$A:$N,14,FALSE),""))</f>
        <v/>
      </c>
      <c r="F695" t="str">
        <f>IF($A695="","",IFERROR(VLOOKUP($A695,AI_PF!$A:$R,18,FALSE),""))</f>
        <v/>
      </c>
      <c r="G695" t="str">
        <f>IF($A695="","",IFERROR(VLOOKUP($A695,AI_PF!$A:$T,20,FALSE),""))</f>
        <v/>
      </c>
      <c r="H695" t="str">
        <f>IF($A695="","",IFERROR(VLOOKUP($A695,AI_PF!$A:$V,22,FALSE),""))</f>
        <v/>
      </c>
      <c r="I695" t="str">
        <f>IF($A695="","",IFERROR(VLOOKUP($A695,AI_PF!$A:$EU,151,FALSE),""))</f>
        <v/>
      </c>
      <c r="J695" t="str">
        <f>IF($A695="","",IFERROR(VLOOKUP($A695,AI_PF!$A:$C,3,FALSE),""))</f>
        <v/>
      </c>
      <c r="K695" t="str">
        <f>IF($A695="","",IFERROR(VLOOKUP($A695,Data_Raw!$A:$G,2,FALSE),""))</f>
        <v/>
      </c>
      <c r="L695" t="str">
        <f>IF($A695="","",IFERROR(VLOOKUP($A695,Data_Raw!$A:$G,3,FALSE),""))</f>
        <v/>
      </c>
      <c r="M695" t="str">
        <f>IF($A695="","",IFERROR(VLOOKUP($A695,Data_Raw!$A:$G,4,FALSE),""))</f>
        <v/>
      </c>
      <c r="N695" t="str">
        <f>IF($A695="","",IFERROR(VLOOKUP($A695,AI_PF!$A:$EU,29,FALSE),""))</f>
        <v/>
      </c>
      <c r="O695" t="str">
        <f>IF($A695="","",IFERROR(VLOOKUP($A695,Data_Raw!$A:$G,5,FALSE),""))</f>
        <v/>
      </c>
      <c r="P695" t="str">
        <f>IF($A695="","",IFERROR(VLOOKUP($A695,Data_Raw!$A:$G,6,FALSE),""))</f>
        <v/>
      </c>
      <c r="Q695" t="str">
        <f>IF($A695="","",IFERROR(VLOOKUP($A695,Data_Raw!$A:$G,7,FALSE),""))</f>
        <v/>
      </c>
      <c r="R695" t="str">
        <f>IF($A695="","",SUMIFS(AI_PF!$AP:$AP,AI_PF!$A:$A,$A695))</f>
        <v/>
      </c>
      <c r="S695" t="str">
        <f>IF($A695="","",SUMIFS(AI_PF!$AW:$AW,AI_PF!$A:$A,$A695))</f>
        <v/>
      </c>
      <c r="T695" t="str">
        <f>IF($A695="","",SUMIFS(AI_PF!$AZ:$AZ,AI_PF!$A:$A,$A695))</f>
        <v/>
      </c>
      <c r="U695" t="str">
        <f>IF($A695="","",SUMIFS(AI_PF!$CA:$CA,AI_PF!$A:$A,$A695))</f>
        <v/>
      </c>
      <c r="V695" t="str">
        <f>IF($A695="","",SUMIFS(AI_PF!$CE:$CE,AI_PF!$A:$A,$A695))</f>
        <v/>
      </c>
      <c r="W695" t="str">
        <f>IF($A695="","",IFERROR(VLOOKUP($A695,AI_PF!$A:$CO,93,FALSE),""))</f>
        <v/>
      </c>
      <c r="X695" t="str">
        <f>IF($A695="","",COUNTIF(AI_PF!$A:$A,$A695))</f>
        <v/>
      </c>
      <c r="Y695" t="str">
        <f>IF($A695="","",COUNTIF(LookThrough!$A:$A,J695))</f>
        <v/>
      </c>
    </row>
    <row r="696" spans="2:25" x14ac:dyDescent="0.4">
      <c r="B696" t="str">
        <f>IF($A696="","",IFERROR(VLOOKUP($A696,AI_PF!$A:$D,4,FALSE),""))</f>
        <v/>
      </c>
      <c r="C696" t="str">
        <f>IF($A696="","",IFERROR(VLOOKUP($A696,AI_PF!$A:$G,7,FALSE),""))</f>
        <v/>
      </c>
      <c r="D696" t="str">
        <f>IF($A696="","",IFERROR(VLOOKUP($A696,AI_PF!$A:$H,8,FALSE),""))</f>
        <v/>
      </c>
      <c r="E696" t="str">
        <f>IF($A696="","",IFERROR(VLOOKUP($A696,AI_PF!$A:$N,14,FALSE),""))</f>
        <v/>
      </c>
      <c r="F696" t="str">
        <f>IF($A696="","",IFERROR(VLOOKUP($A696,AI_PF!$A:$R,18,FALSE),""))</f>
        <v/>
      </c>
      <c r="G696" t="str">
        <f>IF($A696="","",IFERROR(VLOOKUP($A696,AI_PF!$A:$T,20,FALSE),""))</f>
        <v/>
      </c>
      <c r="H696" t="str">
        <f>IF($A696="","",IFERROR(VLOOKUP($A696,AI_PF!$A:$V,22,FALSE),""))</f>
        <v/>
      </c>
      <c r="I696" t="str">
        <f>IF($A696="","",IFERROR(VLOOKUP($A696,AI_PF!$A:$EU,151,FALSE),""))</f>
        <v/>
      </c>
      <c r="J696" t="str">
        <f>IF($A696="","",IFERROR(VLOOKUP($A696,AI_PF!$A:$C,3,FALSE),""))</f>
        <v/>
      </c>
      <c r="K696" t="str">
        <f>IF($A696="","",IFERROR(VLOOKUP($A696,Data_Raw!$A:$G,2,FALSE),""))</f>
        <v/>
      </c>
      <c r="L696" t="str">
        <f>IF($A696="","",IFERROR(VLOOKUP($A696,Data_Raw!$A:$G,3,FALSE),""))</f>
        <v/>
      </c>
      <c r="M696" t="str">
        <f>IF($A696="","",IFERROR(VLOOKUP($A696,Data_Raw!$A:$G,4,FALSE),""))</f>
        <v/>
      </c>
      <c r="N696" t="str">
        <f>IF($A696="","",IFERROR(VLOOKUP($A696,AI_PF!$A:$EU,29,FALSE),""))</f>
        <v/>
      </c>
      <c r="O696" t="str">
        <f>IF($A696="","",IFERROR(VLOOKUP($A696,Data_Raw!$A:$G,5,FALSE),""))</f>
        <v/>
      </c>
      <c r="P696" t="str">
        <f>IF($A696="","",IFERROR(VLOOKUP($A696,Data_Raw!$A:$G,6,FALSE),""))</f>
        <v/>
      </c>
      <c r="Q696" t="str">
        <f>IF($A696="","",IFERROR(VLOOKUP($A696,Data_Raw!$A:$G,7,FALSE),""))</f>
        <v/>
      </c>
      <c r="R696" t="str">
        <f>IF($A696="","",SUMIFS(AI_PF!$AP:$AP,AI_PF!$A:$A,$A696))</f>
        <v/>
      </c>
      <c r="S696" t="str">
        <f>IF($A696="","",SUMIFS(AI_PF!$AW:$AW,AI_PF!$A:$A,$A696))</f>
        <v/>
      </c>
      <c r="T696" t="str">
        <f>IF($A696="","",SUMIFS(AI_PF!$AZ:$AZ,AI_PF!$A:$A,$A696))</f>
        <v/>
      </c>
      <c r="U696" t="str">
        <f>IF($A696="","",SUMIFS(AI_PF!$CA:$CA,AI_PF!$A:$A,$A696))</f>
        <v/>
      </c>
      <c r="V696" t="str">
        <f>IF($A696="","",SUMIFS(AI_PF!$CE:$CE,AI_PF!$A:$A,$A696))</f>
        <v/>
      </c>
      <c r="W696" t="str">
        <f>IF($A696="","",IFERROR(VLOOKUP($A696,AI_PF!$A:$CO,93,FALSE),""))</f>
        <v/>
      </c>
      <c r="X696" t="str">
        <f>IF($A696="","",COUNTIF(AI_PF!$A:$A,$A696))</f>
        <v/>
      </c>
      <c r="Y696" t="str">
        <f>IF($A696="","",COUNTIF(LookThrough!$A:$A,J696))</f>
        <v/>
      </c>
    </row>
    <row r="697" spans="2:25" x14ac:dyDescent="0.4">
      <c r="B697" t="str">
        <f>IF($A697="","",IFERROR(VLOOKUP($A697,AI_PF!$A:$D,4,FALSE),""))</f>
        <v/>
      </c>
      <c r="C697" t="str">
        <f>IF($A697="","",IFERROR(VLOOKUP($A697,AI_PF!$A:$G,7,FALSE),""))</f>
        <v/>
      </c>
      <c r="D697" t="str">
        <f>IF($A697="","",IFERROR(VLOOKUP($A697,AI_PF!$A:$H,8,FALSE),""))</f>
        <v/>
      </c>
      <c r="E697" t="str">
        <f>IF($A697="","",IFERROR(VLOOKUP($A697,AI_PF!$A:$N,14,FALSE),""))</f>
        <v/>
      </c>
      <c r="F697" t="str">
        <f>IF($A697="","",IFERROR(VLOOKUP($A697,AI_PF!$A:$R,18,FALSE),""))</f>
        <v/>
      </c>
      <c r="G697" t="str">
        <f>IF($A697="","",IFERROR(VLOOKUP($A697,AI_PF!$A:$T,20,FALSE),""))</f>
        <v/>
      </c>
      <c r="H697" t="str">
        <f>IF($A697="","",IFERROR(VLOOKUP($A697,AI_PF!$A:$V,22,FALSE),""))</f>
        <v/>
      </c>
      <c r="I697" t="str">
        <f>IF($A697="","",IFERROR(VLOOKUP($A697,AI_PF!$A:$EU,151,FALSE),""))</f>
        <v/>
      </c>
      <c r="J697" t="str">
        <f>IF($A697="","",IFERROR(VLOOKUP($A697,AI_PF!$A:$C,3,FALSE),""))</f>
        <v/>
      </c>
      <c r="K697" t="str">
        <f>IF($A697="","",IFERROR(VLOOKUP($A697,Data_Raw!$A:$G,2,FALSE),""))</f>
        <v/>
      </c>
      <c r="L697" t="str">
        <f>IF($A697="","",IFERROR(VLOOKUP($A697,Data_Raw!$A:$G,3,FALSE),""))</f>
        <v/>
      </c>
      <c r="M697" t="str">
        <f>IF($A697="","",IFERROR(VLOOKUP($A697,Data_Raw!$A:$G,4,FALSE),""))</f>
        <v/>
      </c>
      <c r="N697" t="str">
        <f>IF($A697="","",IFERROR(VLOOKUP($A697,AI_PF!$A:$EU,29,FALSE),""))</f>
        <v/>
      </c>
      <c r="O697" t="str">
        <f>IF($A697="","",IFERROR(VLOOKUP($A697,Data_Raw!$A:$G,5,FALSE),""))</f>
        <v/>
      </c>
      <c r="P697" t="str">
        <f>IF($A697="","",IFERROR(VLOOKUP($A697,Data_Raw!$A:$G,6,FALSE),""))</f>
        <v/>
      </c>
      <c r="Q697" t="str">
        <f>IF($A697="","",IFERROR(VLOOKUP($A697,Data_Raw!$A:$G,7,FALSE),""))</f>
        <v/>
      </c>
      <c r="R697" t="str">
        <f>IF($A697="","",SUMIFS(AI_PF!$AP:$AP,AI_PF!$A:$A,$A697))</f>
        <v/>
      </c>
      <c r="S697" t="str">
        <f>IF($A697="","",SUMIFS(AI_PF!$AW:$AW,AI_PF!$A:$A,$A697))</f>
        <v/>
      </c>
      <c r="T697" t="str">
        <f>IF($A697="","",SUMIFS(AI_PF!$AZ:$AZ,AI_PF!$A:$A,$A697))</f>
        <v/>
      </c>
      <c r="U697" t="str">
        <f>IF($A697="","",SUMIFS(AI_PF!$CA:$CA,AI_PF!$A:$A,$A697))</f>
        <v/>
      </c>
      <c r="V697" t="str">
        <f>IF($A697="","",SUMIFS(AI_PF!$CE:$CE,AI_PF!$A:$A,$A697))</f>
        <v/>
      </c>
      <c r="W697" t="str">
        <f>IF($A697="","",IFERROR(VLOOKUP($A697,AI_PF!$A:$CO,93,FALSE),""))</f>
        <v/>
      </c>
      <c r="X697" t="str">
        <f>IF($A697="","",COUNTIF(AI_PF!$A:$A,$A697))</f>
        <v/>
      </c>
      <c r="Y697" t="str">
        <f>IF($A697="","",COUNTIF(LookThrough!$A:$A,J697))</f>
        <v/>
      </c>
    </row>
    <row r="698" spans="2:25" x14ac:dyDescent="0.4">
      <c r="B698" t="str">
        <f>IF($A698="","",IFERROR(VLOOKUP($A698,AI_PF!$A:$D,4,FALSE),""))</f>
        <v/>
      </c>
      <c r="C698" t="str">
        <f>IF($A698="","",IFERROR(VLOOKUP($A698,AI_PF!$A:$G,7,FALSE),""))</f>
        <v/>
      </c>
      <c r="D698" t="str">
        <f>IF($A698="","",IFERROR(VLOOKUP($A698,AI_PF!$A:$H,8,FALSE),""))</f>
        <v/>
      </c>
      <c r="E698" t="str">
        <f>IF($A698="","",IFERROR(VLOOKUP($A698,AI_PF!$A:$N,14,FALSE),""))</f>
        <v/>
      </c>
      <c r="F698" t="str">
        <f>IF($A698="","",IFERROR(VLOOKUP($A698,AI_PF!$A:$R,18,FALSE),""))</f>
        <v/>
      </c>
      <c r="G698" t="str">
        <f>IF($A698="","",IFERROR(VLOOKUP($A698,AI_PF!$A:$T,20,FALSE),""))</f>
        <v/>
      </c>
      <c r="H698" t="str">
        <f>IF($A698="","",IFERROR(VLOOKUP($A698,AI_PF!$A:$V,22,FALSE),""))</f>
        <v/>
      </c>
      <c r="I698" t="str">
        <f>IF($A698="","",IFERROR(VLOOKUP($A698,AI_PF!$A:$EU,151,FALSE),""))</f>
        <v/>
      </c>
      <c r="J698" t="str">
        <f>IF($A698="","",IFERROR(VLOOKUP($A698,AI_PF!$A:$C,3,FALSE),""))</f>
        <v/>
      </c>
      <c r="K698" t="str">
        <f>IF($A698="","",IFERROR(VLOOKUP($A698,Data_Raw!$A:$G,2,FALSE),""))</f>
        <v/>
      </c>
      <c r="L698" t="str">
        <f>IF($A698="","",IFERROR(VLOOKUP($A698,Data_Raw!$A:$G,3,FALSE),""))</f>
        <v/>
      </c>
      <c r="M698" t="str">
        <f>IF($A698="","",IFERROR(VLOOKUP($A698,Data_Raw!$A:$G,4,FALSE),""))</f>
        <v/>
      </c>
      <c r="N698" t="str">
        <f>IF($A698="","",IFERROR(VLOOKUP($A698,AI_PF!$A:$EU,29,FALSE),""))</f>
        <v/>
      </c>
      <c r="O698" t="str">
        <f>IF($A698="","",IFERROR(VLOOKUP($A698,Data_Raw!$A:$G,5,FALSE),""))</f>
        <v/>
      </c>
      <c r="P698" t="str">
        <f>IF($A698="","",IFERROR(VLOOKUP($A698,Data_Raw!$A:$G,6,FALSE),""))</f>
        <v/>
      </c>
      <c r="Q698" t="str">
        <f>IF($A698="","",IFERROR(VLOOKUP($A698,Data_Raw!$A:$G,7,FALSE),""))</f>
        <v/>
      </c>
      <c r="R698" t="str">
        <f>IF($A698="","",SUMIFS(AI_PF!$AP:$AP,AI_PF!$A:$A,$A698))</f>
        <v/>
      </c>
      <c r="S698" t="str">
        <f>IF($A698="","",SUMIFS(AI_PF!$AW:$AW,AI_PF!$A:$A,$A698))</f>
        <v/>
      </c>
      <c r="T698" t="str">
        <f>IF($A698="","",SUMIFS(AI_PF!$AZ:$AZ,AI_PF!$A:$A,$A698))</f>
        <v/>
      </c>
      <c r="U698" t="str">
        <f>IF($A698="","",SUMIFS(AI_PF!$CA:$CA,AI_PF!$A:$A,$A698))</f>
        <v/>
      </c>
      <c r="V698" t="str">
        <f>IF($A698="","",SUMIFS(AI_PF!$CE:$CE,AI_PF!$A:$A,$A698))</f>
        <v/>
      </c>
      <c r="W698" t="str">
        <f>IF($A698="","",IFERROR(VLOOKUP($A698,AI_PF!$A:$CO,93,FALSE),""))</f>
        <v/>
      </c>
      <c r="X698" t="str">
        <f>IF($A698="","",COUNTIF(AI_PF!$A:$A,$A698))</f>
        <v/>
      </c>
      <c r="Y698" t="str">
        <f>IF($A698="","",COUNTIF(LookThrough!$A:$A,J698))</f>
        <v/>
      </c>
    </row>
    <row r="699" spans="2:25" x14ac:dyDescent="0.4">
      <c r="B699" t="str">
        <f>IF($A699="","",IFERROR(VLOOKUP($A699,AI_PF!$A:$D,4,FALSE),""))</f>
        <v/>
      </c>
      <c r="C699" t="str">
        <f>IF($A699="","",IFERROR(VLOOKUP($A699,AI_PF!$A:$G,7,FALSE),""))</f>
        <v/>
      </c>
      <c r="D699" t="str">
        <f>IF($A699="","",IFERROR(VLOOKUP($A699,AI_PF!$A:$H,8,FALSE),""))</f>
        <v/>
      </c>
      <c r="E699" t="str">
        <f>IF($A699="","",IFERROR(VLOOKUP($A699,AI_PF!$A:$N,14,FALSE),""))</f>
        <v/>
      </c>
      <c r="F699" t="str">
        <f>IF($A699="","",IFERROR(VLOOKUP($A699,AI_PF!$A:$R,18,FALSE),""))</f>
        <v/>
      </c>
      <c r="G699" t="str">
        <f>IF($A699="","",IFERROR(VLOOKUP($A699,AI_PF!$A:$T,20,FALSE),""))</f>
        <v/>
      </c>
      <c r="H699" t="str">
        <f>IF($A699="","",IFERROR(VLOOKUP($A699,AI_PF!$A:$V,22,FALSE),""))</f>
        <v/>
      </c>
      <c r="I699" t="str">
        <f>IF($A699="","",IFERROR(VLOOKUP($A699,AI_PF!$A:$EU,151,FALSE),""))</f>
        <v/>
      </c>
      <c r="J699" t="str">
        <f>IF($A699="","",IFERROR(VLOOKUP($A699,AI_PF!$A:$C,3,FALSE),""))</f>
        <v/>
      </c>
      <c r="K699" t="str">
        <f>IF($A699="","",IFERROR(VLOOKUP($A699,Data_Raw!$A:$G,2,FALSE),""))</f>
        <v/>
      </c>
      <c r="L699" t="str">
        <f>IF($A699="","",IFERROR(VLOOKUP($A699,Data_Raw!$A:$G,3,FALSE),""))</f>
        <v/>
      </c>
      <c r="M699" t="str">
        <f>IF($A699="","",IFERROR(VLOOKUP($A699,Data_Raw!$A:$G,4,FALSE),""))</f>
        <v/>
      </c>
      <c r="N699" t="str">
        <f>IF($A699="","",IFERROR(VLOOKUP($A699,AI_PF!$A:$EU,29,FALSE),""))</f>
        <v/>
      </c>
      <c r="O699" t="str">
        <f>IF($A699="","",IFERROR(VLOOKUP($A699,Data_Raw!$A:$G,5,FALSE),""))</f>
        <v/>
      </c>
      <c r="P699" t="str">
        <f>IF($A699="","",IFERROR(VLOOKUP($A699,Data_Raw!$A:$G,6,FALSE),""))</f>
        <v/>
      </c>
      <c r="Q699" t="str">
        <f>IF($A699="","",IFERROR(VLOOKUP($A699,Data_Raw!$A:$G,7,FALSE),""))</f>
        <v/>
      </c>
      <c r="R699" t="str">
        <f>IF($A699="","",SUMIFS(AI_PF!$AP:$AP,AI_PF!$A:$A,$A699))</f>
        <v/>
      </c>
      <c r="S699" t="str">
        <f>IF($A699="","",SUMIFS(AI_PF!$AW:$AW,AI_PF!$A:$A,$A699))</f>
        <v/>
      </c>
      <c r="T699" t="str">
        <f>IF($A699="","",SUMIFS(AI_PF!$AZ:$AZ,AI_PF!$A:$A,$A699))</f>
        <v/>
      </c>
      <c r="U699" t="str">
        <f>IF($A699="","",SUMIFS(AI_PF!$CA:$CA,AI_PF!$A:$A,$A699))</f>
        <v/>
      </c>
      <c r="V699" t="str">
        <f>IF($A699="","",SUMIFS(AI_PF!$CE:$CE,AI_PF!$A:$A,$A699))</f>
        <v/>
      </c>
      <c r="W699" t="str">
        <f>IF($A699="","",IFERROR(VLOOKUP($A699,AI_PF!$A:$CO,93,FALSE),""))</f>
        <v/>
      </c>
      <c r="X699" t="str">
        <f>IF($A699="","",COUNTIF(AI_PF!$A:$A,$A699))</f>
        <v/>
      </c>
      <c r="Y699" t="str">
        <f>IF($A699="","",COUNTIF(LookThrough!$A:$A,J699))</f>
        <v/>
      </c>
    </row>
    <row r="700" spans="2:25" x14ac:dyDescent="0.4">
      <c r="B700" t="str">
        <f>IF($A700="","",IFERROR(VLOOKUP($A700,AI_PF!$A:$D,4,FALSE),""))</f>
        <v/>
      </c>
      <c r="C700" t="str">
        <f>IF($A700="","",IFERROR(VLOOKUP($A700,AI_PF!$A:$G,7,FALSE),""))</f>
        <v/>
      </c>
      <c r="D700" t="str">
        <f>IF($A700="","",IFERROR(VLOOKUP($A700,AI_PF!$A:$H,8,FALSE),""))</f>
        <v/>
      </c>
      <c r="E700" t="str">
        <f>IF($A700="","",IFERROR(VLOOKUP($A700,AI_PF!$A:$N,14,FALSE),""))</f>
        <v/>
      </c>
      <c r="F700" t="str">
        <f>IF($A700="","",IFERROR(VLOOKUP($A700,AI_PF!$A:$R,18,FALSE),""))</f>
        <v/>
      </c>
      <c r="G700" t="str">
        <f>IF($A700="","",IFERROR(VLOOKUP($A700,AI_PF!$A:$T,20,FALSE),""))</f>
        <v/>
      </c>
      <c r="H700" t="str">
        <f>IF($A700="","",IFERROR(VLOOKUP($A700,AI_PF!$A:$V,22,FALSE),""))</f>
        <v/>
      </c>
      <c r="I700" t="str">
        <f>IF($A700="","",IFERROR(VLOOKUP($A700,AI_PF!$A:$EU,151,FALSE),""))</f>
        <v/>
      </c>
      <c r="J700" t="str">
        <f>IF($A700="","",IFERROR(VLOOKUP($A700,AI_PF!$A:$C,3,FALSE),""))</f>
        <v/>
      </c>
      <c r="K700" t="str">
        <f>IF($A700="","",IFERROR(VLOOKUP($A700,Data_Raw!$A:$G,2,FALSE),""))</f>
        <v/>
      </c>
      <c r="L700" t="str">
        <f>IF($A700="","",IFERROR(VLOOKUP($A700,Data_Raw!$A:$G,3,FALSE),""))</f>
        <v/>
      </c>
      <c r="M700" t="str">
        <f>IF($A700="","",IFERROR(VLOOKUP($A700,Data_Raw!$A:$G,4,FALSE),""))</f>
        <v/>
      </c>
      <c r="N700" t="str">
        <f>IF($A700="","",IFERROR(VLOOKUP($A700,AI_PF!$A:$EU,29,FALSE),""))</f>
        <v/>
      </c>
      <c r="O700" t="str">
        <f>IF($A700="","",IFERROR(VLOOKUP($A700,Data_Raw!$A:$G,5,FALSE),""))</f>
        <v/>
      </c>
      <c r="P700" t="str">
        <f>IF($A700="","",IFERROR(VLOOKUP($A700,Data_Raw!$A:$G,6,FALSE),""))</f>
        <v/>
      </c>
      <c r="Q700" t="str">
        <f>IF($A700="","",IFERROR(VLOOKUP($A700,Data_Raw!$A:$G,7,FALSE),""))</f>
        <v/>
      </c>
      <c r="R700" t="str">
        <f>IF($A700="","",SUMIFS(AI_PF!$AP:$AP,AI_PF!$A:$A,$A700))</f>
        <v/>
      </c>
      <c r="S700" t="str">
        <f>IF($A700="","",SUMIFS(AI_PF!$AW:$AW,AI_PF!$A:$A,$A700))</f>
        <v/>
      </c>
      <c r="T700" t="str">
        <f>IF($A700="","",SUMIFS(AI_PF!$AZ:$AZ,AI_PF!$A:$A,$A700))</f>
        <v/>
      </c>
      <c r="U700" t="str">
        <f>IF($A700="","",SUMIFS(AI_PF!$CA:$CA,AI_PF!$A:$A,$A700))</f>
        <v/>
      </c>
      <c r="V700" t="str">
        <f>IF($A700="","",SUMIFS(AI_PF!$CE:$CE,AI_PF!$A:$A,$A700))</f>
        <v/>
      </c>
      <c r="W700" t="str">
        <f>IF($A700="","",IFERROR(VLOOKUP($A700,AI_PF!$A:$CO,93,FALSE),""))</f>
        <v/>
      </c>
      <c r="X700" t="str">
        <f>IF($A700="","",COUNTIF(AI_PF!$A:$A,$A700))</f>
        <v/>
      </c>
      <c r="Y700" t="str">
        <f>IF($A700="","",COUNTIF(LookThrough!$A:$A,J700))</f>
        <v/>
      </c>
    </row>
    <row r="701" spans="2:25" x14ac:dyDescent="0.4">
      <c r="B701" t="str">
        <f>IF($A701="","",IFERROR(VLOOKUP($A701,AI_PF!$A:$D,4,FALSE),""))</f>
        <v/>
      </c>
      <c r="C701" t="str">
        <f>IF($A701="","",IFERROR(VLOOKUP($A701,AI_PF!$A:$G,7,FALSE),""))</f>
        <v/>
      </c>
      <c r="D701" t="str">
        <f>IF($A701="","",IFERROR(VLOOKUP($A701,AI_PF!$A:$H,8,FALSE),""))</f>
        <v/>
      </c>
      <c r="E701" t="str">
        <f>IF($A701="","",IFERROR(VLOOKUP($A701,AI_PF!$A:$N,14,FALSE),""))</f>
        <v/>
      </c>
      <c r="F701" t="str">
        <f>IF($A701="","",IFERROR(VLOOKUP($A701,AI_PF!$A:$R,18,FALSE),""))</f>
        <v/>
      </c>
      <c r="G701" t="str">
        <f>IF($A701="","",IFERROR(VLOOKUP($A701,AI_PF!$A:$T,20,FALSE),""))</f>
        <v/>
      </c>
      <c r="H701" t="str">
        <f>IF($A701="","",IFERROR(VLOOKUP($A701,AI_PF!$A:$V,22,FALSE),""))</f>
        <v/>
      </c>
      <c r="I701" t="str">
        <f>IF($A701="","",IFERROR(VLOOKUP($A701,AI_PF!$A:$EU,151,FALSE),""))</f>
        <v/>
      </c>
      <c r="J701" t="str">
        <f>IF($A701="","",IFERROR(VLOOKUP($A701,AI_PF!$A:$C,3,FALSE),""))</f>
        <v/>
      </c>
      <c r="K701" t="str">
        <f>IF($A701="","",IFERROR(VLOOKUP($A701,Data_Raw!$A:$G,2,FALSE),""))</f>
        <v/>
      </c>
      <c r="L701" t="str">
        <f>IF($A701="","",IFERROR(VLOOKUP($A701,Data_Raw!$A:$G,3,FALSE),""))</f>
        <v/>
      </c>
      <c r="M701" t="str">
        <f>IF($A701="","",IFERROR(VLOOKUP($A701,Data_Raw!$A:$G,4,FALSE),""))</f>
        <v/>
      </c>
      <c r="N701" t="str">
        <f>IF($A701="","",IFERROR(VLOOKUP($A701,AI_PF!$A:$EU,29,FALSE),""))</f>
        <v/>
      </c>
      <c r="O701" t="str">
        <f>IF($A701="","",IFERROR(VLOOKUP($A701,Data_Raw!$A:$G,5,FALSE),""))</f>
        <v/>
      </c>
      <c r="P701" t="str">
        <f>IF($A701="","",IFERROR(VLOOKUP($A701,Data_Raw!$A:$G,6,FALSE),""))</f>
        <v/>
      </c>
      <c r="Q701" t="str">
        <f>IF($A701="","",IFERROR(VLOOKUP($A701,Data_Raw!$A:$G,7,FALSE),""))</f>
        <v/>
      </c>
      <c r="R701" t="str">
        <f>IF($A701="","",SUMIFS(AI_PF!$AP:$AP,AI_PF!$A:$A,$A701))</f>
        <v/>
      </c>
      <c r="S701" t="str">
        <f>IF($A701="","",SUMIFS(AI_PF!$AW:$AW,AI_PF!$A:$A,$A701))</f>
        <v/>
      </c>
      <c r="T701" t="str">
        <f>IF($A701="","",SUMIFS(AI_PF!$AZ:$AZ,AI_PF!$A:$A,$A701))</f>
        <v/>
      </c>
      <c r="U701" t="str">
        <f>IF($A701="","",SUMIFS(AI_PF!$CA:$CA,AI_PF!$A:$A,$A701))</f>
        <v/>
      </c>
      <c r="V701" t="str">
        <f>IF($A701="","",SUMIFS(AI_PF!$CE:$CE,AI_PF!$A:$A,$A701))</f>
        <v/>
      </c>
      <c r="W701" t="str">
        <f>IF($A701="","",IFERROR(VLOOKUP($A701,AI_PF!$A:$CO,93,FALSE),""))</f>
        <v/>
      </c>
      <c r="X701" t="str">
        <f>IF($A701="","",COUNTIF(AI_PF!$A:$A,$A701))</f>
        <v/>
      </c>
      <c r="Y701" t="str">
        <f>IF($A701="","",COUNTIF(LookThrough!$A:$A,J701))</f>
        <v/>
      </c>
    </row>
    <row r="702" spans="2:25" x14ac:dyDescent="0.4">
      <c r="B702" t="str">
        <f>IF($A702="","",IFERROR(VLOOKUP($A702,AI_PF!$A:$D,4,FALSE),""))</f>
        <v/>
      </c>
      <c r="C702" t="str">
        <f>IF($A702="","",IFERROR(VLOOKUP($A702,AI_PF!$A:$G,7,FALSE),""))</f>
        <v/>
      </c>
      <c r="D702" t="str">
        <f>IF($A702="","",IFERROR(VLOOKUP($A702,AI_PF!$A:$H,8,FALSE),""))</f>
        <v/>
      </c>
      <c r="E702" t="str">
        <f>IF($A702="","",IFERROR(VLOOKUP($A702,AI_PF!$A:$N,14,FALSE),""))</f>
        <v/>
      </c>
      <c r="F702" t="str">
        <f>IF($A702="","",IFERROR(VLOOKUP($A702,AI_PF!$A:$R,18,FALSE),""))</f>
        <v/>
      </c>
      <c r="G702" t="str">
        <f>IF($A702="","",IFERROR(VLOOKUP($A702,AI_PF!$A:$T,20,FALSE),""))</f>
        <v/>
      </c>
      <c r="H702" t="str">
        <f>IF($A702="","",IFERROR(VLOOKUP($A702,AI_PF!$A:$V,22,FALSE),""))</f>
        <v/>
      </c>
      <c r="I702" t="str">
        <f>IF($A702="","",IFERROR(VLOOKUP($A702,AI_PF!$A:$EU,151,FALSE),""))</f>
        <v/>
      </c>
      <c r="J702" t="str">
        <f>IF($A702="","",IFERROR(VLOOKUP($A702,AI_PF!$A:$C,3,FALSE),""))</f>
        <v/>
      </c>
      <c r="K702" t="str">
        <f>IF($A702="","",IFERROR(VLOOKUP($A702,Data_Raw!$A:$G,2,FALSE),""))</f>
        <v/>
      </c>
      <c r="L702" t="str">
        <f>IF($A702="","",IFERROR(VLOOKUP($A702,Data_Raw!$A:$G,3,FALSE),""))</f>
        <v/>
      </c>
      <c r="M702" t="str">
        <f>IF($A702="","",IFERROR(VLOOKUP($A702,Data_Raw!$A:$G,4,FALSE),""))</f>
        <v/>
      </c>
      <c r="N702" t="str">
        <f>IF($A702="","",IFERROR(VLOOKUP($A702,AI_PF!$A:$EU,29,FALSE),""))</f>
        <v/>
      </c>
      <c r="O702" t="str">
        <f>IF($A702="","",IFERROR(VLOOKUP($A702,Data_Raw!$A:$G,5,FALSE),""))</f>
        <v/>
      </c>
      <c r="P702" t="str">
        <f>IF($A702="","",IFERROR(VLOOKUP($A702,Data_Raw!$A:$G,6,FALSE),""))</f>
        <v/>
      </c>
      <c r="Q702" t="str">
        <f>IF($A702="","",IFERROR(VLOOKUP($A702,Data_Raw!$A:$G,7,FALSE),""))</f>
        <v/>
      </c>
      <c r="R702" t="str">
        <f>IF($A702="","",SUMIFS(AI_PF!$AP:$AP,AI_PF!$A:$A,$A702))</f>
        <v/>
      </c>
      <c r="S702" t="str">
        <f>IF($A702="","",SUMIFS(AI_PF!$AW:$AW,AI_PF!$A:$A,$A702))</f>
        <v/>
      </c>
      <c r="T702" t="str">
        <f>IF($A702="","",SUMIFS(AI_PF!$AZ:$AZ,AI_PF!$A:$A,$A702))</f>
        <v/>
      </c>
      <c r="U702" t="str">
        <f>IF($A702="","",SUMIFS(AI_PF!$CA:$CA,AI_PF!$A:$A,$A702))</f>
        <v/>
      </c>
      <c r="V702" t="str">
        <f>IF($A702="","",SUMIFS(AI_PF!$CE:$CE,AI_PF!$A:$A,$A702))</f>
        <v/>
      </c>
      <c r="W702" t="str">
        <f>IF($A702="","",IFERROR(VLOOKUP($A702,AI_PF!$A:$CO,93,FALSE),""))</f>
        <v/>
      </c>
      <c r="X702" t="str">
        <f>IF($A702="","",COUNTIF(AI_PF!$A:$A,$A702))</f>
        <v/>
      </c>
      <c r="Y702" t="str">
        <f>IF($A702="","",COUNTIF(LookThrough!$A:$A,J702))</f>
        <v/>
      </c>
    </row>
    <row r="703" spans="2:25" x14ac:dyDescent="0.4">
      <c r="B703" t="str">
        <f>IF($A703="","",IFERROR(VLOOKUP($A703,AI_PF!$A:$D,4,FALSE),""))</f>
        <v/>
      </c>
      <c r="C703" t="str">
        <f>IF($A703="","",IFERROR(VLOOKUP($A703,AI_PF!$A:$G,7,FALSE),""))</f>
        <v/>
      </c>
      <c r="D703" t="str">
        <f>IF($A703="","",IFERROR(VLOOKUP($A703,AI_PF!$A:$H,8,FALSE),""))</f>
        <v/>
      </c>
      <c r="E703" t="str">
        <f>IF($A703="","",IFERROR(VLOOKUP($A703,AI_PF!$A:$N,14,FALSE),""))</f>
        <v/>
      </c>
      <c r="F703" t="str">
        <f>IF($A703="","",IFERROR(VLOOKUP($A703,AI_PF!$A:$R,18,FALSE),""))</f>
        <v/>
      </c>
      <c r="G703" t="str">
        <f>IF($A703="","",IFERROR(VLOOKUP($A703,AI_PF!$A:$T,20,FALSE),""))</f>
        <v/>
      </c>
      <c r="H703" t="str">
        <f>IF($A703="","",IFERROR(VLOOKUP($A703,AI_PF!$A:$V,22,FALSE),""))</f>
        <v/>
      </c>
      <c r="I703" t="str">
        <f>IF($A703="","",IFERROR(VLOOKUP($A703,AI_PF!$A:$EU,151,FALSE),""))</f>
        <v/>
      </c>
      <c r="J703" t="str">
        <f>IF($A703="","",IFERROR(VLOOKUP($A703,AI_PF!$A:$C,3,FALSE),""))</f>
        <v/>
      </c>
      <c r="K703" t="str">
        <f>IF($A703="","",IFERROR(VLOOKUP($A703,Data_Raw!$A:$G,2,FALSE),""))</f>
        <v/>
      </c>
      <c r="L703" t="str">
        <f>IF($A703="","",IFERROR(VLOOKUP($A703,Data_Raw!$A:$G,3,FALSE),""))</f>
        <v/>
      </c>
      <c r="M703" t="str">
        <f>IF($A703="","",IFERROR(VLOOKUP($A703,Data_Raw!$A:$G,4,FALSE),""))</f>
        <v/>
      </c>
      <c r="N703" t="str">
        <f>IF($A703="","",IFERROR(VLOOKUP($A703,AI_PF!$A:$EU,29,FALSE),""))</f>
        <v/>
      </c>
      <c r="O703" t="str">
        <f>IF($A703="","",IFERROR(VLOOKUP($A703,Data_Raw!$A:$G,5,FALSE),""))</f>
        <v/>
      </c>
      <c r="P703" t="str">
        <f>IF($A703="","",IFERROR(VLOOKUP($A703,Data_Raw!$A:$G,6,FALSE),""))</f>
        <v/>
      </c>
      <c r="Q703" t="str">
        <f>IF($A703="","",IFERROR(VLOOKUP($A703,Data_Raw!$A:$G,7,FALSE),""))</f>
        <v/>
      </c>
      <c r="R703" t="str">
        <f>IF($A703="","",SUMIFS(AI_PF!$AP:$AP,AI_PF!$A:$A,$A703))</f>
        <v/>
      </c>
      <c r="S703" t="str">
        <f>IF($A703="","",SUMIFS(AI_PF!$AW:$AW,AI_PF!$A:$A,$A703))</f>
        <v/>
      </c>
      <c r="T703" t="str">
        <f>IF($A703="","",SUMIFS(AI_PF!$AZ:$AZ,AI_PF!$A:$A,$A703))</f>
        <v/>
      </c>
      <c r="U703" t="str">
        <f>IF($A703="","",SUMIFS(AI_PF!$CA:$CA,AI_PF!$A:$A,$A703))</f>
        <v/>
      </c>
      <c r="V703" t="str">
        <f>IF($A703="","",SUMIFS(AI_PF!$CE:$CE,AI_PF!$A:$A,$A703))</f>
        <v/>
      </c>
      <c r="W703" t="str">
        <f>IF($A703="","",IFERROR(VLOOKUP($A703,AI_PF!$A:$CO,93,FALSE),""))</f>
        <v/>
      </c>
      <c r="X703" t="str">
        <f>IF($A703="","",COUNTIF(AI_PF!$A:$A,$A703))</f>
        <v/>
      </c>
      <c r="Y703" t="str">
        <f>IF($A703="","",COUNTIF(LookThrough!$A:$A,J703))</f>
        <v/>
      </c>
    </row>
    <row r="704" spans="2:25" x14ac:dyDescent="0.4">
      <c r="B704" t="str">
        <f>IF($A704="","",IFERROR(VLOOKUP($A704,AI_PF!$A:$D,4,FALSE),""))</f>
        <v/>
      </c>
      <c r="C704" t="str">
        <f>IF($A704="","",IFERROR(VLOOKUP($A704,AI_PF!$A:$G,7,FALSE),""))</f>
        <v/>
      </c>
      <c r="D704" t="str">
        <f>IF($A704="","",IFERROR(VLOOKUP($A704,AI_PF!$A:$H,8,FALSE),""))</f>
        <v/>
      </c>
      <c r="E704" t="str">
        <f>IF($A704="","",IFERROR(VLOOKUP($A704,AI_PF!$A:$N,14,FALSE),""))</f>
        <v/>
      </c>
      <c r="F704" t="str">
        <f>IF($A704="","",IFERROR(VLOOKUP($A704,AI_PF!$A:$R,18,FALSE),""))</f>
        <v/>
      </c>
      <c r="G704" t="str">
        <f>IF($A704="","",IFERROR(VLOOKUP($A704,AI_PF!$A:$T,20,FALSE),""))</f>
        <v/>
      </c>
      <c r="H704" t="str">
        <f>IF($A704="","",IFERROR(VLOOKUP($A704,AI_PF!$A:$V,22,FALSE),""))</f>
        <v/>
      </c>
      <c r="I704" t="str">
        <f>IF($A704="","",IFERROR(VLOOKUP($A704,AI_PF!$A:$EU,151,FALSE),""))</f>
        <v/>
      </c>
      <c r="J704" t="str">
        <f>IF($A704="","",IFERROR(VLOOKUP($A704,AI_PF!$A:$C,3,FALSE),""))</f>
        <v/>
      </c>
      <c r="K704" t="str">
        <f>IF($A704="","",IFERROR(VLOOKUP($A704,Data_Raw!$A:$G,2,FALSE),""))</f>
        <v/>
      </c>
      <c r="L704" t="str">
        <f>IF($A704="","",IFERROR(VLOOKUP($A704,Data_Raw!$A:$G,3,FALSE),""))</f>
        <v/>
      </c>
      <c r="M704" t="str">
        <f>IF($A704="","",IFERROR(VLOOKUP($A704,Data_Raw!$A:$G,4,FALSE),""))</f>
        <v/>
      </c>
      <c r="N704" t="str">
        <f>IF($A704="","",IFERROR(VLOOKUP($A704,AI_PF!$A:$EU,29,FALSE),""))</f>
        <v/>
      </c>
      <c r="O704" t="str">
        <f>IF($A704="","",IFERROR(VLOOKUP($A704,Data_Raw!$A:$G,5,FALSE),""))</f>
        <v/>
      </c>
      <c r="P704" t="str">
        <f>IF($A704="","",IFERROR(VLOOKUP($A704,Data_Raw!$A:$G,6,FALSE),""))</f>
        <v/>
      </c>
      <c r="Q704" t="str">
        <f>IF($A704="","",IFERROR(VLOOKUP($A704,Data_Raw!$A:$G,7,FALSE),""))</f>
        <v/>
      </c>
      <c r="R704" t="str">
        <f>IF($A704="","",SUMIFS(AI_PF!$AP:$AP,AI_PF!$A:$A,$A704))</f>
        <v/>
      </c>
      <c r="S704" t="str">
        <f>IF($A704="","",SUMIFS(AI_PF!$AW:$AW,AI_PF!$A:$A,$A704))</f>
        <v/>
      </c>
      <c r="T704" t="str">
        <f>IF($A704="","",SUMIFS(AI_PF!$AZ:$AZ,AI_PF!$A:$A,$A704))</f>
        <v/>
      </c>
      <c r="U704" t="str">
        <f>IF($A704="","",SUMIFS(AI_PF!$CA:$CA,AI_PF!$A:$A,$A704))</f>
        <v/>
      </c>
      <c r="V704" t="str">
        <f>IF($A704="","",SUMIFS(AI_PF!$CE:$CE,AI_PF!$A:$A,$A704))</f>
        <v/>
      </c>
      <c r="W704" t="str">
        <f>IF($A704="","",IFERROR(VLOOKUP($A704,AI_PF!$A:$CO,93,FALSE),""))</f>
        <v/>
      </c>
      <c r="X704" t="str">
        <f>IF($A704="","",COUNTIF(AI_PF!$A:$A,$A704))</f>
        <v/>
      </c>
      <c r="Y704" t="str">
        <f>IF($A704="","",COUNTIF(LookThrough!$A:$A,J704))</f>
        <v/>
      </c>
    </row>
    <row r="705" spans="2:25" x14ac:dyDescent="0.4">
      <c r="B705" t="str">
        <f>IF($A705="","",IFERROR(VLOOKUP($A705,AI_PF!$A:$D,4,FALSE),""))</f>
        <v/>
      </c>
      <c r="C705" t="str">
        <f>IF($A705="","",IFERROR(VLOOKUP($A705,AI_PF!$A:$G,7,FALSE),""))</f>
        <v/>
      </c>
      <c r="D705" t="str">
        <f>IF($A705="","",IFERROR(VLOOKUP($A705,AI_PF!$A:$H,8,FALSE),""))</f>
        <v/>
      </c>
      <c r="E705" t="str">
        <f>IF($A705="","",IFERROR(VLOOKUP($A705,AI_PF!$A:$N,14,FALSE),""))</f>
        <v/>
      </c>
      <c r="F705" t="str">
        <f>IF($A705="","",IFERROR(VLOOKUP($A705,AI_PF!$A:$R,18,FALSE),""))</f>
        <v/>
      </c>
      <c r="G705" t="str">
        <f>IF($A705="","",IFERROR(VLOOKUP($A705,AI_PF!$A:$T,20,FALSE),""))</f>
        <v/>
      </c>
      <c r="H705" t="str">
        <f>IF($A705="","",IFERROR(VLOOKUP($A705,AI_PF!$A:$V,22,FALSE),""))</f>
        <v/>
      </c>
      <c r="I705" t="str">
        <f>IF($A705="","",IFERROR(VLOOKUP($A705,AI_PF!$A:$EU,151,FALSE),""))</f>
        <v/>
      </c>
      <c r="J705" t="str">
        <f>IF($A705="","",IFERROR(VLOOKUP($A705,AI_PF!$A:$C,3,FALSE),""))</f>
        <v/>
      </c>
      <c r="K705" t="str">
        <f>IF($A705="","",IFERROR(VLOOKUP($A705,Data_Raw!$A:$G,2,FALSE),""))</f>
        <v/>
      </c>
      <c r="L705" t="str">
        <f>IF($A705="","",IFERROR(VLOOKUP($A705,Data_Raw!$A:$G,3,FALSE),""))</f>
        <v/>
      </c>
      <c r="M705" t="str">
        <f>IF($A705="","",IFERROR(VLOOKUP($A705,Data_Raw!$A:$G,4,FALSE),""))</f>
        <v/>
      </c>
      <c r="N705" t="str">
        <f>IF($A705="","",IFERROR(VLOOKUP($A705,AI_PF!$A:$EU,29,FALSE),""))</f>
        <v/>
      </c>
      <c r="O705" t="str">
        <f>IF($A705="","",IFERROR(VLOOKUP($A705,Data_Raw!$A:$G,5,FALSE),""))</f>
        <v/>
      </c>
      <c r="P705" t="str">
        <f>IF($A705="","",IFERROR(VLOOKUP($A705,Data_Raw!$A:$G,6,FALSE),""))</f>
        <v/>
      </c>
      <c r="Q705" t="str">
        <f>IF($A705="","",IFERROR(VLOOKUP($A705,Data_Raw!$A:$G,7,FALSE),""))</f>
        <v/>
      </c>
      <c r="R705" t="str">
        <f>IF($A705="","",SUMIFS(AI_PF!$AP:$AP,AI_PF!$A:$A,$A705))</f>
        <v/>
      </c>
      <c r="S705" t="str">
        <f>IF($A705="","",SUMIFS(AI_PF!$AW:$AW,AI_PF!$A:$A,$A705))</f>
        <v/>
      </c>
      <c r="T705" t="str">
        <f>IF($A705="","",SUMIFS(AI_PF!$AZ:$AZ,AI_PF!$A:$A,$A705))</f>
        <v/>
      </c>
      <c r="U705" t="str">
        <f>IF($A705="","",SUMIFS(AI_PF!$CA:$CA,AI_PF!$A:$A,$A705))</f>
        <v/>
      </c>
      <c r="V705" t="str">
        <f>IF($A705="","",SUMIFS(AI_PF!$CE:$CE,AI_PF!$A:$A,$A705))</f>
        <v/>
      </c>
      <c r="W705" t="str">
        <f>IF($A705="","",IFERROR(VLOOKUP($A705,AI_PF!$A:$CO,93,FALSE),""))</f>
        <v/>
      </c>
      <c r="X705" t="str">
        <f>IF($A705="","",COUNTIF(AI_PF!$A:$A,$A705))</f>
        <v/>
      </c>
      <c r="Y705" t="str">
        <f>IF($A705="","",COUNTIF(LookThrough!$A:$A,J705))</f>
        <v/>
      </c>
    </row>
    <row r="706" spans="2:25" x14ac:dyDescent="0.4">
      <c r="B706" t="str">
        <f>IF($A706="","",IFERROR(VLOOKUP($A706,AI_PF!$A:$D,4,FALSE),""))</f>
        <v/>
      </c>
      <c r="C706" t="str">
        <f>IF($A706="","",IFERROR(VLOOKUP($A706,AI_PF!$A:$G,7,FALSE),""))</f>
        <v/>
      </c>
      <c r="D706" t="str">
        <f>IF($A706="","",IFERROR(VLOOKUP($A706,AI_PF!$A:$H,8,FALSE),""))</f>
        <v/>
      </c>
      <c r="E706" t="str">
        <f>IF($A706="","",IFERROR(VLOOKUP($A706,AI_PF!$A:$N,14,FALSE),""))</f>
        <v/>
      </c>
      <c r="F706" t="str">
        <f>IF($A706="","",IFERROR(VLOOKUP($A706,AI_PF!$A:$R,18,FALSE),""))</f>
        <v/>
      </c>
      <c r="G706" t="str">
        <f>IF($A706="","",IFERROR(VLOOKUP($A706,AI_PF!$A:$T,20,FALSE),""))</f>
        <v/>
      </c>
      <c r="H706" t="str">
        <f>IF($A706="","",IFERROR(VLOOKUP($A706,AI_PF!$A:$V,22,FALSE),""))</f>
        <v/>
      </c>
      <c r="I706" t="str">
        <f>IF($A706="","",IFERROR(VLOOKUP($A706,AI_PF!$A:$EU,151,FALSE),""))</f>
        <v/>
      </c>
      <c r="J706" t="str">
        <f>IF($A706="","",IFERROR(VLOOKUP($A706,AI_PF!$A:$C,3,FALSE),""))</f>
        <v/>
      </c>
      <c r="K706" t="str">
        <f>IF($A706="","",IFERROR(VLOOKUP($A706,Data_Raw!$A:$G,2,FALSE),""))</f>
        <v/>
      </c>
      <c r="L706" t="str">
        <f>IF($A706="","",IFERROR(VLOOKUP($A706,Data_Raw!$A:$G,3,FALSE),""))</f>
        <v/>
      </c>
      <c r="M706" t="str">
        <f>IF($A706="","",IFERROR(VLOOKUP($A706,Data_Raw!$A:$G,4,FALSE),""))</f>
        <v/>
      </c>
      <c r="N706" t="str">
        <f>IF($A706="","",IFERROR(VLOOKUP($A706,AI_PF!$A:$EU,29,FALSE),""))</f>
        <v/>
      </c>
      <c r="O706" t="str">
        <f>IF($A706="","",IFERROR(VLOOKUP($A706,Data_Raw!$A:$G,5,FALSE),""))</f>
        <v/>
      </c>
      <c r="P706" t="str">
        <f>IF($A706="","",IFERROR(VLOOKUP($A706,Data_Raw!$A:$G,6,FALSE),""))</f>
        <v/>
      </c>
      <c r="Q706" t="str">
        <f>IF($A706="","",IFERROR(VLOOKUP($A706,Data_Raw!$A:$G,7,FALSE),""))</f>
        <v/>
      </c>
      <c r="R706" t="str">
        <f>IF($A706="","",SUMIFS(AI_PF!$AP:$AP,AI_PF!$A:$A,$A706))</f>
        <v/>
      </c>
      <c r="S706" t="str">
        <f>IF($A706="","",SUMIFS(AI_PF!$AW:$AW,AI_PF!$A:$A,$A706))</f>
        <v/>
      </c>
      <c r="T706" t="str">
        <f>IF($A706="","",SUMIFS(AI_PF!$AZ:$AZ,AI_PF!$A:$A,$A706))</f>
        <v/>
      </c>
      <c r="U706" t="str">
        <f>IF($A706="","",SUMIFS(AI_PF!$CA:$CA,AI_PF!$A:$A,$A706))</f>
        <v/>
      </c>
      <c r="V706" t="str">
        <f>IF($A706="","",SUMIFS(AI_PF!$CE:$CE,AI_PF!$A:$A,$A706))</f>
        <v/>
      </c>
      <c r="W706" t="str">
        <f>IF($A706="","",IFERROR(VLOOKUP($A706,AI_PF!$A:$CO,93,FALSE),""))</f>
        <v/>
      </c>
      <c r="X706" t="str">
        <f>IF($A706="","",COUNTIF(AI_PF!$A:$A,$A706))</f>
        <v/>
      </c>
      <c r="Y706" t="str">
        <f>IF($A706="","",COUNTIF(LookThrough!$A:$A,J706))</f>
        <v/>
      </c>
    </row>
    <row r="707" spans="2:25" x14ac:dyDescent="0.4">
      <c r="B707" t="str">
        <f>IF($A707="","",IFERROR(VLOOKUP($A707,AI_PF!$A:$D,4,FALSE),""))</f>
        <v/>
      </c>
      <c r="C707" t="str">
        <f>IF($A707="","",IFERROR(VLOOKUP($A707,AI_PF!$A:$G,7,FALSE),""))</f>
        <v/>
      </c>
      <c r="D707" t="str">
        <f>IF($A707="","",IFERROR(VLOOKUP($A707,AI_PF!$A:$H,8,FALSE),""))</f>
        <v/>
      </c>
      <c r="E707" t="str">
        <f>IF($A707="","",IFERROR(VLOOKUP($A707,AI_PF!$A:$N,14,FALSE),""))</f>
        <v/>
      </c>
      <c r="F707" t="str">
        <f>IF($A707="","",IFERROR(VLOOKUP($A707,AI_PF!$A:$R,18,FALSE),""))</f>
        <v/>
      </c>
      <c r="G707" t="str">
        <f>IF($A707="","",IFERROR(VLOOKUP($A707,AI_PF!$A:$T,20,FALSE),""))</f>
        <v/>
      </c>
      <c r="H707" t="str">
        <f>IF($A707="","",IFERROR(VLOOKUP($A707,AI_PF!$A:$V,22,FALSE),""))</f>
        <v/>
      </c>
      <c r="I707" t="str">
        <f>IF($A707="","",IFERROR(VLOOKUP($A707,AI_PF!$A:$EU,151,FALSE),""))</f>
        <v/>
      </c>
      <c r="J707" t="str">
        <f>IF($A707="","",IFERROR(VLOOKUP($A707,AI_PF!$A:$C,3,FALSE),""))</f>
        <v/>
      </c>
      <c r="K707" t="str">
        <f>IF($A707="","",IFERROR(VLOOKUP($A707,Data_Raw!$A:$G,2,FALSE),""))</f>
        <v/>
      </c>
      <c r="L707" t="str">
        <f>IF($A707="","",IFERROR(VLOOKUP($A707,Data_Raw!$A:$G,3,FALSE),""))</f>
        <v/>
      </c>
      <c r="M707" t="str">
        <f>IF($A707="","",IFERROR(VLOOKUP($A707,Data_Raw!$A:$G,4,FALSE),""))</f>
        <v/>
      </c>
      <c r="N707" t="str">
        <f>IF($A707="","",IFERROR(VLOOKUP($A707,AI_PF!$A:$EU,29,FALSE),""))</f>
        <v/>
      </c>
      <c r="O707" t="str">
        <f>IF($A707="","",IFERROR(VLOOKUP($A707,Data_Raw!$A:$G,5,FALSE),""))</f>
        <v/>
      </c>
      <c r="P707" t="str">
        <f>IF($A707="","",IFERROR(VLOOKUP($A707,Data_Raw!$A:$G,6,FALSE),""))</f>
        <v/>
      </c>
      <c r="Q707" t="str">
        <f>IF($A707="","",IFERROR(VLOOKUP($A707,Data_Raw!$A:$G,7,FALSE),""))</f>
        <v/>
      </c>
      <c r="R707" t="str">
        <f>IF($A707="","",SUMIFS(AI_PF!$AP:$AP,AI_PF!$A:$A,$A707))</f>
        <v/>
      </c>
      <c r="S707" t="str">
        <f>IF($A707="","",SUMIFS(AI_PF!$AW:$AW,AI_PF!$A:$A,$A707))</f>
        <v/>
      </c>
      <c r="T707" t="str">
        <f>IF($A707="","",SUMIFS(AI_PF!$AZ:$AZ,AI_PF!$A:$A,$A707))</f>
        <v/>
      </c>
      <c r="U707" t="str">
        <f>IF($A707="","",SUMIFS(AI_PF!$CA:$CA,AI_PF!$A:$A,$A707))</f>
        <v/>
      </c>
      <c r="V707" t="str">
        <f>IF($A707="","",SUMIFS(AI_PF!$CE:$CE,AI_PF!$A:$A,$A707))</f>
        <v/>
      </c>
      <c r="W707" t="str">
        <f>IF($A707="","",IFERROR(VLOOKUP($A707,AI_PF!$A:$CO,93,FALSE),""))</f>
        <v/>
      </c>
      <c r="X707" t="str">
        <f>IF($A707="","",COUNTIF(AI_PF!$A:$A,$A707))</f>
        <v/>
      </c>
      <c r="Y707" t="str">
        <f>IF($A707="","",COUNTIF(LookThrough!$A:$A,J707))</f>
        <v/>
      </c>
    </row>
    <row r="708" spans="2:25" x14ac:dyDescent="0.4">
      <c r="B708" t="str">
        <f>IF($A708="","",IFERROR(VLOOKUP($A708,AI_PF!$A:$D,4,FALSE),""))</f>
        <v/>
      </c>
      <c r="C708" t="str">
        <f>IF($A708="","",IFERROR(VLOOKUP($A708,AI_PF!$A:$G,7,FALSE),""))</f>
        <v/>
      </c>
      <c r="D708" t="str">
        <f>IF($A708="","",IFERROR(VLOOKUP($A708,AI_PF!$A:$H,8,FALSE),""))</f>
        <v/>
      </c>
      <c r="E708" t="str">
        <f>IF($A708="","",IFERROR(VLOOKUP($A708,AI_PF!$A:$N,14,FALSE),""))</f>
        <v/>
      </c>
      <c r="F708" t="str">
        <f>IF($A708="","",IFERROR(VLOOKUP($A708,AI_PF!$A:$R,18,FALSE),""))</f>
        <v/>
      </c>
      <c r="G708" t="str">
        <f>IF($A708="","",IFERROR(VLOOKUP($A708,AI_PF!$A:$T,20,FALSE),""))</f>
        <v/>
      </c>
      <c r="H708" t="str">
        <f>IF($A708="","",IFERROR(VLOOKUP($A708,AI_PF!$A:$V,22,FALSE),""))</f>
        <v/>
      </c>
      <c r="I708" t="str">
        <f>IF($A708="","",IFERROR(VLOOKUP($A708,AI_PF!$A:$EU,151,FALSE),""))</f>
        <v/>
      </c>
      <c r="J708" t="str">
        <f>IF($A708="","",IFERROR(VLOOKUP($A708,AI_PF!$A:$C,3,FALSE),""))</f>
        <v/>
      </c>
      <c r="K708" t="str">
        <f>IF($A708="","",IFERROR(VLOOKUP($A708,Data_Raw!$A:$G,2,FALSE),""))</f>
        <v/>
      </c>
      <c r="L708" t="str">
        <f>IF($A708="","",IFERROR(VLOOKUP($A708,Data_Raw!$A:$G,3,FALSE),""))</f>
        <v/>
      </c>
      <c r="M708" t="str">
        <f>IF($A708="","",IFERROR(VLOOKUP($A708,Data_Raw!$A:$G,4,FALSE),""))</f>
        <v/>
      </c>
      <c r="N708" t="str">
        <f>IF($A708="","",IFERROR(VLOOKUP($A708,AI_PF!$A:$EU,29,FALSE),""))</f>
        <v/>
      </c>
      <c r="O708" t="str">
        <f>IF($A708="","",IFERROR(VLOOKUP($A708,Data_Raw!$A:$G,5,FALSE),""))</f>
        <v/>
      </c>
      <c r="P708" t="str">
        <f>IF($A708="","",IFERROR(VLOOKUP($A708,Data_Raw!$A:$G,6,FALSE),""))</f>
        <v/>
      </c>
      <c r="Q708" t="str">
        <f>IF($A708="","",IFERROR(VLOOKUP($A708,Data_Raw!$A:$G,7,FALSE),""))</f>
        <v/>
      </c>
      <c r="R708" t="str">
        <f>IF($A708="","",SUMIFS(AI_PF!$AP:$AP,AI_PF!$A:$A,$A708))</f>
        <v/>
      </c>
      <c r="S708" t="str">
        <f>IF($A708="","",SUMIFS(AI_PF!$AW:$AW,AI_PF!$A:$A,$A708))</f>
        <v/>
      </c>
      <c r="T708" t="str">
        <f>IF($A708="","",SUMIFS(AI_PF!$AZ:$AZ,AI_PF!$A:$A,$A708))</f>
        <v/>
      </c>
      <c r="U708" t="str">
        <f>IF($A708="","",SUMIFS(AI_PF!$CA:$CA,AI_PF!$A:$A,$A708))</f>
        <v/>
      </c>
      <c r="V708" t="str">
        <f>IF($A708="","",SUMIFS(AI_PF!$CE:$CE,AI_PF!$A:$A,$A708))</f>
        <v/>
      </c>
      <c r="W708" t="str">
        <f>IF($A708="","",IFERROR(VLOOKUP($A708,AI_PF!$A:$CO,93,FALSE),""))</f>
        <v/>
      </c>
      <c r="X708" t="str">
        <f>IF($A708="","",COUNTIF(AI_PF!$A:$A,$A708))</f>
        <v/>
      </c>
      <c r="Y708" t="str">
        <f>IF($A708="","",COUNTIF(LookThrough!$A:$A,J708))</f>
        <v/>
      </c>
    </row>
    <row r="709" spans="2:25" x14ac:dyDescent="0.4">
      <c r="B709" t="str">
        <f>IF($A709="","",IFERROR(VLOOKUP($A709,AI_PF!$A:$D,4,FALSE),""))</f>
        <v/>
      </c>
      <c r="C709" t="str">
        <f>IF($A709="","",IFERROR(VLOOKUP($A709,AI_PF!$A:$G,7,FALSE),""))</f>
        <v/>
      </c>
      <c r="D709" t="str">
        <f>IF($A709="","",IFERROR(VLOOKUP($A709,AI_PF!$A:$H,8,FALSE),""))</f>
        <v/>
      </c>
      <c r="E709" t="str">
        <f>IF($A709="","",IFERROR(VLOOKUP($A709,AI_PF!$A:$N,14,FALSE),""))</f>
        <v/>
      </c>
      <c r="F709" t="str">
        <f>IF($A709="","",IFERROR(VLOOKUP($A709,AI_PF!$A:$R,18,FALSE),""))</f>
        <v/>
      </c>
      <c r="G709" t="str">
        <f>IF($A709="","",IFERROR(VLOOKUP($A709,AI_PF!$A:$T,20,FALSE),""))</f>
        <v/>
      </c>
      <c r="H709" t="str">
        <f>IF($A709="","",IFERROR(VLOOKUP($A709,AI_PF!$A:$V,22,FALSE),""))</f>
        <v/>
      </c>
      <c r="I709" t="str">
        <f>IF($A709="","",IFERROR(VLOOKUP($A709,AI_PF!$A:$EU,151,FALSE),""))</f>
        <v/>
      </c>
      <c r="J709" t="str">
        <f>IF($A709="","",IFERROR(VLOOKUP($A709,AI_PF!$A:$C,3,FALSE),""))</f>
        <v/>
      </c>
      <c r="K709" t="str">
        <f>IF($A709="","",IFERROR(VLOOKUP($A709,Data_Raw!$A:$G,2,FALSE),""))</f>
        <v/>
      </c>
      <c r="L709" t="str">
        <f>IF($A709="","",IFERROR(VLOOKUP($A709,Data_Raw!$A:$G,3,FALSE),""))</f>
        <v/>
      </c>
      <c r="M709" t="str">
        <f>IF($A709="","",IFERROR(VLOOKUP($A709,Data_Raw!$A:$G,4,FALSE),""))</f>
        <v/>
      </c>
      <c r="N709" t="str">
        <f>IF($A709="","",IFERROR(VLOOKUP($A709,AI_PF!$A:$EU,29,FALSE),""))</f>
        <v/>
      </c>
      <c r="O709" t="str">
        <f>IF($A709="","",IFERROR(VLOOKUP($A709,Data_Raw!$A:$G,5,FALSE),""))</f>
        <v/>
      </c>
      <c r="P709" t="str">
        <f>IF($A709="","",IFERROR(VLOOKUP($A709,Data_Raw!$A:$G,6,FALSE),""))</f>
        <v/>
      </c>
      <c r="Q709" t="str">
        <f>IF($A709="","",IFERROR(VLOOKUP($A709,Data_Raw!$A:$G,7,FALSE),""))</f>
        <v/>
      </c>
      <c r="R709" t="str">
        <f>IF($A709="","",SUMIFS(AI_PF!$AP:$AP,AI_PF!$A:$A,$A709))</f>
        <v/>
      </c>
      <c r="S709" t="str">
        <f>IF($A709="","",SUMIFS(AI_PF!$AW:$AW,AI_PF!$A:$A,$A709))</f>
        <v/>
      </c>
      <c r="T709" t="str">
        <f>IF($A709="","",SUMIFS(AI_PF!$AZ:$AZ,AI_PF!$A:$A,$A709))</f>
        <v/>
      </c>
      <c r="U709" t="str">
        <f>IF($A709="","",SUMIFS(AI_PF!$CA:$CA,AI_PF!$A:$A,$A709))</f>
        <v/>
      </c>
      <c r="V709" t="str">
        <f>IF($A709="","",SUMIFS(AI_PF!$CE:$CE,AI_PF!$A:$A,$A709))</f>
        <v/>
      </c>
      <c r="W709" t="str">
        <f>IF($A709="","",IFERROR(VLOOKUP($A709,AI_PF!$A:$CO,93,FALSE),""))</f>
        <v/>
      </c>
      <c r="X709" t="str">
        <f>IF($A709="","",COUNTIF(AI_PF!$A:$A,$A709))</f>
        <v/>
      </c>
      <c r="Y709" t="str">
        <f>IF($A709="","",COUNTIF(LookThrough!$A:$A,J709))</f>
        <v/>
      </c>
    </row>
    <row r="710" spans="2:25" x14ac:dyDescent="0.4">
      <c r="B710" t="str">
        <f>IF($A710="","",IFERROR(VLOOKUP($A710,AI_PF!$A:$D,4,FALSE),""))</f>
        <v/>
      </c>
      <c r="C710" t="str">
        <f>IF($A710="","",IFERROR(VLOOKUP($A710,AI_PF!$A:$G,7,FALSE),""))</f>
        <v/>
      </c>
      <c r="D710" t="str">
        <f>IF($A710="","",IFERROR(VLOOKUP($A710,AI_PF!$A:$H,8,FALSE),""))</f>
        <v/>
      </c>
      <c r="E710" t="str">
        <f>IF($A710="","",IFERROR(VLOOKUP($A710,AI_PF!$A:$N,14,FALSE),""))</f>
        <v/>
      </c>
      <c r="F710" t="str">
        <f>IF($A710="","",IFERROR(VLOOKUP($A710,AI_PF!$A:$R,18,FALSE),""))</f>
        <v/>
      </c>
      <c r="G710" t="str">
        <f>IF($A710="","",IFERROR(VLOOKUP($A710,AI_PF!$A:$T,20,FALSE),""))</f>
        <v/>
      </c>
      <c r="H710" t="str">
        <f>IF($A710="","",IFERROR(VLOOKUP($A710,AI_PF!$A:$V,22,FALSE),""))</f>
        <v/>
      </c>
      <c r="I710" t="str">
        <f>IF($A710="","",IFERROR(VLOOKUP($A710,AI_PF!$A:$EU,151,FALSE),""))</f>
        <v/>
      </c>
      <c r="J710" t="str">
        <f>IF($A710="","",IFERROR(VLOOKUP($A710,AI_PF!$A:$C,3,FALSE),""))</f>
        <v/>
      </c>
      <c r="K710" t="str">
        <f>IF($A710="","",IFERROR(VLOOKUP($A710,Data_Raw!$A:$G,2,FALSE),""))</f>
        <v/>
      </c>
      <c r="L710" t="str">
        <f>IF($A710="","",IFERROR(VLOOKUP($A710,Data_Raw!$A:$G,3,FALSE),""))</f>
        <v/>
      </c>
      <c r="M710" t="str">
        <f>IF($A710="","",IFERROR(VLOOKUP($A710,Data_Raw!$A:$G,4,FALSE),""))</f>
        <v/>
      </c>
      <c r="N710" t="str">
        <f>IF($A710="","",IFERROR(VLOOKUP($A710,AI_PF!$A:$EU,29,FALSE),""))</f>
        <v/>
      </c>
      <c r="O710" t="str">
        <f>IF($A710="","",IFERROR(VLOOKUP($A710,Data_Raw!$A:$G,5,FALSE),""))</f>
        <v/>
      </c>
      <c r="P710" t="str">
        <f>IF($A710="","",IFERROR(VLOOKUP($A710,Data_Raw!$A:$G,6,FALSE),""))</f>
        <v/>
      </c>
      <c r="Q710" t="str">
        <f>IF($A710="","",IFERROR(VLOOKUP($A710,Data_Raw!$A:$G,7,FALSE),""))</f>
        <v/>
      </c>
      <c r="R710" t="str">
        <f>IF($A710="","",SUMIFS(AI_PF!$AP:$AP,AI_PF!$A:$A,$A710))</f>
        <v/>
      </c>
      <c r="S710" t="str">
        <f>IF($A710="","",SUMIFS(AI_PF!$AW:$AW,AI_PF!$A:$A,$A710))</f>
        <v/>
      </c>
      <c r="T710" t="str">
        <f>IF($A710="","",SUMIFS(AI_PF!$AZ:$AZ,AI_PF!$A:$A,$A710))</f>
        <v/>
      </c>
      <c r="U710" t="str">
        <f>IF($A710="","",SUMIFS(AI_PF!$CA:$CA,AI_PF!$A:$A,$A710))</f>
        <v/>
      </c>
      <c r="V710" t="str">
        <f>IF($A710="","",SUMIFS(AI_PF!$CE:$CE,AI_PF!$A:$A,$A710))</f>
        <v/>
      </c>
      <c r="W710" t="str">
        <f>IF($A710="","",IFERROR(VLOOKUP($A710,AI_PF!$A:$CO,93,FALSE),""))</f>
        <v/>
      </c>
      <c r="X710" t="str">
        <f>IF($A710="","",COUNTIF(AI_PF!$A:$A,$A710))</f>
        <v/>
      </c>
      <c r="Y710" t="str">
        <f>IF($A710="","",COUNTIF(LookThrough!$A:$A,J710))</f>
        <v/>
      </c>
    </row>
    <row r="711" spans="2:25" x14ac:dyDescent="0.4">
      <c r="B711" t="str">
        <f>IF($A711="","",IFERROR(VLOOKUP($A711,AI_PF!$A:$D,4,FALSE),""))</f>
        <v/>
      </c>
      <c r="C711" t="str">
        <f>IF($A711="","",IFERROR(VLOOKUP($A711,AI_PF!$A:$G,7,FALSE),""))</f>
        <v/>
      </c>
      <c r="D711" t="str">
        <f>IF($A711="","",IFERROR(VLOOKUP($A711,AI_PF!$A:$H,8,FALSE),""))</f>
        <v/>
      </c>
      <c r="E711" t="str">
        <f>IF($A711="","",IFERROR(VLOOKUP($A711,AI_PF!$A:$N,14,FALSE),""))</f>
        <v/>
      </c>
      <c r="F711" t="str">
        <f>IF($A711="","",IFERROR(VLOOKUP($A711,AI_PF!$A:$R,18,FALSE),""))</f>
        <v/>
      </c>
      <c r="G711" t="str">
        <f>IF($A711="","",IFERROR(VLOOKUP($A711,AI_PF!$A:$T,20,FALSE),""))</f>
        <v/>
      </c>
      <c r="H711" t="str">
        <f>IF($A711="","",IFERROR(VLOOKUP($A711,AI_PF!$A:$V,22,FALSE),""))</f>
        <v/>
      </c>
      <c r="I711" t="str">
        <f>IF($A711="","",IFERROR(VLOOKUP($A711,AI_PF!$A:$EU,151,FALSE),""))</f>
        <v/>
      </c>
      <c r="J711" t="str">
        <f>IF($A711="","",IFERROR(VLOOKUP($A711,AI_PF!$A:$C,3,FALSE),""))</f>
        <v/>
      </c>
      <c r="K711" t="str">
        <f>IF($A711="","",IFERROR(VLOOKUP($A711,Data_Raw!$A:$G,2,FALSE),""))</f>
        <v/>
      </c>
      <c r="L711" t="str">
        <f>IF($A711="","",IFERROR(VLOOKUP($A711,Data_Raw!$A:$G,3,FALSE),""))</f>
        <v/>
      </c>
      <c r="M711" t="str">
        <f>IF($A711="","",IFERROR(VLOOKUP($A711,Data_Raw!$A:$G,4,FALSE),""))</f>
        <v/>
      </c>
      <c r="N711" t="str">
        <f>IF($A711="","",IFERROR(VLOOKUP($A711,AI_PF!$A:$EU,29,FALSE),""))</f>
        <v/>
      </c>
      <c r="O711" t="str">
        <f>IF($A711="","",IFERROR(VLOOKUP($A711,Data_Raw!$A:$G,5,FALSE),""))</f>
        <v/>
      </c>
      <c r="P711" t="str">
        <f>IF($A711="","",IFERROR(VLOOKUP($A711,Data_Raw!$A:$G,6,FALSE),""))</f>
        <v/>
      </c>
      <c r="Q711" t="str">
        <f>IF($A711="","",IFERROR(VLOOKUP($A711,Data_Raw!$A:$G,7,FALSE),""))</f>
        <v/>
      </c>
      <c r="R711" t="str">
        <f>IF($A711="","",SUMIFS(AI_PF!$AP:$AP,AI_PF!$A:$A,$A711))</f>
        <v/>
      </c>
      <c r="S711" t="str">
        <f>IF($A711="","",SUMIFS(AI_PF!$AW:$AW,AI_PF!$A:$A,$A711))</f>
        <v/>
      </c>
      <c r="T711" t="str">
        <f>IF($A711="","",SUMIFS(AI_PF!$AZ:$AZ,AI_PF!$A:$A,$A711))</f>
        <v/>
      </c>
      <c r="U711" t="str">
        <f>IF($A711="","",SUMIFS(AI_PF!$CA:$CA,AI_PF!$A:$A,$A711))</f>
        <v/>
      </c>
      <c r="V711" t="str">
        <f>IF($A711="","",SUMIFS(AI_PF!$CE:$CE,AI_PF!$A:$A,$A711))</f>
        <v/>
      </c>
      <c r="W711" t="str">
        <f>IF($A711="","",IFERROR(VLOOKUP($A711,AI_PF!$A:$CO,93,FALSE),""))</f>
        <v/>
      </c>
      <c r="X711" t="str">
        <f>IF($A711="","",COUNTIF(AI_PF!$A:$A,$A711))</f>
        <v/>
      </c>
      <c r="Y711" t="str">
        <f>IF($A711="","",COUNTIF(LookThrough!$A:$A,J711))</f>
        <v/>
      </c>
    </row>
    <row r="712" spans="2:25" x14ac:dyDescent="0.4">
      <c r="B712" t="str">
        <f>IF($A712="","",IFERROR(VLOOKUP($A712,AI_PF!$A:$D,4,FALSE),""))</f>
        <v/>
      </c>
      <c r="C712" t="str">
        <f>IF($A712="","",IFERROR(VLOOKUP($A712,AI_PF!$A:$G,7,FALSE),""))</f>
        <v/>
      </c>
      <c r="D712" t="str">
        <f>IF($A712="","",IFERROR(VLOOKUP($A712,AI_PF!$A:$H,8,FALSE),""))</f>
        <v/>
      </c>
      <c r="E712" t="str">
        <f>IF($A712="","",IFERROR(VLOOKUP($A712,AI_PF!$A:$N,14,FALSE),""))</f>
        <v/>
      </c>
      <c r="F712" t="str">
        <f>IF($A712="","",IFERROR(VLOOKUP($A712,AI_PF!$A:$R,18,FALSE),""))</f>
        <v/>
      </c>
      <c r="G712" t="str">
        <f>IF($A712="","",IFERROR(VLOOKUP($A712,AI_PF!$A:$T,20,FALSE),""))</f>
        <v/>
      </c>
      <c r="H712" t="str">
        <f>IF($A712="","",IFERROR(VLOOKUP($A712,AI_PF!$A:$V,22,FALSE),""))</f>
        <v/>
      </c>
      <c r="I712" t="str">
        <f>IF($A712="","",IFERROR(VLOOKUP($A712,AI_PF!$A:$EU,151,FALSE),""))</f>
        <v/>
      </c>
      <c r="J712" t="str">
        <f>IF($A712="","",IFERROR(VLOOKUP($A712,AI_PF!$A:$C,3,FALSE),""))</f>
        <v/>
      </c>
      <c r="K712" t="str">
        <f>IF($A712="","",IFERROR(VLOOKUP($A712,Data_Raw!$A:$G,2,FALSE),""))</f>
        <v/>
      </c>
      <c r="L712" t="str">
        <f>IF($A712="","",IFERROR(VLOOKUP($A712,Data_Raw!$A:$G,3,FALSE),""))</f>
        <v/>
      </c>
      <c r="M712" t="str">
        <f>IF($A712="","",IFERROR(VLOOKUP($A712,Data_Raw!$A:$G,4,FALSE),""))</f>
        <v/>
      </c>
      <c r="N712" t="str">
        <f>IF($A712="","",IFERROR(VLOOKUP($A712,AI_PF!$A:$EU,29,FALSE),""))</f>
        <v/>
      </c>
      <c r="O712" t="str">
        <f>IF($A712="","",IFERROR(VLOOKUP($A712,Data_Raw!$A:$G,5,FALSE),""))</f>
        <v/>
      </c>
      <c r="P712" t="str">
        <f>IF($A712="","",IFERROR(VLOOKUP($A712,Data_Raw!$A:$G,6,FALSE),""))</f>
        <v/>
      </c>
      <c r="Q712" t="str">
        <f>IF($A712="","",IFERROR(VLOOKUP($A712,Data_Raw!$A:$G,7,FALSE),""))</f>
        <v/>
      </c>
      <c r="R712" t="str">
        <f>IF($A712="","",SUMIFS(AI_PF!$AP:$AP,AI_PF!$A:$A,$A712))</f>
        <v/>
      </c>
      <c r="S712" t="str">
        <f>IF($A712="","",SUMIFS(AI_PF!$AW:$AW,AI_PF!$A:$A,$A712))</f>
        <v/>
      </c>
      <c r="T712" t="str">
        <f>IF($A712="","",SUMIFS(AI_PF!$AZ:$AZ,AI_PF!$A:$A,$A712))</f>
        <v/>
      </c>
      <c r="U712" t="str">
        <f>IF($A712="","",SUMIFS(AI_PF!$CA:$CA,AI_PF!$A:$A,$A712))</f>
        <v/>
      </c>
      <c r="V712" t="str">
        <f>IF($A712="","",SUMIFS(AI_PF!$CE:$CE,AI_PF!$A:$A,$A712))</f>
        <v/>
      </c>
      <c r="W712" t="str">
        <f>IF($A712="","",IFERROR(VLOOKUP($A712,AI_PF!$A:$CO,93,FALSE),""))</f>
        <v/>
      </c>
      <c r="X712" t="str">
        <f>IF($A712="","",COUNTIF(AI_PF!$A:$A,$A712))</f>
        <v/>
      </c>
      <c r="Y712" t="str">
        <f>IF($A712="","",COUNTIF(LookThrough!$A:$A,J712))</f>
        <v/>
      </c>
    </row>
    <row r="713" spans="2:25" x14ac:dyDescent="0.4">
      <c r="B713" t="str">
        <f>IF($A713="","",IFERROR(VLOOKUP($A713,AI_PF!$A:$D,4,FALSE),""))</f>
        <v/>
      </c>
      <c r="C713" t="str">
        <f>IF($A713="","",IFERROR(VLOOKUP($A713,AI_PF!$A:$G,7,FALSE),""))</f>
        <v/>
      </c>
      <c r="D713" t="str">
        <f>IF($A713="","",IFERROR(VLOOKUP($A713,AI_PF!$A:$H,8,FALSE),""))</f>
        <v/>
      </c>
      <c r="E713" t="str">
        <f>IF($A713="","",IFERROR(VLOOKUP($A713,AI_PF!$A:$N,14,FALSE),""))</f>
        <v/>
      </c>
      <c r="F713" t="str">
        <f>IF($A713="","",IFERROR(VLOOKUP($A713,AI_PF!$A:$R,18,FALSE),""))</f>
        <v/>
      </c>
      <c r="G713" t="str">
        <f>IF($A713="","",IFERROR(VLOOKUP($A713,AI_PF!$A:$T,20,FALSE),""))</f>
        <v/>
      </c>
      <c r="H713" t="str">
        <f>IF($A713="","",IFERROR(VLOOKUP($A713,AI_PF!$A:$V,22,FALSE),""))</f>
        <v/>
      </c>
      <c r="I713" t="str">
        <f>IF($A713="","",IFERROR(VLOOKUP($A713,AI_PF!$A:$EU,151,FALSE),""))</f>
        <v/>
      </c>
      <c r="J713" t="str">
        <f>IF($A713="","",IFERROR(VLOOKUP($A713,AI_PF!$A:$C,3,FALSE),""))</f>
        <v/>
      </c>
      <c r="K713" t="str">
        <f>IF($A713="","",IFERROR(VLOOKUP($A713,Data_Raw!$A:$G,2,FALSE),""))</f>
        <v/>
      </c>
      <c r="L713" t="str">
        <f>IF($A713="","",IFERROR(VLOOKUP($A713,Data_Raw!$A:$G,3,FALSE),""))</f>
        <v/>
      </c>
      <c r="M713" t="str">
        <f>IF($A713="","",IFERROR(VLOOKUP($A713,Data_Raw!$A:$G,4,FALSE),""))</f>
        <v/>
      </c>
      <c r="N713" t="str">
        <f>IF($A713="","",IFERROR(VLOOKUP($A713,AI_PF!$A:$EU,29,FALSE),""))</f>
        <v/>
      </c>
      <c r="O713" t="str">
        <f>IF($A713="","",IFERROR(VLOOKUP($A713,Data_Raw!$A:$G,5,FALSE),""))</f>
        <v/>
      </c>
      <c r="P713" t="str">
        <f>IF($A713="","",IFERROR(VLOOKUP($A713,Data_Raw!$A:$G,6,FALSE),""))</f>
        <v/>
      </c>
      <c r="Q713" t="str">
        <f>IF($A713="","",IFERROR(VLOOKUP($A713,Data_Raw!$A:$G,7,FALSE),""))</f>
        <v/>
      </c>
      <c r="R713" t="str">
        <f>IF($A713="","",SUMIFS(AI_PF!$AP:$AP,AI_PF!$A:$A,$A713))</f>
        <v/>
      </c>
      <c r="S713" t="str">
        <f>IF($A713="","",SUMIFS(AI_PF!$AW:$AW,AI_PF!$A:$A,$A713))</f>
        <v/>
      </c>
      <c r="T713" t="str">
        <f>IF($A713="","",SUMIFS(AI_PF!$AZ:$AZ,AI_PF!$A:$A,$A713))</f>
        <v/>
      </c>
      <c r="U713" t="str">
        <f>IF($A713="","",SUMIFS(AI_PF!$CA:$CA,AI_PF!$A:$A,$A713))</f>
        <v/>
      </c>
      <c r="V713" t="str">
        <f>IF($A713="","",SUMIFS(AI_PF!$CE:$CE,AI_PF!$A:$A,$A713))</f>
        <v/>
      </c>
      <c r="W713" t="str">
        <f>IF($A713="","",IFERROR(VLOOKUP($A713,AI_PF!$A:$CO,93,FALSE),""))</f>
        <v/>
      </c>
      <c r="X713" t="str">
        <f>IF($A713="","",COUNTIF(AI_PF!$A:$A,$A713))</f>
        <v/>
      </c>
      <c r="Y713" t="str">
        <f>IF($A713="","",COUNTIF(LookThrough!$A:$A,J713))</f>
        <v/>
      </c>
    </row>
    <row r="714" spans="2:25" x14ac:dyDescent="0.4">
      <c r="B714" t="str">
        <f>IF($A714="","",IFERROR(VLOOKUP($A714,AI_PF!$A:$D,4,FALSE),""))</f>
        <v/>
      </c>
      <c r="C714" t="str">
        <f>IF($A714="","",IFERROR(VLOOKUP($A714,AI_PF!$A:$G,7,FALSE),""))</f>
        <v/>
      </c>
      <c r="D714" t="str">
        <f>IF($A714="","",IFERROR(VLOOKUP($A714,AI_PF!$A:$H,8,FALSE),""))</f>
        <v/>
      </c>
      <c r="E714" t="str">
        <f>IF($A714="","",IFERROR(VLOOKUP($A714,AI_PF!$A:$N,14,FALSE),""))</f>
        <v/>
      </c>
      <c r="F714" t="str">
        <f>IF($A714="","",IFERROR(VLOOKUP($A714,AI_PF!$A:$R,18,FALSE),""))</f>
        <v/>
      </c>
      <c r="G714" t="str">
        <f>IF($A714="","",IFERROR(VLOOKUP($A714,AI_PF!$A:$T,20,FALSE),""))</f>
        <v/>
      </c>
      <c r="H714" t="str">
        <f>IF($A714="","",IFERROR(VLOOKUP($A714,AI_PF!$A:$V,22,FALSE),""))</f>
        <v/>
      </c>
      <c r="I714" t="str">
        <f>IF($A714="","",IFERROR(VLOOKUP($A714,AI_PF!$A:$EU,151,FALSE),""))</f>
        <v/>
      </c>
      <c r="J714" t="str">
        <f>IF($A714="","",IFERROR(VLOOKUP($A714,AI_PF!$A:$C,3,FALSE),""))</f>
        <v/>
      </c>
      <c r="K714" t="str">
        <f>IF($A714="","",IFERROR(VLOOKUP($A714,Data_Raw!$A:$G,2,FALSE),""))</f>
        <v/>
      </c>
      <c r="L714" t="str">
        <f>IF($A714="","",IFERROR(VLOOKUP($A714,Data_Raw!$A:$G,3,FALSE),""))</f>
        <v/>
      </c>
      <c r="M714" t="str">
        <f>IF($A714="","",IFERROR(VLOOKUP($A714,Data_Raw!$A:$G,4,FALSE),""))</f>
        <v/>
      </c>
      <c r="N714" t="str">
        <f>IF($A714="","",IFERROR(VLOOKUP($A714,AI_PF!$A:$EU,29,FALSE),""))</f>
        <v/>
      </c>
      <c r="O714" t="str">
        <f>IF($A714="","",IFERROR(VLOOKUP($A714,Data_Raw!$A:$G,5,FALSE),""))</f>
        <v/>
      </c>
      <c r="P714" t="str">
        <f>IF($A714="","",IFERROR(VLOOKUP($A714,Data_Raw!$A:$G,6,FALSE),""))</f>
        <v/>
      </c>
      <c r="Q714" t="str">
        <f>IF($A714="","",IFERROR(VLOOKUP($A714,Data_Raw!$A:$G,7,FALSE),""))</f>
        <v/>
      </c>
      <c r="R714" t="str">
        <f>IF($A714="","",SUMIFS(AI_PF!$AP:$AP,AI_PF!$A:$A,$A714))</f>
        <v/>
      </c>
      <c r="S714" t="str">
        <f>IF($A714="","",SUMIFS(AI_PF!$AW:$AW,AI_PF!$A:$A,$A714))</f>
        <v/>
      </c>
      <c r="T714" t="str">
        <f>IF($A714="","",SUMIFS(AI_PF!$AZ:$AZ,AI_PF!$A:$A,$A714))</f>
        <v/>
      </c>
      <c r="U714" t="str">
        <f>IF($A714="","",SUMIFS(AI_PF!$CA:$CA,AI_PF!$A:$A,$A714))</f>
        <v/>
      </c>
      <c r="V714" t="str">
        <f>IF($A714="","",SUMIFS(AI_PF!$CE:$CE,AI_PF!$A:$A,$A714))</f>
        <v/>
      </c>
      <c r="W714" t="str">
        <f>IF($A714="","",IFERROR(VLOOKUP($A714,AI_PF!$A:$CO,93,FALSE),""))</f>
        <v/>
      </c>
      <c r="X714" t="str">
        <f>IF($A714="","",COUNTIF(AI_PF!$A:$A,$A714))</f>
        <v/>
      </c>
      <c r="Y714" t="str">
        <f>IF($A714="","",COUNTIF(LookThrough!$A:$A,J714))</f>
        <v/>
      </c>
    </row>
    <row r="715" spans="2:25" x14ac:dyDescent="0.4">
      <c r="B715" t="str">
        <f>IF($A715="","",IFERROR(VLOOKUP($A715,AI_PF!$A:$D,4,FALSE),""))</f>
        <v/>
      </c>
      <c r="C715" t="str">
        <f>IF($A715="","",IFERROR(VLOOKUP($A715,AI_PF!$A:$G,7,FALSE),""))</f>
        <v/>
      </c>
      <c r="D715" t="str">
        <f>IF($A715="","",IFERROR(VLOOKUP($A715,AI_PF!$A:$H,8,FALSE),""))</f>
        <v/>
      </c>
      <c r="E715" t="str">
        <f>IF($A715="","",IFERROR(VLOOKUP($A715,AI_PF!$A:$N,14,FALSE),""))</f>
        <v/>
      </c>
      <c r="F715" t="str">
        <f>IF($A715="","",IFERROR(VLOOKUP($A715,AI_PF!$A:$R,18,FALSE),""))</f>
        <v/>
      </c>
      <c r="G715" t="str">
        <f>IF($A715="","",IFERROR(VLOOKUP($A715,AI_PF!$A:$T,20,FALSE),""))</f>
        <v/>
      </c>
      <c r="H715" t="str">
        <f>IF($A715="","",IFERROR(VLOOKUP($A715,AI_PF!$A:$V,22,FALSE),""))</f>
        <v/>
      </c>
      <c r="I715" t="str">
        <f>IF($A715="","",IFERROR(VLOOKUP($A715,AI_PF!$A:$EU,151,FALSE),""))</f>
        <v/>
      </c>
      <c r="J715" t="str">
        <f>IF($A715="","",IFERROR(VLOOKUP($A715,AI_PF!$A:$C,3,FALSE),""))</f>
        <v/>
      </c>
      <c r="K715" t="str">
        <f>IF($A715="","",IFERROR(VLOOKUP($A715,Data_Raw!$A:$G,2,FALSE),""))</f>
        <v/>
      </c>
      <c r="L715" t="str">
        <f>IF($A715="","",IFERROR(VLOOKUP($A715,Data_Raw!$A:$G,3,FALSE),""))</f>
        <v/>
      </c>
      <c r="M715" t="str">
        <f>IF($A715="","",IFERROR(VLOOKUP($A715,Data_Raw!$A:$G,4,FALSE),""))</f>
        <v/>
      </c>
      <c r="N715" t="str">
        <f>IF($A715="","",IFERROR(VLOOKUP($A715,AI_PF!$A:$EU,29,FALSE),""))</f>
        <v/>
      </c>
      <c r="O715" t="str">
        <f>IF($A715="","",IFERROR(VLOOKUP($A715,Data_Raw!$A:$G,5,FALSE),""))</f>
        <v/>
      </c>
      <c r="P715" t="str">
        <f>IF($A715="","",IFERROR(VLOOKUP($A715,Data_Raw!$A:$G,6,FALSE),""))</f>
        <v/>
      </c>
      <c r="Q715" t="str">
        <f>IF($A715="","",IFERROR(VLOOKUP($A715,Data_Raw!$A:$G,7,FALSE),""))</f>
        <v/>
      </c>
      <c r="R715" t="str">
        <f>IF($A715="","",SUMIFS(AI_PF!$AP:$AP,AI_PF!$A:$A,$A715))</f>
        <v/>
      </c>
      <c r="S715" t="str">
        <f>IF($A715="","",SUMIFS(AI_PF!$AW:$AW,AI_PF!$A:$A,$A715))</f>
        <v/>
      </c>
      <c r="T715" t="str">
        <f>IF($A715="","",SUMIFS(AI_PF!$AZ:$AZ,AI_PF!$A:$A,$A715))</f>
        <v/>
      </c>
      <c r="U715" t="str">
        <f>IF($A715="","",SUMIFS(AI_PF!$CA:$CA,AI_PF!$A:$A,$A715))</f>
        <v/>
      </c>
      <c r="V715" t="str">
        <f>IF($A715="","",SUMIFS(AI_PF!$CE:$CE,AI_PF!$A:$A,$A715))</f>
        <v/>
      </c>
      <c r="W715" t="str">
        <f>IF($A715="","",IFERROR(VLOOKUP($A715,AI_PF!$A:$CO,93,FALSE),""))</f>
        <v/>
      </c>
      <c r="X715" t="str">
        <f>IF($A715="","",COUNTIF(AI_PF!$A:$A,$A715))</f>
        <v/>
      </c>
      <c r="Y715" t="str">
        <f>IF($A715="","",COUNTIF(LookThrough!$A:$A,J715))</f>
        <v/>
      </c>
    </row>
    <row r="716" spans="2:25" x14ac:dyDescent="0.4">
      <c r="B716" t="str">
        <f>IF($A716="","",IFERROR(VLOOKUP($A716,AI_PF!$A:$D,4,FALSE),""))</f>
        <v/>
      </c>
      <c r="C716" t="str">
        <f>IF($A716="","",IFERROR(VLOOKUP($A716,AI_PF!$A:$G,7,FALSE),""))</f>
        <v/>
      </c>
      <c r="D716" t="str">
        <f>IF($A716="","",IFERROR(VLOOKUP($A716,AI_PF!$A:$H,8,FALSE),""))</f>
        <v/>
      </c>
      <c r="E716" t="str">
        <f>IF($A716="","",IFERROR(VLOOKUP($A716,AI_PF!$A:$N,14,FALSE),""))</f>
        <v/>
      </c>
      <c r="F716" t="str">
        <f>IF($A716="","",IFERROR(VLOOKUP($A716,AI_PF!$A:$R,18,FALSE),""))</f>
        <v/>
      </c>
      <c r="G716" t="str">
        <f>IF($A716="","",IFERROR(VLOOKUP($A716,AI_PF!$A:$T,20,FALSE),""))</f>
        <v/>
      </c>
      <c r="H716" t="str">
        <f>IF($A716="","",IFERROR(VLOOKUP($A716,AI_PF!$A:$V,22,FALSE),""))</f>
        <v/>
      </c>
      <c r="I716" t="str">
        <f>IF($A716="","",IFERROR(VLOOKUP($A716,AI_PF!$A:$EU,151,FALSE),""))</f>
        <v/>
      </c>
      <c r="J716" t="str">
        <f>IF($A716="","",IFERROR(VLOOKUP($A716,AI_PF!$A:$C,3,FALSE),""))</f>
        <v/>
      </c>
      <c r="K716" t="str">
        <f>IF($A716="","",IFERROR(VLOOKUP($A716,Data_Raw!$A:$G,2,FALSE),""))</f>
        <v/>
      </c>
      <c r="L716" t="str">
        <f>IF($A716="","",IFERROR(VLOOKUP($A716,Data_Raw!$A:$G,3,FALSE),""))</f>
        <v/>
      </c>
      <c r="M716" t="str">
        <f>IF($A716="","",IFERROR(VLOOKUP($A716,Data_Raw!$A:$G,4,FALSE),""))</f>
        <v/>
      </c>
      <c r="N716" t="str">
        <f>IF($A716="","",IFERROR(VLOOKUP($A716,AI_PF!$A:$EU,29,FALSE),""))</f>
        <v/>
      </c>
      <c r="O716" t="str">
        <f>IF($A716="","",IFERROR(VLOOKUP($A716,Data_Raw!$A:$G,5,FALSE),""))</f>
        <v/>
      </c>
      <c r="P716" t="str">
        <f>IF($A716="","",IFERROR(VLOOKUP($A716,Data_Raw!$A:$G,6,FALSE),""))</f>
        <v/>
      </c>
      <c r="Q716" t="str">
        <f>IF($A716="","",IFERROR(VLOOKUP($A716,Data_Raw!$A:$G,7,FALSE),""))</f>
        <v/>
      </c>
      <c r="R716" t="str">
        <f>IF($A716="","",SUMIFS(AI_PF!$AP:$AP,AI_PF!$A:$A,$A716))</f>
        <v/>
      </c>
      <c r="S716" t="str">
        <f>IF($A716="","",SUMIFS(AI_PF!$AW:$AW,AI_PF!$A:$A,$A716))</f>
        <v/>
      </c>
      <c r="T716" t="str">
        <f>IF($A716="","",SUMIFS(AI_PF!$AZ:$AZ,AI_PF!$A:$A,$A716))</f>
        <v/>
      </c>
      <c r="U716" t="str">
        <f>IF($A716="","",SUMIFS(AI_PF!$CA:$CA,AI_PF!$A:$A,$A716))</f>
        <v/>
      </c>
      <c r="V716" t="str">
        <f>IF($A716="","",SUMIFS(AI_PF!$CE:$CE,AI_PF!$A:$A,$A716))</f>
        <v/>
      </c>
      <c r="W716" t="str">
        <f>IF($A716="","",IFERROR(VLOOKUP($A716,AI_PF!$A:$CO,93,FALSE),""))</f>
        <v/>
      </c>
      <c r="X716" t="str">
        <f>IF($A716="","",COUNTIF(AI_PF!$A:$A,$A716))</f>
        <v/>
      </c>
      <c r="Y716" t="str">
        <f>IF($A716="","",COUNTIF(LookThrough!$A:$A,J716))</f>
        <v/>
      </c>
    </row>
    <row r="717" spans="2:25" x14ac:dyDescent="0.4">
      <c r="B717" t="str">
        <f>IF($A717="","",IFERROR(VLOOKUP($A717,AI_PF!$A:$D,4,FALSE),""))</f>
        <v/>
      </c>
      <c r="C717" t="str">
        <f>IF($A717="","",IFERROR(VLOOKUP($A717,AI_PF!$A:$G,7,FALSE),""))</f>
        <v/>
      </c>
      <c r="D717" t="str">
        <f>IF($A717="","",IFERROR(VLOOKUP($A717,AI_PF!$A:$H,8,FALSE),""))</f>
        <v/>
      </c>
      <c r="E717" t="str">
        <f>IF($A717="","",IFERROR(VLOOKUP($A717,AI_PF!$A:$N,14,FALSE),""))</f>
        <v/>
      </c>
      <c r="F717" t="str">
        <f>IF($A717="","",IFERROR(VLOOKUP($A717,AI_PF!$A:$R,18,FALSE),""))</f>
        <v/>
      </c>
      <c r="G717" t="str">
        <f>IF($A717="","",IFERROR(VLOOKUP($A717,AI_PF!$A:$T,20,FALSE),""))</f>
        <v/>
      </c>
      <c r="H717" t="str">
        <f>IF($A717="","",IFERROR(VLOOKUP($A717,AI_PF!$A:$V,22,FALSE),""))</f>
        <v/>
      </c>
      <c r="I717" t="str">
        <f>IF($A717="","",IFERROR(VLOOKUP($A717,AI_PF!$A:$EU,151,FALSE),""))</f>
        <v/>
      </c>
      <c r="J717" t="str">
        <f>IF($A717="","",IFERROR(VLOOKUP($A717,AI_PF!$A:$C,3,FALSE),""))</f>
        <v/>
      </c>
      <c r="K717" t="str">
        <f>IF($A717="","",IFERROR(VLOOKUP($A717,Data_Raw!$A:$G,2,FALSE),""))</f>
        <v/>
      </c>
      <c r="L717" t="str">
        <f>IF($A717="","",IFERROR(VLOOKUP($A717,Data_Raw!$A:$G,3,FALSE),""))</f>
        <v/>
      </c>
      <c r="M717" t="str">
        <f>IF($A717="","",IFERROR(VLOOKUP($A717,Data_Raw!$A:$G,4,FALSE),""))</f>
        <v/>
      </c>
      <c r="N717" t="str">
        <f>IF($A717="","",IFERROR(VLOOKUP($A717,AI_PF!$A:$EU,29,FALSE),""))</f>
        <v/>
      </c>
      <c r="O717" t="str">
        <f>IF($A717="","",IFERROR(VLOOKUP($A717,Data_Raw!$A:$G,5,FALSE),""))</f>
        <v/>
      </c>
      <c r="P717" t="str">
        <f>IF($A717="","",IFERROR(VLOOKUP($A717,Data_Raw!$A:$G,6,FALSE),""))</f>
        <v/>
      </c>
      <c r="Q717" t="str">
        <f>IF($A717="","",IFERROR(VLOOKUP($A717,Data_Raw!$A:$G,7,FALSE),""))</f>
        <v/>
      </c>
      <c r="R717" t="str">
        <f>IF($A717="","",SUMIFS(AI_PF!$AP:$AP,AI_PF!$A:$A,$A717))</f>
        <v/>
      </c>
      <c r="S717" t="str">
        <f>IF($A717="","",SUMIFS(AI_PF!$AW:$AW,AI_PF!$A:$A,$A717))</f>
        <v/>
      </c>
      <c r="T717" t="str">
        <f>IF($A717="","",SUMIFS(AI_PF!$AZ:$AZ,AI_PF!$A:$A,$A717))</f>
        <v/>
      </c>
      <c r="U717" t="str">
        <f>IF($A717="","",SUMIFS(AI_PF!$CA:$CA,AI_PF!$A:$A,$A717))</f>
        <v/>
      </c>
      <c r="V717" t="str">
        <f>IF($A717="","",SUMIFS(AI_PF!$CE:$CE,AI_PF!$A:$A,$A717))</f>
        <v/>
      </c>
      <c r="W717" t="str">
        <f>IF($A717="","",IFERROR(VLOOKUP($A717,AI_PF!$A:$CO,93,FALSE),""))</f>
        <v/>
      </c>
      <c r="X717" t="str">
        <f>IF($A717="","",COUNTIF(AI_PF!$A:$A,$A717))</f>
        <v/>
      </c>
      <c r="Y717" t="str">
        <f>IF($A717="","",COUNTIF(LookThrough!$A:$A,J717))</f>
        <v/>
      </c>
    </row>
    <row r="718" spans="2:25" x14ac:dyDescent="0.4">
      <c r="B718" t="str">
        <f>IF($A718="","",IFERROR(VLOOKUP($A718,AI_PF!$A:$D,4,FALSE),""))</f>
        <v/>
      </c>
      <c r="C718" t="str">
        <f>IF($A718="","",IFERROR(VLOOKUP($A718,AI_PF!$A:$G,7,FALSE),""))</f>
        <v/>
      </c>
      <c r="D718" t="str">
        <f>IF($A718="","",IFERROR(VLOOKUP($A718,AI_PF!$A:$H,8,FALSE),""))</f>
        <v/>
      </c>
      <c r="E718" t="str">
        <f>IF($A718="","",IFERROR(VLOOKUP($A718,AI_PF!$A:$N,14,FALSE),""))</f>
        <v/>
      </c>
      <c r="F718" t="str">
        <f>IF($A718="","",IFERROR(VLOOKUP($A718,AI_PF!$A:$R,18,FALSE),""))</f>
        <v/>
      </c>
      <c r="G718" t="str">
        <f>IF($A718="","",IFERROR(VLOOKUP($A718,AI_PF!$A:$T,20,FALSE),""))</f>
        <v/>
      </c>
      <c r="H718" t="str">
        <f>IF($A718="","",IFERROR(VLOOKUP($A718,AI_PF!$A:$V,22,FALSE),""))</f>
        <v/>
      </c>
      <c r="I718" t="str">
        <f>IF($A718="","",IFERROR(VLOOKUP($A718,AI_PF!$A:$EU,151,FALSE),""))</f>
        <v/>
      </c>
      <c r="J718" t="str">
        <f>IF($A718="","",IFERROR(VLOOKUP($A718,AI_PF!$A:$C,3,FALSE),""))</f>
        <v/>
      </c>
      <c r="K718" t="str">
        <f>IF($A718="","",IFERROR(VLOOKUP($A718,Data_Raw!$A:$G,2,FALSE),""))</f>
        <v/>
      </c>
      <c r="L718" t="str">
        <f>IF($A718="","",IFERROR(VLOOKUP($A718,Data_Raw!$A:$G,3,FALSE),""))</f>
        <v/>
      </c>
      <c r="M718" t="str">
        <f>IF($A718="","",IFERROR(VLOOKUP($A718,Data_Raw!$A:$G,4,FALSE),""))</f>
        <v/>
      </c>
      <c r="N718" t="str">
        <f>IF($A718="","",IFERROR(VLOOKUP($A718,AI_PF!$A:$EU,29,FALSE),""))</f>
        <v/>
      </c>
      <c r="O718" t="str">
        <f>IF($A718="","",IFERROR(VLOOKUP($A718,Data_Raw!$A:$G,5,FALSE),""))</f>
        <v/>
      </c>
      <c r="P718" t="str">
        <f>IF($A718="","",IFERROR(VLOOKUP($A718,Data_Raw!$A:$G,6,FALSE),""))</f>
        <v/>
      </c>
      <c r="Q718" t="str">
        <f>IF($A718="","",IFERROR(VLOOKUP($A718,Data_Raw!$A:$G,7,FALSE),""))</f>
        <v/>
      </c>
      <c r="R718" t="str">
        <f>IF($A718="","",SUMIFS(AI_PF!$AP:$AP,AI_PF!$A:$A,$A718))</f>
        <v/>
      </c>
      <c r="S718" t="str">
        <f>IF($A718="","",SUMIFS(AI_PF!$AW:$AW,AI_PF!$A:$A,$A718))</f>
        <v/>
      </c>
      <c r="T718" t="str">
        <f>IF($A718="","",SUMIFS(AI_PF!$AZ:$AZ,AI_PF!$A:$A,$A718))</f>
        <v/>
      </c>
      <c r="U718" t="str">
        <f>IF($A718="","",SUMIFS(AI_PF!$CA:$CA,AI_PF!$A:$A,$A718))</f>
        <v/>
      </c>
      <c r="V718" t="str">
        <f>IF($A718="","",SUMIFS(AI_PF!$CE:$CE,AI_PF!$A:$A,$A718))</f>
        <v/>
      </c>
      <c r="W718" t="str">
        <f>IF($A718="","",IFERROR(VLOOKUP($A718,AI_PF!$A:$CO,93,FALSE),""))</f>
        <v/>
      </c>
      <c r="X718" t="str">
        <f>IF($A718="","",COUNTIF(AI_PF!$A:$A,$A718))</f>
        <v/>
      </c>
      <c r="Y718" t="str">
        <f>IF($A718="","",COUNTIF(LookThrough!$A:$A,J718))</f>
        <v/>
      </c>
    </row>
    <row r="719" spans="2:25" x14ac:dyDescent="0.4">
      <c r="B719" t="str">
        <f>IF($A719="","",IFERROR(VLOOKUP($A719,AI_PF!$A:$D,4,FALSE),""))</f>
        <v/>
      </c>
      <c r="C719" t="str">
        <f>IF($A719="","",IFERROR(VLOOKUP($A719,AI_PF!$A:$G,7,FALSE),""))</f>
        <v/>
      </c>
      <c r="D719" t="str">
        <f>IF($A719="","",IFERROR(VLOOKUP($A719,AI_PF!$A:$H,8,FALSE),""))</f>
        <v/>
      </c>
      <c r="E719" t="str">
        <f>IF($A719="","",IFERROR(VLOOKUP($A719,AI_PF!$A:$N,14,FALSE),""))</f>
        <v/>
      </c>
      <c r="F719" t="str">
        <f>IF($A719="","",IFERROR(VLOOKUP($A719,AI_PF!$A:$R,18,FALSE),""))</f>
        <v/>
      </c>
      <c r="G719" t="str">
        <f>IF($A719="","",IFERROR(VLOOKUP($A719,AI_PF!$A:$T,20,FALSE),""))</f>
        <v/>
      </c>
      <c r="H719" t="str">
        <f>IF($A719="","",IFERROR(VLOOKUP($A719,AI_PF!$A:$V,22,FALSE),""))</f>
        <v/>
      </c>
      <c r="I719" t="str">
        <f>IF($A719="","",IFERROR(VLOOKUP($A719,AI_PF!$A:$EU,151,FALSE),""))</f>
        <v/>
      </c>
      <c r="J719" t="str">
        <f>IF($A719="","",IFERROR(VLOOKUP($A719,AI_PF!$A:$C,3,FALSE),""))</f>
        <v/>
      </c>
      <c r="K719" t="str">
        <f>IF($A719="","",IFERROR(VLOOKUP($A719,Data_Raw!$A:$G,2,FALSE),""))</f>
        <v/>
      </c>
      <c r="L719" t="str">
        <f>IF($A719="","",IFERROR(VLOOKUP($A719,Data_Raw!$A:$G,3,FALSE),""))</f>
        <v/>
      </c>
      <c r="M719" t="str">
        <f>IF($A719="","",IFERROR(VLOOKUP($A719,Data_Raw!$A:$G,4,FALSE),""))</f>
        <v/>
      </c>
      <c r="N719" t="str">
        <f>IF($A719="","",IFERROR(VLOOKUP($A719,AI_PF!$A:$EU,29,FALSE),""))</f>
        <v/>
      </c>
      <c r="O719" t="str">
        <f>IF($A719="","",IFERROR(VLOOKUP($A719,Data_Raw!$A:$G,5,FALSE),""))</f>
        <v/>
      </c>
      <c r="P719" t="str">
        <f>IF($A719="","",IFERROR(VLOOKUP($A719,Data_Raw!$A:$G,6,FALSE),""))</f>
        <v/>
      </c>
      <c r="Q719" t="str">
        <f>IF($A719="","",IFERROR(VLOOKUP($A719,Data_Raw!$A:$G,7,FALSE),""))</f>
        <v/>
      </c>
      <c r="R719" t="str">
        <f>IF($A719="","",SUMIFS(AI_PF!$AP:$AP,AI_PF!$A:$A,$A719))</f>
        <v/>
      </c>
      <c r="S719" t="str">
        <f>IF($A719="","",SUMIFS(AI_PF!$AW:$AW,AI_PF!$A:$A,$A719))</f>
        <v/>
      </c>
      <c r="T719" t="str">
        <f>IF($A719="","",SUMIFS(AI_PF!$AZ:$AZ,AI_PF!$A:$A,$A719))</f>
        <v/>
      </c>
      <c r="U719" t="str">
        <f>IF($A719="","",SUMIFS(AI_PF!$CA:$CA,AI_PF!$A:$A,$A719))</f>
        <v/>
      </c>
      <c r="V719" t="str">
        <f>IF($A719="","",SUMIFS(AI_PF!$CE:$CE,AI_PF!$A:$A,$A719))</f>
        <v/>
      </c>
      <c r="W719" t="str">
        <f>IF($A719="","",IFERROR(VLOOKUP($A719,AI_PF!$A:$CO,93,FALSE),""))</f>
        <v/>
      </c>
      <c r="X719" t="str">
        <f>IF($A719="","",COUNTIF(AI_PF!$A:$A,$A719))</f>
        <v/>
      </c>
      <c r="Y719" t="str">
        <f>IF($A719="","",COUNTIF(LookThrough!$A:$A,J719))</f>
        <v/>
      </c>
    </row>
    <row r="720" spans="2:25" x14ac:dyDescent="0.4">
      <c r="B720" t="str">
        <f>IF($A720="","",IFERROR(VLOOKUP($A720,AI_PF!$A:$D,4,FALSE),""))</f>
        <v/>
      </c>
      <c r="C720" t="str">
        <f>IF($A720="","",IFERROR(VLOOKUP($A720,AI_PF!$A:$G,7,FALSE),""))</f>
        <v/>
      </c>
      <c r="D720" t="str">
        <f>IF($A720="","",IFERROR(VLOOKUP($A720,AI_PF!$A:$H,8,FALSE),""))</f>
        <v/>
      </c>
      <c r="E720" t="str">
        <f>IF($A720="","",IFERROR(VLOOKUP($A720,AI_PF!$A:$N,14,FALSE),""))</f>
        <v/>
      </c>
      <c r="F720" t="str">
        <f>IF($A720="","",IFERROR(VLOOKUP($A720,AI_PF!$A:$R,18,FALSE),""))</f>
        <v/>
      </c>
      <c r="G720" t="str">
        <f>IF($A720="","",IFERROR(VLOOKUP($A720,AI_PF!$A:$T,20,FALSE),""))</f>
        <v/>
      </c>
      <c r="H720" t="str">
        <f>IF($A720="","",IFERROR(VLOOKUP($A720,AI_PF!$A:$V,22,FALSE),""))</f>
        <v/>
      </c>
      <c r="I720" t="str">
        <f>IF($A720="","",IFERROR(VLOOKUP($A720,AI_PF!$A:$EU,151,FALSE),""))</f>
        <v/>
      </c>
      <c r="J720" t="str">
        <f>IF($A720="","",IFERROR(VLOOKUP($A720,AI_PF!$A:$C,3,FALSE),""))</f>
        <v/>
      </c>
      <c r="K720" t="str">
        <f>IF($A720="","",IFERROR(VLOOKUP($A720,Data_Raw!$A:$G,2,FALSE),""))</f>
        <v/>
      </c>
      <c r="L720" t="str">
        <f>IF($A720="","",IFERROR(VLOOKUP($A720,Data_Raw!$A:$G,3,FALSE),""))</f>
        <v/>
      </c>
      <c r="M720" t="str">
        <f>IF($A720="","",IFERROR(VLOOKUP($A720,Data_Raw!$A:$G,4,FALSE),""))</f>
        <v/>
      </c>
      <c r="N720" t="str">
        <f>IF($A720="","",IFERROR(VLOOKUP($A720,AI_PF!$A:$EU,29,FALSE),""))</f>
        <v/>
      </c>
      <c r="O720" t="str">
        <f>IF($A720="","",IFERROR(VLOOKUP($A720,Data_Raw!$A:$G,5,FALSE),""))</f>
        <v/>
      </c>
      <c r="P720" t="str">
        <f>IF($A720="","",IFERROR(VLOOKUP($A720,Data_Raw!$A:$G,6,FALSE),""))</f>
        <v/>
      </c>
      <c r="Q720" t="str">
        <f>IF($A720="","",IFERROR(VLOOKUP($A720,Data_Raw!$A:$G,7,FALSE),""))</f>
        <v/>
      </c>
      <c r="R720" t="str">
        <f>IF($A720="","",SUMIFS(AI_PF!$AP:$AP,AI_PF!$A:$A,$A720))</f>
        <v/>
      </c>
      <c r="S720" t="str">
        <f>IF($A720="","",SUMIFS(AI_PF!$AW:$AW,AI_PF!$A:$A,$A720))</f>
        <v/>
      </c>
      <c r="T720" t="str">
        <f>IF($A720="","",SUMIFS(AI_PF!$AZ:$AZ,AI_PF!$A:$A,$A720))</f>
        <v/>
      </c>
      <c r="U720" t="str">
        <f>IF($A720="","",SUMIFS(AI_PF!$CA:$CA,AI_PF!$A:$A,$A720))</f>
        <v/>
      </c>
      <c r="V720" t="str">
        <f>IF($A720="","",SUMIFS(AI_PF!$CE:$CE,AI_PF!$A:$A,$A720))</f>
        <v/>
      </c>
      <c r="W720" t="str">
        <f>IF($A720="","",IFERROR(VLOOKUP($A720,AI_PF!$A:$CO,93,FALSE),""))</f>
        <v/>
      </c>
      <c r="X720" t="str">
        <f>IF($A720="","",COUNTIF(AI_PF!$A:$A,$A720))</f>
        <v/>
      </c>
      <c r="Y720" t="str">
        <f>IF($A720="","",COUNTIF(LookThrough!$A:$A,J720))</f>
        <v/>
      </c>
    </row>
    <row r="721" spans="2:25" x14ac:dyDescent="0.4">
      <c r="B721" t="str">
        <f>IF($A721="","",IFERROR(VLOOKUP($A721,AI_PF!$A:$D,4,FALSE),""))</f>
        <v/>
      </c>
      <c r="C721" t="str">
        <f>IF($A721="","",IFERROR(VLOOKUP($A721,AI_PF!$A:$G,7,FALSE),""))</f>
        <v/>
      </c>
      <c r="D721" t="str">
        <f>IF($A721="","",IFERROR(VLOOKUP($A721,AI_PF!$A:$H,8,FALSE),""))</f>
        <v/>
      </c>
      <c r="E721" t="str">
        <f>IF($A721="","",IFERROR(VLOOKUP($A721,AI_PF!$A:$N,14,FALSE),""))</f>
        <v/>
      </c>
      <c r="F721" t="str">
        <f>IF($A721="","",IFERROR(VLOOKUP($A721,AI_PF!$A:$R,18,FALSE),""))</f>
        <v/>
      </c>
      <c r="G721" t="str">
        <f>IF($A721="","",IFERROR(VLOOKUP($A721,AI_PF!$A:$T,20,FALSE),""))</f>
        <v/>
      </c>
      <c r="H721" t="str">
        <f>IF($A721="","",IFERROR(VLOOKUP($A721,AI_PF!$A:$V,22,FALSE),""))</f>
        <v/>
      </c>
      <c r="I721" t="str">
        <f>IF($A721="","",IFERROR(VLOOKUP($A721,AI_PF!$A:$EU,151,FALSE),""))</f>
        <v/>
      </c>
      <c r="J721" t="str">
        <f>IF($A721="","",IFERROR(VLOOKUP($A721,AI_PF!$A:$C,3,FALSE),""))</f>
        <v/>
      </c>
      <c r="K721" t="str">
        <f>IF($A721="","",IFERROR(VLOOKUP($A721,Data_Raw!$A:$G,2,FALSE),""))</f>
        <v/>
      </c>
      <c r="L721" t="str">
        <f>IF($A721="","",IFERROR(VLOOKUP($A721,Data_Raw!$A:$G,3,FALSE),""))</f>
        <v/>
      </c>
      <c r="M721" t="str">
        <f>IF($A721="","",IFERROR(VLOOKUP($A721,Data_Raw!$A:$G,4,FALSE),""))</f>
        <v/>
      </c>
      <c r="N721" t="str">
        <f>IF($A721="","",IFERROR(VLOOKUP($A721,AI_PF!$A:$EU,29,FALSE),""))</f>
        <v/>
      </c>
      <c r="O721" t="str">
        <f>IF($A721="","",IFERROR(VLOOKUP($A721,Data_Raw!$A:$G,5,FALSE),""))</f>
        <v/>
      </c>
      <c r="P721" t="str">
        <f>IF($A721="","",IFERROR(VLOOKUP($A721,Data_Raw!$A:$G,6,FALSE),""))</f>
        <v/>
      </c>
      <c r="Q721" t="str">
        <f>IF($A721="","",IFERROR(VLOOKUP($A721,Data_Raw!$A:$G,7,FALSE),""))</f>
        <v/>
      </c>
      <c r="R721" t="str">
        <f>IF($A721="","",SUMIFS(AI_PF!$AP:$AP,AI_PF!$A:$A,$A721))</f>
        <v/>
      </c>
      <c r="S721" t="str">
        <f>IF($A721="","",SUMIFS(AI_PF!$AW:$AW,AI_PF!$A:$A,$A721))</f>
        <v/>
      </c>
      <c r="T721" t="str">
        <f>IF($A721="","",SUMIFS(AI_PF!$AZ:$AZ,AI_PF!$A:$A,$A721))</f>
        <v/>
      </c>
      <c r="U721" t="str">
        <f>IF($A721="","",SUMIFS(AI_PF!$CA:$CA,AI_PF!$A:$A,$A721))</f>
        <v/>
      </c>
      <c r="V721" t="str">
        <f>IF($A721="","",SUMIFS(AI_PF!$CE:$CE,AI_PF!$A:$A,$A721))</f>
        <v/>
      </c>
      <c r="W721" t="str">
        <f>IF($A721="","",IFERROR(VLOOKUP($A721,AI_PF!$A:$CO,93,FALSE),""))</f>
        <v/>
      </c>
      <c r="X721" t="str">
        <f>IF($A721="","",COUNTIF(AI_PF!$A:$A,$A721))</f>
        <v/>
      </c>
      <c r="Y721" t="str">
        <f>IF($A721="","",COUNTIF(LookThrough!$A:$A,J721))</f>
        <v/>
      </c>
    </row>
    <row r="722" spans="2:25" x14ac:dyDescent="0.4">
      <c r="B722" t="str">
        <f>IF($A722="","",IFERROR(VLOOKUP($A722,AI_PF!$A:$D,4,FALSE),""))</f>
        <v/>
      </c>
      <c r="C722" t="str">
        <f>IF($A722="","",IFERROR(VLOOKUP($A722,AI_PF!$A:$G,7,FALSE),""))</f>
        <v/>
      </c>
      <c r="D722" t="str">
        <f>IF($A722="","",IFERROR(VLOOKUP($A722,AI_PF!$A:$H,8,FALSE),""))</f>
        <v/>
      </c>
      <c r="E722" t="str">
        <f>IF($A722="","",IFERROR(VLOOKUP($A722,AI_PF!$A:$N,14,FALSE),""))</f>
        <v/>
      </c>
      <c r="F722" t="str">
        <f>IF($A722="","",IFERROR(VLOOKUP($A722,AI_PF!$A:$R,18,FALSE),""))</f>
        <v/>
      </c>
      <c r="G722" t="str">
        <f>IF($A722="","",IFERROR(VLOOKUP($A722,AI_PF!$A:$T,20,FALSE),""))</f>
        <v/>
      </c>
      <c r="H722" t="str">
        <f>IF($A722="","",IFERROR(VLOOKUP($A722,AI_PF!$A:$V,22,FALSE),""))</f>
        <v/>
      </c>
      <c r="I722" t="str">
        <f>IF($A722="","",IFERROR(VLOOKUP($A722,AI_PF!$A:$EU,151,FALSE),""))</f>
        <v/>
      </c>
      <c r="J722" t="str">
        <f>IF($A722="","",IFERROR(VLOOKUP($A722,AI_PF!$A:$C,3,FALSE),""))</f>
        <v/>
      </c>
      <c r="K722" t="str">
        <f>IF($A722="","",IFERROR(VLOOKUP($A722,Data_Raw!$A:$G,2,FALSE),""))</f>
        <v/>
      </c>
      <c r="L722" t="str">
        <f>IF($A722="","",IFERROR(VLOOKUP($A722,Data_Raw!$A:$G,3,FALSE),""))</f>
        <v/>
      </c>
      <c r="M722" t="str">
        <f>IF($A722="","",IFERROR(VLOOKUP($A722,Data_Raw!$A:$G,4,FALSE),""))</f>
        <v/>
      </c>
      <c r="N722" t="str">
        <f>IF($A722="","",IFERROR(VLOOKUP($A722,AI_PF!$A:$EU,29,FALSE),""))</f>
        <v/>
      </c>
      <c r="O722" t="str">
        <f>IF($A722="","",IFERROR(VLOOKUP($A722,Data_Raw!$A:$G,5,FALSE),""))</f>
        <v/>
      </c>
      <c r="P722" t="str">
        <f>IF($A722="","",IFERROR(VLOOKUP($A722,Data_Raw!$A:$G,6,FALSE),""))</f>
        <v/>
      </c>
      <c r="Q722" t="str">
        <f>IF($A722="","",IFERROR(VLOOKUP($A722,Data_Raw!$A:$G,7,FALSE),""))</f>
        <v/>
      </c>
      <c r="R722" t="str">
        <f>IF($A722="","",SUMIFS(AI_PF!$AP:$AP,AI_PF!$A:$A,$A722))</f>
        <v/>
      </c>
      <c r="S722" t="str">
        <f>IF($A722="","",SUMIFS(AI_PF!$AW:$AW,AI_PF!$A:$A,$A722))</f>
        <v/>
      </c>
      <c r="T722" t="str">
        <f>IF($A722="","",SUMIFS(AI_PF!$AZ:$AZ,AI_PF!$A:$A,$A722))</f>
        <v/>
      </c>
      <c r="U722" t="str">
        <f>IF($A722="","",SUMIFS(AI_PF!$CA:$CA,AI_PF!$A:$A,$A722))</f>
        <v/>
      </c>
      <c r="V722" t="str">
        <f>IF($A722="","",SUMIFS(AI_PF!$CE:$CE,AI_PF!$A:$A,$A722))</f>
        <v/>
      </c>
      <c r="W722" t="str">
        <f>IF($A722="","",IFERROR(VLOOKUP($A722,AI_PF!$A:$CO,93,FALSE),""))</f>
        <v/>
      </c>
      <c r="X722" t="str">
        <f>IF($A722="","",COUNTIF(AI_PF!$A:$A,$A722))</f>
        <v/>
      </c>
      <c r="Y722" t="str">
        <f>IF($A722="","",COUNTIF(LookThrough!$A:$A,J722))</f>
        <v/>
      </c>
    </row>
    <row r="723" spans="2:25" x14ac:dyDescent="0.4">
      <c r="B723" t="str">
        <f>IF($A723="","",IFERROR(VLOOKUP($A723,AI_PF!$A:$D,4,FALSE),""))</f>
        <v/>
      </c>
      <c r="C723" t="str">
        <f>IF($A723="","",IFERROR(VLOOKUP($A723,AI_PF!$A:$G,7,FALSE),""))</f>
        <v/>
      </c>
      <c r="D723" t="str">
        <f>IF($A723="","",IFERROR(VLOOKUP($A723,AI_PF!$A:$H,8,FALSE),""))</f>
        <v/>
      </c>
      <c r="E723" t="str">
        <f>IF($A723="","",IFERROR(VLOOKUP($A723,AI_PF!$A:$N,14,FALSE),""))</f>
        <v/>
      </c>
      <c r="F723" t="str">
        <f>IF($A723="","",IFERROR(VLOOKUP($A723,AI_PF!$A:$R,18,FALSE),""))</f>
        <v/>
      </c>
      <c r="G723" t="str">
        <f>IF($A723="","",IFERROR(VLOOKUP($A723,AI_PF!$A:$T,20,FALSE),""))</f>
        <v/>
      </c>
      <c r="H723" t="str">
        <f>IF($A723="","",IFERROR(VLOOKUP($A723,AI_PF!$A:$V,22,FALSE),""))</f>
        <v/>
      </c>
      <c r="I723" t="str">
        <f>IF($A723="","",IFERROR(VLOOKUP($A723,AI_PF!$A:$EU,151,FALSE),""))</f>
        <v/>
      </c>
      <c r="J723" t="str">
        <f>IF($A723="","",IFERROR(VLOOKUP($A723,AI_PF!$A:$C,3,FALSE),""))</f>
        <v/>
      </c>
      <c r="K723" t="str">
        <f>IF($A723="","",IFERROR(VLOOKUP($A723,Data_Raw!$A:$G,2,FALSE),""))</f>
        <v/>
      </c>
      <c r="L723" t="str">
        <f>IF($A723="","",IFERROR(VLOOKUP($A723,Data_Raw!$A:$G,3,FALSE),""))</f>
        <v/>
      </c>
      <c r="M723" t="str">
        <f>IF($A723="","",IFERROR(VLOOKUP($A723,Data_Raw!$A:$G,4,FALSE),""))</f>
        <v/>
      </c>
      <c r="N723" t="str">
        <f>IF($A723="","",IFERROR(VLOOKUP($A723,AI_PF!$A:$EU,29,FALSE),""))</f>
        <v/>
      </c>
      <c r="O723" t="str">
        <f>IF($A723="","",IFERROR(VLOOKUP($A723,Data_Raw!$A:$G,5,FALSE),""))</f>
        <v/>
      </c>
      <c r="P723" t="str">
        <f>IF($A723="","",IFERROR(VLOOKUP($A723,Data_Raw!$A:$G,6,FALSE),""))</f>
        <v/>
      </c>
      <c r="Q723" t="str">
        <f>IF($A723="","",IFERROR(VLOOKUP($A723,Data_Raw!$A:$G,7,FALSE),""))</f>
        <v/>
      </c>
      <c r="R723" t="str">
        <f>IF($A723="","",SUMIFS(AI_PF!$AP:$AP,AI_PF!$A:$A,$A723))</f>
        <v/>
      </c>
      <c r="S723" t="str">
        <f>IF($A723="","",SUMIFS(AI_PF!$AW:$AW,AI_PF!$A:$A,$A723))</f>
        <v/>
      </c>
      <c r="T723" t="str">
        <f>IF($A723="","",SUMIFS(AI_PF!$AZ:$AZ,AI_PF!$A:$A,$A723))</f>
        <v/>
      </c>
      <c r="U723" t="str">
        <f>IF($A723="","",SUMIFS(AI_PF!$CA:$CA,AI_PF!$A:$A,$A723))</f>
        <v/>
      </c>
      <c r="V723" t="str">
        <f>IF($A723="","",SUMIFS(AI_PF!$CE:$CE,AI_PF!$A:$A,$A723))</f>
        <v/>
      </c>
      <c r="W723" t="str">
        <f>IF($A723="","",IFERROR(VLOOKUP($A723,AI_PF!$A:$CO,93,FALSE),""))</f>
        <v/>
      </c>
      <c r="X723" t="str">
        <f>IF($A723="","",COUNTIF(AI_PF!$A:$A,$A723))</f>
        <v/>
      </c>
      <c r="Y723" t="str">
        <f>IF($A723="","",COUNTIF(LookThrough!$A:$A,J723))</f>
        <v/>
      </c>
    </row>
    <row r="724" spans="2:25" x14ac:dyDescent="0.4">
      <c r="B724" t="str">
        <f>IF($A724="","",IFERROR(VLOOKUP($A724,AI_PF!$A:$D,4,FALSE),""))</f>
        <v/>
      </c>
      <c r="C724" t="str">
        <f>IF($A724="","",IFERROR(VLOOKUP($A724,AI_PF!$A:$G,7,FALSE),""))</f>
        <v/>
      </c>
      <c r="D724" t="str">
        <f>IF($A724="","",IFERROR(VLOOKUP($A724,AI_PF!$A:$H,8,FALSE),""))</f>
        <v/>
      </c>
      <c r="E724" t="str">
        <f>IF($A724="","",IFERROR(VLOOKUP($A724,AI_PF!$A:$N,14,FALSE),""))</f>
        <v/>
      </c>
      <c r="F724" t="str">
        <f>IF($A724="","",IFERROR(VLOOKUP($A724,AI_PF!$A:$R,18,FALSE),""))</f>
        <v/>
      </c>
      <c r="G724" t="str">
        <f>IF($A724="","",IFERROR(VLOOKUP($A724,AI_PF!$A:$T,20,FALSE),""))</f>
        <v/>
      </c>
      <c r="H724" t="str">
        <f>IF($A724="","",IFERROR(VLOOKUP($A724,AI_PF!$A:$V,22,FALSE),""))</f>
        <v/>
      </c>
      <c r="I724" t="str">
        <f>IF($A724="","",IFERROR(VLOOKUP($A724,AI_PF!$A:$EU,151,FALSE),""))</f>
        <v/>
      </c>
      <c r="J724" t="str">
        <f>IF($A724="","",IFERROR(VLOOKUP($A724,AI_PF!$A:$C,3,FALSE),""))</f>
        <v/>
      </c>
      <c r="K724" t="str">
        <f>IF($A724="","",IFERROR(VLOOKUP($A724,Data_Raw!$A:$G,2,FALSE),""))</f>
        <v/>
      </c>
      <c r="L724" t="str">
        <f>IF($A724="","",IFERROR(VLOOKUP($A724,Data_Raw!$A:$G,3,FALSE),""))</f>
        <v/>
      </c>
      <c r="M724" t="str">
        <f>IF($A724="","",IFERROR(VLOOKUP($A724,Data_Raw!$A:$G,4,FALSE),""))</f>
        <v/>
      </c>
      <c r="N724" t="str">
        <f>IF($A724="","",IFERROR(VLOOKUP($A724,AI_PF!$A:$EU,29,FALSE),""))</f>
        <v/>
      </c>
      <c r="O724" t="str">
        <f>IF($A724="","",IFERROR(VLOOKUP($A724,Data_Raw!$A:$G,5,FALSE),""))</f>
        <v/>
      </c>
      <c r="P724" t="str">
        <f>IF($A724="","",IFERROR(VLOOKUP($A724,Data_Raw!$A:$G,6,FALSE),""))</f>
        <v/>
      </c>
      <c r="Q724" t="str">
        <f>IF($A724="","",IFERROR(VLOOKUP($A724,Data_Raw!$A:$G,7,FALSE),""))</f>
        <v/>
      </c>
      <c r="R724" t="str">
        <f>IF($A724="","",SUMIFS(AI_PF!$AP:$AP,AI_PF!$A:$A,$A724))</f>
        <v/>
      </c>
      <c r="S724" t="str">
        <f>IF($A724="","",SUMIFS(AI_PF!$AW:$AW,AI_PF!$A:$A,$A724))</f>
        <v/>
      </c>
      <c r="T724" t="str">
        <f>IF($A724="","",SUMIFS(AI_PF!$AZ:$AZ,AI_PF!$A:$A,$A724))</f>
        <v/>
      </c>
      <c r="U724" t="str">
        <f>IF($A724="","",SUMIFS(AI_PF!$CA:$CA,AI_PF!$A:$A,$A724))</f>
        <v/>
      </c>
      <c r="V724" t="str">
        <f>IF($A724="","",SUMIFS(AI_PF!$CE:$CE,AI_PF!$A:$A,$A724))</f>
        <v/>
      </c>
      <c r="W724" t="str">
        <f>IF($A724="","",IFERROR(VLOOKUP($A724,AI_PF!$A:$CO,93,FALSE),""))</f>
        <v/>
      </c>
      <c r="X724" t="str">
        <f>IF($A724="","",COUNTIF(AI_PF!$A:$A,$A724))</f>
        <v/>
      </c>
      <c r="Y724" t="str">
        <f>IF($A724="","",COUNTIF(LookThrough!$A:$A,J724))</f>
        <v/>
      </c>
    </row>
    <row r="725" spans="2:25" x14ac:dyDescent="0.4">
      <c r="B725" t="str">
        <f>IF($A725="","",IFERROR(VLOOKUP($A725,AI_PF!$A:$D,4,FALSE),""))</f>
        <v/>
      </c>
      <c r="C725" t="str">
        <f>IF($A725="","",IFERROR(VLOOKUP($A725,AI_PF!$A:$G,7,FALSE),""))</f>
        <v/>
      </c>
      <c r="D725" t="str">
        <f>IF($A725="","",IFERROR(VLOOKUP($A725,AI_PF!$A:$H,8,FALSE),""))</f>
        <v/>
      </c>
      <c r="E725" t="str">
        <f>IF($A725="","",IFERROR(VLOOKUP($A725,AI_PF!$A:$N,14,FALSE),""))</f>
        <v/>
      </c>
      <c r="F725" t="str">
        <f>IF($A725="","",IFERROR(VLOOKUP($A725,AI_PF!$A:$R,18,FALSE),""))</f>
        <v/>
      </c>
      <c r="G725" t="str">
        <f>IF($A725="","",IFERROR(VLOOKUP($A725,AI_PF!$A:$T,20,FALSE),""))</f>
        <v/>
      </c>
      <c r="H725" t="str">
        <f>IF($A725="","",IFERROR(VLOOKUP($A725,AI_PF!$A:$V,22,FALSE),""))</f>
        <v/>
      </c>
      <c r="I725" t="str">
        <f>IF($A725="","",IFERROR(VLOOKUP($A725,AI_PF!$A:$EU,151,FALSE),""))</f>
        <v/>
      </c>
      <c r="J725" t="str">
        <f>IF($A725="","",IFERROR(VLOOKUP($A725,AI_PF!$A:$C,3,FALSE),""))</f>
        <v/>
      </c>
      <c r="K725" t="str">
        <f>IF($A725="","",IFERROR(VLOOKUP($A725,Data_Raw!$A:$G,2,FALSE),""))</f>
        <v/>
      </c>
      <c r="L725" t="str">
        <f>IF($A725="","",IFERROR(VLOOKUP($A725,Data_Raw!$A:$G,3,FALSE),""))</f>
        <v/>
      </c>
      <c r="M725" t="str">
        <f>IF($A725="","",IFERROR(VLOOKUP($A725,Data_Raw!$A:$G,4,FALSE),""))</f>
        <v/>
      </c>
      <c r="N725" t="str">
        <f>IF($A725="","",IFERROR(VLOOKUP($A725,AI_PF!$A:$EU,29,FALSE),""))</f>
        <v/>
      </c>
      <c r="O725" t="str">
        <f>IF($A725="","",IFERROR(VLOOKUP($A725,Data_Raw!$A:$G,5,FALSE),""))</f>
        <v/>
      </c>
      <c r="P725" t="str">
        <f>IF($A725="","",IFERROR(VLOOKUP($A725,Data_Raw!$A:$G,6,FALSE),""))</f>
        <v/>
      </c>
      <c r="Q725" t="str">
        <f>IF($A725="","",IFERROR(VLOOKUP($A725,Data_Raw!$A:$G,7,FALSE),""))</f>
        <v/>
      </c>
      <c r="R725" t="str">
        <f>IF($A725="","",SUMIFS(AI_PF!$AP:$AP,AI_PF!$A:$A,$A725))</f>
        <v/>
      </c>
      <c r="S725" t="str">
        <f>IF($A725="","",SUMIFS(AI_PF!$AW:$AW,AI_PF!$A:$A,$A725))</f>
        <v/>
      </c>
      <c r="T725" t="str">
        <f>IF($A725="","",SUMIFS(AI_PF!$AZ:$AZ,AI_PF!$A:$A,$A725))</f>
        <v/>
      </c>
      <c r="U725" t="str">
        <f>IF($A725="","",SUMIFS(AI_PF!$CA:$CA,AI_PF!$A:$A,$A725))</f>
        <v/>
      </c>
      <c r="V725" t="str">
        <f>IF($A725="","",SUMIFS(AI_PF!$CE:$CE,AI_PF!$A:$A,$A725))</f>
        <v/>
      </c>
      <c r="W725" t="str">
        <f>IF($A725="","",IFERROR(VLOOKUP($A725,AI_PF!$A:$CO,93,FALSE),""))</f>
        <v/>
      </c>
      <c r="X725" t="str">
        <f>IF($A725="","",COUNTIF(AI_PF!$A:$A,$A725))</f>
        <v/>
      </c>
      <c r="Y725" t="str">
        <f>IF($A725="","",COUNTIF(LookThrough!$A:$A,J725))</f>
        <v/>
      </c>
    </row>
    <row r="726" spans="2:25" x14ac:dyDescent="0.4">
      <c r="B726" t="str">
        <f>IF($A726="","",IFERROR(VLOOKUP($A726,AI_PF!$A:$D,4,FALSE),""))</f>
        <v/>
      </c>
      <c r="C726" t="str">
        <f>IF($A726="","",IFERROR(VLOOKUP($A726,AI_PF!$A:$G,7,FALSE),""))</f>
        <v/>
      </c>
      <c r="D726" t="str">
        <f>IF($A726="","",IFERROR(VLOOKUP($A726,AI_PF!$A:$H,8,FALSE),""))</f>
        <v/>
      </c>
      <c r="E726" t="str">
        <f>IF($A726="","",IFERROR(VLOOKUP($A726,AI_PF!$A:$N,14,FALSE),""))</f>
        <v/>
      </c>
      <c r="F726" t="str">
        <f>IF($A726="","",IFERROR(VLOOKUP($A726,AI_PF!$A:$R,18,FALSE),""))</f>
        <v/>
      </c>
      <c r="G726" t="str">
        <f>IF($A726="","",IFERROR(VLOOKUP($A726,AI_PF!$A:$T,20,FALSE),""))</f>
        <v/>
      </c>
      <c r="H726" t="str">
        <f>IF($A726="","",IFERROR(VLOOKUP($A726,AI_PF!$A:$V,22,FALSE),""))</f>
        <v/>
      </c>
      <c r="I726" t="str">
        <f>IF($A726="","",IFERROR(VLOOKUP($A726,AI_PF!$A:$EU,151,FALSE),""))</f>
        <v/>
      </c>
      <c r="J726" t="str">
        <f>IF($A726="","",IFERROR(VLOOKUP($A726,AI_PF!$A:$C,3,FALSE),""))</f>
        <v/>
      </c>
      <c r="K726" t="str">
        <f>IF($A726="","",IFERROR(VLOOKUP($A726,Data_Raw!$A:$G,2,FALSE),""))</f>
        <v/>
      </c>
      <c r="L726" t="str">
        <f>IF($A726="","",IFERROR(VLOOKUP($A726,Data_Raw!$A:$G,3,FALSE),""))</f>
        <v/>
      </c>
      <c r="M726" t="str">
        <f>IF($A726="","",IFERROR(VLOOKUP($A726,Data_Raw!$A:$G,4,FALSE),""))</f>
        <v/>
      </c>
      <c r="N726" t="str">
        <f>IF($A726="","",IFERROR(VLOOKUP($A726,AI_PF!$A:$EU,29,FALSE),""))</f>
        <v/>
      </c>
      <c r="O726" t="str">
        <f>IF($A726="","",IFERROR(VLOOKUP($A726,Data_Raw!$A:$G,5,FALSE),""))</f>
        <v/>
      </c>
      <c r="P726" t="str">
        <f>IF($A726="","",IFERROR(VLOOKUP($A726,Data_Raw!$A:$G,6,FALSE),""))</f>
        <v/>
      </c>
      <c r="Q726" t="str">
        <f>IF($A726="","",IFERROR(VLOOKUP($A726,Data_Raw!$A:$G,7,FALSE),""))</f>
        <v/>
      </c>
      <c r="R726" t="str">
        <f>IF($A726="","",SUMIFS(AI_PF!$AP:$AP,AI_PF!$A:$A,$A726))</f>
        <v/>
      </c>
      <c r="S726" t="str">
        <f>IF($A726="","",SUMIFS(AI_PF!$AW:$AW,AI_PF!$A:$A,$A726))</f>
        <v/>
      </c>
      <c r="T726" t="str">
        <f>IF($A726="","",SUMIFS(AI_PF!$AZ:$AZ,AI_PF!$A:$A,$A726))</f>
        <v/>
      </c>
      <c r="U726" t="str">
        <f>IF($A726="","",SUMIFS(AI_PF!$CA:$CA,AI_PF!$A:$A,$A726))</f>
        <v/>
      </c>
      <c r="V726" t="str">
        <f>IF($A726="","",SUMIFS(AI_PF!$CE:$CE,AI_PF!$A:$A,$A726))</f>
        <v/>
      </c>
      <c r="W726" t="str">
        <f>IF($A726="","",IFERROR(VLOOKUP($A726,AI_PF!$A:$CO,93,FALSE),""))</f>
        <v/>
      </c>
      <c r="X726" t="str">
        <f>IF($A726="","",COUNTIF(AI_PF!$A:$A,$A726))</f>
        <v/>
      </c>
      <c r="Y726" t="str">
        <f>IF($A726="","",COUNTIF(LookThrough!$A:$A,J726))</f>
        <v/>
      </c>
    </row>
    <row r="727" spans="2:25" x14ac:dyDescent="0.4">
      <c r="B727" t="str">
        <f>IF($A727="","",IFERROR(VLOOKUP($A727,AI_PF!$A:$D,4,FALSE),""))</f>
        <v/>
      </c>
      <c r="C727" t="str">
        <f>IF($A727="","",IFERROR(VLOOKUP($A727,AI_PF!$A:$G,7,FALSE),""))</f>
        <v/>
      </c>
      <c r="D727" t="str">
        <f>IF($A727="","",IFERROR(VLOOKUP($A727,AI_PF!$A:$H,8,FALSE),""))</f>
        <v/>
      </c>
      <c r="E727" t="str">
        <f>IF($A727="","",IFERROR(VLOOKUP($A727,AI_PF!$A:$N,14,FALSE),""))</f>
        <v/>
      </c>
      <c r="F727" t="str">
        <f>IF($A727="","",IFERROR(VLOOKUP($A727,AI_PF!$A:$R,18,FALSE),""))</f>
        <v/>
      </c>
      <c r="G727" t="str">
        <f>IF($A727="","",IFERROR(VLOOKUP($A727,AI_PF!$A:$T,20,FALSE),""))</f>
        <v/>
      </c>
      <c r="H727" t="str">
        <f>IF($A727="","",IFERROR(VLOOKUP($A727,AI_PF!$A:$V,22,FALSE),""))</f>
        <v/>
      </c>
      <c r="I727" t="str">
        <f>IF($A727="","",IFERROR(VLOOKUP($A727,AI_PF!$A:$EU,151,FALSE),""))</f>
        <v/>
      </c>
      <c r="J727" t="str">
        <f>IF($A727="","",IFERROR(VLOOKUP($A727,AI_PF!$A:$C,3,FALSE),""))</f>
        <v/>
      </c>
      <c r="K727" t="str">
        <f>IF($A727="","",IFERROR(VLOOKUP($A727,Data_Raw!$A:$G,2,FALSE),""))</f>
        <v/>
      </c>
      <c r="L727" t="str">
        <f>IF($A727="","",IFERROR(VLOOKUP($A727,Data_Raw!$A:$G,3,FALSE),""))</f>
        <v/>
      </c>
      <c r="M727" t="str">
        <f>IF($A727="","",IFERROR(VLOOKUP($A727,Data_Raw!$A:$G,4,FALSE),""))</f>
        <v/>
      </c>
      <c r="N727" t="str">
        <f>IF($A727="","",IFERROR(VLOOKUP($A727,AI_PF!$A:$EU,29,FALSE),""))</f>
        <v/>
      </c>
      <c r="O727" t="str">
        <f>IF($A727="","",IFERROR(VLOOKUP($A727,Data_Raw!$A:$G,5,FALSE),""))</f>
        <v/>
      </c>
      <c r="P727" t="str">
        <f>IF($A727="","",IFERROR(VLOOKUP($A727,Data_Raw!$A:$G,6,FALSE),""))</f>
        <v/>
      </c>
      <c r="Q727" t="str">
        <f>IF($A727="","",IFERROR(VLOOKUP($A727,Data_Raw!$A:$G,7,FALSE),""))</f>
        <v/>
      </c>
      <c r="R727" t="str">
        <f>IF($A727="","",SUMIFS(AI_PF!$AP:$AP,AI_PF!$A:$A,$A727))</f>
        <v/>
      </c>
      <c r="S727" t="str">
        <f>IF($A727="","",SUMIFS(AI_PF!$AW:$AW,AI_PF!$A:$A,$A727))</f>
        <v/>
      </c>
      <c r="T727" t="str">
        <f>IF($A727="","",SUMIFS(AI_PF!$AZ:$AZ,AI_PF!$A:$A,$A727))</f>
        <v/>
      </c>
      <c r="U727" t="str">
        <f>IF($A727="","",SUMIFS(AI_PF!$CA:$CA,AI_PF!$A:$A,$A727))</f>
        <v/>
      </c>
      <c r="V727" t="str">
        <f>IF($A727="","",SUMIFS(AI_PF!$CE:$CE,AI_PF!$A:$A,$A727))</f>
        <v/>
      </c>
      <c r="W727" t="str">
        <f>IF($A727="","",IFERROR(VLOOKUP($A727,AI_PF!$A:$CO,93,FALSE),""))</f>
        <v/>
      </c>
      <c r="X727" t="str">
        <f>IF($A727="","",COUNTIF(AI_PF!$A:$A,$A727))</f>
        <v/>
      </c>
      <c r="Y727" t="str">
        <f>IF($A727="","",COUNTIF(LookThrough!$A:$A,J727))</f>
        <v/>
      </c>
    </row>
    <row r="728" spans="2:25" x14ac:dyDescent="0.4">
      <c r="B728" t="str">
        <f>IF($A728="","",IFERROR(VLOOKUP($A728,AI_PF!$A:$D,4,FALSE),""))</f>
        <v/>
      </c>
      <c r="C728" t="str">
        <f>IF($A728="","",IFERROR(VLOOKUP($A728,AI_PF!$A:$G,7,FALSE),""))</f>
        <v/>
      </c>
      <c r="D728" t="str">
        <f>IF($A728="","",IFERROR(VLOOKUP($A728,AI_PF!$A:$H,8,FALSE),""))</f>
        <v/>
      </c>
      <c r="E728" t="str">
        <f>IF($A728="","",IFERROR(VLOOKUP($A728,AI_PF!$A:$N,14,FALSE),""))</f>
        <v/>
      </c>
      <c r="F728" t="str">
        <f>IF($A728="","",IFERROR(VLOOKUP($A728,AI_PF!$A:$R,18,FALSE),""))</f>
        <v/>
      </c>
      <c r="G728" t="str">
        <f>IF($A728="","",IFERROR(VLOOKUP($A728,AI_PF!$A:$T,20,FALSE),""))</f>
        <v/>
      </c>
      <c r="H728" t="str">
        <f>IF($A728="","",IFERROR(VLOOKUP($A728,AI_PF!$A:$V,22,FALSE),""))</f>
        <v/>
      </c>
      <c r="I728" t="str">
        <f>IF($A728="","",IFERROR(VLOOKUP($A728,AI_PF!$A:$EU,151,FALSE),""))</f>
        <v/>
      </c>
      <c r="J728" t="str">
        <f>IF($A728="","",IFERROR(VLOOKUP($A728,AI_PF!$A:$C,3,FALSE),""))</f>
        <v/>
      </c>
      <c r="K728" t="str">
        <f>IF($A728="","",IFERROR(VLOOKUP($A728,Data_Raw!$A:$G,2,FALSE),""))</f>
        <v/>
      </c>
      <c r="L728" t="str">
        <f>IF($A728="","",IFERROR(VLOOKUP($A728,Data_Raw!$A:$G,3,FALSE),""))</f>
        <v/>
      </c>
      <c r="M728" t="str">
        <f>IF($A728="","",IFERROR(VLOOKUP($A728,Data_Raw!$A:$G,4,FALSE),""))</f>
        <v/>
      </c>
      <c r="N728" t="str">
        <f>IF($A728="","",IFERROR(VLOOKUP($A728,AI_PF!$A:$EU,29,FALSE),""))</f>
        <v/>
      </c>
      <c r="O728" t="str">
        <f>IF($A728="","",IFERROR(VLOOKUP($A728,Data_Raw!$A:$G,5,FALSE),""))</f>
        <v/>
      </c>
      <c r="P728" t="str">
        <f>IF($A728="","",IFERROR(VLOOKUP($A728,Data_Raw!$A:$G,6,FALSE),""))</f>
        <v/>
      </c>
      <c r="Q728" t="str">
        <f>IF($A728="","",IFERROR(VLOOKUP($A728,Data_Raw!$A:$G,7,FALSE),""))</f>
        <v/>
      </c>
      <c r="R728" t="str">
        <f>IF($A728="","",SUMIFS(AI_PF!$AP:$AP,AI_PF!$A:$A,$A728))</f>
        <v/>
      </c>
      <c r="S728" t="str">
        <f>IF($A728="","",SUMIFS(AI_PF!$AW:$AW,AI_PF!$A:$A,$A728))</f>
        <v/>
      </c>
      <c r="T728" t="str">
        <f>IF($A728="","",SUMIFS(AI_PF!$AZ:$AZ,AI_PF!$A:$A,$A728))</f>
        <v/>
      </c>
      <c r="U728" t="str">
        <f>IF($A728="","",SUMIFS(AI_PF!$CA:$CA,AI_PF!$A:$A,$A728))</f>
        <v/>
      </c>
      <c r="V728" t="str">
        <f>IF($A728="","",SUMIFS(AI_PF!$CE:$CE,AI_PF!$A:$A,$A728))</f>
        <v/>
      </c>
      <c r="W728" t="str">
        <f>IF($A728="","",IFERROR(VLOOKUP($A728,AI_PF!$A:$CO,93,FALSE),""))</f>
        <v/>
      </c>
      <c r="X728" t="str">
        <f>IF($A728="","",COUNTIF(AI_PF!$A:$A,$A728))</f>
        <v/>
      </c>
      <c r="Y728" t="str">
        <f>IF($A728="","",COUNTIF(LookThrough!$A:$A,J728))</f>
        <v/>
      </c>
    </row>
    <row r="729" spans="2:25" x14ac:dyDescent="0.4">
      <c r="B729" t="str">
        <f>IF($A729="","",IFERROR(VLOOKUP($A729,AI_PF!$A:$D,4,FALSE),""))</f>
        <v/>
      </c>
      <c r="C729" t="str">
        <f>IF($A729="","",IFERROR(VLOOKUP($A729,AI_PF!$A:$G,7,FALSE),""))</f>
        <v/>
      </c>
      <c r="D729" t="str">
        <f>IF($A729="","",IFERROR(VLOOKUP($A729,AI_PF!$A:$H,8,FALSE),""))</f>
        <v/>
      </c>
      <c r="E729" t="str">
        <f>IF($A729="","",IFERROR(VLOOKUP($A729,AI_PF!$A:$N,14,FALSE),""))</f>
        <v/>
      </c>
      <c r="F729" t="str">
        <f>IF($A729="","",IFERROR(VLOOKUP($A729,AI_PF!$A:$R,18,FALSE),""))</f>
        <v/>
      </c>
      <c r="G729" t="str">
        <f>IF($A729="","",IFERROR(VLOOKUP($A729,AI_PF!$A:$T,20,FALSE),""))</f>
        <v/>
      </c>
      <c r="H729" t="str">
        <f>IF($A729="","",IFERROR(VLOOKUP($A729,AI_PF!$A:$V,22,FALSE),""))</f>
        <v/>
      </c>
      <c r="I729" t="str">
        <f>IF($A729="","",IFERROR(VLOOKUP($A729,AI_PF!$A:$EU,151,FALSE),""))</f>
        <v/>
      </c>
      <c r="J729" t="str">
        <f>IF($A729="","",IFERROR(VLOOKUP($A729,AI_PF!$A:$C,3,FALSE),""))</f>
        <v/>
      </c>
      <c r="K729" t="str">
        <f>IF($A729="","",IFERROR(VLOOKUP($A729,Data_Raw!$A:$G,2,FALSE),""))</f>
        <v/>
      </c>
      <c r="L729" t="str">
        <f>IF($A729="","",IFERROR(VLOOKUP($A729,Data_Raw!$A:$G,3,FALSE),""))</f>
        <v/>
      </c>
      <c r="M729" t="str">
        <f>IF($A729="","",IFERROR(VLOOKUP($A729,Data_Raw!$A:$G,4,FALSE),""))</f>
        <v/>
      </c>
      <c r="N729" t="str">
        <f>IF($A729="","",IFERROR(VLOOKUP($A729,AI_PF!$A:$EU,29,FALSE),""))</f>
        <v/>
      </c>
      <c r="O729" t="str">
        <f>IF($A729="","",IFERROR(VLOOKUP($A729,Data_Raw!$A:$G,5,FALSE),""))</f>
        <v/>
      </c>
      <c r="P729" t="str">
        <f>IF($A729="","",IFERROR(VLOOKUP($A729,Data_Raw!$A:$G,6,FALSE),""))</f>
        <v/>
      </c>
      <c r="Q729" t="str">
        <f>IF($A729="","",IFERROR(VLOOKUP($A729,Data_Raw!$A:$G,7,FALSE),""))</f>
        <v/>
      </c>
      <c r="R729" t="str">
        <f>IF($A729="","",SUMIFS(AI_PF!$AP:$AP,AI_PF!$A:$A,$A729))</f>
        <v/>
      </c>
      <c r="S729" t="str">
        <f>IF($A729="","",SUMIFS(AI_PF!$AW:$AW,AI_PF!$A:$A,$A729))</f>
        <v/>
      </c>
      <c r="T729" t="str">
        <f>IF($A729="","",SUMIFS(AI_PF!$AZ:$AZ,AI_PF!$A:$A,$A729))</f>
        <v/>
      </c>
      <c r="U729" t="str">
        <f>IF($A729="","",SUMIFS(AI_PF!$CA:$CA,AI_PF!$A:$A,$A729))</f>
        <v/>
      </c>
      <c r="V729" t="str">
        <f>IF($A729="","",SUMIFS(AI_PF!$CE:$CE,AI_PF!$A:$A,$A729))</f>
        <v/>
      </c>
      <c r="W729" t="str">
        <f>IF($A729="","",IFERROR(VLOOKUP($A729,AI_PF!$A:$CO,93,FALSE),""))</f>
        <v/>
      </c>
      <c r="X729" t="str">
        <f>IF($A729="","",COUNTIF(AI_PF!$A:$A,$A729))</f>
        <v/>
      </c>
      <c r="Y729" t="str">
        <f>IF($A729="","",COUNTIF(LookThrough!$A:$A,J729))</f>
        <v/>
      </c>
    </row>
    <row r="730" spans="2:25" x14ac:dyDescent="0.4">
      <c r="B730" t="str">
        <f>IF($A730="","",IFERROR(VLOOKUP($A730,AI_PF!$A:$D,4,FALSE),""))</f>
        <v/>
      </c>
      <c r="C730" t="str">
        <f>IF($A730="","",IFERROR(VLOOKUP($A730,AI_PF!$A:$G,7,FALSE),""))</f>
        <v/>
      </c>
      <c r="D730" t="str">
        <f>IF($A730="","",IFERROR(VLOOKUP($A730,AI_PF!$A:$H,8,FALSE),""))</f>
        <v/>
      </c>
      <c r="E730" t="str">
        <f>IF($A730="","",IFERROR(VLOOKUP($A730,AI_PF!$A:$N,14,FALSE),""))</f>
        <v/>
      </c>
      <c r="F730" t="str">
        <f>IF($A730="","",IFERROR(VLOOKUP($A730,AI_PF!$A:$R,18,FALSE),""))</f>
        <v/>
      </c>
      <c r="G730" t="str">
        <f>IF($A730="","",IFERROR(VLOOKUP($A730,AI_PF!$A:$T,20,FALSE),""))</f>
        <v/>
      </c>
      <c r="H730" t="str">
        <f>IF($A730="","",IFERROR(VLOOKUP($A730,AI_PF!$A:$V,22,FALSE),""))</f>
        <v/>
      </c>
      <c r="I730" t="str">
        <f>IF($A730="","",IFERROR(VLOOKUP($A730,AI_PF!$A:$EU,151,FALSE),""))</f>
        <v/>
      </c>
      <c r="J730" t="str">
        <f>IF($A730="","",IFERROR(VLOOKUP($A730,AI_PF!$A:$C,3,FALSE),""))</f>
        <v/>
      </c>
      <c r="K730" t="str">
        <f>IF($A730="","",IFERROR(VLOOKUP($A730,Data_Raw!$A:$G,2,FALSE),""))</f>
        <v/>
      </c>
      <c r="L730" t="str">
        <f>IF($A730="","",IFERROR(VLOOKUP($A730,Data_Raw!$A:$G,3,FALSE),""))</f>
        <v/>
      </c>
      <c r="M730" t="str">
        <f>IF($A730="","",IFERROR(VLOOKUP($A730,Data_Raw!$A:$G,4,FALSE),""))</f>
        <v/>
      </c>
      <c r="N730" t="str">
        <f>IF($A730="","",IFERROR(VLOOKUP($A730,AI_PF!$A:$EU,29,FALSE),""))</f>
        <v/>
      </c>
      <c r="O730" t="str">
        <f>IF($A730="","",IFERROR(VLOOKUP($A730,Data_Raw!$A:$G,5,FALSE),""))</f>
        <v/>
      </c>
      <c r="P730" t="str">
        <f>IF($A730="","",IFERROR(VLOOKUP($A730,Data_Raw!$A:$G,6,FALSE),""))</f>
        <v/>
      </c>
      <c r="Q730" t="str">
        <f>IF($A730="","",IFERROR(VLOOKUP($A730,Data_Raw!$A:$G,7,FALSE),""))</f>
        <v/>
      </c>
      <c r="R730" t="str">
        <f>IF($A730="","",SUMIFS(AI_PF!$AP:$AP,AI_PF!$A:$A,$A730))</f>
        <v/>
      </c>
      <c r="S730" t="str">
        <f>IF($A730="","",SUMIFS(AI_PF!$AW:$AW,AI_PF!$A:$A,$A730))</f>
        <v/>
      </c>
      <c r="T730" t="str">
        <f>IF($A730="","",SUMIFS(AI_PF!$AZ:$AZ,AI_PF!$A:$A,$A730))</f>
        <v/>
      </c>
      <c r="U730" t="str">
        <f>IF($A730="","",SUMIFS(AI_PF!$CA:$CA,AI_PF!$A:$A,$A730))</f>
        <v/>
      </c>
      <c r="V730" t="str">
        <f>IF($A730="","",SUMIFS(AI_PF!$CE:$CE,AI_PF!$A:$A,$A730))</f>
        <v/>
      </c>
      <c r="W730" t="str">
        <f>IF($A730="","",IFERROR(VLOOKUP($A730,AI_PF!$A:$CO,93,FALSE),""))</f>
        <v/>
      </c>
      <c r="X730" t="str">
        <f>IF($A730="","",COUNTIF(AI_PF!$A:$A,$A730))</f>
        <v/>
      </c>
      <c r="Y730" t="str">
        <f>IF($A730="","",COUNTIF(LookThrough!$A:$A,J730))</f>
        <v/>
      </c>
    </row>
    <row r="731" spans="2:25" x14ac:dyDescent="0.4">
      <c r="B731" t="str">
        <f>IF($A731="","",IFERROR(VLOOKUP($A731,AI_PF!$A:$D,4,FALSE),""))</f>
        <v/>
      </c>
      <c r="C731" t="str">
        <f>IF($A731="","",IFERROR(VLOOKUP($A731,AI_PF!$A:$G,7,FALSE),""))</f>
        <v/>
      </c>
      <c r="D731" t="str">
        <f>IF($A731="","",IFERROR(VLOOKUP($A731,AI_PF!$A:$H,8,FALSE),""))</f>
        <v/>
      </c>
      <c r="E731" t="str">
        <f>IF($A731="","",IFERROR(VLOOKUP($A731,AI_PF!$A:$N,14,FALSE),""))</f>
        <v/>
      </c>
      <c r="F731" t="str">
        <f>IF($A731="","",IFERROR(VLOOKUP($A731,AI_PF!$A:$R,18,FALSE),""))</f>
        <v/>
      </c>
      <c r="G731" t="str">
        <f>IF($A731="","",IFERROR(VLOOKUP($A731,AI_PF!$A:$T,20,FALSE),""))</f>
        <v/>
      </c>
      <c r="H731" t="str">
        <f>IF($A731="","",IFERROR(VLOOKUP($A731,AI_PF!$A:$V,22,FALSE),""))</f>
        <v/>
      </c>
      <c r="I731" t="str">
        <f>IF($A731="","",IFERROR(VLOOKUP($A731,AI_PF!$A:$EU,151,FALSE),""))</f>
        <v/>
      </c>
      <c r="J731" t="str">
        <f>IF($A731="","",IFERROR(VLOOKUP($A731,AI_PF!$A:$C,3,FALSE),""))</f>
        <v/>
      </c>
      <c r="K731" t="str">
        <f>IF($A731="","",IFERROR(VLOOKUP($A731,Data_Raw!$A:$G,2,FALSE),""))</f>
        <v/>
      </c>
      <c r="L731" t="str">
        <f>IF($A731="","",IFERROR(VLOOKUP($A731,Data_Raw!$A:$G,3,FALSE),""))</f>
        <v/>
      </c>
      <c r="M731" t="str">
        <f>IF($A731="","",IFERROR(VLOOKUP($A731,Data_Raw!$A:$G,4,FALSE),""))</f>
        <v/>
      </c>
      <c r="N731" t="str">
        <f>IF($A731="","",IFERROR(VLOOKUP($A731,AI_PF!$A:$EU,29,FALSE),""))</f>
        <v/>
      </c>
      <c r="O731" t="str">
        <f>IF($A731="","",IFERROR(VLOOKUP($A731,Data_Raw!$A:$G,5,FALSE),""))</f>
        <v/>
      </c>
      <c r="P731" t="str">
        <f>IF($A731="","",IFERROR(VLOOKUP($A731,Data_Raw!$A:$G,6,FALSE),""))</f>
        <v/>
      </c>
      <c r="Q731" t="str">
        <f>IF($A731="","",IFERROR(VLOOKUP($A731,Data_Raw!$A:$G,7,FALSE),""))</f>
        <v/>
      </c>
      <c r="R731" t="str">
        <f>IF($A731="","",SUMIFS(AI_PF!$AP:$AP,AI_PF!$A:$A,$A731))</f>
        <v/>
      </c>
      <c r="S731" t="str">
        <f>IF($A731="","",SUMIFS(AI_PF!$AW:$AW,AI_PF!$A:$A,$A731))</f>
        <v/>
      </c>
      <c r="T731" t="str">
        <f>IF($A731="","",SUMIFS(AI_PF!$AZ:$AZ,AI_PF!$A:$A,$A731))</f>
        <v/>
      </c>
      <c r="U731" t="str">
        <f>IF($A731="","",SUMIFS(AI_PF!$CA:$CA,AI_PF!$A:$A,$A731))</f>
        <v/>
      </c>
      <c r="V731" t="str">
        <f>IF($A731="","",SUMIFS(AI_PF!$CE:$CE,AI_PF!$A:$A,$A731))</f>
        <v/>
      </c>
      <c r="W731" t="str">
        <f>IF($A731="","",IFERROR(VLOOKUP($A731,AI_PF!$A:$CO,93,FALSE),""))</f>
        <v/>
      </c>
      <c r="X731" t="str">
        <f>IF($A731="","",COUNTIF(AI_PF!$A:$A,$A731))</f>
        <v/>
      </c>
      <c r="Y731" t="str">
        <f>IF($A731="","",COUNTIF(LookThrough!$A:$A,J731))</f>
        <v/>
      </c>
    </row>
    <row r="732" spans="2:25" x14ac:dyDescent="0.4">
      <c r="B732" t="str">
        <f>IF($A732="","",IFERROR(VLOOKUP($A732,AI_PF!$A:$D,4,FALSE),""))</f>
        <v/>
      </c>
      <c r="C732" t="str">
        <f>IF($A732="","",IFERROR(VLOOKUP($A732,AI_PF!$A:$G,7,FALSE),""))</f>
        <v/>
      </c>
      <c r="D732" t="str">
        <f>IF($A732="","",IFERROR(VLOOKUP($A732,AI_PF!$A:$H,8,FALSE),""))</f>
        <v/>
      </c>
      <c r="E732" t="str">
        <f>IF($A732="","",IFERROR(VLOOKUP($A732,AI_PF!$A:$N,14,FALSE),""))</f>
        <v/>
      </c>
      <c r="F732" t="str">
        <f>IF($A732="","",IFERROR(VLOOKUP($A732,AI_PF!$A:$R,18,FALSE),""))</f>
        <v/>
      </c>
      <c r="G732" t="str">
        <f>IF($A732="","",IFERROR(VLOOKUP($A732,AI_PF!$A:$T,20,FALSE),""))</f>
        <v/>
      </c>
      <c r="H732" t="str">
        <f>IF($A732="","",IFERROR(VLOOKUP($A732,AI_PF!$A:$V,22,FALSE),""))</f>
        <v/>
      </c>
      <c r="I732" t="str">
        <f>IF($A732="","",IFERROR(VLOOKUP($A732,AI_PF!$A:$EU,151,FALSE),""))</f>
        <v/>
      </c>
      <c r="J732" t="str">
        <f>IF($A732="","",IFERROR(VLOOKUP($A732,AI_PF!$A:$C,3,FALSE),""))</f>
        <v/>
      </c>
      <c r="K732" t="str">
        <f>IF($A732="","",IFERROR(VLOOKUP($A732,Data_Raw!$A:$G,2,FALSE),""))</f>
        <v/>
      </c>
      <c r="L732" t="str">
        <f>IF($A732="","",IFERROR(VLOOKUP($A732,Data_Raw!$A:$G,3,FALSE),""))</f>
        <v/>
      </c>
      <c r="M732" t="str">
        <f>IF($A732="","",IFERROR(VLOOKUP($A732,Data_Raw!$A:$G,4,FALSE),""))</f>
        <v/>
      </c>
      <c r="N732" t="str">
        <f>IF($A732="","",IFERROR(VLOOKUP($A732,AI_PF!$A:$EU,29,FALSE),""))</f>
        <v/>
      </c>
      <c r="O732" t="str">
        <f>IF($A732="","",IFERROR(VLOOKUP($A732,Data_Raw!$A:$G,5,FALSE),""))</f>
        <v/>
      </c>
      <c r="P732" t="str">
        <f>IF($A732="","",IFERROR(VLOOKUP($A732,Data_Raw!$A:$G,6,FALSE),""))</f>
        <v/>
      </c>
      <c r="Q732" t="str">
        <f>IF($A732="","",IFERROR(VLOOKUP($A732,Data_Raw!$A:$G,7,FALSE),""))</f>
        <v/>
      </c>
      <c r="R732" t="str">
        <f>IF($A732="","",SUMIFS(AI_PF!$AP:$AP,AI_PF!$A:$A,$A732))</f>
        <v/>
      </c>
      <c r="S732" t="str">
        <f>IF($A732="","",SUMIFS(AI_PF!$AW:$AW,AI_PF!$A:$A,$A732))</f>
        <v/>
      </c>
      <c r="T732" t="str">
        <f>IF($A732="","",SUMIFS(AI_PF!$AZ:$AZ,AI_PF!$A:$A,$A732))</f>
        <v/>
      </c>
      <c r="U732" t="str">
        <f>IF($A732="","",SUMIFS(AI_PF!$CA:$CA,AI_PF!$A:$A,$A732))</f>
        <v/>
      </c>
      <c r="V732" t="str">
        <f>IF($A732="","",SUMIFS(AI_PF!$CE:$CE,AI_PF!$A:$A,$A732))</f>
        <v/>
      </c>
      <c r="W732" t="str">
        <f>IF($A732="","",IFERROR(VLOOKUP($A732,AI_PF!$A:$CO,93,FALSE),""))</f>
        <v/>
      </c>
      <c r="X732" t="str">
        <f>IF($A732="","",COUNTIF(AI_PF!$A:$A,$A732))</f>
        <v/>
      </c>
      <c r="Y732" t="str">
        <f>IF($A732="","",COUNTIF(LookThrough!$A:$A,J732))</f>
        <v/>
      </c>
    </row>
    <row r="733" spans="2:25" x14ac:dyDescent="0.4">
      <c r="B733" t="str">
        <f>IF($A733="","",IFERROR(VLOOKUP($A733,AI_PF!$A:$D,4,FALSE),""))</f>
        <v/>
      </c>
      <c r="C733" t="str">
        <f>IF($A733="","",IFERROR(VLOOKUP($A733,AI_PF!$A:$G,7,FALSE),""))</f>
        <v/>
      </c>
      <c r="D733" t="str">
        <f>IF($A733="","",IFERROR(VLOOKUP($A733,AI_PF!$A:$H,8,FALSE),""))</f>
        <v/>
      </c>
      <c r="E733" t="str">
        <f>IF($A733="","",IFERROR(VLOOKUP($A733,AI_PF!$A:$N,14,FALSE),""))</f>
        <v/>
      </c>
      <c r="F733" t="str">
        <f>IF($A733="","",IFERROR(VLOOKUP($A733,AI_PF!$A:$R,18,FALSE),""))</f>
        <v/>
      </c>
      <c r="G733" t="str">
        <f>IF($A733="","",IFERROR(VLOOKUP($A733,AI_PF!$A:$T,20,FALSE),""))</f>
        <v/>
      </c>
      <c r="H733" t="str">
        <f>IF($A733="","",IFERROR(VLOOKUP($A733,AI_PF!$A:$V,22,FALSE),""))</f>
        <v/>
      </c>
      <c r="I733" t="str">
        <f>IF($A733="","",IFERROR(VLOOKUP($A733,AI_PF!$A:$EU,151,FALSE),""))</f>
        <v/>
      </c>
      <c r="J733" t="str">
        <f>IF($A733="","",IFERROR(VLOOKUP($A733,AI_PF!$A:$C,3,FALSE),""))</f>
        <v/>
      </c>
      <c r="K733" t="str">
        <f>IF($A733="","",IFERROR(VLOOKUP($A733,Data_Raw!$A:$G,2,FALSE),""))</f>
        <v/>
      </c>
      <c r="L733" t="str">
        <f>IF($A733="","",IFERROR(VLOOKUP($A733,Data_Raw!$A:$G,3,FALSE),""))</f>
        <v/>
      </c>
      <c r="M733" t="str">
        <f>IF($A733="","",IFERROR(VLOOKUP($A733,Data_Raw!$A:$G,4,FALSE),""))</f>
        <v/>
      </c>
      <c r="N733" t="str">
        <f>IF($A733="","",IFERROR(VLOOKUP($A733,AI_PF!$A:$EU,29,FALSE),""))</f>
        <v/>
      </c>
      <c r="O733" t="str">
        <f>IF($A733="","",IFERROR(VLOOKUP($A733,Data_Raw!$A:$G,5,FALSE),""))</f>
        <v/>
      </c>
      <c r="P733" t="str">
        <f>IF($A733="","",IFERROR(VLOOKUP($A733,Data_Raw!$A:$G,6,FALSE),""))</f>
        <v/>
      </c>
      <c r="Q733" t="str">
        <f>IF($A733="","",IFERROR(VLOOKUP($A733,Data_Raw!$A:$G,7,FALSE),""))</f>
        <v/>
      </c>
      <c r="R733" t="str">
        <f>IF($A733="","",SUMIFS(AI_PF!$AP:$AP,AI_PF!$A:$A,$A733))</f>
        <v/>
      </c>
      <c r="S733" t="str">
        <f>IF($A733="","",SUMIFS(AI_PF!$AW:$AW,AI_PF!$A:$A,$A733))</f>
        <v/>
      </c>
      <c r="T733" t="str">
        <f>IF($A733="","",SUMIFS(AI_PF!$AZ:$AZ,AI_PF!$A:$A,$A733))</f>
        <v/>
      </c>
      <c r="U733" t="str">
        <f>IF($A733="","",SUMIFS(AI_PF!$CA:$CA,AI_PF!$A:$A,$A733))</f>
        <v/>
      </c>
      <c r="V733" t="str">
        <f>IF($A733="","",SUMIFS(AI_PF!$CE:$CE,AI_PF!$A:$A,$A733))</f>
        <v/>
      </c>
      <c r="W733" t="str">
        <f>IF($A733="","",IFERROR(VLOOKUP($A733,AI_PF!$A:$CO,93,FALSE),""))</f>
        <v/>
      </c>
      <c r="X733" t="str">
        <f>IF($A733="","",COUNTIF(AI_PF!$A:$A,$A733))</f>
        <v/>
      </c>
      <c r="Y733" t="str">
        <f>IF($A733="","",COUNTIF(LookThrough!$A:$A,J733))</f>
        <v/>
      </c>
    </row>
    <row r="734" spans="2:25" x14ac:dyDescent="0.4">
      <c r="B734" t="str">
        <f>IF($A734="","",IFERROR(VLOOKUP($A734,AI_PF!$A:$D,4,FALSE),""))</f>
        <v/>
      </c>
      <c r="C734" t="str">
        <f>IF($A734="","",IFERROR(VLOOKUP($A734,AI_PF!$A:$G,7,FALSE),""))</f>
        <v/>
      </c>
      <c r="D734" t="str">
        <f>IF($A734="","",IFERROR(VLOOKUP($A734,AI_PF!$A:$H,8,FALSE),""))</f>
        <v/>
      </c>
      <c r="E734" t="str">
        <f>IF($A734="","",IFERROR(VLOOKUP($A734,AI_PF!$A:$N,14,FALSE),""))</f>
        <v/>
      </c>
      <c r="F734" t="str">
        <f>IF($A734="","",IFERROR(VLOOKUP($A734,AI_PF!$A:$R,18,FALSE),""))</f>
        <v/>
      </c>
      <c r="G734" t="str">
        <f>IF($A734="","",IFERROR(VLOOKUP($A734,AI_PF!$A:$T,20,FALSE),""))</f>
        <v/>
      </c>
      <c r="H734" t="str">
        <f>IF($A734="","",IFERROR(VLOOKUP($A734,AI_PF!$A:$V,22,FALSE),""))</f>
        <v/>
      </c>
      <c r="I734" t="str">
        <f>IF($A734="","",IFERROR(VLOOKUP($A734,AI_PF!$A:$EU,151,FALSE),""))</f>
        <v/>
      </c>
      <c r="J734" t="str">
        <f>IF($A734="","",IFERROR(VLOOKUP($A734,AI_PF!$A:$C,3,FALSE),""))</f>
        <v/>
      </c>
      <c r="K734" t="str">
        <f>IF($A734="","",IFERROR(VLOOKUP($A734,Data_Raw!$A:$G,2,FALSE),""))</f>
        <v/>
      </c>
      <c r="L734" t="str">
        <f>IF($A734="","",IFERROR(VLOOKUP($A734,Data_Raw!$A:$G,3,FALSE),""))</f>
        <v/>
      </c>
      <c r="M734" t="str">
        <f>IF($A734="","",IFERROR(VLOOKUP($A734,Data_Raw!$A:$G,4,FALSE),""))</f>
        <v/>
      </c>
      <c r="N734" t="str">
        <f>IF($A734="","",IFERROR(VLOOKUP($A734,AI_PF!$A:$EU,29,FALSE),""))</f>
        <v/>
      </c>
      <c r="O734" t="str">
        <f>IF($A734="","",IFERROR(VLOOKUP($A734,Data_Raw!$A:$G,5,FALSE),""))</f>
        <v/>
      </c>
      <c r="P734" t="str">
        <f>IF($A734="","",IFERROR(VLOOKUP($A734,Data_Raw!$A:$G,6,FALSE),""))</f>
        <v/>
      </c>
      <c r="Q734" t="str">
        <f>IF($A734="","",IFERROR(VLOOKUP($A734,Data_Raw!$A:$G,7,FALSE),""))</f>
        <v/>
      </c>
      <c r="R734" t="str">
        <f>IF($A734="","",SUMIFS(AI_PF!$AP:$AP,AI_PF!$A:$A,$A734))</f>
        <v/>
      </c>
      <c r="S734" t="str">
        <f>IF($A734="","",SUMIFS(AI_PF!$AW:$AW,AI_PF!$A:$A,$A734))</f>
        <v/>
      </c>
      <c r="T734" t="str">
        <f>IF($A734="","",SUMIFS(AI_PF!$AZ:$AZ,AI_PF!$A:$A,$A734))</f>
        <v/>
      </c>
      <c r="U734" t="str">
        <f>IF($A734="","",SUMIFS(AI_PF!$CA:$CA,AI_PF!$A:$A,$A734))</f>
        <v/>
      </c>
      <c r="V734" t="str">
        <f>IF($A734="","",SUMIFS(AI_PF!$CE:$CE,AI_PF!$A:$A,$A734))</f>
        <v/>
      </c>
      <c r="W734" t="str">
        <f>IF($A734="","",IFERROR(VLOOKUP($A734,AI_PF!$A:$CO,93,FALSE),""))</f>
        <v/>
      </c>
      <c r="X734" t="str">
        <f>IF($A734="","",COUNTIF(AI_PF!$A:$A,$A734))</f>
        <v/>
      </c>
      <c r="Y734" t="str">
        <f>IF($A734="","",COUNTIF(LookThrough!$A:$A,J734))</f>
        <v/>
      </c>
    </row>
    <row r="735" spans="2:25" x14ac:dyDescent="0.4">
      <c r="B735" t="str">
        <f>IF($A735="","",IFERROR(VLOOKUP($A735,AI_PF!$A:$D,4,FALSE),""))</f>
        <v/>
      </c>
      <c r="C735" t="str">
        <f>IF($A735="","",IFERROR(VLOOKUP($A735,AI_PF!$A:$G,7,FALSE),""))</f>
        <v/>
      </c>
      <c r="D735" t="str">
        <f>IF($A735="","",IFERROR(VLOOKUP($A735,AI_PF!$A:$H,8,FALSE),""))</f>
        <v/>
      </c>
      <c r="E735" t="str">
        <f>IF($A735="","",IFERROR(VLOOKUP($A735,AI_PF!$A:$N,14,FALSE),""))</f>
        <v/>
      </c>
      <c r="F735" t="str">
        <f>IF($A735="","",IFERROR(VLOOKUP($A735,AI_PF!$A:$R,18,FALSE),""))</f>
        <v/>
      </c>
      <c r="G735" t="str">
        <f>IF($A735="","",IFERROR(VLOOKUP($A735,AI_PF!$A:$T,20,FALSE),""))</f>
        <v/>
      </c>
      <c r="H735" t="str">
        <f>IF($A735="","",IFERROR(VLOOKUP($A735,AI_PF!$A:$V,22,FALSE),""))</f>
        <v/>
      </c>
      <c r="I735" t="str">
        <f>IF($A735="","",IFERROR(VLOOKUP($A735,AI_PF!$A:$EU,151,FALSE),""))</f>
        <v/>
      </c>
      <c r="J735" t="str">
        <f>IF($A735="","",IFERROR(VLOOKUP($A735,AI_PF!$A:$C,3,FALSE),""))</f>
        <v/>
      </c>
      <c r="K735" t="str">
        <f>IF($A735="","",IFERROR(VLOOKUP($A735,Data_Raw!$A:$G,2,FALSE),""))</f>
        <v/>
      </c>
      <c r="L735" t="str">
        <f>IF($A735="","",IFERROR(VLOOKUP($A735,Data_Raw!$A:$G,3,FALSE),""))</f>
        <v/>
      </c>
      <c r="M735" t="str">
        <f>IF($A735="","",IFERROR(VLOOKUP($A735,Data_Raw!$A:$G,4,FALSE),""))</f>
        <v/>
      </c>
      <c r="N735" t="str">
        <f>IF($A735="","",IFERROR(VLOOKUP($A735,AI_PF!$A:$EU,29,FALSE),""))</f>
        <v/>
      </c>
      <c r="O735" t="str">
        <f>IF($A735="","",IFERROR(VLOOKUP($A735,Data_Raw!$A:$G,5,FALSE),""))</f>
        <v/>
      </c>
      <c r="P735" t="str">
        <f>IF($A735="","",IFERROR(VLOOKUP($A735,Data_Raw!$A:$G,6,FALSE),""))</f>
        <v/>
      </c>
      <c r="Q735" t="str">
        <f>IF($A735="","",IFERROR(VLOOKUP($A735,Data_Raw!$A:$G,7,FALSE),""))</f>
        <v/>
      </c>
      <c r="R735" t="str">
        <f>IF($A735="","",SUMIFS(AI_PF!$AP:$AP,AI_PF!$A:$A,$A735))</f>
        <v/>
      </c>
      <c r="S735" t="str">
        <f>IF($A735="","",SUMIFS(AI_PF!$AW:$AW,AI_PF!$A:$A,$A735))</f>
        <v/>
      </c>
      <c r="T735" t="str">
        <f>IF($A735="","",SUMIFS(AI_PF!$AZ:$AZ,AI_PF!$A:$A,$A735))</f>
        <v/>
      </c>
      <c r="U735" t="str">
        <f>IF($A735="","",SUMIFS(AI_PF!$CA:$CA,AI_PF!$A:$A,$A735))</f>
        <v/>
      </c>
      <c r="V735" t="str">
        <f>IF($A735="","",SUMIFS(AI_PF!$CE:$CE,AI_PF!$A:$A,$A735))</f>
        <v/>
      </c>
      <c r="W735" t="str">
        <f>IF($A735="","",IFERROR(VLOOKUP($A735,AI_PF!$A:$CO,93,FALSE),""))</f>
        <v/>
      </c>
      <c r="X735" t="str">
        <f>IF($A735="","",COUNTIF(AI_PF!$A:$A,$A735))</f>
        <v/>
      </c>
      <c r="Y735" t="str">
        <f>IF($A735="","",COUNTIF(LookThrough!$A:$A,J735))</f>
        <v/>
      </c>
    </row>
    <row r="736" spans="2:25" x14ac:dyDescent="0.4">
      <c r="B736" t="str">
        <f>IF($A736="","",IFERROR(VLOOKUP($A736,AI_PF!$A:$D,4,FALSE),""))</f>
        <v/>
      </c>
      <c r="C736" t="str">
        <f>IF($A736="","",IFERROR(VLOOKUP($A736,AI_PF!$A:$G,7,FALSE),""))</f>
        <v/>
      </c>
      <c r="D736" t="str">
        <f>IF($A736="","",IFERROR(VLOOKUP($A736,AI_PF!$A:$H,8,FALSE),""))</f>
        <v/>
      </c>
      <c r="E736" t="str">
        <f>IF($A736="","",IFERROR(VLOOKUP($A736,AI_PF!$A:$N,14,FALSE),""))</f>
        <v/>
      </c>
      <c r="F736" t="str">
        <f>IF($A736="","",IFERROR(VLOOKUP($A736,AI_PF!$A:$R,18,FALSE),""))</f>
        <v/>
      </c>
      <c r="G736" t="str">
        <f>IF($A736="","",IFERROR(VLOOKUP($A736,AI_PF!$A:$T,20,FALSE),""))</f>
        <v/>
      </c>
      <c r="H736" t="str">
        <f>IF($A736="","",IFERROR(VLOOKUP($A736,AI_PF!$A:$V,22,FALSE),""))</f>
        <v/>
      </c>
      <c r="I736" t="str">
        <f>IF($A736="","",IFERROR(VLOOKUP($A736,AI_PF!$A:$EU,151,FALSE),""))</f>
        <v/>
      </c>
      <c r="J736" t="str">
        <f>IF($A736="","",IFERROR(VLOOKUP($A736,AI_PF!$A:$C,3,FALSE),""))</f>
        <v/>
      </c>
      <c r="K736" t="str">
        <f>IF($A736="","",IFERROR(VLOOKUP($A736,Data_Raw!$A:$G,2,FALSE),""))</f>
        <v/>
      </c>
      <c r="L736" t="str">
        <f>IF($A736="","",IFERROR(VLOOKUP($A736,Data_Raw!$A:$G,3,FALSE),""))</f>
        <v/>
      </c>
      <c r="M736" t="str">
        <f>IF($A736="","",IFERROR(VLOOKUP($A736,Data_Raw!$A:$G,4,FALSE),""))</f>
        <v/>
      </c>
      <c r="N736" t="str">
        <f>IF($A736="","",IFERROR(VLOOKUP($A736,AI_PF!$A:$EU,29,FALSE),""))</f>
        <v/>
      </c>
      <c r="O736" t="str">
        <f>IF($A736="","",IFERROR(VLOOKUP($A736,Data_Raw!$A:$G,5,FALSE),""))</f>
        <v/>
      </c>
      <c r="P736" t="str">
        <f>IF($A736="","",IFERROR(VLOOKUP($A736,Data_Raw!$A:$G,6,FALSE),""))</f>
        <v/>
      </c>
      <c r="Q736" t="str">
        <f>IF($A736="","",IFERROR(VLOOKUP($A736,Data_Raw!$A:$G,7,FALSE),""))</f>
        <v/>
      </c>
      <c r="R736" t="str">
        <f>IF($A736="","",SUMIFS(AI_PF!$AP:$AP,AI_PF!$A:$A,$A736))</f>
        <v/>
      </c>
      <c r="S736" t="str">
        <f>IF($A736="","",SUMIFS(AI_PF!$AW:$AW,AI_PF!$A:$A,$A736))</f>
        <v/>
      </c>
      <c r="T736" t="str">
        <f>IF($A736="","",SUMIFS(AI_PF!$AZ:$AZ,AI_PF!$A:$A,$A736))</f>
        <v/>
      </c>
      <c r="U736" t="str">
        <f>IF($A736="","",SUMIFS(AI_PF!$CA:$CA,AI_PF!$A:$A,$A736))</f>
        <v/>
      </c>
      <c r="V736" t="str">
        <f>IF($A736="","",SUMIFS(AI_PF!$CE:$CE,AI_PF!$A:$A,$A736))</f>
        <v/>
      </c>
      <c r="W736" t="str">
        <f>IF($A736="","",IFERROR(VLOOKUP($A736,AI_PF!$A:$CO,93,FALSE),""))</f>
        <v/>
      </c>
      <c r="X736" t="str">
        <f>IF($A736="","",COUNTIF(AI_PF!$A:$A,$A736))</f>
        <v/>
      </c>
      <c r="Y736" t="str">
        <f>IF($A736="","",COUNTIF(LookThrough!$A:$A,J736))</f>
        <v/>
      </c>
    </row>
    <row r="737" spans="2:25" x14ac:dyDescent="0.4">
      <c r="B737" t="str">
        <f>IF($A737="","",IFERROR(VLOOKUP($A737,AI_PF!$A:$D,4,FALSE),""))</f>
        <v/>
      </c>
      <c r="C737" t="str">
        <f>IF($A737="","",IFERROR(VLOOKUP($A737,AI_PF!$A:$G,7,FALSE),""))</f>
        <v/>
      </c>
      <c r="D737" t="str">
        <f>IF($A737="","",IFERROR(VLOOKUP($A737,AI_PF!$A:$H,8,FALSE),""))</f>
        <v/>
      </c>
      <c r="E737" t="str">
        <f>IF($A737="","",IFERROR(VLOOKUP($A737,AI_PF!$A:$N,14,FALSE),""))</f>
        <v/>
      </c>
      <c r="F737" t="str">
        <f>IF($A737="","",IFERROR(VLOOKUP($A737,AI_PF!$A:$R,18,FALSE),""))</f>
        <v/>
      </c>
      <c r="G737" t="str">
        <f>IF($A737="","",IFERROR(VLOOKUP($A737,AI_PF!$A:$T,20,FALSE),""))</f>
        <v/>
      </c>
      <c r="H737" t="str">
        <f>IF($A737="","",IFERROR(VLOOKUP($A737,AI_PF!$A:$V,22,FALSE),""))</f>
        <v/>
      </c>
      <c r="I737" t="str">
        <f>IF($A737="","",IFERROR(VLOOKUP($A737,AI_PF!$A:$EU,151,FALSE),""))</f>
        <v/>
      </c>
      <c r="J737" t="str">
        <f>IF($A737="","",IFERROR(VLOOKUP($A737,AI_PF!$A:$C,3,FALSE),""))</f>
        <v/>
      </c>
      <c r="K737" t="str">
        <f>IF($A737="","",IFERROR(VLOOKUP($A737,Data_Raw!$A:$G,2,FALSE),""))</f>
        <v/>
      </c>
      <c r="L737" t="str">
        <f>IF($A737="","",IFERROR(VLOOKUP($A737,Data_Raw!$A:$G,3,FALSE),""))</f>
        <v/>
      </c>
      <c r="M737" t="str">
        <f>IF($A737="","",IFERROR(VLOOKUP($A737,Data_Raw!$A:$G,4,FALSE),""))</f>
        <v/>
      </c>
      <c r="N737" t="str">
        <f>IF($A737="","",IFERROR(VLOOKUP($A737,AI_PF!$A:$EU,29,FALSE),""))</f>
        <v/>
      </c>
      <c r="O737" t="str">
        <f>IF($A737="","",IFERROR(VLOOKUP($A737,Data_Raw!$A:$G,5,FALSE),""))</f>
        <v/>
      </c>
      <c r="P737" t="str">
        <f>IF($A737="","",IFERROR(VLOOKUP($A737,Data_Raw!$A:$G,6,FALSE),""))</f>
        <v/>
      </c>
      <c r="Q737" t="str">
        <f>IF($A737="","",IFERROR(VLOOKUP($A737,Data_Raw!$A:$G,7,FALSE),""))</f>
        <v/>
      </c>
      <c r="R737" t="str">
        <f>IF($A737="","",SUMIFS(AI_PF!$AP:$AP,AI_PF!$A:$A,$A737))</f>
        <v/>
      </c>
      <c r="S737" t="str">
        <f>IF($A737="","",SUMIFS(AI_PF!$AW:$AW,AI_PF!$A:$A,$A737))</f>
        <v/>
      </c>
      <c r="T737" t="str">
        <f>IF($A737="","",SUMIFS(AI_PF!$AZ:$AZ,AI_PF!$A:$A,$A737))</f>
        <v/>
      </c>
      <c r="U737" t="str">
        <f>IF($A737="","",SUMIFS(AI_PF!$CA:$CA,AI_PF!$A:$A,$A737))</f>
        <v/>
      </c>
      <c r="V737" t="str">
        <f>IF($A737="","",SUMIFS(AI_PF!$CE:$CE,AI_PF!$A:$A,$A737))</f>
        <v/>
      </c>
      <c r="W737" t="str">
        <f>IF($A737="","",IFERROR(VLOOKUP($A737,AI_PF!$A:$CO,93,FALSE),""))</f>
        <v/>
      </c>
      <c r="X737" t="str">
        <f>IF($A737="","",COUNTIF(AI_PF!$A:$A,$A737))</f>
        <v/>
      </c>
      <c r="Y737" t="str">
        <f>IF($A737="","",COUNTIF(LookThrough!$A:$A,J737))</f>
        <v/>
      </c>
    </row>
    <row r="738" spans="2:25" x14ac:dyDescent="0.4">
      <c r="B738" t="str">
        <f>IF($A738="","",IFERROR(VLOOKUP($A738,AI_PF!$A:$D,4,FALSE),""))</f>
        <v/>
      </c>
      <c r="C738" t="str">
        <f>IF($A738="","",IFERROR(VLOOKUP($A738,AI_PF!$A:$G,7,FALSE),""))</f>
        <v/>
      </c>
      <c r="D738" t="str">
        <f>IF($A738="","",IFERROR(VLOOKUP($A738,AI_PF!$A:$H,8,FALSE),""))</f>
        <v/>
      </c>
      <c r="E738" t="str">
        <f>IF($A738="","",IFERROR(VLOOKUP($A738,AI_PF!$A:$N,14,FALSE),""))</f>
        <v/>
      </c>
      <c r="F738" t="str">
        <f>IF($A738="","",IFERROR(VLOOKUP($A738,AI_PF!$A:$R,18,FALSE),""))</f>
        <v/>
      </c>
      <c r="G738" t="str">
        <f>IF($A738="","",IFERROR(VLOOKUP($A738,AI_PF!$A:$T,20,FALSE),""))</f>
        <v/>
      </c>
      <c r="H738" t="str">
        <f>IF($A738="","",IFERROR(VLOOKUP($A738,AI_PF!$A:$V,22,FALSE),""))</f>
        <v/>
      </c>
      <c r="I738" t="str">
        <f>IF($A738="","",IFERROR(VLOOKUP($A738,AI_PF!$A:$EU,151,FALSE),""))</f>
        <v/>
      </c>
      <c r="J738" t="str">
        <f>IF($A738="","",IFERROR(VLOOKUP($A738,AI_PF!$A:$C,3,FALSE),""))</f>
        <v/>
      </c>
      <c r="K738" t="str">
        <f>IF($A738="","",IFERROR(VLOOKUP($A738,Data_Raw!$A:$G,2,FALSE),""))</f>
        <v/>
      </c>
      <c r="L738" t="str">
        <f>IF($A738="","",IFERROR(VLOOKUP($A738,Data_Raw!$A:$G,3,FALSE),""))</f>
        <v/>
      </c>
      <c r="M738" t="str">
        <f>IF($A738="","",IFERROR(VLOOKUP($A738,Data_Raw!$A:$G,4,FALSE),""))</f>
        <v/>
      </c>
      <c r="N738" t="str">
        <f>IF($A738="","",IFERROR(VLOOKUP($A738,AI_PF!$A:$EU,29,FALSE),""))</f>
        <v/>
      </c>
      <c r="O738" t="str">
        <f>IF($A738="","",IFERROR(VLOOKUP($A738,Data_Raw!$A:$G,5,FALSE),""))</f>
        <v/>
      </c>
      <c r="P738" t="str">
        <f>IF($A738="","",IFERROR(VLOOKUP($A738,Data_Raw!$A:$G,6,FALSE),""))</f>
        <v/>
      </c>
      <c r="Q738" t="str">
        <f>IF($A738="","",IFERROR(VLOOKUP($A738,Data_Raw!$A:$G,7,FALSE),""))</f>
        <v/>
      </c>
      <c r="R738" t="str">
        <f>IF($A738="","",SUMIFS(AI_PF!$AP:$AP,AI_PF!$A:$A,$A738))</f>
        <v/>
      </c>
      <c r="S738" t="str">
        <f>IF($A738="","",SUMIFS(AI_PF!$AW:$AW,AI_PF!$A:$A,$A738))</f>
        <v/>
      </c>
      <c r="T738" t="str">
        <f>IF($A738="","",SUMIFS(AI_PF!$AZ:$AZ,AI_PF!$A:$A,$A738))</f>
        <v/>
      </c>
      <c r="U738" t="str">
        <f>IF($A738="","",SUMIFS(AI_PF!$CA:$CA,AI_PF!$A:$A,$A738))</f>
        <v/>
      </c>
      <c r="V738" t="str">
        <f>IF($A738="","",SUMIFS(AI_PF!$CE:$CE,AI_PF!$A:$A,$A738))</f>
        <v/>
      </c>
      <c r="W738" t="str">
        <f>IF($A738="","",IFERROR(VLOOKUP($A738,AI_PF!$A:$CO,93,FALSE),""))</f>
        <v/>
      </c>
      <c r="X738" t="str">
        <f>IF($A738="","",COUNTIF(AI_PF!$A:$A,$A738))</f>
        <v/>
      </c>
      <c r="Y738" t="str">
        <f>IF($A738="","",COUNTIF(LookThrough!$A:$A,J738))</f>
        <v/>
      </c>
    </row>
    <row r="739" spans="2:25" x14ac:dyDescent="0.4">
      <c r="B739" t="str">
        <f>IF($A739="","",IFERROR(VLOOKUP($A739,AI_PF!$A:$D,4,FALSE),""))</f>
        <v/>
      </c>
      <c r="C739" t="str">
        <f>IF($A739="","",IFERROR(VLOOKUP($A739,AI_PF!$A:$G,7,FALSE),""))</f>
        <v/>
      </c>
      <c r="D739" t="str">
        <f>IF($A739="","",IFERROR(VLOOKUP($A739,AI_PF!$A:$H,8,FALSE),""))</f>
        <v/>
      </c>
      <c r="E739" t="str">
        <f>IF($A739="","",IFERROR(VLOOKUP($A739,AI_PF!$A:$N,14,FALSE),""))</f>
        <v/>
      </c>
      <c r="F739" t="str">
        <f>IF($A739="","",IFERROR(VLOOKUP($A739,AI_PF!$A:$R,18,FALSE),""))</f>
        <v/>
      </c>
      <c r="G739" t="str">
        <f>IF($A739="","",IFERROR(VLOOKUP($A739,AI_PF!$A:$T,20,FALSE),""))</f>
        <v/>
      </c>
      <c r="H739" t="str">
        <f>IF($A739="","",IFERROR(VLOOKUP($A739,AI_PF!$A:$V,22,FALSE),""))</f>
        <v/>
      </c>
      <c r="I739" t="str">
        <f>IF($A739="","",IFERROR(VLOOKUP($A739,AI_PF!$A:$EU,151,FALSE),""))</f>
        <v/>
      </c>
      <c r="J739" t="str">
        <f>IF($A739="","",IFERROR(VLOOKUP($A739,AI_PF!$A:$C,3,FALSE),""))</f>
        <v/>
      </c>
      <c r="K739" t="str">
        <f>IF($A739="","",IFERROR(VLOOKUP($A739,Data_Raw!$A:$G,2,FALSE),""))</f>
        <v/>
      </c>
      <c r="L739" t="str">
        <f>IF($A739="","",IFERROR(VLOOKUP($A739,Data_Raw!$A:$G,3,FALSE),""))</f>
        <v/>
      </c>
      <c r="M739" t="str">
        <f>IF($A739="","",IFERROR(VLOOKUP($A739,Data_Raw!$A:$G,4,FALSE),""))</f>
        <v/>
      </c>
      <c r="N739" t="str">
        <f>IF($A739="","",IFERROR(VLOOKUP($A739,AI_PF!$A:$EU,29,FALSE),""))</f>
        <v/>
      </c>
      <c r="O739" t="str">
        <f>IF($A739="","",IFERROR(VLOOKUP($A739,Data_Raw!$A:$G,5,FALSE),""))</f>
        <v/>
      </c>
      <c r="P739" t="str">
        <f>IF($A739="","",IFERROR(VLOOKUP($A739,Data_Raw!$A:$G,6,FALSE),""))</f>
        <v/>
      </c>
      <c r="Q739" t="str">
        <f>IF($A739="","",IFERROR(VLOOKUP($A739,Data_Raw!$A:$G,7,FALSE),""))</f>
        <v/>
      </c>
      <c r="R739" t="str">
        <f>IF($A739="","",SUMIFS(AI_PF!$AP:$AP,AI_PF!$A:$A,$A739))</f>
        <v/>
      </c>
      <c r="S739" t="str">
        <f>IF($A739="","",SUMIFS(AI_PF!$AW:$AW,AI_PF!$A:$A,$A739))</f>
        <v/>
      </c>
      <c r="T739" t="str">
        <f>IF($A739="","",SUMIFS(AI_PF!$AZ:$AZ,AI_PF!$A:$A,$A739))</f>
        <v/>
      </c>
      <c r="U739" t="str">
        <f>IF($A739="","",SUMIFS(AI_PF!$CA:$CA,AI_PF!$A:$A,$A739))</f>
        <v/>
      </c>
      <c r="V739" t="str">
        <f>IF($A739="","",SUMIFS(AI_PF!$CE:$CE,AI_PF!$A:$A,$A739))</f>
        <v/>
      </c>
      <c r="W739" t="str">
        <f>IF($A739="","",IFERROR(VLOOKUP($A739,AI_PF!$A:$CO,93,FALSE),""))</f>
        <v/>
      </c>
      <c r="X739" t="str">
        <f>IF($A739="","",COUNTIF(AI_PF!$A:$A,$A739))</f>
        <v/>
      </c>
      <c r="Y739" t="str">
        <f>IF($A739="","",COUNTIF(LookThrough!$A:$A,J739))</f>
        <v/>
      </c>
    </row>
    <row r="740" spans="2:25" x14ac:dyDescent="0.4">
      <c r="B740" t="str">
        <f>IF($A740="","",IFERROR(VLOOKUP($A740,AI_PF!$A:$D,4,FALSE),""))</f>
        <v/>
      </c>
      <c r="C740" t="str">
        <f>IF($A740="","",IFERROR(VLOOKUP($A740,AI_PF!$A:$G,7,FALSE),""))</f>
        <v/>
      </c>
      <c r="D740" t="str">
        <f>IF($A740="","",IFERROR(VLOOKUP($A740,AI_PF!$A:$H,8,FALSE),""))</f>
        <v/>
      </c>
      <c r="E740" t="str">
        <f>IF($A740="","",IFERROR(VLOOKUP($A740,AI_PF!$A:$N,14,FALSE),""))</f>
        <v/>
      </c>
      <c r="F740" t="str">
        <f>IF($A740="","",IFERROR(VLOOKUP($A740,AI_PF!$A:$R,18,FALSE),""))</f>
        <v/>
      </c>
      <c r="G740" t="str">
        <f>IF($A740="","",IFERROR(VLOOKUP($A740,AI_PF!$A:$T,20,FALSE),""))</f>
        <v/>
      </c>
      <c r="H740" t="str">
        <f>IF($A740="","",IFERROR(VLOOKUP($A740,AI_PF!$A:$V,22,FALSE),""))</f>
        <v/>
      </c>
      <c r="I740" t="str">
        <f>IF($A740="","",IFERROR(VLOOKUP($A740,AI_PF!$A:$EU,151,FALSE),""))</f>
        <v/>
      </c>
      <c r="J740" t="str">
        <f>IF($A740="","",IFERROR(VLOOKUP($A740,AI_PF!$A:$C,3,FALSE),""))</f>
        <v/>
      </c>
      <c r="K740" t="str">
        <f>IF($A740="","",IFERROR(VLOOKUP($A740,Data_Raw!$A:$G,2,FALSE),""))</f>
        <v/>
      </c>
      <c r="L740" t="str">
        <f>IF($A740="","",IFERROR(VLOOKUP($A740,Data_Raw!$A:$G,3,FALSE),""))</f>
        <v/>
      </c>
      <c r="M740" t="str">
        <f>IF($A740="","",IFERROR(VLOOKUP($A740,Data_Raw!$A:$G,4,FALSE),""))</f>
        <v/>
      </c>
      <c r="N740" t="str">
        <f>IF($A740="","",IFERROR(VLOOKUP($A740,AI_PF!$A:$EU,29,FALSE),""))</f>
        <v/>
      </c>
      <c r="O740" t="str">
        <f>IF($A740="","",IFERROR(VLOOKUP($A740,Data_Raw!$A:$G,5,FALSE),""))</f>
        <v/>
      </c>
      <c r="P740" t="str">
        <f>IF($A740="","",IFERROR(VLOOKUP($A740,Data_Raw!$A:$G,6,FALSE),""))</f>
        <v/>
      </c>
      <c r="Q740" t="str">
        <f>IF($A740="","",IFERROR(VLOOKUP($A740,Data_Raw!$A:$G,7,FALSE),""))</f>
        <v/>
      </c>
      <c r="R740" t="str">
        <f>IF($A740="","",SUMIFS(AI_PF!$AP:$AP,AI_PF!$A:$A,$A740))</f>
        <v/>
      </c>
      <c r="S740" t="str">
        <f>IF($A740="","",SUMIFS(AI_PF!$AW:$AW,AI_PF!$A:$A,$A740))</f>
        <v/>
      </c>
      <c r="T740" t="str">
        <f>IF($A740="","",SUMIFS(AI_PF!$AZ:$AZ,AI_PF!$A:$A,$A740))</f>
        <v/>
      </c>
      <c r="U740" t="str">
        <f>IF($A740="","",SUMIFS(AI_PF!$CA:$CA,AI_PF!$A:$A,$A740))</f>
        <v/>
      </c>
      <c r="V740" t="str">
        <f>IF($A740="","",SUMIFS(AI_PF!$CE:$CE,AI_PF!$A:$A,$A740))</f>
        <v/>
      </c>
      <c r="W740" t="str">
        <f>IF($A740="","",IFERROR(VLOOKUP($A740,AI_PF!$A:$CO,93,FALSE),""))</f>
        <v/>
      </c>
      <c r="X740" t="str">
        <f>IF($A740="","",COUNTIF(AI_PF!$A:$A,$A740))</f>
        <v/>
      </c>
      <c r="Y740" t="str">
        <f>IF($A740="","",COUNTIF(LookThrough!$A:$A,J740))</f>
        <v/>
      </c>
    </row>
    <row r="741" spans="2:25" x14ac:dyDescent="0.4">
      <c r="B741" t="str">
        <f>IF($A741="","",IFERROR(VLOOKUP($A741,AI_PF!$A:$D,4,FALSE),""))</f>
        <v/>
      </c>
      <c r="C741" t="str">
        <f>IF($A741="","",IFERROR(VLOOKUP($A741,AI_PF!$A:$G,7,FALSE),""))</f>
        <v/>
      </c>
      <c r="D741" t="str">
        <f>IF($A741="","",IFERROR(VLOOKUP($A741,AI_PF!$A:$H,8,FALSE),""))</f>
        <v/>
      </c>
      <c r="E741" t="str">
        <f>IF($A741="","",IFERROR(VLOOKUP($A741,AI_PF!$A:$N,14,FALSE),""))</f>
        <v/>
      </c>
      <c r="F741" t="str">
        <f>IF($A741="","",IFERROR(VLOOKUP($A741,AI_PF!$A:$R,18,FALSE),""))</f>
        <v/>
      </c>
      <c r="G741" t="str">
        <f>IF($A741="","",IFERROR(VLOOKUP($A741,AI_PF!$A:$T,20,FALSE),""))</f>
        <v/>
      </c>
      <c r="H741" t="str">
        <f>IF($A741="","",IFERROR(VLOOKUP($A741,AI_PF!$A:$V,22,FALSE),""))</f>
        <v/>
      </c>
      <c r="I741" t="str">
        <f>IF($A741="","",IFERROR(VLOOKUP($A741,AI_PF!$A:$EU,151,FALSE),""))</f>
        <v/>
      </c>
      <c r="J741" t="str">
        <f>IF($A741="","",IFERROR(VLOOKUP($A741,AI_PF!$A:$C,3,FALSE),""))</f>
        <v/>
      </c>
      <c r="K741" t="str">
        <f>IF($A741="","",IFERROR(VLOOKUP($A741,Data_Raw!$A:$G,2,FALSE),""))</f>
        <v/>
      </c>
      <c r="L741" t="str">
        <f>IF($A741="","",IFERROR(VLOOKUP($A741,Data_Raw!$A:$G,3,FALSE),""))</f>
        <v/>
      </c>
      <c r="M741" t="str">
        <f>IF($A741="","",IFERROR(VLOOKUP($A741,Data_Raw!$A:$G,4,FALSE),""))</f>
        <v/>
      </c>
      <c r="N741" t="str">
        <f>IF($A741="","",IFERROR(VLOOKUP($A741,AI_PF!$A:$EU,29,FALSE),""))</f>
        <v/>
      </c>
      <c r="O741" t="str">
        <f>IF($A741="","",IFERROR(VLOOKUP($A741,Data_Raw!$A:$G,5,FALSE),""))</f>
        <v/>
      </c>
      <c r="P741" t="str">
        <f>IF($A741="","",IFERROR(VLOOKUP($A741,Data_Raw!$A:$G,6,FALSE),""))</f>
        <v/>
      </c>
      <c r="Q741" t="str">
        <f>IF($A741="","",IFERROR(VLOOKUP($A741,Data_Raw!$A:$G,7,FALSE),""))</f>
        <v/>
      </c>
      <c r="R741" t="str">
        <f>IF($A741="","",SUMIFS(AI_PF!$AP:$AP,AI_PF!$A:$A,$A741))</f>
        <v/>
      </c>
      <c r="S741" t="str">
        <f>IF($A741="","",SUMIFS(AI_PF!$AW:$AW,AI_PF!$A:$A,$A741))</f>
        <v/>
      </c>
      <c r="T741" t="str">
        <f>IF($A741="","",SUMIFS(AI_PF!$AZ:$AZ,AI_PF!$A:$A,$A741))</f>
        <v/>
      </c>
      <c r="U741" t="str">
        <f>IF($A741="","",SUMIFS(AI_PF!$CA:$CA,AI_PF!$A:$A,$A741))</f>
        <v/>
      </c>
      <c r="V741" t="str">
        <f>IF($A741="","",SUMIFS(AI_PF!$CE:$CE,AI_PF!$A:$A,$A741))</f>
        <v/>
      </c>
      <c r="W741" t="str">
        <f>IF($A741="","",IFERROR(VLOOKUP($A741,AI_PF!$A:$CO,93,FALSE),""))</f>
        <v/>
      </c>
      <c r="X741" t="str">
        <f>IF($A741="","",COUNTIF(AI_PF!$A:$A,$A741))</f>
        <v/>
      </c>
      <c r="Y741" t="str">
        <f>IF($A741="","",COUNTIF(LookThrough!$A:$A,J741))</f>
        <v/>
      </c>
    </row>
    <row r="742" spans="2:25" x14ac:dyDescent="0.4">
      <c r="B742" t="str">
        <f>IF($A742="","",IFERROR(VLOOKUP($A742,AI_PF!$A:$D,4,FALSE),""))</f>
        <v/>
      </c>
      <c r="C742" t="str">
        <f>IF($A742="","",IFERROR(VLOOKUP($A742,AI_PF!$A:$G,7,FALSE),""))</f>
        <v/>
      </c>
      <c r="D742" t="str">
        <f>IF($A742="","",IFERROR(VLOOKUP($A742,AI_PF!$A:$H,8,FALSE),""))</f>
        <v/>
      </c>
      <c r="E742" t="str">
        <f>IF($A742="","",IFERROR(VLOOKUP($A742,AI_PF!$A:$N,14,FALSE),""))</f>
        <v/>
      </c>
      <c r="F742" t="str">
        <f>IF($A742="","",IFERROR(VLOOKUP($A742,AI_PF!$A:$R,18,FALSE),""))</f>
        <v/>
      </c>
      <c r="G742" t="str">
        <f>IF($A742="","",IFERROR(VLOOKUP($A742,AI_PF!$A:$T,20,FALSE),""))</f>
        <v/>
      </c>
      <c r="H742" t="str">
        <f>IF($A742="","",IFERROR(VLOOKUP($A742,AI_PF!$A:$V,22,FALSE),""))</f>
        <v/>
      </c>
      <c r="I742" t="str">
        <f>IF($A742="","",IFERROR(VLOOKUP($A742,AI_PF!$A:$EU,151,FALSE),""))</f>
        <v/>
      </c>
      <c r="J742" t="str">
        <f>IF($A742="","",IFERROR(VLOOKUP($A742,AI_PF!$A:$C,3,FALSE),""))</f>
        <v/>
      </c>
      <c r="K742" t="str">
        <f>IF($A742="","",IFERROR(VLOOKUP($A742,Data_Raw!$A:$G,2,FALSE),""))</f>
        <v/>
      </c>
      <c r="L742" t="str">
        <f>IF($A742="","",IFERROR(VLOOKUP($A742,Data_Raw!$A:$G,3,FALSE),""))</f>
        <v/>
      </c>
      <c r="M742" t="str">
        <f>IF($A742="","",IFERROR(VLOOKUP($A742,Data_Raw!$A:$G,4,FALSE),""))</f>
        <v/>
      </c>
      <c r="N742" t="str">
        <f>IF($A742="","",IFERROR(VLOOKUP($A742,AI_PF!$A:$EU,29,FALSE),""))</f>
        <v/>
      </c>
      <c r="O742" t="str">
        <f>IF($A742="","",IFERROR(VLOOKUP($A742,Data_Raw!$A:$G,5,FALSE),""))</f>
        <v/>
      </c>
      <c r="P742" t="str">
        <f>IF($A742="","",IFERROR(VLOOKUP($A742,Data_Raw!$A:$G,6,FALSE),""))</f>
        <v/>
      </c>
      <c r="Q742" t="str">
        <f>IF($A742="","",IFERROR(VLOOKUP($A742,Data_Raw!$A:$G,7,FALSE),""))</f>
        <v/>
      </c>
      <c r="R742" t="str">
        <f>IF($A742="","",SUMIFS(AI_PF!$AP:$AP,AI_PF!$A:$A,$A742))</f>
        <v/>
      </c>
      <c r="S742" t="str">
        <f>IF($A742="","",SUMIFS(AI_PF!$AW:$AW,AI_PF!$A:$A,$A742))</f>
        <v/>
      </c>
      <c r="T742" t="str">
        <f>IF($A742="","",SUMIFS(AI_PF!$AZ:$AZ,AI_PF!$A:$A,$A742))</f>
        <v/>
      </c>
      <c r="U742" t="str">
        <f>IF($A742="","",SUMIFS(AI_PF!$CA:$CA,AI_PF!$A:$A,$A742))</f>
        <v/>
      </c>
      <c r="V742" t="str">
        <f>IF($A742="","",SUMIFS(AI_PF!$CE:$CE,AI_PF!$A:$A,$A742))</f>
        <v/>
      </c>
      <c r="W742" t="str">
        <f>IF($A742="","",IFERROR(VLOOKUP($A742,AI_PF!$A:$CO,93,FALSE),""))</f>
        <v/>
      </c>
      <c r="X742" t="str">
        <f>IF($A742="","",COUNTIF(AI_PF!$A:$A,$A742))</f>
        <v/>
      </c>
      <c r="Y742" t="str">
        <f>IF($A742="","",COUNTIF(LookThrough!$A:$A,J742))</f>
        <v/>
      </c>
    </row>
    <row r="743" spans="2:25" x14ac:dyDescent="0.4">
      <c r="B743" t="str">
        <f>IF($A743="","",IFERROR(VLOOKUP($A743,AI_PF!$A:$D,4,FALSE),""))</f>
        <v/>
      </c>
      <c r="C743" t="str">
        <f>IF($A743="","",IFERROR(VLOOKUP($A743,AI_PF!$A:$G,7,FALSE),""))</f>
        <v/>
      </c>
      <c r="D743" t="str">
        <f>IF($A743="","",IFERROR(VLOOKUP($A743,AI_PF!$A:$H,8,FALSE),""))</f>
        <v/>
      </c>
      <c r="E743" t="str">
        <f>IF($A743="","",IFERROR(VLOOKUP($A743,AI_PF!$A:$N,14,FALSE),""))</f>
        <v/>
      </c>
      <c r="F743" t="str">
        <f>IF($A743="","",IFERROR(VLOOKUP($A743,AI_PF!$A:$R,18,FALSE),""))</f>
        <v/>
      </c>
      <c r="G743" t="str">
        <f>IF($A743="","",IFERROR(VLOOKUP($A743,AI_PF!$A:$T,20,FALSE),""))</f>
        <v/>
      </c>
      <c r="H743" t="str">
        <f>IF($A743="","",IFERROR(VLOOKUP($A743,AI_PF!$A:$V,22,FALSE),""))</f>
        <v/>
      </c>
      <c r="I743" t="str">
        <f>IF($A743="","",IFERROR(VLOOKUP($A743,AI_PF!$A:$EU,151,FALSE),""))</f>
        <v/>
      </c>
      <c r="J743" t="str">
        <f>IF($A743="","",IFERROR(VLOOKUP($A743,AI_PF!$A:$C,3,FALSE),""))</f>
        <v/>
      </c>
      <c r="K743" t="str">
        <f>IF($A743="","",IFERROR(VLOOKUP($A743,Data_Raw!$A:$G,2,FALSE),""))</f>
        <v/>
      </c>
      <c r="L743" t="str">
        <f>IF($A743="","",IFERROR(VLOOKUP($A743,Data_Raw!$A:$G,3,FALSE),""))</f>
        <v/>
      </c>
      <c r="M743" t="str">
        <f>IF($A743="","",IFERROR(VLOOKUP($A743,Data_Raw!$A:$G,4,FALSE),""))</f>
        <v/>
      </c>
      <c r="N743" t="str">
        <f>IF($A743="","",IFERROR(VLOOKUP($A743,AI_PF!$A:$EU,29,FALSE),""))</f>
        <v/>
      </c>
      <c r="O743" t="str">
        <f>IF($A743="","",IFERROR(VLOOKUP($A743,Data_Raw!$A:$G,5,FALSE),""))</f>
        <v/>
      </c>
      <c r="P743" t="str">
        <f>IF($A743="","",IFERROR(VLOOKUP($A743,Data_Raw!$A:$G,6,FALSE),""))</f>
        <v/>
      </c>
      <c r="Q743" t="str">
        <f>IF($A743="","",IFERROR(VLOOKUP($A743,Data_Raw!$A:$G,7,FALSE),""))</f>
        <v/>
      </c>
      <c r="R743" t="str">
        <f>IF($A743="","",SUMIFS(AI_PF!$AP:$AP,AI_PF!$A:$A,$A743))</f>
        <v/>
      </c>
      <c r="S743" t="str">
        <f>IF($A743="","",SUMIFS(AI_PF!$AW:$AW,AI_PF!$A:$A,$A743))</f>
        <v/>
      </c>
      <c r="T743" t="str">
        <f>IF($A743="","",SUMIFS(AI_PF!$AZ:$AZ,AI_PF!$A:$A,$A743))</f>
        <v/>
      </c>
      <c r="U743" t="str">
        <f>IF($A743="","",SUMIFS(AI_PF!$CA:$CA,AI_PF!$A:$A,$A743))</f>
        <v/>
      </c>
      <c r="V743" t="str">
        <f>IF($A743="","",SUMIFS(AI_PF!$CE:$CE,AI_PF!$A:$A,$A743))</f>
        <v/>
      </c>
      <c r="W743" t="str">
        <f>IF($A743="","",IFERROR(VLOOKUP($A743,AI_PF!$A:$CO,93,FALSE),""))</f>
        <v/>
      </c>
      <c r="X743" t="str">
        <f>IF($A743="","",COUNTIF(AI_PF!$A:$A,$A743))</f>
        <v/>
      </c>
      <c r="Y743" t="str">
        <f>IF($A743="","",COUNTIF(LookThrough!$A:$A,J743))</f>
        <v/>
      </c>
    </row>
    <row r="744" spans="2:25" x14ac:dyDescent="0.4">
      <c r="B744" t="str">
        <f>IF($A744="","",IFERROR(VLOOKUP($A744,AI_PF!$A:$D,4,FALSE),""))</f>
        <v/>
      </c>
      <c r="C744" t="str">
        <f>IF($A744="","",IFERROR(VLOOKUP($A744,AI_PF!$A:$G,7,FALSE),""))</f>
        <v/>
      </c>
      <c r="D744" t="str">
        <f>IF($A744="","",IFERROR(VLOOKUP($A744,AI_PF!$A:$H,8,FALSE),""))</f>
        <v/>
      </c>
      <c r="E744" t="str">
        <f>IF($A744="","",IFERROR(VLOOKUP($A744,AI_PF!$A:$N,14,FALSE),""))</f>
        <v/>
      </c>
      <c r="F744" t="str">
        <f>IF($A744="","",IFERROR(VLOOKUP($A744,AI_PF!$A:$R,18,FALSE),""))</f>
        <v/>
      </c>
      <c r="G744" t="str">
        <f>IF($A744="","",IFERROR(VLOOKUP($A744,AI_PF!$A:$T,20,FALSE),""))</f>
        <v/>
      </c>
      <c r="H744" t="str">
        <f>IF($A744="","",IFERROR(VLOOKUP($A744,AI_PF!$A:$V,22,FALSE),""))</f>
        <v/>
      </c>
      <c r="I744" t="str">
        <f>IF($A744="","",IFERROR(VLOOKUP($A744,AI_PF!$A:$EU,151,FALSE),""))</f>
        <v/>
      </c>
      <c r="J744" t="str">
        <f>IF($A744="","",IFERROR(VLOOKUP($A744,AI_PF!$A:$C,3,FALSE),""))</f>
        <v/>
      </c>
      <c r="K744" t="str">
        <f>IF($A744="","",IFERROR(VLOOKUP($A744,Data_Raw!$A:$G,2,FALSE),""))</f>
        <v/>
      </c>
      <c r="L744" t="str">
        <f>IF($A744="","",IFERROR(VLOOKUP($A744,Data_Raw!$A:$G,3,FALSE),""))</f>
        <v/>
      </c>
      <c r="M744" t="str">
        <f>IF($A744="","",IFERROR(VLOOKUP($A744,Data_Raw!$A:$G,4,FALSE),""))</f>
        <v/>
      </c>
      <c r="N744" t="str">
        <f>IF($A744="","",IFERROR(VLOOKUP($A744,AI_PF!$A:$EU,29,FALSE),""))</f>
        <v/>
      </c>
      <c r="O744" t="str">
        <f>IF($A744="","",IFERROR(VLOOKUP($A744,Data_Raw!$A:$G,5,FALSE),""))</f>
        <v/>
      </c>
      <c r="P744" t="str">
        <f>IF($A744="","",IFERROR(VLOOKUP($A744,Data_Raw!$A:$G,6,FALSE),""))</f>
        <v/>
      </c>
      <c r="Q744" t="str">
        <f>IF($A744="","",IFERROR(VLOOKUP($A744,Data_Raw!$A:$G,7,FALSE),""))</f>
        <v/>
      </c>
      <c r="R744" t="str">
        <f>IF($A744="","",SUMIFS(AI_PF!$AP:$AP,AI_PF!$A:$A,$A744))</f>
        <v/>
      </c>
      <c r="S744" t="str">
        <f>IF($A744="","",SUMIFS(AI_PF!$AW:$AW,AI_PF!$A:$A,$A744))</f>
        <v/>
      </c>
      <c r="T744" t="str">
        <f>IF($A744="","",SUMIFS(AI_PF!$AZ:$AZ,AI_PF!$A:$A,$A744))</f>
        <v/>
      </c>
      <c r="U744" t="str">
        <f>IF($A744="","",SUMIFS(AI_PF!$CA:$CA,AI_PF!$A:$A,$A744))</f>
        <v/>
      </c>
      <c r="V744" t="str">
        <f>IF($A744="","",SUMIFS(AI_PF!$CE:$CE,AI_PF!$A:$A,$A744))</f>
        <v/>
      </c>
      <c r="W744" t="str">
        <f>IF($A744="","",IFERROR(VLOOKUP($A744,AI_PF!$A:$CO,93,FALSE),""))</f>
        <v/>
      </c>
      <c r="X744" t="str">
        <f>IF($A744="","",COUNTIF(AI_PF!$A:$A,$A744))</f>
        <v/>
      </c>
      <c r="Y744" t="str">
        <f>IF($A744="","",COUNTIF(LookThrough!$A:$A,J744))</f>
        <v/>
      </c>
    </row>
    <row r="745" spans="2:25" x14ac:dyDescent="0.4">
      <c r="B745" t="str">
        <f>IF($A745="","",IFERROR(VLOOKUP($A745,AI_PF!$A:$D,4,FALSE),""))</f>
        <v/>
      </c>
      <c r="C745" t="str">
        <f>IF($A745="","",IFERROR(VLOOKUP($A745,AI_PF!$A:$G,7,FALSE),""))</f>
        <v/>
      </c>
      <c r="D745" t="str">
        <f>IF($A745="","",IFERROR(VLOOKUP($A745,AI_PF!$A:$H,8,FALSE),""))</f>
        <v/>
      </c>
      <c r="E745" t="str">
        <f>IF($A745="","",IFERROR(VLOOKUP($A745,AI_PF!$A:$N,14,FALSE),""))</f>
        <v/>
      </c>
      <c r="F745" t="str">
        <f>IF($A745="","",IFERROR(VLOOKUP($A745,AI_PF!$A:$R,18,FALSE),""))</f>
        <v/>
      </c>
      <c r="G745" t="str">
        <f>IF($A745="","",IFERROR(VLOOKUP($A745,AI_PF!$A:$T,20,FALSE),""))</f>
        <v/>
      </c>
      <c r="H745" t="str">
        <f>IF($A745="","",IFERROR(VLOOKUP($A745,AI_PF!$A:$V,22,FALSE),""))</f>
        <v/>
      </c>
      <c r="I745" t="str">
        <f>IF($A745="","",IFERROR(VLOOKUP($A745,AI_PF!$A:$EU,151,FALSE),""))</f>
        <v/>
      </c>
      <c r="J745" t="str">
        <f>IF($A745="","",IFERROR(VLOOKUP($A745,AI_PF!$A:$C,3,FALSE),""))</f>
        <v/>
      </c>
      <c r="K745" t="str">
        <f>IF($A745="","",IFERROR(VLOOKUP($A745,Data_Raw!$A:$G,2,FALSE),""))</f>
        <v/>
      </c>
      <c r="L745" t="str">
        <f>IF($A745="","",IFERROR(VLOOKUP($A745,Data_Raw!$A:$G,3,FALSE),""))</f>
        <v/>
      </c>
      <c r="M745" t="str">
        <f>IF($A745="","",IFERROR(VLOOKUP($A745,Data_Raw!$A:$G,4,FALSE),""))</f>
        <v/>
      </c>
      <c r="N745" t="str">
        <f>IF($A745="","",IFERROR(VLOOKUP($A745,AI_PF!$A:$EU,29,FALSE),""))</f>
        <v/>
      </c>
      <c r="O745" t="str">
        <f>IF($A745="","",IFERROR(VLOOKUP($A745,Data_Raw!$A:$G,5,FALSE),""))</f>
        <v/>
      </c>
      <c r="P745" t="str">
        <f>IF($A745="","",IFERROR(VLOOKUP($A745,Data_Raw!$A:$G,6,FALSE),""))</f>
        <v/>
      </c>
      <c r="Q745" t="str">
        <f>IF($A745="","",IFERROR(VLOOKUP($A745,Data_Raw!$A:$G,7,FALSE),""))</f>
        <v/>
      </c>
      <c r="R745" t="str">
        <f>IF($A745="","",SUMIFS(AI_PF!$AP:$AP,AI_PF!$A:$A,$A745))</f>
        <v/>
      </c>
      <c r="S745" t="str">
        <f>IF($A745="","",SUMIFS(AI_PF!$AW:$AW,AI_PF!$A:$A,$A745))</f>
        <v/>
      </c>
      <c r="T745" t="str">
        <f>IF($A745="","",SUMIFS(AI_PF!$AZ:$AZ,AI_PF!$A:$A,$A745))</f>
        <v/>
      </c>
      <c r="U745" t="str">
        <f>IF($A745="","",SUMIFS(AI_PF!$CA:$CA,AI_PF!$A:$A,$A745))</f>
        <v/>
      </c>
      <c r="V745" t="str">
        <f>IF($A745="","",SUMIFS(AI_PF!$CE:$CE,AI_PF!$A:$A,$A745))</f>
        <v/>
      </c>
      <c r="W745" t="str">
        <f>IF($A745="","",IFERROR(VLOOKUP($A745,AI_PF!$A:$CO,93,FALSE),""))</f>
        <v/>
      </c>
      <c r="X745" t="str">
        <f>IF($A745="","",COUNTIF(AI_PF!$A:$A,$A745))</f>
        <v/>
      </c>
      <c r="Y745" t="str">
        <f>IF($A745="","",COUNTIF(LookThrough!$A:$A,J745))</f>
        <v/>
      </c>
    </row>
    <row r="746" spans="2:25" x14ac:dyDescent="0.4">
      <c r="B746" t="str">
        <f>IF($A746="","",IFERROR(VLOOKUP($A746,AI_PF!$A:$D,4,FALSE),""))</f>
        <v/>
      </c>
      <c r="C746" t="str">
        <f>IF($A746="","",IFERROR(VLOOKUP($A746,AI_PF!$A:$G,7,FALSE),""))</f>
        <v/>
      </c>
      <c r="D746" t="str">
        <f>IF($A746="","",IFERROR(VLOOKUP($A746,AI_PF!$A:$H,8,FALSE),""))</f>
        <v/>
      </c>
      <c r="E746" t="str">
        <f>IF($A746="","",IFERROR(VLOOKUP($A746,AI_PF!$A:$N,14,FALSE),""))</f>
        <v/>
      </c>
      <c r="F746" t="str">
        <f>IF($A746="","",IFERROR(VLOOKUP($A746,AI_PF!$A:$R,18,FALSE),""))</f>
        <v/>
      </c>
      <c r="G746" t="str">
        <f>IF($A746="","",IFERROR(VLOOKUP($A746,AI_PF!$A:$T,20,FALSE),""))</f>
        <v/>
      </c>
      <c r="H746" t="str">
        <f>IF($A746="","",IFERROR(VLOOKUP($A746,AI_PF!$A:$V,22,FALSE),""))</f>
        <v/>
      </c>
      <c r="I746" t="str">
        <f>IF($A746="","",IFERROR(VLOOKUP($A746,AI_PF!$A:$EU,151,FALSE),""))</f>
        <v/>
      </c>
      <c r="J746" t="str">
        <f>IF($A746="","",IFERROR(VLOOKUP($A746,AI_PF!$A:$C,3,FALSE),""))</f>
        <v/>
      </c>
      <c r="K746" t="str">
        <f>IF($A746="","",IFERROR(VLOOKUP($A746,Data_Raw!$A:$G,2,FALSE),""))</f>
        <v/>
      </c>
      <c r="L746" t="str">
        <f>IF($A746="","",IFERROR(VLOOKUP($A746,Data_Raw!$A:$G,3,FALSE),""))</f>
        <v/>
      </c>
      <c r="M746" t="str">
        <f>IF($A746="","",IFERROR(VLOOKUP($A746,Data_Raw!$A:$G,4,FALSE),""))</f>
        <v/>
      </c>
      <c r="N746" t="str">
        <f>IF($A746="","",IFERROR(VLOOKUP($A746,AI_PF!$A:$EU,29,FALSE),""))</f>
        <v/>
      </c>
      <c r="O746" t="str">
        <f>IF($A746="","",IFERROR(VLOOKUP($A746,Data_Raw!$A:$G,5,FALSE),""))</f>
        <v/>
      </c>
      <c r="P746" t="str">
        <f>IF($A746="","",IFERROR(VLOOKUP($A746,Data_Raw!$A:$G,6,FALSE),""))</f>
        <v/>
      </c>
      <c r="Q746" t="str">
        <f>IF($A746="","",IFERROR(VLOOKUP($A746,Data_Raw!$A:$G,7,FALSE),""))</f>
        <v/>
      </c>
      <c r="R746" t="str">
        <f>IF($A746="","",SUMIFS(AI_PF!$AP:$AP,AI_PF!$A:$A,$A746))</f>
        <v/>
      </c>
      <c r="S746" t="str">
        <f>IF($A746="","",SUMIFS(AI_PF!$AW:$AW,AI_PF!$A:$A,$A746))</f>
        <v/>
      </c>
      <c r="T746" t="str">
        <f>IF($A746="","",SUMIFS(AI_PF!$AZ:$AZ,AI_PF!$A:$A,$A746))</f>
        <v/>
      </c>
      <c r="U746" t="str">
        <f>IF($A746="","",SUMIFS(AI_PF!$CA:$CA,AI_PF!$A:$A,$A746))</f>
        <v/>
      </c>
      <c r="V746" t="str">
        <f>IF($A746="","",SUMIFS(AI_PF!$CE:$CE,AI_PF!$A:$A,$A746))</f>
        <v/>
      </c>
      <c r="W746" t="str">
        <f>IF($A746="","",IFERROR(VLOOKUP($A746,AI_PF!$A:$CO,93,FALSE),""))</f>
        <v/>
      </c>
      <c r="X746" t="str">
        <f>IF($A746="","",COUNTIF(AI_PF!$A:$A,$A746))</f>
        <v/>
      </c>
      <c r="Y746" t="str">
        <f>IF($A746="","",COUNTIF(LookThrough!$A:$A,J746))</f>
        <v/>
      </c>
    </row>
    <row r="747" spans="2:25" x14ac:dyDescent="0.4">
      <c r="B747" t="str">
        <f>IF($A747="","",IFERROR(VLOOKUP($A747,AI_PF!$A:$D,4,FALSE),""))</f>
        <v/>
      </c>
      <c r="C747" t="str">
        <f>IF($A747="","",IFERROR(VLOOKUP($A747,AI_PF!$A:$G,7,FALSE),""))</f>
        <v/>
      </c>
      <c r="D747" t="str">
        <f>IF($A747="","",IFERROR(VLOOKUP($A747,AI_PF!$A:$H,8,FALSE),""))</f>
        <v/>
      </c>
      <c r="E747" t="str">
        <f>IF($A747="","",IFERROR(VLOOKUP($A747,AI_PF!$A:$N,14,FALSE),""))</f>
        <v/>
      </c>
      <c r="F747" t="str">
        <f>IF($A747="","",IFERROR(VLOOKUP($A747,AI_PF!$A:$R,18,FALSE),""))</f>
        <v/>
      </c>
      <c r="G747" t="str">
        <f>IF($A747="","",IFERROR(VLOOKUP($A747,AI_PF!$A:$T,20,FALSE),""))</f>
        <v/>
      </c>
      <c r="H747" t="str">
        <f>IF($A747="","",IFERROR(VLOOKUP($A747,AI_PF!$A:$V,22,FALSE),""))</f>
        <v/>
      </c>
      <c r="I747" t="str">
        <f>IF($A747="","",IFERROR(VLOOKUP($A747,AI_PF!$A:$EU,151,FALSE),""))</f>
        <v/>
      </c>
      <c r="J747" t="str">
        <f>IF($A747="","",IFERROR(VLOOKUP($A747,AI_PF!$A:$C,3,FALSE),""))</f>
        <v/>
      </c>
      <c r="K747" t="str">
        <f>IF($A747="","",IFERROR(VLOOKUP($A747,Data_Raw!$A:$G,2,FALSE),""))</f>
        <v/>
      </c>
      <c r="L747" t="str">
        <f>IF($A747="","",IFERROR(VLOOKUP($A747,Data_Raw!$A:$G,3,FALSE),""))</f>
        <v/>
      </c>
      <c r="M747" t="str">
        <f>IF($A747="","",IFERROR(VLOOKUP($A747,Data_Raw!$A:$G,4,FALSE),""))</f>
        <v/>
      </c>
      <c r="N747" t="str">
        <f>IF($A747="","",IFERROR(VLOOKUP($A747,AI_PF!$A:$EU,29,FALSE),""))</f>
        <v/>
      </c>
      <c r="O747" t="str">
        <f>IF($A747="","",IFERROR(VLOOKUP($A747,Data_Raw!$A:$G,5,FALSE),""))</f>
        <v/>
      </c>
      <c r="P747" t="str">
        <f>IF($A747="","",IFERROR(VLOOKUP($A747,Data_Raw!$A:$G,6,FALSE),""))</f>
        <v/>
      </c>
      <c r="Q747" t="str">
        <f>IF($A747="","",IFERROR(VLOOKUP($A747,Data_Raw!$A:$G,7,FALSE),""))</f>
        <v/>
      </c>
      <c r="R747" t="str">
        <f>IF($A747="","",SUMIFS(AI_PF!$AP:$AP,AI_PF!$A:$A,$A747))</f>
        <v/>
      </c>
      <c r="S747" t="str">
        <f>IF($A747="","",SUMIFS(AI_PF!$AW:$AW,AI_PF!$A:$A,$A747))</f>
        <v/>
      </c>
      <c r="T747" t="str">
        <f>IF($A747="","",SUMIFS(AI_PF!$AZ:$AZ,AI_PF!$A:$A,$A747))</f>
        <v/>
      </c>
      <c r="U747" t="str">
        <f>IF($A747="","",SUMIFS(AI_PF!$CA:$CA,AI_PF!$A:$A,$A747))</f>
        <v/>
      </c>
      <c r="V747" t="str">
        <f>IF($A747="","",SUMIFS(AI_PF!$CE:$CE,AI_PF!$A:$A,$A747))</f>
        <v/>
      </c>
      <c r="W747" t="str">
        <f>IF($A747="","",IFERROR(VLOOKUP($A747,AI_PF!$A:$CO,93,FALSE),""))</f>
        <v/>
      </c>
      <c r="X747" t="str">
        <f>IF($A747="","",COUNTIF(AI_PF!$A:$A,$A747))</f>
        <v/>
      </c>
      <c r="Y747" t="str">
        <f>IF($A747="","",COUNTIF(LookThrough!$A:$A,J747))</f>
        <v/>
      </c>
    </row>
    <row r="748" spans="2:25" x14ac:dyDescent="0.4">
      <c r="B748" t="str">
        <f>IF($A748="","",IFERROR(VLOOKUP($A748,AI_PF!$A:$D,4,FALSE),""))</f>
        <v/>
      </c>
      <c r="C748" t="str">
        <f>IF($A748="","",IFERROR(VLOOKUP($A748,AI_PF!$A:$G,7,FALSE),""))</f>
        <v/>
      </c>
      <c r="D748" t="str">
        <f>IF($A748="","",IFERROR(VLOOKUP($A748,AI_PF!$A:$H,8,FALSE),""))</f>
        <v/>
      </c>
      <c r="E748" t="str">
        <f>IF($A748="","",IFERROR(VLOOKUP($A748,AI_PF!$A:$N,14,FALSE),""))</f>
        <v/>
      </c>
      <c r="F748" t="str">
        <f>IF($A748="","",IFERROR(VLOOKUP($A748,AI_PF!$A:$R,18,FALSE),""))</f>
        <v/>
      </c>
      <c r="G748" t="str">
        <f>IF($A748="","",IFERROR(VLOOKUP($A748,AI_PF!$A:$T,20,FALSE),""))</f>
        <v/>
      </c>
      <c r="H748" t="str">
        <f>IF($A748="","",IFERROR(VLOOKUP($A748,AI_PF!$A:$V,22,FALSE),""))</f>
        <v/>
      </c>
      <c r="I748" t="str">
        <f>IF($A748="","",IFERROR(VLOOKUP($A748,AI_PF!$A:$EU,151,FALSE),""))</f>
        <v/>
      </c>
      <c r="J748" t="str">
        <f>IF($A748="","",IFERROR(VLOOKUP($A748,AI_PF!$A:$C,3,FALSE),""))</f>
        <v/>
      </c>
      <c r="K748" t="str">
        <f>IF($A748="","",IFERROR(VLOOKUP($A748,Data_Raw!$A:$G,2,FALSE),""))</f>
        <v/>
      </c>
      <c r="L748" t="str">
        <f>IF($A748="","",IFERROR(VLOOKUP($A748,Data_Raw!$A:$G,3,FALSE),""))</f>
        <v/>
      </c>
      <c r="M748" t="str">
        <f>IF($A748="","",IFERROR(VLOOKUP($A748,Data_Raw!$A:$G,4,FALSE),""))</f>
        <v/>
      </c>
      <c r="N748" t="str">
        <f>IF($A748="","",IFERROR(VLOOKUP($A748,AI_PF!$A:$EU,29,FALSE),""))</f>
        <v/>
      </c>
      <c r="O748" t="str">
        <f>IF($A748="","",IFERROR(VLOOKUP($A748,Data_Raw!$A:$G,5,FALSE),""))</f>
        <v/>
      </c>
      <c r="P748" t="str">
        <f>IF($A748="","",IFERROR(VLOOKUP($A748,Data_Raw!$A:$G,6,FALSE),""))</f>
        <v/>
      </c>
      <c r="Q748" t="str">
        <f>IF($A748="","",IFERROR(VLOOKUP($A748,Data_Raw!$A:$G,7,FALSE),""))</f>
        <v/>
      </c>
      <c r="R748" t="str">
        <f>IF($A748="","",SUMIFS(AI_PF!$AP:$AP,AI_PF!$A:$A,$A748))</f>
        <v/>
      </c>
      <c r="S748" t="str">
        <f>IF($A748="","",SUMIFS(AI_PF!$AW:$AW,AI_PF!$A:$A,$A748))</f>
        <v/>
      </c>
      <c r="T748" t="str">
        <f>IF($A748="","",SUMIFS(AI_PF!$AZ:$AZ,AI_PF!$A:$A,$A748))</f>
        <v/>
      </c>
      <c r="U748" t="str">
        <f>IF($A748="","",SUMIFS(AI_PF!$CA:$CA,AI_PF!$A:$A,$A748))</f>
        <v/>
      </c>
      <c r="V748" t="str">
        <f>IF($A748="","",SUMIFS(AI_PF!$CE:$CE,AI_PF!$A:$A,$A748))</f>
        <v/>
      </c>
      <c r="W748" t="str">
        <f>IF($A748="","",IFERROR(VLOOKUP($A748,AI_PF!$A:$CO,93,FALSE),""))</f>
        <v/>
      </c>
      <c r="X748" t="str">
        <f>IF($A748="","",COUNTIF(AI_PF!$A:$A,$A748))</f>
        <v/>
      </c>
      <c r="Y748" t="str">
        <f>IF($A748="","",COUNTIF(LookThrough!$A:$A,J748))</f>
        <v/>
      </c>
    </row>
    <row r="749" spans="2:25" x14ac:dyDescent="0.4">
      <c r="B749" t="str">
        <f>IF($A749="","",IFERROR(VLOOKUP($A749,AI_PF!$A:$D,4,FALSE),""))</f>
        <v/>
      </c>
      <c r="C749" t="str">
        <f>IF($A749="","",IFERROR(VLOOKUP($A749,AI_PF!$A:$G,7,FALSE),""))</f>
        <v/>
      </c>
      <c r="D749" t="str">
        <f>IF($A749="","",IFERROR(VLOOKUP($A749,AI_PF!$A:$H,8,FALSE),""))</f>
        <v/>
      </c>
      <c r="E749" t="str">
        <f>IF($A749="","",IFERROR(VLOOKUP($A749,AI_PF!$A:$N,14,FALSE),""))</f>
        <v/>
      </c>
      <c r="F749" t="str">
        <f>IF($A749="","",IFERROR(VLOOKUP($A749,AI_PF!$A:$R,18,FALSE),""))</f>
        <v/>
      </c>
      <c r="G749" t="str">
        <f>IF($A749="","",IFERROR(VLOOKUP($A749,AI_PF!$A:$T,20,FALSE),""))</f>
        <v/>
      </c>
      <c r="H749" t="str">
        <f>IF($A749="","",IFERROR(VLOOKUP($A749,AI_PF!$A:$V,22,FALSE),""))</f>
        <v/>
      </c>
      <c r="I749" t="str">
        <f>IF($A749="","",IFERROR(VLOOKUP($A749,AI_PF!$A:$EU,151,FALSE),""))</f>
        <v/>
      </c>
      <c r="J749" t="str">
        <f>IF($A749="","",IFERROR(VLOOKUP($A749,AI_PF!$A:$C,3,FALSE),""))</f>
        <v/>
      </c>
      <c r="K749" t="str">
        <f>IF($A749="","",IFERROR(VLOOKUP($A749,Data_Raw!$A:$G,2,FALSE),""))</f>
        <v/>
      </c>
      <c r="L749" t="str">
        <f>IF($A749="","",IFERROR(VLOOKUP($A749,Data_Raw!$A:$G,3,FALSE),""))</f>
        <v/>
      </c>
      <c r="M749" t="str">
        <f>IF($A749="","",IFERROR(VLOOKUP($A749,Data_Raw!$A:$G,4,FALSE),""))</f>
        <v/>
      </c>
      <c r="N749" t="str">
        <f>IF($A749="","",IFERROR(VLOOKUP($A749,AI_PF!$A:$EU,29,FALSE),""))</f>
        <v/>
      </c>
      <c r="O749" t="str">
        <f>IF($A749="","",IFERROR(VLOOKUP($A749,Data_Raw!$A:$G,5,FALSE),""))</f>
        <v/>
      </c>
      <c r="P749" t="str">
        <f>IF($A749="","",IFERROR(VLOOKUP($A749,Data_Raw!$A:$G,6,FALSE),""))</f>
        <v/>
      </c>
      <c r="Q749" t="str">
        <f>IF($A749="","",IFERROR(VLOOKUP($A749,Data_Raw!$A:$G,7,FALSE),""))</f>
        <v/>
      </c>
      <c r="R749" t="str">
        <f>IF($A749="","",SUMIFS(AI_PF!$AP:$AP,AI_PF!$A:$A,$A749))</f>
        <v/>
      </c>
      <c r="S749" t="str">
        <f>IF($A749="","",SUMIFS(AI_PF!$AW:$AW,AI_PF!$A:$A,$A749))</f>
        <v/>
      </c>
      <c r="T749" t="str">
        <f>IF($A749="","",SUMIFS(AI_PF!$AZ:$AZ,AI_PF!$A:$A,$A749))</f>
        <v/>
      </c>
      <c r="U749" t="str">
        <f>IF($A749="","",SUMIFS(AI_PF!$CA:$CA,AI_PF!$A:$A,$A749))</f>
        <v/>
      </c>
      <c r="V749" t="str">
        <f>IF($A749="","",SUMIFS(AI_PF!$CE:$CE,AI_PF!$A:$A,$A749))</f>
        <v/>
      </c>
      <c r="W749" t="str">
        <f>IF($A749="","",IFERROR(VLOOKUP($A749,AI_PF!$A:$CO,93,FALSE),""))</f>
        <v/>
      </c>
      <c r="X749" t="str">
        <f>IF($A749="","",COUNTIF(AI_PF!$A:$A,$A749))</f>
        <v/>
      </c>
      <c r="Y749" t="str">
        <f>IF($A749="","",COUNTIF(LookThrough!$A:$A,J749))</f>
        <v/>
      </c>
    </row>
    <row r="750" spans="2:25" x14ac:dyDescent="0.4">
      <c r="B750" t="str">
        <f>IF($A750="","",IFERROR(VLOOKUP($A750,AI_PF!$A:$D,4,FALSE),""))</f>
        <v/>
      </c>
      <c r="C750" t="str">
        <f>IF($A750="","",IFERROR(VLOOKUP($A750,AI_PF!$A:$G,7,FALSE),""))</f>
        <v/>
      </c>
      <c r="D750" t="str">
        <f>IF($A750="","",IFERROR(VLOOKUP($A750,AI_PF!$A:$H,8,FALSE),""))</f>
        <v/>
      </c>
      <c r="E750" t="str">
        <f>IF($A750="","",IFERROR(VLOOKUP($A750,AI_PF!$A:$N,14,FALSE),""))</f>
        <v/>
      </c>
      <c r="F750" t="str">
        <f>IF($A750="","",IFERROR(VLOOKUP($A750,AI_PF!$A:$R,18,FALSE),""))</f>
        <v/>
      </c>
      <c r="G750" t="str">
        <f>IF($A750="","",IFERROR(VLOOKUP($A750,AI_PF!$A:$T,20,FALSE),""))</f>
        <v/>
      </c>
      <c r="H750" t="str">
        <f>IF($A750="","",IFERROR(VLOOKUP($A750,AI_PF!$A:$V,22,FALSE),""))</f>
        <v/>
      </c>
      <c r="I750" t="str">
        <f>IF($A750="","",IFERROR(VLOOKUP($A750,AI_PF!$A:$EU,151,FALSE),""))</f>
        <v/>
      </c>
      <c r="J750" t="str">
        <f>IF($A750="","",IFERROR(VLOOKUP($A750,AI_PF!$A:$C,3,FALSE),""))</f>
        <v/>
      </c>
      <c r="K750" t="str">
        <f>IF($A750="","",IFERROR(VLOOKUP($A750,Data_Raw!$A:$G,2,FALSE),""))</f>
        <v/>
      </c>
      <c r="L750" t="str">
        <f>IF($A750="","",IFERROR(VLOOKUP($A750,Data_Raw!$A:$G,3,FALSE),""))</f>
        <v/>
      </c>
      <c r="M750" t="str">
        <f>IF($A750="","",IFERROR(VLOOKUP($A750,Data_Raw!$A:$G,4,FALSE),""))</f>
        <v/>
      </c>
      <c r="N750" t="str">
        <f>IF($A750="","",IFERROR(VLOOKUP($A750,AI_PF!$A:$EU,29,FALSE),""))</f>
        <v/>
      </c>
      <c r="O750" t="str">
        <f>IF($A750="","",IFERROR(VLOOKUP($A750,Data_Raw!$A:$G,5,FALSE),""))</f>
        <v/>
      </c>
      <c r="P750" t="str">
        <f>IF($A750="","",IFERROR(VLOOKUP($A750,Data_Raw!$A:$G,6,FALSE),""))</f>
        <v/>
      </c>
      <c r="Q750" t="str">
        <f>IF($A750="","",IFERROR(VLOOKUP($A750,Data_Raw!$A:$G,7,FALSE),""))</f>
        <v/>
      </c>
      <c r="R750" t="str">
        <f>IF($A750="","",SUMIFS(AI_PF!$AP:$AP,AI_PF!$A:$A,$A750))</f>
        <v/>
      </c>
      <c r="S750" t="str">
        <f>IF($A750="","",SUMIFS(AI_PF!$AW:$AW,AI_PF!$A:$A,$A750))</f>
        <v/>
      </c>
      <c r="T750" t="str">
        <f>IF($A750="","",SUMIFS(AI_PF!$AZ:$AZ,AI_PF!$A:$A,$A750))</f>
        <v/>
      </c>
      <c r="U750" t="str">
        <f>IF($A750="","",SUMIFS(AI_PF!$CA:$CA,AI_PF!$A:$A,$A750))</f>
        <v/>
      </c>
      <c r="V750" t="str">
        <f>IF($A750="","",SUMIFS(AI_PF!$CE:$CE,AI_PF!$A:$A,$A750))</f>
        <v/>
      </c>
      <c r="W750" t="str">
        <f>IF($A750="","",IFERROR(VLOOKUP($A750,AI_PF!$A:$CO,93,FALSE),""))</f>
        <v/>
      </c>
      <c r="X750" t="str">
        <f>IF($A750="","",COUNTIF(AI_PF!$A:$A,$A750))</f>
        <v/>
      </c>
      <c r="Y750" t="str">
        <f>IF($A750="","",COUNTIF(LookThrough!$A:$A,J750))</f>
        <v/>
      </c>
    </row>
    <row r="751" spans="2:25" x14ac:dyDescent="0.4">
      <c r="B751" t="str">
        <f>IF($A751="","",IFERROR(VLOOKUP($A751,AI_PF!$A:$D,4,FALSE),""))</f>
        <v/>
      </c>
      <c r="C751" t="str">
        <f>IF($A751="","",IFERROR(VLOOKUP($A751,AI_PF!$A:$G,7,FALSE),""))</f>
        <v/>
      </c>
      <c r="D751" t="str">
        <f>IF($A751="","",IFERROR(VLOOKUP($A751,AI_PF!$A:$H,8,FALSE),""))</f>
        <v/>
      </c>
      <c r="E751" t="str">
        <f>IF($A751="","",IFERROR(VLOOKUP($A751,AI_PF!$A:$N,14,FALSE),""))</f>
        <v/>
      </c>
      <c r="F751" t="str">
        <f>IF($A751="","",IFERROR(VLOOKUP($A751,AI_PF!$A:$R,18,FALSE),""))</f>
        <v/>
      </c>
      <c r="G751" t="str">
        <f>IF($A751="","",IFERROR(VLOOKUP($A751,AI_PF!$A:$T,20,FALSE),""))</f>
        <v/>
      </c>
      <c r="H751" t="str">
        <f>IF($A751="","",IFERROR(VLOOKUP($A751,AI_PF!$A:$V,22,FALSE),""))</f>
        <v/>
      </c>
      <c r="I751" t="str">
        <f>IF($A751="","",IFERROR(VLOOKUP($A751,AI_PF!$A:$EU,151,FALSE),""))</f>
        <v/>
      </c>
      <c r="J751" t="str">
        <f>IF($A751="","",IFERROR(VLOOKUP($A751,AI_PF!$A:$C,3,FALSE),""))</f>
        <v/>
      </c>
      <c r="K751" t="str">
        <f>IF($A751="","",IFERROR(VLOOKUP($A751,Data_Raw!$A:$G,2,FALSE),""))</f>
        <v/>
      </c>
      <c r="L751" t="str">
        <f>IF($A751="","",IFERROR(VLOOKUP($A751,Data_Raw!$A:$G,3,FALSE),""))</f>
        <v/>
      </c>
      <c r="M751" t="str">
        <f>IF($A751="","",IFERROR(VLOOKUP($A751,Data_Raw!$A:$G,4,FALSE),""))</f>
        <v/>
      </c>
      <c r="N751" t="str">
        <f>IF($A751="","",IFERROR(VLOOKUP($A751,AI_PF!$A:$EU,29,FALSE),""))</f>
        <v/>
      </c>
      <c r="O751" t="str">
        <f>IF($A751="","",IFERROR(VLOOKUP($A751,Data_Raw!$A:$G,5,FALSE),""))</f>
        <v/>
      </c>
      <c r="P751" t="str">
        <f>IF($A751="","",IFERROR(VLOOKUP($A751,Data_Raw!$A:$G,6,FALSE),""))</f>
        <v/>
      </c>
      <c r="Q751" t="str">
        <f>IF($A751="","",IFERROR(VLOOKUP($A751,Data_Raw!$A:$G,7,FALSE),""))</f>
        <v/>
      </c>
      <c r="R751" t="str">
        <f>IF($A751="","",SUMIFS(AI_PF!$AP:$AP,AI_PF!$A:$A,$A751))</f>
        <v/>
      </c>
      <c r="S751" t="str">
        <f>IF($A751="","",SUMIFS(AI_PF!$AW:$AW,AI_PF!$A:$A,$A751))</f>
        <v/>
      </c>
      <c r="T751" t="str">
        <f>IF($A751="","",SUMIFS(AI_PF!$AZ:$AZ,AI_PF!$A:$A,$A751))</f>
        <v/>
      </c>
      <c r="U751" t="str">
        <f>IF($A751="","",SUMIFS(AI_PF!$CA:$CA,AI_PF!$A:$A,$A751))</f>
        <v/>
      </c>
      <c r="V751" t="str">
        <f>IF($A751="","",SUMIFS(AI_PF!$CE:$CE,AI_PF!$A:$A,$A751))</f>
        <v/>
      </c>
      <c r="W751" t="str">
        <f>IF($A751="","",IFERROR(VLOOKUP($A751,AI_PF!$A:$CO,93,FALSE),""))</f>
        <v/>
      </c>
      <c r="X751" t="str">
        <f>IF($A751="","",COUNTIF(AI_PF!$A:$A,$A751))</f>
        <v/>
      </c>
      <c r="Y751" t="str">
        <f>IF($A751="","",COUNTIF(LookThrough!$A:$A,J751))</f>
        <v/>
      </c>
    </row>
    <row r="752" spans="2:25" x14ac:dyDescent="0.4">
      <c r="B752" t="str">
        <f>IF($A752="","",IFERROR(VLOOKUP($A752,AI_PF!$A:$D,4,FALSE),""))</f>
        <v/>
      </c>
      <c r="C752" t="str">
        <f>IF($A752="","",IFERROR(VLOOKUP($A752,AI_PF!$A:$G,7,FALSE),""))</f>
        <v/>
      </c>
      <c r="D752" t="str">
        <f>IF($A752="","",IFERROR(VLOOKUP($A752,AI_PF!$A:$H,8,FALSE),""))</f>
        <v/>
      </c>
      <c r="E752" t="str">
        <f>IF($A752="","",IFERROR(VLOOKUP($A752,AI_PF!$A:$N,14,FALSE),""))</f>
        <v/>
      </c>
      <c r="F752" t="str">
        <f>IF($A752="","",IFERROR(VLOOKUP($A752,AI_PF!$A:$R,18,FALSE),""))</f>
        <v/>
      </c>
      <c r="G752" t="str">
        <f>IF($A752="","",IFERROR(VLOOKUP($A752,AI_PF!$A:$T,20,FALSE),""))</f>
        <v/>
      </c>
      <c r="H752" t="str">
        <f>IF($A752="","",IFERROR(VLOOKUP($A752,AI_PF!$A:$V,22,FALSE),""))</f>
        <v/>
      </c>
      <c r="I752" t="str">
        <f>IF($A752="","",IFERROR(VLOOKUP($A752,AI_PF!$A:$EU,151,FALSE),""))</f>
        <v/>
      </c>
      <c r="J752" t="str">
        <f>IF($A752="","",IFERROR(VLOOKUP($A752,AI_PF!$A:$C,3,FALSE),""))</f>
        <v/>
      </c>
      <c r="K752" t="str">
        <f>IF($A752="","",IFERROR(VLOOKUP($A752,Data_Raw!$A:$G,2,FALSE),""))</f>
        <v/>
      </c>
      <c r="L752" t="str">
        <f>IF($A752="","",IFERROR(VLOOKUP($A752,Data_Raw!$A:$G,3,FALSE),""))</f>
        <v/>
      </c>
      <c r="M752" t="str">
        <f>IF($A752="","",IFERROR(VLOOKUP($A752,Data_Raw!$A:$G,4,FALSE),""))</f>
        <v/>
      </c>
      <c r="N752" t="str">
        <f>IF($A752="","",IFERROR(VLOOKUP($A752,AI_PF!$A:$EU,29,FALSE),""))</f>
        <v/>
      </c>
      <c r="O752" t="str">
        <f>IF($A752="","",IFERROR(VLOOKUP($A752,Data_Raw!$A:$G,5,FALSE),""))</f>
        <v/>
      </c>
      <c r="P752" t="str">
        <f>IF($A752="","",IFERROR(VLOOKUP($A752,Data_Raw!$A:$G,6,FALSE),""))</f>
        <v/>
      </c>
      <c r="Q752" t="str">
        <f>IF($A752="","",IFERROR(VLOOKUP($A752,Data_Raw!$A:$G,7,FALSE),""))</f>
        <v/>
      </c>
      <c r="R752" t="str">
        <f>IF($A752="","",SUMIFS(AI_PF!$AP:$AP,AI_PF!$A:$A,$A752))</f>
        <v/>
      </c>
      <c r="S752" t="str">
        <f>IF($A752="","",SUMIFS(AI_PF!$AW:$AW,AI_PF!$A:$A,$A752))</f>
        <v/>
      </c>
      <c r="T752" t="str">
        <f>IF($A752="","",SUMIFS(AI_PF!$AZ:$AZ,AI_PF!$A:$A,$A752))</f>
        <v/>
      </c>
      <c r="U752" t="str">
        <f>IF($A752="","",SUMIFS(AI_PF!$CA:$CA,AI_PF!$A:$A,$A752))</f>
        <v/>
      </c>
      <c r="V752" t="str">
        <f>IF($A752="","",SUMIFS(AI_PF!$CE:$CE,AI_PF!$A:$A,$A752))</f>
        <v/>
      </c>
      <c r="W752" t="str">
        <f>IF($A752="","",IFERROR(VLOOKUP($A752,AI_PF!$A:$CO,93,FALSE),""))</f>
        <v/>
      </c>
      <c r="X752" t="str">
        <f>IF($A752="","",COUNTIF(AI_PF!$A:$A,$A752))</f>
        <v/>
      </c>
      <c r="Y752" t="str">
        <f>IF($A752="","",COUNTIF(LookThrough!$A:$A,J752))</f>
        <v/>
      </c>
    </row>
    <row r="753" spans="2:25" x14ac:dyDescent="0.4">
      <c r="B753" t="str">
        <f>IF($A753="","",IFERROR(VLOOKUP($A753,AI_PF!$A:$D,4,FALSE),""))</f>
        <v/>
      </c>
      <c r="C753" t="str">
        <f>IF($A753="","",IFERROR(VLOOKUP($A753,AI_PF!$A:$G,7,FALSE),""))</f>
        <v/>
      </c>
      <c r="D753" t="str">
        <f>IF($A753="","",IFERROR(VLOOKUP($A753,AI_PF!$A:$H,8,FALSE),""))</f>
        <v/>
      </c>
      <c r="E753" t="str">
        <f>IF($A753="","",IFERROR(VLOOKUP($A753,AI_PF!$A:$N,14,FALSE),""))</f>
        <v/>
      </c>
      <c r="F753" t="str">
        <f>IF($A753="","",IFERROR(VLOOKUP($A753,AI_PF!$A:$R,18,FALSE),""))</f>
        <v/>
      </c>
      <c r="G753" t="str">
        <f>IF($A753="","",IFERROR(VLOOKUP($A753,AI_PF!$A:$T,20,FALSE),""))</f>
        <v/>
      </c>
      <c r="H753" t="str">
        <f>IF($A753="","",IFERROR(VLOOKUP($A753,AI_PF!$A:$V,22,FALSE),""))</f>
        <v/>
      </c>
      <c r="I753" t="str">
        <f>IF($A753="","",IFERROR(VLOOKUP($A753,AI_PF!$A:$EU,151,FALSE),""))</f>
        <v/>
      </c>
      <c r="J753" t="str">
        <f>IF($A753="","",IFERROR(VLOOKUP($A753,AI_PF!$A:$C,3,FALSE),""))</f>
        <v/>
      </c>
      <c r="K753" t="str">
        <f>IF($A753="","",IFERROR(VLOOKUP($A753,Data_Raw!$A:$G,2,FALSE),""))</f>
        <v/>
      </c>
      <c r="L753" t="str">
        <f>IF($A753="","",IFERROR(VLOOKUP($A753,Data_Raw!$A:$G,3,FALSE),""))</f>
        <v/>
      </c>
      <c r="M753" t="str">
        <f>IF($A753="","",IFERROR(VLOOKUP($A753,Data_Raw!$A:$G,4,FALSE),""))</f>
        <v/>
      </c>
      <c r="N753" t="str">
        <f>IF($A753="","",IFERROR(VLOOKUP($A753,AI_PF!$A:$EU,29,FALSE),""))</f>
        <v/>
      </c>
      <c r="O753" t="str">
        <f>IF($A753="","",IFERROR(VLOOKUP($A753,Data_Raw!$A:$G,5,FALSE),""))</f>
        <v/>
      </c>
      <c r="P753" t="str">
        <f>IF($A753="","",IFERROR(VLOOKUP($A753,Data_Raw!$A:$G,6,FALSE),""))</f>
        <v/>
      </c>
      <c r="Q753" t="str">
        <f>IF($A753="","",IFERROR(VLOOKUP($A753,Data_Raw!$A:$G,7,FALSE),""))</f>
        <v/>
      </c>
      <c r="R753" t="str">
        <f>IF($A753="","",SUMIFS(AI_PF!$AP:$AP,AI_PF!$A:$A,$A753))</f>
        <v/>
      </c>
      <c r="S753" t="str">
        <f>IF($A753="","",SUMIFS(AI_PF!$AW:$AW,AI_PF!$A:$A,$A753))</f>
        <v/>
      </c>
      <c r="T753" t="str">
        <f>IF($A753="","",SUMIFS(AI_PF!$AZ:$AZ,AI_PF!$A:$A,$A753))</f>
        <v/>
      </c>
      <c r="U753" t="str">
        <f>IF($A753="","",SUMIFS(AI_PF!$CA:$CA,AI_PF!$A:$A,$A753))</f>
        <v/>
      </c>
      <c r="V753" t="str">
        <f>IF($A753="","",SUMIFS(AI_PF!$CE:$CE,AI_PF!$A:$A,$A753))</f>
        <v/>
      </c>
      <c r="W753" t="str">
        <f>IF($A753="","",IFERROR(VLOOKUP($A753,AI_PF!$A:$CO,93,FALSE),""))</f>
        <v/>
      </c>
      <c r="X753" t="str">
        <f>IF($A753="","",COUNTIF(AI_PF!$A:$A,$A753))</f>
        <v/>
      </c>
      <c r="Y753" t="str">
        <f>IF($A753="","",COUNTIF(LookThrough!$A:$A,J753))</f>
        <v/>
      </c>
    </row>
    <row r="754" spans="2:25" x14ac:dyDescent="0.4">
      <c r="B754" t="str">
        <f>IF($A754="","",IFERROR(VLOOKUP($A754,AI_PF!$A:$D,4,FALSE),""))</f>
        <v/>
      </c>
      <c r="C754" t="str">
        <f>IF($A754="","",IFERROR(VLOOKUP($A754,AI_PF!$A:$G,7,FALSE),""))</f>
        <v/>
      </c>
      <c r="D754" t="str">
        <f>IF($A754="","",IFERROR(VLOOKUP($A754,AI_PF!$A:$H,8,FALSE),""))</f>
        <v/>
      </c>
      <c r="E754" t="str">
        <f>IF($A754="","",IFERROR(VLOOKUP($A754,AI_PF!$A:$N,14,FALSE),""))</f>
        <v/>
      </c>
      <c r="F754" t="str">
        <f>IF($A754="","",IFERROR(VLOOKUP($A754,AI_PF!$A:$R,18,FALSE),""))</f>
        <v/>
      </c>
      <c r="G754" t="str">
        <f>IF($A754="","",IFERROR(VLOOKUP($A754,AI_PF!$A:$T,20,FALSE),""))</f>
        <v/>
      </c>
      <c r="H754" t="str">
        <f>IF($A754="","",IFERROR(VLOOKUP($A754,AI_PF!$A:$V,22,FALSE),""))</f>
        <v/>
      </c>
      <c r="I754" t="str">
        <f>IF($A754="","",IFERROR(VLOOKUP($A754,AI_PF!$A:$EU,151,FALSE),""))</f>
        <v/>
      </c>
      <c r="J754" t="str">
        <f>IF($A754="","",IFERROR(VLOOKUP($A754,AI_PF!$A:$C,3,FALSE),""))</f>
        <v/>
      </c>
      <c r="K754" t="str">
        <f>IF($A754="","",IFERROR(VLOOKUP($A754,Data_Raw!$A:$G,2,FALSE),""))</f>
        <v/>
      </c>
      <c r="L754" t="str">
        <f>IF($A754="","",IFERROR(VLOOKUP($A754,Data_Raw!$A:$G,3,FALSE),""))</f>
        <v/>
      </c>
      <c r="M754" t="str">
        <f>IF($A754="","",IFERROR(VLOOKUP($A754,Data_Raw!$A:$G,4,FALSE),""))</f>
        <v/>
      </c>
      <c r="N754" t="str">
        <f>IF($A754="","",IFERROR(VLOOKUP($A754,AI_PF!$A:$EU,29,FALSE),""))</f>
        <v/>
      </c>
      <c r="O754" t="str">
        <f>IF($A754="","",IFERROR(VLOOKUP($A754,Data_Raw!$A:$G,5,FALSE),""))</f>
        <v/>
      </c>
      <c r="P754" t="str">
        <f>IF($A754="","",IFERROR(VLOOKUP($A754,Data_Raw!$A:$G,6,FALSE),""))</f>
        <v/>
      </c>
      <c r="Q754" t="str">
        <f>IF($A754="","",IFERROR(VLOOKUP($A754,Data_Raw!$A:$G,7,FALSE),""))</f>
        <v/>
      </c>
      <c r="R754" t="str">
        <f>IF($A754="","",SUMIFS(AI_PF!$AP:$AP,AI_PF!$A:$A,$A754))</f>
        <v/>
      </c>
      <c r="S754" t="str">
        <f>IF($A754="","",SUMIFS(AI_PF!$AW:$AW,AI_PF!$A:$A,$A754))</f>
        <v/>
      </c>
      <c r="T754" t="str">
        <f>IF($A754="","",SUMIFS(AI_PF!$AZ:$AZ,AI_PF!$A:$A,$A754))</f>
        <v/>
      </c>
      <c r="U754" t="str">
        <f>IF($A754="","",SUMIFS(AI_PF!$CA:$CA,AI_PF!$A:$A,$A754))</f>
        <v/>
      </c>
      <c r="V754" t="str">
        <f>IF($A754="","",SUMIFS(AI_PF!$CE:$CE,AI_PF!$A:$A,$A754))</f>
        <v/>
      </c>
      <c r="W754" t="str">
        <f>IF($A754="","",IFERROR(VLOOKUP($A754,AI_PF!$A:$CO,93,FALSE),""))</f>
        <v/>
      </c>
      <c r="X754" t="str">
        <f>IF($A754="","",COUNTIF(AI_PF!$A:$A,$A754))</f>
        <v/>
      </c>
      <c r="Y754" t="str">
        <f>IF($A754="","",COUNTIF(LookThrough!$A:$A,J754))</f>
        <v/>
      </c>
    </row>
    <row r="755" spans="2:25" x14ac:dyDescent="0.4">
      <c r="B755" t="str">
        <f>IF($A755="","",IFERROR(VLOOKUP($A755,AI_PF!$A:$D,4,FALSE),""))</f>
        <v/>
      </c>
      <c r="C755" t="str">
        <f>IF($A755="","",IFERROR(VLOOKUP($A755,AI_PF!$A:$G,7,FALSE),""))</f>
        <v/>
      </c>
      <c r="D755" t="str">
        <f>IF($A755="","",IFERROR(VLOOKUP($A755,AI_PF!$A:$H,8,FALSE),""))</f>
        <v/>
      </c>
      <c r="E755" t="str">
        <f>IF($A755="","",IFERROR(VLOOKUP($A755,AI_PF!$A:$N,14,FALSE),""))</f>
        <v/>
      </c>
      <c r="F755" t="str">
        <f>IF($A755="","",IFERROR(VLOOKUP($A755,AI_PF!$A:$R,18,FALSE),""))</f>
        <v/>
      </c>
      <c r="G755" t="str">
        <f>IF($A755="","",IFERROR(VLOOKUP($A755,AI_PF!$A:$T,20,FALSE),""))</f>
        <v/>
      </c>
      <c r="H755" t="str">
        <f>IF($A755="","",IFERROR(VLOOKUP($A755,AI_PF!$A:$V,22,FALSE),""))</f>
        <v/>
      </c>
      <c r="I755" t="str">
        <f>IF($A755="","",IFERROR(VLOOKUP($A755,AI_PF!$A:$EU,151,FALSE),""))</f>
        <v/>
      </c>
      <c r="J755" t="str">
        <f>IF($A755="","",IFERROR(VLOOKUP($A755,AI_PF!$A:$C,3,FALSE),""))</f>
        <v/>
      </c>
      <c r="K755" t="str">
        <f>IF($A755="","",IFERROR(VLOOKUP($A755,Data_Raw!$A:$G,2,FALSE),""))</f>
        <v/>
      </c>
      <c r="L755" t="str">
        <f>IF($A755="","",IFERROR(VLOOKUP($A755,Data_Raw!$A:$G,3,FALSE),""))</f>
        <v/>
      </c>
      <c r="M755" t="str">
        <f>IF($A755="","",IFERROR(VLOOKUP($A755,Data_Raw!$A:$G,4,FALSE),""))</f>
        <v/>
      </c>
      <c r="N755" t="str">
        <f>IF($A755="","",IFERROR(VLOOKUP($A755,AI_PF!$A:$EU,29,FALSE),""))</f>
        <v/>
      </c>
      <c r="O755" t="str">
        <f>IF($A755="","",IFERROR(VLOOKUP($A755,Data_Raw!$A:$G,5,FALSE),""))</f>
        <v/>
      </c>
      <c r="P755" t="str">
        <f>IF($A755="","",IFERROR(VLOOKUP($A755,Data_Raw!$A:$G,6,FALSE),""))</f>
        <v/>
      </c>
      <c r="Q755" t="str">
        <f>IF($A755="","",IFERROR(VLOOKUP($A755,Data_Raw!$A:$G,7,FALSE),""))</f>
        <v/>
      </c>
      <c r="R755" t="str">
        <f>IF($A755="","",SUMIFS(AI_PF!$AP:$AP,AI_PF!$A:$A,$A755))</f>
        <v/>
      </c>
      <c r="S755" t="str">
        <f>IF($A755="","",SUMIFS(AI_PF!$AW:$AW,AI_PF!$A:$A,$A755))</f>
        <v/>
      </c>
      <c r="T755" t="str">
        <f>IF($A755="","",SUMIFS(AI_PF!$AZ:$AZ,AI_PF!$A:$A,$A755))</f>
        <v/>
      </c>
      <c r="U755" t="str">
        <f>IF($A755="","",SUMIFS(AI_PF!$CA:$CA,AI_PF!$A:$A,$A755))</f>
        <v/>
      </c>
      <c r="V755" t="str">
        <f>IF($A755="","",SUMIFS(AI_PF!$CE:$CE,AI_PF!$A:$A,$A755))</f>
        <v/>
      </c>
      <c r="W755" t="str">
        <f>IF($A755="","",IFERROR(VLOOKUP($A755,AI_PF!$A:$CO,93,FALSE),""))</f>
        <v/>
      </c>
      <c r="X755" t="str">
        <f>IF($A755="","",COUNTIF(AI_PF!$A:$A,$A755))</f>
        <v/>
      </c>
      <c r="Y755" t="str">
        <f>IF($A755="","",COUNTIF(LookThrough!$A:$A,J755))</f>
        <v/>
      </c>
    </row>
    <row r="756" spans="2:25" x14ac:dyDescent="0.4">
      <c r="B756" t="str">
        <f>IF($A756="","",IFERROR(VLOOKUP($A756,AI_PF!$A:$D,4,FALSE),""))</f>
        <v/>
      </c>
      <c r="C756" t="str">
        <f>IF($A756="","",IFERROR(VLOOKUP($A756,AI_PF!$A:$G,7,FALSE),""))</f>
        <v/>
      </c>
      <c r="D756" t="str">
        <f>IF($A756="","",IFERROR(VLOOKUP($A756,AI_PF!$A:$H,8,FALSE),""))</f>
        <v/>
      </c>
      <c r="E756" t="str">
        <f>IF($A756="","",IFERROR(VLOOKUP($A756,AI_PF!$A:$N,14,FALSE),""))</f>
        <v/>
      </c>
      <c r="F756" t="str">
        <f>IF($A756="","",IFERROR(VLOOKUP($A756,AI_PF!$A:$R,18,FALSE),""))</f>
        <v/>
      </c>
      <c r="G756" t="str">
        <f>IF($A756="","",IFERROR(VLOOKUP($A756,AI_PF!$A:$T,20,FALSE),""))</f>
        <v/>
      </c>
      <c r="H756" t="str">
        <f>IF($A756="","",IFERROR(VLOOKUP($A756,AI_PF!$A:$V,22,FALSE),""))</f>
        <v/>
      </c>
      <c r="I756" t="str">
        <f>IF($A756="","",IFERROR(VLOOKUP($A756,AI_PF!$A:$EU,151,FALSE),""))</f>
        <v/>
      </c>
      <c r="J756" t="str">
        <f>IF($A756="","",IFERROR(VLOOKUP($A756,AI_PF!$A:$C,3,FALSE),""))</f>
        <v/>
      </c>
      <c r="K756" t="str">
        <f>IF($A756="","",IFERROR(VLOOKUP($A756,Data_Raw!$A:$G,2,FALSE),""))</f>
        <v/>
      </c>
      <c r="L756" t="str">
        <f>IF($A756="","",IFERROR(VLOOKUP($A756,Data_Raw!$A:$G,3,FALSE),""))</f>
        <v/>
      </c>
      <c r="M756" t="str">
        <f>IF($A756="","",IFERROR(VLOOKUP($A756,Data_Raw!$A:$G,4,FALSE),""))</f>
        <v/>
      </c>
      <c r="N756" t="str">
        <f>IF($A756="","",IFERROR(VLOOKUP($A756,AI_PF!$A:$EU,29,FALSE),""))</f>
        <v/>
      </c>
      <c r="O756" t="str">
        <f>IF($A756="","",IFERROR(VLOOKUP($A756,Data_Raw!$A:$G,5,FALSE),""))</f>
        <v/>
      </c>
      <c r="P756" t="str">
        <f>IF($A756="","",IFERROR(VLOOKUP($A756,Data_Raw!$A:$G,6,FALSE),""))</f>
        <v/>
      </c>
      <c r="Q756" t="str">
        <f>IF($A756="","",IFERROR(VLOOKUP($A756,Data_Raw!$A:$G,7,FALSE),""))</f>
        <v/>
      </c>
      <c r="R756" t="str">
        <f>IF($A756="","",SUMIFS(AI_PF!$AP:$AP,AI_PF!$A:$A,$A756))</f>
        <v/>
      </c>
      <c r="S756" t="str">
        <f>IF($A756="","",SUMIFS(AI_PF!$AW:$AW,AI_PF!$A:$A,$A756))</f>
        <v/>
      </c>
      <c r="T756" t="str">
        <f>IF($A756="","",SUMIFS(AI_PF!$AZ:$AZ,AI_PF!$A:$A,$A756))</f>
        <v/>
      </c>
      <c r="U756" t="str">
        <f>IF($A756="","",SUMIFS(AI_PF!$CA:$CA,AI_PF!$A:$A,$A756))</f>
        <v/>
      </c>
      <c r="V756" t="str">
        <f>IF($A756="","",SUMIFS(AI_PF!$CE:$CE,AI_PF!$A:$A,$A756))</f>
        <v/>
      </c>
      <c r="W756" t="str">
        <f>IF($A756="","",IFERROR(VLOOKUP($A756,AI_PF!$A:$CO,93,FALSE),""))</f>
        <v/>
      </c>
      <c r="X756" t="str">
        <f>IF($A756="","",COUNTIF(AI_PF!$A:$A,$A756))</f>
        <v/>
      </c>
      <c r="Y756" t="str">
        <f>IF($A756="","",COUNTIF(LookThrough!$A:$A,J756))</f>
        <v/>
      </c>
    </row>
    <row r="757" spans="2:25" x14ac:dyDescent="0.4">
      <c r="B757" t="str">
        <f>IF($A757="","",IFERROR(VLOOKUP($A757,AI_PF!$A:$D,4,FALSE),""))</f>
        <v/>
      </c>
      <c r="C757" t="str">
        <f>IF($A757="","",IFERROR(VLOOKUP($A757,AI_PF!$A:$G,7,FALSE),""))</f>
        <v/>
      </c>
      <c r="D757" t="str">
        <f>IF($A757="","",IFERROR(VLOOKUP($A757,AI_PF!$A:$H,8,FALSE),""))</f>
        <v/>
      </c>
      <c r="E757" t="str">
        <f>IF($A757="","",IFERROR(VLOOKUP($A757,AI_PF!$A:$N,14,FALSE),""))</f>
        <v/>
      </c>
      <c r="F757" t="str">
        <f>IF($A757="","",IFERROR(VLOOKUP($A757,AI_PF!$A:$R,18,FALSE),""))</f>
        <v/>
      </c>
      <c r="G757" t="str">
        <f>IF($A757="","",IFERROR(VLOOKUP($A757,AI_PF!$A:$T,20,FALSE),""))</f>
        <v/>
      </c>
      <c r="H757" t="str">
        <f>IF($A757="","",IFERROR(VLOOKUP($A757,AI_PF!$A:$V,22,FALSE),""))</f>
        <v/>
      </c>
      <c r="I757" t="str">
        <f>IF($A757="","",IFERROR(VLOOKUP($A757,AI_PF!$A:$EU,151,FALSE),""))</f>
        <v/>
      </c>
      <c r="J757" t="str">
        <f>IF($A757="","",IFERROR(VLOOKUP($A757,AI_PF!$A:$C,3,FALSE),""))</f>
        <v/>
      </c>
      <c r="K757" t="str">
        <f>IF($A757="","",IFERROR(VLOOKUP($A757,Data_Raw!$A:$G,2,FALSE),""))</f>
        <v/>
      </c>
      <c r="L757" t="str">
        <f>IF($A757="","",IFERROR(VLOOKUP($A757,Data_Raw!$A:$G,3,FALSE),""))</f>
        <v/>
      </c>
      <c r="M757" t="str">
        <f>IF($A757="","",IFERROR(VLOOKUP($A757,Data_Raw!$A:$G,4,FALSE),""))</f>
        <v/>
      </c>
      <c r="N757" t="str">
        <f>IF($A757="","",IFERROR(VLOOKUP($A757,AI_PF!$A:$EU,29,FALSE),""))</f>
        <v/>
      </c>
      <c r="O757" t="str">
        <f>IF($A757="","",IFERROR(VLOOKUP($A757,Data_Raw!$A:$G,5,FALSE),""))</f>
        <v/>
      </c>
      <c r="P757" t="str">
        <f>IF($A757="","",IFERROR(VLOOKUP($A757,Data_Raw!$A:$G,6,FALSE),""))</f>
        <v/>
      </c>
      <c r="Q757" t="str">
        <f>IF($A757="","",IFERROR(VLOOKUP($A757,Data_Raw!$A:$G,7,FALSE),""))</f>
        <v/>
      </c>
      <c r="R757" t="str">
        <f>IF($A757="","",SUMIFS(AI_PF!$AP:$AP,AI_PF!$A:$A,$A757))</f>
        <v/>
      </c>
      <c r="S757" t="str">
        <f>IF($A757="","",SUMIFS(AI_PF!$AW:$AW,AI_PF!$A:$A,$A757))</f>
        <v/>
      </c>
      <c r="T757" t="str">
        <f>IF($A757="","",SUMIFS(AI_PF!$AZ:$AZ,AI_PF!$A:$A,$A757))</f>
        <v/>
      </c>
      <c r="U757" t="str">
        <f>IF($A757="","",SUMIFS(AI_PF!$CA:$CA,AI_PF!$A:$A,$A757))</f>
        <v/>
      </c>
      <c r="V757" t="str">
        <f>IF($A757="","",SUMIFS(AI_PF!$CE:$CE,AI_PF!$A:$A,$A757))</f>
        <v/>
      </c>
      <c r="W757" t="str">
        <f>IF($A757="","",IFERROR(VLOOKUP($A757,AI_PF!$A:$CO,93,FALSE),""))</f>
        <v/>
      </c>
      <c r="X757" t="str">
        <f>IF($A757="","",COUNTIF(AI_PF!$A:$A,$A757))</f>
        <v/>
      </c>
      <c r="Y757" t="str">
        <f>IF($A757="","",COUNTIF(LookThrough!$A:$A,J757))</f>
        <v/>
      </c>
    </row>
    <row r="758" spans="2:25" x14ac:dyDescent="0.4">
      <c r="B758" t="str">
        <f>IF($A758="","",IFERROR(VLOOKUP($A758,AI_PF!$A:$D,4,FALSE),""))</f>
        <v/>
      </c>
      <c r="C758" t="str">
        <f>IF($A758="","",IFERROR(VLOOKUP($A758,AI_PF!$A:$G,7,FALSE),""))</f>
        <v/>
      </c>
      <c r="D758" t="str">
        <f>IF($A758="","",IFERROR(VLOOKUP($A758,AI_PF!$A:$H,8,FALSE),""))</f>
        <v/>
      </c>
      <c r="E758" t="str">
        <f>IF($A758="","",IFERROR(VLOOKUP($A758,AI_PF!$A:$N,14,FALSE),""))</f>
        <v/>
      </c>
      <c r="F758" t="str">
        <f>IF($A758="","",IFERROR(VLOOKUP($A758,AI_PF!$A:$R,18,FALSE),""))</f>
        <v/>
      </c>
      <c r="G758" t="str">
        <f>IF($A758="","",IFERROR(VLOOKUP($A758,AI_PF!$A:$T,20,FALSE),""))</f>
        <v/>
      </c>
      <c r="H758" t="str">
        <f>IF($A758="","",IFERROR(VLOOKUP($A758,AI_PF!$A:$V,22,FALSE),""))</f>
        <v/>
      </c>
      <c r="I758" t="str">
        <f>IF($A758="","",IFERROR(VLOOKUP($A758,AI_PF!$A:$EU,151,FALSE),""))</f>
        <v/>
      </c>
      <c r="J758" t="str">
        <f>IF($A758="","",IFERROR(VLOOKUP($A758,AI_PF!$A:$C,3,FALSE),""))</f>
        <v/>
      </c>
      <c r="K758" t="str">
        <f>IF($A758="","",IFERROR(VLOOKUP($A758,Data_Raw!$A:$G,2,FALSE),""))</f>
        <v/>
      </c>
      <c r="L758" t="str">
        <f>IF($A758="","",IFERROR(VLOOKUP($A758,Data_Raw!$A:$G,3,FALSE),""))</f>
        <v/>
      </c>
      <c r="M758" t="str">
        <f>IF($A758="","",IFERROR(VLOOKUP($A758,Data_Raw!$A:$G,4,FALSE),""))</f>
        <v/>
      </c>
      <c r="N758" t="str">
        <f>IF($A758="","",IFERROR(VLOOKUP($A758,AI_PF!$A:$EU,29,FALSE),""))</f>
        <v/>
      </c>
      <c r="O758" t="str">
        <f>IF($A758="","",IFERROR(VLOOKUP($A758,Data_Raw!$A:$G,5,FALSE),""))</f>
        <v/>
      </c>
      <c r="P758" t="str">
        <f>IF($A758="","",IFERROR(VLOOKUP($A758,Data_Raw!$A:$G,6,FALSE),""))</f>
        <v/>
      </c>
      <c r="Q758" t="str">
        <f>IF($A758="","",IFERROR(VLOOKUP($A758,Data_Raw!$A:$G,7,FALSE),""))</f>
        <v/>
      </c>
      <c r="R758" t="str">
        <f>IF($A758="","",SUMIFS(AI_PF!$AP:$AP,AI_PF!$A:$A,$A758))</f>
        <v/>
      </c>
      <c r="S758" t="str">
        <f>IF($A758="","",SUMIFS(AI_PF!$AW:$AW,AI_PF!$A:$A,$A758))</f>
        <v/>
      </c>
      <c r="T758" t="str">
        <f>IF($A758="","",SUMIFS(AI_PF!$AZ:$AZ,AI_PF!$A:$A,$A758))</f>
        <v/>
      </c>
      <c r="U758" t="str">
        <f>IF($A758="","",SUMIFS(AI_PF!$CA:$CA,AI_PF!$A:$A,$A758))</f>
        <v/>
      </c>
      <c r="V758" t="str">
        <f>IF($A758="","",SUMIFS(AI_PF!$CE:$CE,AI_PF!$A:$A,$A758))</f>
        <v/>
      </c>
      <c r="W758" t="str">
        <f>IF($A758="","",IFERROR(VLOOKUP($A758,AI_PF!$A:$CO,93,FALSE),""))</f>
        <v/>
      </c>
      <c r="X758" t="str">
        <f>IF($A758="","",COUNTIF(AI_PF!$A:$A,$A758))</f>
        <v/>
      </c>
      <c r="Y758" t="str">
        <f>IF($A758="","",COUNTIF(LookThrough!$A:$A,J758))</f>
        <v/>
      </c>
    </row>
    <row r="759" spans="2:25" x14ac:dyDescent="0.4">
      <c r="B759" t="str">
        <f>IF($A759="","",IFERROR(VLOOKUP($A759,AI_PF!$A:$D,4,FALSE),""))</f>
        <v/>
      </c>
      <c r="C759" t="str">
        <f>IF($A759="","",IFERROR(VLOOKUP($A759,AI_PF!$A:$G,7,FALSE),""))</f>
        <v/>
      </c>
      <c r="D759" t="str">
        <f>IF($A759="","",IFERROR(VLOOKUP($A759,AI_PF!$A:$H,8,FALSE),""))</f>
        <v/>
      </c>
      <c r="E759" t="str">
        <f>IF($A759="","",IFERROR(VLOOKUP($A759,AI_PF!$A:$N,14,FALSE),""))</f>
        <v/>
      </c>
      <c r="F759" t="str">
        <f>IF($A759="","",IFERROR(VLOOKUP($A759,AI_PF!$A:$R,18,FALSE),""))</f>
        <v/>
      </c>
      <c r="G759" t="str">
        <f>IF($A759="","",IFERROR(VLOOKUP($A759,AI_PF!$A:$T,20,FALSE),""))</f>
        <v/>
      </c>
      <c r="H759" t="str">
        <f>IF($A759="","",IFERROR(VLOOKUP($A759,AI_PF!$A:$V,22,FALSE),""))</f>
        <v/>
      </c>
      <c r="I759" t="str">
        <f>IF($A759="","",IFERROR(VLOOKUP($A759,AI_PF!$A:$EU,151,FALSE),""))</f>
        <v/>
      </c>
      <c r="J759" t="str">
        <f>IF($A759="","",IFERROR(VLOOKUP($A759,AI_PF!$A:$C,3,FALSE),""))</f>
        <v/>
      </c>
      <c r="K759" t="str">
        <f>IF($A759="","",IFERROR(VLOOKUP($A759,Data_Raw!$A:$G,2,FALSE),""))</f>
        <v/>
      </c>
      <c r="L759" t="str">
        <f>IF($A759="","",IFERROR(VLOOKUP($A759,Data_Raw!$A:$G,3,FALSE),""))</f>
        <v/>
      </c>
      <c r="M759" t="str">
        <f>IF($A759="","",IFERROR(VLOOKUP($A759,Data_Raw!$A:$G,4,FALSE),""))</f>
        <v/>
      </c>
      <c r="N759" t="str">
        <f>IF($A759="","",IFERROR(VLOOKUP($A759,AI_PF!$A:$EU,29,FALSE),""))</f>
        <v/>
      </c>
      <c r="O759" t="str">
        <f>IF($A759="","",IFERROR(VLOOKUP($A759,Data_Raw!$A:$G,5,FALSE),""))</f>
        <v/>
      </c>
      <c r="P759" t="str">
        <f>IF($A759="","",IFERROR(VLOOKUP($A759,Data_Raw!$A:$G,6,FALSE),""))</f>
        <v/>
      </c>
      <c r="Q759" t="str">
        <f>IF($A759="","",IFERROR(VLOOKUP($A759,Data_Raw!$A:$G,7,FALSE),""))</f>
        <v/>
      </c>
      <c r="R759" t="str">
        <f>IF($A759="","",SUMIFS(AI_PF!$AP:$AP,AI_PF!$A:$A,$A759))</f>
        <v/>
      </c>
      <c r="S759" t="str">
        <f>IF($A759="","",SUMIFS(AI_PF!$AW:$AW,AI_PF!$A:$A,$A759))</f>
        <v/>
      </c>
      <c r="T759" t="str">
        <f>IF($A759="","",SUMIFS(AI_PF!$AZ:$AZ,AI_PF!$A:$A,$A759))</f>
        <v/>
      </c>
      <c r="U759" t="str">
        <f>IF($A759="","",SUMIFS(AI_PF!$CA:$CA,AI_PF!$A:$A,$A759))</f>
        <v/>
      </c>
      <c r="V759" t="str">
        <f>IF($A759="","",SUMIFS(AI_PF!$CE:$CE,AI_PF!$A:$A,$A759))</f>
        <v/>
      </c>
      <c r="W759" t="str">
        <f>IF($A759="","",IFERROR(VLOOKUP($A759,AI_PF!$A:$CO,93,FALSE),""))</f>
        <v/>
      </c>
      <c r="X759" t="str">
        <f>IF($A759="","",COUNTIF(AI_PF!$A:$A,$A759))</f>
        <v/>
      </c>
      <c r="Y759" t="str">
        <f>IF($A759="","",COUNTIF(LookThrough!$A:$A,J759))</f>
        <v/>
      </c>
    </row>
    <row r="760" spans="2:25" x14ac:dyDescent="0.4">
      <c r="B760" t="str">
        <f>IF($A760="","",IFERROR(VLOOKUP($A760,AI_PF!$A:$D,4,FALSE),""))</f>
        <v/>
      </c>
      <c r="C760" t="str">
        <f>IF($A760="","",IFERROR(VLOOKUP($A760,AI_PF!$A:$G,7,FALSE),""))</f>
        <v/>
      </c>
      <c r="D760" t="str">
        <f>IF($A760="","",IFERROR(VLOOKUP($A760,AI_PF!$A:$H,8,FALSE),""))</f>
        <v/>
      </c>
      <c r="E760" t="str">
        <f>IF($A760="","",IFERROR(VLOOKUP($A760,AI_PF!$A:$N,14,FALSE),""))</f>
        <v/>
      </c>
      <c r="F760" t="str">
        <f>IF($A760="","",IFERROR(VLOOKUP($A760,AI_PF!$A:$R,18,FALSE),""))</f>
        <v/>
      </c>
      <c r="G760" t="str">
        <f>IF($A760="","",IFERROR(VLOOKUP($A760,AI_PF!$A:$T,20,FALSE),""))</f>
        <v/>
      </c>
      <c r="H760" t="str">
        <f>IF($A760="","",IFERROR(VLOOKUP($A760,AI_PF!$A:$V,22,FALSE),""))</f>
        <v/>
      </c>
      <c r="I760" t="str">
        <f>IF($A760="","",IFERROR(VLOOKUP($A760,AI_PF!$A:$EU,151,FALSE),""))</f>
        <v/>
      </c>
      <c r="J760" t="str">
        <f>IF($A760="","",IFERROR(VLOOKUP($A760,AI_PF!$A:$C,3,FALSE),""))</f>
        <v/>
      </c>
      <c r="K760" t="str">
        <f>IF($A760="","",IFERROR(VLOOKUP($A760,Data_Raw!$A:$G,2,FALSE),""))</f>
        <v/>
      </c>
      <c r="L760" t="str">
        <f>IF($A760="","",IFERROR(VLOOKUP($A760,Data_Raw!$A:$G,3,FALSE),""))</f>
        <v/>
      </c>
      <c r="M760" t="str">
        <f>IF($A760="","",IFERROR(VLOOKUP($A760,Data_Raw!$A:$G,4,FALSE),""))</f>
        <v/>
      </c>
      <c r="N760" t="str">
        <f>IF($A760="","",IFERROR(VLOOKUP($A760,AI_PF!$A:$EU,29,FALSE),""))</f>
        <v/>
      </c>
      <c r="O760" t="str">
        <f>IF($A760="","",IFERROR(VLOOKUP($A760,Data_Raw!$A:$G,5,FALSE),""))</f>
        <v/>
      </c>
      <c r="P760" t="str">
        <f>IF($A760="","",IFERROR(VLOOKUP($A760,Data_Raw!$A:$G,6,FALSE),""))</f>
        <v/>
      </c>
      <c r="Q760" t="str">
        <f>IF($A760="","",IFERROR(VLOOKUP($A760,Data_Raw!$A:$G,7,FALSE),""))</f>
        <v/>
      </c>
      <c r="R760" t="str">
        <f>IF($A760="","",SUMIFS(AI_PF!$AP:$AP,AI_PF!$A:$A,$A760))</f>
        <v/>
      </c>
      <c r="S760" t="str">
        <f>IF($A760="","",SUMIFS(AI_PF!$AW:$AW,AI_PF!$A:$A,$A760))</f>
        <v/>
      </c>
      <c r="T760" t="str">
        <f>IF($A760="","",SUMIFS(AI_PF!$AZ:$AZ,AI_PF!$A:$A,$A760))</f>
        <v/>
      </c>
      <c r="U760" t="str">
        <f>IF($A760="","",SUMIFS(AI_PF!$CA:$CA,AI_PF!$A:$A,$A760))</f>
        <v/>
      </c>
      <c r="V760" t="str">
        <f>IF($A760="","",SUMIFS(AI_PF!$CE:$CE,AI_PF!$A:$A,$A760))</f>
        <v/>
      </c>
      <c r="W760" t="str">
        <f>IF($A760="","",IFERROR(VLOOKUP($A760,AI_PF!$A:$CO,93,FALSE),""))</f>
        <v/>
      </c>
      <c r="X760" t="str">
        <f>IF($A760="","",COUNTIF(AI_PF!$A:$A,$A760))</f>
        <v/>
      </c>
      <c r="Y760" t="str">
        <f>IF($A760="","",COUNTIF(LookThrough!$A:$A,J760))</f>
        <v/>
      </c>
    </row>
    <row r="761" spans="2:25" x14ac:dyDescent="0.4">
      <c r="B761" t="str">
        <f>IF($A761="","",IFERROR(VLOOKUP($A761,AI_PF!$A:$D,4,FALSE),""))</f>
        <v/>
      </c>
      <c r="C761" t="str">
        <f>IF($A761="","",IFERROR(VLOOKUP($A761,AI_PF!$A:$G,7,FALSE),""))</f>
        <v/>
      </c>
      <c r="D761" t="str">
        <f>IF($A761="","",IFERROR(VLOOKUP($A761,AI_PF!$A:$H,8,FALSE),""))</f>
        <v/>
      </c>
      <c r="E761" t="str">
        <f>IF($A761="","",IFERROR(VLOOKUP($A761,AI_PF!$A:$N,14,FALSE),""))</f>
        <v/>
      </c>
      <c r="F761" t="str">
        <f>IF($A761="","",IFERROR(VLOOKUP($A761,AI_PF!$A:$R,18,FALSE),""))</f>
        <v/>
      </c>
      <c r="G761" t="str">
        <f>IF($A761="","",IFERROR(VLOOKUP($A761,AI_PF!$A:$T,20,FALSE),""))</f>
        <v/>
      </c>
      <c r="H761" t="str">
        <f>IF($A761="","",IFERROR(VLOOKUP($A761,AI_PF!$A:$V,22,FALSE),""))</f>
        <v/>
      </c>
      <c r="I761" t="str">
        <f>IF($A761="","",IFERROR(VLOOKUP($A761,AI_PF!$A:$EU,151,FALSE),""))</f>
        <v/>
      </c>
      <c r="J761" t="str">
        <f>IF($A761="","",IFERROR(VLOOKUP($A761,AI_PF!$A:$C,3,FALSE),""))</f>
        <v/>
      </c>
      <c r="K761" t="str">
        <f>IF($A761="","",IFERROR(VLOOKUP($A761,Data_Raw!$A:$G,2,FALSE),""))</f>
        <v/>
      </c>
      <c r="L761" t="str">
        <f>IF($A761="","",IFERROR(VLOOKUP($A761,Data_Raw!$A:$G,3,FALSE),""))</f>
        <v/>
      </c>
      <c r="M761" t="str">
        <f>IF($A761="","",IFERROR(VLOOKUP($A761,Data_Raw!$A:$G,4,FALSE),""))</f>
        <v/>
      </c>
      <c r="N761" t="str">
        <f>IF($A761="","",IFERROR(VLOOKUP($A761,AI_PF!$A:$EU,29,FALSE),""))</f>
        <v/>
      </c>
      <c r="O761" t="str">
        <f>IF($A761="","",IFERROR(VLOOKUP($A761,Data_Raw!$A:$G,5,FALSE),""))</f>
        <v/>
      </c>
      <c r="P761" t="str">
        <f>IF($A761="","",IFERROR(VLOOKUP($A761,Data_Raw!$A:$G,6,FALSE),""))</f>
        <v/>
      </c>
      <c r="Q761" t="str">
        <f>IF($A761="","",IFERROR(VLOOKUP($A761,Data_Raw!$A:$G,7,FALSE),""))</f>
        <v/>
      </c>
      <c r="R761" t="str">
        <f>IF($A761="","",SUMIFS(AI_PF!$AP:$AP,AI_PF!$A:$A,$A761))</f>
        <v/>
      </c>
      <c r="S761" t="str">
        <f>IF($A761="","",SUMIFS(AI_PF!$AW:$AW,AI_PF!$A:$A,$A761))</f>
        <v/>
      </c>
      <c r="T761" t="str">
        <f>IF($A761="","",SUMIFS(AI_PF!$AZ:$AZ,AI_PF!$A:$A,$A761))</f>
        <v/>
      </c>
      <c r="U761" t="str">
        <f>IF($A761="","",SUMIFS(AI_PF!$CA:$CA,AI_PF!$A:$A,$A761))</f>
        <v/>
      </c>
      <c r="V761" t="str">
        <f>IF($A761="","",SUMIFS(AI_PF!$CE:$CE,AI_PF!$A:$A,$A761))</f>
        <v/>
      </c>
      <c r="W761" t="str">
        <f>IF($A761="","",IFERROR(VLOOKUP($A761,AI_PF!$A:$CO,93,FALSE),""))</f>
        <v/>
      </c>
      <c r="X761" t="str">
        <f>IF($A761="","",COUNTIF(AI_PF!$A:$A,$A761))</f>
        <v/>
      </c>
      <c r="Y761" t="str">
        <f>IF($A761="","",COUNTIF(LookThrough!$A:$A,J761))</f>
        <v/>
      </c>
    </row>
    <row r="762" spans="2:25" x14ac:dyDescent="0.4">
      <c r="B762" t="str">
        <f>IF($A762="","",IFERROR(VLOOKUP($A762,AI_PF!$A:$D,4,FALSE),""))</f>
        <v/>
      </c>
      <c r="C762" t="str">
        <f>IF($A762="","",IFERROR(VLOOKUP($A762,AI_PF!$A:$G,7,FALSE),""))</f>
        <v/>
      </c>
      <c r="D762" t="str">
        <f>IF($A762="","",IFERROR(VLOOKUP($A762,AI_PF!$A:$H,8,FALSE),""))</f>
        <v/>
      </c>
      <c r="E762" t="str">
        <f>IF($A762="","",IFERROR(VLOOKUP($A762,AI_PF!$A:$N,14,FALSE),""))</f>
        <v/>
      </c>
      <c r="F762" t="str">
        <f>IF($A762="","",IFERROR(VLOOKUP($A762,AI_PF!$A:$R,18,FALSE),""))</f>
        <v/>
      </c>
      <c r="G762" t="str">
        <f>IF($A762="","",IFERROR(VLOOKUP($A762,AI_PF!$A:$T,20,FALSE),""))</f>
        <v/>
      </c>
      <c r="H762" t="str">
        <f>IF($A762="","",IFERROR(VLOOKUP($A762,AI_PF!$A:$V,22,FALSE),""))</f>
        <v/>
      </c>
      <c r="I762" t="str">
        <f>IF($A762="","",IFERROR(VLOOKUP($A762,AI_PF!$A:$EU,151,FALSE),""))</f>
        <v/>
      </c>
      <c r="J762" t="str">
        <f>IF($A762="","",IFERROR(VLOOKUP($A762,AI_PF!$A:$C,3,FALSE),""))</f>
        <v/>
      </c>
      <c r="K762" t="str">
        <f>IF($A762="","",IFERROR(VLOOKUP($A762,Data_Raw!$A:$G,2,FALSE),""))</f>
        <v/>
      </c>
      <c r="L762" t="str">
        <f>IF($A762="","",IFERROR(VLOOKUP($A762,Data_Raw!$A:$G,3,FALSE),""))</f>
        <v/>
      </c>
      <c r="M762" t="str">
        <f>IF($A762="","",IFERROR(VLOOKUP($A762,Data_Raw!$A:$G,4,FALSE),""))</f>
        <v/>
      </c>
      <c r="N762" t="str">
        <f>IF($A762="","",IFERROR(VLOOKUP($A762,AI_PF!$A:$EU,29,FALSE),""))</f>
        <v/>
      </c>
      <c r="O762" t="str">
        <f>IF($A762="","",IFERROR(VLOOKUP($A762,Data_Raw!$A:$G,5,FALSE),""))</f>
        <v/>
      </c>
      <c r="P762" t="str">
        <f>IF($A762="","",IFERROR(VLOOKUP($A762,Data_Raw!$A:$G,6,FALSE),""))</f>
        <v/>
      </c>
      <c r="Q762" t="str">
        <f>IF($A762="","",IFERROR(VLOOKUP($A762,Data_Raw!$A:$G,7,FALSE),""))</f>
        <v/>
      </c>
      <c r="R762" t="str">
        <f>IF($A762="","",SUMIFS(AI_PF!$AP:$AP,AI_PF!$A:$A,$A762))</f>
        <v/>
      </c>
      <c r="S762" t="str">
        <f>IF($A762="","",SUMIFS(AI_PF!$AW:$AW,AI_PF!$A:$A,$A762))</f>
        <v/>
      </c>
      <c r="T762" t="str">
        <f>IF($A762="","",SUMIFS(AI_PF!$AZ:$AZ,AI_PF!$A:$A,$A762))</f>
        <v/>
      </c>
      <c r="U762" t="str">
        <f>IF($A762="","",SUMIFS(AI_PF!$CA:$CA,AI_PF!$A:$A,$A762))</f>
        <v/>
      </c>
      <c r="V762" t="str">
        <f>IF($A762="","",SUMIFS(AI_PF!$CE:$CE,AI_PF!$A:$A,$A762))</f>
        <v/>
      </c>
      <c r="W762" t="str">
        <f>IF($A762="","",IFERROR(VLOOKUP($A762,AI_PF!$A:$CO,93,FALSE),""))</f>
        <v/>
      </c>
      <c r="X762" t="str">
        <f>IF($A762="","",COUNTIF(AI_PF!$A:$A,$A762))</f>
        <v/>
      </c>
      <c r="Y762" t="str">
        <f>IF($A762="","",COUNTIF(LookThrough!$A:$A,J762))</f>
        <v/>
      </c>
    </row>
    <row r="763" spans="2:25" x14ac:dyDescent="0.4">
      <c r="B763" t="str">
        <f>IF($A763="","",IFERROR(VLOOKUP($A763,AI_PF!$A:$D,4,FALSE),""))</f>
        <v/>
      </c>
      <c r="C763" t="str">
        <f>IF($A763="","",IFERROR(VLOOKUP($A763,AI_PF!$A:$G,7,FALSE),""))</f>
        <v/>
      </c>
      <c r="D763" t="str">
        <f>IF($A763="","",IFERROR(VLOOKUP($A763,AI_PF!$A:$H,8,FALSE),""))</f>
        <v/>
      </c>
      <c r="E763" t="str">
        <f>IF($A763="","",IFERROR(VLOOKUP($A763,AI_PF!$A:$N,14,FALSE),""))</f>
        <v/>
      </c>
      <c r="F763" t="str">
        <f>IF($A763="","",IFERROR(VLOOKUP($A763,AI_PF!$A:$R,18,FALSE),""))</f>
        <v/>
      </c>
      <c r="G763" t="str">
        <f>IF($A763="","",IFERROR(VLOOKUP($A763,AI_PF!$A:$T,20,FALSE),""))</f>
        <v/>
      </c>
      <c r="H763" t="str">
        <f>IF($A763="","",IFERROR(VLOOKUP($A763,AI_PF!$A:$V,22,FALSE),""))</f>
        <v/>
      </c>
      <c r="I763" t="str">
        <f>IF($A763="","",IFERROR(VLOOKUP($A763,AI_PF!$A:$EU,151,FALSE),""))</f>
        <v/>
      </c>
      <c r="J763" t="str">
        <f>IF($A763="","",IFERROR(VLOOKUP($A763,AI_PF!$A:$C,3,FALSE),""))</f>
        <v/>
      </c>
      <c r="K763" t="str">
        <f>IF($A763="","",IFERROR(VLOOKUP($A763,Data_Raw!$A:$G,2,FALSE),""))</f>
        <v/>
      </c>
      <c r="L763" t="str">
        <f>IF($A763="","",IFERROR(VLOOKUP($A763,Data_Raw!$A:$G,3,FALSE),""))</f>
        <v/>
      </c>
      <c r="M763" t="str">
        <f>IF($A763="","",IFERROR(VLOOKUP($A763,Data_Raw!$A:$G,4,FALSE),""))</f>
        <v/>
      </c>
      <c r="N763" t="str">
        <f>IF($A763="","",IFERROR(VLOOKUP($A763,AI_PF!$A:$EU,29,FALSE),""))</f>
        <v/>
      </c>
      <c r="O763" t="str">
        <f>IF($A763="","",IFERROR(VLOOKUP($A763,Data_Raw!$A:$G,5,FALSE),""))</f>
        <v/>
      </c>
      <c r="P763" t="str">
        <f>IF($A763="","",IFERROR(VLOOKUP($A763,Data_Raw!$A:$G,6,FALSE),""))</f>
        <v/>
      </c>
      <c r="Q763" t="str">
        <f>IF($A763="","",IFERROR(VLOOKUP($A763,Data_Raw!$A:$G,7,FALSE),""))</f>
        <v/>
      </c>
      <c r="R763" t="str">
        <f>IF($A763="","",SUMIFS(AI_PF!$AP:$AP,AI_PF!$A:$A,$A763))</f>
        <v/>
      </c>
      <c r="S763" t="str">
        <f>IF($A763="","",SUMIFS(AI_PF!$AW:$AW,AI_PF!$A:$A,$A763))</f>
        <v/>
      </c>
      <c r="T763" t="str">
        <f>IF($A763="","",SUMIFS(AI_PF!$AZ:$AZ,AI_PF!$A:$A,$A763))</f>
        <v/>
      </c>
      <c r="U763" t="str">
        <f>IF($A763="","",SUMIFS(AI_PF!$CA:$CA,AI_PF!$A:$A,$A763))</f>
        <v/>
      </c>
      <c r="V763" t="str">
        <f>IF($A763="","",SUMIFS(AI_PF!$CE:$CE,AI_PF!$A:$A,$A763))</f>
        <v/>
      </c>
      <c r="W763" t="str">
        <f>IF($A763="","",IFERROR(VLOOKUP($A763,AI_PF!$A:$CO,93,FALSE),""))</f>
        <v/>
      </c>
      <c r="X763" t="str">
        <f>IF($A763="","",COUNTIF(AI_PF!$A:$A,$A763))</f>
        <v/>
      </c>
      <c r="Y763" t="str">
        <f>IF($A763="","",COUNTIF(LookThrough!$A:$A,J763))</f>
        <v/>
      </c>
    </row>
    <row r="764" spans="2:25" x14ac:dyDescent="0.4">
      <c r="B764" t="str">
        <f>IF($A764="","",IFERROR(VLOOKUP($A764,AI_PF!$A:$D,4,FALSE),""))</f>
        <v/>
      </c>
      <c r="C764" t="str">
        <f>IF($A764="","",IFERROR(VLOOKUP($A764,AI_PF!$A:$G,7,FALSE),""))</f>
        <v/>
      </c>
      <c r="D764" t="str">
        <f>IF($A764="","",IFERROR(VLOOKUP($A764,AI_PF!$A:$H,8,FALSE),""))</f>
        <v/>
      </c>
      <c r="E764" t="str">
        <f>IF($A764="","",IFERROR(VLOOKUP($A764,AI_PF!$A:$N,14,FALSE),""))</f>
        <v/>
      </c>
      <c r="F764" t="str">
        <f>IF($A764="","",IFERROR(VLOOKUP($A764,AI_PF!$A:$R,18,FALSE),""))</f>
        <v/>
      </c>
      <c r="G764" t="str">
        <f>IF($A764="","",IFERROR(VLOOKUP($A764,AI_PF!$A:$T,20,FALSE),""))</f>
        <v/>
      </c>
      <c r="H764" t="str">
        <f>IF($A764="","",IFERROR(VLOOKUP($A764,AI_PF!$A:$V,22,FALSE),""))</f>
        <v/>
      </c>
      <c r="I764" t="str">
        <f>IF($A764="","",IFERROR(VLOOKUP($A764,AI_PF!$A:$EU,151,FALSE),""))</f>
        <v/>
      </c>
      <c r="J764" t="str">
        <f>IF($A764="","",IFERROR(VLOOKUP($A764,AI_PF!$A:$C,3,FALSE),""))</f>
        <v/>
      </c>
      <c r="K764" t="str">
        <f>IF($A764="","",IFERROR(VLOOKUP($A764,Data_Raw!$A:$G,2,FALSE),""))</f>
        <v/>
      </c>
      <c r="L764" t="str">
        <f>IF($A764="","",IFERROR(VLOOKUP($A764,Data_Raw!$A:$G,3,FALSE),""))</f>
        <v/>
      </c>
      <c r="M764" t="str">
        <f>IF($A764="","",IFERROR(VLOOKUP($A764,Data_Raw!$A:$G,4,FALSE),""))</f>
        <v/>
      </c>
      <c r="N764" t="str">
        <f>IF($A764="","",IFERROR(VLOOKUP($A764,AI_PF!$A:$EU,29,FALSE),""))</f>
        <v/>
      </c>
      <c r="O764" t="str">
        <f>IF($A764="","",IFERROR(VLOOKUP($A764,Data_Raw!$A:$G,5,FALSE),""))</f>
        <v/>
      </c>
      <c r="P764" t="str">
        <f>IF($A764="","",IFERROR(VLOOKUP($A764,Data_Raw!$A:$G,6,FALSE),""))</f>
        <v/>
      </c>
      <c r="Q764" t="str">
        <f>IF($A764="","",IFERROR(VLOOKUP($A764,Data_Raw!$A:$G,7,FALSE),""))</f>
        <v/>
      </c>
      <c r="R764" t="str">
        <f>IF($A764="","",SUMIFS(AI_PF!$AP:$AP,AI_PF!$A:$A,$A764))</f>
        <v/>
      </c>
      <c r="S764" t="str">
        <f>IF($A764="","",SUMIFS(AI_PF!$AW:$AW,AI_PF!$A:$A,$A764))</f>
        <v/>
      </c>
      <c r="T764" t="str">
        <f>IF($A764="","",SUMIFS(AI_PF!$AZ:$AZ,AI_PF!$A:$A,$A764))</f>
        <v/>
      </c>
      <c r="U764" t="str">
        <f>IF($A764="","",SUMIFS(AI_PF!$CA:$CA,AI_PF!$A:$A,$A764))</f>
        <v/>
      </c>
      <c r="V764" t="str">
        <f>IF($A764="","",SUMIFS(AI_PF!$CE:$CE,AI_PF!$A:$A,$A764))</f>
        <v/>
      </c>
      <c r="W764" t="str">
        <f>IF($A764="","",IFERROR(VLOOKUP($A764,AI_PF!$A:$CO,93,FALSE),""))</f>
        <v/>
      </c>
      <c r="X764" t="str">
        <f>IF($A764="","",COUNTIF(AI_PF!$A:$A,$A764))</f>
        <v/>
      </c>
      <c r="Y764" t="str">
        <f>IF($A764="","",COUNTIF(LookThrough!$A:$A,J764))</f>
        <v/>
      </c>
    </row>
    <row r="765" spans="2:25" x14ac:dyDescent="0.4">
      <c r="B765" t="str">
        <f>IF($A765="","",IFERROR(VLOOKUP($A765,AI_PF!$A:$D,4,FALSE),""))</f>
        <v/>
      </c>
      <c r="C765" t="str">
        <f>IF($A765="","",IFERROR(VLOOKUP($A765,AI_PF!$A:$G,7,FALSE),""))</f>
        <v/>
      </c>
      <c r="D765" t="str">
        <f>IF($A765="","",IFERROR(VLOOKUP($A765,AI_PF!$A:$H,8,FALSE),""))</f>
        <v/>
      </c>
      <c r="E765" t="str">
        <f>IF($A765="","",IFERROR(VLOOKUP($A765,AI_PF!$A:$N,14,FALSE),""))</f>
        <v/>
      </c>
      <c r="F765" t="str">
        <f>IF($A765="","",IFERROR(VLOOKUP($A765,AI_PF!$A:$R,18,FALSE),""))</f>
        <v/>
      </c>
      <c r="G765" t="str">
        <f>IF($A765="","",IFERROR(VLOOKUP($A765,AI_PF!$A:$T,20,FALSE),""))</f>
        <v/>
      </c>
      <c r="H765" t="str">
        <f>IF($A765="","",IFERROR(VLOOKUP($A765,AI_PF!$A:$V,22,FALSE),""))</f>
        <v/>
      </c>
      <c r="I765" t="str">
        <f>IF($A765="","",IFERROR(VLOOKUP($A765,AI_PF!$A:$EU,151,FALSE),""))</f>
        <v/>
      </c>
      <c r="J765" t="str">
        <f>IF($A765="","",IFERROR(VLOOKUP($A765,AI_PF!$A:$C,3,FALSE),""))</f>
        <v/>
      </c>
      <c r="K765" t="str">
        <f>IF($A765="","",IFERROR(VLOOKUP($A765,Data_Raw!$A:$G,2,FALSE),""))</f>
        <v/>
      </c>
      <c r="L765" t="str">
        <f>IF($A765="","",IFERROR(VLOOKUP($A765,Data_Raw!$A:$G,3,FALSE),""))</f>
        <v/>
      </c>
      <c r="M765" t="str">
        <f>IF($A765="","",IFERROR(VLOOKUP($A765,Data_Raw!$A:$G,4,FALSE),""))</f>
        <v/>
      </c>
      <c r="N765" t="str">
        <f>IF($A765="","",IFERROR(VLOOKUP($A765,AI_PF!$A:$EU,29,FALSE),""))</f>
        <v/>
      </c>
      <c r="O765" t="str">
        <f>IF($A765="","",IFERROR(VLOOKUP($A765,Data_Raw!$A:$G,5,FALSE),""))</f>
        <v/>
      </c>
      <c r="P765" t="str">
        <f>IF($A765="","",IFERROR(VLOOKUP($A765,Data_Raw!$A:$G,6,FALSE),""))</f>
        <v/>
      </c>
      <c r="Q765" t="str">
        <f>IF($A765="","",IFERROR(VLOOKUP($A765,Data_Raw!$A:$G,7,FALSE),""))</f>
        <v/>
      </c>
      <c r="R765" t="str">
        <f>IF($A765="","",SUMIFS(AI_PF!$AP:$AP,AI_PF!$A:$A,$A765))</f>
        <v/>
      </c>
      <c r="S765" t="str">
        <f>IF($A765="","",SUMIFS(AI_PF!$AW:$AW,AI_PF!$A:$A,$A765))</f>
        <v/>
      </c>
      <c r="T765" t="str">
        <f>IF($A765="","",SUMIFS(AI_PF!$AZ:$AZ,AI_PF!$A:$A,$A765))</f>
        <v/>
      </c>
      <c r="U765" t="str">
        <f>IF($A765="","",SUMIFS(AI_PF!$CA:$CA,AI_PF!$A:$A,$A765))</f>
        <v/>
      </c>
      <c r="V765" t="str">
        <f>IF($A765="","",SUMIFS(AI_PF!$CE:$CE,AI_PF!$A:$A,$A765))</f>
        <v/>
      </c>
      <c r="W765" t="str">
        <f>IF($A765="","",IFERROR(VLOOKUP($A765,AI_PF!$A:$CO,93,FALSE),""))</f>
        <v/>
      </c>
      <c r="X765" t="str">
        <f>IF($A765="","",COUNTIF(AI_PF!$A:$A,$A765))</f>
        <v/>
      </c>
      <c r="Y765" t="str">
        <f>IF($A765="","",COUNTIF(LookThrough!$A:$A,J765))</f>
        <v/>
      </c>
    </row>
    <row r="766" spans="2:25" x14ac:dyDescent="0.4">
      <c r="B766" t="str">
        <f>IF($A766="","",IFERROR(VLOOKUP($A766,AI_PF!$A:$D,4,FALSE),""))</f>
        <v/>
      </c>
      <c r="C766" t="str">
        <f>IF($A766="","",IFERROR(VLOOKUP($A766,AI_PF!$A:$G,7,FALSE),""))</f>
        <v/>
      </c>
      <c r="D766" t="str">
        <f>IF($A766="","",IFERROR(VLOOKUP($A766,AI_PF!$A:$H,8,FALSE),""))</f>
        <v/>
      </c>
      <c r="E766" t="str">
        <f>IF($A766="","",IFERROR(VLOOKUP($A766,AI_PF!$A:$N,14,FALSE),""))</f>
        <v/>
      </c>
      <c r="F766" t="str">
        <f>IF($A766="","",IFERROR(VLOOKUP($A766,AI_PF!$A:$R,18,FALSE),""))</f>
        <v/>
      </c>
      <c r="G766" t="str">
        <f>IF($A766="","",IFERROR(VLOOKUP($A766,AI_PF!$A:$T,20,FALSE),""))</f>
        <v/>
      </c>
      <c r="H766" t="str">
        <f>IF($A766="","",IFERROR(VLOOKUP($A766,AI_PF!$A:$V,22,FALSE),""))</f>
        <v/>
      </c>
      <c r="I766" t="str">
        <f>IF($A766="","",IFERROR(VLOOKUP($A766,AI_PF!$A:$EU,151,FALSE),""))</f>
        <v/>
      </c>
      <c r="J766" t="str">
        <f>IF($A766="","",IFERROR(VLOOKUP($A766,AI_PF!$A:$C,3,FALSE),""))</f>
        <v/>
      </c>
      <c r="K766" t="str">
        <f>IF($A766="","",IFERROR(VLOOKUP($A766,Data_Raw!$A:$G,2,FALSE),""))</f>
        <v/>
      </c>
      <c r="L766" t="str">
        <f>IF($A766="","",IFERROR(VLOOKUP($A766,Data_Raw!$A:$G,3,FALSE),""))</f>
        <v/>
      </c>
      <c r="M766" t="str">
        <f>IF($A766="","",IFERROR(VLOOKUP($A766,Data_Raw!$A:$G,4,FALSE),""))</f>
        <v/>
      </c>
      <c r="N766" t="str">
        <f>IF($A766="","",IFERROR(VLOOKUP($A766,AI_PF!$A:$EU,29,FALSE),""))</f>
        <v/>
      </c>
      <c r="O766" t="str">
        <f>IF($A766="","",IFERROR(VLOOKUP($A766,Data_Raw!$A:$G,5,FALSE),""))</f>
        <v/>
      </c>
      <c r="P766" t="str">
        <f>IF($A766="","",IFERROR(VLOOKUP($A766,Data_Raw!$A:$G,6,FALSE),""))</f>
        <v/>
      </c>
      <c r="Q766" t="str">
        <f>IF($A766="","",IFERROR(VLOOKUP($A766,Data_Raw!$A:$G,7,FALSE),""))</f>
        <v/>
      </c>
      <c r="R766" t="str">
        <f>IF($A766="","",SUMIFS(AI_PF!$AP:$AP,AI_PF!$A:$A,$A766))</f>
        <v/>
      </c>
      <c r="S766" t="str">
        <f>IF($A766="","",SUMIFS(AI_PF!$AW:$AW,AI_PF!$A:$A,$A766))</f>
        <v/>
      </c>
      <c r="T766" t="str">
        <f>IF($A766="","",SUMIFS(AI_PF!$AZ:$AZ,AI_PF!$A:$A,$A766))</f>
        <v/>
      </c>
      <c r="U766" t="str">
        <f>IF($A766="","",SUMIFS(AI_PF!$CA:$CA,AI_PF!$A:$A,$A766))</f>
        <v/>
      </c>
      <c r="V766" t="str">
        <f>IF($A766="","",SUMIFS(AI_PF!$CE:$CE,AI_PF!$A:$A,$A766))</f>
        <v/>
      </c>
      <c r="W766" t="str">
        <f>IF($A766="","",IFERROR(VLOOKUP($A766,AI_PF!$A:$CO,93,FALSE),""))</f>
        <v/>
      </c>
      <c r="X766" t="str">
        <f>IF($A766="","",COUNTIF(AI_PF!$A:$A,$A766))</f>
        <v/>
      </c>
      <c r="Y766" t="str">
        <f>IF($A766="","",COUNTIF(LookThrough!$A:$A,J766))</f>
        <v/>
      </c>
    </row>
    <row r="767" spans="2:25" x14ac:dyDescent="0.4">
      <c r="B767" t="str">
        <f>IF($A767="","",IFERROR(VLOOKUP($A767,AI_PF!$A:$D,4,FALSE),""))</f>
        <v/>
      </c>
      <c r="C767" t="str">
        <f>IF($A767="","",IFERROR(VLOOKUP($A767,AI_PF!$A:$G,7,FALSE),""))</f>
        <v/>
      </c>
      <c r="D767" t="str">
        <f>IF($A767="","",IFERROR(VLOOKUP($A767,AI_PF!$A:$H,8,FALSE),""))</f>
        <v/>
      </c>
      <c r="E767" t="str">
        <f>IF($A767="","",IFERROR(VLOOKUP($A767,AI_PF!$A:$N,14,FALSE),""))</f>
        <v/>
      </c>
      <c r="F767" t="str">
        <f>IF($A767="","",IFERROR(VLOOKUP($A767,AI_PF!$A:$R,18,FALSE),""))</f>
        <v/>
      </c>
      <c r="G767" t="str">
        <f>IF($A767="","",IFERROR(VLOOKUP($A767,AI_PF!$A:$T,20,FALSE),""))</f>
        <v/>
      </c>
      <c r="H767" t="str">
        <f>IF($A767="","",IFERROR(VLOOKUP($A767,AI_PF!$A:$V,22,FALSE),""))</f>
        <v/>
      </c>
      <c r="I767" t="str">
        <f>IF($A767="","",IFERROR(VLOOKUP($A767,AI_PF!$A:$EU,151,FALSE),""))</f>
        <v/>
      </c>
      <c r="J767" t="str">
        <f>IF($A767="","",IFERROR(VLOOKUP($A767,AI_PF!$A:$C,3,FALSE),""))</f>
        <v/>
      </c>
      <c r="K767" t="str">
        <f>IF($A767="","",IFERROR(VLOOKUP($A767,Data_Raw!$A:$G,2,FALSE),""))</f>
        <v/>
      </c>
      <c r="L767" t="str">
        <f>IF($A767="","",IFERROR(VLOOKUP($A767,Data_Raw!$A:$G,3,FALSE),""))</f>
        <v/>
      </c>
      <c r="M767" t="str">
        <f>IF($A767="","",IFERROR(VLOOKUP($A767,Data_Raw!$A:$G,4,FALSE),""))</f>
        <v/>
      </c>
      <c r="N767" t="str">
        <f>IF($A767="","",IFERROR(VLOOKUP($A767,AI_PF!$A:$EU,29,FALSE),""))</f>
        <v/>
      </c>
      <c r="O767" t="str">
        <f>IF($A767="","",IFERROR(VLOOKUP($A767,Data_Raw!$A:$G,5,FALSE),""))</f>
        <v/>
      </c>
      <c r="P767" t="str">
        <f>IF($A767="","",IFERROR(VLOOKUP($A767,Data_Raw!$A:$G,6,FALSE),""))</f>
        <v/>
      </c>
      <c r="Q767" t="str">
        <f>IF($A767="","",IFERROR(VLOOKUP($A767,Data_Raw!$A:$G,7,FALSE),""))</f>
        <v/>
      </c>
      <c r="R767" t="str">
        <f>IF($A767="","",SUMIFS(AI_PF!$AP:$AP,AI_PF!$A:$A,$A767))</f>
        <v/>
      </c>
      <c r="S767" t="str">
        <f>IF($A767="","",SUMIFS(AI_PF!$AW:$AW,AI_PF!$A:$A,$A767))</f>
        <v/>
      </c>
      <c r="T767" t="str">
        <f>IF($A767="","",SUMIFS(AI_PF!$AZ:$AZ,AI_PF!$A:$A,$A767))</f>
        <v/>
      </c>
      <c r="U767" t="str">
        <f>IF($A767="","",SUMIFS(AI_PF!$CA:$CA,AI_PF!$A:$A,$A767))</f>
        <v/>
      </c>
      <c r="V767" t="str">
        <f>IF($A767="","",SUMIFS(AI_PF!$CE:$CE,AI_PF!$A:$A,$A767))</f>
        <v/>
      </c>
      <c r="W767" t="str">
        <f>IF($A767="","",IFERROR(VLOOKUP($A767,AI_PF!$A:$CO,93,FALSE),""))</f>
        <v/>
      </c>
      <c r="X767" t="str">
        <f>IF($A767="","",COUNTIF(AI_PF!$A:$A,$A767))</f>
        <v/>
      </c>
      <c r="Y767" t="str">
        <f>IF($A767="","",COUNTIF(LookThrough!$A:$A,J767))</f>
        <v/>
      </c>
    </row>
    <row r="768" spans="2:25" x14ac:dyDescent="0.4">
      <c r="B768" t="str">
        <f>IF($A768="","",IFERROR(VLOOKUP($A768,AI_PF!$A:$D,4,FALSE),""))</f>
        <v/>
      </c>
      <c r="C768" t="str">
        <f>IF($A768="","",IFERROR(VLOOKUP($A768,AI_PF!$A:$G,7,FALSE),""))</f>
        <v/>
      </c>
      <c r="D768" t="str">
        <f>IF($A768="","",IFERROR(VLOOKUP($A768,AI_PF!$A:$H,8,FALSE),""))</f>
        <v/>
      </c>
      <c r="E768" t="str">
        <f>IF($A768="","",IFERROR(VLOOKUP($A768,AI_PF!$A:$N,14,FALSE),""))</f>
        <v/>
      </c>
      <c r="F768" t="str">
        <f>IF($A768="","",IFERROR(VLOOKUP($A768,AI_PF!$A:$R,18,FALSE),""))</f>
        <v/>
      </c>
      <c r="G768" t="str">
        <f>IF($A768="","",IFERROR(VLOOKUP($A768,AI_PF!$A:$T,20,FALSE),""))</f>
        <v/>
      </c>
      <c r="H768" t="str">
        <f>IF($A768="","",IFERROR(VLOOKUP($A768,AI_PF!$A:$V,22,FALSE),""))</f>
        <v/>
      </c>
      <c r="I768" t="str">
        <f>IF($A768="","",IFERROR(VLOOKUP($A768,AI_PF!$A:$EU,151,FALSE),""))</f>
        <v/>
      </c>
      <c r="J768" t="str">
        <f>IF($A768="","",IFERROR(VLOOKUP($A768,AI_PF!$A:$C,3,FALSE),""))</f>
        <v/>
      </c>
      <c r="K768" t="str">
        <f>IF($A768="","",IFERROR(VLOOKUP($A768,Data_Raw!$A:$G,2,FALSE),""))</f>
        <v/>
      </c>
      <c r="L768" t="str">
        <f>IF($A768="","",IFERROR(VLOOKUP($A768,Data_Raw!$A:$G,3,FALSE),""))</f>
        <v/>
      </c>
      <c r="M768" t="str">
        <f>IF($A768="","",IFERROR(VLOOKUP($A768,Data_Raw!$A:$G,4,FALSE),""))</f>
        <v/>
      </c>
      <c r="N768" t="str">
        <f>IF($A768="","",IFERROR(VLOOKUP($A768,AI_PF!$A:$EU,29,FALSE),""))</f>
        <v/>
      </c>
      <c r="O768" t="str">
        <f>IF($A768="","",IFERROR(VLOOKUP($A768,Data_Raw!$A:$G,5,FALSE),""))</f>
        <v/>
      </c>
      <c r="P768" t="str">
        <f>IF($A768="","",IFERROR(VLOOKUP($A768,Data_Raw!$A:$G,6,FALSE),""))</f>
        <v/>
      </c>
      <c r="Q768" t="str">
        <f>IF($A768="","",IFERROR(VLOOKUP($A768,Data_Raw!$A:$G,7,FALSE),""))</f>
        <v/>
      </c>
      <c r="R768" t="str">
        <f>IF($A768="","",SUMIFS(AI_PF!$AP:$AP,AI_PF!$A:$A,$A768))</f>
        <v/>
      </c>
      <c r="S768" t="str">
        <f>IF($A768="","",SUMIFS(AI_PF!$AW:$AW,AI_PF!$A:$A,$A768))</f>
        <v/>
      </c>
      <c r="T768" t="str">
        <f>IF($A768="","",SUMIFS(AI_PF!$AZ:$AZ,AI_PF!$A:$A,$A768))</f>
        <v/>
      </c>
      <c r="U768" t="str">
        <f>IF($A768="","",SUMIFS(AI_PF!$CA:$CA,AI_PF!$A:$A,$A768))</f>
        <v/>
      </c>
      <c r="V768" t="str">
        <f>IF($A768="","",SUMIFS(AI_PF!$CE:$CE,AI_PF!$A:$A,$A768))</f>
        <v/>
      </c>
      <c r="W768" t="str">
        <f>IF($A768="","",IFERROR(VLOOKUP($A768,AI_PF!$A:$CO,93,FALSE),""))</f>
        <v/>
      </c>
      <c r="X768" t="str">
        <f>IF($A768="","",COUNTIF(AI_PF!$A:$A,$A768))</f>
        <v/>
      </c>
      <c r="Y768" t="str">
        <f>IF($A768="","",COUNTIF(LookThrough!$A:$A,J768))</f>
        <v/>
      </c>
    </row>
    <row r="769" spans="2:25" x14ac:dyDescent="0.4">
      <c r="B769" t="str">
        <f>IF($A769="","",IFERROR(VLOOKUP($A769,AI_PF!$A:$D,4,FALSE),""))</f>
        <v/>
      </c>
      <c r="C769" t="str">
        <f>IF($A769="","",IFERROR(VLOOKUP($A769,AI_PF!$A:$G,7,FALSE),""))</f>
        <v/>
      </c>
      <c r="D769" t="str">
        <f>IF($A769="","",IFERROR(VLOOKUP($A769,AI_PF!$A:$H,8,FALSE),""))</f>
        <v/>
      </c>
      <c r="E769" t="str">
        <f>IF($A769="","",IFERROR(VLOOKUP($A769,AI_PF!$A:$N,14,FALSE),""))</f>
        <v/>
      </c>
      <c r="F769" t="str">
        <f>IF($A769="","",IFERROR(VLOOKUP($A769,AI_PF!$A:$R,18,FALSE),""))</f>
        <v/>
      </c>
      <c r="G769" t="str">
        <f>IF($A769="","",IFERROR(VLOOKUP($A769,AI_PF!$A:$T,20,FALSE),""))</f>
        <v/>
      </c>
      <c r="H769" t="str">
        <f>IF($A769="","",IFERROR(VLOOKUP($A769,AI_PF!$A:$V,22,FALSE),""))</f>
        <v/>
      </c>
      <c r="I769" t="str">
        <f>IF($A769="","",IFERROR(VLOOKUP($A769,AI_PF!$A:$EU,151,FALSE),""))</f>
        <v/>
      </c>
      <c r="J769" t="str">
        <f>IF($A769="","",IFERROR(VLOOKUP($A769,AI_PF!$A:$C,3,FALSE),""))</f>
        <v/>
      </c>
      <c r="K769" t="str">
        <f>IF($A769="","",IFERROR(VLOOKUP($A769,Data_Raw!$A:$G,2,FALSE),""))</f>
        <v/>
      </c>
      <c r="L769" t="str">
        <f>IF($A769="","",IFERROR(VLOOKUP($A769,Data_Raw!$A:$G,3,FALSE),""))</f>
        <v/>
      </c>
      <c r="M769" t="str">
        <f>IF($A769="","",IFERROR(VLOOKUP($A769,Data_Raw!$A:$G,4,FALSE),""))</f>
        <v/>
      </c>
      <c r="N769" t="str">
        <f>IF($A769="","",IFERROR(VLOOKUP($A769,AI_PF!$A:$EU,29,FALSE),""))</f>
        <v/>
      </c>
      <c r="O769" t="str">
        <f>IF($A769="","",IFERROR(VLOOKUP($A769,Data_Raw!$A:$G,5,FALSE),""))</f>
        <v/>
      </c>
      <c r="P769" t="str">
        <f>IF($A769="","",IFERROR(VLOOKUP($A769,Data_Raw!$A:$G,6,FALSE),""))</f>
        <v/>
      </c>
      <c r="Q769" t="str">
        <f>IF($A769="","",IFERROR(VLOOKUP($A769,Data_Raw!$A:$G,7,FALSE),""))</f>
        <v/>
      </c>
      <c r="R769" t="str">
        <f>IF($A769="","",SUMIFS(AI_PF!$AP:$AP,AI_PF!$A:$A,$A769))</f>
        <v/>
      </c>
      <c r="S769" t="str">
        <f>IF($A769="","",SUMIFS(AI_PF!$AW:$AW,AI_PF!$A:$A,$A769))</f>
        <v/>
      </c>
      <c r="T769" t="str">
        <f>IF($A769="","",SUMIFS(AI_PF!$AZ:$AZ,AI_PF!$A:$A,$A769))</f>
        <v/>
      </c>
      <c r="U769" t="str">
        <f>IF($A769="","",SUMIFS(AI_PF!$CA:$CA,AI_PF!$A:$A,$A769))</f>
        <v/>
      </c>
      <c r="V769" t="str">
        <f>IF($A769="","",SUMIFS(AI_PF!$CE:$CE,AI_PF!$A:$A,$A769))</f>
        <v/>
      </c>
      <c r="W769" t="str">
        <f>IF($A769="","",IFERROR(VLOOKUP($A769,AI_PF!$A:$CO,93,FALSE),""))</f>
        <v/>
      </c>
      <c r="X769" t="str">
        <f>IF($A769="","",COUNTIF(AI_PF!$A:$A,$A769))</f>
        <v/>
      </c>
      <c r="Y769" t="str">
        <f>IF($A769="","",COUNTIF(LookThrough!$A:$A,J769))</f>
        <v/>
      </c>
    </row>
    <row r="770" spans="2:25" x14ac:dyDescent="0.4">
      <c r="B770" t="str">
        <f>IF($A770="","",IFERROR(VLOOKUP($A770,AI_PF!$A:$D,4,FALSE),""))</f>
        <v/>
      </c>
      <c r="C770" t="str">
        <f>IF($A770="","",IFERROR(VLOOKUP($A770,AI_PF!$A:$G,7,FALSE),""))</f>
        <v/>
      </c>
      <c r="D770" t="str">
        <f>IF($A770="","",IFERROR(VLOOKUP($A770,AI_PF!$A:$H,8,FALSE),""))</f>
        <v/>
      </c>
      <c r="E770" t="str">
        <f>IF($A770="","",IFERROR(VLOOKUP($A770,AI_PF!$A:$N,14,FALSE),""))</f>
        <v/>
      </c>
      <c r="F770" t="str">
        <f>IF($A770="","",IFERROR(VLOOKUP($A770,AI_PF!$A:$R,18,FALSE),""))</f>
        <v/>
      </c>
      <c r="G770" t="str">
        <f>IF($A770="","",IFERROR(VLOOKUP($A770,AI_PF!$A:$T,20,FALSE),""))</f>
        <v/>
      </c>
      <c r="H770" t="str">
        <f>IF($A770="","",IFERROR(VLOOKUP($A770,AI_PF!$A:$V,22,FALSE),""))</f>
        <v/>
      </c>
      <c r="I770" t="str">
        <f>IF($A770="","",IFERROR(VLOOKUP($A770,AI_PF!$A:$EU,151,FALSE),""))</f>
        <v/>
      </c>
      <c r="J770" t="str">
        <f>IF($A770="","",IFERROR(VLOOKUP($A770,AI_PF!$A:$C,3,FALSE),""))</f>
        <v/>
      </c>
      <c r="K770" t="str">
        <f>IF($A770="","",IFERROR(VLOOKUP($A770,Data_Raw!$A:$G,2,FALSE),""))</f>
        <v/>
      </c>
      <c r="L770" t="str">
        <f>IF($A770="","",IFERROR(VLOOKUP($A770,Data_Raw!$A:$G,3,FALSE),""))</f>
        <v/>
      </c>
      <c r="M770" t="str">
        <f>IF($A770="","",IFERROR(VLOOKUP($A770,Data_Raw!$A:$G,4,FALSE),""))</f>
        <v/>
      </c>
      <c r="N770" t="str">
        <f>IF($A770="","",IFERROR(VLOOKUP($A770,AI_PF!$A:$EU,29,FALSE),""))</f>
        <v/>
      </c>
      <c r="O770" t="str">
        <f>IF($A770="","",IFERROR(VLOOKUP($A770,Data_Raw!$A:$G,5,FALSE),""))</f>
        <v/>
      </c>
      <c r="P770" t="str">
        <f>IF($A770="","",IFERROR(VLOOKUP($A770,Data_Raw!$A:$G,6,FALSE),""))</f>
        <v/>
      </c>
      <c r="Q770" t="str">
        <f>IF($A770="","",IFERROR(VLOOKUP($A770,Data_Raw!$A:$G,7,FALSE),""))</f>
        <v/>
      </c>
      <c r="R770" t="str">
        <f>IF($A770="","",SUMIFS(AI_PF!$AP:$AP,AI_PF!$A:$A,$A770))</f>
        <v/>
      </c>
      <c r="S770" t="str">
        <f>IF($A770="","",SUMIFS(AI_PF!$AW:$AW,AI_PF!$A:$A,$A770))</f>
        <v/>
      </c>
      <c r="T770" t="str">
        <f>IF($A770="","",SUMIFS(AI_PF!$AZ:$AZ,AI_PF!$A:$A,$A770))</f>
        <v/>
      </c>
      <c r="U770" t="str">
        <f>IF($A770="","",SUMIFS(AI_PF!$CA:$CA,AI_PF!$A:$A,$A770))</f>
        <v/>
      </c>
      <c r="V770" t="str">
        <f>IF($A770="","",SUMIFS(AI_PF!$CE:$CE,AI_PF!$A:$A,$A770))</f>
        <v/>
      </c>
      <c r="W770" t="str">
        <f>IF($A770="","",IFERROR(VLOOKUP($A770,AI_PF!$A:$CO,93,FALSE),""))</f>
        <v/>
      </c>
      <c r="X770" t="str">
        <f>IF($A770="","",COUNTIF(AI_PF!$A:$A,$A770))</f>
        <v/>
      </c>
      <c r="Y770" t="str">
        <f>IF($A770="","",COUNTIF(LookThrough!$A:$A,J770))</f>
        <v/>
      </c>
    </row>
    <row r="771" spans="2:25" x14ac:dyDescent="0.4">
      <c r="B771" t="str">
        <f>IF($A771="","",IFERROR(VLOOKUP($A771,AI_PF!$A:$D,4,FALSE),""))</f>
        <v/>
      </c>
      <c r="C771" t="str">
        <f>IF($A771="","",IFERROR(VLOOKUP($A771,AI_PF!$A:$G,7,FALSE),""))</f>
        <v/>
      </c>
      <c r="D771" t="str">
        <f>IF($A771="","",IFERROR(VLOOKUP($A771,AI_PF!$A:$H,8,FALSE),""))</f>
        <v/>
      </c>
      <c r="E771" t="str">
        <f>IF($A771="","",IFERROR(VLOOKUP($A771,AI_PF!$A:$N,14,FALSE),""))</f>
        <v/>
      </c>
      <c r="F771" t="str">
        <f>IF($A771="","",IFERROR(VLOOKUP($A771,AI_PF!$A:$R,18,FALSE),""))</f>
        <v/>
      </c>
      <c r="G771" t="str">
        <f>IF($A771="","",IFERROR(VLOOKUP($A771,AI_PF!$A:$T,20,FALSE),""))</f>
        <v/>
      </c>
      <c r="H771" t="str">
        <f>IF($A771="","",IFERROR(VLOOKUP($A771,AI_PF!$A:$V,22,FALSE),""))</f>
        <v/>
      </c>
      <c r="I771" t="str">
        <f>IF($A771="","",IFERROR(VLOOKUP($A771,AI_PF!$A:$EU,151,FALSE),""))</f>
        <v/>
      </c>
      <c r="J771" t="str">
        <f>IF($A771="","",IFERROR(VLOOKUP($A771,AI_PF!$A:$C,3,FALSE),""))</f>
        <v/>
      </c>
      <c r="K771" t="str">
        <f>IF($A771="","",IFERROR(VLOOKUP($A771,Data_Raw!$A:$G,2,FALSE),""))</f>
        <v/>
      </c>
      <c r="L771" t="str">
        <f>IF($A771="","",IFERROR(VLOOKUP($A771,Data_Raw!$A:$G,3,FALSE),""))</f>
        <v/>
      </c>
      <c r="M771" t="str">
        <f>IF($A771="","",IFERROR(VLOOKUP($A771,Data_Raw!$A:$G,4,FALSE),""))</f>
        <v/>
      </c>
      <c r="N771" t="str">
        <f>IF($A771="","",IFERROR(VLOOKUP($A771,AI_PF!$A:$EU,29,FALSE),""))</f>
        <v/>
      </c>
      <c r="O771" t="str">
        <f>IF($A771="","",IFERROR(VLOOKUP($A771,Data_Raw!$A:$G,5,FALSE),""))</f>
        <v/>
      </c>
      <c r="P771" t="str">
        <f>IF($A771="","",IFERROR(VLOOKUP($A771,Data_Raw!$A:$G,6,FALSE),""))</f>
        <v/>
      </c>
      <c r="Q771" t="str">
        <f>IF($A771="","",IFERROR(VLOOKUP($A771,Data_Raw!$A:$G,7,FALSE),""))</f>
        <v/>
      </c>
      <c r="R771" t="str">
        <f>IF($A771="","",SUMIFS(AI_PF!$AP:$AP,AI_PF!$A:$A,$A771))</f>
        <v/>
      </c>
      <c r="S771" t="str">
        <f>IF($A771="","",SUMIFS(AI_PF!$AW:$AW,AI_PF!$A:$A,$A771))</f>
        <v/>
      </c>
      <c r="T771" t="str">
        <f>IF($A771="","",SUMIFS(AI_PF!$AZ:$AZ,AI_PF!$A:$A,$A771))</f>
        <v/>
      </c>
      <c r="U771" t="str">
        <f>IF($A771="","",SUMIFS(AI_PF!$CA:$CA,AI_PF!$A:$A,$A771))</f>
        <v/>
      </c>
      <c r="V771" t="str">
        <f>IF($A771="","",SUMIFS(AI_PF!$CE:$CE,AI_PF!$A:$A,$A771))</f>
        <v/>
      </c>
      <c r="W771" t="str">
        <f>IF($A771="","",IFERROR(VLOOKUP($A771,AI_PF!$A:$CO,93,FALSE),""))</f>
        <v/>
      </c>
      <c r="X771" t="str">
        <f>IF($A771="","",COUNTIF(AI_PF!$A:$A,$A771))</f>
        <v/>
      </c>
      <c r="Y771" t="str">
        <f>IF($A771="","",COUNTIF(LookThrough!$A:$A,J771))</f>
        <v/>
      </c>
    </row>
    <row r="772" spans="2:25" x14ac:dyDescent="0.4">
      <c r="B772" t="str">
        <f>IF($A772="","",IFERROR(VLOOKUP($A772,AI_PF!$A:$D,4,FALSE),""))</f>
        <v/>
      </c>
      <c r="C772" t="str">
        <f>IF($A772="","",IFERROR(VLOOKUP($A772,AI_PF!$A:$G,7,FALSE),""))</f>
        <v/>
      </c>
      <c r="D772" t="str">
        <f>IF($A772="","",IFERROR(VLOOKUP($A772,AI_PF!$A:$H,8,FALSE),""))</f>
        <v/>
      </c>
      <c r="E772" t="str">
        <f>IF($A772="","",IFERROR(VLOOKUP($A772,AI_PF!$A:$N,14,FALSE),""))</f>
        <v/>
      </c>
      <c r="F772" t="str">
        <f>IF($A772="","",IFERROR(VLOOKUP($A772,AI_PF!$A:$R,18,FALSE),""))</f>
        <v/>
      </c>
      <c r="G772" t="str">
        <f>IF($A772="","",IFERROR(VLOOKUP($A772,AI_PF!$A:$T,20,FALSE),""))</f>
        <v/>
      </c>
      <c r="H772" t="str">
        <f>IF($A772="","",IFERROR(VLOOKUP($A772,AI_PF!$A:$V,22,FALSE),""))</f>
        <v/>
      </c>
      <c r="I772" t="str">
        <f>IF($A772="","",IFERROR(VLOOKUP($A772,AI_PF!$A:$EU,151,FALSE),""))</f>
        <v/>
      </c>
      <c r="J772" t="str">
        <f>IF($A772="","",IFERROR(VLOOKUP($A772,AI_PF!$A:$C,3,FALSE),""))</f>
        <v/>
      </c>
      <c r="K772" t="str">
        <f>IF($A772="","",IFERROR(VLOOKUP($A772,Data_Raw!$A:$G,2,FALSE),""))</f>
        <v/>
      </c>
      <c r="L772" t="str">
        <f>IF($A772="","",IFERROR(VLOOKUP($A772,Data_Raw!$A:$G,3,FALSE),""))</f>
        <v/>
      </c>
      <c r="M772" t="str">
        <f>IF($A772="","",IFERROR(VLOOKUP($A772,Data_Raw!$A:$G,4,FALSE),""))</f>
        <v/>
      </c>
      <c r="N772" t="str">
        <f>IF($A772="","",IFERROR(VLOOKUP($A772,AI_PF!$A:$EU,29,FALSE),""))</f>
        <v/>
      </c>
      <c r="O772" t="str">
        <f>IF($A772="","",IFERROR(VLOOKUP($A772,Data_Raw!$A:$G,5,FALSE),""))</f>
        <v/>
      </c>
      <c r="P772" t="str">
        <f>IF($A772="","",IFERROR(VLOOKUP($A772,Data_Raw!$A:$G,6,FALSE),""))</f>
        <v/>
      </c>
      <c r="Q772" t="str">
        <f>IF($A772="","",IFERROR(VLOOKUP($A772,Data_Raw!$A:$G,7,FALSE),""))</f>
        <v/>
      </c>
      <c r="R772" t="str">
        <f>IF($A772="","",SUMIFS(AI_PF!$AP:$AP,AI_PF!$A:$A,$A772))</f>
        <v/>
      </c>
      <c r="S772" t="str">
        <f>IF($A772="","",SUMIFS(AI_PF!$AW:$AW,AI_PF!$A:$A,$A772))</f>
        <v/>
      </c>
      <c r="T772" t="str">
        <f>IF($A772="","",SUMIFS(AI_PF!$AZ:$AZ,AI_PF!$A:$A,$A772))</f>
        <v/>
      </c>
      <c r="U772" t="str">
        <f>IF($A772="","",SUMIFS(AI_PF!$CA:$CA,AI_PF!$A:$A,$A772))</f>
        <v/>
      </c>
      <c r="V772" t="str">
        <f>IF($A772="","",SUMIFS(AI_PF!$CE:$CE,AI_PF!$A:$A,$A772))</f>
        <v/>
      </c>
      <c r="W772" t="str">
        <f>IF($A772="","",IFERROR(VLOOKUP($A772,AI_PF!$A:$CO,93,FALSE),""))</f>
        <v/>
      </c>
      <c r="X772" t="str">
        <f>IF($A772="","",COUNTIF(AI_PF!$A:$A,$A772))</f>
        <v/>
      </c>
      <c r="Y772" t="str">
        <f>IF($A772="","",COUNTIF(LookThrough!$A:$A,J772))</f>
        <v/>
      </c>
    </row>
    <row r="773" spans="2:25" x14ac:dyDescent="0.4">
      <c r="B773" t="str">
        <f>IF($A773="","",IFERROR(VLOOKUP($A773,AI_PF!$A:$D,4,FALSE),""))</f>
        <v/>
      </c>
      <c r="C773" t="str">
        <f>IF($A773="","",IFERROR(VLOOKUP($A773,AI_PF!$A:$G,7,FALSE),""))</f>
        <v/>
      </c>
      <c r="D773" t="str">
        <f>IF($A773="","",IFERROR(VLOOKUP($A773,AI_PF!$A:$H,8,FALSE),""))</f>
        <v/>
      </c>
      <c r="E773" t="str">
        <f>IF($A773="","",IFERROR(VLOOKUP($A773,AI_PF!$A:$N,14,FALSE),""))</f>
        <v/>
      </c>
      <c r="F773" t="str">
        <f>IF($A773="","",IFERROR(VLOOKUP($A773,AI_PF!$A:$R,18,FALSE),""))</f>
        <v/>
      </c>
      <c r="G773" t="str">
        <f>IF($A773="","",IFERROR(VLOOKUP($A773,AI_PF!$A:$T,20,FALSE),""))</f>
        <v/>
      </c>
      <c r="H773" t="str">
        <f>IF($A773="","",IFERROR(VLOOKUP($A773,AI_PF!$A:$V,22,FALSE),""))</f>
        <v/>
      </c>
      <c r="I773" t="str">
        <f>IF($A773="","",IFERROR(VLOOKUP($A773,AI_PF!$A:$EU,151,FALSE),""))</f>
        <v/>
      </c>
      <c r="J773" t="str">
        <f>IF($A773="","",IFERROR(VLOOKUP($A773,AI_PF!$A:$C,3,FALSE),""))</f>
        <v/>
      </c>
      <c r="K773" t="str">
        <f>IF($A773="","",IFERROR(VLOOKUP($A773,Data_Raw!$A:$G,2,FALSE),""))</f>
        <v/>
      </c>
      <c r="L773" t="str">
        <f>IF($A773="","",IFERROR(VLOOKUP($A773,Data_Raw!$A:$G,3,FALSE),""))</f>
        <v/>
      </c>
      <c r="M773" t="str">
        <f>IF($A773="","",IFERROR(VLOOKUP($A773,Data_Raw!$A:$G,4,FALSE),""))</f>
        <v/>
      </c>
      <c r="N773" t="str">
        <f>IF($A773="","",IFERROR(VLOOKUP($A773,AI_PF!$A:$EU,29,FALSE),""))</f>
        <v/>
      </c>
      <c r="O773" t="str">
        <f>IF($A773="","",IFERROR(VLOOKUP($A773,Data_Raw!$A:$G,5,FALSE),""))</f>
        <v/>
      </c>
      <c r="P773" t="str">
        <f>IF($A773="","",IFERROR(VLOOKUP($A773,Data_Raw!$A:$G,6,FALSE),""))</f>
        <v/>
      </c>
      <c r="Q773" t="str">
        <f>IF($A773="","",IFERROR(VLOOKUP($A773,Data_Raw!$A:$G,7,FALSE),""))</f>
        <v/>
      </c>
      <c r="R773" t="str">
        <f>IF($A773="","",SUMIFS(AI_PF!$AP:$AP,AI_PF!$A:$A,$A773))</f>
        <v/>
      </c>
      <c r="S773" t="str">
        <f>IF($A773="","",SUMIFS(AI_PF!$AW:$AW,AI_PF!$A:$A,$A773))</f>
        <v/>
      </c>
      <c r="T773" t="str">
        <f>IF($A773="","",SUMIFS(AI_PF!$AZ:$AZ,AI_PF!$A:$A,$A773))</f>
        <v/>
      </c>
      <c r="U773" t="str">
        <f>IF($A773="","",SUMIFS(AI_PF!$CA:$CA,AI_PF!$A:$A,$A773))</f>
        <v/>
      </c>
      <c r="V773" t="str">
        <f>IF($A773="","",SUMIFS(AI_PF!$CE:$CE,AI_PF!$A:$A,$A773))</f>
        <v/>
      </c>
      <c r="W773" t="str">
        <f>IF($A773="","",IFERROR(VLOOKUP($A773,AI_PF!$A:$CO,93,FALSE),""))</f>
        <v/>
      </c>
      <c r="X773" t="str">
        <f>IF($A773="","",COUNTIF(AI_PF!$A:$A,$A773))</f>
        <v/>
      </c>
      <c r="Y773" t="str">
        <f>IF($A773="","",COUNTIF(LookThrough!$A:$A,J773))</f>
        <v/>
      </c>
    </row>
    <row r="774" spans="2:25" x14ac:dyDescent="0.4">
      <c r="B774" t="str">
        <f>IF($A774="","",IFERROR(VLOOKUP($A774,AI_PF!$A:$D,4,FALSE),""))</f>
        <v/>
      </c>
      <c r="C774" t="str">
        <f>IF($A774="","",IFERROR(VLOOKUP($A774,AI_PF!$A:$G,7,FALSE),""))</f>
        <v/>
      </c>
      <c r="D774" t="str">
        <f>IF($A774="","",IFERROR(VLOOKUP($A774,AI_PF!$A:$H,8,FALSE),""))</f>
        <v/>
      </c>
      <c r="E774" t="str">
        <f>IF($A774="","",IFERROR(VLOOKUP($A774,AI_PF!$A:$N,14,FALSE),""))</f>
        <v/>
      </c>
      <c r="F774" t="str">
        <f>IF($A774="","",IFERROR(VLOOKUP($A774,AI_PF!$A:$R,18,FALSE),""))</f>
        <v/>
      </c>
      <c r="G774" t="str">
        <f>IF($A774="","",IFERROR(VLOOKUP($A774,AI_PF!$A:$T,20,FALSE),""))</f>
        <v/>
      </c>
      <c r="H774" t="str">
        <f>IF($A774="","",IFERROR(VLOOKUP($A774,AI_PF!$A:$V,22,FALSE),""))</f>
        <v/>
      </c>
      <c r="I774" t="str">
        <f>IF($A774="","",IFERROR(VLOOKUP($A774,AI_PF!$A:$EU,151,FALSE),""))</f>
        <v/>
      </c>
      <c r="J774" t="str">
        <f>IF($A774="","",IFERROR(VLOOKUP($A774,AI_PF!$A:$C,3,FALSE),""))</f>
        <v/>
      </c>
      <c r="K774" t="str">
        <f>IF($A774="","",IFERROR(VLOOKUP($A774,Data_Raw!$A:$G,2,FALSE),""))</f>
        <v/>
      </c>
      <c r="L774" t="str">
        <f>IF($A774="","",IFERROR(VLOOKUP($A774,Data_Raw!$A:$G,3,FALSE),""))</f>
        <v/>
      </c>
      <c r="M774" t="str">
        <f>IF($A774="","",IFERROR(VLOOKUP($A774,Data_Raw!$A:$G,4,FALSE),""))</f>
        <v/>
      </c>
      <c r="N774" t="str">
        <f>IF($A774="","",IFERROR(VLOOKUP($A774,AI_PF!$A:$EU,29,FALSE),""))</f>
        <v/>
      </c>
      <c r="O774" t="str">
        <f>IF($A774="","",IFERROR(VLOOKUP($A774,Data_Raw!$A:$G,5,FALSE),""))</f>
        <v/>
      </c>
      <c r="P774" t="str">
        <f>IF($A774="","",IFERROR(VLOOKUP($A774,Data_Raw!$A:$G,6,FALSE),""))</f>
        <v/>
      </c>
      <c r="Q774" t="str">
        <f>IF($A774="","",IFERROR(VLOOKUP($A774,Data_Raw!$A:$G,7,FALSE),""))</f>
        <v/>
      </c>
      <c r="R774" t="str">
        <f>IF($A774="","",SUMIFS(AI_PF!$AP:$AP,AI_PF!$A:$A,$A774))</f>
        <v/>
      </c>
      <c r="S774" t="str">
        <f>IF($A774="","",SUMIFS(AI_PF!$AW:$AW,AI_PF!$A:$A,$A774))</f>
        <v/>
      </c>
      <c r="T774" t="str">
        <f>IF($A774="","",SUMIFS(AI_PF!$AZ:$AZ,AI_PF!$A:$A,$A774))</f>
        <v/>
      </c>
      <c r="U774" t="str">
        <f>IF($A774="","",SUMIFS(AI_PF!$CA:$CA,AI_PF!$A:$A,$A774))</f>
        <v/>
      </c>
      <c r="V774" t="str">
        <f>IF($A774="","",SUMIFS(AI_PF!$CE:$CE,AI_PF!$A:$A,$A774))</f>
        <v/>
      </c>
      <c r="W774" t="str">
        <f>IF($A774="","",IFERROR(VLOOKUP($A774,AI_PF!$A:$CO,93,FALSE),""))</f>
        <v/>
      </c>
      <c r="X774" t="str">
        <f>IF($A774="","",COUNTIF(AI_PF!$A:$A,$A774))</f>
        <v/>
      </c>
      <c r="Y774" t="str">
        <f>IF($A774="","",COUNTIF(LookThrough!$A:$A,J774))</f>
        <v/>
      </c>
    </row>
    <row r="775" spans="2:25" x14ac:dyDescent="0.4">
      <c r="B775" t="str">
        <f>IF($A775="","",IFERROR(VLOOKUP($A775,AI_PF!$A:$D,4,FALSE),""))</f>
        <v/>
      </c>
      <c r="C775" t="str">
        <f>IF($A775="","",IFERROR(VLOOKUP($A775,AI_PF!$A:$G,7,FALSE),""))</f>
        <v/>
      </c>
      <c r="D775" t="str">
        <f>IF($A775="","",IFERROR(VLOOKUP($A775,AI_PF!$A:$H,8,FALSE),""))</f>
        <v/>
      </c>
      <c r="E775" t="str">
        <f>IF($A775="","",IFERROR(VLOOKUP($A775,AI_PF!$A:$N,14,FALSE),""))</f>
        <v/>
      </c>
      <c r="F775" t="str">
        <f>IF($A775="","",IFERROR(VLOOKUP($A775,AI_PF!$A:$R,18,FALSE),""))</f>
        <v/>
      </c>
      <c r="G775" t="str">
        <f>IF($A775="","",IFERROR(VLOOKUP($A775,AI_PF!$A:$T,20,FALSE),""))</f>
        <v/>
      </c>
      <c r="H775" t="str">
        <f>IF($A775="","",IFERROR(VLOOKUP($A775,AI_PF!$A:$V,22,FALSE),""))</f>
        <v/>
      </c>
      <c r="I775" t="str">
        <f>IF($A775="","",IFERROR(VLOOKUP($A775,AI_PF!$A:$EU,151,FALSE),""))</f>
        <v/>
      </c>
      <c r="J775" t="str">
        <f>IF($A775="","",IFERROR(VLOOKUP($A775,AI_PF!$A:$C,3,FALSE),""))</f>
        <v/>
      </c>
      <c r="K775" t="str">
        <f>IF($A775="","",IFERROR(VLOOKUP($A775,Data_Raw!$A:$G,2,FALSE),""))</f>
        <v/>
      </c>
      <c r="L775" t="str">
        <f>IF($A775="","",IFERROR(VLOOKUP($A775,Data_Raw!$A:$G,3,FALSE),""))</f>
        <v/>
      </c>
      <c r="M775" t="str">
        <f>IF($A775="","",IFERROR(VLOOKUP($A775,Data_Raw!$A:$G,4,FALSE),""))</f>
        <v/>
      </c>
      <c r="N775" t="str">
        <f>IF($A775="","",IFERROR(VLOOKUP($A775,AI_PF!$A:$EU,29,FALSE),""))</f>
        <v/>
      </c>
      <c r="O775" t="str">
        <f>IF($A775="","",IFERROR(VLOOKUP($A775,Data_Raw!$A:$G,5,FALSE),""))</f>
        <v/>
      </c>
      <c r="P775" t="str">
        <f>IF($A775="","",IFERROR(VLOOKUP($A775,Data_Raw!$A:$G,6,FALSE),""))</f>
        <v/>
      </c>
      <c r="Q775" t="str">
        <f>IF($A775="","",IFERROR(VLOOKUP($A775,Data_Raw!$A:$G,7,FALSE),""))</f>
        <v/>
      </c>
      <c r="R775" t="str">
        <f>IF($A775="","",SUMIFS(AI_PF!$AP:$AP,AI_PF!$A:$A,$A775))</f>
        <v/>
      </c>
      <c r="S775" t="str">
        <f>IF($A775="","",SUMIFS(AI_PF!$AW:$AW,AI_PF!$A:$A,$A775))</f>
        <v/>
      </c>
      <c r="T775" t="str">
        <f>IF($A775="","",SUMIFS(AI_PF!$AZ:$AZ,AI_PF!$A:$A,$A775))</f>
        <v/>
      </c>
      <c r="U775" t="str">
        <f>IF($A775="","",SUMIFS(AI_PF!$CA:$CA,AI_PF!$A:$A,$A775))</f>
        <v/>
      </c>
      <c r="V775" t="str">
        <f>IF($A775="","",SUMIFS(AI_PF!$CE:$CE,AI_PF!$A:$A,$A775))</f>
        <v/>
      </c>
      <c r="W775" t="str">
        <f>IF($A775="","",IFERROR(VLOOKUP($A775,AI_PF!$A:$CO,93,FALSE),""))</f>
        <v/>
      </c>
      <c r="X775" t="str">
        <f>IF($A775="","",COUNTIF(AI_PF!$A:$A,$A775))</f>
        <v/>
      </c>
      <c r="Y775" t="str">
        <f>IF($A775="","",COUNTIF(LookThrough!$A:$A,J775))</f>
        <v/>
      </c>
    </row>
    <row r="776" spans="2:25" x14ac:dyDescent="0.4">
      <c r="B776" t="str">
        <f>IF($A776="","",IFERROR(VLOOKUP($A776,AI_PF!$A:$D,4,FALSE),""))</f>
        <v/>
      </c>
      <c r="C776" t="str">
        <f>IF($A776="","",IFERROR(VLOOKUP($A776,AI_PF!$A:$G,7,FALSE),""))</f>
        <v/>
      </c>
      <c r="D776" t="str">
        <f>IF($A776="","",IFERROR(VLOOKUP($A776,AI_PF!$A:$H,8,FALSE),""))</f>
        <v/>
      </c>
      <c r="E776" t="str">
        <f>IF($A776="","",IFERROR(VLOOKUP($A776,AI_PF!$A:$N,14,FALSE),""))</f>
        <v/>
      </c>
      <c r="F776" t="str">
        <f>IF($A776="","",IFERROR(VLOOKUP($A776,AI_PF!$A:$R,18,FALSE),""))</f>
        <v/>
      </c>
      <c r="G776" t="str">
        <f>IF($A776="","",IFERROR(VLOOKUP($A776,AI_PF!$A:$T,20,FALSE),""))</f>
        <v/>
      </c>
      <c r="H776" t="str">
        <f>IF($A776="","",IFERROR(VLOOKUP($A776,AI_PF!$A:$V,22,FALSE),""))</f>
        <v/>
      </c>
      <c r="I776" t="str">
        <f>IF($A776="","",IFERROR(VLOOKUP($A776,AI_PF!$A:$EU,151,FALSE),""))</f>
        <v/>
      </c>
      <c r="J776" t="str">
        <f>IF($A776="","",IFERROR(VLOOKUP($A776,AI_PF!$A:$C,3,FALSE),""))</f>
        <v/>
      </c>
      <c r="K776" t="str">
        <f>IF($A776="","",IFERROR(VLOOKUP($A776,Data_Raw!$A:$G,2,FALSE),""))</f>
        <v/>
      </c>
      <c r="L776" t="str">
        <f>IF($A776="","",IFERROR(VLOOKUP($A776,Data_Raw!$A:$G,3,FALSE),""))</f>
        <v/>
      </c>
      <c r="M776" t="str">
        <f>IF($A776="","",IFERROR(VLOOKUP($A776,Data_Raw!$A:$G,4,FALSE),""))</f>
        <v/>
      </c>
      <c r="N776" t="str">
        <f>IF($A776="","",IFERROR(VLOOKUP($A776,AI_PF!$A:$EU,29,FALSE),""))</f>
        <v/>
      </c>
      <c r="O776" t="str">
        <f>IF($A776="","",IFERROR(VLOOKUP($A776,Data_Raw!$A:$G,5,FALSE),""))</f>
        <v/>
      </c>
      <c r="P776" t="str">
        <f>IF($A776="","",IFERROR(VLOOKUP($A776,Data_Raw!$A:$G,6,FALSE),""))</f>
        <v/>
      </c>
      <c r="Q776" t="str">
        <f>IF($A776="","",IFERROR(VLOOKUP($A776,Data_Raw!$A:$G,7,FALSE),""))</f>
        <v/>
      </c>
      <c r="R776" t="str">
        <f>IF($A776="","",SUMIFS(AI_PF!$AP:$AP,AI_PF!$A:$A,$A776))</f>
        <v/>
      </c>
      <c r="S776" t="str">
        <f>IF($A776="","",SUMIFS(AI_PF!$AW:$AW,AI_PF!$A:$A,$A776))</f>
        <v/>
      </c>
      <c r="T776" t="str">
        <f>IF($A776="","",SUMIFS(AI_PF!$AZ:$AZ,AI_PF!$A:$A,$A776))</f>
        <v/>
      </c>
      <c r="U776" t="str">
        <f>IF($A776="","",SUMIFS(AI_PF!$CA:$CA,AI_PF!$A:$A,$A776))</f>
        <v/>
      </c>
      <c r="V776" t="str">
        <f>IF($A776="","",SUMIFS(AI_PF!$CE:$CE,AI_PF!$A:$A,$A776))</f>
        <v/>
      </c>
      <c r="W776" t="str">
        <f>IF($A776="","",IFERROR(VLOOKUP($A776,AI_PF!$A:$CO,93,FALSE),""))</f>
        <v/>
      </c>
      <c r="X776" t="str">
        <f>IF($A776="","",COUNTIF(AI_PF!$A:$A,$A776))</f>
        <v/>
      </c>
      <c r="Y776" t="str">
        <f>IF($A776="","",COUNTIF(LookThrough!$A:$A,J776))</f>
        <v/>
      </c>
    </row>
    <row r="777" spans="2:25" x14ac:dyDescent="0.4">
      <c r="B777" t="str">
        <f>IF($A777="","",IFERROR(VLOOKUP($A777,AI_PF!$A:$D,4,FALSE),""))</f>
        <v/>
      </c>
      <c r="C777" t="str">
        <f>IF($A777="","",IFERROR(VLOOKUP($A777,AI_PF!$A:$G,7,FALSE),""))</f>
        <v/>
      </c>
      <c r="D777" t="str">
        <f>IF($A777="","",IFERROR(VLOOKUP($A777,AI_PF!$A:$H,8,FALSE),""))</f>
        <v/>
      </c>
      <c r="E777" t="str">
        <f>IF($A777="","",IFERROR(VLOOKUP($A777,AI_PF!$A:$N,14,FALSE),""))</f>
        <v/>
      </c>
      <c r="F777" t="str">
        <f>IF($A777="","",IFERROR(VLOOKUP($A777,AI_PF!$A:$R,18,FALSE),""))</f>
        <v/>
      </c>
      <c r="G777" t="str">
        <f>IF($A777="","",IFERROR(VLOOKUP($A777,AI_PF!$A:$T,20,FALSE),""))</f>
        <v/>
      </c>
      <c r="H777" t="str">
        <f>IF($A777="","",IFERROR(VLOOKUP($A777,AI_PF!$A:$V,22,FALSE),""))</f>
        <v/>
      </c>
      <c r="I777" t="str">
        <f>IF($A777="","",IFERROR(VLOOKUP($A777,AI_PF!$A:$EU,151,FALSE),""))</f>
        <v/>
      </c>
      <c r="J777" t="str">
        <f>IF($A777="","",IFERROR(VLOOKUP($A777,AI_PF!$A:$C,3,FALSE),""))</f>
        <v/>
      </c>
      <c r="K777" t="str">
        <f>IF($A777="","",IFERROR(VLOOKUP($A777,Data_Raw!$A:$G,2,FALSE),""))</f>
        <v/>
      </c>
      <c r="L777" t="str">
        <f>IF($A777="","",IFERROR(VLOOKUP($A777,Data_Raw!$A:$G,3,FALSE),""))</f>
        <v/>
      </c>
      <c r="M777" t="str">
        <f>IF($A777="","",IFERROR(VLOOKUP($A777,Data_Raw!$A:$G,4,FALSE),""))</f>
        <v/>
      </c>
      <c r="N777" t="str">
        <f>IF($A777="","",IFERROR(VLOOKUP($A777,AI_PF!$A:$EU,29,FALSE),""))</f>
        <v/>
      </c>
      <c r="O777" t="str">
        <f>IF($A777="","",IFERROR(VLOOKUP($A777,Data_Raw!$A:$G,5,FALSE),""))</f>
        <v/>
      </c>
      <c r="P777" t="str">
        <f>IF($A777="","",IFERROR(VLOOKUP($A777,Data_Raw!$A:$G,6,FALSE),""))</f>
        <v/>
      </c>
      <c r="Q777" t="str">
        <f>IF($A777="","",IFERROR(VLOOKUP($A777,Data_Raw!$A:$G,7,FALSE),""))</f>
        <v/>
      </c>
      <c r="R777" t="str">
        <f>IF($A777="","",SUMIFS(AI_PF!$AP:$AP,AI_PF!$A:$A,$A777))</f>
        <v/>
      </c>
      <c r="S777" t="str">
        <f>IF($A777="","",SUMIFS(AI_PF!$AW:$AW,AI_PF!$A:$A,$A777))</f>
        <v/>
      </c>
      <c r="T777" t="str">
        <f>IF($A777="","",SUMIFS(AI_PF!$AZ:$AZ,AI_PF!$A:$A,$A777))</f>
        <v/>
      </c>
      <c r="U777" t="str">
        <f>IF($A777="","",SUMIFS(AI_PF!$CA:$CA,AI_PF!$A:$A,$A777))</f>
        <v/>
      </c>
      <c r="V777" t="str">
        <f>IF($A777="","",SUMIFS(AI_PF!$CE:$CE,AI_PF!$A:$A,$A777))</f>
        <v/>
      </c>
      <c r="W777" t="str">
        <f>IF($A777="","",IFERROR(VLOOKUP($A777,AI_PF!$A:$CO,93,FALSE),""))</f>
        <v/>
      </c>
      <c r="X777" t="str">
        <f>IF($A777="","",COUNTIF(AI_PF!$A:$A,$A777))</f>
        <v/>
      </c>
      <c r="Y777" t="str">
        <f>IF($A777="","",COUNTIF(LookThrough!$A:$A,J777))</f>
        <v/>
      </c>
    </row>
    <row r="778" spans="2:25" x14ac:dyDescent="0.4">
      <c r="B778" t="str">
        <f>IF($A778="","",IFERROR(VLOOKUP($A778,AI_PF!$A:$D,4,FALSE),""))</f>
        <v/>
      </c>
      <c r="C778" t="str">
        <f>IF($A778="","",IFERROR(VLOOKUP($A778,AI_PF!$A:$G,7,FALSE),""))</f>
        <v/>
      </c>
      <c r="D778" t="str">
        <f>IF($A778="","",IFERROR(VLOOKUP($A778,AI_PF!$A:$H,8,FALSE),""))</f>
        <v/>
      </c>
      <c r="E778" t="str">
        <f>IF($A778="","",IFERROR(VLOOKUP($A778,AI_PF!$A:$N,14,FALSE),""))</f>
        <v/>
      </c>
      <c r="F778" t="str">
        <f>IF($A778="","",IFERROR(VLOOKUP($A778,AI_PF!$A:$R,18,FALSE),""))</f>
        <v/>
      </c>
      <c r="G778" t="str">
        <f>IF($A778="","",IFERROR(VLOOKUP($A778,AI_PF!$A:$T,20,FALSE),""))</f>
        <v/>
      </c>
      <c r="H778" t="str">
        <f>IF($A778="","",IFERROR(VLOOKUP($A778,AI_PF!$A:$V,22,FALSE),""))</f>
        <v/>
      </c>
      <c r="I778" t="str">
        <f>IF($A778="","",IFERROR(VLOOKUP($A778,AI_PF!$A:$EU,151,FALSE),""))</f>
        <v/>
      </c>
      <c r="J778" t="str">
        <f>IF($A778="","",IFERROR(VLOOKUP($A778,AI_PF!$A:$C,3,FALSE),""))</f>
        <v/>
      </c>
      <c r="K778" t="str">
        <f>IF($A778="","",IFERROR(VLOOKUP($A778,Data_Raw!$A:$G,2,FALSE),""))</f>
        <v/>
      </c>
      <c r="L778" t="str">
        <f>IF($A778="","",IFERROR(VLOOKUP($A778,Data_Raw!$A:$G,3,FALSE),""))</f>
        <v/>
      </c>
      <c r="M778" t="str">
        <f>IF($A778="","",IFERROR(VLOOKUP($A778,Data_Raw!$A:$G,4,FALSE),""))</f>
        <v/>
      </c>
      <c r="N778" t="str">
        <f>IF($A778="","",IFERROR(VLOOKUP($A778,AI_PF!$A:$EU,29,FALSE),""))</f>
        <v/>
      </c>
      <c r="O778" t="str">
        <f>IF($A778="","",IFERROR(VLOOKUP($A778,Data_Raw!$A:$G,5,FALSE),""))</f>
        <v/>
      </c>
      <c r="P778" t="str">
        <f>IF($A778="","",IFERROR(VLOOKUP($A778,Data_Raw!$A:$G,6,FALSE),""))</f>
        <v/>
      </c>
      <c r="Q778" t="str">
        <f>IF($A778="","",IFERROR(VLOOKUP($A778,Data_Raw!$A:$G,7,FALSE),""))</f>
        <v/>
      </c>
      <c r="R778" t="str">
        <f>IF($A778="","",SUMIFS(AI_PF!$AP:$AP,AI_PF!$A:$A,$A778))</f>
        <v/>
      </c>
      <c r="S778" t="str">
        <f>IF($A778="","",SUMIFS(AI_PF!$AW:$AW,AI_PF!$A:$A,$A778))</f>
        <v/>
      </c>
      <c r="T778" t="str">
        <f>IF($A778="","",SUMIFS(AI_PF!$AZ:$AZ,AI_PF!$A:$A,$A778))</f>
        <v/>
      </c>
      <c r="U778" t="str">
        <f>IF($A778="","",SUMIFS(AI_PF!$CA:$CA,AI_PF!$A:$A,$A778))</f>
        <v/>
      </c>
      <c r="V778" t="str">
        <f>IF($A778="","",SUMIFS(AI_PF!$CE:$CE,AI_PF!$A:$A,$A778))</f>
        <v/>
      </c>
      <c r="W778" t="str">
        <f>IF($A778="","",IFERROR(VLOOKUP($A778,AI_PF!$A:$CO,93,FALSE),""))</f>
        <v/>
      </c>
      <c r="X778" t="str">
        <f>IF($A778="","",COUNTIF(AI_PF!$A:$A,$A778))</f>
        <v/>
      </c>
      <c r="Y778" t="str">
        <f>IF($A778="","",COUNTIF(LookThrough!$A:$A,J778))</f>
        <v/>
      </c>
    </row>
    <row r="779" spans="2:25" x14ac:dyDescent="0.4">
      <c r="B779" t="str">
        <f>IF($A779="","",IFERROR(VLOOKUP($A779,AI_PF!$A:$D,4,FALSE),""))</f>
        <v/>
      </c>
      <c r="C779" t="str">
        <f>IF($A779="","",IFERROR(VLOOKUP($A779,AI_PF!$A:$G,7,FALSE),""))</f>
        <v/>
      </c>
      <c r="D779" t="str">
        <f>IF($A779="","",IFERROR(VLOOKUP($A779,AI_PF!$A:$H,8,FALSE),""))</f>
        <v/>
      </c>
      <c r="E779" t="str">
        <f>IF($A779="","",IFERROR(VLOOKUP($A779,AI_PF!$A:$N,14,FALSE),""))</f>
        <v/>
      </c>
      <c r="F779" t="str">
        <f>IF($A779="","",IFERROR(VLOOKUP($A779,AI_PF!$A:$R,18,FALSE),""))</f>
        <v/>
      </c>
      <c r="G779" t="str">
        <f>IF($A779="","",IFERROR(VLOOKUP($A779,AI_PF!$A:$T,20,FALSE),""))</f>
        <v/>
      </c>
      <c r="H779" t="str">
        <f>IF($A779="","",IFERROR(VLOOKUP($A779,AI_PF!$A:$V,22,FALSE),""))</f>
        <v/>
      </c>
      <c r="I779" t="str">
        <f>IF($A779="","",IFERROR(VLOOKUP($A779,AI_PF!$A:$EU,151,FALSE),""))</f>
        <v/>
      </c>
      <c r="J779" t="str">
        <f>IF($A779="","",IFERROR(VLOOKUP($A779,AI_PF!$A:$C,3,FALSE),""))</f>
        <v/>
      </c>
      <c r="K779" t="str">
        <f>IF($A779="","",IFERROR(VLOOKUP($A779,Data_Raw!$A:$G,2,FALSE),""))</f>
        <v/>
      </c>
      <c r="L779" t="str">
        <f>IF($A779="","",IFERROR(VLOOKUP($A779,Data_Raw!$A:$G,3,FALSE),""))</f>
        <v/>
      </c>
      <c r="M779" t="str">
        <f>IF($A779="","",IFERROR(VLOOKUP($A779,Data_Raw!$A:$G,4,FALSE),""))</f>
        <v/>
      </c>
      <c r="N779" t="str">
        <f>IF($A779="","",IFERROR(VLOOKUP($A779,AI_PF!$A:$EU,29,FALSE),""))</f>
        <v/>
      </c>
      <c r="O779" t="str">
        <f>IF($A779="","",IFERROR(VLOOKUP($A779,Data_Raw!$A:$G,5,FALSE),""))</f>
        <v/>
      </c>
      <c r="P779" t="str">
        <f>IF($A779="","",IFERROR(VLOOKUP($A779,Data_Raw!$A:$G,6,FALSE),""))</f>
        <v/>
      </c>
      <c r="Q779" t="str">
        <f>IF($A779="","",IFERROR(VLOOKUP($A779,Data_Raw!$A:$G,7,FALSE),""))</f>
        <v/>
      </c>
      <c r="R779" t="str">
        <f>IF($A779="","",SUMIFS(AI_PF!$AP:$AP,AI_PF!$A:$A,$A779))</f>
        <v/>
      </c>
      <c r="S779" t="str">
        <f>IF($A779="","",SUMIFS(AI_PF!$AW:$AW,AI_PF!$A:$A,$A779))</f>
        <v/>
      </c>
      <c r="T779" t="str">
        <f>IF($A779="","",SUMIFS(AI_PF!$AZ:$AZ,AI_PF!$A:$A,$A779))</f>
        <v/>
      </c>
      <c r="U779" t="str">
        <f>IF($A779="","",SUMIFS(AI_PF!$CA:$CA,AI_PF!$A:$A,$A779))</f>
        <v/>
      </c>
      <c r="V779" t="str">
        <f>IF($A779="","",SUMIFS(AI_PF!$CE:$CE,AI_PF!$A:$A,$A779))</f>
        <v/>
      </c>
      <c r="W779" t="str">
        <f>IF($A779="","",IFERROR(VLOOKUP($A779,AI_PF!$A:$CO,93,FALSE),""))</f>
        <v/>
      </c>
      <c r="X779" t="str">
        <f>IF($A779="","",COUNTIF(AI_PF!$A:$A,$A779))</f>
        <v/>
      </c>
      <c r="Y779" t="str">
        <f>IF($A779="","",COUNTIF(LookThrough!$A:$A,J779))</f>
        <v/>
      </c>
    </row>
    <row r="780" spans="2:25" x14ac:dyDescent="0.4">
      <c r="B780" t="str">
        <f>IF($A780="","",IFERROR(VLOOKUP($A780,AI_PF!$A:$D,4,FALSE),""))</f>
        <v/>
      </c>
      <c r="C780" t="str">
        <f>IF($A780="","",IFERROR(VLOOKUP($A780,AI_PF!$A:$G,7,FALSE),""))</f>
        <v/>
      </c>
      <c r="D780" t="str">
        <f>IF($A780="","",IFERROR(VLOOKUP($A780,AI_PF!$A:$H,8,FALSE),""))</f>
        <v/>
      </c>
      <c r="E780" t="str">
        <f>IF($A780="","",IFERROR(VLOOKUP($A780,AI_PF!$A:$N,14,FALSE),""))</f>
        <v/>
      </c>
      <c r="F780" t="str">
        <f>IF($A780="","",IFERROR(VLOOKUP($A780,AI_PF!$A:$R,18,FALSE),""))</f>
        <v/>
      </c>
      <c r="G780" t="str">
        <f>IF($A780="","",IFERROR(VLOOKUP($A780,AI_PF!$A:$T,20,FALSE),""))</f>
        <v/>
      </c>
      <c r="H780" t="str">
        <f>IF($A780="","",IFERROR(VLOOKUP($A780,AI_PF!$A:$V,22,FALSE),""))</f>
        <v/>
      </c>
      <c r="I780" t="str">
        <f>IF($A780="","",IFERROR(VLOOKUP($A780,AI_PF!$A:$EU,151,FALSE),""))</f>
        <v/>
      </c>
      <c r="J780" t="str">
        <f>IF($A780="","",IFERROR(VLOOKUP($A780,AI_PF!$A:$C,3,FALSE),""))</f>
        <v/>
      </c>
      <c r="K780" t="str">
        <f>IF($A780="","",IFERROR(VLOOKUP($A780,Data_Raw!$A:$G,2,FALSE),""))</f>
        <v/>
      </c>
      <c r="L780" t="str">
        <f>IF($A780="","",IFERROR(VLOOKUP($A780,Data_Raw!$A:$G,3,FALSE),""))</f>
        <v/>
      </c>
      <c r="M780" t="str">
        <f>IF($A780="","",IFERROR(VLOOKUP($A780,Data_Raw!$A:$G,4,FALSE),""))</f>
        <v/>
      </c>
      <c r="N780" t="str">
        <f>IF($A780="","",IFERROR(VLOOKUP($A780,AI_PF!$A:$EU,29,FALSE),""))</f>
        <v/>
      </c>
      <c r="O780" t="str">
        <f>IF($A780="","",IFERROR(VLOOKUP($A780,Data_Raw!$A:$G,5,FALSE),""))</f>
        <v/>
      </c>
      <c r="P780" t="str">
        <f>IF($A780="","",IFERROR(VLOOKUP($A780,Data_Raw!$A:$G,6,FALSE),""))</f>
        <v/>
      </c>
      <c r="Q780" t="str">
        <f>IF($A780="","",IFERROR(VLOOKUP($A780,Data_Raw!$A:$G,7,FALSE),""))</f>
        <v/>
      </c>
      <c r="R780" t="str">
        <f>IF($A780="","",SUMIFS(AI_PF!$AP:$AP,AI_PF!$A:$A,$A780))</f>
        <v/>
      </c>
      <c r="S780" t="str">
        <f>IF($A780="","",SUMIFS(AI_PF!$AW:$AW,AI_PF!$A:$A,$A780))</f>
        <v/>
      </c>
      <c r="T780" t="str">
        <f>IF($A780="","",SUMIFS(AI_PF!$AZ:$AZ,AI_PF!$A:$A,$A780))</f>
        <v/>
      </c>
      <c r="U780" t="str">
        <f>IF($A780="","",SUMIFS(AI_PF!$CA:$CA,AI_PF!$A:$A,$A780))</f>
        <v/>
      </c>
      <c r="V780" t="str">
        <f>IF($A780="","",SUMIFS(AI_PF!$CE:$CE,AI_PF!$A:$A,$A780))</f>
        <v/>
      </c>
      <c r="W780" t="str">
        <f>IF($A780="","",IFERROR(VLOOKUP($A780,AI_PF!$A:$CO,93,FALSE),""))</f>
        <v/>
      </c>
      <c r="X780" t="str">
        <f>IF($A780="","",COUNTIF(AI_PF!$A:$A,$A780))</f>
        <v/>
      </c>
      <c r="Y780" t="str">
        <f>IF($A780="","",COUNTIF(LookThrough!$A:$A,J780))</f>
        <v/>
      </c>
    </row>
    <row r="781" spans="2:25" x14ac:dyDescent="0.4">
      <c r="B781" t="str">
        <f>IF($A781="","",IFERROR(VLOOKUP($A781,AI_PF!$A:$D,4,FALSE),""))</f>
        <v/>
      </c>
      <c r="C781" t="str">
        <f>IF($A781="","",IFERROR(VLOOKUP($A781,AI_PF!$A:$G,7,FALSE),""))</f>
        <v/>
      </c>
      <c r="D781" t="str">
        <f>IF($A781="","",IFERROR(VLOOKUP($A781,AI_PF!$A:$H,8,FALSE),""))</f>
        <v/>
      </c>
      <c r="E781" t="str">
        <f>IF($A781="","",IFERROR(VLOOKUP($A781,AI_PF!$A:$N,14,FALSE),""))</f>
        <v/>
      </c>
      <c r="F781" t="str">
        <f>IF($A781="","",IFERROR(VLOOKUP($A781,AI_PF!$A:$R,18,FALSE),""))</f>
        <v/>
      </c>
      <c r="G781" t="str">
        <f>IF($A781="","",IFERROR(VLOOKUP($A781,AI_PF!$A:$T,20,FALSE),""))</f>
        <v/>
      </c>
      <c r="H781" t="str">
        <f>IF($A781="","",IFERROR(VLOOKUP($A781,AI_PF!$A:$V,22,FALSE),""))</f>
        <v/>
      </c>
      <c r="I781" t="str">
        <f>IF($A781="","",IFERROR(VLOOKUP($A781,AI_PF!$A:$EU,151,FALSE),""))</f>
        <v/>
      </c>
      <c r="J781" t="str">
        <f>IF($A781="","",IFERROR(VLOOKUP($A781,AI_PF!$A:$C,3,FALSE),""))</f>
        <v/>
      </c>
      <c r="K781" t="str">
        <f>IF($A781="","",IFERROR(VLOOKUP($A781,Data_Raw!$A:$G,2,FALSE),""))</f>
        <v/>
      </c>
      <c r="L781" t="str">
        <f>IF($A781="","",IFERROR(VLOOKUP($A781,Data_Raw!$A:$G,3,FALSE),""))</f>
        <v/>
      </c>
      <c r="M781" t="str">
        <f>IF($A781="","",IFERROR(VLOOKUP($A781,Data_Raw!$A:$G,4,FALSE),""))</f>
        <v/>
      </c>
      <c r="N781" t="str">
        <f>IF($A781="","",IFERROR(VLOOKUP($A781,AI_PF!$A:$EU,29,FALSE),""))</f>
        <v/>
      </c>
      <c r="O781" t="str">
        <f>IF($A781="","",IFERROR(VLOOKUP($A781,Data_Raw!$A:$G,5,FALSE),""))</f>
        <v/>
      </c>
      <c r="P781" t="str">
        <f>IF($A781="","",IFERROR(VLOOKUP($A781,Data_Raw!$A:$G,6,FALSE),""))</f>
        <v/>
      </c>
      <c r="Q781" t="str">
        <f>IF($A781="","",IFERROR(VLOOKUP($A781,Data_Raw!$A:$G,7,FALSE),""))</f>
        <v/>
      </c>
      <c r="R781" t="str">
        <f>IF($A781="","",SUMIFS(AI_PF!$AP:$AP,AI_PF!$A:$A,$A781))</f>
        <v/>
      </c>
      <c r="S781" t="str">
        <f>IF($A781="","",SUMIFS(AI_PF!$AW:$AW,AI_PF!$A:$A,$A781))</f>
        <v/>
      </c>
      <c r="T781" t="str">
        <f>IF($A781="","",SUMIFS(AI_PF!$AZ:$AZ,AI_PF!$A:$A,$A781))</f>
        <v/>
      </c>
      <c r="U781" t="str">
        <f>IF($A781="","",SUMIFS(AI_PF!$CA:$CA,AI_PF!$A:$A,$A781))</f>
        <v/>
      </c>
      <c r="V781" t="str">
        <f>IF($A781="","",SUMIFS(AI_PF!$CE:$CE,AI_PF!$A:$A,$A781))</f>
        <v/>
      </c>
      <c r="W781" t="str">
        <f>IF($A781="","",IFERROR(VLOOKUP($A781,AI_PF!$A:$CO,93,FALSE),""))</f>
        <v/>
      </c>
      <c r="X781" t="str">
        <f>IF($A781="","",COUNTIF(AI_PF!$A:$A,$A781))</f>
        <v/>
      </c>
      <c r="Y781" t="str">
        <f>IF($A781="","",COUNTIF(LookThrough!$A:$A,J781))</f>
        <v/>
      </c>
    </row>
    <row r="782" spans="2:25" x14ac:dyDescent="0.4">
      <c r="B782" t="str">
        <f>IF($A782="","",IFERROR(VLOOKUP($A782,AI_PF!$A:$D,4,FALSE),""))</f>
        <v/>
      </c>
      <c r="C782" t="str">
        <f>IF($A782="","",IFERROR(VLOOKUP($A782,AI_PF!$A:$G,7,FALSE),""))</f>
        <v/>
      </c>
      <c r="D782" t="str">
        <f>IF($A782="","",IFERROR(VLOOKUP($A782,AI_PF!$A:$H,8,FALSE),""))</f>
        <v/>
      </c>
      <c r="E782" t="str">
        <f>IF($A782="","",IFERROR(VLOOKUP($A782,AI_PF!$A:$N,14,FALSE),""))</f>
        <v/>
      </c>
      <c r="F782" t="str">
        <f>IF($A782="","",IFERROR(VLOOKUP($A782,AI_PF!$A:$R,18,FALSE),""))</f>
        <v/>
      </c>
      <c r="G782" t="str">
        <f>IF($A782="","",IFERROR(VLOOKUP($A782,AI_PF!$A:$T,20,FALSE),""))</f>
        <v/>
      </c>
      <c r="H782" t="str">
        <f>IF($A782="","",IFERROR(VLOOKUP($A782,AI_PF!$A:$V,22,FALSE),""))</f>
        <v/>
      </c>
      <c r="I782" t="str">
        <f>IF($A782="","",IFERROR(VLOOKUP($A782,AI_PF!$A:$EU,151,FALSE),""))</f>
        <v/>
      </c>
      <c r="J782" t="str">
        <f>IF($A782="","",IFERROR(VLOOKUP($A782,AI_PF!$A:$C,3,FALSE),""))</f>
        <v/>
      </c>
      <c r="K782" t="str">
        <f>IF($A782="","",IFERROR(VLOOKUP($A782,Data_Raw!$A:$G,2,FALSE),""))</f>
        <v/>
      </c>
      <c r="L782" t="str">
        <f>IF($A782="","",IFERROR(VLOOKUP($A782,Data_Raw!$A:$G,3,FALSE),""))</f>
        <v/>
      </c>
      <c r="M782" t="str">
        <f>IF($A782="","",IFERROR(VLOOKUP($A782,Data_Raw!$A:$G,4,FALSE),""))</f>
        <v/>
      </c>
      <c r="N782" t="str">
        <f>IF($A782="","",IFERROR(VLOOKUP($A782,AI_PF!$A:$EU,29,FALSE),""))</f>
        <v/>
      </c>
      <c r="O782" t="str">
        <f>IF($A782="","",IFERROR(VLOOKUP($A782,Data_Raw!$A:$G,5,FALSE),""))</f>
        <v/>
      </c>
      <c r="P782" t="str">
        <f>IF($A782="","",IFERROR(VLOOKUP($A782,Data_Raw!$A:$G,6,FALSE),""))</f>
        <v/>
      </c>
      <c r="Q782" t="str">
        <f>IF($A782="","",IFERROR(VLOOKUP($A782,Data_Raw!$A:$G,7,FALSE),""))</f>
        <v/>
      </c>
      <c r="R782" t="str">
        <f>IF($A782="","",SUMIFS(AI_PF!$AP:$AP,AI_PF!$A:$A,$A782))</f>
        <v/>
      </c>
      <c r="S782" t="str">
        <f>IF($A782="","",SUMIFS(AI_PF!$AW:$AW,AI_PF!$A:$A,$A782))</f>
        <v/>
      </c>
      <c r="T782" t="str">
        <f>IF($A782="","",SUMIFS(AI_PF!$AZ:$AZ,AI_PF!$A:$A,$A782))</f>
        <v/>
      </c>
      <c r="U782" t="str">
        <f>IF($A782="","",SUMIFS(AI_PF!$CA:$CA,AI_PF!$A:$A,$A782))</f>
        <v/>
      </c>
      <c r="V782" t="str">
        <f>IF($A782="","",SUMIFS(AI_PF!$CE:$CE,AI_PF!$A:$A,$A782))</f>
        <v/>
      </c>
      <c r="W782" t="str">
        <f>IF($A782="","",IFERROR(VLOOKUP($A782,AI_PF!$A:$CO,93,FALSE),""))</f>
        <v/>
      </c>
      <c r="X782" t="str">
        <f>IF($A782="","",COUNTIF(AI_PF!$A:$A,$A782))</f>
        <v/>
      </c>
      <c r="Y782" t="str">
        <f>IF($A782="","",COUNTIF(LookThrough!$A:$A,J782))</f>
        <v/>
      </c>
    </row>
    <row r="783" spans="2:25" x14ac:dyDescent="0.4">
      <c r="B783" t="str">
        <f>IF($A783="","",IFERROR(VLOOKUP($A783,AI_PF!$A:$D,4,FALSE),""))</f>
        <v/>
      </c>
      <c r="C783" t="str">
        <f>IF($A783="","",IFERROR(VLOOKUP($A783,AI_PF!$A:$G,7,FALSE),""))</f>
        <v/>
      </c>
      <c r="D783" t="str">
        <f>IF($A783="","",IFERROR(VLOOKUP($A783,AI_PF!$A:$H,8,FALSE),""))</f>
        <v/>
      </c>
      <c r="E783" t="str">
        <f>IF($A783="","",IFERROR(VLOOKUP($A783,AI_PF!$A:$N,14,FALSE),""))</f>
        <v/>
      </c>
      <c r="F783" t="str">
        <f>IF($A783="","",IFERROR(VLOOKUP($A783,AI_PF!$A:$R,18,FALSE),""))</f>
        <v/>
      </c>
      <c r="G783" t="str">
        <f>IF($A783="","",IFERROR(VLOOKUP($A783,AI_PF!$A:$T,20,FALSE),""))</f>
        <v/>
      </c>
      <c r="H783" t="str">
        <f>IF($A783="","",IFERROR(VLOOKUP($A783,AI_PF!$A:$V,22,FALSE),""))</f>
        <v/>
      </c>
      <c r="I783" t="str">
        <f>IF($A783="","",IFERROR(VLOOKUP($A783,AI_PF!$A:$EU,151,FALSE),""))</f>
        <v/>
      </c>
      <c r="J783" t="str">
        <f>IF($A783="","",IFERROR(VLOOKUP($A783,AI_PF!$A:$C,3,FALSE),""))</f>
        <v/>
      </c>
      <c r="K783" t="str">
        <f>IF($A783="","",IFERROR(VLOOKUP($A783,Data_Raw!$A:$G,2,FALSE),""))</f>
        <v/>
      </c>
      <c r="L783" t="str">
        <f>IF($A783="","",IFERROR(VLOOKUP($A783,Data_Raw!$A:$G,3,FALSE),""))</f>
        <v/>
      </c>
      <c r="M783" t="str">
        <f>IF($A783="","",IFERROR(VLOOKUP($A783,Data_Raw!$A:$G,4,FALSE),""))</f>
        <v/>
      </c>
      <c r="N783" t="str">
        <f>IF($A783="","",IFERROR(VLOOKUP($A783,AI_PF!$A:$EU,29,FALSE),""))</f>
        <v/>
      </c>
      <c r="O783" t="str">
        <f>IF($A783="","",IFERROR(VLOOKUP($A783,Data_Raw!$A:$G,5,FALSE),""))</f>
        <v/>
      </c>
      <c r="P783" t="str">
        <f>IF($A783="","",IFERROR(VLOOKUP($A783,Data_Raw!$A:$G,6,FALSE),""))</f>
        <v/>
      </c>
      <c r="Q783" t="str">
        <f>IF($A783="","",IFERROR(VLOOKUP($A783,Data_Raw!$A:$G,7,FALSE),""))</f>
        <v/>
      </c>
      <c r="R783" t="str">
        <f>IF($A783="","",SUMIFS(AI_PF!$AP:$AP,AI_PF!$A:$A,$A783))</f>
        <v/>
      </c>
      <c r="S783" t="str">
        <f>IF($A783="","",SUMIFS(AI_PF!$AW:$AW,AI_PF!$A:$A,$A783))</f>
        <v/>
      </c>
      <c r="T783" t="str">
        <f>IF($A783="","",SUMIFS(AI_PF!$AZ:$AZ,AI_PF!$A:$A,$A783))</f>
        <v/>
      </c>
      <c r="U783" t="str">
        <f>IF($A783="","",SUMIFS(AI_PF!$CA:$CA,AI_PF!$A:$A,$A783))</f>
        <v/>
      </c>
      <c r="V783" t="str">
        <f>IF($A783="","",SUMIFS(AI_PF!$CE:$CE,AI_PF!$A:$A,$A783))</f>
        <v/>
      </c>
      <c r="W783" t="str">
        <f>IF($A783="","",IFERROR(VLOOKUP($A783,AI_PF!$A:$CO,93,FALSE),""))</f>
        <v/>
      </c>
      <c r="X783" t="str">
        <f>IF($A783="","",COUNTIF(AI_PF!$A:$A,$A783))</f>
        <v/>
      </c>
      <c r="Y783" t="str">
        <f>IF($A783="","",COUNTIF(LookThrough!$A:$A,J783))</f>
        <v/>
      </c>
    </row>
    <row r="784" spans="2:25" x14ac:dyDescent="0.4">
      <c r="B784" t="str">
        <f>IF($A784="","",IFERROR(VLOOKUP($A784,AI_PF!$A:$D,4,FALSE),""))</f>
        <v/>
      </c>
      <c r="C784" t="str">
        <f>IF($A784="","",IFERROR(VLOOKUP($A784,AI_PF!$A:$G,7,FALSE),""))</f>
        <v/>
      </c>
      <c r="D784" t="str">
        <f>IF($A784="","",IFERROR(VLOOKUP($A784,AI_PF!$A:$H,8,FALSE),""))</f>
        <v/>
      </c>
      <c r="E784" t="str">
        <f>IF($A784="","",IFERROR(VLOOKUP($A784,AI_PF!$A:$N,14,FALSE),""))</f>
        <v/>
      </c>
      <c r="F784" t="str">
        <f>IF($A784="","",IFERROR(VLOOKUP($A784,AI_PF!$A:$R,18,FALSE),""))</f>
        <v/>
      </c>
      <c r="G784" t="str">
        <f>IF($A784="","",IFERROR(VLOOKUP($A784,AI_PF!$A:$T,20,FALSE),""))</f>
        <v/>
      </c>
      <c r="H784" t="str">
        <f>IF($A784="","",IFERROR(VLOOKUP($A784,AI_PF!$A:$V,22,FALSE),""))</f>
        <v/>
      </c>
      <c r="I784" t="str">
        <f>IF($A784="","",IFERROR(VLOOKUP($A784,AI_PF!$A:$EU,151,FALSE),""))</f>
        <v/>
      </c>
      <c r="J784" t="str">
        <f>IF($A784="","",IFERROR(VLOOKUP($A784,AI_PF!$A:$C,3,FALSE),""))</f>
        <v/>
      </c>
      <c r="K784" t="str">
        <f>IF($A784="","",IFERROR(VLOOKUP($A784,Data_Raw!$A:$G,2,FALSE),""))</f>
        <v/>
      </c>
      <c r="L784" t="str">
        <f>IF($A784="","",IFERROR(VLOOKUP($A784,Data_Raw!$A:$G,3,FALSE),""))</f>
        <v/>
      </c>
      <c r="M784" t="str">
        <f>IF($A784="","",IFERROR(VLOOKUP($A784,Data_Raw!$A:$G,4,FALSE),""))</f>
        <v/>
      </c>
      <c r="N784" t="str">
        <f>IF($A784="","",IFERROR(VLOOKUP($A784,AI_PF!$A:$EU,29,FALSE),""))</f>
        <v/>
      </c>
      <c r="O784" t="str">
        <f>IF($A784="","",IFERROR(VLOOKUP($A784,Data_Raw!$A:$G,5,FALSE),""))</f>
        <v/>
      </c>
      <c r="P784" t="str">
        <f>IF($A784="","",IFERROR(VLOOKUP($A784,Data_Raw!$A:$G,6,FALSE),""))</f>
        <v/>
      </c>
      <c r="Q784" t="str">
        <f>IF($A784="","",IFERROR(VLOOKUP($A784,Data_Raw!$A:$G,7,FALSE),""))</f>
        <v/>
      </c>
      <c r="R784" t="str">
        <f>IF($A784="","",SUMIFS(AI_PF!$AP:$AP,AI_PF!$A:$A,$A784))</f>
        <v/>
      </c>
      <c r="S784" t="str">
        <f>IF($A784="","",SUMIFS(AI_PF!$AW:$AW,AI_PF!$A:$A,$A784))</f>
        <v/>
      </c>
      <c r="T784" t="str">
        <f>IF($A784="","",SUMIFS(AI_PF!$AZ:$AZ,AI_PF!$A:$A,$A784))</f>
        <v/>
      </c>
      <c r="U784" t="str">
        <f>IF($A784="","",SUMIFS(AI_PF!$CA:$CA,AI_PF!$A:$A,$A784))</f>
        <v/>
      </c>
      <c r="V784" t="str">
        <f>IF($A784="","",SUMIFS(AI_PF!$CE:$CE,AI_PF!$A:$A,$A784))</f>
        <v/>
      </c>
      <c r="W784" t="str">
        <f>IF($A784="","",IFERROR(VLOOKUP($A784,AI_PF!$A:$CO,93,FALSE),""))</f>
        <v/>
      </c>
      <c r="X784" t="str">
        <f>IF($A784="","",COUNTIF(AI_PF!$A:$A,$A784))</f>
        <v/>
      </c>
      <c r="Y784" t="str">
        <f>IF($A784="","",COUNTIF(LookThrough!$A:$A,J784))</f>
        <v/>
      </c>
    </row>
    <row r="785" spans="2:25" x14ac:dyDescent="0.4">
      <c r="B785" t="str">
        <f>IF($A785="","",IFERROR(VLOOKUP($A785,AI_PF!$A:$D,4,FALSE),""))</f>
        <v/>
      </c>
      <c r="C785" t="str">
        <f>IF($A785="","",IFERROR(VLOOKUP($A785,AI_PF!$A:$G,7,FALSE),""))</f>
        <v/>
      </c>
      <c r="D785" t="str">
        <f>IF($A785="","",IFERROR(VLOOKUP($A785,AI_PF!$A:$H,8,FALSE),""))</f>
        <v/>
      </c>
      <c r="E785" t="str">
        <f>IF($A785="","",IFERROR(VLOOKUP($A785,AI_PF!$A:$N,14,FALSE),""))</f>
        <v/>
      </c>
      <c r="F785" t="str">
        <f>IF($A785="","",IFERROR(VLOOKUP($A785,AI_PF!$A:$R,18,FALSE),""))</f>
        <v/>
      </c>
      <c r="G785" t="str">
        <f>IF($A785="","",IFERROR(VLOOKUP($A785,AI_PF!$A:$T,20,FALSE),""))</f>
        <v/>
      </c>
      <c r="H785" t="str">
        <f>IF($A785="","",IFERROR(VLOOKUP($A785,AI_PF!$A:$V,22,FALSE),""))</f>
        <v/>
      </c>
      <c r="I785" t="str">
        <f>IF($A785="","",IFERROR(VLOOKUP($A785,AI_PF!$A:$EU,151,FALSE),""))</f>
        <v/>
      </c>
      <c r="J785" t="str">
        <f>IF($A785="","",IFERROR(VLOOKUP($A785,AI_PF!$A:$C,3,FALSE),""))</f>
        <v/>
      </c>
      <c r="K785" t="str">
        <f>IF($A785="","",IFERROR(VLOOKUP($A785,Data_Raw!$A:$G,2,FALSE),""))</f>
        <v/>
      </c>
      <c r="L785" t="str">
        <f>IF($A785="","",IFERROR(VLOOKUP($A785,Data_Raw!$A:$G,3,FALSE),""))</f>
        <v/>
      </c>
      <c r="M785" t="str">
        <f>IF($A785="","",IFERROR(VLOOKUP($A785,Data_Raw!$A:$G,4,FALSE),""))</f>
        <v/>
      </c>
      <c r="N785" t="str">
        <f>IF($A785="","",IFERROR(VLOOKUP($A785,AI_PF!$A:$EU,29,FALSE),""))</f>
        <v/>
      </c>
      <c r="O785" t="str">
        <f>IF($A785="","",IFERROR(VLOOKUP($A785,Data_Raw!$A:$G,5,FALSE),""))</f>
        <v/>
      </c>
      <c r="P785" t="str">
        <f>IF($A785="","",IFERROR(VLOOKUP($A785,Data_Raw!$A:$G,6,FALSE),""))</f>
        <v/>
      </c>
      <c r="Q785" t="str">
        <f>IF($A785="","",IFERROR(VLOOKUP($A785,Data_Raw!$A:$G,7,FALSE),""))</f>
        <v/>
      </c>
      <c r="R785" t="str">
        <f>IF($A785="","",SUMIFS(AI_PF!$AP:$AP,AI_PF!$A:$A,$A785))</f>
        <v/>
      </c>
      <c r="S785" t="str">
        <f>IF($A785="","",SUMIFS(AI_PF!$AW:$AW,AI_PF!$A:$A,$A785))</f>
        <v/>
      </c>
      <c r="T785" t="str">
        <f>IF($A785="","",SUMIFS(AI_PF!$AZ:$AZ,AI_PF!$A:$A,$A785))</f>
        <v/>
      </c>
      <c r="U785" t="str">
        <f>IF($A785="","",SUMIFS(AI_PF!$CA:$CA,AI_PF!$A:$A,$A785))</f>
        <v/>
      </c>
      <c r="V785" t="str">
        <f>IF($A785="","",SUMIFS(AI_PF!$CE:$CE,AI_PF!$A:$A,$A785))</f>
        <v/>
      </c>
      <c r="W785" t="str">
        <f>IF($A785="","",IFERROR(VLOOKUP($A785,AI_PF!$A:$CO,93,FALSE),""))</f>
        <v/>
      </c>
      <c r="X785" t="str">
        <f>IF($A785="","",COUNTIF(AI_PF!$A:$A,$A785))</f>
        <v/>
      </c>
      <c r="Y785" t="str">
        <f>IF($A785="","",COUNTIF(LookThrough!$A:$A,J785))</f>
        <v/>
      </c>
    </row>
    <row r="786" spans="2:25" x14ac:dyDescent="0.4">
      <c r="B786" t="str">
        <f>IF($A786="","",IFERROR(VLOOKUP($A786,AI_PF!$A:$D,4,FALSE),""))</f>
        <v/>
      </c>
      <c r="C786" t="str">
        <f>IF($A786="","",IFERROR(VLOOKUP($A786,AI_PF!$A:$G,7,FALSE),""))</f>
        <v/>
      </c>
      <c r="D786" t="str">
        <f>IF($A786="","",IFERROR(VLOOKUP($A786,AI_PF!$A:$H,8,FALSE),""))</f>
        <v/>
      </c>
      <c r="E786" t="str">
        <f>IF($A786="","",IFERROR(VLOOKUP($A786,AI_PF!$A:$N,14,FALSE),""))</f>
        <v/>
      </c>
      <c r="F786" t="str">
        <f>IF($A786="","",IFERROR(VLOOKUP($A786,AI_PF!$A:$R,18,FALSE),""))</f>
        <v/>
      </c>
      <c r="G786" t="str">
        <f>IF($A786="","",IFERROR(VLOOKUP($A786,AI_PF!$A:$T,20,FALSE),""))</f>
        <v/>
      </c>
      <c r="H786" t="str">
        <f>IF($A786="","",IFERROR(VLOOKUP($A786,AI_PF!$A:$V,22,FALSE),""))</f>
        <v/>
      </c>
      <c r="I786" t="str">
        <f>IF($A786="","",IFERROR(VLOOKUP($A786,AI_PF!$A:$EU,151,FALSE),""))</f>
        <v/>
      </c>
      <c r="J786" t="str">
        <f>IF($A786="","",IFERROR(VLOOKUP($A786,AI_PF!$A:$C,3,FALSE),""))</f>
        <v/>
      </c>
      <c r="K786" t="str">
        <f>IF($A786="","",IFERROR(VLOOKUP($A786,Data_Raw!$A:$G,2,FALSE),""))</f>
        <v/>
      </c>
      <c r="L786" t="str">
        <f>IF($A786="","",IFERROR(VLOOKUP($A786,Data_Raw!$A:$G,3,FALSE),""))</f>
        <v/>
      </c>
      <c r="M786" t="str">
        <f>IF($A786="","",IFERROR(VLOOKUP($A786,Data_Raw!$A:$G,4,FALSE),""))</f>
        <v/>
      </c>
      <c r="N786" t="str">
        <f>IF($A786="","",IFERROR(VLOOKUP($A786,AI_PF!$A:$EU,29,FALSE),""))</f>
        <v/>
      </c>
      <c r="O786" t="str">
        <f>IF($A786="","",IFERROR(VLOOKUP($A786,Data_Raw!$A:$G,5,FALSE),""))</f>
        <v/>
      </c>
      <c r="P786" t="str">
        <f>IF($A786="","",IFERROR(VLOOKUP($A786,Data_Raw!$A:$G,6,FALSE),""))</f>
        <v/>
      </c>
      <c r="Q786" t="str">
        <f>IF($A786="","",IFERROR(VLOOKUP($A786,Data_Raw!$A:$G,7,FALSE),""))</f>
        <v/>
      </c>
      <c r="R786" t="str">
        <f>IF($A786="","",SUMIFS(AI_PF!$AP:$AP,AI_PF!$A:$A,$A786))</f>
        <v/>
      </c>
      <c r="S786" t="str">
        <f>IF($A786="","",SUMIFS(AI_PF!$AW:$AW,AI_PF!$A:$A,$A786))</f>
        <v/>
      </c>
      <c r="T786" t="str">
        <f>IF($A786="","",SUMIFS(AI_PF!$AZ:$AZ,AI_PF!$A:$A,$A786))</f>
        <v/>
      </c>
      <c r="U786" t="str">
        <f>IF($A786="","",SUMIFS(AI_PF!$CA:$CA,AI_PF!$A:$A,$A786))</f>
        <v/>
      </c>
      <c r="V786" t="str">
        <f>IF($A786="","",SUMIFS(AI_PF!$CE:$CE,AI_PF!$A:$A,$A786))</f>
        <v/>
      </c>
      <c r="W786" t="str">
        <f>IF($A786="","",IFERROR(VLOOKUP($A786,AI_PF!$A:$CO,93,FALSE),""))</f>
        <v/>
      </c>
      <c r="X786" t="str">
        <f>IF($A786="","",COUNTIF(AI_PF!$A:$A,$A786))</f>
        <v/>
      </c>
      <c r="Y786" t="str">
        <f>IF($A786="","",COUNTIF(LookThrough!$A:$A,J786))</f>
        <v/>
      </c>
    </row>
    <row r="787" spans="2:25" x14ac:dyDescent="0.4">
      <c r="B787" t="str">
        <f>IF($A787="","",IFERROR(VLOOKUP($A787,AI_PF!$A:$D,4,FALSE),""))</f>
        <v/>
      </c>
      <c r="C787" t="str">
        <f>IF($A787="","",IFERROR(VLOOKUP($A787,AI_PF!$A:$G,7,FALSE),""))</f>
        <v/>
      </c>
      <c r="D787" t="str">
        <f>IF($A787="","",IFERROR(VLOOKUP($A787,AI_PF!$A:$H,8,FALSE),""))</f>
        <v/>
      </c>
      <c r="E787" t="str">
        <f>IF($A787="","",IFERROR(VLOOKUP($A787,AI_PF!$A:$N,14,FALSE),""))</f>
        <v/>
      </c>
      <c r="F787" t="str">
        <f>IF($A787="","",IFERROR(VLOOKUP($A787,AI_PF!$A:$R,18,FALSE),""))</f>
        <v/>
      </c>
      <c r="G787" t="str">
        <f>IF($A787="","",IFERROR(VLOOKUP($A787,AI_PF!$A:$T,20,FALSE),""))</f>
        <v/>
      </c>
      <c r="H787" t="str">
        <f>IF($A787="","",IFERROR(VLOOKUP($A787,AI_PF!$A:$V,22,FALSE),""))</f>
        <v/>
      </c>
      <c r="I787" t="str">
        <f>IF($A787="","",IFERROR(VLOOKUP($A787,AI_PF!$A:$EU,151,FALSE),""))</f>
        <v/>
      </c>
      <c r="J787" t="str">
        <f>IF($A787="","",IFERROR(VLOOKUP($A787,AI_PF!$A:$C,3,FALSE),""))</f>
        <v/>
      </c>
      <c r="K787" t="str">
        <f>IF($A787="","",IFERROR(VLOOKUP($A787,Data_Raw!$A:$G,2,FALSE),""))</f>
        <v/>
      </c>
      <c r="L787" t="str">
        <f>IF($A787="","",IFERROR(VLOOKUP($A787,Data_Raw!$A:$G,3,FALSE),""))</f>
        <v/>
      </c>
      <c r="M787" t="str">
        <f>IF($A787="","",IFERROR(VLOOKUP($A787,Data_Raw!$A:$G,4,FALSE),""))</f>
        <v/>
      </c>
      <c r="N787" t="str">
        <f>IF($A787="","",IFERROR(VLOOKUP($A787,AI_PF!$A:$EU,29,FALSE),""))</f>
        <v/>
      </c>
      <c r="O787" t="str">
        <f>IF($A787="","",IFERROR(VLOOKUP($A787,Data_Raw!$A:$G,5,FALSE),""))</f>
        <v/>
      </c>
      <c r="P787" t="str">
        <f>IF($A787="","",IFERROR(VLOOKUP($A787,Data_Raw!$A:$G,6,FALSE),""))</f>
        <v/>
      </c>
      <c r="Q787" t="str">
        <f>IF($A787="","",IFERROR(VLOOKUP($A787,Data_Raw!$A:$G,7,FALSE),""))</f>
        <v/>
      </c>
      <c r="R787" t="str">
        <f>IF($A787="","",SUMIFS(AI_PF!$AP:$AP,AI_PF!$A:$A,$A787))</f>
        <v/>
      </c>
      <c r="S787" t="str">
        <f>IF($A787="","",SUMIFS(AI_PF!$AW:$AW,AI_PF!$A:$A,$A787))</f>
        <v/>
      </c>
      <c r="T787" t="str">
        <f>IF($A787="","",SUMIFS(AI_PF!$AZ:$AZ,AI_PF!$A:$A,$A787))</f>
        <v/>
      </c>
      <c r="U787" t="str">
        <f>IF($A787="","",SUMIFS(AI_PF!$CA:$CA,AI_PF!$A:$A,$A787))</f>
        <v/>
      </c>
      <c r="V787" t="str">
        <f>IF($A787="","",SUMIFS(AI_PF!$CE:$CE,AI_PF!$A:$A,$A787))</f>
        <v/>
      </c>
      <c r="W787" t="str">
        <f>IF($A787="","",IFERROR(VLOOKUP($A787,AI_PF!$A:$CO,93,FALSE),""))</f>
        <v/>
      </c>
      <c r="X787" t="str">
        <f>IF($A787="","",COUNTIF(AI_PF!$A:$A,$A787))</f>
        <v/>
      </c>
      <c r="Y787" t="str">
        <f>IF($A787="","",COUNTIF(LookThrough!$A:$A,J787))</f>
        <v/>
      </c>
    </row>
    <row r="788" spans="2:25" x14ac:dyDescent="0.4">
      <c r="B788" t="str">
        <f>IF($A788="","",IFERROR(VLOOKUP($A788,AI_PF!$A:$D,4,FALSE),""))</f>
        <v/>
      </c>
      <c r="C788" t="str">
        <f>IF($A788="","",IFERROR(VLOOKUP($A788,AI_PF!$A:$G,7,FALSE),""))</f>
        <v/>
      </c>
      <c r="D788" t="str">
        <f>IF($A788="","",IFERROR(VLOOKUP($A788,AI_PF!$A:$H,8,FALSE),""))</f>
        <v/>
      </c>
      <c r="E788" t="str">
        <f>IF($A788="","",IFERROR(VLOOKUP($A788,AI_PF!$A:$N,14,FALSE),""))</f>
        <v/>
      </c>
      <c r="F788" t="str">
        <f>IF($A788="","",IFERROR(VLOOKUP($A788,AI_PF!$A:$R,18,FALSE),""))</f>
        <v/>
      </c>
      <c r="G788" t="str">
        <f>IF($A788="","",IFERROR(VLOOKUP($A788,AI_PF!$A:$T,20,FALSE),""))</f>
        <v/>
      </c>
      <c r="H788" t="str">
        <f>IF($A788="","",IFERROR(VLOOKUP($A788,AI_PF!$A:$V,22,FALSE),""))</f>
        <v/>
      </c>
      <c r="I788" t="str">
        <f>IF($A788="","",IFERROR(VLOOKUP($A788,AI_PF!$A:$EU,151,FALSE),""))</f>
        <v/>
      </c>
      <c r="J788" t="str">
        <f>IF($A788="","",IFERROR(VLOOKUP($A788,AI_PF!$A:$C,3,FALSE),""))</f>
        <v/>
      </c>
      <c r="K788" t="str">
        <f>IF($A788="","",IFERROR(VLOOKUP($A788,Data_Raw!$A:$G,2,FALSE),""))</f>
        <v/>
      </c>
      <c r="L788" t="str">
        <f>IF($A788="","",IFERROR(VLOOKUP($A788,Data_Raw!$A:$G,3,FALSE),""))</f>
        <v/>
      </c>
      <c r="M788" t="str">
        <f>IF($A788="","",IFERROR(VLOOKUP($A788,Data_Raw!$A:$G,4,FALSE),""))</f>
        <v/>
      </c>
      <c r="N788" t="str">
        <f>IF($A788="","",IFERROR(VLOOKUP($A788,AI_PF!$A:$EU,29,FALSE),""))</f>
        <v/>
      </c>
      <c r="O788" t="str">
        <f>IF($A788="","",IFERROR(VLOOKUP($A788,Data_Raw!$A:$G,5,FALSE),""))</f>
        <v/>
      </c>
      <c r="P788" t="str">
        <f>IF($A788="","",IFERROR(VLOOKUP($A788,Data_Raw!$A:$G,6,FALSE),""))</f>
        <v/>
      </c>
      <c r="Q788" t="str">
        <f>IF($A788="","",IFERROR(VLOOKUP($A788,Data_Raw!$A:$G,7,FALSE),""))</f>
        <v/>
      </c>
      <c r="R788" t="str">
        <f>IF($A788="","",SUMIFS(AI_PF!$AP:$AP,AI_PF!$A:$A,$A788))</f>
        <v/>
      </c>
      <c r="S788" t="str">
        <f>IF($A788="","",SUMIFS(AI_PF!$AW:$AW,AI_PF!$A:$A,$A788))</f>
        <v/>
      </c>
      <c r="T788" t="str">
        <f>IF($A788="","",SUMIFS(AI_PF!$AZ:$AZ,AI_PF!$A:$A,$A788))</f>
        <v/>
      </c>
      <c r="U788" t="str">
        <f>IF($A788="","",SUMIFS(AI_PF!$CA:$CA,AI_PF!$A:$A,$A788))</f>
        <v/>
      </c>
      <c r="V788" t="str">
        <f>IF($A788="","",SUMIFS(AI_PF!$CE:$CE,AI_PF!$A:$A,$A788))</f>
        <v/>
      </c>
      <c r="W788" t="str">
        <f>IF($A788="","",IFERROR(VLOOKUP($A788,AI_PF!$A:$CO,93,FALSE),""))</f>
        <v/>
      </c>
      <c r="X788" t="str">
        <f>IF($A788="","",COUNTIF(AI_PF!$A:$A,$A788))</f>
        <v/>
      </c>
      <c r="Y788" t="str">
        <f>IF($A788="","",COUNTIF(LookThrough!$A:$A,J788))</f>
        <v/>
      </c>
    </row>
    <row r="789" spans="2:25" x14ac:dyDescent="0.4">
      <c r="B789" t="str">
        <f>IF($A789="","",IFERROR(VLOOKUP($A789,AI_PF!$A:$D,4,FALSE),""))</f>
        <v/>
      </c>
      <c r="C789" t="str">
        <f>IF($A789="","",IFERROR(VLOOKUP($A789,AI_PF!$A:$G,7,FALSE),""))</f>
        <v/>
      </c>
      <c r="D789" t="str">
        <f>IF($A789="","",IFERROR(VLOOKUP($A789,AI_PF!$A:$H,8,FALSE),""))</f>
        <v/>
      </c>
      <c r="E789" t="str">
        <f>IF($A789="","",IFERROR(VLOOKUP($A789,AI_PF!$A:$N,14,FALSE),""))</f>
        <v/>
      </c>
      <c r="F789" t="str">
        <f>IF($A789="","",IFERROR(VLOOKUP($A789,AI_PF!$A:$R,18,FALSE),""))</f>
        <v/>
      </c>
      <c r="G789" t="str">
        <f>IF($A789="","",IFERROR(VLOOKUP($A789,AI_PF!$A:$T,20,FALSE),""))</f>
        <v/>
      </c>
      <c r="H789" t="str">
        <f>IF($A789="","",IFERROR(VLOOKUP($A789,AI_PF!$A:$V,22,FALSE),""))</f>
        <v/>
      </c>
      <c r="I789" t="str">
        <f>IF($A789="","",IFERROR(VLOOKUP($A789,AI_PF!$A:$EU,151,FALSE),""))</f>
        <v/>
      </c>
      <c r="J789" t="str">
        <f>IF($A789="","",IFERROR(VLOOKUP($A789,AI_PF!$A:$C,3,FALSE),""))</f>
        <v/>
      </c>
      <c r="K789" t="str">
        <f>IF($A789="","",IFERROR(VLOOKUP($A789,Data_Raw!$A:$G,2,FALSE),""))</f>
        <v/>
      </c>
      <c r="L789" t="str">
        <f>IF($A789="","",IFERROR(VLOOKUP($A789,Data_Raw!$A:$G,3,FALSE),""))</f>
        <v/>
      </c>
      <c r="M789" t="str">
        <f>IF($A789="","",IFERROR(VLOOKUP($A789,Data_Raw!$A:$G,4,FALSE),""))</f>
        <v/>
      </c>
      <c r="N789" t="str">
        <f>IF($A789="","",IFERROR(VLOOKUP($A789,AI_PF!$A:$EU,29,FALSE),""))</f>
        <v/>
      </c>
      <c r="O789" t="str">
        <f>IF($A789="","",IFERROR(VLOOKUP($A789,Data_Raw!$A:$G,5,FALSE),""))</f>
        <v/>
      </c>
      <c r="P789" t="str">
        <f>IF($A789="","",IFERROR(VLOOKUP($A789,Data_Raw!$A:$G,6,FALSE),""))</f>
        <v/>
      </c>
      <c r="Q789" t="str">
        <f>IF($A789="","",IFERROR(VLOOKUP($A789,Data_Raw!$A:$G,7,FALSE),""))</f>
        <v/>
      </c>
      <c r="R789" t="str">
        <f>IF($A789="","",SUMIFS(AI_PF!$AP:$AP,AI_PF!$A:$A,$A789))</f>
        <v/>
      </c>
      <c r="S789" t="str">
        <f>IF($A789="","",SUMIFS(AI_PF!$AW:$AW,AI_PF!$A:$A,$A789))</f>
        <v/>
      </c>
      <c r="T789" t="str">
        <f>IF($A789="","",SUMIFS(AI_PF!$AZ:$AZ,AI_PF!$A:$A,$A789))</f>
        <v/>
      </c>
      <c r="U789" t="str">
        <f>IF($A789="","",SUMIFS(AI_PF!$CA:$CA,AI_PF!$A:$A,$A789))</f>
        <v/>
      </c>
      <c r="V789" t="str">
        <f>IF($A789="","",SUMIFS(AI_PF!$CE:$CE,AI_PF!$A:$A,$A789))</f>
        <v/>
      </c>
      <c r="W789" t="str">
        <f>IF($A789="","",IFERROR(VLOOKUP($A789,AI_PF!$A:$CO,93,FALSE),""))</f>
        <v/>
      </c>
      <c r="X789" t="str">
        <f>IF($A789="","",COUNTIF(AI_PF!$A:$A,$A789))</f>
        <v/>
      </c>
      <c r="Y789" t="str">
        <f>IF($A789="","",COUNTIF(LookThrough!$A:$A,J789))</f>
        <v/>
      </c>
    </row>
    <row r="790" spans="2:25" x14ac:dyDescent="0.4">
      <c r="B790" t="str">
        <f>IF($A790="","",IFERROR(VLOOKUP($A790,AI_PF!$A:$D,4,FALSE),""))</f>
        <v/>
      </c>
      <c r="C790" t="str">
        <f>IF($A790="","",IFERROR(VLOOKUP($A790,AI_PF!$A:$G,7,FALSE),""))</f>
        <v/>
      </c>
      <c r="D790" t="str">
        <f>IF($A790="","",IFERROR(VLOOKUP($A790,AI_PF!$A:$H,8,FALSE),""))</f>
        <v/>
      </c>
      <c r="E790" t="str">
        <f>IF($A790="","",IFERROR(VLOOKUP($A790,AI_PF!$A:$N,14,FALSE),""))</f>
        <v/>
      </c>
      <c r="F790" t="str">
        <f>IF($A790="","",IFERROR(VLOOKUP($A790,AI_PF!$A:$R,18,FALSE),""))</f>
        <v/>
      </c>
      <c r="G790" t="str">
        <f>IF($A790="","",IFERROR(VLOOKUP($A790,AI_PF!$A:$T,20,FALSE),""))</f>
        <v/>
      </c>
      <c r="H790" t="str">
        <f>IF($A790="","",IFERROR(VLOOKUP($A790,AI_PF!$A:$V,22,FALSE),""))</f>
        <v/>
      </c>
      <c r="I790" t="str">
        <f>IF($A790="","",IFERROR(VLOOKUP($A790,AI_PF!$A:$EU,151,FALSE),""))</f>
        <v/>
      </c>
      <c r="J790" t="str">
        <f>IF($A790="","",IFERROR(VLOOKUP($A790,AI_PF!$A:$C,3,FALSE),""))</f>
        <v/>
      </c>
      <c r="K790" t="str">
        <f>IF($A790="","",IFERROR(VLOOKUP($A790,Data_Raw!$A:$G,2,FALSE),""))</f>
        <v/>
      </c>
      <c r="L790" t="str">
        <f>IF($A790="","",IFERROR(VLOOKUP($A790,Data_Raw!$A:$G,3,FALSE),""))</f>
        <v/>
      </c>
      <c r="M790" t="str">
        <f>IF($A790="","",IFERROR(VLOOKUP($A790,Data_Raw!$A:$G,4,FALSE),""))</f>
        <v/>
      </c>
      <c r="N790" t="str">
        <f>IF($A790="","",IFERROR(VLOOKUP($A790,AI_PF!$A:$EU,29,FALSE),""))</f>
        <v/>
      </c>
      <c r="O790" t="str">
        <f>IF($A790="","",IFERROR(VLOOKUP($A790,Data_Raw!$A:$G,5,FALSE),""))</f>
        <v/>
      </c>
      <c r="P790" t="str">
        <f>IF($A790="","",IFERROR(VLOOKUP($A790,Data_Raw!$A:$G,6,FALSE),""))</f>
        <v/>
      </c>
      <c r="Q790" t="str">
        <f>IF($A790="","",IFERROR(VLOOKUP($A790,Data_Raw!$A:$G,7,FALSE),""))</f>
        <v/>
      </c>
      <c r="R790" t="str">
        <f>IF($A790="","",SUMIFS(AI_PF!$AP:$AP,AI_PF!$A:$A,$A790))</f>
        <v/>
      </c>
      <c r="S790" t="str">
        <f>IF($A790="","",SUMIFS(AI_PF!$AW:$AW,AI_PF!$A:$A,$A790))</f>
        <v/>
      </c>
      <c r="T790" t="str">
        <f>IF($A790="","",SUMIFS(AI_PF!$AZ:$AZ,AI_PF!$A:$A,$A790))</f>
        <v/>
      </c>
      <c r="U790" t="str">
        <f>IF($A790="","",SUMIFS(AI_PF!$CA:$CA,AI_PF!$A:$A,$A790))</f>
        <v/>
      </c>
      <c r="V790" t="str">
        <f>IF($A790="","",SUMIFS(AI_PF!$CE:$CE,AI_PF!$A:$A,$A790))</f>
        <v/>
      </c>
      <c r="W790" t="str">
        <f>IF($A790="","",IFERROR(VLOOKUP($A790,AI_PF!$A:$CO,93,FALSE),""))</f>
        <v/>
      </c>
      <c r="X790" t="str">
        <f>IF($A790="","",COUNTIF(AI_PF!$A:$A,$A790))</f>
        <v/>
      </c>
      <c r="Y790" t="str">
        <f>IF($A790="","",COUNTIF(LookThrough!$A:$A,J790))</f>
        <v/>
      </c>
    </row>
    <row r="791" spans="2:25" x14ac:dyDescent="0.4">
      <c r="B791" t="str">
        <f>IF($A791="","",IFERROR(VLOOKUP($A791,AI_PF!$A:$D,4,FALSE),""))</f>
        <v/>
      </c>
      <c r="C791" t="str">
        <f>IF($A791="","",IFERROR(VLOOKUP($A791,AI_PF!$A:$G,7,FALSE),""))</f>
        <v/>
      </c>
      <c r="D791" t="str">
        <f>IF($A791="","",IFERROR(VLOOKUP($A791,AI_PF!$A:$H,8,FALSE),""))</f>
        <v/>
      </c>
      <c r="E791" t="str">
        <f>IF($A791="","",IFERROR(VLOOKUP($A791,AI_PF!$A:$N,14,FALSE),""))</f>
        <v/>
      </c>
      <c r="F791" t="str">
        <f>IF($A791="","",IFERROR(VLOOKUP($A791,AI_PF!$A:$R,18,FALSE),""))</f>
        <v/>
      </c>
      <c r="G791" t="str">
        <f>IF($A791="","",IFERROR(VLOOKUP($A791,AI_PF!$A:$T,20,FALSE),""))</f>
        <v/>
      </c>
      <c r="H791" t="str">
        <f>IF($A791="","",IFERROR(VLOOKUP($A791,AI_PF!$A:$V,22,FALSE),""))</f>
        <v/>
      </c>
      <c r="I791" t="str">
        <f>IF($A791="","",IFERROR(VLOOKUP($A791,AI_PF!$A:$EU,151,FALSE),""))</f>
        <v/>
      </c>
      <c r="J791" t="str">
        <f>IF($A791="","",IFERROR(VLOOKUP($A791,AI_PF!$A:$C,3,FALSE),""))</f>
        <v/>
      </c>
      <c r="K791" t="str">
        <f>IF($A791="","",IFERROR(VLOOKUP($A791,Data_Raw!$A:$G,2,FALSE),""))</f>
        <v/>
      </c>
      <c r="L791" t="str">
        <f>IF($A791="","",IFERROR(VLOOKUP($A791,Data_Raw!$A:$G,3,FALSE),""))</f>
        <v/>
      </c>
      <c r="M791" t="str">
        <f>IF($A791="","",IFERROR(VLOOKUP($A791,Data_Raw!$A:$G,4,FALSE),""))</f>
        <v/>
      </c>
      <c r="N791" t="str">
        <f>IF($A791="","",IFERROR(VLOOKUP($A791,AI_PF!$A:$EU,29,FALSE),""))</f>
        <v/>
      </c>
      <c r="O791" t="str">
        <f>IF($A791="","",IFERROR(VLOOKUP($A791,Data_Raw!$A:$G,5,FALSE),""))</f>
        <v/>
      </c>
      <c r="P791" t="str">
        <f>IF($A791="","",IFERROR(VLOOKUP($A791,Data_Raw!$A:$G,6,FALSE),""))</f>
        <v/>
      </c>
      <c r="Q791" t="str">
        <f>IF($A791="","",IFERROR(VLOOKUP($A791,Data_Raw!$A:$G,7,FALSE),""))</f>
        <v/>
      </c>
      <c r="R791" t="str">
        <f>IF($A791="","",SUMIFS(AI_PF!$AP:$AP,AI_PF!$A:$A,$A791))</f>
        <v/>
      </c>
      <c r="S791" t="str">
        <f>IF($A791="","",SUMIFS(AI_PF!$AW:$AW,AI_PF!$A:$A,$A791))</f>
        <v/>
      </c>
      <c r="T791" t="str">
        <f>IF($A791="","",SUMIFS(AI_PF!$AZ:$AZ,AI_PF!$A:$A,$A791))</f>
        <v/>
      </c>
      <c r="U791" t="str">
        <f>IF($A791="","",SUMIFS(AI_PF!$CA:$CA,AI_PF!$A:$A,$A791))</f>
        <v/>
      </c>
      <c r="V791" t="str">
        <f>IF($A791="","",SUMIFS(AI_PF!$CE:$CE,AI_PF!$A:$A,$A791))</f>
        <v/>
      </c>
      <c r="W791" t="str">
        <f>IF($A791="","",IFERROR(VLOOKUP($A791,AI_PF!$A:$CO,93,FALSE),""))</f>
        <v/>
      </c>
      <c r="X791" t="str">
        <f>IF($A791="","",COUNTIF(AI_PF!$A:$A,$A791))</f>
        <v/>
      </c>
      <c r="Y791" t="str">
        <f>IF($A791="","",COUNTIF(LookThrough!$A:$A,J791))</f>
        <v/>
      </c>
    </row>
    <row r="792" spans="2:25" x14ac:dyDescent="0.4">
      <c r="B792" t="str">
        <f>IF($A792="","",IFERROR(VLOOKUP($A792,AI_PF!$A:$D,4,FALSE),""))</f>
        <v/>
      </c>
      <c r="C792" t="str">
        <f>IF($A792="","",IFERROR(VLOOKUP($A792,AI_PF!$A:$G,7,FALSE),""))</f>
        <v/>
      </c>
      <c r="D792" t="str">
        <f>IF($A792="","",IFERROR(VLOOKUP($A792,AI_PF!$A:$H,8,FALSE),""))</f>
        <v/>
      </c>
      <c r="E792" t="str">
        <f>IF($A792="","",IFERROR(VLOOKUP($A792,AI_PF!$A:$N,14,FALSE),""))</f>
        <v/>
      </c>
      <c r="F792" t="str">
        <f>IF($A792="","",IFERROR(VLOOKUP($A792,AI_PF!$A:$R,18,FALSE),""))</f>
        <v/>
      </c>
      <c r="G792" t="str">
        <f>IF($A792="","",IFERROR(VLOOKUP($A792,AI_PF!$A:$T,20,FALSE),""))</f>
        <v/>
      </c>
      <c r="H792" t="str">
        <f>IF($A792="","",IFERROR(VLOOKUP($A792,AI_PF!$A:$V,22,FALSE),""))</f>
        <v/>
      </c>
      <c r="I792" t="str">
        <f>IF($A792="","",IFERROR(VLOOKUP($A792,AI_PF!$A:$EU,151,FALSE),""))</f>
        <v/>
      </c>
      <c r="J792" t="str">
        <f>IF($A792="","",IFERROR(VLOOKUP($A792,AI_PF!$A:$C,3,FALSE),""))</f>
        <v/>
      </c>
      <c r="K792" t="str">
        <f>IF($A792="","",IFERROR(VLOOKUP($A792,Data_Raw!$A:$G,2,FALSE),""))</f>
        <v/>
      </c>
      <c r="L792" t="str">
        <f>IF($A792="","",IFERROR(VLOOKUP($A792,Data_Raw!$A:$G,3,FALSE),""))</f>
        <v/>
      </c>
      <c r="M792" t="str">
        <f>IF($A792="","",IFERROR(VLOOKUP($A792,Data_Raw!$A:$G,4,FALSE),""))</f>
        <v/>
      </c>
      <c r="N792" t="str">
        <f>IF($A792="","",IFERROR(VLOOKUP($A792,AI_PF!$A:$EU,29,FALSE),""))</f>
        <v/>
      </c>
      <c r="O792" t="str">
        <f>IF($A792="","",IFERROR(VLOOKUP($A792,Data_Raw!$A:$G,5,FALSE),""))</f>
        <v/>
      </c>
      <c r="P792" t="str">
        <f>IF($A792="","",IFERROR(VLOOKUP($A792,Data_Raw!$A:$G,6,FALSE),""))</f>
        <v/>
      </c>
      <c r="Q792" t="str">
        <f>IF($A792="","",IFERROR(VLOOKUP($A792,Data_Raw!$A:$G,7,FALSE),""))</f>
        <v/>
      </c>
      <c r="R792" t="str">
        <f>IF($A792="","",SUMIFS(AI_PF!$AP:$AP,AI_PF!$A:$A,$A792))</f>
        <v/>
      </c>
      <c r="S792" t="str">
        <f>IF($A792="","",SUMIFS(AI_PF!$AW:$AW,AI_PF!$A:$A,$A792))</f>
        <v/>
      </c>
      <c r="T792" t="str">
        <f>IF($A792="","",SUMIFS(AI_PF!$AZ:$AZ,AI_PF!$A:$A,$A792))</f>
        <v/>
      </c>
      <c r="U792" t="str">
        <f>IF($A792="","",SUMIFS(AI_PF!$CA:$CA,AI_PF!$A:$A,$A792))</f>
        <v/>
      </c>
      <c r="V792" t="str">
        <f>IF($A792="","",SUMIFS(AI_PF!$CE:$CE,AI_PF!$A:$A,$A792))</f>
        <v/>
      </c>
      <c r="W792" t="str">
        <f>IF($A792="","",IFERROR(VLOOKUP($A792,AI_PF!$A:$CO,93,FALSE),""))</f>
        <v/>
      </c>
      <c r="X792" t="str">
        <f>IF($A792="","",COUNTIF(AI_PF!$A:$A,$A792))</f>
        <v/>
      </c>
      <c r="Y792" t="str">
        <f>IF($A792="","",COUNTIF(LookThrough!$A:$A,J792))</f>
        <v/>
      </c>
    </row>
    <row r="793" spans="2:25" x14ac:dyDescent="0.4">
      <c r="B793" t="str">
        <f>IF($A793="","",IFERROR(VLOOKUP($A793,AI_PF!$A:$D,4,FALSE),""))</f>
        <v/>
      </c>
      <c r="C793" t="str">
        <f>IF($A793="","",IFERROR(VLOOKUP($A793,AI_PF!$A:$G,7,FALSE),""))</f>
        <v/>
      </c>
      <c r="D793" t="str">
        <f>IF($A793="","",IFERROR(VLOOKUP($A793,AI_PF!$A:$H,8,FALSE),""))</f>
        <v/>
      </c>
      <c r="E793" t="str">
        <f>IF($A793="","",IFERROR(VLOOKUP($A793,AI_PF!$A:$N,14,FALSE),""))</f>
        <v/>
      </c>
      <c r="F793" t="str">
        <f>IF($A793="","",IFERROR(VLOOKUP($A793,AI_PF!$A:$R,18,FALSE),""))</f>
        <v/>
      </c>
      <c r="G793" t="str">
        <f>IF($A793="","",IFERROR(VLOOKUP($A793,AI_PF!$A:$T,20,FALSE),""))</f>
        <v/>
      </c>
      <c r="H793" t="str">
        <f>IF($A793="","",IFERROR(VLOOKUP($A793,AI_PF!$A:$V,22,FALSE),""))</f>
        <v/>
      </c>
      <c r="I793" t="str">
        <f>IF($A793="","",IFERROR(VLOOKUP($A793,AI_PF!$A:$EU,151,FALSE),""))</f>
        <v/>
      </c>
      <c r="J793" t="str">
        <f>IF($A793="","",IFERROR(VLOOKUP($A793,AI_PF!$A:$C,3,FALSE),""))</f>
        <v/>
      </c>
      <c r="K793" t="str">
        <f>IF($A793="","",IFERROR(VLOOKUP($A793,Data_Raw!$A:$G,2,FALSE),""))</f>
        <v/>
      </c>
      <c r="L793" t="str">
        <f>IF($A793="","",IFERROR(VLOOKUP($A793,Data_Raw!$A:$G,3,FALSE),""))</f>
        <v/>
      </c>
      <c r="M793" t="str">
        <f>IF($A793="","",IFERROR(VLOOKUP($A793,Data_Raw!$A:$G,4,FALSE),""))</f>
        <v/>
      </c>
      <c r="N793" t="str">
        <f>IF($A793="","",IFERROR(VLOOKUP($A793,AI_PF!$A:$EU,29,FALSE),""))</f>
        <v/>
      </c>
      <c r="O793" t="str">
        <f>IF($A793="","",IFERROR(VLOOKUP($A793,Data_Raw!$A:$G,5,FALSE),""))</f>
        <v/>
      </c>
      <c r="P793" t="str">
        <f>IF($A793="","",IFERROR(VLOOKUP($A793,Data_Raw!$A:$G,6,FALSE),""))</f>
        <v/>
      </c>
      <c r="Q793" t="str">
        <f>IF($A793="","",IFERROR(VLOOKUP($A793,Data_Raw!$A:$G,7,FALSE),""))</f>
        <v/>
      </c>
      <c r="R793" t="str">
        <f>IF($A793="","",SUMIFS(AI_PF!$AP:$AP,AI_PF!$A:$A,$A793))</f>
        <v/>
      </c>
      <c r="S793" t="str">
        <f>IF($A793="","",SUMIFS(AI_PF!$AW:$AW,AI_PF!$A:$A,$A793))</f>
        <v/>
      </c>
      <c r="T793" t="str">
        <f>IF($A793="","",SUMIFS(AI_PF!$AZ:$AZ,AI_PF!$A:$A,$A793))</f>
        <v/>
      </c>
      <c r="U793" t="str">
        <f>IF($A793="","",SUMIFS(AI_PF!$CA:$CA,AI_PF!$A:$A,$A793))</f>
        <v/>
      </c>
      <c r="V793" t="str">
        <f>IF($A793="","",SUMIFS(AI_PF!$CE:$CE,AI_PF!$A:$A,$A793))</f>
        <v/>
      </c>
      <c r="W793" t="str">
        <f>IF($A793="","",IFERROR(VLOOKUP($A793,AI_PF!$A:$CO,93,FALSE),""))</f>
        <v/>
      </c>
      <c r="X793" t="str">
        <f>IF($A793="","",COUNTIF(AI_PF!$A:$A,$A793))</f>
        <v/>
      </c>
      <c r="Y793" t="str">
        <f>IF($A793="","",COUNTIF(LookThrough!$A:$A,J793))</f>
        <v/>
      </c>
    </row>
    <row r="794" spans="2:25" x14ac:dyDescent="0.4">
      <c r="B794" t="str">
        <f>IF($A794="","",IFERROR(VLOOKUP($A794,AI_PF!$A:$D,4,FALSE),""))</f>
        <v/>
      </c>
      <c r="C794" t="str">
        <f>IF($A794="","",IFERROR(VLOOKUP($A794,AI_PF!$A:$G,7,FALSE),""))</f>
        <v/>
      </c>
      <c r="D794" t="str">
        <f>IF($A794="","",IFERROR(VLOOKUP($A794,AI_PF!$A:$H,8,FALSE),""))</f>
        <v/>
      </c>
      <c r="E794" t="str">
        <f>IF($A794="","",IFERROR(VLOOKUP($A794,AI_PF!$A:$N,14,FALSE),""))</f>
        <v/>
      </c>
      <c r="F794" t="str">
        <f>IF($A794="","",IFERROR(VLOOKUP($A794,AI_PF!$A:$R,18,FALSE),""))</f>
        <v/>
      </c>
      <c r="G794" t="str">
        <f>IF($A794="","",IFERROR(VLOOKUP($A794,AI_PF!$A:$T,20,FALSE),""))</f>
        <v/>
      </c>
      <c r="H794" t="str">
        <f>IF($A794="","",IFERROR(VLOOKUP($A794,AI_PF!$A:$V,22,FALSE),""))</f>
        <v/>
      </c>
      <c r="I794" t="str">
        <f>IF($A794="","",IFERROR(VLOOKUP($A794,AI_PF!$A:$EU,151,FALSE),""))</f>
        <v/>
      </c>
      <c r="J794" t="str">
        <f>IF($A794="","",IFERROR(VLOOKUP($A794,AI_PF!$A:$C,3,FALSE),""))</f>
        <v/>
      </c>
      <c r="K794" t="str">
        <f>IF($A794="","",IFERROR(VLOOKUP($A794,Data_Raw!$A:$G,2,FALSE),""))</f>
        <v/>
      </c>
      <c r="L794" t="str">
        <f>IF($A794="","",IFERROR(VLOOKUP($A794,Data_Raw!$A:$G,3,FALSE),""))</f>
        <v/>
      </c>
      <c r="M794" t="str">
        <f>IF($A794="","",IFERROR(VLOOKUP($A794,Data_Raw!$A:$G,4,FALSE),""))</f>
        <v/>
      </c>
      <c r="N794" t="str">
        <f>IF($A794="","",IFERROR(VLOOKUP($A794,AI_PF!$A:$EU,29,FALSE),""))</f>
        <v/>
      </c>
      <c r="O794" t="str">
        <f>IF($A794="","",IFERROR(VLOOKUP($A794,Data_Raw!$A:$G,5,FALSE),""))</f>
        <v/>
      </c>
      <c r="P794" t="str">
        <f>IF($A794="","",IFERROR(VLOOKUP($A794,Data_Raw!$A:$G,6,FALSE),""))</f>
        <v/>
      </c>
      <c r="Q794" t="str">
        <f>IF($A794="","",IFERROR(VLOOKUP($A794,Data_Raw!$A:$G,7,FALSE),""))</f>
        <v/>
      </c>
      <c r="R794" t="str">
        <f>IF($A794="","",SUMIFS(AI_PF!$AP:$AP,AI_PF!$A:$A,$A794))</f>
        <v/>
      </c>
      <c r="S794" t="str">
        <f>IF($A794="","",SUMIFS(AI_PF!$AW:$AW,AI_PF!$A:$A,$A794))</f>
        <v/>
      </c>
      <c r="T794" t="str">
        <f>IF($A794="","",SUMIFS(AI_PF!$AZ:$AZ,AI_PF!$A:$A,$A794))</f>
        <v/>
      </c>
      <c r="U794" t="str">
        <f>IF($A794="","",SUMIFS(AI_PF!$CA:$CA,AI_PF!$A:$A,$A794))</f>
        <v/>
      </c>
      <c r="V794" t="str">
        <f>IF($A794="","",SUMIFS(AI_PF!$CE:$CE,AI_PF!$A:$A,$A794))</f>
        <v/>
      </c>
      <c r="W794" t="str">
        <f>IF($A794="","",IFERROR(VLOOKUP($A794,AI_PF!$A:$CO,93,FALSE),""))</f>
        <v/>
      </c>
      <c r="X794" t="str">
        <f>IF($A794="","",COUNTIF(AI_PF!$A:$A,$A794))</f>
        <v/>
      </c>
      <c r="Y794" t="str">
        <f>IF($A794="","",COUNTIF(LookThrough!$A:$A,J794))</f>
        <v/>
      </c>
    </row>
    <row r="795" spans="2:25" x14ac:dyDescent="0.4">
      <c r="B795" t="str">
        <f>IF($A795="","",IFERROR(VLOOKUP($A795,AI_PF!$A:$D,4,FALSE),""))</f>
        <v/>
      </c>
      <c r="C795" t="str">
        <f>IF($A795="","",IFERROR(VLOOKUP($A795,AI_PF!$A:$G,7,FALSE),""))</f>
        <v/>
      </c>
      <c r="D795" t="str">
        <f>IF($A795="","",IFERROR(VLOOKUP($A795,AI_PF!$A:$H,8,FALSE),""))</f>
        <v/>
      </c>
      <c r="E795" t="str">
        <f>IF($A795="","",IFERROR(VLOOKUP($A795,AI_PF!$A:$N,14,FALSE),""))</f>
        <v/>
      </c>
      <c r="F795" t="str">
        <f>IF($A795="","",IFERROR(VLOOKUP($A795,AI_PF!$A:$R,18,FALSE),""))</f>
        <v/>
      </c>
      <c r="G795" t="str">
        <f>IF($A795="","",IFERROR(VLOOKUP($A795,AI_PF!$A:$T,20,FALSE),""))</f>
        <v/>
      </c>
      <c r="H795" t="str">
        <f>IF($A795="","",IFERROR(VLOOKUP($A795,AI_PF!$A:$V,22,FALSE),""))</f>
        <v/>
      </c>
      <c r="I795" t="str">
        <f>IF($A795="","",IFERROR(VLOOKUP($A795,AI_PF!$A:$EU,151,FALSE),""))</f>
        <v/>
      </c>
      <c r="J795" t="str">
        <f>IF($A795="","",IFERROR(VLOOKUP($A795,AI_PF!$A:$C,3,FALSE),""))</f>
        <v/>
      </c>
      <c r="K795" t="str">
        <f>IF($A795="","",IFERROR(VLOOKUP($A795,Data_Raw!$A:$G,2,FALSE),""))</f>
        <v/>
      </c>
      <c r="L795" t="str">
        <f>IF($A795="","",IFERROR(VLOOKUP($A795,Data_Raw!$A:$G,3,FALSE),""))</f>
        <v/>
      </c>
      <c r="M795" t="str">
        <f>IF($A795="","",IFERROR(VLOOKUP($A795,Data_Raw!$A:$G,4,FALSE),""))</f>
        <v/>
      </c>
      <c r="N795" t="str">
        <f>IF($A795="","",IFERROR(VLOOKUP($A795,AI_PF!$A:$EU,29,FALSE),""))</f>
        <v/>
      </c>
      <c r="O795" t="str">
        <f>IF($A795="","",IFERROR(VLOOKUP($A795,Data_Raw!$A:$G,5,FALSE),""))</f>
        <v/>
      </c>
      <c r="P795" t="str">
        <f>IF($A795="","",IFERROR(VLOOKUP($A795,Data_Raw!$A:$G,6,FALSE),""))</f>
        <v/>
      </c>
      <c r="Q795" t="str">
        <f>IF($A795="","",IFERROR(VLOOKUP($A795,Data_Raw!$A:$G,7,FALSE),""))</f>
        <v/>
      </c>
      <c r="R795" t="str">
        <f>IF($A795="","",SUMIFS(AI_PF!$AP:$AP,AI_PF!$A:$A,$A795))</f>
        <v/>
      </c>
      <c r="S795" t="str">
        <f>IF($A795="","",SUMIFS(AI_PF!$AW:$AW,AI_PF!$A:$A,$A795))</f>
        <v/>
      </c>
      <c r="T795" t="str">
        <f>IF($A795="","",SUMIFS(AI_PF!$AZ:$AZ,AI_PF!$A:$A,$A795))</f>
        <v/>
      </c>
      <c r="U795" t="str">
        <f>IF($A795="","",SUMIFS(AI_PF!$CA:$CA,AI_PF!$A:$A,$A795))</f>
        <v/>
      </c>
      <c r="V795" t="str">
        <f>IF($A795="","",SUMIFS(AI_PF!$CE:$CE,AI_PF!$A:$A,$A795))</f>
        <v/>
      </c>
      <c r="W795" t="str">
        <f>IF($A795="","",IFERROR(VLOOKUP($A795,AI_PF!$A:$CO,93,FALSE),""))</f>
        <v/>
      </c>
      <c r="X795" t="str">
        <f>IF($A795="","",COUNTIF(AI_PF!$A:$A,$A795))</f>
        <v/>
      </c>
      <c r="Y795" t="str">
        <f>IF($A795="","",COUNTIF(LookThrough!$A:$A,J795))</f>
        <v/>
      </c>
    </row>
    <row r="796" spans="2:25" x14ac:dyDescent="0.4">
      <c r="B796" t="str">
        <f>IF($A796="","",IFERROR(VLOOKUP($A796,AI_PF!$A:$D,4,FALSE),""))</f>
        <v/>
      </c>
      <c r="C796" t="str">
        <f>IF($A796="","",IFERROR(VLOOKUP($A796,AI_PF!$A:$G,7,FALSE),""))</f>
        <v/>
      </c>
      <c r="D796" t="str">
        <f>IF($A796="","",IFERROR(VLOOKUP($A796,AI_PF!$A:$H,8,FALSE),""))</f>
        <v/>
      </c>
      <c r="E796" t="str">
        <f>IF($A796="","",IFERROR(VLOOKUP($A796,AI_PF!$A:$N,14,FALSE),""))</f>
        <v/>
      </c>
      <c r="F796" t="str">
        <f>IF($A796="","",IFERROR(VLOOKUP($A796,AI_PF!$A:$R,18,FALSE),""))</f>
        <v/>
      </c>
      <c r="G796" t="str">
        <f>IF($A796="","",IFERROR(VLOOKUP($A796,AI_PF!$A:$T,20,FALSE),""))</f>
        <v/>
      </c>
      <c r="H796" t="str">
        <f>IF($A796="","",IFERROR(VLOOKUP($A796,AI_PF!$A:$V,22,FALSE),""))</f>
        <v/>
      </c>
      <c r="I796" t="str">
        <f>IF($A796="","",IFERROR(VLOOKUP($A796,AI_PF!$A:$EU,151,FALSE),""))</f>
        <v/>
      </c>
      <c r="J796" t="str">
        <f>IF($A796="","",IFERROR(VLOOKUP($A796,AI_PF!$A:$C,3,FALSE),""))</f>
        <v/>
      </c>
      <c r="K796" t="str">
        <f>IF($A796="","",IFERROR(VLOOKUP($A796,Data_Raw!$A:$G,2,FALSE),""))</f>
        <v/>
      </c>
      <c r="L796" t="str">
        <f>IF($A796="","",IFERROR(VLOOKUP($A796,Data_Raw!$A:$G,3,FALSE),""))</f>
        <v/>
      </c>
      <c r="M796" t="str">
        <f>IF($A796="","",IFERROR(VLOOKUP($A796,Data_Raw!$A:$G,4,FALSE),""))</f>
        <v/>
      </c>
      <c r="N796" t="str">
        <f>IF($A796="","",IFERROR(VLOOKUP($A796,AI_PF!$A:$EU,29,FALSE),""))</f>
        <v/>
      </c>
      <c r="O796" t="str">
        <f>IF($A796="","",IFERROR(VLOOKUP($A796,Data_Raw!$A:$G,5,FALSE),""))</f>
        <v/>
      </c>
      <c r="P796" t="str">
        <f>IF($A796="","",IFERROR(VLOOKUP($A796,Data_Raw!$A:$G,6,FALSE),""))</f>
        <v/>
      </c>
      <c r="Q796" t="str">
        <f>IF($A796="","",IFERROR(VLOOKUP($A796,Data_Raw!$A:$G,7,FALSE),""))</f>
        <v/>
      </c>
      <c r="R796" t="str">
        <f>IF($A796="","",SUMIFS(AI_PF!$AP:$AP,AI_PF!$A:$A,$A796))</f>
        <v/>
      </c>
      <c r="S796" t="str">
        <f>IF($A796="","",SUMIFS(AI_PF!$AW:$AW,AI_PF!$A:$A,$A796))</f>
        <v/>
      </c>
      <c r="T796" t="str">
        <f>IF($A796="","",SUMIFS(AI_PF!$AZ:$AZ,AI_PF!$A:$A,$A796))</f>
        <v/>
      </c>
      <c r="U796" t="str">
        <f>IF($A796="","",SUMIFS(AI_PF!$CA:$CA,AI_PF!$A:$A,$A796))</f>
        <v/>
      </c>
      <c r="V796" t="str">
        <f>IF($A796="","",SUMIFS(AI_PF!$CE:$CE,AI_PF!$A:$A,$A796))</f>
        <v/>
      </c>
      <c r="W796" t="str">
        <f>IF($A796="","",IFERROR(VLOOKUP($A796,AI_PF!$A:$CO,93,FALSE),""))</f>
        <v/>
      </c>
      <c r="X796" t="str">
        <f>IF($A796="","",COUNTIF(AI_PF!$A:$A,$A796))</f>
        <v/>
      </c>
      <c r="Y796" t="str">
        <f>IF($A796="","",COUNTIF(LookThrough!$A:$A,J796))</f>
        <v/>
      </c>
    </row>
    <row r="797" spans="2:25" x14ac:dyDescent="0.4">
      <c r="B797" t="str">
        <f>IF($A797="","",IFERROR(VLOOKUP($A797,AI_PF!$A:$D,4,FALSE),""))</f>
        <v/>
      </c>
      <c r="C797" t="str">
        <f>IF($A797="","",IFERROR(VLOOKUP($A797,AI_PF!$A:$G,7,FALSE),""))</f>
        <v/>
      </c>
      <c r="D797" t="str">
        <f>IF($A797="","",IFERROR(VLOOKUP($A797,AI_PF!$A:$H,8,FALSE),""))</f>
        <v/>
      </c>
      <c r="E797" t="str">
        <f>IF($A797="","",IFERROR(VLOOKUP($A797,AI_PF!$A:$N,14,FALSE),""))</f>
        <v/>
      </c>
      <c r="F797" t="str">
        <f>IF($A797="","",IFERROR(VLOOKUP($A797,AI_PF!$A:$R,18,FALSE),""))</f>
        <v/>
      </c>
      <c r="G797" t="str">
        <f>IF($A797="","",IFERROR(VLOOKUP($A797,AI_PF!$A:$T,20,FALSE),""))</f>
        <v/>
      </c>
      <c r="H797" t="str">
        <f>IF($A797="","",IFERROR(VLOOKUP($A797,AI_PF!$A:$V,22,FALSE),""))</f>
        <v/>
      </c>
      <c r="I797" t="str">
        <f>IF($A797="","",IFERROR(VLOOKUP($A797,AI_PF!$A:$EU,151,FALSE),""))</f>
        <v/>
      </c>
      <c r="J797" t="str">
        <f>IF($A797="","",IFERROR(VLOOKUP($A797,AI_PF!$A:$C,3,FALSE),""))</f>
        <v/>
      </c>
      <c r="K797" t="str">
        <f>IF($A797="","",IFERROR(VLOOKUP($A797,Data_Raw!$A:$G,2,FALSE),""))</f>
        <v/>
      </c>
      <c r="L797" t="str">
        <f>IF($A797="","",IFERROR(VLOOKUP($A797,Data_Raw!$A:$G,3,FALSE),""))</f>
        <v/>
      </c>
      <c r="M797" t="str">
        <f>IF($A797="","",IFERROR(VLOOKUP($A797,Data_Raw!$A:$G,4,FALSE),""))</f>
        <v/>
      </c>
      <c r="N797" t="str">
        <f>IF($A797="","",IFERROR(VLOOKUP($A797,AI_PF!$A:$EU,29,FALSE),""))</f>
        <v/>
      </c>
      <c r="O797" t="str">
        <f>IF($A797="","",IFERROR(VLOOKUP($A797,Data_Raw!$A:$G,5,FALSE),""))</f>
        <v/>
      </c>
      <c r="P797" t="str">
        <f>IF($A797="","",IFERROR(VLOOKUP($A797,Data_Raw!$A:$G,6,FALSE),""))</f>
        <v/>
      </c>
      <c r="Q797" t="str">
        <f>IF($A797="","",IFERROR(VLOOKUP($A797,Data_Raw!$A:$G,7,FALSE),""))</f>
        <v/>
      </c>
      <c r="R797" t="str">
        <f>IF($A797="","",SUMIFS(AI_PF!$AP:$AP,AI_PF!$A:$A,$A797))</f>
        <v/>
      </c>
      <c r="S797" t="str">
        <f>IF($A797="","",SUMIFS(AI_PF!$AW:$AW,AI_PF!$A:$A,$A797))</f>
        <v/>
      </c>
      <c r="T797" t="str">
        <f>IF($A797="","",SUMIFS(AI_PF!$AZ:$AZ,AI_PF!$A:$A,$A797))</f>
        <v/>
      </c>
      <c r="U797" t="str">
        <f>IF($A797="","",SUMIFS(AI_PF!$CA:$CA,AI_PF!$A:$A,$A797))</f>
        <v/>
      </c>
      <c r="V797" t="str">
        <f>IF($A797="","",SUMIFS(AI_PF!$CE:$CE,AI_PF!$A:$A,$A797))</f>
        <v/>
      </c>
      <c r="W797" t="str">
        <f>IF($A797="","",IFERROR(VLOOKUP($A797,AI_PF!$A:$CO,93,FALSE),""))</f>
        <v/>
      </c>
      <c r="X797" t="str">
        <f>IF($A797="","",COUNTIF(AI_PF!$A:$A,$A797))</f>
        <v/>
      </c>
      <c r="Y797" t="str">
        <f>IF($A797="","",COUNTIF(LookThrough!$A:$A,J797))</f>
        <v/>
      </c>
    </row>
    <row r="798" spans="2:25" x14ac:dyDescent="0.4">
      <c r="B798" t="str">
        <f>IF($A798="","",IFERROR(VLOOKUP($A798,AI_PF!$A:$D,4,FALSE),""))</f>
        <v/>
      </c>
      <c r="C798" t="str">
        <f>IF($A798="","",IFERROR(VLOOKUP($A798,AI_PF!$A:$G,7,FALSE),""))</f>
        <v/>
      </c>
      <c r="D798" t="str">
        <f>IF($A798="","",IFERROR(VLOOKUP($A798,AI_PF!$A:$H,8,FALSE),""))</f>
        <v/>
      </c>
      <c r="E798" t="str">
        <f>IF($A798="","",IFERROR(VLOOKUP($A798,AI_PF!$A:$N,14,FALSE),""))</f>
        <v/>
      </c>
      <c r="F798" t="str">
        <f>IF($A798="","",IFERROR(VLOOKUP($A798,AI_PF!$A:$R,18,FALSE),""))</f>
        <v/>
      </c>
      <c r="G798" t="str">
        <f>IF($A798="","",IFERROR(VLOOKUP($A798,AI_PF!$A:$T,20,FALSE),""))</f>
        <v/>
      </c>
      <c r="H798" t="str">
        <f>IF($A798="","",IFERROR(VLOOKUP($A798,AI_PF!$A:$V,22,FALSE),""))</f>
        <v/>
      </c>
      <c r="I798" t="str">
        <f>IF($A798="","",IFERROR(VLOOKUP($A798,AI_PF!$A:$EU,151,FALSE),""))</f>
        <v/>
      </c>
      <c r="J798" t="str">
        <f>IF($A798="","",IFERROR(VLOOKUP($A798,AI_PF!$A:$C,3,FALSE),""))</f>
        <v/>
      </c>
      <c r="K798" t="str">
        <f>IF($A798="","",IFERROR(VLOOKUP($A798,Data_Raw!$A:$G,2,FALSE),""))</f>
        <v/>
      </c>
      <c r="L798" t="str">
        <f>IF($A798="","",IFERROR(VLOOKUP($A798,Data_Raw!$A:$G,3,FALSE),""))</f>
        <v/>
      </c>
      <c r="M798" t="str">
        <f>IF($A798="","",IFERROR(VLOOKUP($A798,Data_Raw!$A:$G,4,FALSE),""))</f>
        <v/>
      </c>
      <c r="N798" t="str">
        <f>IF($A798="","",IFERROR(VLOOKUP($A798,AI_PF!$A:$EU,29,FALSE),""))</f>
        <v/>
      </c>
      <c r="O798" t="str">
        <f>IF($A798="","",IFERROR(VLOOKUP($A798,Data_Raw!$A:$G,5,FALSE),""))</f>
        <v/>
      </c>
      <c r="P798" t="str">
        <f>IF($A798="","",IFERROR(VLOOKUP($A798,Data_Raw!$A:$G,6,FALSE),""))</f>
        <v/>
      </c>
      <c r="Q798" t="str">
        <f>IF($A798="","",IFERROR(VLOOKUP($A798,Data_Raw!$A:$G,7,FALSE),""))</f>
        <v/>
      </c>
      <c r="R798" t="str">
        <f>IF($A798="","",SUMIFS(AI_PF!$AP:$AP,AI_PF!$A:$A,$A798))</f>
        <v/>
      </c>
      <c r="S798" t="str">
        <f>IF($A798="","",SUMIFS(AI_PF!$AW:$AW,AI_PF!$A:$A,$A798))</f>
        <v/>
      </c>
      <c r="T798" t="str">
        <f>IF($A798="","",SUMIFS(AI_PF!$AZ:$AZ,AI_PF!$A:$A,$A798))</f>
        <v/>
      </c>
      <c r="U798" t="str">
        <f>IF($A798="","",SUMIFS(AI_PF!$CA:$CA,AI_PF!$A:$A,$A798))</f>
        <v/>
      </c>
      <c r="V798" t="str">
        <f>IF($A798="","",SUMIFS(AI_PF!$CE:$CE,AI_PF!$A:$A,$A798))</f>
        <v/>
      </c>
      <c r="W798" t="str">
        <f>IF($A798="","",IFERROR(VLOOKUP($A798,AI_PF!$A:$CO,93,FALSE),""))</f>
        <v/>
      </c>
      <c r="X798" t="str">
        <f>IF($A798="","",COUNTIF(AI_PF!$A:$A,$A798))</f>
        <v/>
      </c>
      <c r="Y798" t="str">
        <f>IF($A798="","",COUNTIF(LookThrough!$A:$A,J798))</f>
        <v/>
      </c>
    </row>
    <row r="799" spans="2:25" x14ac:dyDescent="0.4">
      <c r="B799" t="str">
        <f>IF($A799="","",IFERROR(VLOOKUP($A799,AI_PF!$A:$D,4,FALSE),""))</f>
        <v/>
      </c>
      <c r="C799" t="str">
        <f>IF($A799="","",IFERROR(VLOOKUP($A799,AI_PF!$A:$G,7,FALSE),""))</f>
        <v/>
      </c>
      <c r="D799" t="str">
        <f>IF($A799="","",IFERROR(VLOOKUP($A799,AI_PF!$A:$H,8,FALSE),""))</f>
        <v/>
      </c>
      <c r="E799" t="str">
        <f>IF($A799="","",IFERROR(VLOOKUP($A799,AI_PF!$A:$N,14,FALSE),""))</f>
        <v/>
      </c>
      <c r="F799" t="str">
        <f>IF($A799="","",IFERROR(VLOOKUP($A799,AI_PF!$A:$R,18,FALSE),""))</f>
        <v/>
      </c>
      <c r="G799" t="str">
        <f>IF($A799="","",IFERROR(VLOOKUP($A799,AI_PF!$A:$T,20,FALSE),""))</f>
        <v/>
      </c>
      <c r="H799" t="str">
        <f>IF($A799="","",IFERROR(VLOOKUP($A799,AI_PF!$A:$V,22,FALSE),""))</f>
        <v/>
      </c>
      <c r="I799" t="str">
        <f>IF($A799="","",IFERROR(VLOOKUP($A799,AI_PF!$A:$EU,151,FALSE),""))</f>
        <v/>
      </c>
      <c r="J799" t="str">
        <f>IF($A799="","",IFERROR(VLOOKUP($A799,AI_PF!$A:$C,3,FALSE),""))</f>
        <v/>
      </c>
      <c r="K799" t="str">
        <f>IF($A799="","",IFERROR(VLOOKUP($A799,Data_Raw!$A:$G,2,FALSE),""))</f>
        <v/>
      </c>
      <c r="L799" t="str">
        <f>IF($A799="","",IFERROR(VLOOKUP($A799,Data_Raw!$A:$G,3,FALSE),""))</f>
        <v/>
      </c>
      <c r="M799" t="str">
        <f>IF($A799="","",IFERROR(VLOOKUP($A799,Data_Raw!$A:$G,4,FALSE),""))</f>
        <v/>
      </c>
      <c r="N799" t="str">
        <f>IF($A799="","",IFERROR(VLOOKUP($A799,AI_PF!$A:$EU,29,FALSE),""))</f>
        <v/>
      </c>
      <c r="O799" t="str">
        <f>IF($A799="","",IFERROR(VLOOKUP($A799,Data_Raw!$A:$G,5,FALSE),""))</f>
        <v/>
      </c>
      <c r="P799" t="str">
        <f>IF($A799="","",IFERROR(VLOOKUP($A799,Data_Raw!$A:$G,6,FALSE),""))</f>
        <v/>
      </c>
      <c r="Q799" t="str">
        <f>IF($A799="","",IFERROR(VLOOKUP($A799,Data_Raw!$A:$G,7,FALSE),""))</f>
        <v/>
      </c>
      <c r="R799" t="str">
        <f>IF($A799="","",SUMIFS(AI_PF!$AP:$AP,AI_PF!$A:$A,$A799))</f>
        <v/>
      </c>
      <c r="S799" t="str">
        <f>IF($A799="","",SUMIFS(AI_PF!$AW:$AW,AI_PF!$A:$A,$A799))</f>
        <v/>
      </c>
      <c r="T799" t="str">
        <f>IF($A799="","",SUMIFS(AI_PF!$AZ:$AZ,AI_PF!$A:$A,$A799))</f>
        <v/>
      </c>
      <c r="U799" t="str">
        <f>IF($A799="","",SUMIFS(AI_PF!$CA:$CA,AI_PF!$A:$A,$A799))</f>
        <v/>
      </c>
      <c r="V799" t="str">
        <f>IF($A799="","",SUMIFS(AI_PF!$CE:$CE,AI_PF!$A:$A,$A799))</f>
        <v/>
      </c>
      <c r="W799" t="str">
        <f>IF($A799="","",IFERROR(VLOOKUP($A799,AI_PF!$A:$CO,93,FALSE),""))</f>
        <v/>
      </c>
      <c r="X799" t="str">
        <f>IF($A799="","",COUNTIF(AI_PF!$A:$A,$A799))</f>
        <v/>
      </c>
      <c r="Y799" t="str">
        <f>IF($A799="","",COUNTIF(LookThrough!$A:$A,J799))</f>
        <v/>
      </c>
    </row>
    <row r="800" spans="2:25" x14ac:dyDescent="0.4">
      <c r="B800" t="str">
        <f>IF($A800="","",IFERROR(VLOOKUP($A800,AI_PF!$A:$D,4,FALSE),""))</f>
        <v/>
      </c>
      <c r="C800" t="str">
        <f>IF($A800="","",IFERROR(VLOOKUP($A800,AI_PF!$A:$G,7,FALSE),""))</f>
        <v/>
      </c>
      <c r="D800" t="str">
        <f>IF($A800="","",IFERROR(VLOOKUP($A800,AI_PF!$A:$H,8,FALSE),""))</f>
        <v/>
      </c>
      <c r="E800" t="str">
        <f>IF($A800="","",IFERROR(VLOOKUP($A800,AI_PF!$A:$N,14,FALSE),""))</f>
        <v/>
      </c>
      <c r="F800" t="str">
        <f>IF($A800="","",IFERROR(VLOOKUP($A800,AI_PF!$A:$R,18,FALSE),""))</f>
        <v/>
      </c>
      <c r="G800" t="str">
        <f>IF($A800="","",IFERROR(VLOOKUP($A800,AI_PF!$A:$T,20,FALSE),""))</f>
        <v/>
      </c>
      <c r="H800" t="str">
        <f>IF($A800="","",IFERROR(VLOOKUP($A800,AI_PF!$A:$V,22,FALSE),""))</f>
        <v/>
      </c>
      <c r="I800" t="str">
        <f>IF($A800="","",IFERROR(VLOOKUP($A800,AI_PF!$A:$EU,151,FALSE),""))</f>
        <v/>
      </c>
      <c r="J800" t="str">
        <f>IF($A800="","",IFERROR(VLOOKUP($A800,AI_PF!$A:$C,3,FALSE),""))</f>
        <v/>
      </c>
      <c r="K800" t="str">
        <f>IF($A800="","",IFERROR(VLOOKUP($A800,Data_Raw!$A:$G,2,FALSE),""))</f>
        <v/>
      </c>
      <c r="L800" t="str">
        <f>IF($A800="","",IFERROR(VLOOKUP($A800,Data_Raw!$A:$G,3,FALSE),""))</f>
        <v/>
      </c>
      <c r="M800" t="str">
        <f>IF($A800="","",IFERROR(VLOOKUP($A800,Data_Raw!$A:$G,4,FALSE),""))</f>
        <v/>
      </c>
      <c r="N800" t="str">
        <f>IF($A800="","",IFERROR(VLOOKUP($A800,AI_PF!$A:$EU,29,FALSE),""))</f>
        <v/>
      </c>
      <c r="O800" t="str">
        <f>IF($A800="","",IFERROR(VLOOKUP($A800,Data_Raw!$A:$G,5,FALSE),""))</f>
        <v/>
      </c>
      <c r="P800" t="str">
        <f>IF($A800="","",IFERROR(VLOOKUP($A800,Data_Raw!$A:$G,6,FALSE),""))</f>
        <v/>
      </c>
      <c r="Q800" t="str">
        <f>IF($A800="","",IFERROR(VLOOKUP($A800,Data_Raw!$A:$G,7,FALSE),""))</f>
        <v/>
      </c>
      <c r="R800" t="str">
        <f>IF($A800="","",SUMIFS(AI_PF!$AP:$AP,AI_PF!$A:$A,$A800))</f>
        <v/>
      </c>
      <c r="S800" t="str">
        <f>IF($A800="","",SUMIFS(AI_PF!$AW:$AW,AI_PF!$A:$A,$A800))</f>
        <v/>
      </c>
      <c r="T800" t="str">
        <f>IF($A800="","",SUMIFS(AI_PF!$AZ:$AZ,AI_PF!$A:$A,$A800))</f>
        <v/>
      </c>
      <c r="U800" t="str">
        <f>IF($A800="","",SUMIFS(AI_PF!$CA:$CA,AI_PF!$A:$A,$A800))</f>
        <v/>
      </c>
      <c r="V800" t="str">
        <f>IF($A800="","",SUMIFS(AI_PF!$CE:$CE,AI_PF!$A:$A,$A800))</f>
        <v/>
      </c>
      <c r="W800" t="str">
        <f>IF($A800="","",IFERROR(VLOOKUP($A800,AI_PF!$A:$CO,93,FALSE),""))</f>
        <v/>
      </c>
      <c r="X800" t="str">
        <f>IF($A800="","",COUNTIF(AI_PF!$A:$A,$A800))</f>
        <v/>
      </c>
      <c r="Y800" t="str">
        <f>IF($A800="","",COUNTIF(LookThrough!$A:$A,J800))</f>
        <v/>
      </c>
    </row>
    <row r="801" spans="2:25" x14ac:dyDescent="0.4">
      <c r="B801" t="str">
        <f>IF($A801="","",IFERROR(VLOOKUP($A801,AI_PF!$A:$D,4,FALSE),""))</f>
        <v/>
      </c>
      <c r="C801" t="str">
        <f>IF($A801="","",IFERROR(VLOOKUP($A801,AI_PF!$A:$G,7,FALSE),""))</f>
        <v/>
      </c>
      <c r="D801" t="str">
        <f>IF($A801="","",IFERROR(VLOOKUP($A801,AI_PF!$A:$H,8,FALSE),""))</f>
        <v/>
      </c>
      <c r="E801" t="str">
        <f>IF($A801="","",IFERROR(VLOOKUP($A801,AI_PF!$A:$N,14,FALSE),""))</f>
        <v/>
      </c>
      <c r="F801" t="str">
        <f>IF($A801="","",IFERROR(VLOOKUP($A801,AI_PF!$A:$R,18,FALSE),""))</f>
        <v/>
      </c>
      <c r="G801" t="str">
        <f>IF($A801="","",IFERROR(VLOOKUP($A801,AI_PF!$A:$T,20,FALSE),""))</f>
        <v/>
      </c>
      <c r="H801" t="str">
        <f>IF($A801="","",IFERROR(VLOOKUP($A801,AI_PF!$A:$V,22,FALSE),""))</f>
        <v/>
      </c>
      <c r="I801" t="str">
        <f>IF($A801="","",IFERROR(VLOOKUP($A801,AI_PF!$A:$EU,151,FALSE),""))</f>
        <v/>
      </c>
      <c r="J801" t="str">
        <f>IF($A801="","",IFERROR(VLOOKUP($A801,AI_PF!$A:$C,3,FALSE),""))</f>
        <v/>
      </c>
      <c r="K801" t="str">
        <f>IF($A801="","",IFERROR(VLOOKUP($A801,Data_Raw!$A:$G,2,FALSE),""))</f>
        <v/>
      </c>
      <c r="L801" t="str">
        <f>IF($A801="","",IFERROR(VLOOKUP($A801,Data_Raw!$A:$G,3,FALSE),""))</f>
        <v/>
      </c>
      <c r="M801" t="str">
        <f>IF($A801="","",IFERROR(VLOOKUP($A801,Data_Raw!$A:$G,4,FALSE),""))</f>
        <v/>
      </c>
      <c r="N801" t="str">
        <f>IF($A801="","",IFERROR(VLOOKUP($A801,AI_PF!$A:$EU,29,FALSE),""))</f>
        <v/>
      </c>
      <c r="O801" t="str">
        <f>IF($A801="","",IFERROR(VLOOKUP($A801,Data_Raw!$A:$G,5,FALSE),""))</f>
        <v/>
      </c>
      <c r="P801" t="str">
        <f>IF($A801="","",IFERROR(VLOOKUP($A801,Data_Raw!$A:$G,6,FALSE),""))</f>
        <v/>
      </c>
      <c r="Q801" t="str">
        <f>IF($A801="","",IFERROR(VLOOKUP($A801,Data_Raw!$A:$G,7,FALSE),""))</f>
        <v/>
      </c>
      <c r="R801" t="str">
        <f>IF($A801="","",SUMIFS(AI_PF!$AP:$AP,AI_PF!$A:$A,$A801))</f>
        <v/>
      </c>
      <c r="S801" t="str">
        <f>IF($A801="","",SUMIFS(AI_PF!$AW:$AW,AI_PF!$A:$A,$A801))</f>
        <v/>
      </c>
      <c r="T801" t="str">
        <f>IF($A801="","",SUMIFS(AI_PF!$AZ:$AZ,AI_PF!$A:$A,$A801))</f>
        <v/>
      </c>
      <c r="U801" t="str">
        <f>IF($A801="","",SUMIFS(AI_PF!$CA:$CA,AI_PF!$A:$A,$A801))</f>
        <v/>
      </c>
      <c r="V801" t="str">
        <f>IF($A801="","",SUMIFS(AI_PF!$CE:$CE,AI_PF!$A:$A,$A801))</f>
        <v/>
      </c>
      <c r="W801" t="str">
        <f>IF($A801="","",IFERROR(VLOOKUP($A801,AI_PF!$A:$CO,93,FALSE),""))</f>
        <v/>
      </c>
      <c r="X801" t="str">
        <f>IF($A801="","",COUNTIF(AI_PF!$A:$A,$A801))</f>
        <v/>
      </c>
      <c r="Y801" t="str">
        <f>IF($A801="","",COUNTIF(LookThrough!$A:$A,J801))</f>
        <v/>
      </c>
    </row>
    <row r="802" spans="2:25" x14ac:dyDescent="0.4">
      <c r="B802" t="str">
        <f>IF($A802="","",IFERROR(VLOOKUP($A802,AI_PF!$A:$D,4,FALSE),""))</f>
        <v/>
      </c>
      <c r="C802" t="str">
        <f>IF($A802="","",IFERROR(VLOOKUP($A802,AI_PF!$A:$G,7,FALSE),""))</f>
        <v/>
      </c>
      <c r="D802" t="str">
        <f>IF($A802="","",IFERROR(VLOOKUP($A802,AI_PF!$A:$H,8,FALSE),""))</f>
        <v/>
      </c>
      <c r="E802" t="str">
        <f>IF($A802="","",IFERROR(VLOOKUP($A802,AI_PF!$A:$N,14,FALSE),""))</f>
        <v/>
      </c>
      <c r="F802" t="str">
        <f>IF($A802="","",IFERROR(VLOOKUP($A802,AI_PF!$A:$R,18,FALSE),""))</f>
        <v/>
      </c>
      <c r="G802" t="str">
        <f>IF($A802="","",IFERROR(VLOOKUP($A802,AI_PF!$A:$T,20,FALSE),""))</f>
        <v/>
      </c>
      <c r="H802" t="str">
        <f>IF($A802="","",IFERROR(VLOOKUP($A802,AI_PF!$A:$V,22,FALSE),""))</f>
        <v/>
      </c>
      <c r="I802" t="str">
        <f>IF($A802="","",IFERROR(VLOOKUP($A802,AI_PF!$A:$EU,151,FALSE),""))</f>
        <v/>
      </c>
      <c r="J802" t="str">
        <f>IF($A802="","",IFERROR(VLOOKUP($A802,AI_PF!$A:$C,3,FALSE),""))</f>
        <v/>
      </c>
      <c r="K802" t="str">
        <f>IF($A802="","",IFERROR(VLOOKUP($A802,Data_Raw!$A:$G,2,FALSE),""))</f>
        <v/>
      </c>
      <c r="L802" t="str">
        <f>IF($A802="","",IFERROR(VLOOKUP($A802,Data_Raw!$A:$G,3,FALSE),""))</f>
        <v/>
      </c>
      <c r="M802" t="str">
        <f>IF($A802="","",IFERROR(VLOOKUP($A802,Data_Raw!$A:$G,4,FALSE),""))</f>
        <v/>
      </c>
      <c r="N802" t="str">
        <f>IF($A802="","",IFERROR(VLOOKUP($A802,AI_PF!$A:$EU,29,FALSE),""))</f>
        <v/>
      </c>
      <c r="O802" t="str">
        <f>IF($A802="","",IFERROR(VLOOKUP($A802,Data_Raw!$A:$G,5,FALSE),""))</f>
        <v/>
      </c>
      <c r="P802" t="str">
        <f>IF($A802="","",IFERROR(VLOOKUP($A802,Data_Raw!$A:$G,6,FALSE),""))</f>
        <v/>
      </c>
      <c r="Q802" t="str">
        <f>IF($A802="","",IFERROR(VLOOKUP($A802,Data_Raw!$A:$G,7,FALSE),""))</f>
        <v/>
      </c>
      <c r="R802" t="str">
        <f>IF($A802="","",SUMIFS(AI_PF!$AP:$AP,AI_PF!$A:$A,$A802))</f>
        <v/>
      </c>
      <c r="S802" t="str">
        <f>IF($A802="","",SUMIFS(AI_PF!$AW:$AW,AI_PF!$A:$A,$A802))</f>
        <v/>
      </c>
      <c r="T802" t="str">
        <f>IF($A802="","",SUMIFS(AI_PF!$AZ:$AZ,AI_PF!$A:$A,$A802))</f>
        <v/>
      </c>
      <c r="U802" t="str">
        <f>IF($A802="","",SUMIFS(AI_PF!$CA:$CA,AI_PF!$A:$A,$A802))</f>
        <v/>
      </c>
      <c r="V802" t="str">
        <f>IF($A802="","",SUMIFS(AI_PF!$CE:$CE,AI_PF!$A:$A,$A802))</f>
        <v/>
      </c>
      <c r="W802" t="str">
        <f>IF($A802="","",IFERROR(VLOOKUP($A802,AI_PF!$A:$CO,93,FALSE),""))</f>
        <v/>
      </c>
      <c r="X802" t="str">
        <f>IF($A802="","",COUNTIF(AI_PF!$A:$A,$A802))</f>
        <v/>
      </c>
      <c r="Y802" t="str">
        <f>IF($A802="","",COUNTIF(LookThrough!$A:$A,J802))</f>
        <v/>
      </c>
    </row>
    <row r="803" spans="2:25" x14ac:dyDescent="0.4">
      <c r="B803" t="str">
        <f>IF($A803="","",IFERROR(VLOOKUP($A803,AI_PF!$A:$D,4,FALSE),""))</f>
        <v/>
      </c>
      <c r="C803" t="str">
        <f>IF($A803="","",IFERROR(VLOOKUP($A803,AI_PF!$A:$G,7,FALSE),""))</f>
        <v/>
      </c>
      <c r="D803" t="str">
        <f>IF($A803="","",IFERROR(VLOOKUP($A803,AI_PF!$A:$H,8,FALSE),""))</f>
        <v/>
      </c>
      <c r="E803" t="str">
        <f>IF($A803="","",IFERROR(VLOOKUP($A803,AI_PF!$A:$N,14,FALSE),""))</f>
        <v/>
      </c>
      <c r="F803" t="str">
        <f>IF($A803="","",IFERROR(VLOOKUP($A803,AI_PF!$A:$R,18,FALSE),""))</f>
        <v/>
      </c>
      <c r="G803" t="str">
        <f>IF($A803="","",IFERROR(VLOOKUP($A803,AI_PF!$A:$T,20,FALSE),""))</f>
        <v/>
      </c>
      <c r="H803" t="str">
        <f>IF($A803="","",IFERROR(VLOOKUP($A803,AI_PF!$A:$V,22,FALSE),""))</f>
        <v/>
      </c>
      <c r="I803" t="str">
        <f>IF($A803="","",IFERROR(VLOOKUP($A803,AI_PF!$A:$EU,151,FALSE),""))</f>
        <v/>
      </c>
      <c r="J803" t="str">
        <f>IF($A803="","",IFERROR(VLOOKUP($A803,AI_PF!$A:$C,3,FALSE),""))</f>
        <v/>
      </c>
      <c r="K803" t="str">
        <f>IF($A803="","",IFERROR(VLOOKUP($A803,Data_Raw!$A:$G,2,FALSE),""))</f>
        <v/>
      </c>
      <c r="L803" t="str">
        <f>IF($A803="","",IFERROR(VLOOKUP($A803,Data_Raw!$A:$G,3,FALSE),""))</f>
        <v/>
      </c>
      <c r="M803" t="str">
        <f>IF($A803="","",IFERROR(VLOOKUP($A803,Data_Raw!$A:$G,4,FALSE),""))</f>
        <v/>
      </c>
      <c r="N803" t="str">
        <f>IF($A803="","",IFERROR(VLOOKUP($A803,AI_PF!$A:$EU,29,FALSE),""))</f>
        <v/>
      </c>
      <c r="O803" t="str">
        <f>IF($A803="","",IFERROR(VLOOKUP($A803,Data_Raw!$A:$G,5,FALSE),""))</f>
        <v/>
      </c>
      <c r="P803" t="str">
        <f>IF($A803="","",IFERROR(VLOOKUP($A803,Data_Raw!$A:$G,6,FALSE),""))</f>
        <v/>
      </c>
      <c r="Q803" t="str">
        <f>IF($A803="","",IFERROR(VLOOKUP($A803,Data_Raw!$A:$G,7,FALSE),""))</f>
        <v/>
      </c>
      <c r="R803" t="str">
        <f>IF($A803="","",SUMIFS(AI_PF!$AP:$AP,AI_PF!$A:$A,$A803))</f>
        <v/>
      </c>
      <c r="S803" t="str">
        <f>IF($A803="","",SUMIFS(AI_PF!$AW:$AW,AI_PF!$A:$A,$A803))</f>
        <v/>
      </c>
      <c r="T803" t="str">
        <f>IF($A803="","",SUMIFS(AI_PF!$AZ:$AZ,AI_PF!$A:$A,$A803))</f>
        <v/>
      </c>
      <c r="U803" t="str">
        <f>IF($A803="","",SUMIFS(AI_PF!$CA:$CA,AI_PF!$A:$A,$A803))</f>
        <v/>
      </c>
      <c r="V803" t="str">
        <f>IF($A803="","",SUMIFS(AI_PF!$CE:$CE,AI_PF!$A:$A,$A803))</f>
        <v/>
      </c>
      <c r="W803" t="str">
        <f>IF($A803="","",IFERROR(VLOOKUP($A803,AI_PF!$A:$CO,93,FALSE),""))</f>
        <v/>
      </c>
      <c r="X803" t="str">
        <f>IF($A803="","",COUNTIF(AI_PF!$A:$A,$A803))</f>
        <v/>
      </c>
      <c r="Y803" t="str">
        <f>IF($A803="","",COUNTIF(LookThrough!$A:$A,J803))</f>
        <v/>
      </c>
    </row>
    <row r="804" spans="2:25" x14ac:dyDescent="0.4">
      <c r="B804" t="str">
        <f>IF($A804="","",IFERROR(VLOOKUP($A804,AI_PF!$A:$D,4,FALSE),""))</f>
        <v/>
      </c>
      <c r="C804" t="str">
        <f>IF($A804="","",IFERROR(VLOOKUP($A804,AI_PF!$A:$G,7,FALSE),""))</f>
        <v/>
      </c>
      <c r="D804" t="str">
        <f>IF($A804="","",IFERROR(VLOOKUP($A804,AI_PF!$A:$H,8,FALSE),""))</f>
        <v/>
      </c>
      <c r="E804" t="str">
        <f>IF($A804="","",IFERROR(VLOOKUP($A804,AI_PF!$A:$N,14,FALSE),""))</f>
        <v/>
      </c>
      <c r="F804" t="str">
        <f>IF($A804="","",IFERROR(VLOOKUP($A804,AI_PF!$A:$R,18,FALSE),""))</f>
        <v/>
      </c>
      <c r="G804" t="str">
        <f>IF($A804="","",IFERROR(VLOOKUP($A804,AI_PF!$A:$T,20,FALSE),""))</f>
        <v/>
      </c>
      <c r="H804" t="str">
        <f>IF($A804="","",IFERROR(VLOOKUP($A804,AI_PF!$A:$V,22,FALSE),""))</f>
        <v/>
      </c>
      <c r="I804" t="str">
        <f>IF($A804="","",IFERROR(VLOOKUP($A804,AI_PF!$A:$EU,151,FALSE),""))</f>
        <v/>
      </c>
      <c r="J804" t="str">
        <f>IF($A804="","",IFERROR(VLOOKUP($A804,AI_PF!$A:$C,3,FALSE),""))</f>
        <v/>
      </c>
      <c r="K804" t="str">
        <f>IF($A804="","",IFERROR(VLOOKUP($A804,Data_Raw!$A:$G,2,FALSE),""))</f>
        <v/>
      </c>
      <c r="L804" t="str">
        <f>IF($A804="","",IFERROR(VLOOKUP($A804,Data_Raw!$A:$G,3,FALSE),""))</f>
        <v/>
      </c>
      <c r="M804" t="str">
        <f>IF($A804="","",IFERROR(VLOOKUP($A804,Data_Raw!$A:$G,4,FALSE),""))</f>
        <v/>
      </c>
      <c r="N804" t="str">
        <f>IF($A804="","",IFERROR(VLOOKUP($A804,AI_PF!$A:$EU,29,FALSE),""))</f>
        <v/>
      </c>
      <c r="O804" t="str">
        <f>IF($A804="","",IFERROR(VLOOKUP($A804,Data_Raw!$A:$G,5,FALSE),""))</f>
        <v/>
      </c>
      <c r="P804" t="str">
        <f>IF($A804="","",IFERROR(VLOOKUP($A804,Data_Raw!$A:$G,6,FALSE),""))</f>
        <v/>
      </c>
      <c r="Q804" t="str">
        <f>IF($A804="","",IFERROR(VLOOKUP($A804,Data_Raw!$A:$G,7,FALSE),""))</f>
        <v/>
      </c>
      <c r="R804" t="str">
        <f>IF($A804="","",SUMIFS(AI_PF!$AP:$AP,AI_PF!$A:$A,$A804))</f>
        <v/>
      </c>
      <c r="S804" t="str">
        <f>IF($A804="","",SUMIFS(AI_PF!$AW:$AW,AI_PF!$A:$A,$A804))</f>
        <v/>
      </c>
      <c r="T804" t="str">
        <f>IF($A804="","",SUMIFS(AI_PF!$AZ:$AZ,AI_PF!$A:$A,$A804))</f>
        <v/>
      </c>
      <c r="U804" t="str">
        <f>IF($A804="","",SUMIFS(AI_PF!$CA:$CA,AI_PF!$A:$A,$A804))</f>
        <v/>
      </c>
      <c r="V804" t="str">
        <f>IF($A804="","",SUMIFS(AI_PF!$CE:$CE,AI_PF!$A:$A,$A804))</f>
        <v/>
      </c>
      <c r="W804" t="str">
        <f>IF($A804="","",IFERROR(VLOOKUP($A804,AI_PF!$A:$CO,93,FALSE),""))</f>
        <v/>
      </c>
      <c r="X804" t="str">
        <f>IF($A804="","",COUNTIF(AI_PF!$A:$A,$A804))</f>
        <v/>
      </c>
      <c r="Y804" t="str">
        <f>IF($A804="","",COUNTIF(LookThrough!$A:$A,J804))</f>
        <v/>
      </c>
    </row>
    <row r="805" spans="2:25" x14ac:dyDescent="0.4">
      <c r="B805" t="str">
        <f>IF($A805="","",IFERROR(VLOOKUP($A805,AI_PF!$A:$D,4,FALSE),""))</f>
        <v/>
      </c>
      <c r="C805" t="str">
        <f>IF($A805="","",IFERROR(VLOOKUP($A805,AI_PF!$A:$G,7,FALSE),""))</f>
        <v/>
      </c>
      <c r="D805" t="str">
        <f>IF($A805="","",IFERROR(VLOOKUP($A805,AI_PF!$A:$H,8,FALSE),""))</f>
        <v/>
      </c>
      <c r="E805" t="str">
        <f>IF($A805="","",IFERROR(VLOOKUP($A805,AI_PF!$A:$N,14,FALSE),""))</f>
        <v/>
      </c>
      <c r="F805" t="str">
        <f>IF($A805="","",IFERROR(VLOOKUP($A805,AI_PF!$A:$R,18,FALSE),""))</f>
        <v/>
      </c>
      <c r="G805" t="str">
        <f>IF($A805="","",IFERROR(VLOOKUP($A805,AI_PF!$A:$T,20,FALSE),""))</f>
        <v/>
      </c>
      <c r="H805" t="str">
        <f>IF($A805="","",IFERROR(VLOOKUP($A805,AI_PF!$A:$V,22,FALSE),""))</f>
        <v/>
      </c>
      <c r="I805" t="str">
        <f>IF($A805="","",IFERROR(VLOOKUP($A805,AI_PF!$A:$EU,151,FALSE),""))</f>
        <v/>
      </c>
      <c r="J805" t="str">
        <f>IF($A805="","",IFERROR(VLOOKUP($A805,AI_PF!$A:$C,3,FALSE),""))</f>
        <v/>
      </c>
      <c r="K805" t="str">
        <f>IF($A805="","",IFERROR(VLOOKUP($A805,Data_Raw!$A:$G,2,FALSE),""))</f>
        <v/>
      </c>
      <c r="L805" t="str">
        <f>IF($A805="","",IFERROR(VLOOKUP($A805,Data_Raw!$A:$G,3,FALSE),""))</f>
        <v/>
      </c>
      <c r="M805" t="str">
        <f>IF($A805="","",IFERROR(VLOOKUP($A805,Data_Raw!$A:$G,4,FALSE),""))</f>
        <v/>
      </c>
      <c r="N805" t="str">
        <f>IF($A805="","",IFERROR(VLOOKUP($A805,AI_PF!$A:$EU,29,FALSE),""))</f>
        <v/>
      </c>
      <c r="O805" t="str">
        <f>IF($A805="","",IFERROR(VLOOKUP($A805,Data_Raw!$A:$G,5,FALSE),""))</f>
        <v/>
      </c>
      <c r="P805" t="str">
        <f>IF($A805="","",IFERROR(VLOOKUP($A805,Data_Raw!$A:$G,6,FALSE),""))</f>
        <v/>
      </c>
      <c r="Q805" t="str">
        <f>IF($A805="","",IFERROR(VLOOKUP($A805,Data_Raw!$A:$G,7,FALSE),""))</f>
        <v/>
      </c>
      <c r="R805" t="str">
        <f>IF($A805="","",SUMIFS(AI_PF!$AP:$AP,AI_PF!$A:$A,$A805))</f>
        <v/>
      </c>
      <c r="S805" t="str">
        <f>IF($A805="","",SUMIFS(AI_PF!$AW:$AW,AI_PF!$A:$A,$A805))</f>
        <v/>
      </c>
      <c r="T805" t="str">
        <f>IF($A805="","",SUMIFS(AI_PF!$AZ:$AZ,AI_PF!$A:$A,$A805))</f>
        <v/>
      </c>
      <c r="U805" t="str">
        <f>IF($A805="","",SUMIFS(AI_PF!$CA:$CA,AI_PF!$A:$A,$A805))</f>
        <v/>
      </c>
      <c r="V805" t="str">
        <f>IF($A805="","",SUMIFS(AI_PF!$CE:$CE,AI_PF!$A:$A,$A805))</f>
        <v/>
      </c>
      <c r="W805" t="str">
        <f>IF($A805="","",IFERROR(VLOOKUP($A805,AI_PF!$A:$CO,93,FALSE),""))</f>
        <v/>
      </c>
      <c r="X805" t="str">
        <f>IF($A805="","",COUNTIF(AI_PF!$A:$A,$A805))</f>
        <v/>
      </c>
      <c r="Y805" t="str">
        <f>IF($A805="","",COUNTIF(LookThrough!$A:$A,J805))</f>
        <v/>
      </c>
    </row>
    <row r="806" spans="2:25" x14ac:dyDescent="0.4">
      <c r="B806" t="str">
        <f>IF($A806="","",IFERROR(VLOOKUP($A806,AI_PF!$A:$D,4,FALSE),""))</f>
        <v/>
      </c>
      <c r="C806" t="str">
        <f>IF($A806="","",IFERROR(VLOOKUP($A806,AI_PF!$A:$G,7,FALSE),""))</f>
        <v/>
      </c>
      <c r="D806" t="str">
        <f>IF($A806="","",IFERROR(VLOOKUP($A806,AI_PF!$A:$H,8,FALSE),""))</f>
        <v/>
      </c>
      <c r="E806" t="str">
        <f>IF($A806="","",IFERROR(VLOOKUP($A806,AI_PF!$A:$N,14,FALSE),""))</f>
        <v/>
      </c>
      <c r="F806" t="str">
        <f>IF($A806="","",IFERROR(VLOOKUP($A806,AI_PF!$A:$R,18,FALSE),""))</f>
        <v/>
      </c>
      <c r="G806" t="str">
        <f>IF($A806="","",IFERROR(VLOOKUP($A806,AI_PF!$A:$T,20,FALSE),""))</f>
        <v/>
      </c>
      <c r="H806" t="str">
        <f>IF($A806="","",IFERROR(VLOOKUP($A806,AI_PF!$A:$V,22,FALSE),""))</f>
        <v/>
      </c>
      <c r="I806" t="str">
        <f>IF($A806="","",IFERROR(VLOOKUP($A806,AI_PF!$A:$EU,151,FALSE),""))</f>
        <v/>
      </c>
      <c r="J806" t="str">
        <f>IF($A806="","",IFERROR(VLOOKUP($A806,AI_PF!$A:$C,3,FALSE),""))</f>
        <v/>
      </c>
      <c r="K806" t="str">
        <f>IF($A806="","",IFERROR(VLOOKUP($A806,Data_Raw!$A:$G,2,FALSE),""))</f>
        <v/>
      </c>
      <c r="L806" t="str">
        <f>IF($A806="","",IFERROR(VLOOKUP($A806,Data_Raw!$A:$G,3,FALSE),""))</f>
        <v/>
      </c>
      <c r="M806" t="str">
        <f>IF($A806="","",IFERROR(VLOOKUP($A806,Data_Raw!$A:$G,4,FALSE),""))</f>
        <v/>
      </c>
      <c r="N806" t="str">
        <f>IF($A806="","",IFERROR(VLOOKUP($A806,AI_PF!$A:$EU,29,FALSE),""))</f>
        <v/>
      </c>
      <c r="O806" t="str">
        <f>IF($A806="","",IFERROR(VLOOKUP($A806,Data_Raw!$A:$G,5,FALSE),""))</f>
        <v/>
      </c>
      <c r="P806" t="str">
        <f>IF($A806="","",IFERROR(VLOOKUP($A806,Data_Raw!$A:$G,6,FALSE),""))</f>
        <v/>
      </c>
      <c r="Q806" t="str">
        <f>IF($A806="","",IFERROR(VLOOKUP($A806,Data_Raw!$A:$G,7,FALSE),""))</f>
        <v/>
      </c>
      <c r="R806" t="str">
        <f>IF($A806="","",SUMIFS(AI_PF!$AP:$AP,AI_PF!$A:$A,$A806))</f>
        <v/>
      </c>
      <c r="S806" t="str">
        <f>IF($A806="","",SUMIFS(AI_PF!$AW:$AW,AI_PF!$A:$A,$A806))</f>
        <v/>
      </c>
      <c r="T806" t="str">
        <f>IF($A806="","",SUMIFS(AI_PF!$AZ:$AZ,AI_PF!$A:$A,$A806))</f>
        <v/>
      </c>
      <c r="U806" t="str">
        <f>IF($A806="","",SUMIFS(AI_PF!$CA:$CA,AI_PF!$A:$A,$A806))</f>
        <v/>
      </c>
      <c r="V806" t="str">
        <f>IF($A806="","",SUMIFS(AI_PF!$CE:$CE,AI_PF!$A:$A,$A806))</f>
        <v/>
      </c>
      <c r="W806" t="str">
        <f>IF($A806="","",IFERROR(VLOOKUP($A806,AI_PF!$A:$CO,93,FALSE),""))</f>
        <v/>
      </c>
      <c r="X806" t="str">
        <f>IF($A806="","",COUNTIF(AI_PF!$A:$A,$A806))</f>
        <v/>
      </c>
      <c r="Y806" t="str">
        <f>IF($A806="","",COUNTIF(LookThrough!$A:$A,J806))</f>
        <v/>
      </c>
    </row>
    <row r="807" spans="2:25" x14ac:dyDescent="0.4">
      <c r="B807" t="str">
        <f>IF($A807="","",IFERROR(VLOOKUP($A807,AI_PF!$A:$D,4,FALSE),""))</f>
        <v/>
      </c>
      <c r="C807" t="str">
        <f>IF($A807="","",IFERROR(VLOOKUP($A807,AI_PF!$A:$G,7,FALSE),""))</f>
        <v/>
      </c>
      <c r="D807" t="str">
        <f>IF($A807="","",IFERROR(VLOOKUP($A807,AI_PF!$A:$H,8,FALSE),""))</f>
        <v/>
      </c>
      <c r="E807" t="str">
        <f>IF($A807="","",IFERROR(VLOOKUP($A807,AI_PF!$A:$N,14,FALSE),""))</f>
        <v/>
      </c>
      <c r="F807" t="str">
        <f>IF($A807="","",IFERROR(VLOOKUP($A807,AI_PF!$A:$R,18,FALSE),""))</f>
        <v/>
      </c>
      <c r="G807" t="str">
        <f>IF($A807="","",IFERROR(VLOOKUP($A807,AI_PF!$A:$T,20,FALSE),""))</f>
        <v/>
      </c>
      <c r="H807" t="str">
        <f>IF($A807="","",IFERROR(VLOOKUP($A807,AI_PF!$A:$V,22,FALSE),""))</f>
        <v/>
      </c>
      <c r="I807" t="str">
        <f>IF($A807="","",IFERROR(VLOOKUP($A807,AI_PF!$A:$EU,151,FALSE),""))</f>
        <v/>
      </c>
      <c r="J807" t="str">
        <f>IF($A807="","",IFERROR(VLOOKUP($A807,AI_PF!$A:$C,3,FALSE),""))</f>
        <v/>
      </c>
      <c r="K807" t="str">
        <f>IF($A807="","",IFERROR(VLOOKUP($A807,Data_Raw!$A:$G,2,FALSE),""))</f>
        <v/>
      </c>
      <c r="L807" t="str">
        <f>IF($A807="","",IFERROR(VLOOKUP($A807,Data_Raw!$A:$G,3,FALSE),""))</f>
        <v/>
      </c>
      <c r="M807" t="str">
        <f>IF($A807="","",IFERROR(VLOOKUP($A807,Data_Raw!$A:$G,4,FALSE),""))</f>
        <v/>
      </c>
      <c r="N807" t="str">
        <f>IF($A807="","",IFERROR(VLOOKUP($A807,AI_PF!$A:$EU,29,FALSE),""))</f>
        <v/>
      </c>
      <c r="O807" t="str">
        <f>IF($A807="","",IFERROR(VLOOKUP($A807,Data_Raw!$A:$G,5,FALSE),""))</f>
        <v/>
      </c>
      <c r="P807" t="str">
        <f>IF($A807="","",IFERROR(VLOOKUP($A807,Data_Raw!$A:$G,6,FALSE),""))</f>
        <v/>
      </c>
      <c r="Q807" t="str">
        <f>IF($A807="","",IFERROR(VLOOKUP($A807,Data_Raw!$A:$G,7,FALSE),""))</f>
        <v/>
      </c>
      <c r="R807" t="str">
        <f>IF($A807="","",SUMIFS(AI_PF!$AP:$AP,AI_PF!$A:$A,$A807))</f>
        <v/>
      </c>
      <c r="S807" t="str">
        <f>IF($A807="","",SUMIFS(AI_PF!$AW:$AW,AI_PF!$A:$A,$A807))</f>
        <v/>
      </c>
      <c r="T807" t="str">
        <f>IF($A807="","",SUMIFS(AI_PF!$AZ:$AZ,AI_PF!$A:$A,$A807))</f>
        <v/>
      </c>
      <c r="U807" t="str">
        <f>IF($A807="","",SUMIFS(AI_PF!$CA:$CA,AI_PF!$A:$A,$A807))</f>
        <v/>
      </c>
      <c r="V807" t="str">
        <f>IF($A807="","",SUMIFS(AI_PF!$CE:$CE,AI_PF!$A:$A,$A807))</f>
        <v/>
      </c>
      <c r="W807" t="str">
        <f>IF($A807="","",IFERROR(VLOOKUP($A807,AI_PF!$A:$CO,93,FALSE),""))</f>
        <v/>
      </c>
      <c r="X807" t="str">
        <f>IF($A807="","",COUNTIF(AI_PF!$A:$A,$A807))</f>
        <v/>
      </c>
      <c r="Y807" t="str">
        <f>IF($A807="","",COUNTIF(LookThrough!$A:$A,J807))</f>
        <v/>
      </c>
    </row>
    <row r="808" spans="2:25" x14ac:dyDescent="0.4">
      <c r="B808" t="str">
        <f>IF($A808="","",IFERROR(VLOOKUP($A808,AI_PF!$A:$D,4,FALSE),""))</f>
        <v/>
      </c>
      <c r="C808" t="str">
        <f>IF($A808="","",IFERROR(VLOOKUP($A808,AI_PF!$A:$G,7,FALSE),""))</f>
        <v/>
      </c>
      <c r="D808" t="str">
        <f>IF($A808="","",IFERROR(VLOOKUP($A808,AI_PF!$A:$H,8,FALSE),""))</f>
        <v/>
      </c>
      <c r="E808" t="str">
        <f>IF($A808="","",IFERROR(VLOOKUP($A808,AI_PF!$A:$N,14,FALSE),""))</f>
        <v/>
      </c>
      <c r="F808" t="str">
        <f>IF($A808="","",IFERROR(VLOOKUP($A808,AI_PF!$A:$R,18,FALSE),""))</f>
        <v/>
      </c>
      <c r="G808" t="str">
        <f>IF($A808="","",IFERROR(VLOOKUP($A808,AI_PF!$A:$T,20,FALSE),""))</f>
        <v/>
      </c>
      <c r="H808" t="str">
        <f>IF($A808="","",IFERROR(VLOOKUP($A808,AI_PF!$A:$V,22,FALSE),""))</f>
        <v/>
      </c>
      <c r="I808" t="str">
        <f>IF($A808="","",IFERROR(VLOOKUP($A808,AI_PF!$A:$EU,151,FALSE),""))</f>
        <v/>
      </c>
      <c r="J808" t="str">
        <f>IF($A808="","",IFERROR(VLOOKUP($A808,AI_PF!$A:$C,3,FALSE),""))</f>
        <v/>
      </c>
      <c r="K808" t="str">
        <f>IF($A808="","",IFERROR(VLOOKUP($A808,Data_Raw!$A:$G,2,FALSE),""))</f>
        <v/>
      </c>
      <c r="L808" t="str">
        <f>IF($A808="","",IFERROR(VLOOKUP($A808,Data_Raw!$A:$G,3,FALSE),""))</f>
        <v/>
      </c>
      <c r="M808" t="str">
        <f>IF($A808="","",IFERROR(VLOOKUP($A808,Data_Raw!$A:$G,4,FALSE),""))</f>
        <v/>
      </c>
      <c r="N808" t="str">
        <f>IF($A808="","",IFERROR(VLOOKUP($A808,AI_PF!$A:$EU,29,FALSE),""))</f>
        <v/>
      </c>
      <c r="O808" t="str">
        <f>IF($A808="","",IFERROR(VLOOKUP($A808,Data_Raw!$A:$G,5,FALSE),""))</f>
        <v/>
      </c>
      <c r="P808" t="str">
        <f>IF($A808="","",IFERROR(VLOOKUP($A808,Data_Raw!$A:$G,6,FALSE),""))</f>
        <v/>
      </c>
      <c r="Q808" t="str">
        <f>IF($A808="","",IFERROR(VLOOKUP($A808,Data_Raw!$A:$G,7,FALSE),""))</f>
        <v/>
      </c>
      <c r="R808" t="str">
        <f>IF($A808="","",SUMIFS(AI_PF!$AP:$AP,AI_PF!$A:$A,$A808))</f>
        <v/>
      </c>
      <c r="S808" t="str">
        <f>IF($A808="","",SUMIFS(AI_PF!$AW:$AW,AI_PF!$A:$A,$A808))</f>
        <v/>
      </c>
      <c r="T808" t="str">
        <f>IF($A808="","",SUMIFS(AI_PF!$AZ:$AZ,AI_PF!$A:$A,$A808))</f>
        <v/>
      </c>
      <c r="U808" t="str">
        <f>IF($A808="","",SUMIFS(AI_PF!$CA:$CA,AI_PF!$A:$A,$A808))</f>
        <v/>
      </c>
      <c r="V808" t="str">
        <f>IF($A808="","",SUMIFS(AI_PF!$CE:$CE,AI_PF!$A:$A,$A808))</f>
        <v/>
      </c>
      <c r="W808" t="str">
        <f>IF($A808="","",IFERROR(VLOOKUP($A808,AI_PF!$A:$CO,93,FALSE),""))</f>
        <v/>
      </c>
      <c r="X808" t="str">
        <f>IF($A808="","",COUNTIF(AI_PF!$A:$A,$A808))</f>
        <v/>
      </c>
      <c r="Y808" t="str">
        <f>IF($A808="","",COUNTIF(LookThrough!$A:$A,J808))</f>
        <v/>
      </c>
    </row>
    <row r="809" spans="2:25" x14ac:dyDescent="0.4">
      <c r="B809" t="str">
        <f>IF($A809="","",IFERROR(VLOOKUP($A809,AI_PF!$A:$D,4,FALSE),""))</f>
        <v/>
      </c>
      <c r="C809" t="str">
        <f>IF($A809="","",IFERROR(VLOOKUP($A809,AI_PF!$A:$G,7,FALSE),""))</f>
        <v/>
      </c>
      <c r="D809" t="str">
        <f>IF($A809="","",IFERROR(VLOOKUP($A809,AI_PF!$A:$H,8,FALSE),""))</f>
        <v/>
      </c>
      <c r="E809" t="str">
        <f>IF($A809="","",IFERROR(VLOOKUP($A809,AI_PF!$A:$N,14,FALSE),""))</f>
        <v/>
      </c>
      <c r="F809" t="str">
        <f>IF($A809="","",IFERROR(VLOOKUP($A809,AI_PF!$A:$R,18,FALSE),""))</f>
        <v/>
      </c>
      <c r="G809" t="str">
        <f>IF($A809="","",IFERROR(VLOOKUP($A809,AI_PF!$A:$T,20,FALSE),""))</f>
        <v/>
      </c>
      <c r="H809" t="str">
        <f>IF($A809="","",IFERROR(VLOOKUP($A809,AI_PF!$A:$V,22,FALSE),""))</f>
        <v/>
      </c>
      <c r="I809" t="str">
        <f>IF($A809="","",IFERROR(VLOOKUP($A809,AI_PF!$A:$EU,151,FALSE),""))</f>
        <v/>
      </c>
      <c r="J809" t="str">
        <f>IF($A809="","",IFERROR(VLOOKUP($A809,AI_PF!$A:$C,3,FALSE),""))</f>
        <v/>
      </c>
      <c r="K809" t="str">
        <f>IF($A809="","",IFERROR(VLOOKUP($A809,Data_Raw!$A:$G,2,FALSE),""))</f>
        <v/>
      </c>
      <c r="L809" t="str">
        <f>IF($A809="","",IFERROR(VLOOKUP($A809,Data_Raw!$A:$G,3,FALSE),""))</f>
        <v/>
      </c>
      <c r="M809" t="str">
        <f>IF($A809="","",IFERROR(VLOOKUP($A809,Data_Raw!$A:$G,4,FALSE),""))</f>
        <v/>
      </c>
      <c r="N809" t="str">
        <f>IF($A809="","",IFERROR(VLOOKUP($A809,AI_PF!$A:$EU,29,FALSE),""))</f>
        <v/>
      </c>
      <c r="O809" t="str">
        <f>IF($A809="","",IFERROR(VLOOKUP($A809,Data_Raw!$A:$G,5,FALSE),""))</f>
        <v/>
      </c>
      <c r="P809" t="str">
        <f>IF($A809="","",IFERROR(VLOOKUP($A809,Data_Raw!$A:$G,6,FALSE),""))</f>
        <v/>
      </c>
      <c r="Q809" t="str">
        <f>IF($A809="","",IFERROR(VLOOKUP($A809,Data_Raw!$A:$G,7,FALSE),""))</f>
        <v/>
      </c>
      <c r="R809" t="str">
        <f>IF($A809="","",SUMIFS(AI_PF!$AP:$AP,AI_PF!$A:$A,$A809))</f>
        <v/>
      </c>
      <c r="S809" t="str">
        <f>IF($A809="","",SUMIFS(AI_PF!$AW:$AW,AI_PF!$A:$A,$A809))</f>
        <v/>
      </c>
      <c r="T809" t="str">
        <f>IF($A809="","",SUMIFS(AI_PF!$AZ:$AZ,AI_PF!$A:$A,$A809))</f>
        <v/>
      </c>
      <c r="U809" t="str">
        <f>IF($A809="","",SUMIFS(AI_PF!$CA:$CA,AI_PF!$A:$A,$A809))</f>
        <v/>
      </c>
      <c r="V809" t="str">
        <f>IF($A809="","",SUMIFS(AI_PF!$CE:$CE,AI_PF!$A:$A,$A809))</f>
        <v/>
      </c>
      <c r="W809" t="str">
        <f>IF($A809="","",IFERROR(VLOOKUP($A809,AI_PF!$A:$CO,93,FALSE),""))</f>
        <v/>
      </c>
      <c r="X809" t="str">
        <f>IF($A809="","",COUNTIF(AI_PF!$A:$A,$A809))</f>
        <v/>
      </c>
      <c r="Y809" t="str">
        <f>IF($A809="","",COUNTIF(LookThrough!$A:$A,J809))</f>
        <v/>
      </c>
    </row>
    <row r="810" spans="2:25" x14ac:dyDescent="0.4">
      <c r="B810" t="str">
        <f>IF($A810="","",IFERROR(VLOOKUP($A810,AI_PF!$A:$D,4,FALSE),""))</f>
        <v/>
      </c>
      <c r="C810" t="str">
        <f>IF($A810="","",IFERROR(VLOOKUP($A810,AI_PF!$A:$G,7,FALSE),""))</f>
        <v/>
      </c>
      <c r="D810" t="str">
        <f>IF($A810="","",IFERROR(VLOOKUP($A810,AI_PF!$A:$H,8,FALSE),""))</f>
        <v/>
      </c>
      <c r="E810" t="str">
        <f>IF($A810="","",IFERROR(VLOOKUP($A810,AI_PF!$A:$N,14,FALSE),""))</f>
        <v/>
      </c>
      <c r="F810" t="str">
        <f>IF($A810="","",IFERROR(VLOOKUP($A810,AI_PF!$A:$R,18,FALSE),""))</f>
        <v/>
      </c>
      <c r="G810" t="str">
        <f>IF($A810="","",IFERROR(VLOOKUP($A810,AI_PF!$A:$T,20,FALSE),""))</f>
        <v/>
      </c>
      <c r="H810" t="str">
        <f>IF($A810="","",IFERROR(VLOOKUP($A810,AI_PF!$A:$V,22,FALSE),""))</f>
        <v/>
      </c>
      <c r="I810" t="str">
        <f>IF($A810="","",IFERROR(VLOOKUP($A810,AI_PF!$A:$EU,151,FALSE),""))</f>
        <v/>
      </c>
      <c r="J810" t="str">
        <f>IF($A810="","",IFERROR(VLOOKUP($A810,AI_PF!$A:$C,3,FALSE),""))</f>
        <v/>
      </c>
      <c r="K810" t="str">
        <f>IF($A810="","",IFERROR(VLOOKUP($A810,Data_Raw!$A:$G,2,FALSE),""))</f>
        <v/>
      </c>
      <c r="L810" t="str">
        <f>IF($A810="","",IFERROR(VLOOKUP($A810,Data_Raw!$A:$G,3,FALSE),""))</f>
        <v/>
      </c>
      <c r="M810" t="str">
        <f>IF($A810="","",IFERROR(VLOOKUP($A810,Data_Raw!$A:$G,4,FALSE),""))</f>
        <v/>
      </c>
      <c r="N810" t="str">
        <f>IF($A810="","",IFERROR(VLOOKUP($A810,AI_PF!$A:$EU,29,FALSE),""))</f>
        <v/>
      </c>
      <c r="O810" t="str">
        <f>IF($A810="","",IFERROR(VLOOKUP($A810,Data_Raw!$A:$G,5,FALSE),""))</f>
        <v/>
      </c>
      <c r="P810" t="str">
        <f>IF($A810="","",IFERROR(VLOOKUP($A810,Data_Raw!$A:$G,6,FALSE),""))</f>
        <v/>
      </c>
      <c r="Q810" t="str">
        <f>IF($A810="","",IFERROR(VLOOKUP($A810,Data_Raw!$A:$G,7,FALSE),""))</f>
        <v/>
      </c>
      <c r="R810" t="str">
        <f>IF($A810="","",SUMIFS(AI_PF!$AP:$AP,AI_PF!$A:$A,$A810))</f>
        <v/>
      </c>
      <c r="S810" t="str">
        <f>IF($A810="","",SUMIFS(AI_PF!$AW:$AW,AI_PF!$A:$A,$A810))</f>
        <v/>
      </c>
      <c r="T810" t="str">
        <f>IF($A810="","",SUMIFS(AI_PF!$AZ:$AZ,AI_PF!$A:$A,$A810))</f>
        <v/>
      </c>
      <c r="U810" t="str">
        <f>IF($A810="","",SUMIFS(AI_PF!$CA:$CA,AI_PF!$A:$A,$A810))</f>
        <v/>
      </c>
      <c r="V810" t="str">
        <f>IF($A810="","",SUMIFS(AI_PF!$CE:$CE,AI_PF!$A:$A,$A810))</f>
        <v/>
      </c>
      <c r="W810" t="str">
        <f>IF($A810="","",IFERROR(VLOOKUP($A810,AI_PF!$A:$CO,93,FALSE),""))</f>
        <v/>
      </c>
      <c r="X810" t="str">
        <f>IF($A810="","",COUNTIF(AI_PF!$A:$A,$A810))</f>
        <v/>
      </c>
      <c r="Y810" t="str">
        <f>IF($A810="","",COUNTIF(LookThrough!$A:$A,J810))</f>
        <v/>
      </c>
    </row>
    <row r="811" spans="2:25" x14ac:dyDescent="0.4">
      <c r="B811" t="str">
        <f>IF($A811="","",IFERROR(VLOOKUP($A811,AI_PF!$A:$D,4,FALSE),""))</f>
        <v/>
      </c>
      <c r="C811" t="str">
        <f>IF($A811="","",IFERROR(VLOOKUP($A811,AI_PF!$A:$G,7,FALSE),""))</f>
        <v/>
      </c>
      <c r="D811" t="str">
        <f>IF($A811="","",IFERROR(VLOOKUP($A811,AI_PF!$A:$H,8,FALSE),""))</f>
        <v/>
      </c>
      <c r="E811" t="str">
        <f>IF($A811="","",IFERROR(VLOOKUP($A811,AI_PF!$A:$N,14,FALSE),""))</f>
        <v/>
      </c>
      <c r="F811" t="str">
        <f>IF($A811="","",IFERROR(VLOOKUP($A811,AI_PF!$A:$R,18,FALSE),""))</f>
        <v/>
      </c>
      <c r="G811" t="str">
        <f>IF($A811="","",IFERROR(VLOOKUP($A811,AI_PF!$A:$T,20,FALSE),""))</f>
        <v/>
      </c>
      <c r="H811" t="str">
        <f>IF($A811="","",IFERROR(VLOOKUP($A811,AI_PF!$A:$V,22,FALSE),""))</f>
        <v/>
      </c>
      <c r="I811" t="str">
        <f>IF($A811="","",IFERROR(VLOOKUP($A811,AI_PF!$A:$EU,151,FALSE),""))</f>
        <v/>
      </c>
      <c r="J811" t="str">
        <f>IF($A811="","",IFERROR(VLOOKUP($A811,AI_PF!$A:$C,3,FALSE),""))</f>
        <v/>
      </c>
      <c r="K811" t="str">
        <f>IF($A811="","",IFERROR(VLOOKUP($A811,Data_Raw!$A:$G,2,FALSE),""))</f>
        <v/>
      </c>
      <c r="L811" t="str">
        <f>IF($A811="","",IFERROR(VLOOKUP($A811,Data_Raw!$A:$G,3,FALSE),""))</f>
        <v/>
      </c>
      <c r="M811" t="str">
        <f>IF($A811="","",IFERROR(VLOOKUP($A811,Data_Raw!$A:$G,4,FALSE),""))</f>
        <v/>
      </c>
      <c r="N811" t="str">
        <f>IF($A811="","",IFERROR(VLOOKUP($A811,AI_PF!$A:$EU,29,FALSE),""))</f>
        <v/>
      </c>
      <c r="O811" t="str">
        <f>IF($A811="","",IFERROR(VLOOKUP($A811,Data_Raw!$A:$G,5,FALSE),""))</f>
        <v/>
      </c>
      <c r="P811" t="str">
        <f>IF($A811="","",IFERROR(VLOOKUP($A811,Data_Raw!$A:$G,6,FALSE),""))</f>
        <v/>
      </c>
      <c r="Q811" t="str">
        <f>IF($A811="","",IFERROR(VLOOKUP($A811,Data_Raw!$A:$G,7,FALSE),""))</f>
        <v/>
      </c>
      <c r="R811" t="str">
        <f>IF($A811="","",SUMIFS(AI_PF!$AP:$AP,AI_PF!$A:$A,$A811))</f>
        <v/>
      </c>
      <c r="S811" t="str">
        <f>IF($A811="","",SUMIFS(AI_PF!$AW:$AW,AI_PF!$A:$A,$A811))</f>
        <v/>
      </c>
      <c r="T811" t="str">
        <f>IF($A811="","",SUMIFS(AI_PF!$AZ:$AZ,AI_PF!$A:$A,$A811))</f>
        <v/>
      </c>
      <c r="U811" t="str">
        <f>IF($A811="","",SUMIFS(AI_PF!$CA:$CA,AI_PF!$A:$A,$A811))</f>
        <v/>
      </c>
      <c r="V811" t="str">
        <f>IF($A811="","",SUMIFS(AI_PF!$CE:$CE,AI_PF!$A:$A,$A811))</f>
        <v/>
      </c>
      <c r="W811" t="str">
        <f>IF($A811="","",IFERROR(VLOOKUP($A811,AI_PF!$A:$CO,93,FALSE),""))</f>
        <v/>
      </c>
      <c r="X811" t="str">
        <f>IF($A811="","",COUNTIF(AI_PF!$A:$A,$A811))</f>
        <v/>
      </c>
      <c r="Y811" t="str">
        <f>IF($A811="","",COUNTIF(LookThrough!$A:$A,J811))</f>
        <v/>
      </c>
    </row>
    <row r="812" spans="2:25" x14ac:dyDescent="0.4">
      <c r="B812" t="str">
        <f>IF($A812="","",IFERROR(VLOOKUP($A812,AI_PF!$A:$D,4,FALSE),""))</f>
        <v/>
      </c>
      <c r="C812" t="str">
        <f>IF($A812="","",IFERROR(VLOOKUP($A812,AI_PF!$A:$G,7,FALSE),""))</f>
        <v/>
      </c>
      <c r="D812" t="str">
        <f>IF($A812="","",IFERROR(VLOOKUP($A812,AI_PF!$A:$H,8,FALSE),""))</f>
        <v/>
      </c>
      <c r="E812" t="str">
        <f>IF($A812="","",IFERROR(VLOOKUP($A812,AI_PF!$A:$N,14,FALSE),""))</f>
        <v/>
      </c>
      <c r="F812" t="str">
        <f>IF($A812="","",IFERROR(VLOOKUP($A812,AI_PF!$A:$R,18,FALSE),""))</f>
        <v/>
      </c>
      <c r="G812" t="str">
        <f>IF($A812="","",IFERROR(VLOOKUP($A812,AI_PF!$A:$T,20,FALSE),""))</f>
        <v/>
      </c>
      <c r="H812" t="str">
        <f>IF($A812="","",IFERROR(VLOOKUP($A812,AI_PF!$A:$V,22,FALSE),""))</f>
        <v/>
      </c>
      <c r="I812" t="str">
        <f>IF($A812="","",IFERROR(VLOOKUP($A812,AI_PF!$A:$EU,151,FALSE),""))</f>
        <v/>
      </c>
      <c r="J812" t="str">
        <f>IF($A812="","",IFERROR(VLOOKUP($A812,AI_PF!$A:$C,3,FALSE),""))</f>
        <v/>
      </c>
      <c r="K812" t="str">
        <f>IF($A812="","",IFERROR(VLOOKUP($A812,Data_Raw!$A:$G,2,FALSE),""))</f>
        <v/>
      </c>
      <c r="L812" t="str">
        <f>IF($A812="","",IFERROR(VLOOKUP($A812,Data_Raw!$A:$G,3,FALSE),""))</f>
        <v/>
      </c>
      <c r="M812" t="str">
        <f>IF($A812="","",IFERROR(VLOOKUP($A812,Data_Raw!$A:$G,4,FALSE),""))</f>
        <v/>
      </c>
      <c r="N812" t="str">
        <f>IF($A812="","",IFERROR(VLOOKUP($A812,AI_PF!$A:$EU,29,FALSE),""))</f>
        <v/>
      </c>
      <c r="O812" t="str">
        <f>IF($A812="","",IFERROR(VLOOKUP($A812,Data_Raw!$A:$G,5,FALSE),""))</f>
        <v/>
      </c>
      <c r="P812" t="str">
        <f>IF($A812="","",IFERROR(VLOOKUP($A812,Data_Raw!$A:$G,6,FALSE),""))</f>
        <v/>
      </c>
      <c r="Q812" t="str">
        <f>IF($A812="","",IFERROR(VLOOKUP($A812,Data_Raw!$A:$G,7,FALSE),""))</f>
        <v/>
      </c>
      <c r="R812" t="str">
        <f>IF($A812="","",SUMIFS(AI_PF!$AP:$AP,AI_PF!$A:$A,$A812))</f>
        <v/>
      </c>
      <c r="S812" t="str">
        <f>IF($A812="","",SUMIFS(AI_PF!$AW:$AW,AI_PF!$A:$A,$A812))</f>
        <v/>
      </c>
      <c r="T812" t="str">
        <f>IF($A812="","",SUMIFS(AI_PF!$AZ:$AZ,AI_PF!$A:$A,$A812))</f>
        <v/>
      </c>
      <c r="U812" t="str">
        <f>IF($A812="","",SUMIFS(AI_PF!$CA:$CA,AI_PF!$A:$A,$A812))</f>
        <v/>
      </c>
      <c r="V812" t="str">
        <f>IF($A812="","",SUMIFS(AI_PF!$CE:$CE,AI_PF!$A:$A,$A812))</f>
        <v/>
      </c>
      <c r="W812" t="str">
        <f>IF($A812="","",IFERROR(VLOOKUP($A812,AI_PF!$A:$CO,93,FALSE),""))</f>
        <v/>
      </c>
      <c r="X812" t="str">
        <f>IF($A812="","",COUNTIF(AI_PF!$A:$A,$A812))</f>
        <v/>
      </c>
      <c r="Y812" t="str">
        <f>IF($A812="","",COUNTIF(LookThrough!$A:$A,J812))</f>
        <v/>
      </c>
    </row>
    <row r="813" spans="2:25" x14ac:dyDescent="0.4">
      <c r="B813" t="str">
        <f>IF($A813="","",IFERROR(VLOOKUP($A813,AI_PF!$A:$D,4,FALSE),""))</f>
        <v/>
      </c>
      <c r="C813" t="str">
        <f>IF($A813="","",IFERROR(VLOOKUP($A813,AI_PF!$A:$G,7,FALSE),""))</f>
        <v/>
      </c>
      <c r="D813" t="str">
        <f>IF($A813="","",IFERROR(VLOOKUP($A813,AI_PF!$A:$H,8,FALSE),""))</f>
        <v/>
      </c>
      <c r="E813" t="str">
        <f>IF($A813="","",IFERROR(VLOOKUP($A813,AI_PF!$A:$N,14,FALSE),""))</f>
        <v/>
      </c>
      <c r="F813" t="str">
        <f>IF($A813="","",IFERROR(VLOOKUP($A813,AI_PF!$A:$R,18,FALSE),""))</f>
        <v/>
      </c>
      <c r="G813" t="str">
        <f>IF($A813="","",IFERROR(VLOOKUP($A813,AI_PF!$A:$T,20,FALSE),""))</f>
        <v/>
      </c>
      <c r="H813" t="str">
        <f>IF($A813="","",IFERROR(VLOOKUP($A813,AI_PF!$A:$V,22,FALSE),""))</f>
        <v/>
      </c>
      <c r="I813" t="str">
        <f>IF($A813="","",IFERROR(VLOOKUP($A813,AI_PF!$A:$EU,151,FALSE),""))</f>
        <v/>
      </c>
      <c r="J813" t="str">
        <f>IF($A813="","",IFERROR(VLOOKUP($A813,AI_PF!$A:$C,3,FALSE),""))</f>
        <v/>
      </c>
      <c r="K813" t="str">
        <f>IF($A813="","",IFERROR(VLOOKUP($A813,Data_Raw!$A:$G,2,FALSE),""))</f>
        <v/>
      </c>
      <c r="L813" t="str">
        <f>IF($A813="","",IFERROR(VLOOKUP($A813,Data_Raw!$A:$G,3,FALSE),""))</f>
        <v/>
      </c>
      <c r="M813" t="str">
        <f>IF($A813="","",IFERROR(VLOOKUP($A813,Data_Raw!$A:$G,4,FALSE),""))</f>
        <v/>
      </c>
      <c r="N813" t="str">
        <f>IF($A813="","",IFERROR(VLOOKUP($A813,AI_PF!$A:$EU,29,FALSE),""))</f>
        <v/>
      </c>
      <c r="O813" t="str">
        <f>IF($A813="","",IFERROR(VLOOKUP($A813,Data_Raw!$A:$G,5,FALSE),""))</f>
        <v/>
      </c>
      <c r="P813" t="str">
        <f>IF($A813="","",IFERROR(VLOOKUP($A813,Data_Raw!$A:$G,6,FALSE),""))</f>
        <v/>
      </c>
      <c r="Q813" t="str">
        <f>IF($A813="","",IFERROR(VLOOKUP($A813,Data_Raw!$A:$G,7,FALSE),""))</f>
        <v/>
      </c>
      <c r="R813" t="str">
        <f>IF($A813="","",SUMIFS(AI_PF!$AP:$AP,AI_PF!$A:$A,$A813))</f>
        <v/>
      </c>
      <c r="S813" t="str">
        <f>IF($A813="","",SUMIFS(AI_PF!$AW:$AW,AI_PF!$A:$A,$A813))</f>
        <v/>
      </c>
      <c r="T813" t="str">
        <f>IF($A813="","",SUMIFS(AI_PF!$AZ:$AZ,AI_PF!$A:$A,$A813))</f>
        <v/>
      </c>
      <c r="U813" t="str">
        <f>IF($A813="","",SUMIFS(AI_PF!$CA:$CA,AI_PF!$A:$A,$A813))</f>
        <v/>
      </c>
      <c r="V813" t="str">
        <f>IF($A813="","",SUMIFS(AI_PF!$CE:$CE,AI_PF!$A:$A,$A813))</f>
        <v/>
      </c>
      <c r="W813" t="str">
        <f>IF($A813="","",IFERROR(VLOOKUP($A813,AI_PF!$A:$CO,93,FALSE),""))</f>
        <v/>
      </c>
      <c r="X813" t="str">
        <f>IF($A813="","",COUNTIF(AI_PF!$A:$A,$A813))</f>
        <v/>
      </c>
      <c r="Y813" t="str">
        <f>IF($A813="","",COUNTIF(LookThrough!$A:$A,J813))</f>
        <v/>
      </c>
    </row>
    <row r="814" spans="2:25" x14ac:dyDescent="0.4">
      <c r="B814" t="str">
        <f>IF($A814="","",IFERROR(VLOOKUP($A814,AI_PF!$A:$D,4,FALSE),""))</f>
        <v/>
      </c>
      <c r="C814" t="str">
        <f>IF($A814="","",IFERROR(VLOOKUP($A814,AI_PF!$A:$G,7,FALSE),""))</f>
        <v/>
      </c>
      <c r="D814" t="str">
        <f>IF($A814="","",IFERROR(VLOOKUP($A814,AI_PF!$A:$H,8,FALSE),""))</f>
        <v/>
      </c>
      <c r="E814" t="str">
        <f>IF($A814="","",IFERROR(VLOOKUP($A814,AI_PF!$A:$N,14,FALSE),""))</f>
        <v/>
      </c>
      <c r="F814" t="str">
        <f>IF($A814="","",IFERROR(VLOOKUP($A814,AI_PF!$A:$R,18,FALSE),""))</f>
        <v/>
      </c>
      <c r="G814" t="str">
        <f>IF($A814="","",IFERROR(VLOOKUP($A814,AI_PF!$A:$T,20,FALSE),""))</f>
        <v/>
      </c>
      <c r="H814" t="str">
        <f>IF($A814="","",IFERROR(VLOOKUP($A814,AI_PF!$A:$V,22,FALSE),""))</f>
        <v/>
      </c>
      <c r="I814" t="str">
        <f>IF($A814="","",IFERROR(VLOOKUP($A814,AI_PF!$A:$EU,151,FALSE),""))</f>
        <v/>
      </c>
      <c r="J814" t="str">
        <f>IF($A814="","",IFERROR(VLOOKUP($A814,AI_PF!$A:$C,3,FALSE),""))</f>
        <v/>
      </c>
      <c r="K814" t="str">
        <f>IF($A814="","",IFERROR(VLOOKUP($A814,Data_Raw!$A:$G,2,FALSE),""))</f>
        <v/>
      </c>
      <c r="L814" t="str">
        <f>IF($A814="","",IFERROR(VLOOKUP($A814,Data_Raw!$A:$G,3,FALSE),""))</f>
        <v/>
      </c>
      <c r="M814" t="str">
        <f>IF($A814="","",IFERROR(VLOOKUP($A814,Data_Raw!$A:$G,4,FALSE),""))</f>
        <v/>
      </c>
      <c r="N814" t="str">
        <f>IF($A814="","",IFERROR(VLOOKUP($A814,AI_PF!$A:$EU,29,FALSE),""))</f>
        <v/>
      </c>
      <c r="O814" t="str">
        <f>IF($A814="","",IFERROR(VLOOKUP($A814,Data_Raw!$A:$G,5,FALSE),""))</f>
        <v/>
      </c>
      <c r="P814" t="str">
        <f>IF($A814="","",IFERROR(VLOOKUP($A814,Data_Raw!$A:$G,6,FALSE),""))</f>
        <v/>
      </c>
      <c r="Q814" t="str">
        <f>IF($A814="","",IFERROR(VLOOKUP($A814,Data_Raw!$A:$G,7,FALSE),""))</f>
        <v/>
      </c>
      <c r="R814" t="str">
        <f>IF($A814="","",SUMIFS(AI_PF!$AP:$AP,AI_PF!$A:$A,$A814))</f>
        <v/>
      </c>
      <c r="S814" t="str">
        <f>IF($A814="","",SUMIFS(AI_PF!$AW:$AW,AI_PF!$A:$A,$A814))</f>
        <v/>
      </c>
      <c r="T814" t="str">
        <f>IF($A814="","",SUMIFS(AI_PF!$AZ:$AZ,AI_PF!$A:$A,$A814))</f>
        <v/>
      </c>
      <c r="U814" t="str">
        <f>IF($A814="","",SUMIFS(AI_PF!$CA:$CA,AI_PF!$A:$A,$A814))</f>
        <v/>
      </c>
      <c r="V814" t="str">
        <f>IF($A814="","",SUMIFS(AI_PF!$CE:$CE,AI_PF!$A:$A,$A814))</f>
        <v/>
      </c>
      <c r="W814" t="str">
        <f>IF($A814="","",IFERROR(VLOOKUP($A814,AI_PF!$A:$CO,93,FALSE),""))</f>
        <v/>
      </c>
      <c r="X814" t="str">
        <f>IF($A814="","",COUNTIF(AI_PF!$A:$A,$A814))</f>
        <v/>
      </c>
      <c r="Y814" t="str">
        <f>IF($A814="","",COUNTIF(LookThrough!$A:$A,J814))</f>
        <v/>
      </c>
    </row>
    <row r="815" spans="2:25" x14ac:dyDescent="0.4">
      <c r="B815" t="str">
        <f>IF($A815="","",IFERROR(VLOOKUP($A815,AI_PF!$A:$D,4,FALSE),""))</f>
        <v/>
      </c>
      <c r="C815" t="str">
        <f>IF($A815="","",IFERROR(VLOOKUP($A815,AI_PF!$A:$G,7,FALSE),""))</f>
        <v/>
      </c>
      <c r="D815" t="str">
        <f>IF($A815="","",IFERROR(VLOOKUP($A815,AI_PF!$A:$H,8,FALSE),""))</f>
        <v/>
      </c>
      <c r="E815" t="str">
        <f>IF($A815="","",IFERROR(VLOOKUP($A815,AI_PF!$A:$N,14,FALSE),""))</f>
        <v/>
      </c>
      <c r="F815" t="str">
        <f>IF($A815="","",IFERROR(VLOOKUP($A815,AI_PF!$A:$R,18,FALSE),""))</f>
        <v/>
      </c>
      <c r="G815" t="str">
        <f>IF($A815="","",IFERROR(VLOOKUP($A815,AI_PF!$A:$T,20,FALSE),""))</f>
        <v/>
      </c>
      <c r="H815" t="str">
        <f>IF($A815="","",IFERROR(VLOOKUP($A815,AI_PF!$A:$V,22,FALSE),""))</f>
        <v/>
      </c>
      <c r="I815" t="str">
        <f>IF($A815="","",IFERROR(VLOOKUP($A815,AI_PF!$A:$EU,151,FALSE),""))</f>
        <v/>
      </c>
      <c r="J815" t="str">
        <f>IF($A815="","",IFERROR(VLOOKUP($A815,AI_PF!$A:$C,3,FALSE),""))</f>
        <v/>
      </c>
      <c r="K815" t="str">
        <f>IF($A815="","",IFERROR(VLOOKUP($A815,Data_Raw!$A:$G,2,FALSE),""))</f>
        <v/>
      </c>
      <c r="L815" t="str">
        <f>IF($A815="","",IFERROR(VLOOKUP($A815,Data_Raw!$A:$G,3,FALSE),""))</f>
        <v/>
      </c>
      <c r="M815" t="str">
        <f>IF($A815="","",IFERROR(VLOOKUP($A815,Data_Raw!$A:$G,4,FALSE),""))</f>
        <v/>
      </c>
      <c r="N815" t="str">
        <f>IF($A815="","",IFERROR(VLOOKUP($A815,AI_PF!$A:$EU,29,FALSE),""))</f>
        <v/>
      </c>
      <c r="O815" t="str">
        <f>IF($A815="","",IFERROR(VLOOKUP($A815,Data_Raw!$A:$G,5,FALSE),""))</f>
        <v/>
      </c>
      <c r="P815" t="str">
        <f>IF($A815="","",IFERROR(VLOOKUP($A815,Data_Raw!$A:$G,6,FALSE),""))</f>
        <v/>
      </c>
      <c r="Q815" t="str">
        <f>IF($A815="","",IFERROR(VLOOKUP($A815,Data_Raw!$A:$G,7,FALSE),""))</f>
        <v/>
      </c>
      <c r="R815" t="str">
        <f>IF($A815="","",SUMIFS(AI_PF!$AP:$AP,AI_PF!$A:$A,$A815))</f>
        <v/>
      </c>
      <c r="S815" t="str">
        <f>IF($A815="","",SUMIFS(AI_PF!$AW:$AW,AI_PF!$A:$A,$A815))</f>
        <v/>
      </c>
      <c r="T815" t="str">
        <f>IF($A815="","",SUMIFS(AI_PF!$AZ:$AZ,AI_PF!$A:$A,$A815))</f>
        <v/>
      </c>
      <c r="U815" t="str">
        <f>IF($A815="","",SUMIFS(AI_PF!$CA:$CA,AI_PF!$A:$A,$A815))</f>
        <v/>
      </c>
      <c r="V815" t="str">
        <f>IF($A815="","",SUMIFS(AI_PF!$CE:$CE,AI_PF!$A:$A,$A815))</f>
        <v/>
      </c>
      <c r="W815" t="str">
        <f>IF($A815="","",IFERROR(VLOOKUP($A815,AI_PF!$A:$CO,93,FALSE),""))</f>
        <v/>
      </c>
      <c r="X815" t="str">
        <f>IF($A815="","",COUNTIF(AI_PF!$A:$A,$A815))</f>
        <v/>
      </c>
      <c r="Y815" t="str">
        <f>IF($A815="","",COUNTIF(LookThrough!$A:$A,J815))</f>
        <v/>
      </c>
    </row>
    <row r="816" spans="2:25" x14ac:dyDescent="0.4">
      <c r="B816" t="str">
        <f>IF($A816="","",IFERROR(VLOOKUP($A816,AI_PF!$A:$D,4,FALSE),""))</f>
        <v/>
      </c>
      <c r="C816" t="str">
        <f>IF($A816="","",IFERROR(VLOOKUP($A816,AI_PF!$A:$G,7,FALSE),""))</f>
        <v/>
      </c>
      <c r="D816" t="str">
        <f>IF($A816="","",IFERROR(VLOOKUP($A816,AI_PF!$A:$H,8,FALSE),""))</f>
        <v/>
      </c>
      <c r="E816" t="str">
        <f>IF($A816="","",IFERROR(VLOOKUP($A816,AI_PF!$A:$N,14,FALSE),""))</f>
        <v/>
      </c>
      <c r="F816" t="str">
        <f>IF($A816="","",IFERROR(VLOOKUP($A816,AI_PF!$A:$R,18,FALSE),""))</f>
        <v/>
      </c>
      <c r="G816" t="str">
        <f>IF($A816="","",IFERROR(VLOOKUP($A816,AI_PF!$A:$T,20,FALSE),""))</f>
        <v/>
      </c>
      <c r="H816" t="str">
        <f>IF($A816="","",IFERROR(VLOOKUP($A816,AI_PF!$A:$V,22,FALSE),""))</f>
        <v/>
      </c>
      <c r="I816" t="str">
        <f>IF($A816="","",IFERROR(VLOOKUP($A816,AI_PF!$A:$EU,151,FALSE),""))</f>
        <v/>
      </c>
      <c r="J816" t="str">
        <f>IF($A816="","",IFERROR(VLOOKUP($A816,AI_PF!$A:$C,3,FALSE),""))</f>
        <v/>
      </c>
      <c r="K816" t="str">
        <f>IF($A816="","",IFERROR(VLOOKUP($A816,Data_Raw!$A:$G,2,FALSE),""))</f>
        <v/>
      </c>
      <c r="L816" t="str">
        <f>IF($A816="","",IFERROR(VLOOKUP($A816,Data_Raw!$A:$G,3,FALSE),""))</f>
        <v/>
      </c>
      <c r="M816" t="str">
        <f>IF($A816="","",IFERROR(VLOOKUP($A816,Data_Raw!$A:$G,4,FALSE),""))</f>
        <v/>
      </c>
      <c r="N816" t="str">
        <f>IF($A816="","",IFERROR(VLOOKUP($A816,AI_PF!$A:$EU,29,FALSE),""))</f>
        <v/>
      </c>
      <c r="O816" t="str">
        <f>IF($A816="","",IFERROR(VLOOKUP($A816,Data_Raw!$A:$G,5,FALSE),""))</f>
        <v/>
      </c>
      <c r="P816" t="str">
        <f>IF($A816="","",IFERROR(VLOOKUP($A816,Data_Raw!$A:$G,6,FALSE),""))</f>
        <v/>
      </c>
      <c r="Q816" t="str">
        <f>IF($A816="","",IFERROR(VLOOKUP($A816,Data_Raw!$A:$G,7,FALSE),""))</f>
        <v/>
      </c>
      <c r="R816" t="str">
        <f>IF($A816="","",SUMIFS(AI_PF!$AP:$AP,AI_PF!$A:$A,$A816))</f>
        <v/>
      </c>
      <c r="S816" t="str">
        <f>IF($A816="","",SUMIFS(AI_PF!$AW:$AW,AI_PF!$A:$A,$A816))</f>
        <v/>
      </c>
      <c r="T816" t="str">
        <f>IF($A816="","",SUMIFS(AI_PF!$AZ:$AZ,AI_PF!$A:$A,$A816))</f>
        <v/>
      </c>
      <c r="U816" t="str">
        <f>IF($A816="","",SUMIFS(AI_PF!$CA:$CA,AI_PF!$A:$A,$A816))</f>
        <v/>
      </c>
      <c r="V816" t="str">
        <f>IF($A816="","",SUMIFS(AI_PF!$CE:$CE,AI_PF!$A:$A,$A816))</f>
        <v/>
      </c>
      <c r="W816" t="str">
        <f>IF($A816="","",IFERROR(VLOOKUP($A816,AI_PF!$A:$CO,93,FALSE),""))</f>
        <v/>
      </c>
      <c r="X816" t="str">
        <f>IF($A816="","",COUNTIF(AI_PF!$A:$A,$A816))</f>
        <v/>
      </c>
      <c r="Y816" t="str">
        <f>IF($A816="","",COUNTIF(LookThrough!$A:$A,J816))</f>
        <v/>
      </c>
    </row>
    <row r="817" spans="2:25" x14ac:dyDescent="0.4">
      <c r="B817" t="str">
        <f>IF($A817="","",IFERROR(VLOOKUP($A817,AI_PF!$A:$D,4,FALSE),""))</f>
        <v/>
      </c>
      <c r="C817" t="str">
        <f>IF($A817="","",IFERROR(VLOOKUP($A817,AI_PF!$A:$G,7,FALSE),""))</f>
        <v/>
      </c>
      <c r="D817" t="str">
        <f>IF($A817="","",IFERROR(VLOOKUP($A817,AI_PF!$A:$H,8,FALSE),""))</f>
        <v/>
      </c>
      <c r="E817" t="str">
        <f>IF($A817="","",IFERROR(VLOOKUP($A817,AI_PF!$A:$N,14,FALSE),""))</f>
        <v/>
      </c>
      <c r="F817" t="str">
        <f>IF($A817="","",IFERROR(VLOOKUP($A817,AI_PF!$A:$R,18,FALSE),""))</f>
        <v/>
      </c>
      <c r="G817" t="str">
        <f>IF($A817="","",IFERROR(VLOOKUP($A817,AI_PF!$A:$T,20,FALSE),""))</f>
        <v/>
      </c>
      <c r="H817" t="str">
        <f>IF($A817="","",IFERROR(VLOOKUP($A817,AI_PF!$A:$V,22,FALSE),""))</f>
        <v/>
      </c>
      <c r="I817" t="str">
        <f>IF($A817="","",IFERROR(VLOOKUP($A817,AI_PF!$A:$EU,151,FALSE),""))</f>
        <v/>
      </c>
      <c r="J817" t="str">
        <f>IF($A817="","",IFERROR(VLOOKUP($A817,AI_PF!$A:$C,3,FALSE),""))</f>
        <v/>
      </c>
      <c r="K817" t="str">
        <f>IF($A817="","",IFERROR(VLOOKUP($A817,Data_Raw!$A:$G,2,FALSE),""))</f>
        <v/>
      </c>
      <c r="L817" t="str">
        <f>IF($A817="","",IFERROR(VLOOKUP($A817,Data_Raw!$A:$G,3,FALSE),""))</f>
        <v/>
      </c>
      <c r="M817" t="str">
        <f>IF($A817="","",IFERROR(VLOOKUP($A817,Data_Raw!$A:$G,4,FALSE),""))</f>
        <v/>
      </c>
      <c r="N817" t="str">
        <f>IF($A817="","",IFERROR(VLOOKUP($A817,AI_PF!$A:$EU,29,FALSE),""))</f>
        <v/>
      </c>
      <c r="O817" t="str">
        <f>IF($A817="","",IFERROR(VLOOKUP($A817,Data_Raw!$A:$G,5,FALSE),""))</f>
        <v/>
      </c>
      <c r="P817" t="str">
        <f>IF($A817="","",IFERROR(VLOOKUP($A817,Data_Raw!$A:$G,6,FALSE),""))</f>
        <v/>
      </c>
      <c r="Q817" t="str">
        <f>IF($A817="","",IFERROR(VLOOKUP($A817,Data_Raw!$A:$G,7,FALSE),""))</f>
        <v/>
      </c>
      <c r="R817" t="str">
        <f>IF($A817="","",SUMIFS(AI_PF!$AP:$AP,AI_PF!$A:$A,$A817))</f>
        <v/>
      </c>
      <c r="S817" t="str">
        <f>IF($A817="","",SUMIFS(AI_PF!$AW:$AW,AI_PF!$A:$A,$A817))</f>
        <v/>
      </c>
      <c r="T817" t="str">
        <f>IF($A817="","",SUMIFS(AI_PF!$AZ:$AZ,AI_PF!$A:$A,$A817))</f>
        <v/>
      </c>
      <c r="U817" t="str">
        <f>IF($A817="","",SUMIFS(AI_PF!$CA:$CA,AI_PF!$A:$A,$A817))</f>
        <v/>
      </c>
      <c r="V817" t="str">
        <f>IF($A817="","",SUMIFS(AI_PF!$CE:$CE,AI_PF!$A:$A,$A817))</f>
        <v/>
      </c>
      <c r="W817" t="str">
        <f>IF($A817="","",IFERROR(VLOOKUP($A817,AI_PF!$A:$CO,93,FALSE),""))</f>
        <v/>
      </c>
      <c r="X817" t="str">
        <f>IF($A817="","",COUNTIF(AI_PF!$A:$A,$A817))</f>
        <v/>
      </c>
      <c r="Y817" t="str">
        <f>IF($A817="","",COUNTIF(LookThrough!$A:$A,J817))</f>
        <v/>
      </c>
    </row>
    <row r="818" spans="2:25" x14ac:dyDescent="0.4">
      <c r="B818" t="str">
        <f>IF($A818="","",IFERROR(VLOOKUP($A818,AI_PF!$A:$D,4,FALSE),""))</f>
        <v/>
      </c>
      <c r="C818" t="str">
        <f>IF($A818="","",IFERROR(VLOOKUP($A818,AI_PF!$A:$G,7,FALSE),""))</f>
        <v/>
      </c>
      <c r="D818" t="str">
        <f>IF($A818="","",IFERROR(VLOOKUP($A818,AI_PF!$A:$H,8,FALSE),""))</f>
        <v/>
      </c>
      <c r="E818" t="str">
        <f>IF($A818="","",IFERROR(VLOOKUP($A818,AI_PF!$A:$N,14,FALSE),""))</f>
        <v/>
      </c>
      <c r="F818" t="str">
        <f>IF($A818="","",IFERROR(VLOOKUP($A818,AI_PF!$A:$R,18,FALSE),""))</f>
        <v/>
      </c>
      <c r="G818" t="str">
        <f>IF($A818="","",IFERROR(VLOOKUP($A818,AI_PF!$A:$T,20,FALSE),""))</f>
        <v/>
      </c>
      <c r="H818" t="str">
        <f>IF($A818="","",IFERROR(VLOOKUP($A818,AI_PF!$A:$V,22,FALSE),""))</f>
        <v/>
      </c>
      <c r="I818" t="str">
        <f>IF($A818="","",IFERROR(VLOOKUP($A818,AI_PF!$A:$EU,151,FALSE),""))</f>
        <v/>
      </c>
      <c r="J818" t="str">
        <f>IF($A818="","",IFERROR(VLOOKUP($A818,AI_PF!$A:$C,3,FALSE),""))</f>
        <v/>
      </c>
      <c r="K818" t="str">
        <f>IF($A818="","",IFERROR(VLOOKUP($A818,Data_Raw!$A:$G,2,FALSE),""))</f>
        <v/>
      </c>
      <c r="L818" t="str">
        <f>IF($A818="","",IFERROR(VLOOKUP($A818,Data_Raw!$A:$G,3,FALSE),""))</f>
        <v/>
      </c>
      <c r="M818" t="str">
        <f>IF($A818="","",IFERROR(VLOOKUP($A818,Data_Raw!$A:$G,4,FALSE),""))</f>
        <v/>
      </c>
      <c r="N818" t="str">
        <f>IF($A818="","",IFERROR(VLOOKUP($A818,AI_PF!$A:$EU,29,FALSE),""))</f>
        <v/>
      </c>
      <c r="O818" t="str">
        <f>IF($A818="","",IFERROR(VLOOKUP($A818,Data_Raw!$A:$G,5,FALSE),""))</f>
        <v/>
      </c>
      <c r="P818" t="str">
        <f>IF($A818="","",IFERROR(VLOOKUP($A818,Data_Raw!$A:$G,6,FALSE),""))</f>
        <v/>
      </c>
      <c r="Q818" t="str">
        <f>IF($A818="","",IFERROR(VLOOKUP($A818,Data_Raw!$A:$G,7,FALSE),""))</f>
        <v/>
      </c>
      <c r="R818" t="str">
        <f>IF($A818="","",SUMIFS(AI_PF!$AP:$AP,AI_PF!$A:$A,$A818))</f>
        <v/>
      </c>
      <c r="S818" t="str">
        <f>IF($A818="","",SUMIFS(AI_PF!$AW:$AW,AI_PF!$A:$A,$A818))</f>
        <v/>
      </c>
      <c r="T818" t="str">
        <f>IF($A818="","",SUMIFS(AI_PF!$AZ:$AZ,AI_PF!$A:$A,$A818))</f>
        <v/>
      </c>
      <c r="U818" t="str">
        <f>IF($A818="","",SUMIFS(AI_PF!$CA:$CA,AI_PF!$A:$A,$A818))</f>
        <v/>
      </c>
      <c r="V818" t="str">
        <f>IF($A818="","",SUMIFS(AI_PF!$CE:$CE,AI_PF!$A:$A,$A818))</f>
        <v/>
      </c>
      <c r="W818" t="str">
        <f>IF($A818="","",IFERROR(VLOOKUP($A818,AI_PF!$A:$CO,93,FALSE),""))</f>
        <v/>
      </c>
      <c r="X818" t="str">
        <f>IF($A818="","",COUNTIF(AI_PF!$A:$A,$A818))</f>
        <v/>
      </c>
      <c r="Y818" t="str">
        <f>IF($A818="","",COUNTIF(LookThrough!$A:$A,J818))</f>
        <v/>
      </c>
    </row>
    <row r="819" spans="2:25" x14ac:dyDescent="0.4">
      <c r="B819" t="str">
        <f>IF($A819="","",IFERROR(VLOOKUP($A819,AI_PF!$A:$D,4,FALSE),""))</f>
        <v/>
      </c>
      <c r="C819" t="str">
        <f>IF($A819="","",IFERROR(VLOOKUP($A819,AI_PF!$A:$G,7,FALSE),""))</f>
        <v/>
      </c>
      <c r="D819" t="str">
        <f>IF($A819="","",IFERROR(VLOOKUP($A819,AI_PF!$A:$H,8,FALSE),""))</f>
        <v/>
      </c>
      <c r="E819" t="str">
        <f>IF($A819="","",IFERROR(VLOOKUP($A819,AI_PF!$A:$N,14,FALSE),""))</f>
        <v/>
      </c>
      <c r="F819" t="str">
        <f>IF($A819="","",IFERROR(VLOOKUP($A819,AI_PF!$A:$R,18,FALSE),""))</f>
        <v/>
      </c>
      <c r="G819" t="str">
        <f>IF($A819="","",IFERROR(VLOOKUP($A819,AI_PF!$A:$T,20,FALSE),""))</f>
        <v/>
      </c>
      <c r="H819" t="str">
        <f>IF($A819="","",IFERROR(VLOOKUP($A819,AI_PF!$A:$V,22,FALSE),""))</f>
        <v/>
      </c>
      <c r="I819" t="str">
        <f>IF($A819="","",IFERROR(VLOOKUP($A819,AI_PF!$A:$EU,151,FALSE),""))</f>
        <v/>
      </c>
      <c r="J819" t="str">
        <f>IF($A819="","",IFERROR(VLOOKUP($A819,AI_PF!$A:$C,3,FALSE),""))</f>
        <v/>
      </c>
      <c r="K819" t="str">
        <f>IF($A819="","",IFERROR(VLOOKUP($A819,Data_Raw!$A:$G,2,FALSE),""))</f>
        <v/>
      </c>
      <c r="L819" t="str">
        <f>IF($A819="","",IFERROR(VLOOKUP($A819,Data_Raw!$A:$G,3,FALSE),""))</f>
        <v/>
      </c>
      <c r="M819" t="str">
        <f>IF($A819="","",IFERROR(VLOOKUP($A819,Data_Raw!$A:$G,4,FALSE),""))</f>
        <v/>
      </c>
      <c r="N819" t="str">
        <f>IF($A819="","",IFERROR(VLOOKUP($A819,AI_PF!$A:$EU,29,FALSE),""))</f>
        <v/>
      </c>
      <c r="O819" t="str">
        <f>IF($A819="","",IFERROR(VLOOKUP($A819,Data_Raw!$A:$G,5,FALSE),""))</f>
        <v/>
      </c>
      <c r="P819" t="str">
        <f>IF($A819="","",IFERROR(VLOOKUP($A819,Data_Raw!$A:$G,6,FALSE),""))</f>
        <v/>
      </c>
      <c r="Q819" t="str">
        <f>IF($A819="","",IFERROR(VLOOKUP($A819,Data_Raw!$A:$G,7,FALSE),""))</f>
        <v/>
      </c>
      <c r="R819" t="str">
        <f>IF($A819="","",SUMIFS(AI_PF!$AP:$AP,AI_PF!$A:$A,$A819))</f>
        <v/>
      </c>
      <c r="S819" t="str">
        <f>IF($A819="","",SUMIFS(AI_PF!$AW:$AW,AI_PF!$A:$A,$A819))</f>
        <v/>
      </c>
      <c r="T819" t="str">
        <f>IF($A819="","",SUMIFS(AI_PF!$AZ:$AZ,AI_PF!$A:$A,$A819))</f>
        <v/>
      </c>
      <c r="U819" t="str">
        <f>IF($A819="","",SUMIFS(AI_PF!$CA:$CA,AI_PF!$A:$A,$A819))</f>
        <v/>
      </c>
      <c r="V819" t="str">
        <f>IF($A819="","",SUMIFS(AI_PF!$CE:$CE,AI_PF!$A:$A,$A819))</f>
        <v/>
      </c>
      <c r="W819" t="str">
        <f>IF($A819="","",IFERROR(VLOOKUP($A819,AI_PF!$A:$CO,93,FALSE),""))</f>
        <v/>
      </c>
      <c r="X819" t="str">
        <f>IF($A819="","",COUNTIF(AI_PF!$A:$A,$A819))</f>
        <v/>
      </c>
      <c r="Y819" t="str">
        <f>IF($A819="","",COUNTIF(LookThrough!$A:$A,J819))</f>
        <v/>
      </c>
    </row>
    <row r="820" spans="2:25" x14ac:dyDescent="0.4">
      <c r="B820" t="str">
        <f>IF($A820="","",IFERROR(VLOOKUP($A820,AI_PF!$A:$D,4,FALSE),""))</f>
        <v/>
      </c>
      <c r="C820" t="str">
        <f>IF($A820="","",IFERROR(VLOOKUP($A820,AI_PF!$A:$G,7,FALSE),""))</f>
        <v/>
      </c>
      <c r="D820" t="str">
        <f>IF($A820="","",IFERROR(VLOOKUP($A820,AI_PF!$A:$H,8,FALSE),""))</f>
        <v/>
      </c>
      <c r="E820" t="str">
        <f>IF($A820="","",IFERROR(VLOOKUP($A820,AI_PF!$A:$N,14,FALSE),""))</f>
        <v/>
      </c>
      <c r="F820" t="str">
        <f>IF($A820="","",IFERROR(VLOOKUP($A820,AI_PF!$A:$R,18,FALSE),""))</f>
        <v/>
      </c>
      <c r="G820" t="str">
        <f>IF($A820="","",IFERROR(VLOOKUP($A820,AI_PF!$A:$T,20,FALSE),""))</f>
        <v/>
      </c>
      <c r="H820" t="str">
        <f>IF($A820="","",IFERROR(VLOOKUP($A820,AI_PF!$A:$V,22,FALSE),""))</f>
        <v/>
      </c>
      <c r="I820" t="str">
        <f>IF($A820="","",IFERROR(VLOOKUP($A820,AI_PF!$A:$EU,151,FALSE),""))</f>
        <v/>
      </c>
      <c r="J820" t="str">
        <f>IF($A820="","",IFERROR(VLOOKUP($A820,AI_PF!$A:$C,3,FALSE),""))</f>
        <v/>
      </c>
      <c r="K820" t="str">
        <f>IF($A820="","",IFERROR(VLOOKUP($A820,Data_Raw!$A:$G,2,FALSE),""))</f>
        <v/>
      </c>
      <c r="L820" t="str">
        <f>IF($A820="","",IFERROR(VLOOKUP($A820,Data_Raw!$A:$G,3,FALSE),""))</f>
        <v/>
      </c>
      <c r="M820" t="str">
        <f>IF($A820="","",IFERROR(VLOOKUP($A820,Data_Raw!$A:$G,4,FALSE),""))</f>
        <v/>
      </c>
      <c r="N820" t="str">
        <f>IF($A820="","",IFERROR(VLOOKUP($A820,AI_PF!$A:$EU,29,FALSE),""))</f>
        <v/>
      </c>
      <c r="O820" t="str">
        <f>IF($A820="","",IFERROR(VLOOKUP($A820,Data_Raw!$A:$G,5,FALSE),""))</f>
        <v/>
      </c>
      <c r="P820" t="str">
        <f>IF($A820="","",IFERROR(VLOOKUP($A820,Data_Raw!$A:$G,6,FALSE),""))</f>
        <v/>
      </c>
      <c r="Q820" t="str">
        <f>IF($A820="","",IFERROR(VLOOKUP($A820,Data_Raw!$A:$G,7,FALSE),""))</f>
        <v/>
      </c>
      <c r="R820" t="str">
        <f>IF($A820="","",SUMIFS(AI_PF!$AP:$AP,AI_PF!$A:$A,$A820))</f>
        <v/>
      </c>
      <c r="S820" t="str">
        <f>IF($A820="","",SUMIFS(AI_PF!$AW:$AW,AI_PF!$A:$A,$A820))</f>
        <v/>
      </c>
      <c r="T820" t="str">
        <f>IF($A820="","",SUMIFS(AI_PF!$AZ:$AZ,AI_PF!$A:$A,$A820))</f>
        <v/>
      </c>
      <c r="U820" t="str">
        <f>IF($A820="","",SUMIFS(AI_PF!$CA:$CA,AI_PF!$A:$A,$A820))</f>
        <v/>
      </c>
      <c r="V820" t="str">
        <f>IF($A820="","",SUMIFS(AI_PF!$CE:$CE,AI_PF!$A:$A,$A820))</f>
        <v/>
      </c>
      <c r="W820" t="str">
        <f>IF($A820="","",IFERROR(VLOOKUP($A820,AI_PF!$A:$CO,93,FALSE),""))</f>
        <v/>
      </c>
      <c r="X820" t="str">
        <f>IF($A820="","",COUNTIF(AI_PF!$A:$A,$A820))</f>
        <v/>
      </c>
      <c r="Y820" t="str">
        <f>IF($A820="","",COUNTIF(LookThrough!$A:$A,J820))</f>
        <v/>
      </c>
    </row>
    <row r="821" spans="2:25" x14ac:dyDescent="0.4">
      <c r="B821" t="str">
        <f>IF($A821="","",IFERROR(VLOOKUP($A821,AI_PF!$A:$D,4,FALSE),""))</f>
        <v/>
      </c>
      <c r="C821" t="str">
        <f>IF($A821="","",IFERROR(VLOOKUP($A821,AI_PF!$A:$G,7,FALSE),""))</f>
        <v/>
      </c>
      <c r="D821" t="str">
        <f>IF($A821="","",IFERROR(VLOOKUP($A821,AI_PF!$A:$H,8,FALSE),""))</f>
        <v/>
      </c>
      <c r="E821" t="str">
        <f>IF($A821="","",IFERROR(VLOOKUP($A821,AI_PF!$A:$N,14,FALSE),""))</f>
        <v/>
      </c>
      <c r="F821" t="str">
        <f>IF($A821="","",IFERROR(VLOOKUP($A821,AI_PF!$A:$R,18,FALSE),""))</f>
        <v/>
      </c>
      <c r="G821" t="str">
        <f>IF($A821="","",IFERROR(VLOOKUP($A821,AI_PF!$A:$T,20,FALSE),""))</f>
        <v/>
      </c>
      <c r="H821" t="str">
        <f>IF($A821="","",IFERROR(VLOOKUP($A821,AI_PF!$A:$V,22,FALSE),""))</f>
        <v/>
      </c>
      <c r="I821" t="str">
        <f>IF($A821="","",IFERROR(VLOOKUP($A821,AI_PF!$A:$EU,151,FALSE),""))</f>
        <v/>
      </c>
      <c r="J821" t="str">
        <f>IF($A821="","",IFERROR(VLOOKUP($A821,AI_PF!$A:$C,3,FALSE),""))</f>
        <v/>
      </c>
      <c r="K821" t="str">
        <f>IF($A821="","",IFERROR(VLOOKUP($A821,Data_Raw!$A:$G,2,FALSE),""))</f>
        <v/>
      </c>
      <c r="L821" t="str">
        <f>IF($A821="","",IFERROR(VLOOKUP($A821,Data_Raw!$A:$G,3,FALSE),""))</f>
        <v/>
      </c>
      <c r="M821" t="str">
        <f>IF($A821="","",IFERROR(VLOOKUP($A821,Data_Raw!$A:$G,4,FALSE),""))</f>
        <v/>
      </c>
      <c r="N821" t="str">
        <f>IF($A821="","",IFERROR(VLOOKUP($A821,AI_PF!$A:$EU,29,FALSE),""))</f>
        <v/>
      </c>
      <c r="O821" t="str">
        <f>IF($A821="","",IFERROR(VLOOKUP($A821,Data_Raw!$A:$G,5,FALSE),""))</f>
        <v/>
      </c>
      <c r="P821" t="str">
        <f>IF($A821="","",IFERROR(VLOOKUP($A821,Data_Raw!$A:$G,6,FALSE),""))</f>
        <v/>
      </c>
      <c r="Q821" t="str">
        <f>IF($A821="","",IFERROR(VLOOKUP($A821,Data_Raw!$A:$G,7,FALSE),""))</f>
        <v/>
      </c>
      <c r="R821" t="str">
        <f>IF($A821="","",SUMIFS(AI_PF!$AP:$AP,AI_PF!$A:$A,$A821))</f>
        <v/>
      </c>
      <c r="S821" t="str">
        <f>IF($A821="","",SUMIFS(AI_PF!$AW:$AW,AI_PF!$A:$A,$A821))</f>
        <v/>
      </c>
      <c r="T821" t="str">
        <f>IF($A821="","",SUMIFS(AI_PF!$AZ:$AZ,AI_PF!$A:$A,$A821))</f>
        <v/>
      </c>
      <c r="U821" t="str">
        <f>IF($A821="","",SUMIFS(AI_PF!$CA:$CA,AI_PF!$A:$A,$A821))</f>
        <v/>
      </c>
      <c r="V821" t="str">
        <f>IF($A821="","",SUMIFS(AI_PF!$CE:$CE,AI_PF!$A:$A,$A821))</f>
        <v/>
      </c>
      <c r="W821" t="str">
        <f>IF($A821="","",IFERROR(VLOOKUP($A821,AI_PF!$A:$CO,93,FALSE),""))</f>
        <v/>
      </c>
      <c r="X821" t="str">
        <f>IF($A821="","",COUNTIF(AI_PF!$A:$A,$A821))</f>
        <v/>
      </c>
      <c r="Y821" t="str">
        <f>IF($A821="","",COUNTIF(LookThrough!$A:$A,J821))</f>
        <v/>
      </c>
    </row>
    <row r="822" spans="2:25" x14ac:dyDescent="0.4">
      <c r="B822" t="str">
        <f>IF($A822="","",IFERROR(VLOOKUP($A822,AI_PF!$A:$D,4,FALSE),""))</f>
        <v/>
      </c>
      <c r="C822" t="str">
        <f>IF($A822="","",IFERROR(VLOOKUP($A822,AI_PF!$A:$G,7,FALSE),""))</f>
        <v/>
      </c>
      <c r="D822" t="str">
        <f>IF($A822="","",IFERROR(VLOOKUP($A822,AI_PF!$A:$H,8,FALSE),""))</f>
        <v/>
      </c>
      <c r="E822" t="str">
        <f>IF($A822="","",IFERROR(VLOOKUP($A822,AI_PF!$A:$N,14,FALSE),""))</f>
        <v/>
      </c>
      <c r="F822" t="str">
        <f>IF($A822="","",IFERROR(VLOOKUP($A822,AI_PF!$A:$R,18,FALSE),""))</f>
        <v/>
      </c>
      <c r="G822" t="str">
        <f>IF($A822="","",IFERROR(VLOOKUP($A822,AI_PF!$A:$T,20,FALSE),""))</f>
        <v/>
      </c>
      <c r="H822" t="str">
        <f>IF($A822="","",IFERROR(VLOOKUP($A822,AI_PF!$A:$V,22,FALSE),""))</f>
        <v/>
      </c>
      <c r="I822" t="str">
        <f>IF($A822="","",IFERROR(VLOOKUP($A822,AI_PF!$A:$EU,151,FALSE),""))</f>
        <v/>
      </c>
      <c r="J822" t="str">
        <f>IF($A822="","",IFERROR(VLOOKUP($A822,AI_PF!$A:$C,3,FALSE),""))</f>
        <v/>
      </c>
      <c r="K822" t="str">
        <f>IF($A822="","",IFERROR(VLOOKUP($A822,Data_Raw!$A:$G,2,FALSE),""))</f>
        <v/>
      </c>
      <c r="L822" t="str">
        <f>IF($A822="","",IFERROR(VLOOKUP($A822,Data_Raw!$A:$G,3,FALSE),""))</f>
        <v/>
      </c>
      <c r="M822" t="str">
        <f>IF($A822="","",IFERROR(VLOOKUP($A822,Data_Raw!$A:$G,4,FALSE),""))</f>
        <v/>
      </c>
      <c r="N822" t="str">
        <f>IF($A822="","",IFERROR(VLOOKUP($A822,AI_PF!$A:$EU,29,FALSE),""))</f>
        <v/>
      </c>
      <c r="O822" t="str">
        <f>IF($A822="","",IFERROR(VLOOKUP($A822,Data_Raw!$A:$G,5,FALSE),""))</f>
        <v/>
      </c>
      <c r="P822" t="str">
        <f>IF($A822="","",IFERROR(VLOOKUP($A822,Data_Raw!$A:$G,6,FALSE),""))</f>
        <v/>
      </c>
      <c r="Q822" t="str">
        <f>IF($A822="","",IFERROR(VLOOKUP($A822,Data_Raw!$A:$G,7,FALSE),""))</f>
        <v/>
      </c>
      <c r="R822" t="str">
        <f>IF($A822="","",SUMIFS(AI_PF!$AP:$AP,AI_PF!$A:$A,$A822))</f>
        <v/>
      </c>
      <c r="S822" t="str">
        <f>IF($A822="","",SUMIFS(AI_PF!$AW:$AW,AI_PF!$A:$A,$A822))</f>
        <v/>
      </c>
      <c r="T822" t="str">
        <f>IF($A822="","",SUMIFS(AI_PF!$AZ:$AZ,AI_PF!$A:$A,$A822))</f>
        <v/>
      </c>
      <c r="U822" t="str">
        <f>IF($A822="","",SUMIFS(AI_PF!$CA:$CA,AI_PF!$A:$A,$A822))</f>
        <v/>
      </c>
      <c r="V822" t="str">
        <f>IF($A822="","",SUMIFS(AI_PF!$CE:$CE,AI_PF!$A:$A,$A822))</f>
        <v/>
      </c>
      <c r="W822" t="str">
        <f>IF($A822="","",IFERROR(VLOOKUP($A822,AI_PF!$A:$CO,93,FALSE),""))</f>
        <v/>
      </c>
      <c r="X822" t="str">
        <f>IF($A822="","",COUNTIF(AI_PF!$A:$A,$A822))</f>
        <v/>
      </c>
      <c r="Y822" t="str">
        <f>IF($A822="","",COUNTIF(LookThrough!$A:$A,J822))</f>
        <v/>
      </c>
    </row>
    <row r="823" spans="2:25" x14ac:dyDescent="0.4">
      <c r="B823" t="str">
        <f>IF($A823="","",IFERROR(VLOOKUP($A823,AI_PF!$A:$D,4,FALSE),""))</f>
        <v/>
      </c>
      <c r="C823" t="str">
        <f>IF($A823="","",IFERROR(VLOOKUP($A823,AI_PF!$A:$G,7,FALSE),""))</f>
        <v/>
      </c>
      <c r="D823" t="str">
        <f>IF($A823="","",IFERROR(VLOOKUP($A823,AI_PF!$A:$H,8,FALSE),""))</f>
        <v/>
      </c>
      <c r="E823" t="str">
        <f>IF($A823="","",IFERROR(VLOOKUP($A823,AI_PF!$A:$N,14,FALSE),""))</f>
        <v/>
      </c>
      <c r="F823" t="str">
        <f>IF($A823="","",IFERROR(VLOOKUP($A823,AI_PF!$A:$R,18,FALSE),""))</f>
        <v/>
      </c>
      <c r="G823" t="str">
        <f>IF($A823="","",IFERROR(VLOOKUP($A823,AI_PF!$A:$T,20,FALSE),""))</f>
        <v/>
      </c>
      <c r="H823" t="str">
        <f>IF($A823="","",IFERROR(VLOOKUP($A823,AI_PF!$A:$V,22,FALSE),""))</f>
        <v/>
      </c>
      <c r="I823" t="str">
        <f>IF($A823="","",IFERROR(VLOOKUP($A823,AI_PF!$A:$EU,151,FALSE),""))</f>
        <v/>
      </c>
      <c r="J823" t="str">
        <f>IF($A823="","",IFERROR(VLOOKUP($A823,AI_PF!$A:$C,3,FALSE),""))</f>
        <v/>
      </c>
      <c r="K823" t="str">
        <f>IF($A823="","",IFERROR(VLOOKUP($A823,Data_Raw!$A:$G,2,FALSE),""))</f>
        <v/>
      </c>
      <c r="L823" t="str">
        <f>IF($A823="","",IFERROR(VLOOKUP($A823,Data_Raw!$A:$G,3,FALSE),""))</f>
        <v/>
      </c>
      <c r="M823" t="str">
        <f>IF($A823="","",IFERROR(VLOOKUP($A823,Data_Raw!$A:$G,4,FALSE),""))</f>
        <v/>
      </c>
      <c r="N823" t="str">
        <f>IF($A823="","",IFERROR(VLOOKUP($A823,AI_PF!$A:$EU,29,FALSE),""))</f>
        <v/>
      </c>
      <c r="O823" t="str">
        <f>IF($A823="","",IFERROR(VLOOKUP($A823,Data_Raw!$A:$G,5,FALSE),""))</f>
        <v/>
      </c>
      <c r="P823" t="str">
        <f>IF($A823="","",IFERROR(VLOOKUP($A823,Data_Raw!$A:$G,6,FALSE),""))</f>
        <v/>
      </c>
      <c r="Q823" t="str">
        <f>IF($A823="","",IFERROR(VLOOKUP($A823,Data_Raw!$A:$G,7,FALSE),""))</f>
        <v/>
      </c>
      <c r="R823" t="str">
        <f>IF($A823="","",SUMIFS(AI_PF!$AP:$AP,AI_PF!$A:$A,$A823))</f>
        <v/>
      </c>
      <c r="S823" t="str">
        <f>IF($A823="","",SUMIFS(AI_PF!$AW:$AW,AI_PF!$A:$A,$A823))</f>
        <v/>
      </c>
      <c r="T823" t="str">
        <f>IF($A823="","",SUMIFS(AI_PF!$AZ:$AZ,AI_PF!$A:$A,$A823))</f>
        <v/>
      </c>
      <c r="U823" t="str">
        <f>IF($A823="","",SUMIFS(AI_PF!$CA:$CA,AI_PF!$A:$A,$A823))</f>
        <v/>
      </c>
      <c r="V823" t="str">
        <f>IF($A823="","",SUMIFS(AI_PF!$CE:$CE,AI_PF!$A:$A,$A823))</f>
        <v/>
      </c>
      <c r="W823" t="str">
        <f>IF($A823="","",IFERROR(VLOOKUP($A823,AI_PF!$A:$CO,93,FALSE),""))</f>
        <v/>
      </c>
      <c r="X823" t="str">
        <f>IF($A823="","",COUNTIF(AI_PF!$A:$A,$A823))</f>
        <v/>
      </c>
      <c r="Y823" t="str">
        <f>IF($A823="","",COUNTIF(LookThrough!$A:$A,J823))</f>
        <v/>
      </c>
    </row>
    <row r="824" spans="2:25" x14ac:dyDescent="0.4">
      <c r="B824" t="str">
        <f>IF($A824="","",IFERROR(VLOOKUP($A824,AI_PF!$A:$D,4,FALSE),""))</f>
        <v/>
      </c>
      <c r="C824" t="str">
        <f>IF($A824="","",IFERROR(VLOOKUP($A824,AI_PF!$A:$G,7,FALSE),""))</f>
        <v/>
      </c>
      <c r="D824" t="str">
        <f>IF($A824="","",IFERROR(VLOOKUP($A824,AI_PF!$A:$H,8,FALSE),""))</f>
        <v/>
      </c>
      <c r="E824" t="str">
        <f>IF($A824="","",IFERROR(VLOOKUP($A824,AI_PF!$A:$N,14,FALSE),""))</f>
        <v/>
      </c>
      <c r="F824" t="str">
        <f>IF($A824="","",IFERROR(VLOOKUP($A824,AI_PF!$A:$R,18,FALSE),""))</f>
        <v/>
      </c>
      <c r="G824" t="str">
        <f>IF($A824="","",IFERROR(VLOOKUP($A824,AI_PF!$A:$T,20,FALSE),""))</f>
        <v/>
      </c>
      <c r="H824" t="str">
        <f>IF($A824="","",IFERROR(VLOOKUP($A824,AI_PF!$A:$V,22,FALSE),""))</f>
        <v/>
      </c>
      <c r="I824" t="str">
        <f>IF($A824="","",IFERROR(VLOOKUP($A824,AI_PF!$A:$EU,151,FALSE),""))</f>
        <v/>
      </c>
      <c r="J824" t="str">
        <f>IF($A824="","",IFERROR(VLOOKUP($A824,AI_PF!$A:$C,3,FALSE),""))</f>
        <v/>
      </c>
      <c r="K824" t="str">
        <f>IF($A824="","",IFERROR(VLOOKUP($A824,Data_Raw!$A:$G,2,FALSE),""))</f>
        <v/>
      </c>
      <c r="L824" t="str">
        <f>IF($A824="","",IFERROR(VLOOKUP($A824,Data_Raw!$A:$G,3,FALSE),""))</f>
        <v/>
      </c>
      <c r="M824" t="str">
        <f>IF($A824="","",IFERROR(VLOOKUP($A824,Data_Raw!$A:$G,4,FALSE),""))</f>
        <v/>
      </c>
      <c r="N824" t="str">
        <f>IF($A824="","",IFERROR(VLOOKUP($A824,AI_PF!$A:$EU,29,FALSE),""))</f>
        <v/>
      </c>
      <c r="O824" t="str">
        <f>IF($A824="","",IFERROR(VLOOKUP($A824,Data_Raw!$A:$G,5,FALSE),""))</f>
        <v/>
      </c>
      <c r="P824" t="str">
        <f>IF($A824="","",IFERROR(VLOOKUP($A824,Data_Raw!$A:$G,6,FALSE),""))</f>
        <v/>
      </c>
      <c r="Q824" t="str">
        <f>IF($A824="","",IFERROR(VLOOKUP($A824,Data_Raw!$A:$G,7,FALSE),""))</f>
        <v/>
      </c>
      <c r="R824" t="str">
        <f>IF($A824="","",SUMIFS(AI_PF!$AP:$AP,AI_PF!$A:$A,$A824))</f>
        <v/>
      </c>
      <c r="S824" t="str">
        <f>IF($A824="","",SUMIFS(AI_PF!$AW:$AW,AI_PF!$A:$A,$A824))</f>
        <v/>
      </c>
      <c r="T824" t="str">
        <f>IF($A824="","",SUMIFS(AI_PF!$AZ:$AZ,AI_PF!$A:$A,$A824))</f>
        <v/>
      </c>
      <c r="U824" t="str">
        <f>IF($A824="","",SUMIFS(AI_PF!$CA:$CA,AI_PF!$A:$A,$A824))</f>
        <v/>
      </c>
      <c r="V824" t="str">
        <f>IF($A824="","",SUMIFS(AI_PF!$CE:$CE,AI_PF!$A:$A,$A824))</f>
        <v/>
      </c>
      <c r="W824" t="str">
        <f>IF($A824="","",IFERROR(VLOOKUP($A824,AI_PF!$A:$CO,93,FALSE),""))</f>
        <v/>
      </c>
      <c r="X824" t="str">
        <f>IF($A824="","",COUNTIF(AI_PF!$A:$A,$A824))</f>
        <v/>
      </c>
      <c r="Y824" t="str">
        <f>IF($A824="","",COUNTIF(LookThrough!$A:$A,J824))</f>
        <v/>
      </c>
    </row>
    <row r="825" spans="2:25" x14ac:dyDescent="0.4">
      <c r="B825" t="str">
        <f>IF($A825="","",IFERROR(VLOOKUP($A825,AI_PF!$A:$D,4,FALSE),""))</f>
        <v/>
      </c>
      <c r="C825" t="str">
        <f>IF($A825="","",IFERROR(VLOOKUP($A825,AI_PF!$A:$G,7,FALSE),""))</f>
        <v/>
      </c>
      <c r="D825" t="str">
        <f>IF($A825="","",IFERROR(VLOOKUP($A825,AI_PF!$A:$H,8,FALSE),""))</f>
        <v/>
      </c>
      <c r="E825" t="str">
        <f>IF($A825="","",IFERROR(VLOOKUP($A825,AI_PF!$A:$N,14,FALSE),""))</f>
        <v/>
      </c>
      <c r="F825" t="str">
        <f>IF($A825="","",IFERROR(VLOOKUP($A825,AI_PF!$A:$R,18,FALSE),""))</f>
        <v/>
      </c>
      <c r="G825" t="str">
        <f>IF($A825="","",IFERROR(VLOOKUP($A825,AI_PF!$A:$T,20,FALSE),""))</f>
        <v/>
      </c>
      <c r="H825" t="str">
        <f>IF($A825="","",IFERROR(VLOOKUP($A825,AI_PF!$A:$V,22,FALSE),""))</f>
        <v/>
      </c>
      <c r="I825" t="str">
        <f>IF($A825="","",IFERROR(VLOOKUP($A825,AI_PF!$A:$EU,151,FALSE),""))</f>
        <v/>
      </c>
      <c r="J825" t="str">
        <f>IF($A825="","",IFERROR(VLOOKUP($A825,AI_PF!$A:$C,3,FALSE),""))</f>
        <v/>
      </c>
      <c r="K825" t="str">
        <f>IF($A825="","",IFERROR(VLOOKUP($A825,Data_Raw!$A:$G,2,FALSE),""))</f>
        <v/>
      </c>
      <c r="L825" t="str">
        <f>IF($A825="","",IFERROR(VLOOKUP($A825,Data_Raw!$A:$G,3,FALSE),""))</f>
        <v/>
      </c>
      <c r="M825" t="str">
        <f>IF($A825="","",IFERROR(VLOOKUP($A825,Data_Raw!$A:$G,4,FALSE),""))</f>
        <v/>
      </c>
      <c r="N825" t="str">
        <f>IF($A825="","",IFERROR(VLOOKUP($A825,AI_PF!$A:$EU,29,FALSE),""))</f>
        <v/>
      </c>
      <c r="O825" t="str">
        <f>IF($A825="","",IFERROR(VLOOKUP($A825,Data_Raw!$A:$G,5,FALSE),""))</f>
        <v/>
      </c>
      <c r="P825" t="str">
        <f>IF($A825="","",IFERROR(VLOOKUP($A825,Data_Raw!$A:$G,6,FALSE),""))</f>
        <v/>
      </c>
      <c r="Q825" t="str">
        <f>IF($A825="","",IFERROR(VLOOKUP($A825,Data_Raw!$A:$G,7,FALSE),""))</f>
        <v/>
      </c>
      <c r="R825" t="str">
        <f>IF($A825="","",SUMIFS(AI_PF!$AP:$AP,AI_PF!$A:$A,$A825))</f>
        <v/>
      </c>
      <c r="S825" t="str">
        <f>IF($A825="","",SUMIFS(AI_PF!$AW:$AW,AI_PF!$A:$A,$A825))</f>
        <v/>
      </c>
      <c r="T825" t="str">
        <f>IF($A825="","",SUMIFS(AI_PF!$AZ:$AZ,AI_PF!$A:$A,$A825))</f>
        <v/>
      </c>
      <c r="U825" t="str">
        <f>IF($A825="","",SUMIFS(AI_PF!$CA:$CA,AI_PF!$A:$A,$A825))</f>
        <v/>
      </c>
      <c r="V825" t="str">
        <f>IF($A825="","",SUMIFS(AI_PF!$CE:$CE,AI_PF!$A:$A,$A825))</f>
        <v/>
      </c>
      <c r="W825" t="str">
        <f>IF($A825="","",IFERROR(VLOOKUP($A825,AI_PF!$A:$CO,93,FALSE),""))</f>
        <v/>
      </c>
      <c r="X825" t="str">
        <f>IF($A825="","",COUNTIF(AI_PF!$A:$A,$A825))</f>
        <v/>
      </c>
      <c r="Y825" t="str">
        <f>IF($A825="","",COUNTIF(LookThrough!$A:$A,J825))</f>
        <v/>
      </c>
    </row>
    <row r="826" spans="2:25" x14ac:dyDescent="0.4">
      <c r="B826" t="str">
        <f>IF($A826="","",IFERROR(VLOOKUP($A826,AI_PF!$A:$D,4,FALSE),""))</f>
        <v/>
      </c>
      <c r="C826" t="str">
        <f>IF($A826="","",IFERROR(VLOOKUP($A826,AI_PF!$A:$G,7,FALSE),""))</f>
        <v/>
      </c>
      <c r="D826" t="str">
        <f>IF($A826="","",IFERROR(VLOOKUP($A826,AI_PF!$A:$H,8,FALSE),""))</f>
        <v/>
      </c>
      <c r="E826" t="str">
        <f>IF($A826="","",IFERROR(VLOOKUP($A826,AI_PF!$A:$N,14,FALSE),""))</f>
        <v/>
      </c>
      <c r="F826" t="str">
        <f>IF($A826="","",IFERROR(VLOOKUP($A826,AI_PF!$A:$R,18,FALSE),""))</f>
        <v/>
      </c>
      <c r="G826" t="str">
        <f>IF($A826="","",IFERROR(VLOOKUP($A826,AI_PF!$A:$T,20,FALSE),""))</f>
        <v/>
      </c>
      <c r="H826" t="str">
        <f>IF($A826="","",IFERROR(VLOOKUP($A826,AI_PF!$A:$V,22,FALSE),""))</f>
        <v/>
      </c>
      <c r="I826" t="str">
        <f>IF($A826="","",IFERROR(VLOOKUP($A826,AI_PF!$A:$EU,151,FALSE),""))</f>
        <v/>
      </c>
      <c r="J826" t="str">
        <f>IF($A826="","",IFERROR(VLOOKUP($A826,AI_PF!$A:$C,3,FALSE),""))</f>
        <v/>
      </c>
      <c r="K826" t="str">
        <f>IF($A826="","",IFERROR(VLOOKUP($A826,Data_Raw!$A:$G,2,FALSE),""))</f>
        <v/>
      </c>
      <c r="L826" t="str">
        <f>IF($A826="","",IFERROR(VLOOKUP($A826,Data_Raw!$A:$G,3,FALSE),""))</f>
        <v/>
      </c>
      <c r="M826" t="str">
        <f>IF($A826="","",IFERROR(VLOOKUP($A826,Data_Raw!$A:$G,4,FALSE),""))</f>
        <v/>
      </c>
      <c r="N826" t="str">
        <f>IF($A826="","",IFERROR(VLOOKUP($A826,AI_PF!$A:$EU,29,FALSE),""))</f>
        <v/>
      </c>
      <c r="O826" t="str">
        <f>IF($A826="","",IFERROR(VLOOKUP($A826,Data_Raw!$A:$G,5,FALSE),""))</f>
        <v/>
      </c>
      <c r="P826" t="str">
        <f>IF($A826="","",IFERROR(VLOOKUP($A826,Data_Raw!$A:$G,6,FALSE),""))</f>
        <v/>
      </c>
      <c r="Q826" t="str">
        <f>IF($A826="","",IFERROR(VLOOKUP($A826,Data_Raw!$A:$G,7,FALSE),""))</f>
        <v/>
      </c>
      <c r="R826" t="str">
        <f>IF($A826="","",SUMIFS(AI_PF!$AP:$AP,AI_PF!$A:$A,$A826))</f>
        <v/>
      </c>
      <c r="S826" t="str">
        <f>IF($A826="","",SUMIFS(AI_PF!$AW:$AW,AI_PF!$A:$A,$A826))</f>
        <v/>
      </c>
      <c r="T826" t="str">
        <f>IF($A826="","",SUMIFS(AI_PF!$AZ:$AZ,AI_PF!$A:$A,$A826))</f>
        <v/>
      </c>
      <c r="U826" t="str">
        <f>IF($A826="","",SUMIFS(AI_PF!$CA:$CA,AI_PF!$A:$A,$A826))</f>
        <v/>
      </c>
      <c r="V826" t="str">
        <f>IF($A826="","",SUMIFS(AI_PF!$CE:$CE,AI_PF!$A:$A,$A826))</f>
        <v/>
      </c>
      <c r="W826" t="str">
        <f>IF($A826="","",IFERROR(VLOOKUP($A826,AI_PF!$A:$CO,93,FALSE),""))</f>
        <v/>
      </c>
      <c r="X826" t="str">
        <f>IF($A826="","",COUNTIF(AI_PF!$A:$A,$A826))</f>
        <v/>
      </c>
      <c r="Y826" t="str">
        <f>IF($A826="","",COUNTIF(LookThrough!$A:$A,J826))</f>
        <v/>
      </c>
    </row>
    <row r="827" spans="2:25" x14ac:dyDescent="0.4">
      <c r="B827" t="str">
        <f>IF($A827="","",IFERROR(VLOOKUP($A827,AI_PF!$A:$D,4,FALSE),""))</f>
        <v/>
      </c>
      <c r="C827" t="str">
        <f>IF($A827="","",IFERROR(VLOOKUP($A827,AI_PF!$A:$G,7,FALSE),""))</f>
        <v/>
      </c>
      <c r="D827" t="str">
        <f>IF($A827="","",IFERROR(VLOOKUP($A827,AI_PF!$A:$H,8,FALSE),""))</f>
        <v/>
      </c>
      <c r="E827" t="str">
        <f>IF($A827="","",IFERROR(VLOOKUP($A827,AI_PF!$A:$N,14,FALSE),""))</f>
        <v/>
      </c>
      <c r="F827" t="str">
        <f>IF($A827="","",IFERROR(VLOOKUP($A827,AI_PF!$A:$R,18,FALSE),""))</f>
        <v/>
      </c>
      <c r="G827" t="str">
        <f>IF($A827="","",IFERROR(VLOOKUP($A827,AI_PF!$A:$T,20,FALSE),""))</f>
        <v/>
      </c>
      <c r="H827" t="str">
        <f>IF($A827="","",IFERROR(VLOOKUP($A827,AI_PF!$A:$V,22,FALSE),""))</f>
        <v/>
      </c>
      <c r="I827" t="str">
        <f>IF($A827="","",IFERROR(VLOOKUP($A827,AI_PF!$A:$EU,151,FALSE),""))</f>
        <v/>
      </c>
      <c r="J827" t="str">
        <f>IF($A827="","",IFERROR(VLOOKUP($A827,AI_PF!$A:$C,3,FALSE),""))</f>
        <v/>
      </c>
      <c r="K827" t="str">
        <f>IF($A827="","",IFERROR(VLOOKUP($A827,Data_Raw!$A:$G,2,FALSE),""))</f>
        <v/>
      </c>
      <c r="L827" t="str">
        <f>IF($A827="","",IFERROR(VLOOKUP($A827,Data_Raw!$A:$G,3,FALSE),""))</f>
        <v/>
      </c>
      <c r="M827" t="str">
        <f>IF($A827="","",IFERROR(VLOOKUP($A827,Data_Raw!$A:$G,4,FALSE),""))</f>
        <v/>
      </c>
      <c r="N827" t="str">
        <f>IF($A827="","",IFERROR(VLOOKUP($A827,AI_PF!$A:$EU,29,FALSE),""))</f>
        <v/>
      </c>
      <c r="O827" t="str">
        <f>IF($A827="","",IFERROR(VLOOKUP($A827,Data_Raw!$A:$G,5,FALSE),""))</f>
        <v/>
      </c>
      <c r="P827" t="str">
        <f>IF($A827="","",IFERROR(VLOOKUP($A827,Data_Raw!$A:$G,6,FALSE),""))</f>
        <v/>
      </c>
      <c r="Q827" t="str">
        <f>IF($A827="","",IFERROR(VLOOKUP($A827,Data_Raw!$A:$G,7,FALSE),""))</f>
        <v/>
      </c>
      <c r="R827" t="str">
        <f>IF($A827="","",SUMIFS(AI_PF!$AP:$AP,AI_PF!$A:$A,$A827))</f>
        <v/>
      </c>
      <c r="S827" t="str">
        <f>IF($A827="","",SUMIFS(AI_PF!$AW:$AW,AI_PF!$A:$A,$A827))</f>
        <v/>
      </c>
      <c r="T827" t="str">
        <f>IF($A827="","",SUMIFS(AI_PF!$AZ:$AZ,AI_PF!$A:$A,$A827))</f>
        <v/>
      </c>
      <c r="U827" t="str">
        <f>IF($A827="","",SUMIFS(AI_PF!$CA:$CA,AI_PF!$A:$A,$A827))</f>
        <v/>
      </c>
      <c r="V827" t="str">
        <f>IF($A827="","",SUMIFS(AI_PF!$CE:$CE,AI_PF!$A:$A,$A827))</f>
        <v/>
      </c>
      <c r="W827" t="str">
        <f>IF($A827="","",IFERROR(VLOOKUP($A827,AI_PF!$A:$CO,93,FALSE),""))</f>
        <v/>
      </c>
      <c r="X827" t="str">
        <f>IF($A827="","",COUNTIF(AI_PF!$A:$A,$A827))</f>
        <v/>
      </c>
      <c r="Y827" t="str">
        <f>IF($A827="","",COUNTIF(LookThrough!$A:$A,J827))</f>
        <v/>
      </c>
    </row>
    <row r="828" spans="2:25" x14ac:dyDescent="0.4">
      <c r="B828" t="str">
        <f>IF($A828="","",IFERROR(VLOOKUP($A828,AI_PF!$A:$D,4,FALSE),""))</f>
        <v/>
      </c>
      <c r="C828" t="str">
        <f>IF($A828="","",IFERROR(VLOOKUP($A828,AI_PF!$A:$G,7,FALSE),""))</f>
        <v/>
      </c>
      <c r="D828" t="str">
        <f>IF($A828="","",IFERROR(VLOOKUP($A828,AI_PF!$A:$H,8,FALSE),""))</f>
        <v/>
      </c>
      <c r="E828" t="str">
        <f>IF($A828="","",IFERROR(VLOOKUP($A828,AI_PF!$A:$N,14,FALSE),""))</f>
        <v/>
      </c>
      <c r="F828" t="str">
        <f>IF($A828="","",IFERROR(VLOOKUP($A828,AI_PF!$A:$R,18,FALSE),""))</f>
        <v/>
      </c>
      <c r="G828" t="str">
        <f>IF($A828="","",IFERROR(VLOOKUP($A828,AI_PF!$A:$T,20,FALSE),""))</f>
        <v/>
      </c>
      <c r="H828" t="str">
        <f>IF($A828="","",IFERROR(VLOOKUP($A828,AI_PF!$A:$V,22,FALSE),""))</f>
        <v/>
      </c>
      <c r="I828" t="str">
        <f>IF($A828="","",IFERROR(VLOOKUP($A828,AI_PF!$A:$EU,151,FALSE),""))</f>
        <v/>
      </c>
      <c r="J828" t="str">
        <f>IF($A828="","",IFERROR(VLOOKUP($A828,AI_PF!$A:$C,3,FALSE),""))</f>
        <v/>
      </c>
      <c r="K828" t="str">
        <f>IF($A828="","",IFERROR(VLOOKUP($A828,Data_Raw!$A:$G,2,FALSE),""))</f>
        <v/>
      </c>
      <c r="L828" t="str">
        <f>IF($A828="","",IFERROR(VLOOKUP($A828,Data_Raw!$A:$G,3,FALSE),""))</f>
        <v/>
      </c>
      <c r="M828" t="str">
        <f>IF($A828="","",IFERROR(VLOOKUP($A828,Data_Raw!$A:$G,4,FALSE),""))</f>
        <v/>
      </c>
      <c r="N828" t="str">
        <f>IF($A828="","",IFERROR(VLOOKUP($A828,AI_PF!$A:$EU,29,FALSE),""))</f>
        <v/>
      </c>
      <c r="O828" t="str">
        <f>IF($A828="","",IFERROR(VLOOKUP($A828,Data_Raw!$A:$G,5,FALSE),""))</f>
        <v/>
      </c>
      <c r="P828" t="str">
        <f>IF($A828="","",IFERROR(VLOOKUP($A828,Data_Raw!$A:$G,6,FALSE),""))</f>
        <v/>
      </c>
      <c r="Q828" t="str">
        <f>IF($A828="","",IFERROR(VLOOKUP($A828,Data_Raw!$A:$G,7,FALSE),""))</f>
        <v/>
      </c>
      <c r="R828" t="str">
        <f>IF($A828="","",SUMIFS(AI_PF!$AP:$AP,AI_PF!$A:$A,$A828))</f>
        <v/>
      </c>
      <c r="S828" t="str">
        <f>IF($A828="","",SUMIFS(AI_PF!$AW:$AW,AI_PF!$A:$A,$A828))</f>
        <v/>
      </c>
      <c r="T828" t="str">
        <f>IF($A828="","",SUMIFS(AI_PF!$AZ:$AZ,AI_PF!$A:$A,$A828))</f>
        <v/>
      </c>
      <c r="U828" t="str">
        <f>IF($A828="","",SUMIFS(AI_PF!$CA:$CA,AI_PF!$A:$A,$A828))</f>
        <v/>
      </c>
      <c r="V828" t="str">
        <f>IF($A828="","",SUMIFS(AI_PF!$CE:$CE,AI_PF!$A:$A,$A828))</f>
        <v/>
      </c>
      <c r="W828" t="str">
        <f>IF($A828="","",IFERROR(VLOOKUP($A828,AI_PF!$A:$CO,93,FALSE),""))</f>
        <v/>
      </c>
      <c r="X828" t="str">
        <f>IF($A828="","",COUNTIF(AI_PF!$A:$A,$A828))</f>
        <v/>
      </c>
      <c r="Y828" t="str">
        <f>IF($A828="","",COUNTIF(LookThrough!$A:$A,J828))</f>
        <v/>
      </c>
    </row>
    <row r="829" spans="2:25" x14ac:dyDescent="0.4">
      <c r="B829" t="str">
        <f>IF($A829="","",IFERROR(VLOOKUP($A829,AI_PF!$A:$D,4,FALSE),""))</f>
        <v/>
      </c>
      <c r="C829" t="str">
        <f>IF($A829="","",IFERROR(VLOOKUP($A829,AI_PF!$A:$G,7,FALSE),""))</f>
        <v/>
      </c>
      <c r="D829" t="str">
        <f>IF($A829="","",IFERROR(VLOOKUP($A829,AI_PF!$A:$H,8,FALSE),""))</f>
        <v/>
      </c>
      <c r="E829" t="str">
        <f>IF($A829="","",IFERROR(VLOOKUP($A829,AI_PF!$A:$N,14,FALSE),""))</f>
        <v/>
      </c>
      <c r="F829" t="str">
        <f>IF($A829="","",IFERROR(VLOOKUP($A829,AI_PF!$A:$R,18,FALSE),""))</f>
        <v/>
      </c>
      <c r="G829" t="str">
        <f>IF($A829="","",IFERROR(VLOOKUP($A829,AI_PF!$A:$T,20,FALSE),""))</f>
        <v/>
      </c>
      <c r="H829" t="str">
        <f>IF($A829="","",IFERROR(VLOOKUP($A829,AI_PF!$A:$V,22,FALSE),""))</f>
        <v/>
      </c>
      <c r="I829" t="str">
        <f>IF($A829="","",IFERROR(VLOOKUP($A829,AI_PF!$A:$EU,151,FALSE),""))</f>
        <v/>
      </c>
      <c r="J829" t="str">
        <f>IF($A829="","",IFERROR(VLOOKUP($A829,AI_PF!$A:$C,3,FALSE),""))</f>
        <v/>
      </c>
      <c r="K829" t="str">
        <f>IF($A829="","",IFERROR(VLOOKUP($A829,Data_Raw!$A:$G,2,FALSE),""))</f>
        <v/>
      </c>
      <c r="L829" t="str">
        <f>IF($A829="","",IFERROR(VLOOKUP($A829,Data_Raw!$A:$G,3,FALSE),""))</f>
        <v/>
      </c>
      <c r="M829" t="str">
        <f>IF($A829="","",IFERROR(VLOOKUP($A829,Data_Raw!$A:$G,4,FALSE),""))</f>
        <v/>
      </c>
      <c r="N829" t="str">
        <f>IF($A829="","",IFERROR(VLOOKUP($A829,AI_PF!$A:$EU,29,FALSE),""))</f>
        <v/>
      </c>
      <c r="O829" t="str">
        <f>IF($A829="","",IFERROR(VLOOKUP($A829,Data_Raw!$A:$G,5,FALSE),""))</f>
        <v/>
      </c>
      <c r="P829" t="str">
        <f>IF($A829="","",IFERROR(VLOOKUP($A829,Data_Raw!$A:$G,6,FALSE),""))</f>
        <v/>
      </c>
      <c r="Q829" t="str">
        <f>IF($A829="","",IFERROR(VLOOKUP($A829,Data_Raw!$A:$G,7,FALSE),""))</f>
        <v/>
      </c>
      <c r="R829" t="str">
        <f>IF($A829="","",SUMIFS(AI_PF!$AP:$AP,AI_PF!$A:$A,$A829))</f>
        <v/>
      </c>
      <c r="S829" t="str">
        <f>IF($A829="","",SUMIFS(AI_PF!$AW:$AW,AI_PF!$A:$A,$A829))</f>
        <v/>
      </c>
      <c r="T829" t="str">
        <f>IF($A829="","",SUMIFS(AI_PF!$AZ:$AZ,AI_PF!$A:$A,$A829))</f>
        <v/>
      </c>
      <c r="U829" t="str">
        <f>IF($A829="","",SUMIFS(AI_PF!$CA:$CA,AI_PF!$A:$A,$A829))</f>
        <v/>
      </c>
      <c r="V829" t="str">
        <f>IF($A829="","",SUMIFS(AI_PF!$CE:$CE,AI_PF!$A:$A,$A829))</f>
        <v/>
      </c>
      <c r="W829" t="str">
        <f>IF($A829="","",IFERROR(VLOOKUP($A829,AI_PF!$A:$CO,93,FALSE),""))</f>
        <v/>
      </c>
      <c r="X829" t="str">
        <f>IF($A829="","",COUNTIF(AI_PF!$A:$A,$A829))</f>
        <v/>
      </c>
      <c r="Y829" t="str">
        <f>IF($A829="","",COUNTIF(LookThrough!$A:$A,J829))</f>
        <v/>
      </c>
    </row>
    <row r="830" spans="2:25" x14ac:dyDescent="0.4">
      <c r="B830" t="str">
        <f>IF($A830="","",IFERROR(VLOOKUP($A830,AI_PF!$A:$D,4,FALSE),""))</f>
        <v/>
      </c>
      <c r="C830" t="str">
        <f>IF($A830="","",IFERROR(VLOOKUP($A830,AI_PF!$A:$G,7,FALSE),""))</f>
        <v/>
      </c>
      <c r="D830" t="str">
        <f>IF($A830="","",IFERROR(VLOOKUP($A830,AI_PF!$A:$H,8,FALSE),""))</f>
        <v/>
      </c>
      <c r="E830" t="str">
        <f>IF($A830="","",IFERROR(VLOOKUP($A830,AI_PF!$A:$N,14,FALSE),""))</f>
        <v/>
      </c>
      <c r="F830" t="str">
        <f>IF($A830="","",IFERROR(VLOOKUP($A830,AI_PF!$A:$R,18,FALSE),""))</f>
        <v/>
      </c>
      <c r="G830" t="str">
        <f>IF($A830="","",IFERROR(VLOOKUP($A830,AI_PF!$A:$T,20,FALSE),""))</f>
        <v/>
      </c>
      <c r="H830" t="str">
        <f>IF($A830="","",IFERROR(VLOOKUP($A830,AI_PF!$A:$V,22,FALSE),""))</f>
        <v/>
      </c>
      <c r="I830" t="str">
        <f>IF($A830="","",IFERROR(VLOOKUP($A830,AI_PF!$A:$EU,151,FALSE),""))</f>
        <v/>
      </c>
      <c r="J830" t="str">
        <f>IF($A830="","",IFERROR(VLOOKUP($A830,AI_PF!$A:$C,3,FALSE),""))</f>
        <v/>
      </c>
      <c r="K830" t="str">
        <f>IF($A830="","",IFERROR(VLOOKUP($A830,Data_Raw!$A:$G,2,FALSE),""))</f>
        <v/>
      </c>
      <c r="L830" t="str">
        <f>IF($A830="","",IFERROR(VLOOKUP($A830,Data_Raw!$A:$G,3,FALSE),""))</f>
        <v/>
      </c>
      <c r="M830" t="str">
        <f>IF($A830="","",IFERROR(VLOOKUP($A830,Data_Raw!$A:$G,4,FALSE),""))</f>
        <v/>
      </c>
      <c r="N830" t="str">
        <f>IF($A830="","",IFERROR(VLOOKUP($A830,AI_PF!$A:$EU,29,FALSE),""))</f>
        <v/>
      </c>
      <c r="O830" t="str">
        <f>IF($A830="","",IFERROR(VLOOKUP($A830,Data_Raw!$A:$G,5,FALSE),""))</f>
        <v/>
      </c>
      <c r="P830" t="str">
        <f>IF($A830="","",IFERROR(VLOOKUP($A830,Data_Raw!$A:$G,6,FALSE),""))</f>
        <v/>
      </c>
      <c r="Q830" t="str">
        <f>IF($A830="","",IFERROR(VLOOKUP($A830,Data_Raw!$A:$G,7,FALSE),""))</f>
        <v/>
      </c>
      <c r="R830" t="str">
        <f>IF($A830="","",SUMIFS(AI_PF!$AP:$AP,AI_PF!$A:$A,$A830))</f>
        <v/>
      </c>
      <c r="S830" t="str">
        <f>IF($A830="","",SUMIFS(AI_PF!$AW:$AW,AI_PF!$A:$A,$A830))</f>
        <v/>
      </c>
      <c r="T830" t="str">
        <f>IF($A830="","",SUMIFS(AI_PF!$AZ:$AZ,AI_PF!$A:$A,$A830))</f>
        <v/>
      </c>
      <c r="U830" t="str">
        <f>IF($A830="","",SUMIFS(AI_PF!$CA:$CA,AI_PF!$A:$A,$A830))</f>
        <v/>
      </c>
      <c r="V830" t="str">
        <f>IF($A830="","",SUMIFS(AI_PF!$CE:$CE,AI_PF!$A:$A,$A830))</f>
        <v/>
      </c>
      <c r="W830" t="str">
        <f>IF($A830="","",IFERROR(VLOOKUP($A830,AI_PF!$A:$CO,93,FALSE),""))</f>
        <v/>
      </c>
      <c r="X830" t="str">
        <f>IF($A830="","",COUNTIF(AI_PF!$A:$A,$A830))</f>
        <v/>
      </c>
      <c r="Y830" t="str">
        <f>IF($A830="","",COUNTIF(LookThrough!$A:$A,J830))</f>
        <v/>
      </c>
    </row>
    <row r="831" spans="2:25" x14ac:dyDescent="0.4">
      <c r="B831" t="str">
        <f>IF($A831="","",IFERROR(VLOOKUP($A831,AI_PF!$A:$D,4,FALSE),""))</f>
        <v/>
      </c>
      <c r="C831" t="str">
        <f>IF($A831="","",IFERROR(VLOOKUP($A831,AI_PF!$A:$G,7,FALSE),""))</f>
        <v/>
      </c>
      <c r="D831" t="str">
        <f>IF($A831="","",IFERROR(VLOOKUP($A831,AI_PF!$A:$H,8,FALSE),""))</f>
        <v/>
      </c>
      <c r="E831" t="str">
        <f>IF($A831="","",IFERROR(VLOOKUP($A831,AI_PF!$A:$N,14,FALSE),""))</f>
        <v/>
      </c>
      <c r="F831" t="str">
        <f>IF($A831="","",IFERROR(VLOOKUP($A831,AI_PF!$A:$R,18,FALSE),""))</f>
        <v/>
      </c>
      <c r="G831" t="str">
        <f>IF($A831="","",IFERROR(VLOOKUP($A831,AI_PF!$A:$T,20,FALSE),""))</f>
        <v/>
      </c>
      <c r="H831" t="str">
        <f>IF($A831="","",IFERROR(VLOOKUP($A831,AI_PF!$A:$V,22,FALSE),""))</f>
        <v/>
      </c>
      <c r="I831" t="str">
        <f>IF($A831="","",IFERROR(VLOOKUP($A831,AI_PF!$A:$EU,151,FALSE),""))</f>
        <v/>
      </c>
      <c r="J831" t="str">
        <f>IF($A831="","",IFERROR(VLOOKUP($A831,AI_PF!$A:$C,3,FALSE),""))</f>
        <v/>
      </c>
      <c r="K831" t="str">
        <f>IF($A831="","",IFERROR(VLOOKUP($A831,Data_Raw!$A:$G,2,FALSE),""))</f>
        <v/>
      </c>
      <c r="L831" t="str">
        <f>IF($A831="","",IFERROR(VLOOKUP($A831,Data_Raw!$A:$G,3,FALSE),""))</f>
        <v/>
      </c>
      <c r="M831" t="str">
        <f>IF($A831="","",IFERROR(VLOOKUP($A831,Data_Raw!$A:$G,4,FALSE),""))</f>
        <v/>
      </c>
      <c r="N831" t="str">
        <f>IF($A831="","",IFERROR(VLOOKUP($A831,AI_PF!$A:$EU,29,FALSE),""))</f>
        <v/>
      </c>
      <c r="O831" t="str">
        <f>IF($A831="","",IFERROR(VLOOKUP($A831,Data_Raw!$A:$G,5,FALSE),""))</f>
        <v/>
      </c>
      <c r="P831" t="str">
        <f>IF($A831="","",IFERROR(VLOOKUP($A831,Data_Raw!$A:$G,6,FALSE),""))</f>
        <v/>
      </c>
      <c r="Q831" t="str">
        <f>IF($A831="","",IFERROR(VLOOKUP($A831,Data_Raw!$A:$G,7,FALSE),""))</f>
        <v/>
      </c>
      <c r="R831" t="str">
        <f>IF($A831="","",SUMIFS(AI_PF!$AP:$AP,AI_PF!$A:$A,$A831))</f>
        <v/>
      </c>
      <c r="S831" t="str">
        <f>IF($A831="","",SUMIFS(AI_PF!$AW:$AW,AI_PF!$A:$A,$A831))</f>
        <v/>
      </c>
      <c r="T831" t="str">
        <f>IF($A831="","",SUMIFS(AI_PF!$AZ:$AZ,AI_PF!$A:$A,$A831))</f>
        <v/>
      </c>
      <c r="U831" t="str">
        <f>IF($A831="","",SUMIFS(AI_PF!$CA:$CA,AI_PF!$A:$A,$A831))</f>
        <v/>
      </c>
      <c r="V831" t="str">
        <f>IF($A831="","",SUMIFS(AI_PF!$CE:$CE,AI_PF!$A:$A,$A831))</f>
        <v/>
      </c>
      <c r="W831" t="str">
        <f>IF($A831="","",IFERROR(VLOOKUP($A831,AI_PF!$A:$CO,93,FALSE),""))</f>
        <v/>
      </c>
      <c r="X831" t="str">
        <f>IF($A831="","",COUNTIF(AI_PF!$A:$A,$A831))</f>
        <v/>
      </c>
      <c r="Y831" t="str">
        <f>IF($A831="","",COUNTIF(LookThrough!$A:$A,J831))</f>
        <v/>
      </c>
    </row>
    <row r="832" spans="2:25" x14ac:dyDescent="0.4">
      <c r="B832" t="str">
        <f>IF($A832="","",IFERROR(VLOOKUP($A832,AI_PF!$A:$D,4,FALSE),""))</f>
        <v/>
      </c>
      <c r="C832" t="str">
        <f>IF($A832="","",IFERROR(VLOOKUP($A832,AI_PF!$A:$G,7,FALSE),""))</f>
        <v/>
      </c>
      <c r="D832" t="str">
        <f>IF($A832="","",IFERROR(VLOOKUP($A832,AI_PF!$A:$H,8,FALSE),""))</f>
        <v/>
      </c>
      <c r="E832" t="str">
        <f>IF($A832="","",IFERROR(VLOOKUP($A832,AI_PF!$A:$N,14,FALSE),""))</f>
        <v/>
      </c>
      <c r="F832" t="str">
        <f>IF($A832="","",IFERROR(VLOOKUP($A832,AI_PF!$A:$R,18,FALSE),""))</f>
        <v/>
      </c>
      <c r="G832" t="str">
        <f>IF($A832="","",IFERROR(VLOOKUP($A832,AI_PF!$A:$T,20,FALSE),""))</f>
        <v/>
      </c>
      <c r="H832" t="str">
        <f>IF($A832="","",IFERROR(VLOOKUP($A832,AI_PF!$A:$V,22,FALSE),""))</f>
        <v/>
      </c>
      <c r="I832" t="str">
        <f>IF($A832="","",IFERROR(VLOOKUP($A832,AI_PF!$A:$EU,151,FALSE),""))</f>
        <v/>
      </c>
      <c r="J832" t="str">
        <f>IF($A832="","",IFERROR(VLOOKUP($A832,AI_PF!$A:$C,3,FALSE),""))</f>
        <v/>
      </c>
      <c r="K832" t="str">
        <f>IF($A832="","",IFERROR(VLOOKUP($A832,Data_Raw!$A:$G,2,FALSE),""))</f>
        <v/>
      </c>
      <c r="L832" t="str">
        <f>IF($A832="","",IFERROR(VLOOKUP($A832,Data_Raw!$A:$G,3,FALSE),""))</f>
        <v/>
      </c>
      <c r="M832" t="str">
        <f>IF($A832="","",IFERROR(VLOOKUP($A832,Data_Raw!$A:$G,4,FALSE),""))</f>
        <v/>
      </c>
      <c r="N832" t="str">
        <f>IF($A832="","",IFERROR(VLOOKUP($A832,AI_PF!$A:$EU,29,FALSE),""))</f>
        <v/>
      </c>
      <c r="O832" t="str">
        <f>IF($A832="","",IFERROR(VLOOKUP($A832,Data_Raw!$A:$G,5,FALSE),""))</f>
        <v/>
      </c>
      <c r="P832" t="str">
        <f>IF($A832="","",IFERROR(VLOOKUP($A832,Data_Raw!$A:$G,6,FALSE),""))</f>
        <v/>
      </c>
      <c r="Q832" t="str">
        <f>IF($A832="","",IFERROR(VLOOKUP($A832,Data_Raw!$A:$G,7,FALSE),""))</f>
        <v/>
      </c>
      <c r="R832" t="str">
        <f>IF($A832="","",SUMIFS(AI_PF!$AP:$AP,AI_PF!$A:$A,$A832))</f>
        <v/>
      </c>
      <c r="S832" t="str">
        <f>IF($A832="","",SUMIFS(AI_PF!$AW:$AW,AI_PF!$A:$A,$A832))</f>
        <v/>
      </c>
      <c r="T832" t="str">
        <f>IF($A832="","",SUMIFS(AI_PF!$AZ:$AZ,AI_PF!$A:$A,$A832))</f>
        <v/>
      </c>
      <c r="U832" t="str">
        <f>IF($A832="","",SUMIFS(AI_PF!$CA:$CA,AI_PF!$A:$A,$A832))</f>
        <v/>
      </c>
      <c r="V832" t="str">
        <f>IF($A832="","",SUMIFS(AI_PF!$CE:$CE,AI_PF!$A:$A,$A832))</f>
        <v/>
      </c>
      <c r="W832" t="str">
        <f>IF($A832="","",IFERROR(VLOOKUP($A832,AI_PF!$A:$CO,93,FALSE),""))</f>
        <v/>
      </c>
      <c r="X832" t="str">
        <f>IF($A832="","",COUNTIF(AI_PF!$A:$A,$A832))</f>
        <v/>
      </c>
      <c r="Y832" t="str">
        <f>IF($A832="","",COUNTIF(LookThrough!$A:$A,J832))</f>
        <v/>
      </c>
    </row>
    <row r="833" spans="2:25" x14ac:dyDescent="0.4">
      <c r="B833" t="str">
        <f>IF($A833="","",IFERROR(VLOOKUP($A833,AI_PF!$A:$D,4,FALSE),""))</f>
        <v/>
      </c>
      <c r="C833" t="str">
        <f>IF($A833="","",IFERROR(VLOOKUP($A833,AI_PF!$A:$G,7,FALSE),""))</f>
        <v/>
      </c>
      <c r="D833" t="str">
        <f>IF($A833="","",IFERROR(VLOOKUP($A833,AI_PF!$A:$H,8,FALSE),""))</f>
        <v/>
      </c>
      <c r="E833" t="str">
        <f>IF($A833="","",IFERROR(VLOOKUP($A833,AI_PF!$A:$N,14,FALSE),""))</f>
        <v/>
      </c>
      <c r="F833" t="str">
        <f>IF($A833="","",IFERROR(VLOOKUP($A833,AI_PF!$A:$R,18,FALSE),""))</f>
        <v/>
      </c>
      <c r="G833" t="str">
        <f>IF($A833="","",IFERROR(VLOOKUP($A833,AI_PF!$A:$T,20,FALSE),""))</f>
        <v/>
      </c>
      <c r="H833" t="str">
        <f>IF($A833="","",IFERROR(VLOOKUP($A833,AI_PF!$A:$V,22,FALSE),""))</f>
        <v/>
      </c>
      <c r="I833" t="str">
        <f>IF($A833="","",IFERROR(VLOOKUP($A833,AI_PF!$A:$EU,151,FALSE),""))</f>
        <v/>
      </c>
      <c r="J833" t="str">
        <f>IF($A833="","",IFERROR(VLOOKUP($A833,AI_PF!$A:$C,3,FALSE),""))</f>
        <v/>
      </c>
      <c r="K833" t="str">
        <f>IF($A833="","",IFERROR(VLOOKUP($A833,Data_Raw!$A:$G,2,FALSE),""))</f>
        <v/>
      </c>
      <c r="L833" t="str">
        <f>IF($A833="","",IFERROR(VLOOKUP($A833,Data_Raw!$A:$G,3,FALSE),""))</f>
        <v/>
      </c>
      <c r="M833" t="str">
        <f>IF($A833="","",IFERROR(VLOOKUP($A833,Data_Raw!$A:$G,4,FALSE),""))</f>
        <v/>
      </c>
      <c r="N833" t="str">
        <f>IF($A833="","",IFERROR(VLOOKUP($A833,AI_PF!$A:$EU,29,FALSE),""))</f>
        <v/>
      </c>
      <c r="O833" t="str">
        <f>IF($A833="","",IFERROR(VLOOKUP($A833,Data_Raw!$A:$G,5,FALSE),""))</f>
        <v/>
      </c>
      <c r="P833" t="str">
        <f>IF($A833="","",IFERROR(VLOOKUP($A833,Data_Raw!$A:$G,6,FALSE),""))</f>
        <v/>
      </c>
      <c r="Q833" t="str">
        <f>IF($A833="","",IFERROR(VLOOKUP($A833,Data_Raw!$A:$G,7,FALSE),""))</f>
        <v/>
      </c>
      <c r="R833" t="str">
        <f>IF($A833="","",SUMIFS(AI_PF!$AP:$AP,AI_PF!$A:$A,$A833))</f>
        <v/>
      </c>
      <c r="S833" t="str">
        <f>IF($A833="","",SUMIFS(AI_PF!$AW:$AW,AI_PF!$A:$A,$A833))</f>
        <v/>
      </c>
      <c r="T833" t="str">
        <f>IF($A833="","",SUMIFS(AI_PF!$AZ:$AZ,AI_PF!$A:$A,$A833))</f>
        <v/>
      </c>
      <c r="U833" t="str">
        <f>IF($A833="","",SUMIFS(AI_PF!$CA:$CA,AI_PF!$A:$A,$A833))</f>
        <v/>
      </c>
      <c r="V833" t="str">
        <f>IF($A833="","",SUMIFS(AI_PF!$CE:$CE,AI_PF!$A:$A,$A833))</f>
        <v/>
      </c>
      <c r="W833" t="str">
        <f>IF($A833="","",IFERROR(VLOOKUP($A833,AI_PF!$A:$CO,93,FALSE),""))</f>
        <v/>
      </c>
      <c r="X833" t="str">
        <f>IF($A833="","",COUNTIF(AI_PF!$A:$A,$A833))</f>
        <v/>
      </c>
      <c r="Y833" t="str">
        <f>IF($A833="","",COUNTIF(LookThrough!$A:$A,J833))</f>
        <v/>
      </c>
    </row>
    <row r="834" spans="2:25" x14ac:dyDescent="0.4">
      <c r="B834" t="str">
        <f>IF($A834="","",IFERROR(VLOOKUP($A834,AI_PF!$A:$D,4,FALSE),""))</f>
        <v/>
      </c>
      <c r="C834" t="str">
        <f>IF($A834="","",IFERROR(VLOOKUP($A834,AI_PF!$A:$G,7,FALSE),""))</f>
        <v/>
      </c>
      <c r="D834" t="str">
        <f>IF($A834="","",IFERROR(VLOOKUP($A834,AI_PF!$A:$H,8,FALSE),""))</f>
        <v/>
      </c>
      <c r="E834" t="str">
        <f>IF($A834="","",IFERROR(VLOOKUP($A834,AI_PF!$A:$N,14,FALSE),""))</f>
        <v/>
      </c>
      <c r="F834" t="str">
        <f>IF($A834="","",IFERROR(VLOOKUP($A834,AI_PF!$A:$R,18,FALSE),""))</f>
        <v/>
      </c>
      <c r="G834" t="str">
        <f>IF($A834="","",IFERROR(VLOOKUP($A834,AI_PF!$A:$T,20,FALSE),""))</f>
        <v/>
      </c>
      <c r="H834" t="str">
        <f>IF($A834="","",IFERROR(VLOOKUP($A834,AI_PF!$A:$V,22,FALSE),""))</f>
        <v/>
      </c>
      <c r="I834" t="str">
        <f>IF($A834="","",IFERROR(VLOOKUP($A834,AI_PF!$A:$EU,151,FALSE),""))</f>
        <v/>
      </c>
      <c r="J834" t="str">
        <f>IF($A834="","",IFERROR(VLOOKUP($A834,AI_PF!$A:$C,3,FALSE),""))</f>
        <v/>
      </c>
      <c r="K834" t="str">
        <f>IF($A834="","",IFERROR(VLOOKUP($A834,Data_Raw!$A:$G,2,FALSE),""))</f>
        <v/>
      </c>
      <c r="L834" t="str">
        <f>IF($A834="","",IFERROR(VLOOKUP($A834,Data_Raw!$A:$G,3,FALSE),""))</f>
        <v/>
      </c>
      <c r="M834" t="str">
        <f>IF($A834="","",IFERROR(VLOOKUP($A834,Data_Raw!$A:$G,4,FALSE),""))</f>
        <v/>
      </c>
      <c r="N834" t="str">
        <f>IF($A834="","",IFERROR(VLOOKUP($A834,AI_PF!$A:$EU,29,FALSE),""))</f>
        <v/>
      </c>
      <c r="O834" t="str">
        <f>IF($A834="","",IFERROR(VLOOKUP($A834,Data_Raw!$A:$G,5,FALSE),""))</f>
        <v/>
      </c>
      <c r="P834" t="str">
        <f>IF($A834="","",IFERROR(VLOOKUP($A834,Data_Raw!$A:$G,6,FALSE),""))</f>
        <v/>
      </c>
      <c r="Q834" t="str">
        <f>IF($A834="","",IFERROR(VLOOKUP($A834,Data_Raw!$A:$G,7,FALSE),""))</f>
        <v/>
      </c>
      <c r="R834" t="str">
        <f>IF($A834="","",SUMIFS(AI_PF!$AP:$AP,AI_PF!$A:$A,$A834))</f>
        <v/>
      </c>
      <c r="S834" t="str">
        <f>IF($A834="","",SUMIFS(AI_PF!$AW:$AW,AI_PF!$A:$A,$A834))</f>
        <v/>
      </c>
      <c r="T834" t="str">
        <f>IF($A834="","",SUMIFS(AI_PF!$AZ:$AZ,AI_PF!$A:$A,$A834))</f>
        <v/>
      </c>
      <c r="U834" t="str">
        <f>IF($A834="","",SUMIFS(AI_PF!$CA:$CA,AI_PF!$A:$A,$A834))</f>
        <v/>
      </c>
      <c r="V834" t="str">
        <f>IF($A834="","",SUMIFS(AI_PF!$CE:$CE,AI_PF!$A:$A,$A834))</f>
        <v/>
      </c>
      <c r="W834" t="str">
        <f>IF($A834="","",IFERROR(VLOOKUP($A834,AI_PF!$A:$CO,93,FALSE),""))</f>
        <v/>
      </c>
      <c r="X834" t="str">
        <f>IF($A834="","",COUNTIF(AI_PF!$A:$A,$A834))</f>
        <v/>
      </c>
      <c r="Y834" t="str">
        <f>IF($A834="","",COUNTIF(LookThrough!$A:$A,J834))</f>
        <v/>
      </c>
    </row>
    <row r="835" spans="2:25" x14ac:dyDescent="0.4">
      <c r="B835" t="str">
        <f>IF($A835="","",IFERROR(VLOOKUP($A835,AI_PF!$A:$D,4,FALSE),""))</f>
        <v/>
      </c>
      <c r="C835" t="str">
        <f>IF($A835="","",IFERROR(VLOOKUP($A835,AI_PF!$A:$G,7,FALSE),""))</f>
        <v/>
      </c>
      <c r="D835" t="str">
        <f>IF($A835="","",IFERROR(VLOOKUP($A835,AI_PF!$A:$H,8,FALSE),""))</f>
        <v/>
      </c>
      <c r="E835" t="str">
        <f>IF($A835="","",IFERROR(VLOOKUP($A835,AI_PF!$A:$N,14,FALSE),""))</f>
        <v/>
      </c>
      <c r="F835" t="str">
        <f>IF($A835="","",IFERROR(VLOOKUP($A835,AI_PF!$A:$R,18,FALSE),""))</f>
        <v/>
      </c>
      <c r="G835" t="str">
        <f>IF($A835="","",IFERROR(VLOOKUP($A835,AI_PF!$A:$T,20,FALSE),""))</f>
        <v/>
      </c>
      <c r="H835" t="str">
        <f>IF($A835="","",IFERROR(VLOOKUP($A835,AI_PF!$A:$V,22,FALSE),""))</f>
        <v/>
      </c>
      <c r="I835" t="str">
        <f>IF($A835="","",IFERROR(VLOOKUP($A835,AI_PF!$A:$EU,151,FALSE),""))</f>
        <v/>
      </c>
      <c r="J835" t="str">
        <f>IF($A835="","",IFERROR(VLOOKUP($A835,AI_PF!$A:$C,3,FALSE),""))</f>
        <v/>
      </c>
      <c r="K835" t="str">
        <f>IF($A835="","",IFERROR(VLOOKUP($A835,Data_Raw!$A:$G,2,FALSE),""))</f>
        <v/>
      </c>
      <c r="L835" t="str">
        <f>IF($A835="","",IFERROR(VLOOKUP($A835,Data_Raw!$A:$G,3,FALSE),""))</f>
        <v/>
      </c>
      <c r="M835" t="str">
        <f>IF($A835="","",IFERROR(VLOOKUP($A835,Data_Raw!$A:$G,4,FALSE),""))</f>
        <v/>
      </c>
      <c r="N835" t="str">
        <f>IF($A835="","",IFERROR(VLOOKUP($A835,AI_PF!$A:$EU,29,FALSE),""))</f>
        <v/>
      </c>
      <c r="O835" t="str">
        <f>IF($A835="","",IFERROR(VLOOKUP($A835,Data_Raw!$A:$G,5,FALSE),""))</f>
        <v/>
      </c>
      <c r="P835" t="str">
        <f>IF($A835="","",IFERROR(VLOOKUP($A835,Data_Raw!$A:$G,6,FALSE),""))</f>
        <v/>
      </c>
      <c r="Q835" t="str">
        <f>IF($A835="","",IFERROR(VLOOKUP($A835,Data_Raw!$A:$G,7,FALSE),""))</f>
        <v/>
      </c>
      <c r="R835" t="str">
        <f>IF($A835="","",SUMIFS(AI_PF!$AP:$AP,AI_PF!$A:$A,$A835))</f>
        <v/>
      </c>
      <c r="S835" t="str">
        <f>IF($A835="","",SUMIFS(AI_PF!$AW:$AW,AI_PF!$A:$A,$A835))</f>
        <v/>
      </c>
      <c r="T835" t="str">
        <f>IF($A835="","",SUMIFS(AI_PF!$AZ:$AZ,AI_PF!$A:$A,$A835))</f>
        <v/>
      </c>
      <c r="U835" t="str">
        <f>IF($A835="","",SUMIFS(AI_PF!$CA:$CA,AI_PF!$A:$A,$A835))</f>
        <v/>
      </c>
      <c r="V835" t="str">
        <f>IF($A835="","",SUMIFS(AI_PF!$CE:$CE,AI_PF!$A:$A,$A835))</f>
        <v/>
      </c>
      <c r="W835" t="str">
        <f>IF($A835="","",IFERROR(VLOOKUP($A835,AI_PF!$A:$CO,93,FALSE),""))</f>
        <v/>
      </c>
      <c r="X835" t="str">
        <f>IF($A835="","",COUNTIF(AI_PF!$A:$A,$A835))</f>
        <v/>
      </c>
      <c r="Y835" t="str">
        <f>IF($A835="","",COUNTIF(LookThrough!$A:$A,J835))</f>
        <v/>
      </c>
    </row>
    <row r="836" spans="2:25" x14ac:dyDescent="0.4">
      <c r="B836" t="str">
        <f>IF($A836="","",IFERROR(VLOOKUP($A836,AI_PF!$A:$D,4,FALSE),""))</f>
        <v/>
      </c>
      <c r="C836" t="str">
        <f>IF($A836="","",IFERROR(VLOOKUP($A836,AI_PF!$A:$G,7,FALSE),""))</f>
        <v/>
      </c>
      <c r="D836" t="str">
        <f>IF($A836="","",IFERROR(VLOOKUP($A836,AI_PF!$A:$H,8,FALSE),""))</f>
        <v/>
      </c>
      <c r="E836" t="str">
        <f>IF($A836="","",IFERROR(VLOOKUP($A836,AI_PF!$A:$N,14,FALSE),""))</f>
        <v/>
      </c>
      <c r="F836" t="str">
        <f>IF($A836="","",IFERROR(VLOOKUP($A836,AI_PF!$A:$R,18,FALSE),""))</f>
        <v/>
      </c>
      <c r="G836" t="str">
        <f>IF($A836="","",IFERROR(VLOOKUP($A836,AI_PF!$A:$T,20,FALSE),""))</f>
        <v/>
      </c>
      <c r="H836" t="str">
        <f>IF($A836="","",IFERROR(VLOOKUP($A836,AI_PF!$A:$V,22,FALSE),""))</f>
        <v/>
      </c>
      <c r="I836" t="str">
        <f>IF($A836="","",IFERROR(VLOOKUP($A836,AI_PF!$A:$EU,151,FALSE),""))</f>
        <v/>
      </c>
      <c r="J836" t="str">
        <f>IF($A836="","",IFERROR(VLOOKUP($A836,AI_PF!$A:$C,3,FALSE),""))</f>
        <v/>
      </c>
      <c r="K836" t="str">
        <f>IF($A836="","",IFERROR(VLOOKUP($A836,Data_Raw!$A:$G,2,FALSE),""))</f>
        <v/>
      </c>
      <c r="L836" t="str">
        <f>IF($A836="","",IFERROR(VLOOKUP($A836,Data_Raw!$A:$G,3,FALSE),""))</f>
        <v/>
      </c>
      <c r="M836" t="str">
        <f>IF($A836="","",IFERROR(VLOOKUP($A836,Data_Raw!$A:$G,4,FALSE),""))</f>
        <v/>
      </c>
      <c r="N836" t="str">
        <f>IF($A836="","",IFERROR(VLOOKUP($A836,AI_PF!$A:$EU,29,FALSE),""))</f>
        <v/>
      </c>
      <c r="O836" t="str">
        <f>IF($A836="","",IFERROR(VLOOKUP($A836,Data_Raw!$A:$G,5,FALSE),""))</f>
        <v/>
      </c>
      <c r="P836" t="str">
        <f>IF($A836="","",IFERROR(VLOOKUP($A836,Data_Raw!$A:$G,6,FALSE),""))</f>
        <v/>
      </c>
      <c r="Q836" t="str">
        <f>IF($A836="","",IFERROR(VLOOKUP($A836,Data_Raw!$A:$G,7,FALSE),""))</f>
        <v/>
      </c>
      <c r="R836" t="str">
        <f>IF($A836="","",SUMIFS(AI_PF!$AP:$AP,AI_PF!$A:$A,$A836))</f>
        <v/>
      </c>
      <c r="S836" t="str">
        <f>IF($A836="","",SUMIFS(AI_PF!$AW:$AW,AI_PF!$A:$A,$A836))</f>
        <v/>
      </c>
      <c r="T836" t="str">
        <f>IF($A836="","",SUMIFS(AI_PF!$AZ:$AZ,AI_PF!$A:$A,$A836))</f>
        <v/>
      </c>
      <c r="U836" t="str">
        <f>IF($A836="","",SUMIFS(AI_PF!$CA:$CA,AI_PF!$A:$A,$A836))</f>
        <v/>
      </c>
      <c r="V836" t="str">
        <f>IF($A836="","",SUMIFS(AI_PF!$CE:$CE,AI_PF!$A:$A,$A836))</f>
        <v/>
      </c>
      <c r="W836" t="str">
        <f>IF($A836="","",IFERROR(VLOOKUP($A836,AI_PF!$A:$CO,93,FALSE),""))</f>
        <v/>
      </c>
      <c r="X836" t="str">
        <f>IF($A836="","",COUNTIF(AI_PF!$A:$A,$A836))</f>
        <v/>
      </c>
      <c r="Y836" t="str">
        <f>IF($A836="","",COUNTIF(LookThrough!$A:$A,J836))</f>
        <v/>
      </c>
    </row>
    <row r="837" spans="2:25" x14ac:dyDescent="0.4">
      <c r="B837" t="str">
        <f>IF($A837="","",IFERROR(VLOOKUP($A837,AI_PF!$A:$D,4,FALSE),""))</f>
        <v/>
      </c>
      <c r="C837" t="str">
        <f>IF($A837="","",IFERROR(VLOOKUP($A837,AI_PF!$A:$G,7,FALSE),""))</f>
        <v/>
      </c>
      <c r="D837" t="str">
        <f>IF($A837="","",IFERROR(VLOOKUP($A837,AI_PF!$A:$H,8,FALSE),""))</f>
        <v/>
      </c>
      <c r="E837" t="str">
        <f>IF($A837="","",IFERROR(VLOOKUP($A837,AI_PF!$A:$N,14,FALSE),""))</f>
        <v/>
      </c>
      <c r="F837" t="str">
        <f>IF($A837="","",IFERROR(VLOOKUP($A837,AI_PF!$A:$R,18,FALSE),""))</f>
        <v/>
      </c>
      <c r="G837" t="str">
        <f>IF($A837="","",IFERROR(VLOOKUP($A837,AI_PF!$A:$T,20,FALSE),""))</f>
        <v/>
      </c>
      <c r="H837" t="str">
        <f>IF($A837="","",IFERROR(VLOOKUP($A837,AI_PF!$A:$V,22,FALSE),""))</f>
        <v/>
      </c>
      <c r="I837" t="str">
        <f>IF($A837="","",IFERROR(VLOOKUP($A837,AI_PF!$A:$EU,151,FALSE),""))</f>
        <v/>
      </c>
      <c r="J837" t="str">
        <f>IF($A837="","",IFERROR(VLOOKUP($A837,AI_PF!$A:$C,3,FALSE),""))</f>
        <v/>
      </c>
      <c r="K837" t="str">
        <f>IF($A837="","",IFERROR(VLOOKUP($A837,Data_Raw!$A:$G,2,FALSE),""))</f>
        <v/>
      </c>
      <c r="L837" t="str">
        <f>IF($A837="","",IFERROR(VLOOKUP($A837,Data_Raw!$A:$G,3,FALSE),""))</f>
        <v/>
      </c>
      <c r="M837" t="str">
        <f>IF($A837="","",IFERROR(VLOOKUP($A837,Data_Raw!$A:$G,4,FALSE),""))</f>
        <v/>
      </c>
      <c r="N837" t="str">
        <f>IF($A837="","",IFERROR(VLOOKUP($A837,AI_PF!$A:$EU,29,FALSE),""))</f>
        <v/>
      </c>
      <c r="O837" t="str">
        <f>IF($A837="","",IFERROR(VLOOKUP($A837,Data_Raw!$A:$G,5,FALSE),""))</f>
        <v/>
      </c>
      <c r="P837" t="str">
        <f>IF($A837="","",IFERROR(VLOOKUP($A837,Data_Raw!$A:$G,6,FALSE),""))</f>
        <v/>
      </c>
      <c r="Q837" t="str">
        <f>IF($A837="","",IFERROR(VLOOKUP($A837,Data_Raw!$A:$G,7,FALSE),""))</f>
        <v/>
      </c>
      <c r="R837" t="str">
        <f>IF($A837="","",SUMIFS(AI_PF!$AP:$AP,AI_PF!$A:$A,$A837))</f>
        <v/>
      </c>
      <c r="S837" t="str">
        <f>IF($A837="","",SUMIFS(AI_PF!$AW:$AW,AI_PF!$A:$A,$A837))</f>
        <v/>
      </c>
      <c r="T837" t="str">
        <f>IF($A837="","",SUMIFS(AI_PF!$AZ:$AZ,AI_PF!$A:$A,$A837))</f>
        <v/>
      </c>
      <c r="U837" t="str">
        <f>IF($A837="","",SUMIFS(AI_PF!$CA:$CA,AI_PF!$A:$A,$A837))</f>
        <v/>
      </c>
      <c r="V837" t="str">
        <f>IF($A837="","",SUMIFS(AI_PF!$CE:$CE,AI_PF!$A:$A,$A837))</f>
        <v/>
      </c>
      <c r="W837" t="str">
        <f>IF($A837="","",IFERROR(VLOOKUP($A837,AI_PF!$A:$CO,93,FALSE),""))</f>
        <v/>
      </c>
      <c r="X837" t="str">
        <f>IF($A837="","",COUNTIF(AI_PF!$A:$A,$A837))</f>
        <v/>
      </c>
      <c r="Y837" t="str">
        <f>IF($A837="","",COUNTIF(LookThrough!$A:$A,J837))</f>
        <v/>
      </c>
    </row>
    <row r="838" spans="2:25" x14ac:dyDescent="0.4">
      <c r="B838" t="str">
        <f>IF($A838="","",IFERROR(VLOOKUP($A838,AI_PF!$A:$D,4,FALSE),""))</f>
        <v/>
      </c>
      <c r="C838" t="str">
        <f>IF($A838="","",IFERROR(VLOOKUP($A838,AI_PF!$A:$G,7,FALSE),""))</f>
        <v/>
      </c>
      <c r="D838" t="str">
        <f>IF($A838="","",IFERROR(VLOOKUP($A838,AI_PF!$A:$H,8,FALSE),""))</f>
        <v/>
      </c>
      <c r="E838" t="str">
        <f>IF($A838="","",IFERROR(VLOOKUP($A838,AI_PF!$A:$N,14,FALSE),""))</f>
        <v/>
      </c>
      <c r="F838" t="str">
        <f>IF($A838="","",IFERROR(VLOOKUP($A838,AI_PF!$A:$R,18,FALSE),""))</f>
        <v/>
      </c>
      <c r="G838" t="str">
        <f>IF($A838="","",IFERROR(VLOOKUP($A838,AI_PF!$A:$T,20,FALSE),""))</f>
        <v/>
      </c>
      <c r="H838" t="str">
        <f>IF($A838="","",IFERROR(VLOOKUP($A838,AI_PF!$A:$V,22,FALSE),""))</f>
        <v/>
      </c>
      <c r="I838" t="str">
        <f>IF($A838="","",IFERROR(VLOOKUP($A838,AI_PF!$A:$EU,151,FALSE),""))</f>
        <v/>
      </c>
      <c r="J838" t="str">
        <f>IF($A838="","",IFERROR(VLOOKUP($A838,AI_PF!$A:$C,3,FALSE),""))</f>
        <v/>
      </c>
      <c r="K838" t="str">
        <f>IF($A838="","",IFERROR(VLOOKUP($A838,Data_Raw!$A:$G,2,FALSE),""))</f>
        <v/>
      </c>
      <c r="L838" t="str">
        <f>IF($A838="","",IFERROR(VLOOKUP($A838,Data_Raw!$A:$G,3,FALSE),""))</f>
        <v/>
      </c>
      <c r="M838" t="str">
        <f>IF($A838="","",IFERROR(VLOOKUP($A838,Data_Raw!$A:$G,4,FALSE),""))</f>
        <v/>
      </c>
      <c r="N838" t="str">
        <f>IF($A838="","",IFERROR(VLOOKUP($A838,AI_PF!$A:$EU,29,FALSE),""))</f>
        <v/>
      </c>
      <c r="O838" t="str">
        <f>IF($A838="","",IFERROR(VLOOKUP($A838,Data_Raw!$A:$G,5,FALSE),""))</f>
        <v/>
      </c>
      <c r="P838" t="str">
        <f>IF($A838="","",IFERROR(VLOOKUP($A838,Data_Raw!$A:$G,6,FALSE),""))</f>
        <v/>
      </c>
      <c r="Q838" t="str">
        <f>IF($A838="","",IFERROR(VLOOKUP($A838,Data_Raw!$A:$G,7,FALSE),""))</f>
        <v/>
      </c>
      <c r="R838" t="str">
        <f>IF($A838="","",SUMIFS(AI_PF!$AP:$AP,AI_PF!$A:$A,$A838))</f>
        <v/>
      </c>
      <c r="S838" t="str">
        <f>IF($A838="","",SUMIFS(AI_PF!$AW:$AW,AI_PF!$A:$A,$A838))</f>
        <v/>
      </c>
      <c r="T838" t="str">
        <f>IF($A838="","",SUMIFS(AI_PF!$AZ:$AZ,AI_PF!$A:$A,$A838))</f>
        <v/>
      </c>
      <c r="U838" t="str">
        <f>IF($A838="","",SUMIFS(AI_PF!$CA:$CA,AI_PF!$A:$A,$A838))</f>
        <v/>
      </c>
      <c r="V838" t="str">
        <f>IF($A838="","",SUMIFS(AI_PF!$CE:$CE,AI_PF!$A:$A,$A838))</f>
        <v/>
      </c>
      <c r="W838" t="str">
        <f>IF($A838="","",IFERROR(VLOOKUP($A838,AI_PF!$A:$CO,93,FALSE),""))</f>
        <v/>
      </c>
      <c r="X838" t="str">
        <f>IF($A838="","",COUNTIF(AI_PF!$A:$A,$A838))</f>
        <v/>
      </c>
      <c r="Y838" t="str">
        <f>IF($A838="","",COUNTIF(LookThrough!$A:$A,J838))</f>
        <v/>
      </c>
    </row>
    <row r="839" spans="2:25" x14ac:dyDescent="0.4">
      <c r="B839" t="str">
        <f>IF($A839="","",IFERROR(VLOOKUP($A839,AI_PF!$A:$D,4,FALSE),""))</f>
        <v/>
      </c>
      <c r="C839" t="str">
        <f>IF($A839="","",IFERROR(VLOOKUP($A839,AI_PF!$A:$G,7,FALSE),""))</f>
        <v/>
      </c>
      <c r="D839" t="str">
        <f>IF($A839="","",IFERROR(VLOOKUP($A839,AI_PF!$A:$H,8,FALSE),""))</f>
        <v/>
      </c>
      <c r="E839" t="str">
        <f>IF($A839="","",IFERROR(VLOOKUP($A839,AI_PF!$A:$N,14,FALSE),""))</f>
        <v/>
      </c>
      <c r="F839" t="str">
        <f>IF($A839="","",IFERROR(VLOOKUP($A839,AI_PF!$A:$R,18,FALSE),""))</f>
        <v/>
      </c>
      <c r="G839" t="str">
        <f>IF($A839="","",IFERROR(VLOOKUP($A839,AI_PF!$A:$T,20,FALSE),""))</f>
        <v/>
      </c>
      <c r="H839" t="str">
        <f>IF($A839="","",IFERROR(VLOOKUP($A839,AI_PF!$A:$V,22,FALSE),""))</f>
        <v/>
      </c>
      <c r="I839" t="str">
        <f>IF($A839="","",IFERROR(VLOOKUP($A839,AI_PF!$A:$EU,151,FALSE),""))</f>
        <v/>
      </c>
      <c r="J839" t="str">
        <f>IF($A839="","",IFERROR(VLOOKUP($A839,AI_PF!$A:$C,3,FALSE),""))</f>
        <v/>
      </c>
      <c r="K839" t="str">
        <f>IF($A839="","",IFERROR(VLOOKUP($A839,Data_Raw!$A:$G,2,FALSE),""))</f>
        <v/>
      </c>
      <c r="L839" t="str">
        <f>IF($A839="","",IFERROR(VLOOKUP($A839,Data_Raw!$A:$G,3,FALSE),""))</f>
        <v/>
      </c>
      <c r="M839" t="str">
        <f>IF($A839="","",IFERROR(VLOOKUP($A839,Data_Raw!$A:$G,4,FALSE),""))</f>
        <v/>
      </c>
      <c r="N839" t="str">
        <f>IF($A839="","",IFERROR(VLOOKUP($A839,AI_PF!$A:$EU,29,FALSE),""))</f>
        <v/>
      </c>
      <c r="O839" t="str">
        <f>IF($A839="","",IFERROR(VLOOKUP($A839,Data_Raw!$A:$G,5,FALSE),""))</f>
        <v/>
      </c>
      <c r="P839" t="str">
        <f>IF($A839="","",IFERROR(VLOOKUP($A839,Data_Raw!$A:$G,6,FALSE),""))</f>
        <v/>
      </c>
      <c r="Q839" t="str">
        <f>IF($A839="","",IFERROR(VLOOKUP($A839,Data_Raw!$A:$G,7,FALSE),""))</f>
        <v/>
      </c>
      <c r="R839" t="str">
        <f>IF($A839="","",SUMIFS(AI_PF!$AP:$AP,AI_PF!$A:$A,$A839))</f>
        <v/>
      </c>
      <c r="S839" t="str">
        <f>IF($A839="","",SUMIFS(AI_PF!$AW:$AW,AI_PF!$A:$A,$A839))</f>
        <v/>
      </c>
      <c r="T839" t="str">
        <f>IF($A839="","",SUMIFS(AI_PF!$AZ:$AZ,AI_PF!$A:$A,$A839))</f>
        <v/>
      </c>
      <c r="U839" t="str">
        <f>IF($A839="","",SUMIFS(AI_PF!$CA:$CA,AI_PF!$A:$A,$A839))</f>
        <v/>
      </c>
      <c r="V839" t="str">
        <f>IF($A839="","",SUMIFS(AI_PF!$CE:$CE,AI_PF!$A:$A,$A839))</f>
        <v/>
      </c>
      <c r="W839" t="str">
        <f>IF($A839="","",IFERROR(VLOOKUP($A839,AI_PF!$A:$CO,93,FALSE),""))</f>
        <v/>
      </c>
      <c r="X839" t="str">
        <f>IF($A839="","",COUNTIF(AI_PF!$A:$A,$A839))</f>
        <v/>
      </c>
      <c r="Y839" t="str">
        <f>IF($A839="","",COUNTIF(LookThrough!$A:$A,J839))</f>
        <v/>
      </c>
    </row>
    <row r="840" spans="2:25" x14ac:dyDescent="0.4">
      <c r="B840" t="str">
        <f>IF($A840="","",IFERROR(VLOOKUP($A840,AI_PF!$A:$D,4,FALSE),""))</f>
        <v/>
      </c>
      <c r="C840" t="str">
        <f>IF($A840="","",IFERROR(VLOOKUP($A840,AI_PF!$A:$G,7,FALSE),""))</f>
        <v/>
      </c>
      <c r="D840" t="str">
        <f>IF($A840="","",IFERROR(VLOOKUP($A840,AI_PF!$A:$H,8,FALSE),""))</f>
        <v/>
      </c>
      <c r="E840" t="str">
        <f>IF($A840="","",IFERROR(VLOOKUP($A840,AI_PF!$A:$N,14,FALSE),""))</f>
        <v/>
      </c>
      <c r="F840" t="str">
        <f>IF($A840="","",IFERROR(VLOOKUP($A840,AI_PF!$A:$R,18,FALSE),""))</f>
        <v/>
      </c>
      <c r="G840" t="str">
        <f>IF($A840="","",IFERROR(VLOOKUP($A840,AI_PF!$A:$T,20,FALSE),""))</f>
        <v/>
      </c>
      <c r="H840" t="str">
        <f>IF($A840="","",IFERROR(VLOOKUP($A840,AI_PF!$A:$V,22,FALSE),""))</f>
        <v/>
      </c>
      <c r="I840" t="str">
        <f>IF($A840="","",IFERROR(VLOOKUP($A840,AI_PF!$A:$EU,151,FALSE),""))</f>
        <v/>
      </c>
      <c r="J840" t="str">
        <f>IF($A840="","",IFERROR(VLOOKUP($A840,AI_PF!$A:$C,3,FALSE),""))</f>
        <v/>
      </c>
      <c r="K840" t="str">
        <f>IF($A840="","",IFERROR(VLOOKUP($A840,Data_Raw!$A:$G,2,FALSE),""))</f>
        <v/>
      </c>
      <c r="L840" t="str">
        <f>IF($A840="","",IFERROR(VLOOKUP($A840,Data_Raw!$A:$G,3,FALSE),""))</f>
        <v/>
      </c>
      <c r="M840" t="str">
        <f>IF($A840="","",IFERROR(VLOOKUP($A840,Data_Raw!$A:$G,4,FALSE),""))</f>
        <v/>
      </c>
      <c r="N840" t="str">
        <f>IF($A840="","",IFERROR(VLOOKUP($A840,AI_PF!$A:$EU,29,FALSE),""))</f>
        <v/>
      </c>
      <c r="O840" t="str">
        <f>IF($A840="","",IFERROR(VLOOKUP($A840,Data_Raw!$A:$G,5,FALSE),""))</f>
        <v/>
      </c>
      <c r="P840" t="str">
        <f>IF($A840="","",IFERROR(VLOOKUP($A840,Data_Raw!$A:$G,6,FALSE),""))</f>
        <v/>
      </c>
      <c r="Q840" t="str">
        <f>IF($A840="","",IFERROR(VLOOKUP($A840,Data_Raw!$A:$G,7,FALSE),""))</f>
        <v/>
      </c>
      <c r="R840" t="str">
        <f>IF($A840="","",SUMIFS(AI_PF!$AP:$AP,AI_PF!$A:$A,$A840))</f>
        <v/>
      </c>
      <c r="S840" t="str">
        <f>IF($A840="","",SUMIFS(AI_PF!$AW:$AW,AI_PF!$A:$A,$A840))</f>
        <v/>
      </c>
      <c r="T840" t="str">
        <f>IF($A840="","",SUMIFS(AI_PF!$AZ:$AZ,AI_PF!$A:$A,$A840))</f>
        <v/>
      </c>
      <c r="U840" t="str">
        <f>IF($A840="","",SUMIFS(AI_PF!$CA:$CA,AI_PF!$A:$A,$A840))</f>
        <v/>
      </c>
      <c r="V840" t="str">
        <f>IF($A840="","",SUMIFS(AI_PF!$CE:$CE,AI_PF!$A:$A,$A840))</f>
        <v/>
      </c>
      <c r="W840" t="str">
        <f>IF($A840="","",IFERROR(VLOOKUP($A840,AI_PF!$A:$CO,93,FALSE),""))</f>
        <v/>
      </c>
      <c r="X840" t="str">
        <f>IF($A840="","",COUNTIF(AI_PF!$A:$A,$A840))</f>
        <v/>
      </c>
      <c r="Y840" t="str">
        <f>IF($A840="","",COUNTIF(LookThrough!$A:$A,J840))</f>
        <v/>
      </c>
    </row>
    <row r="841" spans="2:25" x14ac:dyDescent="0.4">
      <c r="B841" t="str">
        <f>IF($A841="","",IFERROR(VLOOKUP($A841,AI_PF!$A:$D,4,FALSE),""))</f>
        <v/>
      </c>
      <c r="C841" t="str">
        <f>IF($A841="","",IFERROR(VLOOKUP($A841,AI_PF!$A:$G,7,FALSE),""))</f>
        <v/>
      </c>
      <c r="D841" t="str">
        <f>IF($A841="","",IFERROR(VLOOKUP($A841,AI_PF!$A:$H,8,FALSE),""))</f>
        <v/>
      </c>
      <c r="E841" t="str">
        <f>IF($A841="","",IFERROR(VLOOKUP($A841,AI_PF!$A:$N,14,FALSE),""))</f>
        <v/>
      </c>
      <c r="F841" t="str">
        <f>IF($A841="","",IFERROR(VLOOKUP($A841,AI_PF!$A:$R,18,FALSE),""))</f>
        <v/>
      </c>
      <c r="G841" t="str">
        <f>IF($A841="","",IFERROR(VLOOKUP($A841,AI_PF!$A:$T,20,FALSE),""))</f>
        <v/>
      </c>
      <c r="H841" t="str">
        <f>IF($A841="","",IFERROR(VLOOKUP($A841,AI_PF!$A:$V,22,FALSE),""))</f>
        <v/>
      </c>
      <c r="I841" t="str">
        <f>IF($A841="","",IFERROR(VLOOKUP($A841,AI_PF!$A:$EU,151,FALSE),""))</f>
        <v/>
      </c>
      <c r="J841" t="str">
        <f>IF($A841="","",IFERROR(VLOOKUP($A841,AI_PF!$A:$C,3,FALSE),""))</f>
        <v/>
      </c>
      <c r="K841" t="str">
        <f>IF($A841="","",IFERROR(VLOOKUP($A841,Data_Raw!$A:$G,2,FALSE),""))</f>
        <v/>
      </c>
      <c r="L841" t="str">
        <f>IF($A841="","",IFERROR(VLOOKUP($A841,Data_Raw!$A:$G,3,FALSE),""))</f>
        <v/>
      </c>
      <c r="M841" t="str">
        <f>IF($A841="","",IFERROR(VLOOKUP($A841,Data_Raw!$A:$G,4,FALSE),""))</f>
        <v/>
      </c>
      <c r="N841" t="str">
        <f>IF($A841="","",IFERROR(VLOOKUP($A841,AI_PF!$A:$EU,29,FALSE),""))</f>
        <v/>
      </c>
      <c r="O841" t="str">
        <f>IF($A841="","",IFERROR(VLOOKUP($A841,Data_Raw!$A:$G,5,FALSE),""))</f>
        <v/>
      </c>
      <c r="P841" t="str">
        <f>IF($A841="","",IFERROR(VLOOKUP($A841,Data_Raw!$A:$G,6,FALSE),""))</f>
        <v/>
      </c>
      <c r="Q841" t="str">
        <f>IF($A841="","",IFERROR(VLOOKUP($A841,Data_Raw!$A:$G,7,FALSE),""))</f>
        <v/>
      </c>
      <c r="R841" t="str">
        <f>IF($A841="","",SUMIFS(AI_PF!$AP:$AP,AI_PF!$A:$A,$A841))</f>
        <v/>
      </c>
      <c r="S841" t="str">
        <f>IF($A841="","",SUMIFS(AI_PF!$AW:$AW,AI_PF!$A:$A,$A841))</f>
        <v/>
      </c>
      <c r="T841" t="str">
        <f>IF($A841="","",SUMIFS(AI_PF!$AZ:$AZ,AI_PF!$A:$A,$A841))</f>
        <v/>
      </c>
      <c r="U841" t="str">
        <f>IF($A841="","",SUMIFS(AI_PF!$CA:$CA,AI_PF!$A:$A,$A841))</f>
        <v/>
      </c>
      <c r="V841" t="str">
        <f>IF($A841="","",SUMIFS(AI_PF!$CE:$CE,AI_PF!$A:$A,$A841))</f>
        <v/>
      </c>
      <c r="W841" t="str">
        <f>IF($A841="","",IFERROR(VLOOKUP($A841,AI_PF!$A:$CO,93,FALSE),""))</f>
        <v/>
      </c>
      <c r="X841" t="str">
        <f>IF($A841="","",COUNTIF(AI_PF!$A:$A,$A841))</f>
        <v/>
      </c>
      <c r="Y841" t="str">
        <f>IF($A841="","",COUNTIF(LookThrough!$A:$A,J841))</f>
        <v/>
      </c>
    </row>
    <row r="842" spans="2:25" x14ac:dyDescent="0.4">
      <c r="B842" t="str">
        <f>IF($A842="","",IFERROR(VLOOKUP($A842,AI_PF!$A:$D,4,FALSE),""))</f>
        <v/>
      </c>
      <c r="C842" t="str">
        <f>IF($A842="","",IFERROR(VLOOKUP($A842,AI_PF!$A:$G,7,FALSE),""))</f>
        <v/>
      </c>
      <c r="D842" t="str">
        <f>IF($A842="","",IFERROR(VLOOKUP($A842,AI_PF!$A:$H,8,FALSE),""))</f>
        <v/>
      </c>
      <c r="E842" t="str">
        <f>IF($A842="","",IFERROR(VLOOKUP($A842,AI_PF!$A:$N,14,FALSE),""))</f>
        <v/>
      </c>
      <c r="F842" t="str">
        <f>IF($A842="","",IFERROR(VLOOKUP($A842,AI_PF!$A:$R,18,FALSE),""))</f>
        <v/>
      </c>
      <c r="G842" t="str">
        <f>IF($A842="","",IFERROR(VLOOKUP($A842,AI_PF!$A:$T,20,FALSE),""))</f>
        <v/>
      </c>
      <c r="H842" t="str">
        <f>IF($A842="","",IFERROR(VLOOKUP($A842,AI_PF!$A:$V,22,FALSE),""))</f>
        <v/>
      </c>
      <c r="I842" t="str">
        <f>IF($A842="","",IFERROR(VLOOKUP($A842,AI_PF!$A:$EU,151,FALSE),""))</f>
        <v/>
      </c>
      <c r="J842" t="str">
        <f>IF($A842="","",IFERROR(VLOOKUP($A842,AI_PF!$A:$C,3,FALSE),""))</f>
        <v/>
      </c>
      <c r="K842" t="str">
        <f>IF($A842="","",IFERROR(VLOOKUP($A842,Data_Raw!$A:$G,2,FALSE),""))</f>
        <v/>
      </c>
      <c r="L842" t="str">
        <f>IF($A842="","",IFERROR(VLOOKUP($A842,Data_Raw!$A:$G,3,FALSE),""))</f>
        <v/>
      </c>
      <c r="M842" t="str">
        <f>IF($A842="","",IFERROR(VLOOKUP($A842,Data_Raw!$A:$G,4,FALSE),""))</f>
        <v/>
      </c>
      <c r="N842" t="str">
        <f>IF($A842="","",IFERROR(VLOOKUP($A842,AI_PF!$A:$EU,29,FALSE),""))</f>
        <v/>
      </c>
      <c r="O842" t="str">
        <f>IF($A842="","",IFERROR(VLOOKUP($A842,Data_Raw!$A:$G,5,FALSE),""))</f>
        <v/>
      </c>
      <c r="P842" t="str">
        <f>IF($A842="","",IFERROR(VLOOKUP($A842,Data_Raw!$A:$G,6,FALSE),""))</f>
        <v/>
      </c>
      <c r="Q842" t="str">
        <f>IF($A842="","",IFERROR(VLOOKUP($A842,Data_Raw!$A:$G,7,FALSE),""))</f>
        <v/>
      </c>
      <c r="R842" t="str">
        <f>IF($A842="","",SUMIFS(AI_PF!$AP:$AP,AI_PF!$A:$A,$A842))</f>
        <v/>
      </c>
      <c r="S842" t="str">
        <f>IF($A842="","",SUMIFS(AI_PF!$AW:$AW,AI_PF!$A:$A,$A842))</f>
        <v/>
      </c>
      <c r="T842" t="str">
        <f>IF($A842="","",SUMIFS(AI_PF!$AZ:$AZ,AI_PF!$A:$A,$A842))</f>
        <v/>
      </c>
      <c r="U842" t="str">
        <f>IF($A842="","",SUMIFS(AI_PF!$CA:$CA,AI_PF!$A:$A,$A842))</f>
        <v/>
      </c>
      <c r="V842" t="str">
        <f>IF($A842="","",SUMIFS(AI_PF!$CE:$CE,AI_PF!$A:$A,$A842))</f>
        <v/>
      </c>
      <c r="W842" t="str">
        <f>IF($A842="","",IFERROR(VLOOKUP($A842,AI_PF!$A:$CO,93,FALSE),""))</f>
        <v/>
      </c>
      <c r="X842" t="str">
        <f>IF($A842="","",COUNTIF(AI_PF!$A:$A,$A842))</f>
        <v/>
      </c>
      <c r="Y842" t="str">
        <f>IF($A842="","",COUNTIF(LookThrough!$A:$A,J842))</f>
        <v/>
      </c>
    </row>
    <row r="843" spans="2:25" x14ac:dyDescent="0.4">
      <c r="B843" t="str">
        <f>IF($A843="","",IFERROR(VLOOKUP($A843,AI_PF!$A:$D,4,FALSE),""))</f>
        <v/>
      </c>
      <c r="C843" t="str">
        <f>IF($A843="","",IFERROR(VLOOKUP($A843,AI_PF!$A:$G,7,FALSE),""))</f>
        <v/>
      </c>
      <c r="D843" t="str">
        <f>IF($A843="","",IFERROR(VLOOKUP($A843,AI_PF!$A:$H,8,FALSE),""))</f>
        <v/>
      </c>
      <c r="E843" t="str">
        <f>IF($A843="","",IFERROR(VLOOKUP($A843,AI_PF!$A:$N,14,FALSE),""))</f>
        <v/>
      </c>
      <c r="F843" t="str">
        <f>IF($A843="","",IFERROR(VLOOKUP($A843,AI_PF!$A:$R,18,FALSE),""))</f>
        <v/>
      </c>
      <c r="G843" t="str">
        <f>IF($A843="","",IFERROR(VLOOKUP($A843,AI_PF!$A:$T,20,FALSE),""))</f>
        <v/>
      </c>
      <c r="H843" t="str">
        <f>IF($A843="","",IFERROR(VLOOKUP($A843,AI_PF!$A:$V,22,FALSE),""))</f>
        <v/>
      </c>
      <c r="I843" t="str">
        <f>IF($A843="","",IFERROR(VLOOKUP($A843,AI_PF!$A:$EU,151,FALSE),""))</f>
        <v/>
      </c>
      <c r="J843" t="str">
        <f>IF($A843="","",IFERROR(VLOOKUP($A843,AI_PF!$A:$C,3,FALSE),""))</f>
        <v/>
      </c>
      <c r="K843" t="str">
        <f>IF($A843="","",IFERROR(VLOOKUP($A843,Data_Raw!$A:$G,2,FALSE),""))</f>
        <v/>
      </c>
      <c r="L843" t="str">
        <f>IF($A843="","",IFERROR(VLOOKUP($A843,Data_Raw!$A:$G,3,FALSE),""))</f>
        <v/>
      </c>
      <c r="M843" t="str">
        <f>IF($A843="","",IFERROR(VLOOKUP($A843,Data_Raw!$A:$G,4,FALSE),""))</f>
        <v/>
      </c>
      <c r="N843" t="str">
        <f>IF($A843="","",IFERROR(VLOOKUP($A843,AI_PF!$A:$EU,29,FALSE),""))</f>
        <v/>
      </c>
      <c r="O843" t="str">
        <f>IF($A843="","",IFERROR(VLOOKUP($A843,Data_Raw!$A:$G,5,FALSE),""))</f>
        <v/>
      </c>
      <c r="P843" t="str">
        <f>IF($A843="","",IFERROR(VLOOKUP($A843,Data_Raw!$A:$G,6,FALSE),""))</f>
        <v/>
      </c>
      <c r="Q843" t="str">
        <f>IF($A843="","",IFERROR(VLOOKUP($A843,Data_Raw!$A:$G,7,FALSE),""))</f>
        <v/>
      </c>
      <c r="R843" t="str">
        <f>IF($A843="","",SUMIFS(AI_PF!$AP:$AP,AI_PF!$A:$A,$A843))</f>
        <v/>
      </c>
      <c r="S843" t="str">
        <f>IF($A843="","",SUMIFS(AI_PF!$AW:$AW,AI_PF!$A:$A,$A843))</f>
        <v/>
      </c>
      <c r="T843" t="str">
        <f>IF($A843="","",SUMIFS(AI_PF!$AZ:$AZ,AI_PF!$A:$A,$A843))</f>
        <v/>
      </c>
      <c r="U843" t="str">
        <f>IF($A843="","",SUMIFS(AI_PF!$CA:$CA,AI_PF!$A:$A,$A843))</f>
        <v/>
      </c>
      <c r="V843" t="str">
        <f>IF($A843="","",SUMIFS(AI_PF!$CE:$CE,AI_PF!$A:$A,$A843))</f>
        <v/>
      </c>
      <c r="W843" t="str">
        <f>IF($A843="","",IFERROR(VLOOKUP($A843,AI_PF!$A:$CO,93,FALSE),""))</f>
        <v/>
      </c>
      <c r="X843" t="str">
        <f>IF($A843="","",COUNTIF(AI_PF!$A:$A,$A843))</f>
        <v/>
      </c>
      <c r="Y843" t="str">
        <f>IF($A843="","",COUNTIF(LookThrough!$A:$A,J843))</f>
        <v/>
      </c>
    </row>
    <row r="844" spans="2:25" x14ac:dyDescent="0.4">
      <c r="B844" t="str">
        <f>IF($A844="","",IFERROR(VLOOKUP($A844,AI_PF!$A:$D,4,FALSE),""))</f>
        <v/>
      </c>
      <c r="C844" t="str">
        <f>IF($A844="","",IFERROR(VLOOKUP($A844,AI_PF!$A:$G,7,FALSE),""))</f>
        <v/>
      </c>
      <c r="D844" t="str">
        <f>IF($A844="","",IFERROR(VLOOKUP($A844,AI_PF!$A:$H,8,FALSE),""))</f>
        <v/>
      </c>
      <c r="E844" t="str">
        <f>IF($A844="","",IFERROR(VLOOKUP($A844,AI_PF!$A:$N,14,FALSE),""))</f>
        <v/>
      </c>
      <c r="F844" t="str">
        <f>IF($A844="","",IFERROR(VLOOKUP($A844,AI_PF!$A:$R,18,FALSE),""))</f>
        <v/>
      </c>
      <c r="G844" t="str">
        <f>IF($A844="","",IFERROR(VLOOKUP($A844,AI_PF!$A:$T,20,FALSE),""))</f>
        <v/>
      </c>
      <c r="H844" t="str">
        <f>IF($A844="","",IFERROR(VLOOKUP($A844,AI_PF!$A:$V,22,FALSE),""))</f>
        <v/>
      </c>
      <c r="I844" t="str">
        <f>IF($A844="","",IFERROR(VLOOKUP($A844,AI_PF!$A:$EU,151,FALSE),""))</f>
        <v/>
      </c>
      <c r="J844" t="str">
        <f>IF($A844="","",IFERROR(VLOOKUP($A844,AI_PF!$A:$C,3,FALSE),""))</f>
        <v/>
      </c>
      <c r="K844" t="str">
        <f>IF($A844="","",IFERROR(VLOOKUP($A844,Data_Raw!$A:$G,2,FALSE),""))</f>
        <v/>
      </c>
      <c r="L844" t="str">
        <f>IF($A844="","",IFERROR(VLOOKUP($A844,Data_Raw!$A:$G,3,FALSE),""))</f>
        <v/>
      </c>
      <c r="M844" t="str">
        <f>IF($A844="","",IFERROR(VLOOKUP($A844,Data_Raw!$A:$G,4,FALSE),""))</f>
        <v/>
      </c>
      <c r="N844" t="str">
        <f>IF($A844="","",IFERROR(VLOOKUP($A844,AI_PF!$A:$EU,29,FALSE),""))</f>
        <v/>
      </c>
      <c r="O844" t="str">
        <f>IF($A844="","",IFERROR(VLOOKUP($A844,Data_Raw!$A:$G,5,FALSE),""))</f>
        <v/>
      </c>
      <c r="P844" t="str">
        <f>IF($A844="","",IFERROR(VLOOKUP($A844,Data_Raw!$A:$G,6,FALSE),""))</f>
        <v/>
      </c>
      <c r="Q844" t="str">
        <f>IF($A844="","",IFERROR(VLOOKUP($A844,Data_Raw!$A:$G,7,FALSE),""))</f>
        <v/>
      </c>
      <c r="R844" t="str">
        <f>IF($A844="","",SUMIFS(AI_PF!$AP:$AP,AI_PF!$A:$A,$A844))</f>
        <v/>
      </c>
      <c r="S844" t="str">
        <f>IF($A844="","",SUMIFS(AI_PF!$AW:$AW,AI_PF!$A:$A,$A844))</f>
        <v/>
      </c>
      <c r="T844" t="str">
        <f>IF($A844="","",SUMIFS(AI_PF!$AZ:$AZ,AI_PF!$A:$A,$A844))</f>
        <v/>
      </c>
      <c r="U844" t="str">
        <f>IF($A844="","",SUMIFS(AI_PF!$CA:$CA,AI_PF!$A:$A,$A844))</f>
        <v/>
      </c>
      <c r="V844" t="str">
        <f>IF($A844="","",SUMIFS(AI_PF!$CE:$CE,AI_PF!$A:$A,$A844))</f>
        <v/>
      </c>
      <c r="W844" t="str">
        <f>IF($A844="","",IFERROR(VLOOKUP($A844,AI_PF!$A:$CO,93,FALSE),""))</f>
        <v/>
      </c>
      <c r="X844" t="str">
        <f>IF($A844="","",COUNTIF(AI_PF!$A:$A,$A844))</f>
        <v/>
      </c>
      <c r="Y844" t="str">
        <f>IF($A844="","",COUNTIF(LookThrough!$A:$A,J844))</f>
        <v/>
      </c>
    </row>
    <row r="845" spans="2:25" x14ac:dyDescent="0.4">
      <c r="B845" t="str">
        <f>IF($A845="","",IFERROR(VLOOKUP($A845,AI_PF!$A:$D,4,FALSE),""))</f>
        <v/>
      </c>
      <c r="C845" t="str">
        <f>IF($A845="","",IFERROR(VLOOKUP($A845,AI_PF!$A:$G,7,FALSE),""))</f>
        <v/>
      </c>
      <c r="D845" t="str">
        <f>IF($A845="","",IFERROR(VLOOKUP($A845,AI_PF!$A:$H,8,FALSE),""))</f>
        <v/>
      </c>
      <c r="E845" t="str">
        <f>IF($A845="","",IFERROR(VLOOKUP($A845,AI_PF!$A:$N,14,FALSE),""))</f>
        <v/>
      </c>
      <c r="F845" t="str">
        <f>IF($A845="","",IFERROR(VLOOKUP($A845,AI_PF!$A:$R,18,FALSE),""))</f>
        <v/>
      </c>
      <c r="G845" t="str">
        <f>IF($A845="","",IFERROR(VLOOKUP($A845,AI_PF!$A:$T,20,FALSE),""))</f>
        <v/>
      </c>
      <c r="H845" t="str">
        <f>IF($A845="","",IFERROR(VLOOKUP($A845,AI_PF!$A:$V,22,FALSE),""))</f>
        <v/>
      </c>
      <c r="I845" t="str">
        <f>IF($A845="","",IFERROR(VLOOKUP($A845,AI_PF!$A:$EU,151,FALSE),""))</f>
        <v/>
      </c>
      <c r="J845" t="str">
        <f>IF($A845="","",IFERROR(VLOOKUP($A845,AI_PF!$A:$C,3,FALSE),""))</f>
        <v/>
      </c>
      <c r="K845" t="str">
        <f>IF($A845="","",IFERROR(VLOOKUP($A845,Data_Raw!$A:$G,2,FALSE),""))</f>
        <v/>
      </c>
      <c r="L845" t="str">
        <f>IF($A845="","",IFERROR(VLOOKUP($A845,Data_Raw!$A:$G,3,FALSE),""))</f>
        <v/>
      </c>
      <c r="M845" t="str">
        <f>IF($A845="","",IFERROR(VLOOKUP($A845,Data_Raw!$A:$G,4,FALSE),""))</f>
        <v/>
      </c>
      <c r="N845" t="str">
        <f>IF($A845="","",IFERROR(VLOOKUP($A845,AI_PF!$A:$EU,29,FALSE),""))</f>
        <v/>
      </c>
      <c r="O845" t="str">
        <f>IF($A845="","",IFERROR(VLOOKUP($A845,Data_Raw!$A:$G,5,FALSE),""))</f>
        <v/>
      </c>
      <c r="P845" t="str">
        <f>IF($A845="","",IFERROR(VLOOKUP($A845,Data_Raw!$A:$G,6,FALSE),""))</f>
        <v/>
      </c>
      <c r="Q845" t="str">
        <f>IF($A845="","",IFERROR(VLOOKUP($A845,Data_Raw!$A:$G,7,FALSE),""))</f>
        <v/>
      </c>
      <c r="R845" t="str">
        <f>IF($A845="","",SUMIFS(AI_PF!$AP:$AP,AI_PF!$A:$A,$A845))</f>
        <v/>
      </c>
      <c r="S845" t="str">
        <f>IF($A845="","",SUMIFS(AI_PF!$AW:$AW,AI_PF!$A:$A,$A845))</f>
        <v/>
      </c>
      <c r="T845" t="str">
        <f>IF($A845="","",SUMIFS(AI_PF!$AZ:$AZ,AI_PF!$A:$A,$A845))</f>
        <v/>
      </c>
      <c r="U845" t="str">
        <f>IF($A845="","",SUMIFS(AI_PF!$CA:$CA,AI_PF!$A:$A,$A845))</f>
        <v/>
      </c>
      <c r="V845" t="str">
        <f>IF($A845="","",SUMIFS(AI_PF!$CE:$CE,AI_PF!$A:$A,$A845))</f>
        <v/>
      </c>
      <c r="W845" t="str">
        <f>IF($A845="","",IFERROR(VLOOKUP($A845,AI_PF!$A:$CO,93,FALSE),""))</f>
        <v/>
      </c>
      <c r="X845" t="str">
        <f>IF($A845="","",COUNTIF(AI_PF!$A:$A,$A845))</f>
        <v/>
      </c>
      <c r="Y845" t="str">
        <f>IF($A845="","",COUNTIF(LookThrough!$A:$A,J845))</f>
        <v/>
      </c>
    </row>
    <row r="846" spans="2:25" x14ac:dyDescent="0.4">
      <c r="B846" t="str">
        <f>IF($A846="","",IFERROR(VLOOKUP($A846,AI_PF!$A:$D,4,FALSE),""))</f>
        <v/>
      </c>
      <c r="C846" t="str">
        <f>IF($A846="","",IFERROR(VLOOKUP($A846,AI_PF!$A:$G,7,FALSE),""))</f>
        <v/>
      </c>
      <c r="D846" t="str">
        <f>IF($A846="","",IFERROR(VLOOKUP($A846,AI_PF!$A:$H,8,FALSE),""))</f>
        <v/>
      </c>
      <c r="E846" t="str">
        <f>IF($A846="","",IFERROR(VLOOKUP($A846,AI_PF!$A:$N,14,FALSE),""))</f>
        <v/>
      </c>
      <c r="F846" t="str">
        <f>IF($A846="","",IFERROR(VLOOKUP($A846,AI_PF!$A:$R,18,FALSE),""))</f>
        <v/>
      </c>
      <c r="G846" t="str">
        <f>IF($A846="","",IFERROR(VLOOKUP($A846,AI_PF!$A:$T,20,FALSE),""))</f>
        <v/>
      </c>
      <c r="H846" t="str">
        <f>IF($A846="","",IFERROR(VLOOKUP($A846,AI_PF!$A:$V,22,FALSE),""))</f>
        <v/>
      </c>
      <c r="I846" t="str">
        <f>IF($A846="","",IFERROR(VLOOKUP($A846,AI_PF!$A:$EU,151,FALSE),""))</f>
        <v/>
      </c>
      <c r="J846" t="str">
        <f>IF($A846="","",IFERROR(VLOOKUP($A846,AI_PF!$A:$C,3,FALSE),""))</f>
        <v/>
      </c>
      <c r="K846" t="str">
        <f>IF($A846="","",IFERROR(VLOOKUP($A846,Data_Raw!$A:$G,2,FALSE),""))</f>
        <v/>
      </c>
      <c r="L846" t="str">
        <f>IF($A846="","",IFERROR(VLOOKUP($A846,Data_Raw!$A:$G,3,FALSE),""))</f>
        <v/>
      </c>
      <c r="M846" t="str">
        <f>IF($A846="","",IFERROR(VLOOKUP($A846,Data_Raw!$A:$G,4,FALSE),""))</f>
        <v/>
      </c>
      <c r="N846" t="str">
        <f>IF($A846="","",IFERROR(VLOOKUP($A846,AI_PF!$A:$EU,29,FALSE),""))</f>
        <v/>
      </c>
      <c r="O846" t="str">
        <f>IF($A846="","",IFERROR(VLOOKUP($A846,Data_Raw!$A:$G,5,FALSE),""))</f>
        <v/>
      </c>
      <c r="P846" t="str">
        <f>IF($A846="","",IFERROR(VLOOKUP($A846,Data_Raw!$A:$G,6,FALSE),""))</f>
        <v/>
      </c>
      <c r="Q846" t="str">
        <f>IF($A846="","",IFERROR(VLOOKUP($A846,Data_Raw!$A:$G,7,FALSE),""))</f>
        <v/>
      </c>
      <c r="R846" t="str">
        <f>IF($A846="","",SUMIFS(AI_PF!$AP:$AP,AI_PF!$A:$A,$A846))</f>
        <v/>
      </c>
      <c r="S846" t="str">
        <f>IF($A846="","",SUMIFS(AI_PF!$AW:$AW,AI_PF!$A:$A,$A846))</f>
        <v/>
      </c>
      <c r="T846" t="str">
        <f>IF($A846="","",SUMIFS(AI_PF!$AZ:$AZ,AI_PF!$A:$A,$A846))</f>
        <v/>
      </c>
      <c r="U846" t="str">
        <f>IF($A846="","",SUMIFS(AI_PF!$CA:$CA,AI_PF!$A:$A,$A846))</f>
        <v/>
      </c>
      <c r="V846" t="str">
        <f>IF($A846="","",SUMIFS(AI_PF!$CE:$CE,AI_PF!$A:$A,$A846))</f>
        <v/>
      </c>
      <c r="W846" t="str">
        <f>IF($A846="","",IFERROR(VLOOKUP($A846,AI_PF!$A:$CO,93,FALSE),""))</f>
        <v/>
      </c>
      <c r="X846" t="str">
        <f>IF($A846="","",COUNTIF(AI_PF!$A:$A,$A846))</f>
        <v/>
      </c>
      <c r="Y846" t="str">
        <f>IF($A846="","",COUNTIF(LookThrough!$A:$A,J846))</f>
        <v/>
      </c>
    </row>
    <row r="847" spans="2:25" x14ac:dyDescent="0.4">
      <c r="B847" t="str">
        <f>IF($A847="","",IFERROR(VLOOKUP($A847,AI_PF!$A:$D,4,FALSE),""))</f>
        <v/>
      </c>
      <c r="C847" t="str">
        <f>IF($A847="","",IFERROR(VLOOKUP($A847,AI_PF!$A:$G,7,FALSE),""))</f>
        <v/>
      </c>
      <c r="D847" t="str">
        <f>IF($A847="","",IFERROR(VLOOKUP($A847,AI_PF!$A:$H,8,FALSE),""))</f>
        <v/>
      </c>
      <c r="E847" t="str">
        <f>IF($A847="","",IFERROR(VLOOKUP($A847,AI_PF!$A:$N,14,FALSE),""))</f>
        <v/>
      </c>
      <c r="F847" t="str">
        <f>IF($A847="","",IFERROR(VLOOKUP($A847,AI_PF!$A:$R,18,FALSE),""))</f>
        <v/>
      </c>
      <c r="G847" t="str">
        <f>IF($A847="","",IFERROR(VLOOKUP($A847,AI_PF!$A:$T,20,FALSE),""))</f>
        <v/>
      </c>
      <c r="H847" t="str">
        <f>IF($A847="","",IFERROR(VLOOKUP($A847,AI_PF!$A:$V,22,FALSE),""))</f>
        <v/>
      </c>
      <c r="I847" t="str">
        <f>IF($A847="","",IFERROR(VLOOKUP($A847,AI_PF!$A:$EU,151,FALSE),""))</f>
        <v/>
      </c>
      <c r="J847" t="str">
        <f>IF($A847="","",IFERROR(VLOOKUP($A847,AI_PF!$A:$C,3,FALSE),""))</f>
        <v/>
      </c>
      <c r="K847" t="str">
        <f>IF($A847="","",IFERROR(VLOOKUP($A847,Data_Raw!$A:$G,2,FALSE),""))</f>
        <v/>
      </c>
      <c r="L847" t="str">
        <f>IF($A847="","",IFERROR(VLOOKUP($A847,Data_Raw!$A:$G,3,FALSE),""))</f>
        <v/>
      </c>
      <c r="M847" t="str">
        <f>IF($A847="","",IFERROR(VLOOKUP($A847,Data_Raw!$A:$G,4,FALSE),""))</f>
        <v/>
      </c>
      <c r="N847" t="str">
        <f>IF($A847="","",IFERROR(VLOOKUP($A847,AI_PF!$A:$EU,29,FALSE),""))</f>
        <v/>
      </c>
      <c r="O847" t="str">
        <f>IF($A847="","",IFERROR(VLOOKUP($A847,Data_Raw!$A:$G,5,FALSE),""))</f>
        <v/>
      </c>
      <c r="P847" t="str">
        <f>IF($A847="","",IFERROR(VLOOKUP($A847,Data_Raw!$A:$G,6,FALSE),""))</f>
        <v/>
      </c>
      <c r="Q847" t="str">
        <f>IF($A847="","",IFERROR(VLOOKUP($A847,Data_Raw!$A:$G,7,FALSE),""))</f>
        <v/>
      </c>
      <c r="R847" t="str">
        <f>IF($A847="","",SUMIFS(AI_PF!$AP:$AP,AI_PF!$A:$A,$A847))</f>
        <v/>
      </c>
      <c r="S847" t="str">
        <f>IF($A847="","",SUMIFS(AI_PF!$AW:$AW,AI_PF!$A:$A,$A847))</f>
        <v/>
      </c>
      <c r="T847" t="str">
        <f>IF($A847="","",SUMIFS(AI_PF!$AZ:$AZ,AI_PF!$A:$A,$A847))</f>
        <v/>
      </c>
      <c r="U847" t="str">
        <f>IF($A847="","",SUMIFS(AI_PF!$CA:$CA,AI_PF!$A:$A,$A847))</f>
        <v/>
      </c>
      <c r="V847" t="str">
        <f>IF($A847="","",SUMIFS(AI_PF!$CE:$CE,AI_PF!$A:$A,$A847))</f>
        <v/>
      </c>
      <c r="W847" t="str">
        <f>IF($A847="","",IFERROR(VLOOKUP($A847,AI_PF!$A:$CO,93,FALSE),""))</f>
        <v/>
      </c>
      <c r="X847" t="str">
        <f>IF($A847="","",COUNTIF(AI_PF!$A:$A,$A847))</f>
        <v/>
      </c>
      <c r="Y847" t="str">
        <f>IF($A847="","",COUNTIF(LookThrough!$A:$A,J847))</f>
        <v/>
      </c>
    </row>
    <row r="848" spans="2:25" x14ac:dyDescent="0.4">
      <c r="B848" t="str">
        <f>IF($A848="","",IFERROR(VLOOKUP($A848,AI_PF!$A:$D,4,FALSE),""))</f>
        <v/>
      </c>
      <c r="C848" t="str">
        <f>IF($A848="","",IFERROR(VLOOKUP($A848,AI_PF!$A:$G,7,FALSE),""))</f>
        <v/>
      </c>
      <c r="D848" t="str">
        <f>IF($A848="","",IFERROR(VLOOKUP($A848,AI_PF!$A:$H,8,FALSE),""))</f>
        <v/>
      </c>
      <c r="E848" t="str">
        <f>IF($A848="","",IFERROR(VLOOKUP($A848,AI_PF!$A:$N,14,FALSE),""))</f>
        <v/>
      </c>
      <c r="F848" t="str">
        <f>IF($A848="","",IFERROR(VLOOKUP($A848,AI_PF!$A:$R,18,FALSE),""))</f>
        <v/>
      </c>
      <c r="G848" t="str">
        <f>IF($A848="","",IFERROR(VLOOKUP($A848,AI_PF!$A:$T,20,FALSE),""))</f>
        <v/>
      </c>
      <c r="H848" t="str">
        <f>IF($A848="","",IFERROR(VLOOKUP($A848,AI_PF!$A:$V,22,FALSE),""))</f>
        <v/>
      </c>
      <c r="I848" t="str">
        <f>IF($A848="","",IFERROR(VLOOKUP($A848,AI_PF!$A:$EU,151,FALSE),""))</f>
        <v/>
      </c>
      <c r="J848" t="str">
        <f>IF($A848="","",IFERROR(VLOOKUP($A848,AI_PF!$A:$C,3,FALSE),""))</f>
        <v/>
      </c>
      <c r="K848" t="str">
        <f>IF($A848="","",IFERROR(VLOOKUP($A848,Data_Raw!$A:$G,2,FALSE),""))</f>
        <v/>
      </c>
      <c r="L848" t="str">
        <f>IF($A848="","",IFERROR(VLOOKUP($A848,Data_Raw!$A:$G,3,FALSE),""))</f>
        <v/>
      </c>
      <c r="M848" t="str">
        <f>IF($A848="","",IFERROR(VLOOKUP($A848,Data_Raw!$A:$G,4,FALSE),""))</f>
        <v/>
      </c>
      <c r="N848" t="str">
        <f>IF($A848="","",IFERROR(VLOOKUP($A848,AI_PF!$A:$EU,29,FALSE),""))</f>
        <v/>
      </c>
      <c r="O848" t="str">
        <f>IF($A848="","",IFERROR(VLOOKUP($A848,Data_Raw!$A:$G,5,FALSE),""))</f>
        <v/>
      </c>
      <c r="P848" t="str">
        <f>IF($A848="","",IFERROR(VLOOKUP($A848,Data_Raw!$A:$G,6,FALSE),""))</f>
        <v/>
      </c>
      <c r="Q848" t="str">
        <f>IF($A848="","",IFERROR(VLOOKUP($A848,Data_Raw!$A:$G,7,FALSE),""))</f>
        <v/>
      </c>
      <c r="R848" t="str">
        <f>IF($A848="","",SUMIFS(AI_PF!$AP:$AP,AI_PF!$A:$A,$A848))</f>
        <v/>
      </c>
      <c r="S848" t="str">
        <f>IF($A848="","",SUMIFS(AI_PF!$AW:$AW,AI_PF!$A:$A,$A848))</f>
        <v/>
      </c>
      <c r="T848" t="str">
        <f>IF($A848="","",SUMIFS(AI_PF!$AZ:$AZ,AI_PF!$A:$A,$A848))</f>
        <v/>
      </c>
      <c r="U848" t="str">
        <f>IF($A848="","",SUMIFS(AI_PF!$CA:$CA,AI_PF!$A:$A,$A848))</f>
        <v/>
      </c>
      <c r="V848" t="str">
        <f>IF($A848="","",SUMIFS(AI_PF!$CE:$CE,AI_PF!$A:$A,$A848))</f>
        <v/>
      </c>
      <c r="W848" t="str">
        <f>IF($A848="","",IFERROR(VLOOKUP($A848,AI_PF!$A:$CO,93,FALSE),""))</f>
        <v/>
      </c>
      <c r="X848" t="str">
        <f>IF($A848="","",COUNTIF(AI_PF!$A:$A,$A848))</f>
        <v/>
      </c>
      <c r="Y848" t="str">
        <f>IF($A848="","",COUNTIF(LookThrough!$A:$A,J848))</f>
        <v/>
      </c>
    </row>
    <row r="849" spans="2:25" x14ac:dyDescent="0.4">
      <c r="B849" t="str">
        <f>IF($A849="","",IFERROR(VLOOKUP($A849,AI_PF!$A:$D,4,FALSE),""))</f>
        <v/>
      </c>
      <c r="C849" t="str">
        <f>IF($A849="","",IFERROR(VLOOKUP($A849,AI_PF!$A:$G,7,FALSE),""))</f>
        <v/>
      </c>
      <c r="D849" t="str">
        <f>IF($A849="","",IFERROR(VLOOKUP($A849,AI_PF!$A:$H,8,FALSE),""))</f>
        <v/>
      </c>
      <c r="E849" t="str">
        <f>IF($A849="","",IFERROR(VLOOKUP($A849,AI_PF!$A:$N,14,FALSE),""))</f>
        <v/>
      </c>
      <c r="F849" t="str">
        <f>IF($A849="","",IFERROR(VLOOKUP($A849,AI_PF!$A:$R,18,FALSE),""))</f>
        <v/>
      </c>
      <c r="G849" t="str">
        <f>IF($A849="","",IFERROR(VLOOKUP($A849,AI_PF!$A:$T,20,FALSE),""))</f>
        <v/>
      </c>
      <c r="H849" t="str">
        <f>IF($A849="","",IFERROR(VLOOKUP($A849,AI_PF!$A:$V,22,FALSE),""))</f>
        <v/>
      </c>
      <c r="I849" t="str">
        <f>IF($A849="","",IFERROR(VLOOKUP($A849,AI_PF!$A:$EU,151,FALSE),""))</f>
        <v/>
      </c>
      <c r="J849" t="str">
        <f>IF($A849="","",IFERROR(VLOOKUP($A849,AI_PF!$A:$C,3,FALSE),""))</f>
        <v/>
      </c>
      <c r="K849" t="str">
        <f>IF($A849="","",IFERROR(VLOOKUP($A849,Data_Raw!$A:$G,2,FALSE),""))</f>
        <v/>
      </c>
      <c r="L849" t="str">
        <f>IF($A849="","",IFERROR(VLOOKUP($A849,Data_Raw!$A:$G,3,FALSE),""))</f>
        <v/>
      </c>
      <c r="M849" t="str">
        <f>IF($A849="","",IFERROR(VLOOKUP($A849,Data_Raw!$A:$G,4,FALSE),""))</f>
        <v/>
      </c>
      <c r="N849" t="str">
        <f>IF($A849="","",IFERROR(VLOOKUP($A849,AI_PF!$A:$EU,29,FALSE),""))</f>
        <v/>
      </c>
      <c r="O849" t="str">
        <f>IF($A849="","",IFERROR(VLOOKUP($A849,Data_Raw!$A:$G,5,FALSE),""))</f>
        <v/>
      </c>
      <c r="P849" t="str">
        <f>IF($A849="","",IFERROR(VLOOKUP($A849,Data_Raw!$A:$G,6,FALSE),""))</f>
        <v/>
      </c>
      <c r="Q849" t="str">
        <f>IF($A849="","",IFERROR(VLOOKUP($A849,Data_Raw!$A:$G,7,FALSE),""))</f>
        <v/>
      </c>
      <c r="R849" t="str">
        <f>IF($A849="","",SUMIFS(AI_PF!$AP:$AP,AI_PF!$A:$A,$A849))</f>
        <v/>
      </c>
      <c r="S849" t="str">
        <f>IF($A849="","",SUMIFS(AI_PF!$AW:$AW,AI_PF!$A:$A,$A849))</f>
        <v/>
      </c>
      <c r="T849" t="str">
        <f>IF($A849="","",SUMIFS(AI_PF!$AZ:$AZ,AI_PF!$A:$A,$A849))</f>
        <v/>
      </c>
      <c r="U849" t="str">
        <f>IF($A849="","",SUMIFS(AI_PF!$CA:$CA,AI_PF!$A:$A,$A849))</f>
        <v/>
      </c>
      <c r="V849" t="str">
        <f>IF($A849="","",SUMIFS(AI_PF!$CE:$CE,AI_PF!$A:$A,$A849))</f>
        <v/>
      </c>
      <c r="W849" t="str">
        <f>IF($A849="","",IFERROR(VLOOKUP($A849,AI_PF!$A:$CO,93,FALSE),""))</f>
        <v/>
      </c>
      <c r="X849" t="str">
        <f>IF($A849="","",COUNTIF(AI_PF!$A:$A,$A849))</f>
        <v/>
      </c>
      <c r="Y849" t="str">
        <f>IF($A849="","",COUNTIF(LookThrough!$A:$A,J849))</f>
        <v/>
      </c>
    </row>
    <row r="850" spans="2:25" x14ac:dyDescent="0.4">
      <c r="B850" t="str">
        <f>IF($A850="","",IFERROR(VLOOKUP($A850,AI_PF!$A:$D,4,FALSE),""))</f>
        <v/>
      </c>
      <c r="C850" t="str">
        <f>IF($A850="","",IFERROR(VLOOKUP($A850,AI_PF!$A:$G,7,FALSE),""))</f>
        <v/>
      </c>
      <c r="D850" t="str">
        <f>IF($A850="","",IFERROR(VLOOKUP($A850,AI_PF!$A:$H,8,FALSE),""))</f>
        <v/>
      </c>
      <c r="E850" t="str">
        <f>IF($A850="","",IFERROR(VLOOKUP($A850,AI_PF!$A:$N,14,FALSE),""))</f>
        <v/>
      </c>
      <c r="F850" t="str">
        <f>IF($A850="","",IFERROR(VLOOKUP($A850,AI_PF!$A:$R,18,FALSE),""))</f>
        <v/>
      </c>
      <c r="G850" t="str">
        <f>IF($A850="","",IFERROR(VLOOKUP($A850,AI_PF!$A:$T,20,FALSE),""))</f>
        <v/>
      </c>
      <c r="H850" t="str">
        <f>IF($A850="","",IFERROR(VLOOKUP($A850,AI_PF!$A:$V,22,FALSE),""))</f>
        <v/>
      </c>
      <c r="I850" t="str">
        <f>IF($A850="","",IFERROR(VLOOKUP($A850,AI_PF!$A:$EU,151,FALSE),""))</f>
        <v/>
      </c>
      <c r="J850" t="str">
        <f>IF($A850="","",IFERROR(VLOOKUP($A850,AI_PF!$A:$C,3,FALSE),""))</f>
        <v/>
      </c>
      <c r="K850" t="str">
        <f>IF($A850="","",IFERROR(VLOOKUP($A850,Data_Raw!$A:$G,2,FALSE),""))</f>
        <v/>
      </c>
      <c r="L850" t="str">
        <f>IF($A850="","",IFERROR(VLOOKUP($A850,Data_Raw!$A:$G,3,FALSE),""))</f>
        <v/>
      </c>
      <c r="M850" t="str">
        <f>IF($A850="","",IFERROR(VLOOKUP($A850,Data_Raw!$A:$G,4,FALSE),""))</f>
        <v/>
      </c>
      <c r="N850" t="str">
        <f>IF($A850="","",IFERROR(VLOOKUP($A850,AI_PF!$A:$EU,29,FALSE),""))</f>
        <v/>
      </c>
      <c r="O850" t="str">
        <f>IF($A850="","",IFERROR(VLOOKUP($A850,Data_Raw!$A:$G,5,FALSE),""))</f>
        <v/>
      </c>
      <c r="P850" t="str">
        <f>IF($A850="","",IFERROR(VLOOKUP($A850,Data_Raw!$A:$G,6,FALSE),""))</f>
        <v/>
      </c>
      <c r="Q850" t="str">
        <f>IF($A850="","",IFERROR(VLOOKUP($A850,Data_Raw!$A:$G,7,FALSE),""))</f>
        <v/>
      </c>
      <c r="R850" t="str">
        <f>IF($A850="","",SUMIFS(AI_PF!$AP:$AP,AI_PF!$A:$A,$A850))</f>
        <v/>
      </c>
      <c r="S850" t="str">
        <f>IF($A850="","",SUMIFS(AI_PF!$AW:$AW,AI_PF!$A:$A,$A850))</f>
        <v/>
      </c>
      <c r="T850" t="str">
        <f>IF($A850="","",SUMIFS(AI_PF!$AZ:$AZ,AI_PF!$A:$A,$A850))</f>
        <v/>
      </c>
      <c r="U850" t="str">
        <f>IF($A850="","",SUMIFS(AI_PF!$CA:$CA,AI_PF!$A:$A,$A850))</f>
        <v/>
      </c>
      <c r="V850" t="str">
        <f>IF($A850="","",SUMIFS(AI_PF!$CE:$CE,AI_PF!$A:$A,$A850))</f>
        <v/>
      </c>
      <c r="W850" t="str">
        <f>IF($A850="","",IFERROR(VLOOKUP($A850,AI_PF!$A:$CO,93,FALSE),""))</f>
        <v/>
      </c>
      <c r="X850" t="str">
        <f>IF($A850="","",COUNTIF(AI_PF!$A:$A,$A850))</f>
        <v/>
      </c>
      <c r="Y850" t="str">
        <f>IF($A850="","",COUNTIF(LookThrough!$A:$A,J850))</f>
        <v/>
      </c>
    </row>
    <row r="851" spans="2:25" x14ac:dyDescent="0.4">
      <c r="B851" t="str">
        <f>IF($A851="","",IFERROR(VLOOKUP($A851,AI_PF!$A:$D,4,FALSE),""))</f>
        <v/>
      </c>
      <c r="C851" t="str">
        <f>IF($A851="","",IFERROR(VLOOKUP($A851,AI_PF!$A:$G,7,FALSE),""))</f>
        <v/>
      </c>
      <c r="D851" t="str">
        <f>IF($A851="","",IFERROR(VLOOKUP($A851,AI_PF!$A:$H,8,FALSE),""))</f>
        <v/>
      </c>
      <c r="E851" t="str">
        <f>IF($A851="","",IFERROR(VLOOKUP($A851,AI_PF!$A:$N,14,FALSE),""))</f>
        <v/>
      </c>
      <c r="F851" t="str">
        <f>IF($A851="","",IFERROR(VLOOKUP($A851,AI_PF!$A:$R,18,FALSE),""))</f>
        <v/>
      </c>
      <c r="G851" t="str">
        <f>IF($A851="","",IFERROR(VLOOKUP($A851,AI_PF!$A:$T,20,FALSE),""))</f>
        <v/>
      </c>
      <c r="H851" t="str">
        <f>IF($A851="","",IFERROR(VLOOKUP($A851,AI_PF!$A:$V,22,FALSE),""))</f>
        <v/>
      </c>
      <c r="I851" t="str">
        <f>IF($A851="","",IFERROR(VLOOKUP($A851,AI_PF!$A:$EU,151,FALSE),""))</f>
        <v/>
      </c>
      <c r="J851" t="str">
        <f>IF($A851="","",IFERROR(VLOOKUP($A851,AI_PF!$A:$C,3,FALSE),""))</f>
        <v/>
      </c>
      <c r="K851" t="str">
        <f>IF($A851="","",IFERROR(VLOOKUP($A851,Data_Raw!$A:$G,2,FALSE),""))</f>
        <v/>
      </c>
      <c r="L851" t="str">
        <f>IF($A851="","",IFERROR(VLOOKUP($A851,Data_Raw!$A:$G,3,FALSE),""))</f>
        <v/>
      </c>
      <c r="M851" t="str">
        <f>IF($A851="","",IFERROR(VLOOKUP($A851,Data_Raw!$A:$G,4,FALSE),""))</f>
        <v/>
      </c>
      <c r="N851" t="str">
        <f>IF($A851="","",IFERROR(VLOOKUP($A851,AI_PF!$A:$EU,29,FALSE),""))</f>
        <v/>
      </c>
      <c r="O851" t="str">
        <f>IF($A851="","",IFERROR(VLOOKUP($A851,Data_Raw!$A:$G,5,FALSE),""))</f>
        <v/>
      </c>
      <c r="P851" t="str">
        <f>IF($A851="","",IFERROR(VLOOKUP($A851,Data_Raw!$A:$G,6,FALSE),""))</f>
        <v/>
      </c>
      <c r="Q851" t="str">
        <f>IF($A851="","",IFERROR(VLOOKUP($A851,Data_Raw!$A:$G,7,FALSE),""))</f>
        <v/>
      </c>
      <c r="R851" t="str">
        <f>IF($A851="","",SUMIFS(AI_PF!$AP:$AP,AI_PF!$A:$A,$A851))</f>
        <v/>
      </c>
      <c r="S851" t="str">
        <f>IF($A851="","",SUMIFS(AI_PF!$AW:$AW,AI_PF!$A:$A,$A851))</f>
        <v/>
      </c>
      <c r="T851" t="str">
        <f>IF($A851="","",SUMIFS(AI_PF!$AZ:$AZ,AI_PF!$A:$A,$A851))</f>
        <v/>
      </c>
      <c r="U851" t="str">
        <f>IF($A851="","",SUMIFS(AI_PF!$CA:$CA,AI_PF!$A:$A,$A851))</f>
        <v/>
      </c>
      <c r="V851" t="str">
        <f>IF($A851="","",SUMIFS(AI_PF!$CE:$CE,AI_PF!$A:$A,$A851))</f>
        <v/>
      </c>
      <c r="W851" t="str">
        <f>IF($A851="","",IFERROR(VLOOKUP($A851,AI_PF!$A:$CO,93,FALSE),""))</f>
        <v/>
      </c>
      <c r="X851" t="str">
        <f>IF($A851="","",COUNTIF(AI_PF!$A:$A,$A851))</f>
        <v/>
      </c>
      <c r="Y851" t="str">
        <f>IF($A851="","",COUNTIF(LookThrough!$A:$A,J851))</f>
        <v/>
      </c>
    </row>
    <row r="852" spans="2:25" x14ac:dyDescent="0.4">
      <c r="B852" t="str">
        <f>IF($A852="","",IFERROR(VLOOKUP($A852,AI_PF!$A:$D,4,FALSE),""))</f>
        <v/>
      </c>
      <c r="C852" t="str">
        <f>IF($A852="","",IFERROR(VLOOKUP($A852,AI_PF!$A:$G,7,FALSE),""))</f>
        <v/>
      </c>
      <c r="D852" t="str">
        <f>IF($A852="","",IFERROR(VLOOKUP($A852,AI_PF!$A:$H,8,FALSE),""))</f>
        <v/>
      </c>
      <c r="E852" t="str">
        <f>IF($A852="","",IFERROR(VLOOKUP($A852,AI_PF!$A:$N,14,FALSE),""))</f>
        <v/>
      </c>
      <c r="F852" t="str">
        <f>IF($A852="","",IFERROR(VLOOKUP($A852,AI_PF!$A:$R,18,FALSE),""))</f>
        <v/>
      </c>
      <c r="G852" t="str">
        <f>IF($A852="","",IFERROR(VLOOKUP($A852,AI_PF!$A:$T,20,FALSE),""))</f>
        <v/>
      </c>
      <c r="H852" t="str">
        <f>IF($A852="","",IFERROR(VLOOKUP($A852,AI_PF!$A:$V,22,FALSE),""))</f>
        <v/>
      </c>
      <c r="I852" t="str">
        <f>IF($A852="","",IFERROR(VLOOKUP($A852,AI_PF!$A:$EU,151,FALSE),""))</f>
        <v/>
      </c>
      <c r="J852" t="str">
        <f>IF($A852="","",IFERROR(VLOOKUP($A852,AI_PF!$A:$C,3,FALSE),""))</f>
        <v/>
      </c>
      <c r="K852" t="str">
        <f>IF($A852="","",IFERROR(VLOOKUP($A852,Data_Raw!$A:$G,2,FALSE),""))</f>
        <v/>
      </c>
      <c r="L852" t="str">
        <f>IF($A852="","",IFERROR(VLOOKUP($A852,Data_Raw!$A:$G,3,FALSE),""))</f>
        <v/>
      </c>
      <c r="M852" t="str">
        <f>IF($A852="","",IFERROR(VLOOKUP($A852,Data_Raw!$A:$G,4,FALSE),""))</f>
        <v/>
      </c>
      <c r="N852" t="str">
        <f>IF($A852="","",IFERROR(VLOOKUP($A852,AI_PF!$A:$EU,29,FALSE),""))</f>
        <v/>
      </c>
      <c r="O852" t="str">
        <f>IF($A852="","",IFERROR(VLOOKUP($A852,Data_Raw!$A:$G,5,FALSE),""))</f>
        <v/>
      </c>
      <c r="P852" t="str">
        <f>IF($A852="","",IFERROR(VLOOKUP($A852,Data_Raw!$A:$G,6,FALSE),""))</f>
        <v/>
      </c>
      <c r="Q852" t="str">
        <f>IF($A852="","",IFERROR(VLOOKUP($A852,Data_Raw!$A:$G,7,FALSE),""))</f>
        <v/>
      </c>
      <c r="R852" t="str">
        <f>IF($A852="","",SUMIFS(AI_PF!$AP:$AP,AI_PF!$A:$A,$A852))</f>
        <v/>
      </c>
      <c r="S852" t="str">
        <f>IF($A852="","",SUMIFS(AI_PF!$AW:$AW,AI_PF!$A:$A,$A852))</f>
        <v/>
      </c>
      <c r="T852" t="str">
        <f>IF($A852="","",SUMIFS(AI_PF!$AZ:$AZ,AI_PF!$A:$A,$A852))</f>
        <v/>
      </c>
      <c r="U852" t="str">
        <f>IF($A852="","",SUMIFS(AI_PF!$CA:$CA,AI_PF!$A:$A,$A852))</f>
        <v/>
      </c>
      <c r="V852" t="str">
        <f>IF($A852="","",SUMIFS(AI_PF!$CE:$CE,AI_PF!$A:$A,$A852))</f>
        <v/>
      </c>
      <c r="W852" t="str">
        <f>IF($A852="","",IFERROR(VLOOKUP($A852,AI_PF!$A:$CO,93,FALSE),""))</f>
        <v/>
      </c>
      <c r="X852" t="str">
        <f>IF($A852="","",COUNTIF(AI_PF!$A:$A,$A852))</f>
        <v/>
      </c>
      <c r="Y852" t="str">
        <f>IF($A852="","",COUNTIF(LookThrough!$A:$A,J852))</f>
        <v/>
      </c>
    </row>
    <row r="853" spans="2:25" x14ac:dyDescent="0.4">
      <c r="B853" t="str">
        <f>IF($A853="","",IFERROR(VLOOKUP($A853,AI_PF!$A:$D,4,FALSE),""))</f>
        <v/>
      </c>
      <c r="C853" t="str">
        <f>IF($A853="","",IFERROR(VLOOKUP($A853,AI_PF!$A:$G,7,FALSE),""))</f>
        <v/>
      </c>
      <c r="D853" t="str">
        <f>IF($A853="","",IFERROR(VLOOKUP($A853,AI_PF!$A:$H,8,FALSE),""))</f>
        <v/>
      </c>
      <c r="E853" t="str">
        <f>IF($A853="","",IFERROR(VLOOKUP($A853,AI_PF!$A:$N,14,FALSE),""))</f>
        <v/>
      </c>
      <c r="F853" t="str">
        <f>IF($A853="","",IFERROR(VLOOKUP($A853,AI_PF!$A:$R,18,FALSE),""))</f>
        <v/>
      </c>
      <c r="G853" t="str">
        <f>IF($A853="","",IFERROR(VLOOKUP($A853,AI_PF!$A:$T,20,FALSE),""))</f>
        <v/>
      </c>
      <c r="H853" t="str">
        <f>IF($A853="","",IFERROR(VLOOKUP($A853,AI_PF!$A:$V,22,FALSE),""))</f>
        <v/>
      </c>
      <c r="I853" t="str">
        <f>IF($A853="","",IFERROR(VLOOKUP($A853,AI_PF!$A:$EU,151,FALSE),""))</f>
        <v/>
      </c>
      <c r="J853" t="str">
        <f>IF($A853="","",IFERROR(VLOOKUP($A853,AI_PF!$A:$C,3,FALSE),""))</f>
        <v/>
      </c>
      <c r="K853" t="str">
        <f>IF($A853="","",IFERROR(VLOOKUP($A853,Data_Raw!$A:$G,2,FALSE),""))</f>
        <v/>
      </c>
      <c r="L853" t="str">
        <f>IF($A853="","",IFERROR(VLOOKUP($A853,Data_Raw!$A:$G,3,FALSE),""))</f>
        <v/>
      </c>
      <c r="M853" t="str">
        <f>IF($A853="","",IFERROR(VLOOKUP($A853,Data_Raw!$A:$G,4,FALSE),""))</f>
        <v/>
      </c>
      <c r="N853" t="str">
        <f>IF($A853="","",IFERROR(VLOOKUP($A853,AI_PF!$A:$EU,29,FALSE),""))</f>
        <v/>
      </c>
      <c r="O853" t="str">
        <f>IF($A853="","",IFERROR(VLOOKUP($A853,Data_Raw!$A:$G,5,FALSE),""))</f>
        <v/>
      </c>
      <c r="P853" t="str">
        <f>IF($A853="","",IFERROR(VLOOKUP($A853,Data_Raw!$A:$G,6,FALSE),""))</f>
        <v/>
      </c>
      <c r="Q853" t="str">
        <f>IF($A853="","",IFERROR(VLOOKUP($A853,Data_Raw!$A:$G,7,FALSE),""))</f>
        <v/>
      </c>
      <c r="R853" t="str">
        <f>IF($A853="","",SUMIFS(AI_PF!$AP:$AP,AI_PF!$A:$A,$A853))</f>
        <v/>
      </c>
      <c r="S853" t="str">
        <f>IF($A853="","",SUMIFS(AI_PF!$AW:$AW,AI_PF!$A:$A,$A853))</f>
        <v/>
      </c>
      <c r="T853" t="str">
        <f>IF($A853="","",SUMIFS(AI_PF!$AZ:$AZ,AI_PF!$A:$A,$A853))</f>
        <v/>
      </c>
      <c r="U853" t="str">
        <f>IF($A853="","",SUMIFS(AI_PF!$CA:$CA,AI_PF!$A:$A,$A853))</f>
        <v/>
      </c>
      <c r="V853" t="str">
        <f>IF($A853="","",SUMIFS(AI_PF!$CE:$CE,AI_PF!$A:$A,$A853))</f>
        <v/>
      </c>
      <c r="W853" t="str">
        <f>IF($A853="","",IFERROR(VLOOKUP($A853,AI_PF!$A:$CO,93,FALSE),""))</f>
        <v/>
      </c>
      <c r="X853" t="str">
        <f>IF($A853="","",COUNTIF(AI_PF!$A:$A,$A853))</f>
        <v/>
      </c>
      <c r="Y853" t="str">
        <f>IF($A853="","",COUNTIF(LookThrough!$A:$A,J853))</f>
        <v/>
      </c>
    </row>
    <row r="854" spans="2:25" x14ac:dyDescent="0.4">
      <c r="B854" t="str">
        <f>IF($A854="","",IFERROR(VLOOKUP($A854,AI_PF!$A:$D,4,FALSE),""))</f>
        <v/>
      </c>
      <c r="C854" t="str">
        <f>IF($A854="","",IFERROR(VLOOKUP($A854,AI_PF!$A:$G,7,FALSE),""))</f>
        <v/>
      </c>
      <c r="D854" t="str">
        <f>IF($A854="","",IFERROR(VLOOKUP($A854,AI_PF!$A:$H,8,FALSE),""))</f>
        <v/>
      </c>
      <c r="E854" t="str">
        <f>IF($A854="","",IFERROR(VLOOKUP($A854,AI_PF!$A:$N,14,FALSE),""))</f>
        <v/>
      </c>
      <c r="F854" t="str">
        <f>IF($A854="","",IFERROR(VLOOKUP($A854,AI_PF!$A:$R,18,FALSE),""))</f>
        <v/>
      </c>
      <c r="G854" t="str">
        <f>IF($A854="","",IFERROR(VLOOKUP($A854,AI_PF!$A:$T,20,FALSE),""))</f>
        <v/>
      </c>
      <c r="H854" t="str">
        <f>IF($A854="","",IFERROR(VLOOKUP($A854,AI_PF!$A:$V,22,FALSE),""))</f>
        <v/>
      </c>
      <c r="I854" t="str">
        <f>IF($A854="","",IFERROR(VLOOKUP($A854,AI_PF!$A:$EU,151,FALSE),""))</f>
        <v/>
      </c>
      <c r="J854" t="str">
        <f>IF($A854="","",IFERROR(VLOOKUP($A854,AI_PF!$A:$C,3,FALSE),""))</f>
        <v/>
      </c>
      <c r="K854" t="str">
        <f>IF($A854="","",IFERROR(VLOOKUP($A854,Data_Raw!$A:$G,2,FALSE),""))</f>
        <v/>
      </c>
      <c r="L854" t="str">
        <f>IF($A854="","",IFERROR(VLOOKUP($A854,Data_Raw!$A:$G,3,FALSE),""))</f>
        <v/>
      </c>
      <c r="M854" t="str">
        <f>IF($A854="","",IFERROR(VLOOKUP($A854,Data_Raw!$A:$G,4,FALSE),""))</f>
        <v/>
      </c>
      <c r="N854" t="str">
        <f>IF($A854="","",IFERROR(VLOOKUP($A854,AI_PF!$A:$EU,29,FALSE),""))</f>
        <v/>
      </c>
      <c r="O854" t="str">
        <f>IF($A854="","",IFERROR(VLOOKUP($A854,Data_Raw!$A:$G,5,FALSE),""))</f>
        <v/>
      </c>
      <c r="P854" t="str">
        <f>IF($A854="","",IFERROR(VLOOKUP($A854,Data_Raw!$A:$G,6,FALSE),""))</f>
        <v/>
      </c>
      <c r="Q854" t="str">
        <f>IF($A854="","",IFERROR(VLOOKUP($A854,Data_Raw!$A:$G,7,FALSE),""))</f>
        <v/>
      </c>
      <c r="R854" t="str">
        <f>IF($A854="","",SUMIFS(AI_PF!$AP:$AP,AI_PF!$A:$A,$A854))</f>
        <v/>
      </c>
      <c r="S854" t="str">
        <f>IF($A854="","",SUMIFS(AI_PF!$AW:$AW,AI_PF!$A:$A,$A854))</f>
        <v/>
      </c>
      <c r="T854" t="str">
        <f>IF($A854="","",SUMIFS(AI_PF!$AZ:$AZ,AI_PF!$A:$A,$A854))</f>
        <v/>
      </c>
      <c r="U854" t="str">
        <f>IF($A854="","",SUMIFS(AI_PF!$CA:$CA,AI_PF!$A:$A,$A854))</f>
        <v/>
      </c>
      <c r="V854" t="str">
        <f>IF($A854="","",SUMIFS(AI_PF!$CE:$CE,AI_PF!$A:$A,$A854))</f>
        <v/>
      </c>
      <c r="W854" t="str">
        <f>IF($A854="","",IFERROR(VLOOKUP($A854,AI_PF!$A:$CO,93,FALSE),""))</f>
        <v/>
      </c>
      <c r="X854" t="str">
        <f>IF($A854="","",COUNTIF(AI_PF!$A:$A,$A854))</f>
        <v/>
      </c>
      <c r="Y854" t="str">
        <f>IF($A854="","",COUNTIF(LookThrough!$A:$A,J854))</f>
        <v/>
      </c>
    </row>
    <row r="855" spans="2:25" x14ac:dyDescent="0.4">
      <c r="B855" t="str">
        <f>IF($A855="","",IFERROR(VLOOKUP($A855,AI_PF!$A:$D,4,FALSE),""))</f>
        <v/>
      </c>
      <c r="C855" t="str">
        <f>IF($A855="","",IFERROR(VLOOKUP($A855,AI_PF!$A:$G,7,FALSE),""))</f>
        <v/>
      </c>
      <c r="D855" t="str">
        <f>IF($A855="","",IFERROR(VLOOKUP($A855,AI_PF!$A:$H,8,FALSE),""))</f>
        <v/>
      </c>
      <c r="E855" t="str">
        <f>IF($A855="","",IFERROR(VLOOKUP($A855,AI_PF!$A:$N,14,FALSE),""))</f>
        <v/>
      </c>
      <c r="F855" t="str">
        <f>IF($A855="","",IFERROR(VLOOKUP($A855,AI_PF!$A:$R,18,FALSE),""))</f>
        <v/>
      </c>
      <c r="G855" t="str">
        <f>IF($A855="","",IFERROR(VLOOKUP($A855,AI_PF!$A:$T,20,FALSE),""))</f>
        <v/>
      </c>
      <c r="H855" t="str">
        <f>IF($A855="","",IFERROR(VLOOKUP($A855,AI_PF!$A:$V,22,FALSE),""))</f>
        <v/>
      </c>
      <c r="I855" t="str">
        <f>IF($A855="","",IFERROR(VLOOKUP($A855,AI_PF!$A:$EU,151,FALSE),""))</f>
        <v/>
      </c>
      <c r="J855" t="str">
        <f>IF($A855="","",IFERROR(VLOOKUP($A855,AI_PF!$A:$C,3,FALSE),""))</f>
        <v/>
      </c>
      <c r="K855" t="str">
        <f>IF($A855="","",IFERROR(VLOOKUP($A855,Data_Raw!$A:$G,2,FALSE),""))</f>
        <v/>
      </c>
      <c r="L855" t="str">
        <f>IF($A855="","",IFERROR(VLOOKUP($A855,Data_Raw!$A:$G,3,FALSE),""))</f>
        <v/>
      </c>
      <c r="M855" t="str">
        <f>IF($A855="","",IFERROR(VLOOKUP($A855,Data_Raw!$A:$G,4,FALSE),""))</f>
        <v/>
      </c>
      <c r="N855" t="str">
        <f>IF($A855="","",IFERROR(VLOOKUP($A855,AI_PF!$A:$EU,29,FALSE),""))</f>
        <v/>
      </c>
      <c r="O855" t="str">
        <f>IF($A855="","",IFERROR(VLOOKUP($A855,Data_Raw!$A:$G,5,FALSE),""))</f>
        <v/>
      </c>
      <c r="P855" t="str">
        <f>IF($A855="","",IFERROR(VLOOKUP($A855,Data_Raw!$A:$G,6,FALSE),""))</f>
        <v/>
      </c>
      <c r="Q855" t="str">
        <f>IF($A855="","",IFERROR(VLOOKUP($A855,Data_Raw!$A:$G,7,FALSE),""))</f>
        <v/>
      </c>
      <c r="R855" t="str">
        <f>IF($A855="","",SUMIFS(AI_PF!$AP:$AP,AI_PF!$A:$A,$A855))</f>
        <v/>
      </c>
      <c r="S855" t="str">
        <f>IF($A855="","",SUMIFS(AI_PF!$AW:$AW,AI_PF!$A:$A,$A855))</f>
        <v/>
      </c>
      <c r="T855" t="str">
        <f>IF($A855="","",SUMIFS(AI_PF!$AZ:$AZ,AI_PF!$A:$A,$A855))</f>
        <v/>
      </c>
      <c r="U855" t="str">
        <f>IF($A855="","",SUMIFS(AI_PF!$CA:$CA,AI_PF!$A:$A,$A855))</f>
        <v/>
      </c>
      <c r="V855" t="str">
        <f>IF($A855="","",SUMIFS(AI_PF!$CE:$CE,AI_PF!$A:$A,$A855))</f>
        <v/>
      </c>
      <c r="W855" t="str">
        <f>IF($A855="","",IFERROR(VLOOKUP($A855,AI_PF!$A:$CO,93,FALSE),""))</f>
        <v/>
      </c>
      <c r="X855" t="str">
        <f>IF($A855="","",COUNTIF(AI_PF!$A:$A,$A855))</f>
        <v/>
      </c>
      <c r="Y855" t="str">
        <f>IF($A855="","",COUNTIF(LookThrough!$A:$A,J855))</f>
        <v/>
      </c>
    </row>
    <row r="856" spans="2:25" x14ac:dyDescent="0.4">
      <c r="B856" t="str">
        <f>IF($A856="","",IFERROR(VLOOKUP($A856,AI_PF!$A:$D,4,FALSE),""))</f>
        <v/>
      </c>
      <c r="C856" t="str">
        <f>IF($A856="","",IFERROR(VLOOKUP($A856,AI_PF!$A:$G,7,FALSE),""))</f>
        <v/>
      </c>
      <c r="D856" t="str">
        <f>IF($A856="","",IFERROR(VLOOKUP($A856,AI_PF!$A:$H,8,FALSE),""))</f>
        <v/>
      </c>
      <c r="E856" t="str">
        <f>IF($A856="","",IFERROR(VLOOKUP($A856,AI_PF!$A:$N,14,FALSE),""))</f>
        <v/>
      </c>
      <c r="F856" t="str">
        <f>IF($A856="","",IFERROR(VLOOKUP($A856,AI_PF!$A:$R,18,FALSE),""))</f>
        <v/>
      </c>
      <c r="G856" t="str">
        <f>IF($A856="","",IFERROR(VLOOKUP($A856,AI_PF!$A:$T,20,FALSE),""))</f>
        <v/>
      </c>
      <c r="H856" t="str">
        <f>IF($A856="","",IFERROR(VLOOKUP($A856,AI_PF!$A:$V,22,FALSE),""))</f>
        <v/>
      </c>
      <c r="I856" t="str">
        <f>IF($A856="","",IFERROR(VLOOKUP($A856,AI_PF!$A:$EU,151,FALSE),""))</f>
        <v/>
      </c>
      <c r="J856" t="str">
        <f>IF($A856="","",IFERROR(VLOOKUP($A856,AI_PF!$A:$C,3,FALSE),""))</f>
        <v/>
      </c>
      <c r="K856" t="str">
        <f>IF($A856="","",IFERROR(VLOOKUP($A856,Data_Raw!$A:$G,2,FALSE),""))</f>
        <v/>
      </c>
      <c r="L856" t="str">
        <f>IF($A856="","",IFERROR(VLOOKUP($A856,Data_Raw!$A:$G,3,FALSE),""))</f>
        <v/>
      </c>
      <c r="M856" t="str">
        <f>IF($A856="","",IFERROR(VLOOKUP($A856,Data_Raw!$A:$G,4,FALSE),""))</f>
        <v/>
      </c>
      <c r="N856" t="str">
        <f>IF($A856="","",IFERROR(VLOOKUP($A856,AI_PF!$A:$EU,29,FALSE),""))</f>
        <v/>
      </c>
      <c r="O856" t="str">
        <f>IF($A856="","",IFERROR(VLOOKUP($A856,Data_Raw!$A:$G,5,FALSE),""))</f>
        <v/>
      </c>
      <c r="P856" t="str">
        <f>IF($A856="","",IFERROR(VLOOKUP($A856,Data_Raw!$A:$G,6,FALSE),""))</f>
        <v/>
      </c>
      <c r="Q856" t="str">
        <f>IF($A856="","",IFERROR(VLOOKUP($A856,Data_Raw!$A:$G,7,FALSE),""))</f>
        <v/>
      </c>
      <c r="R856" t="str">
        <f>IF($A856="","",SUMIFS(AI_PF!$AP:$AP,AI_PF!$A:$A,$A856))</f>
        <v/>
      </c>
      <c r="S856" t="str">
        <f>IF($A856="","",SUMIFS(AI_PF!$AW:$AW,AI_PF!$A:$A,$A856))</f>
        <v/>
      </c>
      <c r="T856" t="str">
        <f>IF($A856="","",SUMIFS(AI_PF!$AZ:$AZ,AI_PF!$A:$A,$A856))</f>
        <v/>
      </c>
      <c r="U856" t="str">
        <f>IF($A856="","",SUMIFS(AI_PF!$CA:$CA,AI_PF!$A:$A,$A856))</f>
        <v/>
      </c>
      <c r="V856" t="str">
        <f>IF($A856="","",SUMIFS(AI_PF!$CE:$CE,AI_PF!$A:$A,$A856))</f>
        <v/>
      </c>
      <c r="W856" t="str">
        <f>IF($A856="","",IFERROR(VLOOKUP($A856,AI_PF!$A:$CO,93,FALSE),""))</f>
        <v/>
      </c>
      <c r="X856" t="str">
        <f>IF($A856="","",COUNTIF(AI_PF!$A:$A,$A856))</f>
        <v/>
      </c>
      <c r="Y856" t="str">
        <f>IF($A856="","",COUNTIF(LookThrough!$A:$A,J856))</f>
        <v/>
      </c>
    </row>
    <row r="857" spans="2:25" x14ac:dyDescent="0.4">
      <c r="B857" t="str">
        <f>IF($A857="","",IFERROR(VLOOKUP($A857,AI_PF!$A:$D,4,FALSE),""))</f>
        <v/>
      </c>
      <c r="C857" t="str">
        <f>IF($A857="","",IFERROR(VLOOKUP($A857,AI_PF!$A:$G,7,FALSE),""))</f>
        <v/>
      </c>
      <c r="D857" t="str">
        <f>IF($A857="","",IFERROR(VLOOKUP($A857,AI_PF!$A:$H,8,FALSE),""))</f>
        <v/>
      </c>
      <c r="E857" t="str">
        <f>IF($A857="","",IFERROR(VLOOKUP($A857,AI_PF!$A:$N,14,FALSE),""))</f>
        <v/>
      </c>
      <c r="F857" t="str">
        <f>IF($A857="","",IFERROR(VLOOKUP($A857,AI_PF!$A:$R,18,FALSE),""))</f>
        <v/>
      </c>
      <c r="G857" t="str">
        <f>IF($A857="","",IFERROR(VLOOKUP($A857,AI_PF!$A:$T,20,FALSE),""))</f>
        <v/>
      </c>
      <c r="H857" t="str">
        <f>IF($A857="","",IFERROR(VLOOKUP($A857,AI_PF!$A:$V,22,FALSE),""))</f>
        <v/>
      </c>
      <c r="I857" t="str">
        <f>IF($A857="","",IFERROR(VLOOKUP($A857,AI_PF!$A:$EU,151,FALSE),""))</f>
        <v/>
      </c>
      <c r="J857" t="str">
        <f>IF($A857="","",IFERROR(VLOOKUP($A857,AI_PF!$A:$C,3,FALSE),""))</f>
        <v/>
      </c>
      <c r="K857" t="str">
        <f>IF($A857="","",IFERROR(VLOOKUP($A857,Data_Raw!$A:$G,2,FALSE),""))</f>
        <v/>
      </c>
      <c r="L857" t="str">
        <f>IF($A857="","",IFERROR(VLOOKUP($A857,Data_Raw!$A:$G,3,FALSE),""))</f>
        <v/>
      </c>
      <c r="M857" t="str">
        <f>IF($A857="","",IFERROR(VLOOKUP($A857,Data_Raw!$A:$G,4,FALSE),""))</f>
        <v/>
      </c>
      <c r="N857" t="str">
        <f>IF($A857="","",IFERROR(VLOOKUP($A857,AI_PF!$A:$EU,29,FALSE),""))</f>
        <v/>
      </c>
      <c r="O857" t="str">
        <f>IF($A857="","",IFERROR(VLOOKUP($A857,Data_Raw!$A:$G,5,FALSE),""))</f>
        <v/>
      </c>
      <c r="P857" t="str">
        <f>IF($A857="","",IFERROR(VLOOKUP($A857,Data_Raw!$A:$G,6,FALSE),""))</f>
        <v/>
      </c>
      <c r="Q857" t="str">
        <f>IF($A857="","",IFERROR(VLOOKUP($A857,Data_Raw!$A:$G,7,FALSE),""))</f>
        <v/>
      </c>
      <c r="R857" t="str">
        <f>IF($A857="","",SUMIFS(AI_PF!$AP:$AP,AI_PF!$A:$A,$A857))</f>
        <v/>
      </c>
      <c r="S857" t="str">
        <f>IF($A857="","",SUMIFS(AI_PF!$AW:$AW,AI_PF!$A:$A,$A857))</f>
        <v/>
      </c>
      <c r="T857" t="str">
        <f>IF($A857="","",SUMIFS(AI_PF!$AZ:$AZ,AI_PF!$A:$A,$A857))</f>
        <v/>
      </c>
      <c r="U857" t="str">
        <f>IF($A857="","",SUMIFS(AI_PF!$CA:$CA,AI_PF!$A:$A,$A857))</f>
        <v/>
      </c>
      <c r="V857" t="str">
        <f>IF($A857="","",SUMIFS(AI_PF!$CE:$CE,AI_PF!$A:$A,$A857))</f>
        <v/>
      </c>
      <c r="W857" t="str">
        <f>IF($A857="","",IFERROR(VLOOKUP($A857,AI_PF!$A:$CO,93,FALSE),""))</f>
        <v/>
      </c>
      <c r="X857" t="str">
        <f>IF($A857="","",COUNTIF(AI_PF!$A:$A,$A857))</f>
        <v/>
      </c>
      <c r="Y857" t="str">
        <f>IF($A857="","",COUNTIF(LookThrough!$A:$A,J857))</f>
        <v/>
      </c>
    </row>
    <row r="858" spans="2:25" x14ac:dyDescent="0.4">
      <c r="B858" t="str">
        <f>IF($A858="","",IFERROR(VLOOKUP($A858,AI_PF!$A:$D,4,FALSE),""))</f>
        <v/>
      </c>
      <c r="C858" t="str">
        <f>IF($A858="","",IFERROR(VLOOKUP($A858,AI_PF!$A:$G,7,FALSE),""))</f>
        <v/>
      </c>
      <c r="D858" t="str">
        <f>IF($A858="","",IFERROR(VLOOKUP($A858,AI_PF!$A:$H,8,FALSE),""))</f>
        <v/>
      </c>
      <c r="E858" t="str">
        <f>IF($A858="","",IFERROR(VLOOKUP($A858,AI_PF!$A:$N,14,FALSE),""))</f>
        <v/>
      </c>
      <c r="F858" t="str">
        <f>IF($A858="","",IFERROR(VLOOKUP($A858,AI_PF!$A:$R,18,FALSE),""))</f>
        <v/>
      </c>
      <c r="G858" t="str">
        <f>IF($A858="","",IFERROR(VLOOKUP($A858,AI_PF!$A:$T,20,FALSE),""))</f>
        <v/>
      </c>
      <c r="H858" t="str">
        <f>IF($A858="","",IFERROR(VLOOKUP($A858,AI_PF!$A:$V,22,FALSE),""))</f>
        <v/>
      </c>
      <c r="I858" t="str">
        <f>IF($A858="","",IFERROR(VLOOKUP($A858,AI_PF!$A:$EU,151,FALSE),""))</f>
        <v/>
      </c>
      <c r="J858" t="str">
        <f>IF($A858="","",IFERROR(VLOOKUP($A858,AI_PF!$A:$C,3,FALSE),""))</f>
        <v/>
      </c>
      <c r="K858" t="str">
        <f>IF($A858="","",IFERROR(VLOOKUP($A858,Data_Raw!$A:$G,2,FALSE),""))</f>
        <v/>
      </c>
      <c r="L858" t="str">
        <f>IF($A858="","",IFERROR(VLOOKUP($A858,Data_Raw!$A:$G,3,FALSE),""))</f>
        <v/>
      </c>
      <c r="M858" t="str">
        <f>IF($A858="","",IFERROR(VLOOKUP($A858,Data_Raw!$A:$G,4,FALSE),""))</f>
        <v/>
      </c>
      <c r="N858" t="str">
        <f>IF($A858="","",IFERROR(VLOOKUP($A858,AI_PF!$A:$EU,29,FALSE),""))</f>
        <v/>
      </c>
      <c r="O858" t="str">
        <f>IF($A858="","",IFERROR(VLOOKUP($A858,Data_Raw!$A:$G,5,FALSE),""))</f>
        <v/>
      </c>
      <c r="P858" t="str">
        <f>IF($A858="","",IFERROR(VLOOKUP($A858,Data_Raw!$A:$G,6,FALSE),""))</f>
        <v/>
      </c>
      <c r="Q858" t="str">
        <f>IF($A858="","",IFERROR(VLOOKUP($A858,Data_Raw!$A:$G,7,FALSE),""))</f>
        <v/>
      </c>
      <c r="R858" t="str">
        <f>IF($A858="","",SUMIFS(AI_PF!$AP:$AP,AI_PF!$A:$A,$A858))</f>
        <v/>
      </c>
      <c r="S858" t="str">
        <f>IF($A858="","",SUMIFS(AI_PF!$AW:$AW,AI_PF!$A:$A,$A858))</f>
        <v/>
      </c>
      <c r="T858" t="str">
        <f>IF($A858="","",SUMIFS(AI_PF!$AZ:$AZ,AI_PF!$A:$A,$A858))</f>
        <v/>
      </c>
      <c r="U858" t="str">
        <f>IF($A858="","",SUMIFS(AI_PF!$CA:$CA,AI_PF!$A:$A,$A858))</f>
        <v/>
      </c>
      <c r="V858" t="str">
        <f>IF($A858="","",SUMIFS(AI_PF!$CE:$CE,AI_PF!$A:$A,$A858))</f>
        <v/>
      </c>
      <c r="W858" t="str">
        <f>IF($A858="","",IFERROR(VLOOKUP($A858,AI_PF!$A:$CO,93,FALSE),""))</f>
        <v/>
      </c>
      <c r="X858" t="str">
        <f>IF($A858="","",COUNTIF(AI_PF!$A:$A,$A858))</f>
        <v/>
      </c>
      <c r="Y858" t="str">
        <f>IF($A858="","",COUNTIF(LookThrough!$A:$A,J858))</f>
        <v/>
      </c>
    </row>
    <row r="859" spans="2:25" x14ac:dyDescent="0.4">
      <c r="B859" t="str">
        <f>IF($A859="","",IFERROR(VLOOKUP($A859,AI_PF!$A:$D,4,FALSE),""))</f>
        <v/>
      </c>
      <c r="C859" t="str">
        <f>IF($A859="","",IFERROR(VLOOKUP($A859,AI_PF!$A:$G,7,FALSE),""))</f>
        <v/>
      </c>
      <c r="D859" t="str">
        <f>IF($A859="","",IFERROR(VLOOKUP($A859,AI_PF!$A:$H,8,FALSE),""))</f>
        <v/>
      </c>
      <c r="E859" t="str">
        <f>IF($A859="","",IFERROR(VLOOKUP($A859,AI_PF!$A:$N,14,FALSE),""))</f>
        <v/>
      </c>
      <c r="F859" t="str">
        <f>IF($A859="","",IFERROR(VLOOKUP($A859,AI_PF!$A:$R,18,FALSE),""))</f>
        <v/>
      </c>
      <c r="G859" t="str">
        <f>IF($A859="","",IFERROR(VLOOKUP($A859,AI_PF!$A:$T,20,FALSE),""))</f>
        <v/>
      </c>
      <c r="H859" t="str">
        <f>IF($A859="","",IFERROR(VLOOKUP($A859,AI_PF!$A:$V,22,FALSE),""))</f>
        <v/>
      </c>
      <c r="I859" t="str">
        <f>IF($A859="","",IFERROR(VLOOKUP($A859,AI_PF!$A:$EU,151,FALSE),""))</f>
        <v/>
      </c>
      <c r="J859" t="str">
        <f>IF($A859="","",IFERROR(VLOOKUP($A859,AI_PF!$A:$C,3,FALSE),""))</f>
        <v/>
      </c>
      <c r="K859" t="str">
        <f>IF($A859="","",IFERROR(VLOOKUP($A859,Data_Raw!$A:$G,2,FALSE),""))</f>
        <v/>
      </c>
      <c r="L859" t="str">
        <f>IF($A859="","",IFERROR(VLOOKUP($A859,Data_Raw!$A:$G,3,FALSE),""))</f>
        <v/>
      </c>
      <c r="M859" t="str">
        <f>IF($A859="","",IFERROR(VLOOKUP($A859,Data_Raw!$A:$G,4,FALSE),""))</f>
        <v/>
      </c>
      <c r="N859" t="str">
        <f>IF($A859="","",IFERROR(VLOOKUP($A859,AI_PF!$A:$EU,29,FALSE),""))</f>
        <v/>
      </c>
      <c r="O859" t="str">
        <f>IF($A859="","",IFERROR(VLOOKUP($A859,Data_Raw!$A:$G,5,FALSE),""))</f>
        <v/>
      </c>
      <c r="P859" t="str">
        <f>IF($A859="","",IFERROR(VLOOKUP($A859,Data_Raw!$A:$G,6,FALSE),""))</f>
        <v/>
      </c>
      <c r="Q859" t="str">
        <f>IF($A859="","",IFERROR(VLOOKUP($A859,Data_Raw!$A:$G,7,FALSE),""))</f>
        <v/>
      </c>
      <c r="R859" t="str">
        <f>IF($A859="","",SUMIFS(AI_PF!$AP:$AP,AI_PF!$A:$A,$A859))</f>
        <v/>
      </c>
      <c r="S859" t="str">
        <f>IF($A859="","",SUMIFS(AI_PF!$AW:$AW,AI_PF!$A:$A,$A859))</f>
        <v/>
      </c>
      <c r="T859" t="str">
        <f>IF($A859="","",SUMIFS(AI_PF!$AZ:$AZ,AI_PF!$A:$A,$A859))</f>
        <v/>
      </c>
      <c r="U859" t="str">
        <f>IF($A859="","",SUMIFS(AI_PF!$CA:$CA,AI_PF!$A:$A,$A859))</f>
        <v/>
      </c>
      <c r="V859" t="str">
        <f>IF($A859="","",SUMIFS(AI_PF!$CE:$CE,AI_PF!$A:$A,$A859))</f>
        <v/>
      </c>
      <c r="W859" t="str">
        <f>IF($A859="","",IFERROR(VLOOKUP($A859,AI_PF!$A:$CO,93,FALSE),""))</f>
        <v/>
      </c>
      <c r="X859" t="str">
        <f>IF($A859="","",COUNTIF(AI_PF!$A:$A,$A859))</f>
        <v/>
      </c>
      <c r="Y859" t="str">
        <f>IF($A859="","",COUNTIF(LookThrough!$A:$A,J859))</f>
        <v/>
      </c>
    </row>
    <row r="860" spans="2:25" x14ac:dyDescent="0.4">
      <c r="B860" t="str">
        <f>IF($A860="","",IFERROR(VLOOKUP($A860,AI_PF!$A:$D,4,FALSE),""))</f>
        <v/>
      </c>
      <c r="C860" t="str">
        <f>IF($A860="","",IFERROR(VLOOKUP($A860,AI_PF!$A:$G,7,FALSE),""))</f>
        <v/>
      </c>
      <c r="D860" t="str">
        <f>IF($A860="","",IFERROR(VLOOKUP($A860,AI_PF!$A:$H,8,FALSE),""))</f>
        <v/>
      </c>
      <c r="E860" t="str">
        <f>IF($A860="","",IFERROR(VLOOKUP($A860,AI_PF!$A:$N,14,FALSE),""))</f>
        <v/>
      </c>
      <c r="F860" t="str">
        <f>IF($A860="","",IFERROR(VLOOKUP($A860,AI_PF!$A:$R,18,FALSE),""))</f>
        <v/>
      </c>
      <c r="G860" t="str">
        <f>IF($A860="","",IFERROR(VLOOKUP($A860,AI_PF!$A:$T,20,FALSE),""))</f>
        <v/>
      </c>
      <c r="H860" t="str">
        <f>IF($A860="","",IFERROR(VLOOKUP($A860,AI_PF!$A:$V,22,FALSE),""))</f>
        <v/>
      </c>
      <c r="I860" t="str">
        <f>IF($A860="","",IFERROR(VLOOKUP($A860,AI_PF!$A:$EU,151,FALSE),""))</f>
        <v/>
      </c>
      <c r="J860" t="str">
        <f>IF($A860="","",IFERROR(VLOOKUP($A860,AI_PF!$A:$C,3,FALSE),""))</f>
        <v/>
      </c>
      <c r="K860" t="str">
        <f>IF($A860="","",IFERROR(VLOOKUP($A860,Data_Raw!$A:$G,2,FALSE),""))</f>
        <v/>
      </c>
      <c r="L860" t="str">
        <f>IF($A860="","",IFERROR(VLOOKUP($A860,Data_Raw!$A:$G,3,FALSE),""))</f>
        <v/>
      </c>
      <c r="M860" t="str">
        <f>IF($A860="","",IFERROR(VLOOKUP($A860,Data_Raw!$A:$G,4,FALSE),""))</f>
        <v/>
      </c>
      <c r="N860" t="str">
        <f>IF($A860="","",IFERROR(VLOOKUP($A860,AI_PF!$A:$EU,29,FALSE),""))</f>
        <v/>
      </c>
      <c r="O860" t="str">
        <f>IF($A860="","",IFERROR(VLOOKUP($A860,Data_Raw!$A:$G,5,FALSE),""))</f>
        <v/>
      </c>
      <c r="P860" t="str">
        <f>IF($A860="","",IFERROR(VLOOKUP($A860,Data_Raw!$A:$G,6,FALSE),""))</f>
        <v/>
      </c>
      <c r="Q860" t="str">
        <f>IF($A860="","",IFERROR(VLOOKUP($A860,Data_Raw!$A:$G,7,FALSE),""))</f>
        <v/>
      </c>
      <c r="R860" t="str">
        <f>IF($A860="","",SUMIFS(AI_PF!$AP:$AP,AI_PF!$A:$A,$A860))</f>
        <v/>
      </c>
      <c r="S860" t="str">
        <f>IF($A860="","",SUMIFS(AI_PF!$AW:$AW,AI_PF!$A:$A,$A860))</f>
        <v/>
      </c>
      <c r="T860" t="str">
        <f>IF($A860="","",SUMIFS(AI_PF!$AZ:$AZ,AI_PF!$A:$A,$A860))</f>
        <v/>
      </c>
      <c r="U860" t="str">
        <f>IF($A860="","",SUMIFS(AI_PF!$CA:$CA,AI_PF!$A:$A,$A860))</f>
        <v/>
      </c>
      <c r="V860" t="str">
        <f>IF($A860="","",SUMIFS(AI_PF!$CE:$CE,AI_PF!$A:$A,$A860))</f>
        <v/>
      </c>
      <c r="W860" t="str">
        <f>IF($A860="","",IFERROR(VLOOKUP($A860,AI_PF!$A:$CO,93,FALSE),""))</f>
        <v/>
      </c>
      <c r="X860" t="str">
        <f>IF($A860="","",COUNTIF(AI_PF!$A:$A,$A860))</f>
        <v/>
      </c>
      <c r="Y860" t="str">
        <f>IF($A860="","",COUNTIF(LookThrough!$A:$A,J860))</f>
        <v/>
      </c>
    </row>
    <row r="861" spans="2:25" x14ac:dyDescent="0.4">
      <c r="B861" t="str">
        <f>IF($A861="","",IFERROR(VLOOKUP($A861,AI_PF!$A:$D,4,FALSE),""))</f>
        <v/>
      </c>
      <c r="C861" t="str">
        <f>IF($A861="","",IFERROR(VLOOKUP($A861,AI_PF!$A:$G,7,FALSE),""))</f>
        <v/>
      </c>
      <c r="D861" t="str">
        <f>IF($A861="","",IFERROR(VLOOKUP($A861,AI_PF!$A:$H,8,FALSE),""))</f>
        <v/>
      </c>
      <c r="E861" t="str">
        <f>IF($A861="","",IFERROR(VLOOKUP($A861,AI_PF!$A:$N,14,FALSE),""))</f>
        <v/>
      </c>
      <c r="F861" t="str">
        <f>IF($A861="","",IFERROR(VLOOKUP($A861,AI_PF!$A:$R,18,FALSE),""))</f>
        <v/>
      </c>
      <c r="G861" t="str">
        <f>IF($A861="","",IFERROR(VLOOKUP($A861,AI_PF!$A:$T,20,FALSE),""))</f>
        <v/>
      </c>
      <c r="H861" t="str">
        <f>IF($A861="","",IFERROR(VLOOKUP($A861,AI_PF!$A:$V,22,FALSE),""))</f>
        <v/>
      </c>
      <c r="I861" t="str">
        <f>IF($A861="","",IFERROR(VLOOKUP($A861,AI_PF!$A:$EU,151,FALSE),""))</f>
        <v/>
      </c>
      <c r="J861" t="str">
        <f>IF($A861="","",IFERROR(VLOOKUP($A861,AI_PF!$A:$C,3,FALSE),""))</f>
        <v/>
      </c>
      <c r="K861" t="str">
        <f>IF($A861="","",IFERROR(VLOOKUP($A861,Data_Raw!$A:$G,2,FALSE),""))</f>
        <v/>
      </c>
      <c r="L861" t="str">
        <f>IF($A861="","",IFERROR(VLOOKUP($A861,Data_Raw!$A:$G,3,FALSE),""))</f>
        <v/>
      </c>
      <c r="M861" t="str">
        <f>IF($A861="","",IFERROR(VLOOKUP($A861,Data_Raw!$A:$G,4,FALSE),""))</f>
        <v/>
      </c>
      <c r="N861" t="str">
        <f>IF($A861="","",IFERROR(VLOOKUP($A861,AI_PF!$A:$EU,29,FALSE),""))</f>
        <v/>
      </c>
      <c r="O861" t="str">
        <f>IF($A861="","",IFERROR(VLOOKUP($A861,Data_Raw!$A:$G,5,FALSE),""))</f>
        <v/>
      </c>
      <c r="P861" t="str">
        <f>IF($A861="","",IFERROR(VLOOKUP($A861,Data_Raw!$A:$G,6,FALSE),""))</f>
        <v/>
      </c>
      <c r="Q861" t="str">
        <f>IF($A861="","",IFERROR(VLOOKUP($A861,Data_Raw!$A:$G,7,FALSE),""))</f>
        <v/>
      </c>
      <c r="R861" t="str">
        <f>IF($A861="","",SUMIFS(AI_PF!$AP:$AP,AI_PF!$A:$A,$A861))</f>
        <v/>
      </c>
      <c r="S861" t="str">
        <f>IF($A861="","",SUMIFS(AI_PF!$AW:$AW,AI_PF!$A:$A,$A861))</f>
        <v/>
      </c>
      <c r="T861" t="str">
        <f>IF($A861="","",SUMIFS(AI_PF!$AZ:$AZ,AI_PF!$A:$A,$A861))</f>
        <v/>
      </c>
      <c r="U861" t="str">
        <f>IF($A861="","",SUMIFS(AI_PF!$CA:$CA,AI_PF!$A:$A,$A861))</f>
        <v/>
      </c>
      <c r="V861" t="str">
        <f>IF($A861="","",SUMIFS(AI_PF!$CE:$CE,AI_PF!$A:$A,$A861))</f>
        <v/>
      </c>
      <c r="W861" t="str">
        <f>IF($A861="","",IFERROR(VLOOKUP($A861,AI_PF!$A:$CO,93,FALSE),""))</f>
        <v/>
      </c>
      <c r="X861" t="str">
        <f>IF($A861="","",COUNTIF(AI_PF!$A:$A,$A861))</f>
        <v/>
      </c>
      <c r="Y861" t="str">
        <f>IF($A861="","",COUNTIF(LookThrough!$A:$A,J861))</f>
        <v/>
      </c>
    </row>
    <row r="862" spans="2:25" x14ac:dyDescent="0.4">
      <c r="B862" t="str">
        <f>IF($A862="","",IFERROR(VLOOKUP($A862,AI_PF!$A:$D,4,FALSE),""))</f>
        <v/>
      </c>
      <c r="C862" t="str">
        <f>IF($A862="","",IFERROR(VLOOKUP($A862,AI_PF!$A:$G,7,FALSE),""))</f>
        <v/>
      </c>
      <c r="D862" t="str">
        <f>IF($A862="","",IFERROR(VLOOKUP($A862,AI_PF!$A:$H,8,FALSE),""))</f>
        <v/>
      </c>
      <c r="E862" t="str">
        <f>IF($A862="","",IFERROR(VLOOKUP($A862,AI_PF!$A:$N,14,FALSE),""))</f>
        <v/>
      </c>
      <c r="F862" t="str">
        <f>IF($A862="","",IFERROR(VLOOKUP($A862,AI_PF!$A:$R,18,FALSE),""))</f>
        <v/>
      </c>
      <c r="G862" t="str">
        <f>IF($A862="","",IFERROR(VLOOKUP($A862,AI_PF!$A:$T,20,FALSE),""))</f>
        <v/>
      </c>
      <c r="H862" t="str">
        <f>IF($A862="","",IFERROR(VLOOKUP($A862,AI_PF!$A:$V,22,FALSE),""))</f>
        <v/>
      </c>
      <c r="I862" t="str">
        <f>IF($A862="","",IFERROR(VLOOKUP($A862,AI_PF!$A:$EU,151,FALSE),""))</f>
        <v/>
      </c>
      <c r="J862" t="str">
        <f>IF($A862="","",IFERROR(VLOOKUP($A862,AI_PF!$A:$C,3,FALSE),""))</f>
        <v/>
      </c>
      <c r="K862" t="str">
        <f>IF($A862="","",IFERROR(VLOOKUP($A862,Data_Raw!$A:$G,2,FALSE),""))</f>
        <v/>
      </c>
      <c r="L862" t="str">
        <f>IF($A862="","",IFERROR(VLOOKUP($A862,Data_Raw!$A:$G,3,FALSE),""))</f>
        <v/>
      </c>
      <c r="M862" t="str">
        <f>IF($A862="","",IFERROR(VLOOKUP($A862,Data_Raw!$A:$G,4,FALSE),""))</f>
        <v/>
      </c>
      <c r="N862" t="str">
        <f>IF($A862="","",IFERROR(VLOOKUP($A862,AI_PF!$A:$EU,29,FALSE),""))</f>
        <v/>
      </c>
      <c r="O862" t="str">
        <f>IF($A862="","",IFERROR(VLOOKUP($A862,Data_Raw!$A:$G,5,FALSE),""))</f>
        <v/>
      </c>
      <c r="P862" t="str">
        <f>IF($A862="","",IFERROR(VLOOKUP($A862,Data_Raw!$A:$G,6,FALSE),""))</f>
        <v/>
      </c>
      <c r="Q862" t="str">
        <f>IF($A862="","",IFERROR(VLOOKUP($A862,Data_Raw!$A:$G,7,FALSE),""))</f>
        <v/>
      </c>
      <c r="R862" t="str">
        <f>IF($A862="","",SUMIFS(AI_PF!$AP:$AP,AI_PF!$A:$A,$A862))</f>
        <v/>
      </c>
      <c r="S862" t="str">
        <f>IF($A862="","",SUMIFS(AI_PF!$AW:$AW,AI_PF!$A:$A,$A862))</f>
        <v/>
      </c>
      <c r="T862" t="str">
        <f>IF($A862="","",SUMIFS(AI_PF!$AZ:$AZ,AI_PF!$A:$A,$A862))</f>
        <v/>
      </c>
      <c r="U862" t="str">
        <f>IF($A862="","",SUMIFS(AI_PF!$CA:$CA,AI_PF!$A:$A,$A862))</f>
        <v/>
      </c>
      <c r="V862" t="str">
        <f>IF($A862="","",SUMIFS(AI_PF!$CE:$CE,AI_PF!$A:$A,$A862))</f>
        <v/>
      </c>
      <c r="W862" t="str">
        <f>IF($A862="","",IFERROR(VLOOKUP($A862,AI_PF!$A:$CO,93,FALSE),""))</f>
        <v/>
      </c>
      <c r="X862" t="str">
        <f>IF($A862="","",COUNTIF(AI_PF!$A:$A,$A862))</f>
        <v/>
      </c>
      <c r="Y862" t="str">
        <f>IF($A862="","",COUNTIF(LookThrough!$A:$A,J862))</f>
        <v/>
      </c>
    </row>
    <row r="863" spans="2:25" x14ac:dyDescent="0.4">
      <c r="B863" t="str">
        <f>IF($A863="","",IFERROR(VLOOKUP($A863,AI_PF!$A:$D,4,FALSE),""))</f>
        <v/>
      </c>
      <c r="C863" t="str">
        <f>IF($A863="","",IFERROR(VLOOKUP($A863,AI_PF!$A:$G,7,FALSE),""))</f>
        <v/>
      </c>
      <c r="D863" t="str">
        <f>IF($A863="","",IFERROR(VLOOKUP($A863,AI_PF!$A:$H,8,FALSE),""))</f>
        <v/>
      </c>
      <c r="E863" t="str">
        <f>IF($A863="","",IFERROR(VLOOKUP($A863,AI_PF!$A:$N,14,FALSE),""))</f>
        <v/>
      </c>
      <c r="F863" t="str">
        <f>IF($A863="","",IFERROR(VLOOKUP($A863,AI_PF!$A:$R,18,FALSE),""))</f>
        <v/>
      </c>
      <c r="G863" t="str">
        <f>IF($A863="","",IFERROR(VLOOKUP($A863,AI_PF!$A:$T,20,FALSE),""))</f>
        <v/>
      </c>
      <c r="H863" t="str">
        <f>IF($A863="","",IFERROR(VLOOKUP($A863,AI_PF!$A:$V,22,FALSE),""))</f>
        <v/>
      </c>
      <c r="I863" t="str">
        <f>IF($A863="","",IFERROR(VLOOKUP($A863,AI_PF!$A:$EU,151,FALSE),""))</f>
        <v/>
      </c>
      <c r="J863" t="str">
        <f>IF($A863="","",IFERROR(VLOOKUP($A863,AI_PF!$A:$C,3,FALSE),""))</f>
        <v/>
      </c>
      <c r="K863" t="str">
        <f>IF($A863="","",IFERROR(VLOOKUP($A863,Data_Raw!$A:$G,2,FALSE),""))</f>
        <v/>
      </c>
      <c r="L863" t="str">
        <f>IF($A863="","",IFERROR(VLOOKUP($A863,Data_Raw!$A:$G,3,FALSE),""))</f>
        <v/>
      </c>
      <c r="M863" t="str">
        <f>IF($A863="","",IFERROR(VLOOKUP($A863,Data_Raw!$A:$G,4,FALSE),""))</f>
        <v/>
      </c>
      <c r="N863" t="str">
        <f>IF($A863="","",IFERROR(VLOOKUP($A863,AI_PF!$A:$EU,29,FALSE),""))</f>
        <v/>
      </c>
      <c r="O863" t="str">
        <f>IF($A863="","",IFERROR(VLOOKUP($A863,Data_Raw!$A:$G,5,FALSE),""))</f>
        <v/>
      </c>
      <c r="P863" t="str">
        <f>IF($A863="","",IFERROR(VLOOKUP($A863,Data_Raw!$A:$G,6,FALSE),""))</f>
        <v/>
      </c>
      <c r="Q863" t="str">
        <f>IF($A863="","",IFERROR(VLOOKUP($A863,Data_Raw!$A:$G,7,FALSE),""))</f>
        <v/>
      </c>
      <c r="R863" t="str">
        <f>IF($A863="","",SUMIFS(AI_PF!$AP:$AP,AI_PF!$A:$A,$A863))</f>
        <v/>
      </c>
      <c r="S863" t="str">
        <f>IF($A863="","",SUMIFS(AI_PF!$AW:$AW,AI_PF!$A:$A,$A863))</f>
        <v/>
      </c>
      <c r="T863" t="str">
        <f>IF($A863="","",SUMIFS(AI_PF!$AZ:$AZ,AI_PF!$A:$A,$A863))</f>
        <v/>
      </c>
      <c r="U863" t="str">
        <f>IF($A863="","",SUMIFS(AI_PF!$CA:$CA,AI_PF!$A:$A,$A863))</f>
        <v/>
      </c>
      <c r="V863" t="str">
        <f>IF($A863="","",SUMIFS(AI_PF!$CE:$CE,AI_PF!$A:$A,$A863))</f>
        <v/>
      </c>
      <c r="W863" t="str">
        <f>IF($A863="","",IFERROR(VLOOKUP($A863,AI_PF!$A:$CO,93,FALSE),""))</f>
        <v/>
      </c>
      <c r="X863" t="str">
        <f>IF($A863="","",COUNTIF(AI_PF!$A:$A,$A863))</f>
        <v/>
      </c>
      <c r="Y863" t="str">
        <f>IF($A863="","",COUNTIF(LookThrough!$A:$A,J863))</f>
        <v/>
      </c>
    </row>
    <row r="864" spans="2:25" x14ac:dyDescent="0.4">
      <c r="B864" t="str">
        <f>IF($A864="","",IFERROR(VLOOKUP($A864,AI_PF!$A:$D,4,FALSE),""))</f>
        <v/>
      </c>
      <c r="C864" t="str">
        <f>IF($A864="","",IFERROR(VLOOKUP($A864,AI_PF!$A:$G,7,FALSE),""))</f>
        <v/>
      </c>
      <c r="D864" t="str">
        <f>IF($A864="","",IFERROR(VLOOKUP($A864,AI_PF!$A:$H,8,FALSE),""))</f>
        <v/>
      </c>
      <c r="E864" t="str">
        <f>IF($A864="","",IFERROR(VLOOKUP($A864,AI_PF!$A:$N,14,FALSE),""))</f>
        <v/>
      </c>
      <c r="F864" t="str">
        <f>IF($A864="","",IFERROR(VLOOKUP($A864,AI_PF!$A:$R,18,FALSE),""))</f>
        <v/>
      </c>
      <c r="G864" t="str">
        <f>IF($A864="","",IFERROR(VLOOKUP($A864,AI_PF!$A:$T,20,FALSE),""))</f>
        <v/>
      </c>
      <c r="H864" t="str">
        <f>IF($A864="","",IFERROR(VLOOKUP($A864,AI_PF!$A:$V,22,FALSE),""))</f>
        <v/>
      </c>
      <c r="I864" t="str">
        <f>IF($A864="","",IFERROR(VLOOKUP($A864,AI_PF!$A:$EU,151,FALSE),""))</f>
        <v/>
      </c>
      <c r="J864" t="str">
        <f>IF($A864="","",IFERROR(VLOOKUP($A864,AI_PF!$A:$C,3,FALSE),""))</f>
        <v/>
      </c>
      <c r="K864" t="str">
        <f>IF($A864="","",IFERROR(VLOOKUP($A864,Data_Raw!$A:$G,2,FALSE),""))</f>
        <v/>
      </c>
      <c r="L864" t="str">
        <f>IF($A864="","",IFERROR(VLOOKUP($A864,Data_Raw!$A:$G,3,FALSE),""))</f>
        <v/>
      </c>
      <c r="M864" t="str">
        <f>IF($A864="","",IFERROR(VLOOKUP($A864,Data_Raw!$A:$G,4,FALSE),""))</f>
        <v/>
      </c>
      <c r="N864" t="str">
        <f>IF($A864="","",IFERROR(VLOOKUP($A864,AI_PF!$A:$EU,29,FALSE),""))</f>
        <v/>
      </c>
      <c r="O864" t="str">
        <f>IF($A864="","",IFERROR(VLOOKUP($A864,Data_Raw!$A:$G,5,FALSE),""))</f>
        <v/>
      </c>
      <c r="P864" t="str">
        <f>IF($A864="","",IFERROR(VLOOKUP($A864,Data_Raw!$A:$G,6,FALSE),""))</f>
        <v/>
      </c>
      <c r="Q864" t="str">
        <f>IF($A864="","",IFERROR(VLOOKUP($A864,Data_Raw!$A:$G,7,FALSE),""))</f>
        <v/>
      </c>
      <c r="R864" t="str">
        <f>IF($A864="","",SUMIFS(AI_PF!$AP:$AP,AI_PF!$A:$A,$A864))</f>
        <v/>
      </c>
      <c r="S864" t="str">
        <f>IF($A864="","",SUMIFS(AI_PF!$AW:$AW,AI_PF!$A:$A,$A864))</f>
        <v/>
      </c>
      <c r="T864" t="str">
        <f>IF($A864="","",SUMIFS(AI_PF!$AZ:$AZ,AI_PF!$A:$A,$A864))</f>
        <v/>
      </c>
      <c r="U864" t="str">
        <f>IF($A864="","",SUMIFS(AI_PF!$CA:$CA,AI_PF!$A:$A,$A864))</f>
        <v/>
      </c>
      <c r="V864" t="str">
        <f>IF($A864="","",SUMIFS(AI_PF!$CE:$CE,AI_PF!$A:$A,$A864))</f>
        <v/>
      </c>
      <c r="W864" t="str">
        <f>IF($A864="","",IFERROR(VLOOKUP($A864,AI_PF!$A:$CO,93,FALSE),""))</f>
        <v/>
      </c>
      <c r="X864" t="str">
        <f>IF($A864="","",COUNTIF(AI_PF!$A:$A,$A864))</f>
        <v/>
      </c>
      <c r="Y864" t="str">
        <f>IF($A864="","",COUNTIF(LookThrough!$A:$A,J864))</f>
        <v/>
      </c>
    </row>
    <row r="865" spans="2:25" x14ac:dyDescent="0.4">
      <c r="B865" t="str">
        <f>IF($A865="","",IFERROR(VLOOKUP($A865,AI_PF!$A:$D,4,FALSE),""))</f>
        <v/>
      </c>
      <c r="C865" t="str">
        <f>IF($A865="","",IFERROR(VLOOKUP($A865,AI_PF!$A:$G,7,FALSE),""))</f>
        <v/>
      </c>
      <c r="D865" t="str">
        <f>IF($A865="","",IFERROR(VLOOKUP($A865,AI_PF!$A:$H,8,FALSE),""))</f>
        <v/>
      </c>
      <c r="E865" t="str">
        <f>IF($A865="","",IFERROR(VLOOKUP($A865,AI_PF!$A:$N,14,FALSE),""))</f>
        <v/>
      </c>
      <c r="F865" t="str">
        <f>IF($A865="","",IFERROR(VLOOKUP($A865,AI_PF!$A:$R,18,FALSE),""))</f>
        <v/>
      </c>
      <c r="G865" t="str">
        <f>IF($A865="","",IFERROR(VLOOKUP($A865,AI_PF!$A:$T,20,FALSE),""))</f>
        <v/>
      </c>
      <c r="H865" t="str">
        <f>IF($A865="","",IFERROR(VLOOKUP($A865,AI_PF!$A:$V,22,FALSE),""))</f>
        <v/>
      </c>
      <c r="I865" t="str">
        <f>IF($A865="","",IFERROR(VLOOKUP($A865,AI_PF!$A:$EU,151,FALSE),""))</f>
        <v/>
      </c>
      <c r="J865" t="str">
        <f>IF($A865="","",IFERROR(VLOOKUP($A865,AI_PF!$A:$C,3,FALSE),""))</f>
        <v/>
      </c>
      <c r="K865" t="str">
        <f>IF($A865="","",IFERROR(VLOOKUP($A865,Data_Raw!$A:$G,2,FALSE),""))</f>
        <v/>
      </c>
      <c r="L865" t="str">
        <f>IF($A865="","",IFERROR(VLOOKUP($A865,Data_Raw!$A:$G,3,FALSE),""))</f>
        <v/>
      </c>
      <c r="M865" t="str">
        <f>IF($A865="","",IFERROR(VLOOKUP($A865,Data_Raw!$A:$G,4,FALSE),""))</f>
        <v/>
      </c>
      <c r="N865" t="str">
        <f>IF($A865="","",IFERROR(VLOOKUP($A865,AI_PF!$A:$EU,29,FALSE),""))</f>
        <v/>
      </c>
      <c r="O865" t="str">
        <f>IF($A865="","",IFERROR(VLOOKUP($A865,Data_Raw!$A:$G,5,FALSE),""))</f>
        <v/>
      </c>
      <c r="P865" t="str">
        <f>IF($A865="","",IFERROR(VLOOKUP($A865,Data_Raw!$A:$G,6,FALSE),""))</f>
        <v/>
      </c>
      <c r="Q865" t="str">
        <f>IF($A865="","",IFERROR(VLOOKUP($A865,Data_Raw!$A:$G,7,FALSE),""))</f>
        <v/>
      </c>
      <c r="R865" t="str">
        <f>IF($A865="","",SUMIFS(AI_PF!$AP:$AP,AI_PF!$A:$A,$A865))</f>
        <v/>
      </c>
      <c r="S865" t="str">
        <f>IF($A865="","",SUMIFS(AI_PF!$AW:$AW,AI_PF!$A:$A,$A865))</f>
        <v/>
      </c>
      <c r="T865" t="str">
        <f>IF($A865="","",SUMIFS(AI_PF!$AZ:$AZ,AI_PF!$A:$A,$A865))</f>
        <v/>
      </c>
      <c r="U865" t="str">
        <f>IF($A865="","",SUMIFS(AI_PF!$CA:$CA,AI_PF!$A:$A,$A865))</f>
        <v/>
      </c>
      <c r="V865" t="str">
        <f>IF($A865="","",SUMIFS(AI_PF!$CE:$CE,AI_PF!$A:$A,$A865))</f>
        <v/>
      </c>
      <c r="W865" t="str">
        <f>IF($A865="","",IFERROR(VLOOKUP($A865,AI_PF!$A:$CO,93,FALSE),""))</f>
        <v/>
      </c>
      <c r="X865" t="str">
        <f>IF($A865="","",COUNTIF(AI_PF!$A:$A,$A865))</f>
        <v/>
      </c>
      <c r="Y865" t="str">
        <f>IF($A865="","",COUNTIF(LookThrough!$A:$A,J865))</f>
        <v/>
      </c>
    </row>
    <row r="866" spans="2:25" x14ac:dyDescent="0.4">
      <c r="B866" t="str">
        <f>IF($A866="","",IFERROR(VLOOKUP($A866,AI_PF!$A:$D,4,FALSE),""))</f>
        <v/>
      </c>
      <c r="C866" t="str">
        <f>IF($A866="","",IFERROR(VLOOKUP($A866,AI_PF!$A:$G,7,FALSE),""))</f>
        <v/>
      </c>
      <c r="D866" t="str">
        <f>IF($A866="","",IFERROR(VLOOKUP($A866,AI_PF!$A:$H,8,FALSE),""))</f>
        <v/>
      </c>
      <c r="E866" t="str">
        <f>IF($A866="","",IFERROR(VLOOKUP($A866,AI_PF!$A:$N,14,FALSE),""))</f>
        <v/>
      </c>
      <c r="F866" t="str">
        <f>IF($A866="","",IFERROR(VLOOKUP($A866,AI_PF!$A:$R,18,FALSE),""))</f>
        <v/>
      </c>
      <c r="G866" t="str">
        <f>IF($A866="","",IFERROR(VLOOKUP($A866,AI_PF!$A:$T,20,FALSE),""))</f>
        <v/>
      </c>
      <c r="H866" t="str">
        <f>IF($A866="","",IFERROR(VLOOKUP($A866,AI_PF!$A:$V,22,FALSE),""))</f>
        <v/>
      </c>
      <c r="I866" t="str">
        <f>IF($A866="","",IFERROR(VLOOKUP($A866,AI_PF!$A:$EU,151,FALSE),""))</f>
        <v/>
      </c>
      <c r="J866" t="str">
        <f>IF($A866="","",IFERROR(VLOOKUP($A866,AI_PF!$A:$C,3,FALSE),""))</f>
        <v/>
      </c>
      <c r="K866" t="str">
        <f>IF($A866="","",IFERROR(VLOOKUP($A866,Data_Raw!$A:$G,2,FALSE),""))</f>
        <v/>
      </c>
      <c r="L866" t="str">
        <f>IF($A866="","",IFERROR(VLOOKUP($A866,Data_Raw!$A:$G,3,FALSE),""))</f>
        <v/>
      </c>
      <c r="M866" t="str">
        <f>IF($A866="","",IFERROR(VLOOKUP($A866,Data_Raw!$A:$G,4,FALSE),""))</f>
        <v/>
      </c>
      <c r="N866" t="str">
        <f>IF($A866="","",IFERROR(VLOOKUP($A866,AI_PF!$A:$EU,29,FALSE),""))</f>
        <v/>
      </c>
      <c r="O866" t="str">
        <f>IF($A866="","",IFERROR(VLOOKUP($A866,Data_Raw!$A:$G,5,FALSE),""))</f>
        <v/>
      </c>
      <c r="P866" t="str">
        <f>IF($A866="","",IFERROR(VLOOKUP($A866,Data_Raw!$A:$G,6,FALSE),""))</f>
        <v/>
      </c>
      <c r="Q866" t="str">
        <f>IF($A866="","",IFERROR(VLOOKUP($A866,Data_Raw!$A:$G,7,FALSE),""))</f>
        <v/>
      </c>
      <c r="R866" t="str">
        <f>IF($A866="","",SUMIFS(AI_PF!$AP:$AP,AI_PF!$A:$A,$A866))</f>
        <v/>
      </c>
      <c r="S866" t="str">
        <f>IF($A866="","",SUMIFS(AI_PF!$AW:$AW,AI_PF!$A:$A,$A866))</f>
        <v/>
      </c>
      <c r="T866" t="str">
        <f>IF($A866="","",SUMIFS(AI_PF!$AZ:$AZ,AI_PF!$A:$A,$A866))</f>
        <v/>
      </c>
      <c r="U866" t="str">
        <f>IF($A866="","",SUMIFS(AI_PF!$CA:$CA,AI_PF!$A:$A,$A866))</f>
        <v/>
      </c>
      <c r="V866" t="str">
        <f>IF($A866="","",SUMIFS(AI_PF!$CE:$CE,AI_PF!$A:$A,$A866))</f>
        <v/>
      </c>
      <c r="W866" t="str">
        <f>IF($A866="","",IFERROR(VLOOKUP($A866,AI_PF!$A:$CO,93,FALSE),""))</f>
        <v/>
      </c>
      <c r="X866" t="str">
        <f>IF($A866="","",COUNTIF(AI_PF!$A:$A,$A866))</f>
        <v/>
      </c>
      <c r="Y866" t="str">
        <f>IF($A866="","",COUNTIF(LookThrough!$A:$A,J866))</f>
        <v/>
      </c>
    </row>
    <row r="867" spans="2:25" x14ac:dyDescent="0.4">
      <c r="B867" t="str">
        <f>IF($A867="","",IFERROR(VLOOKUP($A867,AI_PF!$A:$D,4,FALSE),""))</f>
        <v/>
      </c>
      <c r="C867" t="str">
        <f>IF($A867="","",IFERROR(VLOOKUP($A867,AI_PF!$A:$G,7,FALSE),""))</f>
        <v/>
      </c>
      <c r="D867" t="str">
        <f>IF($A867="","",IFERROR(VLOOKUP($A867,AI_PF!$A:$H,8,FALSE),""))</f>
        <v/>
      </c>
      <c r="E867" t="str">
        <f>IF($A867="","",IFERROR(VLOOKUP($A867,AI_PF!$A:$N,14,FALSE),""))</f>
        <v/>
      </c>
      <c r="F867" t="str">
        <f>IF($A867="","",IFERROR(VLOOKUP($A867,AI_PF!$A:$R,18,FALSE),""))</f>
        <v/>
      </c>
      <c r="G867" t="str">
        <f>IF($A867="","",IFERROR(VLOOKUP($A867,AI_PF!$A:$T,20,FALSE),""))</f>
        <v/>
      </c>
      <c r="H867" t="str">
        <f>IF($A867="","",IFERROR(VLOOKUP($A867,AI_PF!$A:$V,22,FALSE),""))</f>
        <v/>
      </c>
      <c r="I867" t="str">
        <f>IF($A867="","",IFERROR(VLOOKUP($A867,AI_PF!$A:$EU,151,FALSE),""))</f>
        <v/>
      </c>
      <c r="J867" t="str">
        <f>IF($A867="","",IFERROR(VLOOKUP($A867,AI_PF!$A:$C,3,FALSE),""))</f>
        <v/>
      </c>
      <c r="K867" t="str">
        <f>IF($A867="","",IFERROR(VLOOKUP($A867,Data_Raw!$A:$G,2,FALSE),""))</f>
        <v/>
      </c>
      <c r="L867" t="str">
        <f>IF($A867="","",IFERROR(VLOOKUP($A867,Data_Raw!$A:$G,3,FALSE),""))</f>
        <v/>
      </c>
      <c r="M867" t="str">
        <f>IF($A867="","",IFERROR(VLOOKUP($A867,Data_Raw!$A:$G,4,FALSE),""))</f>
        <v/>
      </c>
      <c r="N867" t="str">
        <f>IF($A867="","",IFERROR(VLOOKUP($A867,AI_PF!$A:$EU,29,FALSE),""))</f>
        <v/>
      </c>
      <c r="O867" t="str">
        <f>IF($A867="","",IFERROR(VLOOKUP($A867,Data_Raw!$A:$G,5,FALSE),""))</f>
        <v/>
      </c>
      <c r="P867" t="str">
        <f>IF($A867="","",IFERROR(VLOOKUP($A867,Data_Raw!$A:$G,6,FALSE),""))</f>
        <v/>
      </c>
      <c r="Q867" t="str">
        <f>IF($A867="","",IFERROR(VLOOKUP($A867,Data_Raw!$A:$G,7,FALSE),""))</f>
        <v/>
      </c>
      <c r="R867" t="str">
        <f>IF($A867="","",SUMIFS(AI_PF!$AP:$AP,AI_PF!$A:$A,$A867))</f>
        <v/>
      </c>
      <c r="S867" t="str">
        <f>IF($A867="","",SUMIFS(AI_PF!$AW:$AW,AI_PF!$A:$A,$A867))</f>
        <v/>
      </c>
      <c r="T867" t="str">
        <f>IF($A867="","",SUMIFS(AI_PF!$AZ:$AZ,AI_PF!$A:$A,$A867))</f>
        <v/>
      </c>
      <c r="U867" t="str">
        <f>IF($A867="","",SUMIFS(AI_PF!$CA:$CA,AI_PF!$A:$A,$A867))</f>
        <v/>
      </c>
      <c r="V867" t="str">
        <f>IF($A867="","",SUMIFS(AI_PF!$CE:$CE,AI_PF!$A:$A,$A867))</f>
        <v/>
      </c>
      <c r="W867" t="str">
        <f>IF($A867="","",IFERROR(VLOOKUP($A867,AI_PF!$A:$CO,93,FALSE),""))</f>
        <v/>
      </c>
      <c r="X867" t="str">
        <f>IF($A867="","",COUNTIF(AI_PF!$A:$A,$A867))</f>
        <v/>
      </c>
      <c r="Y867" t="str">
        <f>IF($A867="","",COUNTIF(LookThrough!$A:$A,J867))</f>
        <v/>
      </c>
    </row>
    <row r="868" spans="2:25" x14ac:dyDescent="0.4">
      <c r="B868" t="str">
        <f>IF($A868="","",IFERROR(VLOOKUP($A868,AI_PF!$A:$D,4,FALSE),""))</f>
        <v/>
      </c>
      <c r="C868" t="str">
        <f>IF($A868="","",IFERROR(VLOOKUP($A868,AI_PF!$A:$G,7,FALSE),""))</f>
        <v/>
      </c>
      <c r="D868" t="str">
        <f>IF($A868="","",IFERROR(VLOOKUP($A868,AI_PF!$A:$H,8,FALSE),""))</f>
        <v/>
      </c>
      <c r="E868" t="str">
        <f>IF($A868="","",IFERROR(VLOOKUP($A868,AI_PF!$A:$N,14,FALSE),""))</f>
        <v/>
      </c>
      <c r="F868" t="str">
        <f>IF($A868="","",IFERROR(VLOOKUP($A868,AI_PF!$A:$R,18,FALSE),""))</f>
        <v/>
      </c>
      <c r="G868" t="str">
        <f>IF($A868="","",IFERROR(VLOOKUP($A868,AI_PF!$A:$T,20,FALSE),""))</f>
        <v/>
      </c>
      <c r="H868" t="str">
        <f>IF($A868="","",IFERROR(VLOOKUP($A868,AI_PF!$A:$V,22,FALSE),""))</f>
        <v/>
      </c>
      <c r="I868" t="str">
        <f>IF($A868="","",IFERROR(VLOOKUP($A868,AI_PF!$A:$EU,151,FALSE),""))</f>
        <v/>
      </c>
      <c r="J868" t="str">
        <f>IF($A868="","",IFERROR(VLOOKUP($A868,AI_PF!$A:$C,3,FALSE),""))</f>
        <v/>
      </c>
      <c r="K868" t="str">
        <f>IF($A868="","",IFERROR(VLOOKUP($A868,Data_Raw!$A:$G,2,FALSE),""))</f>
        <v/>
      </c>
      <c r="L868" t="str">
        <f>IF($A868="","",IFERROR(VLOOKUP($A868,Data_Raw!$A:$G,3,FALSE),""))</f>
        <v/>
      </c>
      <c r="M868" t="str">
        <f>IF($A868="","",IFERROR(VLOOKUP($A868,Data_Raw!$A:$G,4,FALSE),""))</f>
        <v/>
      </c>
      <c r="N868" t="str">
        <f>IF($A868="","",IFERROR(VLOOKUP($A868,AI_PF!$A:$EU,29,FALSE),""))</f>
        <v/>
      </c>
      <c r="O868" t="str">
        <f>IF($A868="","",IFERROR(VLOOKUP($A868,Data_Raw!$A:$G,5,FALSE),""))</f>
        <v/>
      </c>
      <c r="P868" t="str">
        <f>IF($A868="","",IFERROR(VLOOKUP($A868,Data_Raw!$A:$G,6,FALSE),""))</f>
        <v/>
      </c>
      <c r="Q868" t="str">
        <f>IF($A868="","",IFERROR(VLOOKUP($A868,Data_Raw!$A:$G,7,FALSE),""))</f>
        <v/>
      </c>
      <c r="R868" t="str">
        <f>IF($A868="","",SUMIFS(AI_PF!$AP:$AP,AI_PF!$A:$A,$A868))</f>
        <v/>
      </c>
      <c r="S868" t="str">
        <f>IF($A868="","",SUMIFS(AI_PF!$AW:$AW,AI_PF!$A:$A,$A868))</f>
        <v/>
      </c>
      <c r="T868" t="str">
        <f>IF($A868="","",SUMIFS(AI_PF!$AZ:$AZ,AI_PF!$A:$A,$A868))</f>
        <v/>
      </c>
      <c r="U868" t="str">
        <f>IF($A868="","",SUMIFS(AI_PF!$CA:$CA,AI_PF!$A:$A,$A868))</f>
        <v/>
      </c>
      <c r="V868" t="str">
        <f>IF($A868="","",SUMIFS(AI_PF!$CE:$CE,AI_PF!$A:$A,$A868))</f>
        <v/>
      </c>
      <c r="W868" t="str">
        <f>IF($A868="","",IFERROR(VLOOKUP($A868,AI_PF!$A:$CO,93,FALSE),""))</f>
        <v/>
      </c>
      <c r="X868" t="str">
        <f>IF($A868="","",COUNTIF(AI_PF!$A:$A,$A868))</f>
        <v/>
      </c>
      <c r="Y868" t="str">
        <f>IF($A868="","",COUNTIF(LookThrough!$A:$A,J868))</f>
        <v/>
      </c>
    </row>
    <row r="869" spans="2:25" x14ac:dyDescent="0.4">
      <c r="B869" t="str">
        <f>IF($A869="","",IFERROR(VLOOKUP($A869,AI_PF!$A:$D,4,FALSE),""))</f>
        <v/>
      </c>
      <c r="C869" t="str">
        <f>IF($A869="","",IFERROR(VLOOKUP($A869,AI_PF!$A:$G,7,FALSE),""))</f>
        <v/>
      </c>
      <c r="D869" t="str">
        <f>IF($A869="","",IFERROR(VLOOKUP($A869,AI_PF!$A:$H,8,FALSE),""))</f>
        <v/>
      </c>
      <c r="E869" t="str">
        <f>IF($A869="","",IFERROR(VLOOKUP($A869,AI_PF!$A:$N,14,FALSE),""))</f>
        <v/>
      </c>
      <c r="F869" t="str">
        <f>IF($A869="","",IFERROR(VLOOKUP($A869,AI_PF!$A:$R,18,FALSE),""))</f>
        <v/>
      </c>
      <c r="G869" t="str">
        <f>IF($A869="","",IFERROR(VLOOKUP($A869,AI_PF!$A:$T,20,FALSE),""))</f>
        <v/>
      </c>
      <c r="H869" t="str">
        <f>IF($A869="","",IFERROR(VLOOKUP($A869,AI_PF!$A:$V,22,FALSE),""))</f>
        <v/>
      </c>
      <c r="I869" t="str">
        <f>IF($A869="","",IFERROR(VLOOKUP($A869,AI_PF!$A:$EU,151,FALSE),""))</f>
        <v/>
      </c>
      <c r="J869" t="str">
        <f>IF($A869="","",IFERROR(VLOOKUP($A869,AI_PF!$A:$C,3,FALSE),""))</f>
        <v/>
      </c>
      <c r="K869" t="str">
        <f>IF($A869="","",IFERROR(VLOOKUP($A869,Data_Raw!$A:$G,2,FALSE),""))</f>
        <v/>
      </c>
      <c r="L869" t="str">
        <f>IF($A869="","",IFERROR(VLOOKUP($A869,Data_Raw!$A:$G,3,FALSE),""))</f>
        <v/>
      </c>
      <c r="M869" t="str">
        <f>IF($A869="","",IFERROR(VLOOKUP($A869,Data_Raw!$A:$G,4,FALSE),""))</f>
        <v/>
      </c>
      <c r="N869" t="str">
        <f>IF($A869="","",IFERROR(VLOOKUP($A869,AI_PF!$A:$EU,29,FALSE),""))</f>
        <v/>
      </c>
      <c r="O869" t="str">
        <f>IF($A869="","",IFERROR(VLOOKUP($A869,Data_Raw!$A:$G,5,FALSE),""))</f>
        <v/>
      </c>
      <c r="P869" t="str">
        <f>IF($A869="","",IFERROR(VLOOKUP($A869,Data_Raw!$A:$G,6,FALSE),""))</f>
        <v/>
      </c>
      <c r="Q869" t="str">
        <f>IF($A869="","",IFERROR(VLOOKUP($A869,Data_Raw!$A:$G,7,FALSE),""))</f>
        <v/>
      </c>
      <c r="R869" t="str">
        <f>IF($A869="","",SUMIFS(AI_PF!$AP:$AP,AI_PF!$A:$A,$A869))</f>
        <v/>
      </c>
      <c r="S869" t="str">
        <f>IF($A869="","",SUMIFS(AI_PF!$AW:$AW,AI_PF!$A:$A,$A869))</f>
        <v/>
      </c>
      <c r="T869" t="str">
        <f>IF($A869="","",SUMIFS(AI_PF!$AZ:$AZ,AI_PF!$A:$A,$A869))</f>
        <v/>
      </c>
      <c r="U869" t="str">
        <f>IF($A869="","",SUMIFS(AI_PF!$CA:$CA,AI_PF!$A:$A,$A869))</f>
        <v/>
      </c>
      <c r="V869" t="str">
        <f>IF($A869="","",SUMIFS(AI_PF!$CE:$CE,AI_PF!$A:$A,$A869))</f>
        <v/>
      </c>
      <c r="W869" t="str">
        <f>IF($A869="","",IFERROR(VLOOKUP($A869,AI_PF!$A:$CO,93,FALSE),""))</f>
        <v/>
      </c>
      <c r="X869" t="str">
        <f>IF($A869="","",COUNTIF(AI_PF!$A:$A,$A869))</f>
        <v/>
      </c>
      <c r="Y869" t="str">
        <f>IF($A869="","",COUNTIF(LookThrough!$A:$A,J869))</f>
        <v/>
      </c>
    </row>
    <row r="870" spans="2:25" x14ac:dyDescent="0.4">
      <c r="B870" t="str">
        <f>IF($A870="","",IFERROR(VLOOKUP($A870,AI_PF!$A:$D,4,FALSE),""))</f>
        <v/>
      </c>
      <c r="C870" t="str">
        <f>IF($A870="","",IFERROR(VLOOKUP($A870,AI_PF!$A:$G,7,FALSE),""))</f>
        <v/>
      </c>
      <c r="D870" t="str">
        <f>IF($A870="","",IFERROR(VLOOKUP($A870,AI_PF!$A:$H,8,FALSE),""))</f>
        <v/>
      </c>
      <c r="E870" t="str">
        <f>IF($A870="","",IFERROR(VLOOKUP($A870,AI_PF!$A:$N,14,FALSE),""))</f>
        <v/>
      </c>
      <c r="F870" t="str">
        <f>IF($A870="","",IFERROR(VLOOKUP($A870,AI_PF!$A:$R,18,FALSE),""))</f>
        <v/>
      </c>
      <c r="G870" t="str">
        <f>IF($A870="","",IFERROR(VLOOKUP($A870,AI_PF!$A:$T,20,FALSE),""))</f>
        <v/>
      </c>
      <c r="H870" t="str">
        <f>IF($A870="","",IFERROR(VLOOKUP($A870,AI_PF!$A:$V,22,FALSE),""))</f>
        <v/>
      </c>
      <c r="I870" t="str">
        <f>IF($A870="","",IFERROR(VLOOKUP($A870,AI_PF!$A:$EU,151,FALSE),""))</f>
        <v/>
      </c>
      <c r="J870" t="str">
        <f>IF($A870="","",IFERROR(VLOOKUP($A870,AI_PF!$A:$C,3,FALSE),""))</f>
        <v/>
      </c>
      <c r="K870" t="str">
        <f>IF($A870="","",IFERROR(VLOOKUP($A870,Data_Raw!$A:$G,2,FALSE),""))</f>
        <v/>
      </c>
      <c r="L870" t="str">
        <f>IF($A870="","",IFERROR(VLOOKUP($A870,Data_Raw!$A:$G,3,FALSE),""))</f>
        <v/>
      </c>
      <c r="M870" t="str">
        <f>IF($A870="","",IFERROR(VLOOKUP($A870,Data_Raw!$A:$G,4,FALSE),""))</f>
        <v/>
      </c>
      <c r="N870" t="str">
        <f>IF($A870="","",IFERROR(VLOOKUP($A870,AI_PF!$A:$EU,29,FALSE),""))</f>
        <v/>
      </c>
      <c r="O870" t="str">
        <f>IF($A870="","",IFERROR(VLOOKUP($A870,Data_Raw!$A:$G,5,FALSE),""))</f>
        <v/>
      </c>
      <c r="P870" t="str">
        <f>IF($A870="","",IFERROR(VLOOKUP($A870,Data_Raw!$A:$G,6,FALSE),""))</f>
        <v/>
      </c>
      <c r="Q870" t="str">
        <f>IF($A870="","",IFERROR(VLOOKUP($A870,Data_Raw!$A:$G,7,FALSE),""))</f>
        <v/>
      </c>
      <c r="R870" t="str">
        <f>IF($A870="","",SUMIFS(AI_PF!$AP:$AP,AI_PF!$A:$A,$A870))</f>
        <v/>
      </c>
      <c r="S870" t="str">
        <f>IF($A870="","",SUMIFS(AI_PF!$AW:$AW,AI_PF!$A:$A,$A870))</f>
        <v/>
      </c>
      <c r="T870" t="str">
        <f>IF($A870="","",SUMIFS(AI_PF!$AZ:$AZ,AI_PF!$A:$A,$A870))</f>
        <v/>
      </c>
      <c r="U870" t="str">
        <f>IF($A870="","",SUMIFS(AI_PF!$CA:$CA,AI_PF!$A:$A,$A870))</f>
        <v/>
      </c>
      <c r="V870" t="str">
        <f>IF($A870="","",SUMIFS(AI_PF!$CE:$CE,AI_PF!$A:$A,$A870))</f>
        <v/>
      </c>
      <c r="W870" t="str">
        <f>IF($A870="","",IFERROR(VLOOKUP($A870,AI_PF!$A:$CO,93,FALSE),""))</f>
        <v/>
      </c>
      <c r="X870" t="str">
        <f>IF($A870="","",COUNTIF(AI_PF!$A:$A,$A870))</f>
        <v/>
      </c>
      <c r="Y870" t="str">
        <f>IF($A870="","",COUNTIF(LookThrough!$A:$A,J870))</f>
        <v/>
      </c>
    </row>
    <row r="871" spans="2:25" x14ac:dyDescent="0.4">
      <c r="B871" t="str">
        <f>IF($A871="","",IFERROR(VLOOKUP($A871,AI_PF!$A:$D,4,FALSE),""))</f>
        <v/>
      </c>
      <c r="C871" t="str">
        <f>IF($A871="","",IFERROR(VLOOKUP($A871,AI_PF!$A:$G,7,FALSE),""))</f>
        <v/>
      </c>
      <c r="D871" t="str">
        <f>IF($A871="","",IFERROR(VLOOKUP($A871,AI_PF!$A:$H,8,FALSE),""))</f>
        <v/>
      </c>
      <c r="E871" t="str">
        <f>IF($A871="","",IFERROR(VLOOKUP($A871,AI_PF!$A:$N,14,FALSE),""))</f>
        <v/>
      </c>
      <c r="F871" t="str">
        <f>IF($A871="","",IFERROR(VLOOKUP($A871,AI_PF!$A:$R,18,FALSE),""))</f>
        <v/>
      </c>
      <c r="G871" t="str">
        <f>IF($A871="","",IFERROR(VLOOKUP($A871,AI_PF!$A:$T,20,FALSE),""))</f>
        <v/>
      </c>
      <c r="H871" t="str">
        <f>IF($A871="","",IFERROR(VLOOKUP($A871,AI_PF!$A:$V,22,FALSE),""))</f>
        <v/>
      </c>
      <c r="I871" t="str">
        <f>IF($A871="","",IFERROR(VLOOKUP($A871,AI_PF!$A:$EU,151,FALSE),""))</f>
        <v/>
      </c>
      <c r="J871" t="str">
        <f>IF($A871="","",IFERROR(VLOOKUP($A871,AI_PF!$A:$C,3,FALSE),""))</f>
        <v/>
      </c>
      <c r="K871" t="str">
        <f>IF($A871="","",IFERROR(VLOOKUP($A871,Data_Raw!$A:$G,2,FALSE),""))</f>
        <v/>
      </c>
      <c r="L871" t="str">
        <f>IF($A871="","",IFERROR(VLOOKUP($A871,Data_Raw!$A:$G,3,FALSE),""))</f>
        <v/>
      </c>
      <c r="M871" t="str">
        <f>IF($A871="","",IFERROR(VLOOKUP($A871,Data_Raw!$A:$G,4,FALSE),""))</f>
        <v/>
      </c>
      <c r="N871" t="str">
        <f>IF($A871="","",IFERROR(VLOOKUP($A871,AI_PF!$A:$EU,29,FALSE),""))</f>
        <v/>
      </c>
      <c r="O871" t="str">
        <f>IF($A871="","",IFERROR(VLOOKUP($A871,Data_Raw!$A:$G,5,FALSE),""))</f>
        <v/>
      </c>
      <c r="P871" t="str">
        <f>IF($A871="","",IFERROR(VLOOKUP($A871,Data_Raw!$A:$G,6,FALSE),""))</f>
        <v/>
      </c>
      <c r="Q871" t="str">
        <f>IF($A871="","",IFERROR(VLOOKUP($A871,Data_Raw!$A:$G,7,FALSE),""))</f>
        <v/>
      </c>
      <c r="R871" t="str">
        <f>IF($A871="","",SUMIFS(AI_PF!$AP:$AP,AI_PF!$A:$A,$A871))</f>
        <v/>
      </c>
      <c r="S871" t="str">
        <f>IF($A871="","",SUMIFS(AI_PF!$AW:$AW,AI_PF!$A:$A,$A871))</f>
        <v/>
      </c>
      <c r="T871" t="str">
        <f>IF($A871="","",SUMIFS(AI_PF!$AZ:$AZ,AI_PF!$A:$A,$A871))</f>
        <v/>
      </c>
      <c r="U871" t="str">
        <f>IF($A871="","",SUMIFS(AI_PF!$CA:$CA,AI_PF!$A:$A,$A871))</f>
        <v/>
      </c>
      <c r="V871" t="str">
        <f>IF($A871="","",SUMIFS(AI_PF!$CE:$CE,AI_PF!$A:$A,$A871))</f>
        <v/>
      </c>
      <c r="W871" t="str">
        <f>IF($A871="","",IFERROR(VLOOKUP($A871,AI_PF!$A:$CO,93,FALSE),""))</f>
        <v/>
      </c>
      <c r="X871" t="str">
        <f>IF($A871="","",COUNTIF(AI_PF!$A:$A,$A871))</f>
        <v/>
      </c>
      <c r="Y871" t="str">
        <f>IF($A871="","",COUNTIF(LookThrough!$A:$A,J871))</f>
        <v/>
      </c>
    </row>
    <row r="872" spans="2:25" x14ac:dyDescent="0.4">
      <c r="B872" t="str">
        <f>IF($A872="","",IFERROR(VLOOKUP($A872,AI_PF!$A:$D,4,FALSE),""))</f>
        <v/>
      </c>
      <c r="C872" t="str">
        <f>IF($A872="","",IFERROR(VLOOKUP($A872,AI_PF!$A:$G,7,FALSE),""))</f>
        <v/>
      </c>
      <c r="D872" t="str">
        <f>IF($A872="","",IFERROR(VLOOKUP($A872,AI_PF!$A:$H,8,FALSE),""))</f>
        <v/>
      </c>
      <c r="E872" t="str">
        <f>IF($A872="","",IFERROR(VLOOKUP($A872,AI_PF!$A:$N,14,FALSE),""))</f>
        <v/>
      </c>
      <c r="F872" t="str">
        <f>IF($A872="","",IFERROR(VLOOKUP($A872,AI_PF!$A:$R,18,FALSE),""))</f>
        <v/>
      </c>
      <c r="G872" t="str">
        <f>IF($A872="","",IFERROR(VLOOKUP($A872,AI_PF!$A:$T,20,FALSE),""))</f>
        <v/>
      </c>
      <c r="H872" t="str">
        <f>IF($A872="","",IFERROR(VLOOKUP($A872,AI_PF!$A:$V,22,FALSE),""))</f>
        <v/>
      </c>
      <c r="I872" t="str">
        <f>IF($A872="","",IFERROR(VLOOKUP($A872,AI_PF!$A:$EU,151,FALSE),""))</f>
        <v/>
      </c>
      <c r="J872" t="str">
        <f>IF($A872="","",IFERROR(VLOOKUP($A872,AI_PF!$A:$C,3,FALSE),""))</f>
        <v/>
      </c>
      <c r="K872" t="str">
        <f>IF($A872="","",IFERROR(VLOOKUP($A872,Data_Raw!$A:$G,2,FALSE),""))</f>
        <v/>
      </c>
      <c r="L872" t="str">
        <f>IF($A872="","",IFERROR(VLOOKUP($A872,Data_Raw!$A:$G,3,FALSE),""))</f>
        <v/>
      </c>
      <c r="M872" t="str">
        <f>IF($A872="","",IFERROR(VLOOKUP($A872,Data_Raw!$A:$G,4,FALSE),""))</f>
        <v/>
      </c>
      <c r="N872" t="str">
        <f>IF($A872="","",IFERROR(VLOOKUP($A872,AI_PF!$A:$EU,29,FALSE),""))</f>
        <v/>
      </c>
      <c r="O872" t="str">
        <f>IF($A872="","",IFERROR(VLOOKUP($A872,Data_Raw!$A:$G,5,FALSE),""))</f>
        <v/>
      </c>
      <c r="P872" t="str">
        <f>IF($A872="","",IFERROR(VLOOKUP($A872,Data_Raw!$A:$G,6,FALSE),""))</f>
        <v/>
      </c>
      <c r="Q872" t="str">
        <f>IF($A872="","",IFERROR(VLOOKUP($A872,Data_Raw!$A:$G,7,FALSE),""))</f>
        <v/>
      </c>
      <c r="R872" t="str">
        <f>IF($A872="","",SUMIFS(AI_PF!$AP:$AP,AI_PF!$A:$A,$A872))</f>
        <v/>
      </c>
      <c r="S872" t="str">
        <f>IF($A872="","",SUMIFS(AI_PF!$AW:$AW,AI_PF!$A:$A,$A872))</f>
        <v/>
      </c>
      <c r="T872" t="str">
        <f>IF($A872="","",SUMIFS(AI_PF!$AZ:$AZ,AI_PF!$A:$A,$A872))</f>
        <v/>
      </c>
      <c r="U872" t="str">
        <f>IF($A872="","",SUMIFS(AI_PF!$CA:$CA,AI_PF!$A:$A,$A872))</f>
        <v/>
      </c>
      <c r="V872" t="str">
        <f>IF($A872="","",SUMIFS(AI_PF!$CE:$CE,AI_PF!$A:$A,$A872))</f>
        <v/>
      </c>
      <c r="W872" t="str">
        <f>IF($A872="","",IFERROR(VLOOKUP($A872,AI_PF!$A:$CO,93,FALSE),""))</f>
        <v/>
      </c>
      <c r="X872" t="str">
        <f>IF($A872="","",COUNTIF(AI_PF!$A:$A,$A872))</f>
        <v/>
      </c>
      <c r="Y872" t="str">
        <f>IF($A872="","",COUNTIF(LookThrough!$A:$A,J872))</f>
        <v/>
      </c>
    </row>
    <row r="873" spans="2:25" x14ac:dyDescent="0.4">
      <c r="B873" t="str">
        <f>IF($A873="","",IFERROR(VLOOKUP($A873,AI_PF!$A:$D,4,FALSE),""))</f>
        <v/>
      </c>
      <c r="C873" t="str">
        <f>IF($A873="","",IFERROR(VLOOKUP($A873,AI_PF!$A:$G,7,FALSE),""))</f>
        <v/>
      </c>
      <c r="D873" t="str">
        <f>IF($A873="","",IFERROR(VLOOKUP($A873,AI_PF!$A:$H,8,FALSE),""))</f>
        <v/>
      </c>
      <c r="E873" t="str">
        <f>IF($A873="","",IFERROR(VLOOKUP($A873,AI_PF!$A:$N,14,FALSE),""))</f>
        <v/>
      </c>
      <c r="F873" t="str">
        <f>IF($A873="","",IFERROR(VLOOKUP($A873,AI_PF!$A:$R,18,FALSE),""))</f>
        <v/>
      </c>
      <c r="G873" t="str">
        <f>IF($A873="","",IFERROR(VLOOKUP($A873,AI_PF!$A:$T,20,FALSE),""))</f>
        <v/>
      </c>
      <c r="H873" t="str">
        <f>IF($A873="","",IFERROR(VLOOKUP($A873,AI_PF!$A:$V,22,FALSE),""))</f>
        <v/>
      </c>
      <c r="I873" t="str">
        <f>IF($A873="","",IFERROR(VLOOKUP($A873,AI_PF!$A:$EU,151,FALSE),""))</f>
        <v/>
      </c>
      <c r="J873" t="str">
        <f>IF($A873="","",IFERROR(VLOOKUP($A873,AI_PF!$A:$C,3,FALSE),""))</f>
        <v/>
      </c>
      <c r="K873" t="str">
        <f>IF($A873="","",IFERROR(VLOOKUP($A873,Data_Raw!$A:$G,2,FALSE),""))</f>
        <v/>
      </c>
      <c r="L873" t="str">
        <f>IF($A873="","",IFERROR(VLOOKUP($A873,Data_Raw!$A:$G,3,FALSE),""))</f>
        <v/>
      </c>
      <c r="M873" t="str">
        <f>IF($A873="","",IFERROR(VLOOKUP($A873,Data_Raw!$A:$G,4,FALSE),""))</f>
        <v/>
      </c>
      <c r="N873" t="str">
        <f>IF($A873="","",IFERROR(VLOOKUP($A873,AI_PF!$A:$EU,29,FALSE),""))</f>
        <v/>
      </c>
      <c r="O873" t="str">
        <f>IF($A873="","",IFERROR(VLOOKUP($A873,Data_Raw!$A:$G,5,FALSE),""))</f>
        <v/>
      </c>
      <c r="P873" t="str">
        <f>IF($A873="","",IFERROR(VLOOKUP($A873,Data_Raw!$A:$G,6,FALSE),""))</f>
        <v/>
      </c>
      <c r="Q873" t="str">
        <f>IF($A873="","",IFERROR(VLOOKUP($A873,Data_Raw!$A:$G,7,FALSE),""))</f>
        <v/>
      </c>
      <c r="R873" t="str">
        <f>IF($A873="","",SUMIFS(AI_PF!$AP:$AP,AI_PF!$A:$A,$A873))</f>
        <v/>
      </c>
      <c r="S873" t="str">
        <f>IF($A873="","",SUMIFS(AI_PF!$AW:$AW,AI_PF!$A:$A,$A873))</f>
        <v/>
      </c>
      <c r="T873" t="str">
        <f>IF($A873="","",SUMIFS(AI_PF!$AZ:$AZ,AI_PF!$A:$A,$A873))</f>
        <v/>
      </c>
      <c r="U873" t="str">
        <f>IF($A873="","",SUMIFS(AI_PF!$CA:$CA,AI_PF!$A:$A,$A873))</f>
        <v/>
      </c>
      <c r="V873" t="str">
        <f>IF($A873="","",SUMIFS(AI_PF!$CE:$CE,AI_PF!$A:$A,$A873))</f>
        <v/>
      </c>
      <c r="W873" t="str">
        <f>IF($A873="","",IFERROR(VLOOKUP($A873,AI_PF!$A:$CO,93,FALSE),""))</f>
        <v/>
      </c>
      <c r="X873" t="str">
        <f>IF($A873="","",COUNTIF(AI_PF!$A:$A,$A873))</f>
        <v/>
      </c>
      <c r="Y873" t="str">
        <f>IF($A873="","",COUNTIF(LookThrough!$A:$A,J873))</f>
        <v/>
      </c>
    </row>
    <row r="874" spans="2:25" x14ac:dyDescent="0.4">
      <c r="B874" t="str">
        <f>IF($A874="","",IFERROR(VLOOKUP($A874,AI_PF!$A:$D,4,FALSE),""))</f>
        <v/>
      </c>
      <c r="C874" t="str">
        <f>IF($A874="","",IFERROR(VLOOKUP($A874,AI_PF!$A:$G,7,FALSE),""))</f>
        <v/>
      </c>
      <c r="D874" t="str">
        <f>IF($A874="","",IFERROR(VLOOKUP($A874,AI_PF!$A:$H,8,FALSE),""))</f>
        <v/>
      </c>
      <c r="E874" t="str">
        <f>IF($A874="","",IFERROR(VLOOKUP($A874,AI_PF!$A:$N,14,FALSE),""))</f>
        <v/>
      </c>
      <c r="F874" t="str">
        <f>IF($A874="","",IFERROR(VLOOKUP($A874,AI_PF!$A:$R,18,FALSE),""))</f>
        <v/>
      </c>
      <c r="G874" t="str">
        <f>IF($A874="","",IFERROR(VLOOKUP($A874,AI_PF!$A:$T,20,FALSE),""))</f>
        <v/>
      </c>
      <c r="H874" t="str">
        <f>IF($A874="","",IFERROR(VLOOKUP($A874,AI_PF!$A:$V,22,FALSE),""))</f>
        <v/>
      </c>
      <c r="I874" t="str">
        <f>IF($A874="","",IFERROR(VLOOKUP($A874,AI_PF!$A:$EU,151,FALSE),""))</f>
        <v/>
      </c>
      <c r="J874" t="str">
        <f>IF($A874="","",IFERROR(VLOOKUP($A874,AI_PF!$A:$C,3,FALSE),""))</f>
        <v/>
      </c>
      <c r="K874" t="str">
        <f>IF($A874="","",IFERROR(VLOOKUP($A874,Data_Raw!$A:$G,2,FALSE),""))</f>
        <v/>
      </c>
      <c r="L874" t="str">
        <f>IF($A874="","",IFERROR(VLOOKUP($A874,Data_Raw!$A:$G,3,FALSE),""))</f>
        <v/>
      </c>
      <c r="M874" t="str">
        <f>IF($A874="","",IFERROR(VLOOKUP($A874,Data_Raw!$A:$G,4,FALSE),""))</f>
        <v/>
      </c>
      <c r="N874" t="str">
        <f>IF($A874="","",IFERROR(VLOOKUP($A874,AI_PF!$A:$EU,29,FALSE),""))</f>
        <v/>
      </c>
      <c r="O874" t="str">
        <f>IF($A874="","",IFERROR(VLOOKUP($A874,Data_Raw!$A:$G,5,FALSE),""))</f>
        <v/>
      </c>
      <c r="P874" t="str">
        <f>IF($A874="","",IFERROR(VLOOKUP($A874,Data_Raw!$A:$G,6,FALSE),""))</f>
        <v/>
      </c>
      <c r="Q874" t="str">
        <f>IF($A874="","",IFERROR(VLOOKUP($A874,Data_Raw!$A:$G,7,FALSE),""))</f>
        <v/>
      </c>
      <c r="R874" t="str">
        <f>IF($A874="","",SUMIFS(AI_PF!$AP:$AP,AI_PF!$A:$A,$A874))</f>
        <v/>
      </c>
      <c r="S874" t="str">
        <f>IF($A874="","",SUMIFS(AI_PF!$AW:$AW,AI_PF!$A:$A,$A874))</f>
        <v/>
      </c>
      <c r="T874" t="str">
        <f>IF($A874="","",SUMIFS(AI_PF!$AZ:$AZ,AI_PF!$A:$A,$A874))</f>
        <v/>
      </c>
      <c r="U874" t="str">
        <f>IF($A874="","",SUMIFS(AI_PF!$CA:$CA,AI_PF!$A:$A,$A874))</f>
        <v/>
      </c>
      <c r="V874" t="str">
        <f>IF($A874="","",SUMIFS(AI_PF!$CE:$CE,AI_PF!$A:$A,$A874))</f>
        <v/>
      </c>
      <c r="W874" t="str">
        <f>IF($A874="","",IFERROR(VLOOKUP($A874,AI_PF!$A:$CO,93,FALSE),""))</f>
        <v/>
      </c>
      <c r="X874" t="str">
        <f>IF($A874="","",COUNTIF(AI_PF!$A:$A,$A874))</f>
        <v/>
      </c>
      <c r="Y874" t="str">
        <f>IF($A874="","",COUNTIF(LookThrough!$A:$A,J874))</f>
        <v/>
      </c>
    </row>
    <row r="875" spans="2:25" x14ac:dyDescent="0.4">
      <c r="B875" t="str">
        <f>IF($A875="","",IFERROR(VLOOKUP($A875,AI_PF!$A:$D,4,FALSE),""))</f>
        <v/>
      </c>
      <c r="C875" t="str">
        <f>IF($A875="","",IFERROR(VLOOKUP($A875,AI_PF!$A:$G,7,FALSE),""))</f>
        <v/>
      </c>
      <c r="D875" t="str">
        <f>IF($A875="","",IFERROR(VLOOKUP($A875,AI_PF!$A:$H,8,FALSE),""))</f>
        <v/>
      </c>
      <c r="E875" t="str">
        <f>IF($A875="","",IFERROR(VLOOKUP($A875,AI_PF!$A:$N,14,FALSE),""))</f>
        <v/>
      </c>
      <c r="F875" t="str">
        <f>IF($A875="","",IFERROR(VLOOKUP($A875,AI_PF!$A:$R,18,FALSE),""))</f>
        <v/>
      </c>
      <c r="G875" t="str">
        <f>IF($A875="","",IFERROR(VLOOKUP($A875,AI_PF!$A:$T,20,FALSE),""))</f>
        <v/>
      </c>
      <c r="H875" t="str">
        <f>IF($A875="","",IFERROR(VLOOKUP($A875,AI_PF!$A:$V,22,FALSE),""))</f>
        <v/>
      </c>
      <c r="I875" t="str">
        <f>IF($A875="","",IFERROR(VLOOKUP($A875,AI_PF!$A:$EU,151,FALSE),""))</f>
        <v/>
      </c>
      <c r="J875" t="str">
        <f>IF($A875="","",IFERROR(VLOOKUP($A875,AI_PF!$A:$C,3,FALSE),""))</f>
        <v/>
      </c>
      <c r="K875" t="str">
        <f>IF($A875="","",IFERROR(VLOOKUP($A875,Data_Raw!$A:$G,2,FALSE),""))</f>
        <v/>
      </c>
      <c r="L875" t="str">
        <f>IF($A875="","",IFERROR(VLOOKUP($A875,Data_Raw!$A:$G,3,FALSE),""))</f>
        <v/>
      </c>
      <c r="M875" t="str">
        <f>IF($A875="","",IFERROR(VLOOKUP($A875,Data_Raw!$A:$G,4,FALSE),""))</f>
        <v/>
      </c>
      <c r="N875" t="str">
        <f>IF($A875="","",IFERROR(VLOOKUP($A875,AI_PF!$A:$EU,29,FALSE),""))</f>
        <v/>
      </c>
      <c r="O875" t="str">
        <f>IF($A875="","",IFERROR(VLOOKUP($A875,Data_Raw!$A:$G,5,FALSE),""))</f>
        <v/>
      </c>
      <c r="P875" t="str">
        <f>IF($A875="","",IFERROR(VLOOKUP($A875,Data_Raw!$A:$G,6,FALSE),""))</f>
        <v/>
      </c>
      <c r="Q875" t="str">
        <f>IF($A875="","",IFERROR(VLOOKUP($A875,Data_Raw!$A:$G,7,FALSE),""))</f>
        <v/>
      </c>
      <c r="R875" t="str">
        <f>IF($A875="","",SUMIFS(AI_PF!$AP:$AP,AI_PF!$A:$A,$A875))</f>
        <v/>
      </c>
      <c r="S875" t="str">
        <f>IF($A875="","",SUMIFS(AI_PF!$AW:$AW,AI_PF!$A:$A,$A875))</f>
        <v/>
      </c>
      <c r="T875" t="str">
        <f>IF($A875="","",SUMIFS(AI_PF!$AZ:$AZ,AI_PF!$A:$A,$A875))</f>
        <v/>
      </c>
      <c r="U875" t="str">
        <f>IF($A875="","",SUMIFS(AI_PF!$CA:$CA,AI_PF!$A:$A,$A875))</f>
        <v/>
      </c>
      <c r="V875" t="str">
        <f>IF($A875="","",SUMIFS(AI_PF!$CE:$CE,AI_PF!$A:$A,$A875))</f>
        <v/>
      </c>
      <c r="W875" t="str">
        <f>IF($A875="","",IFERROR(VLOOKUP($A875,AI_PF!$A:$CO,93,FALSE),""))</f>
        <v/>
      </c>
      <c r="X875" t="str">
        <f>IF($A875="","",COUNTIF(AI_PF!$A:$A,$A875))</f>
        <v/>
      </c>
      <c r="Y875" t="str">
        <f>IF($A875="","",COUNTIF(LookThrough!$A:$A,J875))</f>
        <v/>
      </c>
    </row>
    <row r="876" spans="2:25" x14ac:dyDescent="0.4">
      <c r="B876" t="str">
        <f>IF($A876="","",IFERROR(VLOOKUP($A876,AI_PF!$A:$D,4,FALSE),""))</f>
        <v/>
      </c>
      <c r="C876" t="str">
        <f>IF($A876="","",IFERROR(VLOOKUP($A876,AI_PF!$A:$G,7,FALSE),""))</f>
        <v/>
      </c>
      <c r="D876" t="str">
        <f>IF($A876="","",IFERROR(VLOOKUP($A876,AI_PF!$A:$H,8,FALSE),""))</f>
        <v/>
      </c>
      <c r="E876" t="str">
        <f>IF($A876="","",IFERROR(VLOOKUP($A876,AI_PF!$A:$N,14,FALSE),""))</f>
        <v/>
      </c>
      <c r="F876" t="str">
        <f>IF($A876="","",IFERROR(VLOOKUP($A876,AI_PF!$A:$R,18,FALSE),""))</f>
        <v/>
      </c>
      <c r="G876" t="str">
        <f>IF($A876="","",IFERROR(VLOOKUP($A876,AI_PF!$A:$T,20,FALSE),""))</f>
        <v/>
      </c>
      <c r="H876" t="str">
        <f>IF($A876="","",IFERROR(VLOOKUP($A876,AI_PF!$A:$V,22,FALSE),""))</f>
        <v/>
      </c>
      <c r="I876" t="str">
        <f>IF($A876="","",IFERROR(VLOOKUP($A876,AI_PF!$A:$EU,151,FALSE),""))</f>
        <v/>
      </c>
      <c r="J876" t="str">
        <f>IF($A876="","",IFERROR(VLOOKUP($A876,AI_PF!$A:$C,3,FALSE),""))</f>
        <v/>
      </c>
      <c r="K876" t="str">
        <f>IF($A876="","",IFERROR(VLOOKUP($A876,Data_Raw!$A:$G,2,FALSE),""))</f>
        <v/>
      </c>
      <c r="L876" t="str">
        <f>IF($A876="","",IFERROR(VLOOKUP($A876,Data_Raw!$A:$G,3,FALSE),""))</f>
        <v/>
      </c>
      <c r="M876" t="str">
        <f>IF($A876="","",IFERROR(VLOOKUP($A876,Data_Raw!$A:$G,4,FALSE),""))</f>
        <v/>
      </c>
      <c r="N876" t="str">
        <f>IF($A876="","",IFERROR(VLOOKUP($A876,AI_PF!$A:$EU,29,FALSE),""))</f>
        <v/>
      </c>
      <c r="O876" t="str">
        <f>IF($A876="","",IFERROR(VLOOKUP($A876,Data_Raw!$A:$G,5,FALSE),""))</f>
        <v/>
      </c>
      <c r="P876" t="str">
        <f>IF($A876="","",IFERROR(VLOOKUP($A876,Data_Raw!$A:$G,6,FALSE),""))</f>
        <v/>
      </c>
      <c r="Q876" t="str">
        <f>IF($A876="","",IFERROR(VLOOKUP($A876,Data_Raw!$A:$G,7,FALSE),""))</f>
        <v/>
      </c>
      <c r="R876" t="str">
        <f>IF($A876="","",SUMIFS(AI_PF!$AP:$AP,AI_PF!$A:$A,$A876))</f>
        <v/>
      </c>
      <c r="S876" t="str">
        <f>IF($A876="","",SUMIFS(AI_PF!$AW:$AW,AI_PF!$A:$A,$A876))</f>
        <v/>
      </c>
      <c r="T876" t="str">
        <f>IF($A876="","",SUMIFS(AI_PF!$AZ:$AZ,AI_PF!$A:$A,$A876))</f>
        <v/>
      </c>
      <c r="U876" t="str">
        <f>IF($A876="","",SUMIFS(AI_PF!$CA:$CA,AI_PF!$A:$A,$A876))</f>
        <v/>
      </c>
      <c r="V876" t="str">
        <f>IF($A876="","",SUMIFS(AI_PF!$CE:$CE,AI_PF!$A:$A,$A876))</f>
        <v/>
      </c>
      <c r="W876" t="str">
        <f>IF($A876="","",IFERROR(VLOOKUP($A876,AI_PF!$A:$CO,93,FALSE),""))</f>
        <v/>
      </c>
      <c r="X876" t="str">
        <f>IF($A876="","",COUNTIF(AI_PF!$A:$A,$A876))</f>
        <v/>
      </c>
      <c r="Y876" t="str">
        <f>IF($A876="","",COUNTIF(LookThrough!$A:$A,J876))</f>
        <v/>
      </c>
    </row>
    <row r="877" spans="2:25" x14ac:dyDescent="0.4">
      <c r="B877" t="str">
        <f>IF($A877="","",IFERROR(VLOOKUP($A877,AI_PF!$A:$D,4,FALSE),""))</f>
        <v/>
      </c>
      <c r="C877" t="str">
        <f>IF($A877="","",IFERROR(VLOOKUP($A877,AI_PF!$A:$G,7,FALSE),""))</f>
        <v/>
      </c>
      <c r="D877" t="str">
        <f>IF($A877="","",IFERROR(VLOOKUP($A877,AI_PF!$A:$H,8,FALSE),""))</f>
        <v/>
      </c>
      <c r="E877" t="str">
        <f>IF($A877="","",IFERROR(VLOOKUP($A877,AI_PF!$A:$N,14,FALSE),""))</f>
        <v/>
      </c>
      <c r="F877" t="str">
        <f>IF($A877="","",IFERROR(VLOOKUP($A877,AI_PF!$A:$R,18,FALSE),""))</f>
        <v/>
      </c>
      <c r="G877" t="str">
        <f>IF($A877="","",IFERROR(VLOOKUP($A877,AI_PF!$A:$T,20,FALSE),""))</f>
        <v/>
      </c>
      <c r="H877" t="str">
        <f>IF($A877="","",IFERROR(VLOOKUP($A877,AI_PF!$A:$V,22,FALSE),""))</f>
        <v/>
      </c>
      <c r="I877" t="str">
        <f>IF($A877="","",IFERROR(VLOOKUP($A877,AI_PF!$A:$EU,151,FALSE),""))</f>
        <v/>
      </c>
      <c r="J877" t="str">
        <f>IF($A877="","",IFERROR(VLOOKUP($A877,AI_PF!$A:$C,3,FALSE),""))</f>
        <v/>
      </c>
      <c r="K877" t="str">
        <f>IF($A877="","",IFERROR(VLOOKUP($A877,Data_Raw!$A:$G,2,FALSE),""))</f>
        <v/>
      </c>
      <c r="L877" t="str">
        <f>IF($A877="","",IFERROR(VLOOKUP($A877,Data_Raw!$A:$G,3,FALSE),""))</f>
        <v/>
      </c>
      <c r="M877" t="str">
        <f>IF($A877="","",IFERROR(VLOOKUP($A877,Data_Raw!$A:$G,4,FALSE),""))</f>
        <v/>
      </c>
      <c r="N877" t="str">
        <f>IF($A877="","",IFERROR(VLOOKUP($A877,AI_PF!$A:$EU,29,FALSE),""))</f>
        <v/>
      </c>
      <c r="O877" t="str">
        <f>IF($A877="","",IFERROR(VLOOKUP($A877,Data_Raw!$A:$G,5,FALSE),""))</f>
        <v/>
      </c>
      <c r="P877" t="str">
        <f>IF($A877="","",IFERROR(VLOOKUP($A877,Data_Raw!$A:$G,6,FALSE),""))</f>
        <v/>
      </c>
      <c r="Q877" t="str">
        <f>IF($A877="","",IFERROR(VLOOKUP($A877,Data_Raw!$A:$G,7,FALSE),""))</f>
        <v/>
      </c>
      <c r="R877" t="str">
        <f>IF($A877="","",SUMIFS(AI_PF!$AP:$AP,AI_PF!$A:$A,$A877))</f>
        <v/>
      </c>
      <c r="S877" t="str">
        <f>IF($A877="","",SUMIFS(AI_PF!$AW:$AW,AI_PF!$A:$A,$A877))</f>
        <v/>
      </c>
      <c r="T877" t="str">
        <f>IF($A877="","",SUMIFS(AI_PF!$AZ:$AZ,AI_PF!$A:$A,$A877))</f>
        <v/>
      </c>
      <c r="U877" t="str">
        <f>IF($A877="","",SUMIFS(AI_PF!$CA:$CA,AI_PF!$A:$A,$A877))</f>
        <v/>
      </c>
      <c r="V877" t="str">
        <f>IF($A877="","",SUMIFS(AI_PF!$CE:$CE,AI_PF!$A:$A,$A877))</f>
        <v/>
      </c>
      <c r="W877" t="str">
        <f>IF($A877="","",IFERROR(VLOOKUP($A877,AI_PF!$A:$CO,93,FALSE),""))</f>
        <v/>
      </c>
      <c r="X877" t="str">
        <f>IF($A877="","",COUNTIF(AI_PF!$A:$A,$A877))</f>
        <v/>
      </c>
      <c r="Y877" t="str">
        <f>IF($A877="","",COUNTIF(LookThrough!$A:$A,J877))</f>
        <v/>
      </c>
    </row>
    <row r="878" spans="2:25" x14ac:dyDescent="0.4">
      <c r="B878" t="str">
        <f>IF($A878="","",IFERROR(VLOOKUP($A878,AI_PF!$A:$D,4,FALSE),""))</f>
        <v/>
      </c>
      <c r="C878" t="str">
        <f>IF($A878="","",IFERROR(VLOOKUP($A878,AI_PF!$A:$G,7,FALSE),""))</f>
        <v/>
      </c>
      <c r="D878" t="str">
        <f>IF($A878="","",IFERROR(VLOOKUP($A878,AI_PF!$A:$H,8,FALSE),""))</f>
        <v/>
      </c>
      <c r="E878" t="str">
        <f>IF($A878="","",IFERROR(VLOOKUP($A878,AI_PF!$A:$N,14,FALSE),""))</f>
        <v/>
      </c>
      <c r="F878" t="str">
        <f>IF($A878="","",IFERROR(VLOOKUP($A878,AI_PF!$A:$R,18,FALSE),""))</f>
        <v/>
      </c>
      <c r="G878" t="str">
        <f>IF($A878="","",IFERROR(VLOOKUP($A878,AI_PF!$A:$T,20,FALSE),""))</f>
        <v/>
      </c>
      <c r="H878" t="str">
        <f>IF($A878="","",IFERROR(VLOOKUP($A878,AI_PF!$A:$V,22,FALSE),""))</f>
        <v/>
      </c>
      <c r="I878" t="str">
        <f>IF($A878="","",IFERROR(VLOOKUP($A878,AI_PF!$A:$EU,151,FALSE),""))</f>
        <v/>
      </c>
      <c r="J878" t="str">
        <f>IF($A878="","",IFERROR(VLOOKUP($A878,AI_PF!$A:$C,3,FALSE),""))</f>
        <v/>
      </c>
      <c r="K878" t="str">
        <f>IF($A878="","",IFERROR(VLOOKUP($A878,Data_Raw!$A:$G,2,FALSE),""))</f>
        <v/>
      </c>
      <c r="L878" t="str">
        <f>IF($A878="","",IFERROR(VLOOKUP($A878,Data_Raw!$A:$G,3,FALSE),""))</f>
        <v/>
      </c>
      <c r="M878" t="str">
        <f>IF($A878="","",IFERROR(VLOOKUP($A878,Data_Raw!$A:$G,4,FALSE),""))</f>
        <v/>
      </c>
      <c r="N878" t="str">
        <f>IF($A878="","",IFERROR(VLOOKUP($A878,AI_PF!$A:$EU,29,FALSE),""))</f>
        <v/>
      </c>
      <c r="O878" t="str">
        <f>IF($A878="","",IFERROR(VLOOKUP($A878,Data_Raw!$A:$G,5,FALSE),""))</f>
        <v/>
      </c>
      <c r="P878" t="str">
        <f>IF($A878="","",IFERROR(VLOOKUP($A878,Data_Raw!$A:$G,6,FALSE),""))</f>
        <v/>
      </c>
      <c r="Q878" t="str">
        <f>IF($A878="","",IFERROR(VLOOKUP($A878,Data_Raw!$A:$G,7,FALSE),""))</f>
        <v/>
      </c>
      <c r="R878" t="str">
        <f>IF($A878="","",SUMIFS(AI_PF!$AP:$AP,AI_PF!$A:$A,$A878))</f>
        <v/>
      </c>
      <c r="S878" t="str">
        <f>IF($A878="","",SUMIFS(AI_PF!$AW:$AW,AI_PF!$A:$A,$A878))</f>
        <v/>
      </c>
      <c r="T878" t="str">
        <f>IF($A878="","",SUMIFS(AI_PF!$AZ:$AZ,AI_PF!$A:$A,$A878))</f>
        <v/>
      </c>
      <c r="U878" t="str">
        <f>IF($A878="","",SUMIFS(AI_PF!$CA:$CA,AI_PF!$A:$A,$A878))</f>
        <v/>
      </c>
      <c r="V878" t="str">
        <f>IF($A878="","",SUMIFS(AI_PF!$CE:$CE,AI_PF!$A:$A,$A878))</f>
        <v/>
      </c>
      <c r="W878" t="str">
        <f>IF($A878="","",IFERROR(VLOOKUP($A878,AI_PF!$A:$CO,93,FALSE),""))</f>
        <v/>
      </c>
      <c r="X878" t="str">
        <f>IF($A878="","",COUNTIF(AI_PF!$A:$A,$A878))</f>
        <v/>
      </c>
      <c r="Y878" t="str">
        <f>IF($A878="","",COUNTIF(LookThrough!$A:$A,J878))</f>
        <v/>
      </c>
    </row>
    <row r="879" spans="2:25" x14ac:dyDescent="0.4">
      <c r="B879" t="str">
        <f>IF($A879="","",IFERROR(VLOOKUP($A879,AI_PF!$A:$D,4,FALSE),""))</f>
        <v/>
      </c>
      <c r="C879" t="str">
        <f>IF($A879="","",IFERROR(VLOOKUP($A879,AI_PF!$A:$G,7,FALSE),""))</f>
        <v/>
      </c>
      <c r="D879" t="str">
        <f>IF($A879="","",IFERROR(VLOOKUP($A879,AI_PF!$A:$H,8,FALSE),""))</f>
        <v/>
      </c>
      <c r="E879" t="str">
        <f>IF($A879="","",IFERROR(VLOOKUP($A879,AI_PF!$A:$N,14,FALSE),""))</f>
        <v/>
      </c>
      <c r="F879" t="str">
        <f>IF($A879="","",IFERROR(VLOOKUP($A879,AI_PF!$A:$R,18,FALSE),""))</f>
        <v/>
      </c>
      <c r="G879" t="str">
        <f>IF($A879="","",IFERROR(VLOOKUP($A879,AI_PF!$A:$T,20,FALSE),""))</f>
        <v/>
      </c>
      <c r="H879" t="str">
        <f>IF($A879="","",IFERROR(VLOOKUP($A879,AI_PF!$A:$V,22,FALSE),""))</f>
        <v/>
      </c>
      <c r="I879" t="str">
        <f>IF($A879="","",IFERROR(VLOOKUP($A879,AI_PF!$A:$EU,151,FALSE),""))</f>
        <v/>
      </c>
      <c r="J879" t="str">
        <f>IF($A879="","",IFERROR(VLOOKUP($A879,AI_PF!$A:$C,3,FALSE),""))</f>
        <v/>
      </c>
      <c r="K879" t="str">
        <f>IF($A879="","",IFERROR(VLOOKUP($A879,Data_Raw!$A:$G,2,FALSE),""))</f>
        <v/>
      </c>
      <c r="L879" t="str">
        <f>IF($A879="","",IFERROR(VLOOKUP($A879,Data_Raw!$A:$G,3,FALSE),""))</f>
        <v/>
      </c>
      <c r="M879" t="str">
        <f>IF($A879="","",IFERROR(VLOOKUP($A879,Data_Raw!$A:$G,4,FALSE),""))</f>
        <v/>
      </c>
      <c r="N879" t="str">
        <f>IF($A879="","",IFERROR(VLOOKUP($A879,AI_PF!$A:$EU,29,FALSE),""))</f>
        <v/>
      </c>
      <c r="O879" t="str">
        <f>IF($A879="","",IFERROR(VLOOKUP($A879,Data_Raw!$A:$G,5,FALSE),""))</f>
        <v/>
      </c>
      <c r="P879" t="str">
        <f>IF($A879="","",IFERROR(VLOOKUP($A879,Data_Raw!$A:$G,6,FALSE),""))</f>
        <v/>
      </c>
      <c r="Q879" t="str">
        <f>IF($A879="","",IFERROR(VLOOKUP($A879,Data_Raw!$A:$G,7,FALSE),""))</f>
        <v/>
      </c>
      <c r="R879" t="str">
        <f>IF($A879="","",SUMIFS(AI_PF!$AP:$AP,AI_PF!$A:$A,$A879))</f>
        <v/>
      </c>
      <c r="S879" t="str">
        <f>IF($A879="","",SUMIFS(AI_PF!$AW:$AW,AI_PF!$A:$A,$A879))</f>
        <v/>
      </c>
      <c r="T879" t="str">
        <f>IF($A879="","",SUMIFS(AI_PF!$AZ:$AZ,AI_PF!$A:$A,$A879))</f>
        <v/>
      </c>
      <c r="U879" t="str">
        <f>IF($A879="","",SUMIFS(AI_PF!$CA:$CA,AI_PF!$A:$A,$A879))</f>
        <v/>
      </c>
      <c r="V879" t="str">
        <f>IF($A879="","",SUMIFS(AI_PF!$CE:$CE,AI_PF!$A:$A,$A879))</f>
        <v/>
      </c>
      <c r="W879" t="str">
        <f>IF($A879="","",IFERROR(VLOOKUP($A879,AI_PF!$A:$CO,93,FALSE),""))</f>
        <v/>
      </c>
      <c r="X879" t="str">
        <f>IF($A879="","",COUNTIF(AI_PF!$A:$A,$A879))</f>
        <v/>
      </c>
      <c r="Y879" t="str">
        <f>IF($A879="","",COUNTIF(LookThrough!$A:$A,J879))</f>
        <v/>
      </c>
    </row>
    <row r="880" spans="2:25" x14ac:dyDescent="0.4">
      <c r="B880" t="str">
        <f>IF($A880="","",IFERROR(VLOOKUP($A880,AI_PF!$A:$D,4,FALSE),""))</f>
        <v/>
      </c>
      <c r="C880" t="str">
        <f>IF($A880="","",IFERROR(VLOOKUP($A880,AI_PF!$A:$G,7,FALSE),""))</f>
        <v/>
      </c>
      <c r="D880" t="str">
        <f>IF($A880="","",IFERROR(VLOOKUP($A880,AI_PF!$A:$H,8,FALSE),""))</f>
        <v/>
      </c>
      <c r="E880" t="str">
        <f>IF($A880="","",IFERROR(VLOOKUP($A880,AI_PF!$A:$N,14,FALSE),""))</f>
        <v/>
      </c>
      <c r="F880" t="str">
        <f>IF($A880="","",IFERROR(VLOOKUP($A880,AI_PF!$A:$R,18,FALSE),""))</f>
        <v/>
      </c>
      <c r="G880" t="str">
        <f>IF($A880="","",IFERROR(VLOOKUP($A880,AI_PF!$A:$T,20,FALSE),""))</f>
        <v/>
      </c>
      <c r="H880" t="str">
        <f>IF($A880="","",IFERROR(VLOOKUP($A880,AI_PF!$A:$V,22,FALSE),""))</f>
        <v/>
      </c>
      <c r="I880" t="str">
        <f>IF($A880="","",IFERROR(VLOOKUP($A880,AI_PF!$A:$EU,151,FALSE),""))</f>
        <v/>
      </c>
      <c r="J880" t="str">
        <f>IF($A880="","",IFERROR(VLOOKUP($A880,AI_PF!$A:$C,3,FALSE),""))</f>
        <v/>
      </c>
      <c r="K880" t="str">
        <f>IF($A880="","",IFERROR(VLOOKUP($A880,Data_Raw!$A:$G,2,FALSE),""))</f>
        <v/>
      </c>
      <c r="L880" t="str">
        <f>IF($A880="","",IFERROR(VLOOKUP($A880,Data_Raw!$A:$G,3,FALSE),""))</f>
        <v/>
      </c>
      <c r="M880" t="str">
        <f>IF($A880="","",IFERROR(VLOOKUP($A880,Data_Raw!$A:$G,4,FALSE),""))</f>
        <v/>
      </c>
      <c r="N880" t="str">
        <f>IF($A880="","",IFERROR(VLOOKUP($A880,AI_PF!$A:$EU,29,FALSE),""))</f>
        <v/>
      </c>
      <c r="O880" t="str">
        <f>IF($A880="","",IFERROR(VLOOKUP($A880,Data_Raw!$A:$G,5,FALSE),""))</f>
        <v/>
      </c>
      <c r="P880" t="str">
        <f>IF($A880="","",IFERROR(VLOOKUP($A880,Data_Raw!$A:$G,6,FALSE),""))</f>
        <v/>
      </c>
      <c r="Q880" t="str">
        <f>IF($A880="","",IFERROR(VLOOKUP($A880,Data_Raw!$A:$G,7,FALSE),""))</f>
        <v/>
      </c>
      <c r="R880" t="str">
        <f>IF($A880="","",SUMIFS(AI_PF!$AP:$AP,AI_PF!$A:$A,$A880))</f>
        <v/>
      </c>
      <c r="S880" t="str">
        <f>IF($A880="","",SUMIFS(AI_PF!$AW:$AW,AI_PF!$A:$A,$A880))</f>
        <v/>
      </c>
      <c r="T880" t="str">
        <f>IF($A880="","",SUMIFS(AI_PF!$AZ:$AZ,AI_PF!$A:$A,$A880))</f>
        <v/>
      </c>
      <c r="U880" t="str">
        <f>IF($A880="","",SUMIFS(AI_PF!$CA:$CA,AI_PF!$A:$A,$A880))</f>
        <v/>
      </c>
      <c r="V880" t="str">
        <f>IF($A880="","",SUMIFS(AI_PF!$CE:$CE,AI_PF!$A:$A,$A880))</f>
        <v/>
      </c>
      <c r="W880" t="str">
        <f>IF($A880="","",IFERROR(VLOOKUP($A880,AI_PF!$A:$CO,93,FALSE),""))</f>
        <v/>
      </c>
      <c r="X880" t="str">
        <f>IF($A880="","",COUNTIF(AI_PF!$A:$A,$A880))</f>
        <v/>
      </c>
      <c r="Y880" t="str">
        <f>IF($A880="","",COUNTIF(LookThrough!$A:$A,J880))</f>
        <v/>
      </c>
    </row>
    <row r="881" spans="2:25" x14ac:dyDescent="0.4">
      <c r="B881" t="str">
        <f>IF($A881="","",IFERROR(VLOOKUP($A881,AI_PF!$A:$D,4,FALSE),""))</f>
        <v/>
      </c>
      <c r="C881" t="str">
        <f>IF($A881="","",IFERROR(VLOOKUP($A881,AI_PF!$A:$G,7,FALSE),""))</f>
        <v/>
      </c>
      <c r="D881" t="str">
        <f>IF($A881="","",IFERROR(VLOOKUP($A881,AI_PF!$A:$H,8,FALSE),""))</f>
        <v/>
      </c>
      <c r="E881" t="str">
        <f>IF($A881="","",IFERROR(VLOOKUP($A881,AI_PF!$A:$N,14,FALSE),""))</f>
        <v/>
      </c>
      <c r="F881" t="str">
        <f>IF($A881="","",IFERROR(VLOOKUP($A881,AI_PF!$A:$R,18,FALSE),""))</f>
        <v/>
      </c>
      <c r="G881" t="str">
        <f>IF($A881="","",IFERROR(VLOOKUP($A881,AI_PF!$A:$T,20,FALSE),""))</f>
        <v/>
      </c>
      <c r="H881" t="str">
        <f>IF($A881="","",IFERROR(VLOOKUP($A881,AI_PF!$A:$V,22,FALSE),""))</f>
        <v/>
      </c>
      <c r="I881" t="str">
        <f>IF($A881="","",IFERROR(VLOOKUP($A881,AI_PF!$A:$EU,151,FALSE),""))</f>
        <v/>
      </c>
      <c r="J881" t="str">
        <f>IF($A881="","",IFERROR(VLOOKUP($A881,AI_PF!$A:$C,3,FALSE),""))</f>
        <v/>
      </c>
      <c r="K881" t="str">
        <f>IF($A881="","",IFERROR(VLOOKUP($A881,Data_Raw!$A:$G,2,FALSE),""))</f>
        <v/>
      </c>
      <c r="L881" t="str">
        <f>IF($A881="","",IFERROR(VLOOKUP($A881,Data_Raw!$A:$G,3,FALSE),""))</f>
        <v/>
      </c>
      <c r="M881" t="str">
        <f>IF($A881="","",IFERROR(VLOOKUP($A881,Data_Raw!$A:$G,4,FALSE),""))</f>
        <v/>
      </c>
      <c r="N881" t="str">
        <f>IF($A881="","",IFERROR(VLOOKUP($A881,AI_PF!$A:$EU,29,FALSE),""))</f>
        <v/>
      </c>
      <c r="O881" t="str">
        <f>IF($A881="","",IFERROR(VLOOKUP($A881,Data_Raw!$A:$G,5,FALSE),""))</f>
        <v/>
      </c>
      <c r="P881" t="str">
        <f>IF($A881="","",IFERROR(VLOOKUP($A881,Data_Raw!$A:$G,6,FALSE),""))</f>
        <v/>
      </c>
      <c r="Q881" t="str">
        <f>IF($A881="","",IFERROR(VLOOKUP($A881,Data_Raw!$A:$G,7,FALSE),""))</f>
        <v/>
      </c>
      <c r="R881" t="str">
        <f>IF($A881="","",SUMIFS(AI_PF!$AP:$AP,AI_PF!$A:$A,$A881))</f>
        <v/>
      </c>
      <c r="S881" t="str">
        <f>IF($A881="","",SUMIFS(AI_PF!$AW:$AW,AI_PF!$A:$A,$A881))</f>
        <v/>
      </c>
      <c r="T881" t="str">
        <f>IF($A881="","",SUMIFS(AI_PF!$AZ:$AZ,AI_PF!$A:$A,$A881))</f>
        <v/>
      </c>
      <c r="U881" t="str">
        <f>IF($A881="","",SUMIFS(AI_PF!$CA:$CA,AI_PF!$A:$A,$A881))</f>
        <v/>
      </c>
      <c r="V881" t="str">
        <f>IF($A881="","",SUMIFS(AI_PF!$CE:$CE,AI_PF!$A:$A,$A881))</f>
        <v/>
      </c>
      <c r="W881" t="str">
        <f>IF($A881="","",IFERROR(VLOOKUP($A881,AI_PF!$A:$CO,93,FALSE),""))</f>
        <v/>
      </c>
      <c r="X881" t="str">
        <f>IF($A881="","",COUNTIF(AI_PF!$A:$A,$A881))</f>
        <v/>
      </c>
      <c r="Y881" t="str">
        <f>IF($A881="","",COUNTIF(LookThrough!$A:$A,J881))</f>
        <v/>
      </c>
    </row>
    <row r="882" spans="2:25" x14ac:dyDescent="0.4">
      <c r="B882" t="str">
        <f>IF($A882="","",IFERROR(VLOOKUP($A882,AI_PF!$A:$D,4,FALSE),""))</f>
        <v/>
      </c>
      <c r="C882" t="str">
        <f>IF($A882="","",IFERROR(VLOOKUP($A882,AI_PF!$A:$G,7,FALSE),""))</f>
        <v/>
      </c>
      <c r="D882" t="str">
        <f>IF($A882="","",IFERROR(VLOOKUP($A882,AI_PF!$A:$H,8,FALSE),""))</f>
        <v/>
      </c>
      <c r="E882" t="str">
        <f>IF($A882="","",IFERROR(VLOOKUP($A882,AI_PF!$A:$N,14,FALSE),""))</f>
        <v/>
      </c>
      <c r="F882" t="str">
        <f>IF($A882="","",IFERROR(VLOOKUP($A882,AI_PF!$A:$R,18,FALSE),""))</f>
        <v/>
      </c>
      <c r="G882" t="str">
        <f>IF($A882="","",IFERROR(VLOOKUP($A882,AI_PF!$A:$T,20,FALSE),""))</f>
        <v/>
      </c>
      <c r="H882" t="str">
        <f>IF($A882="","",IFERROR(VLOOKUP($A882,AI_PF!$A:$V,22,FALSE),""))</f>
        <v/>
      </c>
      <c r="I882" t="str">
        <f>IF($A882="","",IFERROR(VLOOKUP($A882,AI_PF!$A:$EU,151,FALSE),""))</f>
        <v/>
      </c>
      <c r="J882" t="str">
        <f>IF($A882="","",IFERROR(VLOOKUP($A882,AI_PF!$A:$C,3,FALSE),""))</f>
        <v/>
      </c>
      <c r="K882" t="str">
        <f>IF($A882="","",IFERROR(VLOOKUP($A882,Data_Raw!$A:$G,2,FALSE),""))</f>
        <v/>
      </c>
      <c r="L882" t="str">
        <f>IF($A882="","",IFERROR(VLOOKUP($A882,Data_Raw!$A:$G,3,FALSE),""))</f>
        <v/>
      </c>
      <c r="M882" t="str">
        <f>IF($A882="","",IFERROR(VLOOKUP($A882,Data_Raw!$A:$G,4,FALSE),""))</f>
        <v/>
      </c>
      <c r="N882" t="str">
        <f>IF($A882="","",IFERROR(VLOOKUP($A882,AI_PF!$A:$EU,29,FALSE),""))</f>
        <v/>
      </c>
      <c r="O882" t="str">
        <f>IF($A882="","",IFERROR(VLOOKUP($A882,Data_Raw!$A:$G,5,FALSE),""))</f>
        <v/>
      </c>
      <c r="P882" t="str">
        <f>IF($A882="","",IFERROR(VLOOKUP($A882,Data_Raw!$A:$G,6,FALSE),""))</f>
        <v/>
      </c>
      <c r="Q882" t="str">
        <f>IF($A882="","",IFERROR(VLOOKUP($A882,Data_Raw!$A:$G,7,FALSE),""))</f>
        <v/>
      </c>
      <c r="R882" t="str">
        <f>IF($A882="","",SUMIFS(AI_PF!$AP:$AP,AI_PF!$A:$A,$A882))</f>
        <v/>
      </c>
      <c r="S882" t="str">
        <f>IF($A882="","",SUMIFS(AI_PF!$AW:$AW,AI_PF!$A:$A,$A882))</f>
        <v/>
      </c>
      <c r="T882" t="str">
        <f>IF($A882="","",SUMIFS(AI_PF!$AZ:$AZ,AI_PF!$A:$A,$A882))</f>
        <v/>
      </c>
      <c r="U882" t="str">
        <f>IF($A882="","",SUMIFS(AI_PF!$CA:$CA,AI_PF!$A:$A,$A882))</f>
        <v/>
      </c>
      <c r="V882" t="str">
        <f>IF($A882="","",SUMIFS(AI_PF!$CE:$CE,AI_PF!$A:$A,$A882))</f>
        <v/>
      </c>
      <c r="W882" t="str">
        <f>IF($A882="","",IFERROR(VLOOKUP($A882,AI_PF!$A:$CO,93,FALSE),""))</f>
        <v/>
      </c>
      <c r="X882" t="str">
        <f>IF($A882="","",COUNTIF(AI_PF!$A:$A,$A882))</f>
        <v/>
      </c>
      <c r="Y882" t="str">
        <f>IF($A882="","",COUNTIF(LookThrough!$A:$A,J882))</f>
        <v/>
      </c>
    </row>
    <row r="883" spans="2:25" x14ac:dyDescent="0.4">
      <c r="B883" t="str">
        <f>IF($A883="","",IFERROR(VLOOKUP($A883,AI_PF!$A:$D,4,FALSE),""))</f>
        <v/>
      </c>
      <c r="C883" t="str">
        <f>IF($A883="","",IFERROR(VLOOKUP($A883,AI_PF!$A:$G,7,FALSE),""))</f>
        <v/>
      </c>
      <c r="D883" t="str">
        <f>IF($A883="","",IFERROR(VLOOKUP($A883,AI_PF!$A:$H,8,FALSE),""))</f>
        <v/>
      </c>
      <c r="E883" t="str">
        <f>IF($A883="","",IFERROR(VLOOKUP($A883,AI_PF!$A:$N,14,FALSE),""))</f>
        <v/>
      </c>
      <c r="F883" t="str">
        <f>IF($A883="","",IFERROR(VLOOKUP($A883,AI_PF!$A:$R,18,FALSE),""))</f>
        <v/>
      </c>
      <c r="G883" t="str">
        <f>IF($A883="","",IFERROR(VLOOKUP($A883,AI_PF!$A:$T,20,FALSE),""))</f>
        <v/>
      </c>
      <c r="H883" t="str">
        <f>IF($A883="","",IFERROR(VLOOKUP($A883,AI_PF!$A:$V,22,FALSE),""))</f>
        <v/>
      </c>
      <c r="I883" t="str">
        <f>IF($A883="","",IFERROR(VLOOKUP($A883,AI_PF!$A:$EU,151,FALSE),""))</f>
        <v/>
      </c>
      <c r="J883" t="str">
        <f>IF($A883="","",IFERROR(VLOOKUP($A883,AI_PF!$A:$C,3,FALSE),""))</f>
        <v/>
      </c>
      <c r="K883" t="str">
        <f>IF($A883="","",IFERROR(VLOOKUP($A883,Data_Raw!$A:$G,2,FALSE),""))</f>
        <v/>
      </c>
      <c r="L883" t="str">
        <f>IF($A883="","",IFERROR(VLOOKUP($A883,Data_Raw!$A:$G,3,FALSE),""))</f>
        <v/>
      </c>
      <c r="M883" t="str">
        <f>IF($A883="","",IFERROR(VLOOKUP($A883,Data_Raw!$A:$G,4,FALSE),""))</f>
        <v/>
      </c>
      <c r="N883" t="str">
        <f>IF($A883="","",IFERROR(VLOOKUP($A883,AI_PF!$A:$EU,29,FALSE),""))</f>
        <v/>
      </c>
      <c r="O883" t="str">
        <f>IF($A883="","",IFERROR(VLOOKUP($A883,Data_Raw!$A:$G,5,FALSE),""))</f>
        <v/>
      </c>
      <c r="P883" t="str">
        <f>IF($A883="","",IFERROR(VLOOKUP($A883,Data_Raw!$A:$G,6,FALSE),""))</f>
        <v/>
      </c>
      <c r="Q883" t="str">
        <f>IF($A883="","",IFERROR(VLOOKUP($A883,Data_Raw!$A:$G,7,FALSE),""))</f>
        <v/>
      </c>
      <c r="R883" t="str">
        <f>IF($A883="","",SUMIFS(AI_PF!$AP:$AP,AI_PF!$A:$A,$A883))</f>
        <v/>
      </c>
      <c r="S883" t="str">
        <f>IF($A883="","",SUMIFS(AI_PF!$AW:$AW,AI_PF!$A:$A,$A883))</f>
        <v/>
      </c>
      <c r="T883" t="str">
        <f>IF($A883="","",SUMIFS(AI_PF!$AZ:$AZ,AI_PF!$A:$A,$A883))</f>
        <v/>
      </c>
      <c r="U883" t="str">
        <f>IF($A883="","",SUMIFS(AI_PF!$CA:$CA,AI_PF!$A:$A,$A883))</f>
        <v/>
      </c>
      <c r="V883" t="str">
        <f>IF($A883="","",SUMIFS(AI_PF!$CE:$CE,AI_PF!$A:$A,$A883))</f>
        <v/>
      </c>
      <c r="W883" t="str">
        <f>IF($A883="","",IFERROR(VLOOKUP($A883,AI_PF!$A:$CO,93,FALSE),""))</f>
        <v/>
      </c>
      <c r="X883" t="str">
        <f>IF($A883="","",COUNTIF(AI_PF!$A:$A,$A883))</f>
        <v/>
      </c>
      <c r="Y883" t="str">
        <f>IF($A883="","",COUNTIF(LookThrough!$A:$A,J883))</f>
        <v/>
      </c>
    </row>
    <row r="884" spans="2:25" x14ac:dyDescent="0.4">
      <c r="B884" t="str">
        <f>IF($A884="","",IFERROR(VLOOKUP($A884,AI_PF!$A:$D,4,FALSE),""))</f>
        <v/>
      </c>
      <c r="C884" t="str">
        <f>IF($A884="","",IFERROR(VLOOKUP($A884,AI_PF!$A:$G,7,FALSE),""))</f>
        <v/>
      </c>
      <c r="D884" t="str">
        <f>IF($A884="","",IFERROR(VLOOKUP($A884,AI_PF!$A:$H,8,FALSE),""))</f>
        <v/>
      </c>
      <c r="E884" t="str">
        <f>IF($A884="","",IFERROR(VLOOKUP($A884,AI_PF!$A:$N,14,FALSE),""))</f>
        <v/>
      </c>
      <c r="F884" t="str">
        <f>IF($A884="","",IFERROR(VLOOKUP($A884,AI_PF!$A:$R,18,FALSE),""))</f>
        <v/>
      </c>
      <c r="G884" t="str">
        <f>IF($A884="","",IFERROR(VLOOKUP($A884,AI_PF!$A:$T,20,FALSE),""))</f>
        <v/>
      </c>
      <c r="H884" t="str">
        <f>IF($A884="","",IFERROR(VLOOKUP($A884,AI_PF!$A:$V,22,FALSE),""))</f>
        <v/>
      </c>
      <c r="I884" t="str">
        <f>IF($A884="","",IFERROR(VLOOKUP($A884,AI_PF!$A:$EU,151,FALSE),""))</f>
        <v/>
      </c>
      <c r="J884" t="str">
        <f>IF($A884="","",IFERROR(VLOOKUP($A884,AI_PF!$A:$C,3,FALSE),""))</f>
        <v/>
      </c>
      <c r="K884" t="str">
        <f>IF($A884="","",IFERROR(VLOOKUP($A884,Data_Raw!$A:$G,2,FALSE),""))</f>
        <v/>
      </c>
      <c r="L884" t="str">
        <f>IF($A884="","",IFERROR(VLOOKUP($A884,Data_Raw!$A:$G,3,FALSE),""))</f>
        <v/>
      </c>
      <c r="M884" t="str">
        <f>IF($A884="","",IFERROR(VLOOKUP($A884,Data_Raw!$A:$G,4,FALSE),""))</f>
        <v/>
      </c>
      <c r="N884" t="str">
        <f>IF($A884="","",IFERROR(VLOOKUP($A884,AI_PF!$A:$EU,29,FALSE),""))</f>
        <v/>
      </c>
      <c r="O884" t="str">
        <f>IF($A884="","",IFERROR(VLOOKUP($A884,Data_Raw!$A:$G,5,FALSE),""))</f>
        <v/>
      </c>
      <c r="P884" t="str">
        <f>IF($A884="","",IFERROR(VLOOKUP($A884,Data_Raw!$A:$G,6,FALSE),""))</f>
        <v/>
      </c>
      <c r="Q884" t="str">
        <f>IF($A884="","",IFERROR(VLOOKUP($A884,Data_Raw!$A:$G,7,FALSE),""))</f>
        <v/>
      </c>
      <c r="R884" t="str">
        <f>IF($A884="","",SUMIFS(AI_PF!$AP:$AP,AI_PF!$A:$A,$A884))</f>
        <v/>
      </c>
      <c r="S884" t="str">
        <f>IF($A884="","",SUMIFS(AI_PF!$AW:$AW,AI_PF!$A:$A,$A884))</f>
        <v/>
      </c>
      <c r="T884" t="str">
        <f>IF($A884="","",SUMIFS(AI_PF!$AZ:$AZ,AI_PF!$A:$A,$A884))</f>
        <v/>
      </c>
      <c r="U884" t="str">
        <f>IF($A884="","",SUMIFS(AI_PF!$CA:$CA,AI_PF!$A:$A,$A884))</f>
        <v/>
      </c>
      <c r="V884" t="str">
        <f>IF($A884="","",SUMIFS(AI_PF!$CE:$CE,AI_PF!$A:$A,$A884))</f>
        <v/>
      </c>
      <c r="W884" t="str">
        <f>IF($A884="","",IFERROR(VLOOKUP($A884,AI_PF!$A:$CO,93,FALSE),""))</f>
        <v/>
      </c>
      <c r="X884" t="str">
        <f>IF($A884="","",COUNTIF(AI_PF!$A:$A,$A884))</f>
        <v/>
      </c>
      <c r="Y884" t="str">
        <f>IF($A884="","",COUNTIF(LookThrough!$A:$A,J884))</f>
        <v/>
      </c>
    </row>
    <row r="885" spans="2:25" x14ac:dyDescent="0.4">
      <c r="B885" t="str">
        <f>IF($A885="","",IFERROR(VLOOKUP($A885,AI_PF!$A:$D,4,FALSE),""))</f>
        <v/>
      </c>
      <c r="C885" t="str">
        <f>IF($A885="","",IFERROR(VLOOKUP($A885,AI_PF!$A:$G,7,FALSE),""))</f>
        <v/>
      </c>
      <c r="D885" t="str">
        <f>IF($A885="","",IFERROR(VLOOKUP($A885,AI_PF!$A:$H,8,FALSE),""))</f>
        <v/>
      </c>
      <c r="E885" t="str">
        <f>IF($A885="","",IFERROR(VLOOKUP($A885,AI_PF!$A:$N,14,FALSE),""))</f>
        <v/>
      </c>
      <c r="F885" t="str">
        <f>IF($A885="","",IFERROR(VLOOKUP($A885,AI_PF!$A:$R,18,FALSE),""))</f>
        <v/>
      </c>
      <c r="G885" t="str">
        <f>IF($A885="","",IFERROR(VLOOKUP($A885,AI_PF!$A:$T,20,FALSE),""))</f>
        <v/>
      </c>
      <c r="H885" t="str">
        <f>IF($A885="","",IFERROR(VLOOKUP($A885,AI_PF!$A:$V,22,FALSE),""))</f>
        <v/>
      </c>
      <c r="I885" t="str">
        <f>IF($A885="","",IFERROR(VLOOKUP($A885,AI_PF!$A:$EU,151,FALSE),""))</f>
        <v/>
      </c>
      <c r="J885" t="str">
        <f>IF($A885="","",IFERROR(VLOOKUP($A885,AI_PF!$A:$C,3,FALSE),""))</f>
        <v/>
      </c>
      <c r="K885" t="str">
        <f>IF($A885="","",IFERROR(VLOOKUP($A885,Data_Raw!$A:$G,2,FALSE),""))</f>
        <v/>
      </c>
      <c r="L885" t="str">
        <f>IF($A885="","",IFERROR(VLOOKUP($A885,Data_Raw!$A:$G,3,FALSE),""))</f>
        <v/>
      </c>
      <c r="M885" t="str">
        <f>IF($A885="","",IFERROR(VLOOKUP($A885,Data_Raw!$A:$G,4,FALSE),""))</f>
        <v/>
      </c>
      <c r="N885" t="str">
        <f>IF($A885="","",IFERROR(VLOOKUP($A885,AI_PF!$A:$EU,29,FALSE),""))</f>
        <v/>
      </c>
      <c r="O885" t="str">
        <f>IF($A885="","",IFERROR(VLOOKUP($A885,Data_Raw!$A:$G,5,FALSE),""))</f>
        <v/>
      </c>
      <c r="P885" t="str">
        <f>IF($A885="","",IFERROR(VLOOKUP($A885,Data_Raw!$A:$G,6,FALSE),""))</f>
        <v/>
      </c>
      <c r="Q885" t="str">
        <f>IF($A885="","",IFERROR(VLOOKUP($A885,Data_Raw!$A:$G,7,FALSE),""))</f>
        <v/>
      </c>
      <c r="R885" t="str">
        <f>IF($A885="","",SUMIFS(AI_PF!$AP:$AP,AI_PF!$A:$A,$A885))</f>
        <v/>
      </c>
      <c r="S885" t="str">
        <f>IF($A885="","",SUMIFS(AI_PF!$AW:$AW,AI_PF!$A:$A,$A885))</f>
        <v/>
      </c>
      <c r="T885" t="str">
        <f>IF($A885="","",SUMIFS(AI_PF!$AZ:$AZ,AI_PF!$A:$A,$A885))</f>
        <v/>
      </c>
      <c r="U885" t="str">
        <f>IF($A885="","",SUMIFS(AI_PF!$CA:$CA,AI_PF!$A:$A,$A885))</f>
        <v/>
      </c>
      <c r="V885" t="str">
        <f>IF($A885="","",SUMIFS(AI_PF!$CE:$CE,AI_PF!$A:$A,$A885))</f>
        <v/>
      </c>
      <c r="W885" t="str">
        <f>IF($A885="","",IFERROR(VLOOKUP($A885,AI_PF!$A:$CO,93,FALSE),""))</f>
        <v/>
      </c>
      <c r="X885" t="str">
        <f>IF($A885="","",COUNTIF(AI_PF!$A:$A,$A885))</f>
        <v/>
      </c>
      <c r="Y885" t="str">
        <f>IF($A885="","",COUNTIF(LookThrough!$A:$A,J885))</f>
        <v/>
      </c>
    </row>
    <row r="886" spans="2:25" x14ac:dyDescent="0.4">
      <c r="B886" t="str">
        <f>IF($A886="","",IFERROR(VLOOKUP($A886,AI_PF!$A:$D,4,FALSE),""))</f>
        <v/>
      </c>
      <c r="C886" t="str">
        <f>IF($A886="","",IFERROR(VLOOKUP($A886,AI_PF!$A:$G,7,FALSE),""))</f>
        <v/>
      </c>
      <c r="D886" t="str">
        <f>IF($A886="","",IFERROR(VLOOKUP($A886,AI_PF!$A:$H,8,FALSE),""))</f>
        <v/>
      </c>
      <c r="E886" t="str">
        <f>IF($A886="","",IFERROR(VLOOKUP($A886,AI_PF!$A:$N,14,FALSE),""))</f>
        <v/>
      </c>
      <c r="F886" t="str">
        <f>IF($A886="","",IFERROR(VLOOKUP($A886,AI_PF!$A:$R,18,FALSE),""))</f>
        <v/>
      </c>
      <c r="G886" t="str">
        <f>IF($A886="","",IFERROR(VLOOKUP($A886,AI_PF!$A:$T,20,FALSE),""))</f>
        <v/>
      </c>
      <c r="H886" t="str">
        <f>IF($A886="","",IFERROR(VLOOKUP($A886,AI_PF!$A:$V,22,FALSE),""))</f>
        <v/>
      </c>
      <c r="I886" t="str">
        <f>IF($A886="","",IFERROR(VLOOKUP($A886,AI_PF!$A:$EU,151,FALSE),""))</f>
        <v/>
      </c>
      <c r="J886" t="str">
        <f>IF($A886="","",IFERROR(VLOOKUP($A886,AI_PF!$A:$C,3,FALSE),""))</f>
        <v/>
      </c>
      <c r="K886" t="str">
        <f>IF($A886="","",IFERROR(VLOOKUP($A886,Data_Raw!$A:$G,2,FALSE),""))</f>
        <v/>
      </c>
      <c r="L886" t="str">
        <f>IF($A886="","",IFERROR(VLOOKUP($A886,Data_Raw!$A:$G,3,FALSE),""))</f>
        <v/>
      </c>
      <c r="M886" t="str">
        <f>IF($A886="","",IFERROR(VLOOKUP($A886,Data_Raw!$A:$G,4,FALSE),""))</f>
        <v/>
      </c>
      <c r="N886" t="str">
        <f>IF($A886="","",IFERROR(VLOOKUP($A886,AI_PF!$A:$EU,29,FALSE),""))</f>
        <v/>
      </c>
      <c r="O886" t="str">
        <f>IF($A886="","",IFERROR(VLOOKUP($A886,Data_Raw!$A:$G,5,FALSE),""))</f>
        <v/>
      </c>
      <c r="P886" t="str">
        <f>IF($A886="","",IFERROR(VLOOKUP($A886,Data_Raw!$A:$G,6,FALSE),""))</f>
        <v/>
      </c>
      <c r="Q886" t="str">
        <f>IF($A886="","",IFERROR(VLOOKUP($A886,Data_Raw!$A:$G,7,FALSE),""))</f>
        <v/>
      </c>
      <c r="R886" t="str">
        <f>IF($A886="","",SUMIFS(AI_PF!$AP:$AP,AI_PF!$A:$A,$A886))</f>
        <v/>
      </c>
      <c r="S886" t="str">
        <f>IF($A886="","",SUMIFS(AI_PF!$AW:$AW,AI_PF!$A:$A,$A886))</f>
        <v/>
      </c>
      <c r="T886" t="str">
        <f>IF($A886="","",SUMIFS(AI_PF!$AZ:$AZ,AI_PF!$A:$A,$A886))</f>
        <v/>
      </c>
      <c r="U886" t="str">
        <f>IF($A886="","",SUMIFS(AI_PF!$CA:$CA,AI_PF!$A:$A,$A886))</f>
        <v/>
      </c>
      <c r="V886" t="str">
        <f>IF($A886="","",SUMIFS(AI_PF!$CE:$CE,AI_PF!$A:$A,$A886))</f>
        <v/>
      </c>
      <c r="W886" t="str">
        <f>IF($A886="","",IFERROR(VLOOKUP($A886,AI_PF!$A:$CO,93,FALSE),""))</f>
        <v/>
      </c>
      <c r="X886" t="str">
        <f>IF($A886="","",COUNTIF(AI_PF!$A:$A,$A886))</f>
        <v/>
      </c>
      <c r="Y886" t="str">
        <f>IF($A886="","",COUNTIF(LookThrough!$A:$A,J886))</f>
        <v/>
      </c>
    </row>
    <row r="887" spans="2:25" x14ac:dyDescent="0.4">
      <c r="B887" t="str">
        <f>IF($A887="","",IFERROR(VLOOKUP($A887,AI_PF!$A:$D,4,FALSE),""))</f>
        <v/>
      </c>
      <c r="C887" t="str">
        <f>IF($A887="","",IFERROR(VLOOKUP($A887,AI_PF!$A:$G,7,FALSE),""))</f>
        <v/>
      </c>
      <c r="D887" t="str">
        <f>IF($A887="","",IFERROR(VLOOKUP($A887,AI_PF!$A:$H,8,FALSE),""))</f>
        <v/>
      </c>
      <c r="E887" t="str">
        <f>IF($A887="","",IFERROR(VLOOKUP($A887,AI_PF!$A:$N,14,FALSE),""))</f>
        <v/>
      </c>
      <c r="F887" t="str">
        <f>IF($A887="","",IFERROR(VLOOKUP($A887,AI_PF!$A:$R,18,FALSE),""))</f>
        <v/>
      </c>
      <c r="G887" t="str">
        <f>IF($A887="","",IFERROR(VLOOKUP($A887,AI_PF!$A:$T,20,FALSE),""))</f>
        <v/>
      </c>
      <c r="H887" t="str">
        <f>IF($A887="","",IFERROR(VLOOKUP($A887,AI_PF!$A:$V,22,FALSE),""))</f>
        <v/>
      </c>
      <c r="I887" t="str">
        <f>IF($A887="","",IFERROR(VLOOKUP($A887,AI_PF!$A:$EU,151,FALSE),""))</f>
        <v/>
      </c>
      <c r="J887" t="str">
        <f>IF($A887="","",IFERROR(VLOOKUP($A887,AI_PF!$A:$C,3,FALSE),""))</f>
        <v/>
      </c>
      <c r="K887" t="str">
        <f>IF($A887="","",IFERROR(VLOOKUP($A887,Data_Raw!$A:$G,2,FALSE),""))</f>
        <v/>
      </c>
      <c r="L887" t="str">
        <f>IF($A887="","",IFERROR(VLOOKUP($A887,Data_Raw!$A:$G,3,FALSE),""))</f>
        <v/>
      </c>
      <c r="M887" t="str">
        <f>IF($A887="","",IFERROR(VLOOKUP($A887,Data_Raw!$A:$G,4,FALSE),""))</f>
        <v/>
      </c>
      <c r="N887" t="str">
        <f>IF($A887="","",IFERROR(VLOOKUP($A887,AI_PF!$A:$EU,29,FALSE),""))</f>
        <v/>
      </c>
      <c r="O887" t="str">
        <f>IF($A887="","",IFERROR(VLOOKUP($A887,Data_Raw!$A:$G,5,FALSE),""))</f>
        <v/>
      </c>
      <c r="P887" t="str">
        <f>IF($A887="","",IFERROR(VLOOKUP($A887,Data_Raw!$A:$G,6,FALSE),""))</f>
        <v/>
      </c>
      <c r="Q887" t="str">
        <f>IF($A887="","",IFERROR(VLOOKUP($A887,Data_Raw!$A:$G,7,FALSE),""))</f>
        <v/>
      </c>
      <c r="R887" t="str">
        <f>IF($A887="","",SUMIFS(AI_PF!$AP:$AP,AI_PF!$A:$A,$A887))</f>
        <v/>
      </c>
      <c r="S887" t="str">
        <f>IF($A887="","",SUMIFS(AI_PF!$AW:$AW,AI_PF!$A:$A,$A887))</f>
        <v/>
      </c>
      <c r="T887" t="str">
        <f>IF($A887="","",SUMIFS(AI_PF!$AZ:$AZ,AI_PF!$A:$A,$A887))</f>
        <v/>
      </c>
      <c r="U887" t="str">
        <f>IF($A887="","",SUMIFS(AI_PF!$CA:$CA,AI_PF!$A:$A,$A887))</f>
        <v/>
      </c>
      <c r="V887" t="str">
        <f>IF($A887="","",SUMIFS(AI_PF!$CE:$CE,AI_PF!$A:$A,$A887))</f>
        <v/>
      </c>
      <c r="W887" t="str">
        <f>IF($A887="","",IFERROR(VLOOKUP($A887,AI_PF!$A:$CO,93,FALSE),""))</f>
        <v/>
      </c>
      <c r="X887" t="str">
        <f>IF($A887="","",COUNTIF(AI_PF!$A:$A,$A887))</f>
        <v/>
      </c>
      <c r="Y887" t="str">
        <f>IF($A887="","",COUNTIF(LookThrough!$A:$A,J887))</f>
        <v/>
      </c>
    </row>
    <row r="888" spans="2:25" x14ac:dyDescent="0.4">
      <c r="B888" t="str">
        <f>IF($A888="","",IFERROR(VLOOKUP($A888,AI_PF!$A:$D,4,FALSE),""))</f>
        <v/>
      </c>
      <c r="C888" t="str">
        <f>IF($A888="","",IFERROR(VLOOKUP($A888,AI_PF!$A:$G,7,FALSE),""))</f>
        <v/>
      </c>
      <c r="D888" t="str">
        <f>IF($A888="","",IFERROR(VLOOKUP($A888,AI_PF!$A:$H,8,FALSE),""))</f>
        <v/>
      </c>
      <c r="E888" t="str">
        <f>IF($A888="","",IFERROR(VLOOKUP($A888,AI_PF!$A:$N,14,FALSE),""))</f>
        <v/>
      </c>
      <c r="F888" t="str">
        <f>IF($A888="","",IFERROR(VLOOKUP($A888,AI_PF!$A:$R,18,FALSE),""))</f>
        <v/>
      </c>
      <c r="G888" t="str">
        <f>IF($A888="","",IFERROR(VLOOKUP($A888,AI_PF!$A:$T,20,FALSE),""))</f>
        <v/>
      </c>
      <c r="H888" t="str">
        <f>IF($A888="","",IFERROR(VLOOKUP($A888,AI_PF!$A:$V,22,FALSE),""))</f>
        <v/>
      </c>
      <c r="I888" t="str">
        <f>IF($A888="","",IFERROR(VLOOKUP($A888,AI_PF!$A:$EU,151,FALSE),""))</f>
        <v/>
      </c>
      <c r="J888" t="str">
        <f>IF($A888="","",IFERROR(VLOOKUP($A888,AI_PF!$A:$C,3,FALSE),""))</f>
        <v/>
      </c>
      <c r="K888" t="str">
        <f>IF($A888="","",IFERROR(VLOOKUP($A888,Data_Raw!$A:$G,2,FALSE),""))</f>
        <v/>
      </c>
      <c r="L888" t="str">
        <f>IF($A888="","",IFERROR(VLOOKUP($A888,Data_Raw!$A:$G,3,FALSE),""))</f>
        <v/>
      </c>
      <c r="M888" t="str">
        <f>IF($A888="","",IFERROR(VLOOKUP($A888,Data_Raw!$A:$G,4,FALSE),""))</f>
        <v/>
      </c>
      <c r="N888" t="str">
        <f>IF($A888="","",IFERROR(VLOOKUP($A888,AI_PF!$A:$EU,29,FALSE),""))</f>
        <v/>
      </c>
      <c r="O888" t="str">
        <f>IF($A888="","",IFERROR(VLOOKUP($A888,Data_Raw!$A:$G,5,FALSE),""))</f>
        <v/>
      </c>
      <c r="P888" t="str">
        <f>IF($A888="","",IFERROR(VLOOKUP($A888,Data_Raw!$A:$G,6,FALSE),""))</f>
        <v/>
      </c>
      <c r="Q888" t="str">
        <f>IF($A888="","",IFERROR(VLOOKUP($A888,Data_Raw!$A:$G,7,FALSE),""))</f>
        <v/>
      </c>
      <c r="R888" t="str">
        <f>IF($A888="","",SUMIFS(AI_PF!$AP:$AP,AI_PF!$A:$A,$A888))</f>
        <v/>
      </c>
      <c r="S888" t="str">
        <f>IF($A888="","",SUMIFS(AI_PF!$AW:$AW,AI_PF!$A:$A,$A888))</f>
        <v/>
      </c>
      <c r="T888" t="str">
        <f>IF($A888="","",SUMIFS(AI_PF!$AZ:$AZ,AI_PF!$A:$A,$A888))</f>
        <v/>
      </c>
      <c r="U888" t="str">
        <f>IF($A888="","",SUMIFS(AI_PF!$CA:$CA,AI_PF!$A:$A,$A888))</f>
        <v/>
      </c>
      <c r="V888" t="str">
        <f>IF($A888="","",SUMIFS(AI_PF!$CE:$CE,AI_PF!$A:$A,$A888))</f>
        <v/>
      </c>
      <c r="W888" t="str">
        <f>IF($A888="","",IFERROR(VLOOKUP($A888,AI_PF!$A:$CO,93,FALSE),""))</f>
        <v/>
      </c>
      <c r="X888" t="str">
        <f>IF($A888="","",COUNTIF(AI_PF!$A:$A,$A888))</f>
        <v/>
      </c>
      <c r="Y888" t="str">
        <f>IF($A888="","",COUNTIF(LookThrough!$A:$A,J888))</f>
        <v/>
      </c>
    </row>
    <row r="889" spans="2:25" x14ac:dyDescent="0.4">
      <c r="B889" t="str">
        <f>IF($A889="","",IFERROR(VLOOKUP($A889,AI_PF!$A:$D,4,FALSE),""))</f>
        <v/>
      </c>
      <c r="C889" t="str">
        <f>IF($A889="","",IFERROR(VLOOKUP($A889,AI_PF!$A:$G,7,FALSE),""))</f>
        <v/>
      </c>
      <c r="D889" t="str">
        <f>IF($A889="","",IFERROR(VLOOKUP($A889,AI_PF!$A:$H,8,FALSE),""))</f>
        <v/>
      </c>
      <c r="E889" t="str">
        <f>IF($A889="","",IFERROR(VLOOKUP($A889,AI_PF!$A:$N,14,FALSE),""))</f>
        <v/>
      </c>
      <c r="F889" t="str">
        <f>IF($A889="","",IFERROR(VLOOKUP($A889,AI_PF!$A:$R,18,FALSE),""))</f>
        <v/>
      </c>
      <c r="G889" t="str">
        <f>IF($A889="","",IFERROR(VLOOKUP($A889,AI_PF!$A:$T,20,FALSE),""))</f>
        <v/>
      </c>
      <c r="H889" t="str">
        <f>IF($A889="","",IFERROR(VLOOKUP($A889,AI_PF!$A:$V,22,FALSE),""))</f>
        <v/>
      </c>
      <c r="I889" t="str">
        <f>IF($A889="","",IFERROR(VLOOKUP($A889,AI_PF!$A:$EU,151,FALSE),""))</f>
        <v/>
      </c>
      <c r="J889" t="str">
        <f>IF($A889="","",IFERROR(VLOOKUP($A889,AI_PF!$A:$C,3,FALSE),""))</f>
        <v/>
      </c>
      <c r="K889" t="str">
        <f>IF($A889="","",IFERROR(VLOOKUP($A889,Data_Raw!$A:$G,2,FALSE),""))</f>
        <v/>
      </c>
      <c r="L889" t="str">
        <f>IF($A889="","",IFERROR(VLOOKUP($A889,Data_Raw!$A:$G,3,FALSE),""))</f>
        <v/>
      </c>
      <c r="M889" t="str">
        <f>IF($A889="","",IFERROR(VLOOKUP($A889,Data_Raw!$A:$G,4,FALSE),""))</f>
        <v/>
      </c>
      <c r="N889" t="str">
        <f>IF($A889="","",IFERROR(VLOOKUP($A889,AI_PF!$A:$EU,29,FALSE),""))</f>
        <v/>
      </c>
      <c r="O889" t="str">
        <f>IF($A889="","",IFERROR(VLOOKUP($A889,Data_Raw!$A:$G,5,FALSE),""))</f>
        <v/>
      </c>
      <c r="P889" t="str">
        <f>IF($A889="","",IFERROR(VLOOKUP($A889,Data_Raw!$A:$G,6,FALSE),""))</f>
        <v/>
      </c>
      <c r="Q889" t="str">
        <f>IF($A889="","",IFERROR(VLOOKUP($A889,Data_Raw!$A:$G,7,FALSE),""))</f>
        <v/>
      </c>
      <c r="R889" t="str">
        <f>IF($A889="","",SUMIFS(AI_PF!$AP:$AP,AI_PF!$A:$A,$A889))</f>
        <v/>
      </c>
      <c r="S889" t="str">
        <f>IF($A889="","",SUMIFS(AI_PF!$AW:$AW,AI_PF!$A:$A,$A889))</f>
        <v/>
      </c>
      <c r="T889" t="str">
        <f>IF($A889="","",SUMIFS(AI_PF!$AZ:$AZ,AI_PF!$A:$A,$A889))</f>
        <v/>
      </c>
      <c r="U889" t="str">
        <f>IF($A889="","",SUMIFS(AI_PF!$CA:$CA,AI_PF!$A:$A,$A889))</f>
        <v/>
      </c>
      <c r="V889" t="str">
        <f>IF($A889="","",SUMIFS(AI_PF!$CE:$CE,AI_PF!$A:$A,$A889))</f>
        <v/>
      </c>
      <c r="W889" t="str">
        <f>IF($A889="","",IFERROR(VLOOKUP($A889,AI_PF!$A:$CO,93,FALSE),""))</f>
        <v/>
      </c>
      <c r="X889" t="str">
        <f>IF($A889="","",COUNTIF(AI_PF!$A:$A,$A889))</f>
        <v/>
      </c>
      <c r="Y889" t="str">
        <f>IF($A889="","",COUNTIF(LookThrough!$A:$A,J889))</f>
        <v/>
      </c>
    </row>
    <row r="890" spans="2:25" x14ac:dyDescent="0.4">
      <c r="B890" t="str">
        <f>IF($A890="","",IFERROR(VLOOKUP($A890,AI_PF!$A:$D,4,FALSE),""))</f>
        <v/>
      </c>
      <c r="C890" t="str">
        <f>IF($A890="","",IFERROR(VLOOKUP($A890,AI_PF!$A:$G,7,FALSE),""))</f>
        <v/>
      </c>
      <c r="D890" t="str">
        <f>IF($A890="","",IFERROR(VLOOKUP($A890,AI_PF!$A:$H,8,FALSE),""))</f>
        <v/>
      </c>
      <c r="E890" t="str">
        <f>IF($A890="","",IFERROR(VLOOKUP($A890,AI_PF!$A:$N,14,FALSE),""))</f>
        <v/>
      </c>
      <c r="F890" t="str">
        <f>IF($A890="","",IFERROR(VLOOKUP($A890,AI_PF!$A:$R,18,FALSE),""))</f>
        <v/>
      </c>
      <c r="G890" t="str">
        <f>IF($A890="","",IFERROR(VLOOKUP($A890,AI_PF!$A:$T,20,FALSE),""))</f>
        <v/>
      </c>
      <c r="H890" t="str">
        <f>IF($A890="","",IFERROR(VLOOKUP($A890,AI_PF!$A:$V,22,FALSE),""))</f>
        <v/>
      </c>
      <c r="I890" t="str">
        <f>IF($A890="","",IFERROR(VLOOKUP($A890,AI_PF!$A:$EU,151,FALSE),""))</f>
        <v/>
      </c>
      <c r="J890" t="str">
        <f>IF($A890="","",IFERROR(VLOOKUP($A890,AI_PF!$A:$C,3,FALSE),""))</f>
        <v/>
      </c>
      <c r="K890" t="str">
        <f>IF($A890="","",IFERROR(VLOOKUP($A890,Data_Raw!$A:$G,2,FALSE),""))</f>
        <v/>
      </c>
      <c r="L890" t="str">
        <f>IF($A890="","",IFERROR(VLOOKUP($A890,Data_Raw!$A:$G,3,FALSE),""))</f>
        <v/>
      </c>
      <c r="M890" t="str">
        <f>IF($A890="","",IFERROR(VLOOKUP($A890,Data_Raw!$A:$G,4,FALSE),""))</f>
        <v/>
      </c>
      <c r="N890" t="str">
        <f>IF($A890="","",IFERROR(VLOOKUP($A890,AI_PF!$A:$EU,29,FALSE),""))</f>
        <v/>
      </c>
      <c r="O890" t="str">
        <f>IF($A890="","",IFERROR(VLOOKUP($A890,Data_Raw!$A:$G,5,FALSE),""))</f>
        <v/>
      </c>
      <c r="P890" t="str">
        <f>IF($A890="","",IFERROR(VLOOKUP($A890,Data_Raw!$A:$G,6,FALSE),""))</f>
        <v/>
      </c>
      <c r="Q890" t="str">
        <f>IF($A890="","",IFERROR(VLOOKUP($A890,Data_Raw!$A:$G,7,FALSE),""))</f>
        <v/>
      </c>
      <c r="R890" t="str">
        <f>IF($A890="","",SUMIFS(AI_PF!$AP:$AP,AI_PF!$A:$A,$A890))</f>
        <v/>
      </c>
      <c r="S890" t="str">
        <f>IF($A890="","",SUMIFS(AI_PF!$AW:$AW,AI_PF!$A:$A,$A890))</f>
        <v/>
      </c>
      <c r="T890" t="str">
        <f>IF($A890="","",SUMIFS(AI_PF!$AZ:$AZ,AI_PF!$A:$A,$A890))</f>
        <v/>
      </c>
      <c r="U890" t="str">
        <f>IF($A890="","",SUMIFS(AI_PF!$CA:$CA,AI_PF!$A:$A,$A890))</f>
        <v/>
      </c>
      <c r="V890" t="str">
        <f>IF($A890="","",SUMIFS(AI_PF!$CE:$CE,AI_PF!$A:$A,$A890))</f>
        <v/>
      </c>
      <c r="W890" t="str">
        <f>IF($A890="","",IFERROR(VLOOKUP($A890,AI_PF!$A:$CO,93,FALSE),""))</f>
        <v/>
      </c>
      <c r="X890" t="str">
        <f>IF($A890="","",COUNTIF(AI_PF!$A:$A,$A890))</f>
        <v/>
      </c>
      <c r="Y890" t="str">
        <f>IF($A890="","",COUNTIF(LookThrough!$A:$A,J890))</f>
        <v/>
      </c>
    </row>
    <row r="891" spans="2:25" x14ac:dyDescent="0.4">
      <c r="B891" t="str">
        <f>IF($A891="","",IFERROR(VLOOKUP($A891,AI_PF!$A:$D,4,FALSE),""))</f>
        <v/>
      </c>
      <c r="C891" t="str">
        <f>IF($A891="","",IFERROR(VLOOKUP($A891,AI_PF!$A:$G,7,FALSE),""))</f>
        <v/>
      </c>
      <c r="D891" t="str">
        <f>IF($A891="","",IFERROR(VLOOKUP($A891,AI_PF!$A:$H,8,FALSE),""))</f>
        <v/>
      </c>
      <c r="E891" t="str">
        <f>IF($A891="","",IFERROR(VLOOKUP($A891,AI_PF!$A:$N,14,FALSE),""))</f>
        <v/>
      </c>
      <c r="F891" t="str">
        <f>IF($A891="","",IFERROR(VLOOKUP($A891,AI_PF!$A:$R,18,FALSE),""))</f>
        <v/>
      </c>
      <c r="G891" t="str">
        <f>IF($A891="","",IFERROR(VLOOKUP($A891,AI_PF!$A:$T,20,FALSE),""))</f>
        <v/>
      </c>
      <c r="H891" t="str">
        <f>IF($A891="","",IFERROR(VLOOKUP($A891,AI_PF!$A:$V,22,FALSE),""))</f>
        <v/>
      </c>
      <c r="I891" t="str">
        <f>IF($A891="","",IFERROR(VLOOKUP($A891,AI_PF!$A:$EU,151,FALSE),""))</f>
        <v/>
      </c>
      <c r="J891" t="str">
        <f>IF($A891="","",IFERROR(VLOOKUP($A891,AI_PF!$A:$C,3,FALSE),""))</f>
        <v/>
      </c>
      <c r="K891" t="str">
        <f>IF($A891="","",IFERROR(VLOOKUP($A891,Data_Raw!$A:$G,2,FALSE),""))</f>
        <v/>
      </c>
      <c r="L891" t="str">
        <f>IF($A891="","",IFERROR(VLOOKUP($A891,Data_Raw!$A:$G,3,FALSE),""))</f>
        <v/>
      </c>
      <c r="M891" t="str">
        <f>IF($A891="","",IFERROR(VLOOKUP($A891,Data_Raw!$A:$G,4,FALSE),""))</f>
        <v/>
      </c>
      <c r="N891" t="str">
        <f>IF($A891="","",IFERROR(VLOOKUP($A891,AI_PF!$A:$EU,29,FALSE),""))</f>
        <v/>
      </c>
      <c r="O891" t="str">
        <f>IF($A891="","",IFERROR(VLOOKUP($A891,Data_Raw!$A:$G,5,FALSE),""))</f>
        <v/>
      </c>
      <c r="P891" t="str">
        <f>IF($A891="","",IFERROR(VLOOKUP($A891,Data_Raw!$A:$G,6,FALSE),""))</f>
        <v/>
      </c>
      <c r="Q891" t="str">
        <f>IF($A891="","",IFERROR(VLOOKUP($A891,Data_Raw!$A:$G,7,FALSE),""))</f>
        <v/>
      </c>
      <c r="R891" t="str">
        <f>IF($A891="","",SUMIFS(AI_PF!$AP:$AP,AI_PF!$A:$A,$A891))</f>
        <v/>
      </c>
      <c r="S891" t="str">
        <f>IF($A891="","",SUMIFS(AI_PF!$AW:$AW,AI_PF!$A:$A,$A891))</f>
        <v/>
      </c>
      <c r="T891" t="str">
        <f>IF($A891="","",SUMIFS(AI_PF!$AZ:$AZ,AI_PF!$A:$A,$A891))</f>
        <v/>
      </c>
      <c r="U891" t="str">
        <f>IF($A891="","",SUMIFS(AI_PF!$CA:$CA,AI_PF!$A:$A,$A891))</f>
        <v/>
      </c>
      <c r="V891" t="str">
        <f>IF($A891="","",SUMIFS(AI_PF!$CE:$CE,AI_PF!$A:$A,$A891))</f>
        <v/>
      </c>
      <c r="W891" t="str">
        <f>IF($A891="","",IFERROR(VLOOKUP($A891,AI_PF!$A:$CO,93,FALSE),""))</f>
        <v/>
      </c>
      <c r="X891" t="str">
        <f>IF($A891="","",COUNTIF(AI_PF!$A:$A,$A891))</f>
        <v/>
      </c>
      <c r="Y891" t="str">
        <f>IF($A891="","",COUNTIF(LookThrough!$A:$A,J891))</f>
        <v/>
      </c>
    </row>
    <row r="892" spans="2:25" x14ac:dyDescent="0.4">
      <c r="B892" t="str">
        <f>IF($A892="","",IFERROR(VLOOKUP($A892,AI_PF!$A:$D,4,FALSE),""))</f>
        <v/>
      </c>
      <c r="C892" t="str">
        <f>IF($A892="","",IFERROR(VLOOKUP($A892,AI_PF!$A:$G,7,FALSE),""))</f>
        <v/>
      </c>
      <c r="D892" t="str">
        <f>IF($A892="","",IFERROR(VLOOKUP($A892,AI_PF!$A:$H,8,FALSE),""))</f>
        <v/>
      </c>
      <c r="E892" t="str">
        <f>IF($A892="","",IFERROR(VLOOKUP($A892,AI_PF!$A:$N,14,FALSE),""))</f>
        <v/>
      </c>
      <c r="F892" t="str">
        <f>IF($A892="","",IFERROR(VLOOKUP($A892,AI_PF!$A:$R,18,FALSE),""))</f>
        <v/>
      </c>
      <c r="G892" t="str">
        <f>IF($A892="","",IFERROR(VLOOKUP($A892,AI_PF!$A:$T,20,FALSE),""))</f>
        <v/>
      </c>
      <c r="H892" t="str">
        <f>IF($A892="","",IFERROR(VLOOKUP($A892,AI_PF!$A:$V,22,FALSE),""))</f>
        <v/>
      </c>
      <c r="I892" t="str">
        <f>IF($A892="","",IFERROR(VLOOKUP($A892,AI_PF!$A:$EU,151,FALSE),""))</f>
        <v/>
      </c>
      <c r="J892" t="str">
        <f>IF($A892="","",IFERROR(VLOOKUP($A892,AI_PF!$A:$C,3,FALSE),""))</f>
        <v/>
      </c>
      <c r="K892" t="str">
        <f>IF($A892="","",IFERROR(VLOOKUP($A892,Data_Raw!$A:$G,2,FALSE),""))</f>
        <v/>
      </c>
      <c r="L892" t="str">
        <f>IF($A892="","",IFERROR(VLOOKUP($A892,Data_Raw!$A:$G,3,FALSE),""))</f>
        <v/>
      </c>
      <c r="M892" t="str">
        <f>IF($A892="","",IFERROR(VLOOKUP($A892,Data_Raw!$A:$G,4,FALSE),""))</f>
        <v/>
      </c>
      <c r="N892" t="str">
        <f>IF($A892="","",IFERROR(VLOOKUP($A892,AI_PF!$A:$EU,29,FALSE),""))</f>
        <v/>
      </c>
      <c r="O892" t="str">
        <f>IF($A892="","",IFERROR(VLOOKUP($A892,Data_Raw!$A:$G,5,FALSE),""))</f>
        <v/>
      </c>
      <c r="P892" t="str">
        <f>IF($A892="","",IFERROR(VLOOKUP($A892,Data_Raw!$A:$G,6,FALSE),""))</f>
        <v/>
      </c>
      <c r="Q892" t="str">
        <f>IF($A892="","",IFERROR(VLOOKUP($A892,Data_Raw!$A:$G,7,FALSE),""))</f>
        <v/>
      </c>
      <c r="R892" t="str">
        <f>IF($A892="","",SUMIFS(AI_PF!$AP:$AP,AI_PF!$A:$A,$A892))</f>
        <v/>
      </c>
      <c r="S892" t="str">
        <f>IF($A892="","",SUMIFS(AI_PF!$AW:$AW,AI_PF!$A:$A,$A892))</f>
        <v/>
      </c>
      <c r="T892" t="str">
        <f>IF($A892="","",SUMIFS(AI_PF!$AZ:$AZ,AI_PF!$A:$A,$A892))</f>
        <v/>
      </c>
      <c r="U892" t="str">
        <f>IF($A892="","",SUMIFS(AI_PF!$CA:$CA,AI_PF!$A:$A,$A892))</f>
        <v/>
      </c>
      <c r="V892" t="str">
        <f>IF($A892="","",SUMIFS(AI_PF!$CE:$CE,AI_PF!$A:$A,$A892))</f>
        <v/>
      </c>
      <c r="W892" t="str">
        <f>IF($A892="","",IFERROR(VLOOKUP($A892,AI_PF!$A:$CO,93,FALSE),""))</f>
        <v/>
      </c>
      <c r="X892" t="str">
        <f>IF($A892="","",COUNTIF(AI_PF!$A:$A,$A892))</f>
        <v/>
      </c>
      <c r="Y892" t="str">
        <f>IF($A892="","",COUNTIF(LookThrough!$A:$A,J892))</f>
        <v/>
      </c>
    </row>
    <row r="893" spans="2:25" x14ac:dyDescent="0.4">
      <c r="B893" t="str">
        <f>IF($A893="","",IFERROR(VLOOKUP($A893,AI_PF!$A:$D,4,FALSE),""))</f>
        <v/>
      </c>
      <c r="C893" t="str">
        <f>IF($A893="","",IFERROR(VLOOKUP($A893,AI_PF!$A:$G,7,FALSE),""))</f>
        <v/>
      </c>
      <c r="D893" t="str">
        <f>IF($A893="","",IFERROR(VLOOKUP($A893,AI_PF!$A:$H,8,FALSE),""))</f>
        <v/>
      </c>
      <c r="E893" t="str">
        <f>IF($A893="","",IFERROR(VLOOKUP($A893,AI_PF!$A:$N,14,FALSE),""))</f>
        <v/>
      </c>
      <c r="F893" t="str">
        <f>IF($A893="","",IFERROR(VLOOKUP($A893,AI_PF!$A:$R,18,FALSE),""))</f>
        <v/>
      </c>
      <c r="G893" t="str">
        <f>IF($A893="","",IFERROR(VLOOKUP($A893,AI_PF!$A:$T,20,FALSE),""))</f>
        <v/>
      </c>
      <c r="H893" t="str">
        <f>IF($A893="","",IFERROR(VLOOKUP($A893,AI_PF!$A:$V,22,FALSE),""))</f>
        <v/>
      </c>
      <c r="I893" t="str">
        <f>IF($A893="","",IFERROR(VLOOKUP($A893,AI_PF!$A:$EU,151,FALSE),""))</f>
        <v/>
      </c>
      <c r="J893" t="str">
        <f>IF($A893="","",IFERROR(VLOOKUP($A893,AI_PF!$A:$C,3,FALSE),""))</f>
        <v/>
      </c>
      <c r="K893" t="str">
        <f>IF($A893="","",IFERROR(VLOOKUP($A893,Data_Raw!$A:$G,2,FALSE),""))</f>
        <v/>
      </c>
      <c r="L893" t="str">
        <f>IF($A893="","",IFERROR(VLOOKUP($A893,Data_Raw!$A:$G,3,FALSE),""))</f>
        <v/>
      </c>
      <c r="M893" t="str">
        <f>IF($A893="","",IFERROR(VLOOKUP($A893,Data_Raw!$A:$G,4,FALSE),""))</f>
        <v/>
      </c>
      <c r="N893" t="str">
        <f>IF($A893="","",IFERROR(VLOOKUP($A893,AI_PF!$A:$EU,29,FALSE),""))</f>
        <v/>
      </c>
      <c r="O893" t="str">
        <f>IF($A893="","",IFERROR(VLOOKUP($A893,Data_Raw!$A:$G,5,FALSE),""))</f>
        <v/>
      </c>
      <c r="P893" t="str">
        <f>IF($A893="","",IFERROR(VLOOKUP($A893,Data_Raw!$A:$G,6,FALSE),""))</f>
        <v/>
      </c>
      <c r="Q893" t="str">
        <f>IF($A893="","",IFERROR(VLOOKUP($A893,Data_Raw!$A:$G,7,FALSE),""))</f>
        <v/>
      </c>
      <c r="R893" t="str">
        <f>IF($A893="","",SUMIFS(AI_PF!$AP:$AP,AI_PF!$A:$A,$A893))</f>
        <v/>
      </c>
      <c r="S893" t="str">
        <f>IF($A893="","",SUMIFS(AI_PF!$AW:$AW,AI_PF!$A:$A,$A893))</f>
        <v/>
      </c>
      <c r="T893" t="str">
        <f>IF($A893="","",SUMIFS(AI_PF!$AZ:$AZ,AI_PF!$A:$A,$A893))</f>
        <v/>
      </c>
      <c r="U893" t="str">
        <f>IF($A893="","",SUMIFS(AI_PF!$CA:$CA,AI_PF!$A:$A,$A893))</f>
        <v/>
      </c>
      <c r="V893" t="str">
        <f>IF($A893="","",SUMIFS(AI_PF!$CE:$CE,AI_PF!$A:$A,$A893))</f>
        <v/>
      </c>
      <c r="W893" t="str">
        <f>IF($A893="","",IFERROR(VLOOKUP($A893,AI_PF!$A:$CO,93,FALSE),""))</f>
        <v/>
      </c>
      <c r="X893" t="str">
        <f>IF($A893="","",COUNTIF(AI_PF!$A:$A,$A893))</f>
        <v/>
      </c>
      <c r="Y893" t="str">
        <f>IF($A893="","",COUNTIF(LookThrough!$A:$A,J893))</f>
        <v/>
      </c>
    </row>
    <row r="894" spans="2:25" x14ac:dyDescent="0.4">
      <c r="B894" t="str">
        <f>IF($A894="","",IFERROR(VLOOKUP($A894,AI_PF!$A:$D,4,FALSE),""))</f>
        <v/>
      </c>
      <c r="C894" t="str">
        <f>IF($A894="","",IFERROR(VLOOKUP($A894,AI_PF!$A:$G,7,FALSE),""))</f>
        <v/>
      </c>
      <c r="D894" t="str">
        <f>IF($A894="","",IFERROR(VLOOKUP($A894,AI_PF!$A:$H,8,FALSE),""))</f>
        <v/>
      </c>
      <c r="E894" t="str">
        <f>IF($A894="","",IFERROR(VLOOKUP($A894,AI_PF!$A:$N,14,FALSE),""))</f>
        <v/>
      </c>
      <c r="F894" t="str">
        <f>IF($A894="","",IFERROR(VLOOKUP($A894,AI_PF!$A:$R,18,FALSE),""))</f>
        <v/>
      </c>
      <c r="G894" t="str">
        <f>IF($A894="","",IFERROR(VLOOKUP($A894,AI_PF!$A:$T,20,FALSE),""))</f>
        <v/>
      </c>
      <c r="H894" t="str">
        <f>IF($A894="","",IFERROR(VLOOKUP($A894,AI_PF!$A:$V,22,FALSE),""))</f>
        <v/>
      </c>
      <c r="I894" t="str">
        <f>IF($A894="","",IFERROR(VLOOKUP($A894,AI_PF!$A:$EU,151,FALSE),""))</f>
        <v/>
      </c>
      <c r="J894" t="str">
        <f>IF($A894="","",IFERROR(VLOOKUP($A894,AI_PF!$A:$C,3,FALSE),""))</f>
        <v/>
      </c>
      <c r="K894" t="str">
        <f>IF($A894="","",IFERROR(VLOOKUP($A894,Data_Raw!$A:$G,2,FALSE),""))</f>
        <v/>
      </c>
      <c r="L894" t="str">
        <f>IF($A894="","",IFERROR(VLOOKUP($A894,Data_Raw!$A:$G,3,FALSE),""))</f>
        <v/>
      </c>
      <c r="M894" t="str">
        <f>IF($A894="","",IFERROR(VLOOKUP($A894,Data_Raw!$A:$G,4,FALSE),""))</f>
        <v/>
      </c>
      <c r="N894" t="str">
        <f>IF($A894="","",IFERROR(VLOOKUP($A894,AI_PF!$A:$EU,29,FALSE),""))</f>
        <v/>
      </c>
      <c r="O894" t="str">
        <f>IF($A894="","",IFERROR(VLOOKUP($A894,Data_Raw!$A:$G,5,FALSE),""))</f>
        <v/>
      </c>
      <c r="P894" t="str">
        <f>IF($A894="","",IFERROR(VLOOKUP($A894,Data_Raw!$A:$G,6,FALSE),""))</f>
        <v/>
      </c>
      <c r="Q894" t="str">
        <f>IF($A894="","",IFERROR(VLOOKUP($A894,Data_Raw!$A:$G,7,FALSE),""))</f>
        <v/>
      </c>
      <c r="R894" t="str">
        <f>IF($A894="","",SUMIFS(AI_PF!$AP:$AP,AI_PF!$A:$A,$A894))</f>
        <v/>
      </c>
      <c r="S894" t="str">
        <f>IF($A894="","",SUMIFS(AI_PF!$AW:$AW,AI_PF!$A:$A,$A894))</f>
        <v/>
      </c>
      <c r="T894" t="str">
        <f>IF($A894="","",SUMIFS(AI_PF!$AZ:$AZ,AI_PF!$A:$A,$A894))</f>
        <v/>
      </c>
      <c r="U894" t="str">
        <f>IF($A894="","",SUMIFS(AI_PF!$CA:$CA,AI_PF!$A:$A,$A894))</f>
        <v/>
      </c>
      <c r="V894" t="str">
        <f>IF($A894="","",SUMIFS(AI_PF!$CE:$CE,AI_PF!$A:$A,$A894))</f>
        <v/>
      </c>
      <c r="W894" t="str">
        <f>IF($A894="","",IFERROR(VLOOKUP($A894,AI_PF!$A:$CO,93,FALSE),""))</f>
        <v/>
      </c>
      <c r="X894" t="str">
        <f>IF($A894="","",COUNTIF(AI_PF!$A:$A,$A894))</f>
        <v/>
      </c>
      <c r="Y894" t="str">
        <f>IF($A894="","",COUNTIF(LookThrough!$A:$A,J894))</f>
        <v/>
      </c>
    </row>
    <row r="895" spans="2:25" x14ac:dyDescent="0.4">
      <c r="B895" t="str">
        <f>IF($A895="","",IFERROR(VLOOKUP($A895,AI_PF!$A:$D,4,FALSE),""))</f>
        <v/>
      </c>
      <c r="C895" t="str">
        <f>IF($A895="","",IFERROR(VLOOKUP($A895,AI_PF!$A:$G,7,FALSE),""))</f>
        <v/>
      </c>
      <c r="D895" t="str">
        <f>IF($A895="","",IFERROR(VLOOKUP($A895,AI_PF!$A:$H,8,FALSE),""))</f>
        <v/>
      </c>
      <c r="E895" t="str">
        <f>IF($A895="","",IFERROR(VLOOKUP($A895,AI_PF!$A:$N,14,FALSE),""))</f>
        <v/>
      </c>
      <c r="F895" t="str">
        <f>IF($A895="","",IFERROR(VLOOKUP($A895,AI_PF!$A:$R,18,FALSE),""))</f>
        <v/>
      </c>
      <c r="G895" t="str">
        <f>IF($A895="","",IFERROR(VLOOKUP($A895,AI_PF!$A:$T,20,FALSE),""))</f>
        <v/>
      </c>
      <c r="H895" t="str">
        <f>IF($A895="","",IFERROR(VLOOKUP($A895,AI_PF!$A:$V,22,FALSE),""))</f>
        <v/>
      </c>
      <c r="I895" t="str">
        <f>IF($A895="","",IFERROR(VLOOKUP($A895,AI_PF!$A:$EU,151,FALSE),""))</f>
        <v/>
      </c>
      <c r="J895" t="str">
        <f>IF($A895="","",IFERROR(VLOOKUP($A895,AI_PF!$A:$C,3,FALSE),""))</f>
        <v/>
      </c>
      <c r="K895" t="str">
        <f>IF($A895="","",IFERROR(VLOOKUP($A895,Data_Raw!$A:$G,2,FALSE),""))</f>
        <v/>
      </c>
      <c r="L895" t="str">
        <f>IF($A895="","",IFERROR(VLOOKUP($A895,Data_Raw!$A:$G,3,FALSE),""))</f>
        <v/>
      </c>
      <c r="M895" t="str">
        <f>IF($A895="","",IFERROR(VLOOKUP($A895,Data_Raw!$A:$G,4,FALSE),""))</f>
        <v/>
      </c>
      <c r="N895" t="str">
        <f>IF($A895="","",IFERROR(VLOOKUP($A895,AI_PF!$A:$EU,29,FALSE),""))</f>
        <v/>
      </c>
      <c r="O895" t="str">
        <f>IF($A895="","",IFERROR(VLOOKUP($A895,Data_Raw!$A:$G,5,FALSE),""))</f>
        <v/>
      </c>
      <c r="P895" t="str">
        <f>IF($A895="","",IFERROR(VLOOKUP($A895,Data_Raw!$A:$G,6,FALSE),""))</f>
        <v/>
      </c>
      <c r="Q895" t="str">
        <f>IF($A895="","",IFERROR(VLOOKUP($A895,Data_Raw!$A:$G,7,FALSE),""))</f>
        <v/>
      </c>
      <c r="R895" t="str">
        <f>IF($A895="","",SUMIFS(AI_PF!$AP:$AP,AI_PF!$A:$A,$A895))</f>
        <v/>
      </c>
      <c r="S895" t="str">
        <f>IF($A895="","",SUMIFS(AI_PF!$AW:$AW,AI_PF!$A:$A,$A895))</f>
        <v/>
      </c>
      <c r="T895" t="str">
        <f>IF($A895="","",SUMIFS(AI_PF!$AZ:$AZ,AI_PF!$A:$A,$A895))</f>
        <v/>
      </c>
      <c r="U895" t="str">
        <f>IF($A895="","",SUMIFS(AI_PF!$CA:$CA,AI_PF!$A:$A,$A895))</f>
        <v/>
      </c>
      <c r="V895" t="str">
        <f>IF($A895="","",SUMIFS(AI_PF!$CE:$CE,AI_PF!$A:$A,$A895))</f>
        <v/>
      </c>
      <c r="W895" t="str">
        <f>IF($A895="","",IFERROR(VLOOKUP($A895,AI_PF!$A:$CO,93,FALSE),""))</f>
        <v/>
      </c>
      <c r="X895" t="str">
        <f>IF($A895="","",COUNTIF(AI_PF!$A:$A,$A895))</f>
        <v/>
      </c>
      <c r="Y895" t="str">
        <f>IF($A895="","",COUNTIF(LookThrough!$A:$A,J895))</f>
        <v/>
      </c>
    </row>
    <row r="896" spans="2:25" x14ac:dyDescent="0.4">
      <c r="B896" t="str">
        <f>IF($A896="","",IFERROR(VLOOKUP($A896,AI_PF!$A:$D,4,FALSE),""))</f>
        <v/>
      </c>
      <c r="C896" t="str">
        <f>IF($A896="","",IFERROR(VLOOKUP($A896,AI_PF!$A:$G,7,FALSE),""))</f>
        <v/>
      </c>
      <c r="D896" t="str">
        <f>IF($A896="","",IFERROR(VLOOKUP($A896,AI_PF!$A:$H,8,FALSE),""))</f>
        <v/>
      </c>
      <c r="E896" t="str">
        <f>IF($A896="","",IFERROR(VLOOKUP($A896,AI_PF!$A:$N,14,FALSE),""))</f>
        <v/>
      </c>
      <c r="F896" t="str">
        <f>IF($A896="","",IFERROR(VLOOKUP($A896,AI_PF!$A:$R,18,FALSE),""))</f>
        <v/>
      </c>
      <c r="G896" t="str">
        <f>IF($A896="","",IFERROR(VLOOKUP($A896,AI_PF!$A:$T,20,FALSE),""))</f>
        <v/>
      </c>
      <c r="H896" t="str">
        <f>IF($A896="","",IFERROR(VLOOKUP($A896,AI_PF!$A:$V,22,FALSE),""))</f>
        <v/>
      </c>
      <c r="I896" t="str">
        <f>IF($A896="","",IFERROR(VLOOKUP($A896,AI_PF!$A:$EU,151,FALSE),""))</f>
        <v/>
      </c>
      <c r="J896" t="str">
        <f>IF($A896="","",IFERROR(VLOOKUP($A896,AI_PF!$A:$C,3,FALSE),""))</f>
        <v/>
      </c>
      <c r="K896" t="str">
        <f>IF($A896="","",IFERROR(VLOOKUP($A896,Data_Raw!$A:$G,2,FALSE),""))</f>
        <v/>
      </c>
      <c r="L896" t="str">
        <f>IF($A896="","",IFERROR(VLOOKUP($A896,Data_Raw!$A:$G,3,FALSE),""))</f>
        <v/>
      </c>
      <c r="M896" t="str">
        <f>IF($A896="","",IFERROR(VLOOKUP($A896,Data_Raw!$A:$G,4,FALSE),""))</f>
        <v/>
      </c>
      <c r="N896" t="str">
        <f>IF($A896="","",IFERROR(VLOOKUP($A896,AI_PF!$A:$EU,29,FALSE),""))</f>
        <v/>
      </c>
      <c r="O896" t="str">
        <f>IF($A896="","",IFERROR(VLOOKUP($A896,Data_Raw!$A:$G,5,FALSE),""))</f>
        <v/>
      </c>
      <c r="P896" t="str">
        <f>IF($A896="","",IFERROR(VLOOKUP($A896,Data_Raw!$A:$G,6,FALSE),""))</f>
        <v/>
      </c>
      <c r="Q896" t="str">
        <f>IF($A896="","",IFERROR(VLOOKUP($A896,Data_Raw!$A:$G,7,FALSE),""))</f>
        <v/>
      </c>
      <c r="R896" t="str">
        <f>IF($A896="","",SUMIFS(AI_PF!$AP:$AP,AI_PF!$A:$A,$A896))</f>
        <v/>
      </c>
      <c r="S896" t="str">
        <f>IF($A896="","",SUMIFS(AI_PF!$AW:$AW,AI_PF!$A:$A,$A896))</f>
        <v/>
      </c>
      <c r="T896" t="str">
        <f>IF($A896="","",SUMIFS(AI_PF!$AZ:$AZ,AI_PF!$A:$A,$A896))</f>
        <v/>
      </c>
      <c r="U896" t="str">
        <f>IF($A896="","",SUMIFS(AI_PF!$CA:$CA,AI_PF!$A:$A,$A896))</f>
        <v/>
      </c>
      <c r="V896" t="str">
        <f>IF($A896="","",SUMIFS(AI_PF!$CE:$CE,AI_PF!$A:$A,$A896))</f>
        <v/>
      </c>
      <c r="W896" t="str">
        <f>IF($A896="","",IFERROR(VLOOKUP($A896,AI_PF!$A:$CO,93,FALSE),""))</f>
        <v/>
      </c>
      <c r="X896" t="str">
        <f>IF($A896="","",COUNTIF(AI_PF!$A:$A,$A896))</f>
        <v/>
      </c>
      <c r="Y896" t="str">
        <f>IF($A896="","",COUNTIF(LookThrough!$A:$A,J896))</f>
        <v/>
      </c>
    </row>
    <row r="897" spans="2:25" x14ac:dyDescent="0.4">
      <c r="B897" t="str">
        <f>IF($A897="","",IFERROR(VLOOKUP($A897,AI_PF!$A:$D,4,FALSE),""))</f>
        <v/>
      </c>
      <c r="C897" t="str">
        <f>IF($A897="","",IFERROR(VLOOKUP($A897,AI_PF!$A:$G,7,FALSE),""))</f>
        <v/>
      </c>
      <c r="D897" t="str">
        <f>IF($A897="","",IFERROR(VLOOKUP($A897,AI_PF!$A:$H,8,FALSE),""))</f>
        <v/>
      </c>
      <c r="E897" t="str">
        <f>IF($A897="","",IFERROR(VLOOKUP($A897,AI_PF!$A:$N,14,FALSE),""))</f>
        <v/>
      </c>
      <c r="F897" t="str">
        <f>IF($A897="","",IFERROR(VLOOKUP($A897,AI_PF!$A:$R,18,FALSE),""))</f>
        <v/>
      </c>
      <c r="G897" t="str">
        <f>IF($A897="","",IFERROR(VLOOKUP($A897,AI_PF!$A:$T,20,FALSE),""))</f>
        <v/>
      </c>
      <c r="H897" t="str">
        <f>IF($A897="","",IFERROR(VLOOKUP($A897,AI_PF!$A:$V,22,FALSE),""))</f>
        <v/>
      </c>
      <c r="I897" t="str">
        <f>IF($A897="","",IFERROR(VLOOKUP($A897,AI_PF!$A:$EU,151,FALSE),""))</f>
        <v/>
      </c>
      <c r="J897" t="str">
        <f>IF($A897="","",IFERROR(VLOOKUP($A897,AI_PF!$A:$C,3,FALSE),""))</f>
        <v/>
      </c>
      <c r="K897" t="str">
        <f>IF($A897="","",IFERROR(VLOOKUP($A897,Data_Raw!$A:$G,2,FALSE),""))</f>
        <v/>
      </c>
      <c r="L897" t="str">
        <f>IF($A897="","",IFERROR(VLOOKUP($A897,Data_Raw!$A:$G,3,FALSE),""))</f>
        <v/>
      </c>
      <c r="M897" t="str">
        <f>IF($A897="","",IFERROR(VLOOKUP($A897,Data_Raw!$A:$G,4,FALSE),""))</f>
        <v/>
      </c>
      <c r="N897" t="str">
        <f>IF($A897="","",IFERROR(VLOOKUP($A897,AI_PF!$A:$EU,29,FALSE),""))</f>
        <v/>
      </c>
      <c r="O897" t="str">
        <f>IF($A897="","",IFERROR(VLOOKUP($A897,Data_Raw!$A:$G,5,FALSE),""))</f>
        <v/>
      </c>
      <c r="P897" t="str">
        <f>IF($A897="","",IFERROR(VLOOKUP($A897,Data_Raw!$A:$G,6,FALSE),""))</f>
        <v/>
      </c>
      <c r="Q897" t="str">
        <f>IF($A897="","",IFERROR(VLOOKUP($A897,Data_Raw!$A:$G,7,FALSE),""))</f>
        <v/>
      </c>
      <c r="R897" t="str">
        <f>IF($A897="","",SUMIFS(AI_PF!$AP:$AP,AI_PF!$A:$A,$A897))</f>
        <v/>
      </c>
      <c r="S897" t="str">
        <f>IF($A897="","",SUMIFS(AI_PF!$AW:$AW,AI_PF!$A:$A,$A897))</f>
        <v/>
      </c>
      <c r="T897" t="str">
        <f>IF($A897="","",SUMIFS(AI_PF!$AZ:$AZ,AI_PF!$A:$A,$A897))</f>
        <v/>
      </c>
      <c r="U897" t="str">
        <f>IF($A897="","",SUMIFS(AI_PF!$CA:$CA,AI_PF!$A:$A,$A897))</f>
        <v/>
      </c>
      <c r="V897" t="str">
        <f>IF($A897="","",SUMIFS(AI_PF!$CE:$CE,AI_PF!$A:$A,$A897))</f>
        <v/>
      </c>
      <c r="W897" t="str">
        <f>IF($A897="","",IFERROR(VLOOKUP($A897,AI_PF!$A:$CO,93,FALSE),""))</f>
        <v/>
      </c>
      <c r="X897" t="str">
        <f>IF($A897="","",COUNTIF(AI_PF!$A:$A,$A897))</f>
        <v/>
      </c>
      <c r="Y897" t="str">
        <f>IF($A897="","",COUNTIF(LookThrough!$A:$A,J897))</f>
        <v/>
      </c>
    </row>
    <row r="898" spans="2:25" x14ac:dyDescent="0.4">
      <c r="B898" t="str">
        <f>IF($A898="","",IFERROR(VLOOKUP($A898,AI_PF!$A:$D,4,FALSE),""))</f>
        <v/>
      </c>
      <c r="C898" t="str">
        <f>IF($A898="","",IFERROR(VLOOKUP($A898,AI_PF!$A:$G,7,FALSE),""))</f>
        <v/>
      </c>
      <c r="D898" t="str">
        <f>IF($A898="","",IFERROR(VLOOKUP($A898,AI_PF!$A:$H,8,FALSE),""))</f>
        <v/>
      </c>
      <c r="E898" t="str">
        <f>IF($A898="","",IFERROR(VLOOKUP($A898,AI_PF!$A:$N,14,FALSE),""))</f>
        <v/>
      </c>
      <c r="F898" t="str">
        <f>IF($A898="","",IFERROR(VLOOKUP($A898,AI_PF!$A:$R,18,FALSE),""))</f>
        <v/>
      </c>
      <c r="G898" t="str">
        <f>IF($A898="","",IFERROR(VLOOKUP($A898,AI_PF!$A:$T,20,FALSE),""))</f>
        <v/>
      </c>
      <c r="H898" t="str">
        <f>IF($A898="","",IFERROR(VLOOKUP($A898,AI_PF!$A:$V,22,FALSE),""))</f>
        <v/>
      </c>
      <c r="I898" t="str">
        <f>IF($A898="","",IFERROR(VLOOKUP($A898,AI_PF!$A:$EU,151,FALSE),""))</f>
        <v/>
      </c>
      <c r="J898" t="str">
        <f>IF($A898="","",IFERROR(VLOOKUP($A898,AI_PF!$A:$C,3,FALSE),""))</f>
        <v/>
      </c>
      <c r="K898" t="str">
        <f>IF($A898="","",IFERROR(VLOOKUP($A898,Data_Raw!$A:$G,2,FALSE),""))</f>
        <v/>
      </c>
      <c r="L898" t="str">
        <f>IF($A898="","",IFERROR(VLOOKUP($A898,Data_Raw!$A:$G,3,FALSE),""))</f>
        <v/>
      </c>
      <c r="M898" t="str">
        <f>IF($A898="","",IFERROR(VLOOKUP($A898,Data_Raw!$A:$G,4,FALSE),""))</f>
        <v/>
      </c>
      <c r="N898" t="str">
        <f>IF($A898="","",IFERROR(VLOOKUP($A898,AI_PF!$A:$EU,29,FALSE),""))</f>
        <v/>
      </c>
      <c r="O898" t="str">
        <f>IF($A898="","",IFERROR(VLOOKUP($A898,Data_Raw!$A:$G,5,FALSE),""))</f>
        <v/>
      </c>
      <c r="P898" t="str">
        <f>IF($A898="","",IFERROR(VLOOKUP($A898,Data_Raw!$A:$G,6,FALSE),""))</f>
        <v/>
      </c>
      <c r="Q898" t="str">
        <f>IF($A898="","",IFERROR(VLOOKUP($A898,Data_Raw!$A:$G,7,FALSE),""))</f>
        <v/>
      </c>
      <c r="R898" t="str">
        <f>IF($A898="","",SUMIFS(AI_PF!$AP:$AP,AI_PF!$A:$A,$A898))</f>
        <v/>
      </c>
      <c r="S898" t="str">
        <f>IF($A898="","",SUMIFS(AI_PF!$AW:$AW,AI_PF!$A:$A,$A898))</f>
        <v/>
      </c>
      <c r="T898" t="str">
        <f>IF($A898="","",SUMIFS(AI_PF!$AZ:$AZ,AI_PF!$A:$A,$A898))</f>
        <v/>
      </c>
      <c r="U898" t="str">
        <f>IF($A898="","",SUMIFS(AI_PF!$CA:$CA,AI_PF!$A:$A,$A898))</f>
        <v/>
      </c>
      <c r="V898" t="str">
        <f>IF($A898="","",SUMIFS(AI_PF!$CE:$CE,AI_PF!$A:$A,$A898))</f>
        <v/>
      </c>
      <c r="W898" t="str">
        <f>IF($A898="","",IFERROR(VLOOKUP($A898,AI_PF!$A:$CO,93,FALSE),""))</f>
        <v/>
      </c>
      <c r="X898" t="str">
        <f>IF($A898="","",COUNTIF(AI_PF!$A:$A,$A898))</f>
        <v/>
      </c>
      <c r="Y898" t="str">
        <f>IF($A898="","",COUNTIF(LookThrough!$A:$A,J898))</f>
        <v/>
      </c>
    </row>
    <row r="899" spans="2:25" x14ac:dyDescent="0.4">
      <c r="B899" t="str">
        <f>IF($A899="","",IFERROR(VLOOKUP($A899,AI_PF!$A:$D,4,FALSE),""))</f>
        <v/>
      </c>
      <c r="C899" t="str">
        <f>IF($A899="","",IFERROR(VLOOKUP($A899,AI_PF!$A:$G,7,FALSE),""))</f>
        <v/>
      </c>
      <c r="D899" t="str">
        <f>IF($A899="","",IFERROR(VLOOKUP($A899,AI_PF!$A:$H,8,FALSE),""))</f>
        <v/>
      </c>
      <c r="E899" t="str">
        <f>IF($A899="","",IFERROR(VLOOKUP($A899,AI_PF!$A:$N,14,FALSE),""))</f>
        <v/>
      </c>
      <c r="F899" t="str">
        <f>IF($A899="","",IFERROR(VLOOKUP($A899,AI_PF!$A:$R,18,FALSE),""))</f>
        <v/>
      </c>
      <c r="G899" t="str">
        <f>IF($A899="","",IFERROR(VLOOKUP($A899,AI_PF!$A:$T,20,FALSE),""))</f>
        <v/>
      </c>
      <c r="H899" t="str">
        <f>IF($A899="","",IFERROR(VLOOKUP($A899,AI_PF!$A:$V,22,FALSE),""))</f>
        <v/>
      </c>
      <c r="I899" t="str">
        <f>IF($A899="","",IFERROR(VLOOKUP($A899,AI_PF!$A:$EU,151,FALSE),""))</f>
        <v/>
      </c>
      <c r="J899" t="str">
        <f>IF($A899="","",IFERROR(VLOOKUP($A899,AI_PF!$A:$C,3,FALSE),""))</f>
        <v/>
      </c>
      <c r="K899" t="str">
        <f>IF($A899="","",IFERROR(VLOOKUP($A899,Data_Raw!$A:$G,2,FALSE),""))</f>
        <v/>
      </c>
      <c r="L899" t="str">
        <f>IF($A899="","",IFERROR(VLOOKUP($A899,Data_Raw!$A:$G,3,FALSE),""))</f>
        <v/>
      </c>
      <c r="M899" t="str">
        <f>IF($A899="","",IFERROR(VLOOKUP($A899,Data_Raw!$A:$G,4,FALSE),""))</f>
        <v/>
      </c>
      <c r="N899" t="str">
        <f>IF($A899="","",IFERROR(VLOOKUP($A899,AI_PF!$A:$EU,29,FALSE),""))</f>
        <v/>
      </c>
      <c r="O899" t="str">
        <f>IF($A899="","",IFERROR(VLOOKUP($A899,Data_Raw!$A:$G,5,FALSE),""))</f>
        <v/>
      </c>
      <c r="P899" t="str">
        <f>IF($A899="","",IFERROR(VLOOKUP($A899,Data_Raw!$A:$G,6,FALSE),""))</f>
        <v/>
      </c>
      <c r="Q899" t="str">
        <f>IF($A899="","",IFERROR(VLOOKUP($A899,Data_Raw!$A:$G,7,FALSE),""))</f>
        <v/>
      </c>
      <c r="R899" t="str">
        <f>IF($A899="","",SUMIFS(AI_PF!$AP:$AP,AI_PF!$A:$A,$A899))</f>
        <v/>
      </c>
      <c r="S899" t="str">
        <f>IF($A899="","",SUMIFS(AI_PF!$AW:$AW,AI_PF!$A:$A,$A899))</f>
        <v/>
      </c>
      <c r="T899" t="str">
        <f>IF($A899="","",SUMIFS(AI_PF!$AZ:$AZ,AI_PF!$A:$A,$A899))</f>
        <v/>
      </c>
      <c r="U899" t="str">
        <f>IF($A899="","",SUMIFS(AI_PF!$CA:$CA,AI_PF!$A:$A,$A899))</f>
        <v/>
      </c>
      <c r="V899" t="str">
        <f>IF($A899="","",SUMIFS(AI_PF!$CE:$CE,AI_PF!$A:$A,$A899))</f>
        <v/>
      </c>
      <c r="W899" t="str">
        <f>IF($A899="","",IFERROR(VLOOKUP($A899,AI_PF!$A:$CO,93,FALSE),""))</f>
        <v/>
      </c>
      <c r="X899" t="str">
        <f>IF($A899="","",COUNTIF(AI_PF!$A:$A,$A899))</f>
        <v/>
      </c>
      <c r="Y899" t="str">
        <f>IF($A899="","",COUNTIF(LookThrough!$A:$A,J899))</f>
        <v/>
      </c>
    </row>
    <row r="900" spans="2:25" x14ac:dyDescent="0.4">
      <c r="B900" t="str">
        <f>IF($A900="","",IFERROR(VLOOKUP($A900,AI_PF!$A:$D,4,FALSE),""))</f>
        <v/>
      </c>
      <c r="C900" t="str">
        <f>IF($A900="","",IFERROR(VLOOKUP($A900,AI_PF!$A:$G,7,FALSE),""))</f>
        <v/>
      </c>
      <c r="D900" t="str">
        <f>IF($A900="","",IFERROR(VLOOKUP($A900,AI_PF!$A:$H,8,FALSE),""))</f>
        <v/>
      </c>
      <c r="E900" t="str">
        <f>IF($A900="","",IFERROR(VLOOKUP($A900,AI_PF!$A:$N,14,FALSE),""))</f>
        <v/>
      </c>
      <c r="F900" t="str">
        <f>IF($A900="","",IFERROR(VLOOKUP($A900,AI_PF!$A:$R,18,FALSE),""))</f>
        <v/>
      </c>
      <c r="G900" t="str">
        <f>IF($A900="","",IFERROR(VLOOKUP($A900,AI_PF!$A:$T,20,FALSE),""))</f>
        <v/>
      </c>
      <c r="H900" t="str">
        <f>IF($A900="","",IFERROR(VLOOKUP($A900,AI_PF!$A:$V,22,FALSE),""))</f>
        <v/>
      </c>
      <c r="I900" t="str">
        <f>IF($A900="","",IFERROR(VLOOKUP($A900,AI_PF!$A:$EU,151,FALSE),""))</f>
        <v/>
      </c>
      <c r="J900" t="str">
        <f>IF($A900="","",IFERROR(VLOOKUP($A900,AI_PF!$A:$C,3,FALSE),""))</f>
        <v/>
      </c>
      <c r="K900" t="str">
        <f>IF($A900="","",IFERROR(VLOOKUP($A900,Data_Raw!$A:$G,2,FALSE),""))</f>
        <v/>
      </c>
      <c r="L900" t="str">
        <f>IF($A900="","",IFERROR(VLOOKUP($A900,Data_Raw!$A:$G,3,FALSE),""))</f>
        <v/>
      </c>
      <c r="M900" t="str">
        <f>IF($A900="","",IFERROR(VLOOKUP($A900,Data_Raw!$A:$G,4,FALSE),""))</f>
        <v/>
      </c>
      <c r="N900" t="str">
        <f>IF($A900="","",IFERROR(VLOOKUP($A900,AI_PF!$A:$EU,29,FALSE),""))</f>
        <v/>
      </c>
      <c r="O900" t="str">
        <f>IF($A900="","",IFERROR(VLOOKUP($A900,Data_Raw!$A:$G,5,FALSE),""))</f>
        <v/>
      </c>
      <c r="P900" t="str">
        <f>IF($A900="","",IFERROR(VLOOKUP($A900,Data_Raw!$A:$G,6,FALSE),""))</f>
        <v/>
      </c>
      <c r="Q900" t="str">
        <f>IF($A900="","",IFERROR(VLOOKUP($A900,Data_Raw!$A:$G,7,FALSE),""))</f>
        <v/>
      </c>
      <c r="R900" t="str">
        <f>IF($A900="","",SUMIFS(AI_PF!$AP:$AP,AI_PF!$A:$A,$A900))</f>
        <v/>
      </c>
      <c r="S900" t="str">
        <f>IF($A900="","",SUMIFS(AI_PF!$AW:$AW,AI_PF!$A:$A,$A900))</f>
        <v/>
      </c>
      <c r="T900" t="str">
        <f>IF($A900="","",SUMIFS(AI_PF!$AZ:$AZ,AI_PF!$A:$A,$A900))</f>
        <v/>
      </c>
      <c r="U900" t="str">
        <f>IF($A900="","",SUMIFS(AI_PF!$CA:$CA,AI_PF!$A:$A,$A900))</f>
        <v/>
      </c>
      <c r="V900" t="str">
        <f>IF($A900="","",SUMIFS(AI_PF!$CE:$CE,AI_PF!$A:$A,$A900))</f>
        <v/>
      </c>
      <c r="W900" t="str">
        <f>IF($A900="","",IFERROR(VLOOKUP($A900,AI_PF!$A:$CO,93,FALSE),""))</f>
        <v/>
      </c>
      <c r="X900" t="str">
        <f>IF($A900="","",COUNTIF(AI_PF!$A:$A,$A900))</f>
        <v/>
      </c>
      <c r="Y900" t="str">
        <f>IF($A900="","",COUNTIF(LookThrough!$A:$A,J900))</f>
        <v/>
      </c>
    </row>
    <row r="901" spans="2:25" x14ac:dyDescent="0.4">
      <c r="B901" t="str">
        <f>IF($A901="","",IFERROR(VLOOKUP($A901,AI_PF!$A:$D,4,FALSE),""))</f>
        <v/>
      </c>
      <c r="C901" t="str">
        <f>IF($A901="","",IFERROR(VLOOKUP($A901,AI_PF!$A:$G,7,FALSE),""))</f>
        <v/>
      </c>
      <c r="D901" t="str">
        <f>IF($A901="","",IFERROR(VLOOKUP($A901,AI_PF!$A:$H,8,FALSE),""))</f>
        <v/>
      </c>
      <c r="E901" t="str">
        <f>IF($A901="","",IFERROR(VLOOKUP($A901,AI_PF!$A:$N,14,FALSE),""))</f>
        <v/>
      </c>
      <c r="F901" t="str">
        <f>IF($A901="","",IFERROR(VLOOKUP($A901,AI_PF!$A:$R,18,FALSE),""))</f>
        <v/>
      </c>
      <c r="G901" t="str">
        <f>IF($A901="","",IFERROR(VLOOKUP($A901,AI_PF!$A:$T,20,FALSE),""))</f>
        <v/>
      </c>
      <c r="H901" t="str">
        <f>IF($A901="","",IFERROR(VLOOKUP($A901,AI_PF!$A:$V,22,FALSE),""))</f>
        <v/>
      </c>
      <c r="I901" t="str">
        <f>IF($A901="","",IFERROR(VLOOKUP($A901,AI_PF!$A:$EU,151,FALSE),""))</f>
        <v/>
      </c>
      <c r="J901" t="str">
        <f>IF($A901="","",IFERROR(VLOOKUP($A901,AI_PF!$A:$C,3,FALSE),""))</f>
        <v/>
      </c>
      <c r="K901" t="str">
        <f>IF($A901="","",IFERROR(VLOOKUP($A901,Data_Raw!$A:$G,2,FALSE),""))</f>
        <v/>
      </c>
      <c r="L901" t="str">
        <f>IF($A901="","",IFERROR(VLOOKUP($A901,Data_Raw!$A:$G,3,FALSE),""))</f>
        <v/>
      </c>
      <c r="M901" t="str">
        <f>IF($A901="","",IFERROR(VLOOKUP($A901,Data_Raw!$A:$G,4,FALSE),""))</f>
        <v/>
      </c>
      <c r="N901" t="str">
        <f>IF($A901="","",IFERROR(VLOOKUP($A901,AI_PF!$A:$EU,29,FALSE),""))</f>
        <v/>
      </c>
      <c r="O901" t="str">
        <f>IF($A901="","",IFERROR(VLOOKUP($A901,Data_Raw!$A:$G,5,FALSE),""))</f>
        <v/>
      </c>
      <c r="P901" t="str">
        <f>IF($A901="","",IFERROR(VLOOKUP($A901,Data_Raw!$A:$G,6,FALSE),""))</f>
        <v/>
      </c>
      <c r="Q901" t="str">
        <f>IF($A901="","",IFERROR(VLOOKUP($A901,Data_Raw!$A:$G,7,FALSE),""))</f>
        <v/>
      </c>
      <c r="R901" t="str">
        <f>IF($A901="","",SUMIFS(AI_PF!$AP:$AP,AI_PF!$A:$A,$A901))</f>
        <v/>
      </c>
      <c r="S901" t="str">
        <f>IF($A901="","",SUMIFS(AI_PF!$AW:$AW,AI_PF!$A:$A,$A901))</f>
        <v/>
      </c>
      <c r="T901" t="str">
        <f>IF($A901="","",SUMIFS(AI_PF!$AZ:$AZ,AI_PF!$A:$A,$A901))</f>
        <v/>
      </c>
      <c r="U901" t="str">
        <f>IF($A901="","",SUMIFS(AI_PF!$CA:$CA,AI_PF!$A:$A,$A901))</f>
        <v/>
      </c>
      <c r="V901" t="str">
        <f>IF($A901="","",SUMIFS(AI_PF!$CE:$CE,AI_PF!$A:$A,$A901))</f>
        <v/>
      </c>
      <c r="W901" t="str">
        <f>IF($A901="","",IFERROR(VLOOKUP($A901,AI_PF!$A:$CO,93,FALSE),""))</f>
        <v/>
      </c>
      <c r="X901" t="str">
        <f>IF($A901="","",COUNTIF(AI_PF!$A:$A,$A901))</f>
        <v/>
      </c>
      <c r="Y901" t="str">
        <f>IF($A901="","",COUNTIF(LookThrough!$A:$A,J901))</f>
        <v/>
      </c>
    </row>
    <row r="902" spans="2:25" x14ac:dyDescent="0.4">
      <c r="B902" t="str">
        <f>IF($A902="","",IFERROR(VLOOKUP($A902,AI_PF!$A:$D,4,FALSE),""))</f>
        <v/>
      </c>
      <c r="C902" t="str">
        <f>IF($A902="","",IFERROR(VLOOKUP($A902,AI_PF!$A:$G,7,FALSE),""))</f>
        <v/>
      </c>
      <c r="D902" t="str">
        <f>IF($A902="","",IFERROR(VLOOKUP($A902,AI_PF!$A:$H,8,FALSE),""))</f>
        <v/>
      </c>
      <c r="E902" t="str">
        <f>IF($A902="","",IFERROR(VLOOKUP($A902,AI_PF!$A:$N,14,FALSE),""))</f>
        <v/>
      </c>
      <c r="F902" t="str">
        <f>IF($A902="","",IFERROR(VLOOKUP($A902,AI_PF!$A:$R,18,FALSE),""))</f>
        <v/>
      </c>
      <c r="G902" t="str">
        <f>IF($A902="","",IFERROR(VLOOKUP($A902,AI_PF!$A:$T,20,FALSE),""))</f>
        <v/>
      </c>
      <c r="H902" t="str">
        <f>IF($A902="","",IFERROR(VLOOKUP($A902,AI_PF!$A:$V,22,FALSE),""))</f>
        <v/>
      </c>
      <c r="I902" t="str">
        <f>IF($A902="","",IFERROR(VLOOKUP($A902,AI_PF!$A:$EU,151,FALSE),""))</f>
        <v/>
      </c>
      <c r="J902" t="str">
        <f>IF($A902="","",IFERROR(VLOOKUP($A902,AI_PF!$A:$C,3,FALSE),""))</f>
        <v/>
      </c>
      <c r="K902" t="str">
        <f>IF($A902="","",IFERROR(VLOOKUP($A902,Data_Raw!$A:$G,2,FALSE),""))</f>
        <v/>
      </c>
      <c r="L902" t="str">
        <f>IF($A902="","",IFERROR(VLOOKUP($A902,Data_Raw!$A:$G,3,FALSE),""))</f>
        <v/>
      </c>
      <c r="M902" t="str">
        <f>IF($A902="","",IFERROR(VLOOKUP($A902,Data_Raw!$A:$G,4,FALSE),""))</f>
        <v/>
      </c>
      <c r="N902" t="str">
        <f>IF($A902="","",IFERROR(VLOOKUP($A902,AI_PF!$A:$EU,29,FALSE),""))</f>
        <v/>
      </c>
      <c r="O902" t="str">
        <f>IF($A902="","",IFERROR(VLOOKUP($A902,Data_Raw!$A:$G,5,FALSE),""))</f>
        <v/>
      </c>
      <c r="P902" t="str">
        <f>IF($A902="","",IFERROR(VLOOKUP($A902,Data_Raw!$A:$G,6,FALSE),""))</f>
        <v/>
      </c>
      <c r="Q902" t="str">
        <f>IF($A902="","",IFERROR(VLOOKUP($A902,Data_Raw!$A:$G,7,FALSE),""))</f>
        <v/>
      </c>
      <c r="R902" t="str">
        <f>IF($A902="","",SUMIFS(AI_PF!$AP:$AP,AI_PF!$A:$A,$A902))</f>
        <v/>
      </c>
      <c r="S902" t="str">
        <f>IF($A902="","",SUMIFS(AI_PF!$AW:$AW,AI_PF!$A:$A,$A902))</f>
        <v/>
      </c>
      <c r="T902" t="str">
        <f>IF($A902="","",SUMIFS(AI_PF!$AZ:$AZ,AI_PF!$A:$A,$A902))</f>
        <v/>
      </c>
      <c r="U902" t="str">
        <f>IF($A902="","",SUMIFS(AI_PF!$CA:$CA,AI_PF!$A:$A,$A902))</f>
        <v/>
      </c>
      <c r="V902" t="str">
        <f>IF($A902="","",SUMIFS(AI_PF!$CE:$CE,AI_PF!$A:$A,$A902))</f>
        <v/>
      </c>
      <c r="W902" t="str">
        <f>IF($A902="","",IFERROR(VLOOKUP($A902,AI_PF!$A:$CO,93,FALSE),""))</f>
        <v/>
      </c>
      <c r="X902" t="str">
        <f>IF($A902="","",COUNTIF(AI_PF!$A:$A,$A902))</f>
        <v/>
      </c>
      <c r="Y902" t="str">
        <f>IF($A902="","",COUNTIF(LookThrough!$A:$A,J902))</f>
        <v/>
      </c>
    </row>
    <row r="903" spans="2:25" x14ac:dyDescent="0.4">
      <c r="B903" t="str">
        <f>IF($A903="","",IFERROR(VLOOKUP($A903,AI_PF!$A:$D,4,FALSE),""))</f>
        <v/>
      </c>
      <c r="C903" t="str">
        <f>IF($A903="","",IFERROR(VLOOKUP($A903,AI_PF!$A:$G,7,FALSE),""))</f>
        <v/>
      </c>
      <c r="D903" t="str">
        <f>IF($A903="","",IFERROR(VLOOKUP($A903,AI_PF!$A:$H,8,FALSE),""))</f>
        <v/>
      </c>
      <c r="E903" t="str">
        <f>IF($A903="","",IFERROR(VLOOKUP($A903,AI_PF!$A:$N,14,FALSE),""))</f>
        <v/>
      </c>
      <c r="F903" t="str">
        <f>IF($A903="","",IFERROR(VLOOKUP($A903,AI_PF!$A:$R,18,FALSE),""))</f>
        <v/>
      </c>
      <c r="G903" t="str">
        <f>IF($A903="","",IFERROR(VLOOKUP($A903,AI_PF!$A:$T,20,FALSE),""))</f>
        <v/>
      </c>
      <c r="H903" t="str">
        <f>IF($A903="","",IFERROR(VLOOKUP($A903,AI_PF!$A:$V,22,FALSE),""))</f>
        <v/>
      </c>
      <c r="I903" t="str">
        <f>IF($A903="","",IFERROR(VLOOKUP($A903,AI_PF!$A:$EU,151,FALSE),""))</f>
        <v/>
      </c>
      <c r="J903" t="str">
        <f>IF($A903="","",IFERROR(VLOOKUP($A903,AI_PF!$A:$C,3,FALSE),""))</f>
        <v/>
      </c>
      <c r="K903" t="str">
        <f>IF($A903="","",IFERROR(VLOOKUP($A903,Data_Raw!$A:$G,2,FALSE),""))</f>
        <v/>
      </c>
      <c r="L903" t="str">
        <f>IF($A903="","",IFERROR(VLOOKUP($A903,Data_Raw!$A:$G,3,FALSE),""))</f>
        <v/>
      </c>
      <c r="M903" t="str">
        <f>IF($A903="","",IFERROR(VLOOKUP($A903,Data_Raw!$A:$G,4,FALSE),""))</f>
        <v/>
      </c>
      <c r="N903" t="str">
        <f>IF($A903="","",IFERROR(VLOOKUP($A903,AI_PF!$A:$EU,29,FALSE),""))</f>
        <v/>
      </c>
      <c r="O903" t="str">
        <f>IF($A903="","",IFERROR(VLOOKUP($A903,Data_Raw!$A:$G,5,FALSE),""))</f>
        <v/>
      </c>
      <c r="P903" t="str">
        <f>IF($A903="","",IFERROR(VLOOKUP($A903,Data_Raw!$A:$G,6,FALSE),""))</f>
        <v/>
      </c>
      <c r="Q903" t="str">
        <f>IF($A903="","",IFERROR(VLOOKUP($A903,Data_Raw!$A:$G,7,FALSE),""))</f>
        <v/>
      </c>
      <c r="R903" t="str">
        <f>IF($A903="","",SUMIFS(AI_PF!$AP:$AP,AI_PF!$A:$A,$A903))</f>
        <v/>
      </c>
      <c r="S903" t="str">
        <f>IF($A903="","",SUMIFS(AI_PF!$AW:$AW,AI_PF!$A:$A,$A903))</f>
        <v/>
      </c>
      <c r="T903" t="str">
        <f>IF($A903="","",SUMIFS(AI_PF!$AZ:$AZ,AI_PF!$A:$A,$A903))</f>
        <v/>
      </c>
      <c r="U903" t="str">
        <f>IF($A903="","",SUMIFS(AI_PF!$CA:$CA,AI_PF!$A:$A,$A903))</f>
        <v/>
      </c>
      <c r="V903" t="str">
        <f>IF($A903="","",SUMIFS(AI_PF!$CE:$CE,AI_PF!$A:$A,$A903))</f>
        <v/>
      </c>
      <c r="W903" t="str">
        <f>IF($A903="","",IFERROR(VLOOKUP($A903,AI_PF!$A:$CO,93,FALSE),""))</f>
        <v/>
      </c>
      <c r="X903" t="str">
        <f>IF($A903="","",COUNTIF(AI_PF!$A:$A,$A903))</f>
        <v/>
      </c>
      <c r="Y903" t="str">
        <f>IF($A903="","",COUNTIF(LookThrough!$A:$A,J903))</f>
        <v/>
      </c>
    </row>
    <row r="904" spans="2:25" x14ac:dyDescent="0.4">
      <c r="B904" t="str">
        <f>IF($A904="","",IFERROR(VLOOKUP($A904,AI_PF!$A:$D,4,FALSE),""))</f>
        <v/>
      </c>
      <c r="C904" t="str">
        <f>IF($A904="","",IFERROR(VLOOKUP($A904,AI_PF!$A:$G,7,FALSE),""))</f>
        <v/>
      </c>
      <c r="D904" t="str">
        <f>IF($A904="","",IFERROR(VLOOKUP($A904,AI_PF!$A:$H,8,FALSE),""))</f>
        <v/>
      </c>
      <c r="E904" t="str">
        <f>IF($A904="","",IFERROR(VLOOKUP($A904,AI_PF!$A:$N,14,FALSE),""))</f>
        <v/>
      </c>
      <c r="F904" t="str">
        <f>IF($A904="","",IFERROR(VLOOKUP($A904,AI_PF!$A:$R,18,FALSE),""))</f>
        <v/>
      </c>
      <c r="G904" t="str">
        <f>IF($A904="","",IFERROR(VLOOKUP($A904,AI_PF!$A:$T,20,FALSE),""))</f>
        <v/>
      </c>
      <c r="H904" t="str">
        <f>IF($A904="","",IFERROR(VLOOKUP($A904,AI_PF!$A:$V,22,FALSE),""))</f>
        <v/>
      </c>
      <c r="I904" t="str">
        <f>IF($A904="","",IFERROR(VLOOKUP($A904,AI_PF!$A:$EU,151,FALSE),""))</f>
        <v/>
      </c>
      <c r="J904" t="str">
        <f>IF($A904="","",IFERROR(VLOOKUP($A904,AI_PF!$A:$C,3,FALSE),""))</f>
        <v/>
      </c>
      <c r="K904" t="str">
        <f>IF($A904="","",IFERROR(VLOOKUP($A904,Data_Raw!$A:$G,2,FALSE),""))</f>
        <v/>
      </c>
      <c r="L904" t="str">
        <f>IF($A904="","",IFERROR(VLOOKUP($A904,Data_Raw!$A:$G,3,FALSE),""))</f>
        <v/>
      </c>
      <c r="M904" t="str">
        <f>IF($A904="","",IFERROR(VLOOKUP($A904,Data_Raw!$A:$G,4,FALSE),""))</f>
        <v/>
      </c>
      <c r="N904" t="str">
        <f>IF($A904="","",IFERROR(VLOOKUP($A904,AI_PF!$A:$EU,29,FALSE),""))</f>
        <v/>
      </c>
      <c r="O904" t="str">
        <f>IF($A904="","",IFERROR(VLOOKUP($A904,Data_Raw!$A:$G,5,FALSE),""))</f>
        <v/>
      </c>
      <c r="P904" t="str">
        <f>IF($A904="","",IFERROR(VLOOKUP($A904,Data_Raw!$A:$G,6,FALSE),""))</f>
        <v/>
      </c>
      <c r="Q904" t="str">
        <f>IF($A904="","",IFERROR(VLOOKUP($A904,Data_Raw!$A:$G,7,FALSE),""))</f>
        <v/>
      </c>
      <c r="R904" t="str">
        <f>IF($A904="","",SUMIFS(AI_PF!$AP:$AP,AI_PF!$A:$A,$A904))</f>
        <v/>
      </c>
      <c r="S904" t="str">
        <f>IF($A904="","",SUMIFS(AI_PF!$AW:$AW,AI_PF!$A:$A,$A904))</f>
        <v/>
      </c>
      <c r="T904" t="str">
        <f>IF($A904="","",SUMIFS(AI_PF!$AZ:$AZ,AI_PF!$A:$A,$A904))</f>
        <v/>
      </c>
      <c r="U904" t="str">
        <f>IF($A904="","",SUMIFS(AI_PF!$CA:$CA,AI_PF!$A:$A,$A904))</f>
        <v/>
      </c>
      <c r="V904" t="str">
        <f>IF($A904="","",SUMIFS(AI_PF!$CE:$CE,AI_PF!$A:$A,$A904))</f>
        <v/>
      </c>
      <c r="W904" t="str">
        <f>IF($A904="","",IFERROR(VLOOKUP($A904,AI_PF!$A:$CO,93,FALSE),""))</f>
        <v/>
      </c>
      <c r="X904" t="str">
        <f>IF($A904="","",COUNTIF(AI_PF!$A:$A,$A904))</f>
        <v/>
      </c>
      <c r="Y904" t="str">
        <f>IF($A904="","",COUNTIF(LookThrough!$A:$A,J904))</f>
        <v/>
      </c>
    </row>
    <row r="905" spans="2:25" x14ac:dyDescent="0.4">
      <c r="B905" t="str">
        <f>IF($A905="","",IFERROR(VLOOKUP($A905,AI_PF!$A:$D,4,FALSE),""))</f>
        <v/>
      </c>
      <c r="C905" t="str">
        <f>IF($A905="","",IFERROR(VLOOKUP($A905,AI_PF!$A:$G,7,FALSE),""))</f>
        <v/>
      </c>
      <c r="D905" t="str">
        <f>IF($A905="","",IFERROR(VLOOKUP($A905,AI_PF!$A:$H,8,FALSE),""))</f>
        <v/>
      </c>
      <c r="E905" t="str">
        <f>IF($A905="","",IFERROR(VLOOKUP($A905,AI_PF!$A:$N,14,FALSE),""))</f>
        <v/>
      </c>
      <c r="F905" t="str">
        <f>IF($A905="","",IFERROR(VLOOKUP($A905,AI_PF!$A:$R,18,FALSE),""))</f>
        <v/>
      </c>
      <c r="G905" t="str">
        <f>IF($A905="","",IFERROR(VLOOKUP($A905,AI_PF!$A:$T,20,FALSE),""))</f>
        <v/>
      </c>
      <c r="H905" t="str">
        <f>IF($A905="","",IFERROR(VLOOKUP($A905,AI_PF!$A:$V,22,FALSE),""))</f>
        <v/>
      </c>
      <c r="I905" t="str">
        <f>IF($A905="","",IFERROR(VLOOKUP($A905,AI_PF!$A:$EU,151,FALSE),""))</f>
        <v/>
      </c>
      <c r="J905" t="str">
        <f>IF($A905="","",IFERROR(VLOOKUP($A905,AI_PF!$A:$C,3,FALSE),""))</f>
        <v/>
      </c>
      <c r="K905" t="str">
        <f>IF($A905="","",IFERROR(VLOOKUP($A905,Data_Raw!$A:$G,2,FALSE),""))</f>
        <v/>
      </c>
      <c r="L905" t="str">
        <f>IF($A905="","",IFERROR(VLOOKUP($A905,Data_Raw!$A:$G,3,FALSE),""))</f>
        <v/>
      </c>
      <c r="M905" t="str">
        <f>IF($A905="","",IFERROR(VLOOKUP($A905,Data_Raw!$A:$G,4,FALSE),""))</f>
        <v/>
      </c>
      <c r="N905" t="str">
        <f>IF($A905="","",IFERROR(VLOOKUP($A905,AI_PF!$A:$EU,29,FALSE),""))</f>
        <v/>
      </c>
      <c r="O905" t="str">
        <f>IF($A905="","",IFERROR(VLOOKUP($A905,Data_Raw!$A:$G,5,FALSE),""))</f>
        <v/>
      </c>
      <c r="P905" t="str">
        <f>IF($A905="","",IFERROR(VLOOKUP($A905,Data_Raw!$A:$G,6,FALSE),""))</f>
        <v/>
      </c>
      <c r="Q905" t="str">
        <f>IF($A905="","",IFERROR(VLOOKUP($A905,Data_Raw!$A:$G,7,FALSE),""))</f>
        <v/>
      </c>
      <c r="R905" t="str">
        <f>IF($A905="","",SUMIFS(AI_PF!$AP:$AP,AI_PF!$A:$A,$A905))</f>
        <v/>
      </c>
      <c r="S905" t="str">
        <f>IF($A905="","",SUMIFS(AI_PF!$AW:$AW,AI_PF!$A:$A,$A905))</f>
        <v/>
      </c>
      <c r="T905" t="str">
        <f>IF($A905="","",SUMIFS(AI_PF!$AZ:$AZ,AI_PF!$A:$A,$A905))</f>
        <v/>
      </c>
      <c r="U905" t="str">
        <f>IF($A905="","",SUMIFS(AI_PF!$CA:$CA,AI_PF!$A:$A,$A905))</f>
        <v/>
      </c>
      <c r="V905" t="str">
        <f>IF($A905="","",SUMIFS(AI_PF!$CE:$CE,AI_PF!$A:$A,$A905))</f>
        <v/>
      </c>
      <c r="W905" t="str">
        <f>IF($A905="","",IFERROR(VLOOKUP($A905,AI_PF!$A:$CO,93,FALSE),""))</f>
        <v/>
      </c>
      <c r="X905" t="str">
        <f>IF($A905="","",COUNTIF(AI_PF!$A:$A,$A905))</f>
        <v/>
      </c>
      <c r="Y905" t="str">
        <f>IF($A905="","",COUNTIF(LookThrough!$A:$A,J905))</f>
        <v/>
      </c>
    </row>
    <row r="906" spans="2:25" x14ac:dyDescent="0.4">
      <c r="B906" t="str">
        <f>IF($A906="","",IFERROR(VLOOKUP($A906,AI_PF!$A:$D,4,FALSE),""))</f>
        <v/>
      </c>
      <c r="C906" t="str">
        <f>IF($A906="","",IFERROR(VLOOKUP($A906,AI_PF!$A:$G,7,FALSE),""))</f>
        <v/>
      </c>
      <c r="D906" t="str">
        <f>IF($A906="","",IFERROR(VLOOKUP($A906,AI_PF!$A:$H,8,FALSE),""))</f>
        <v/>
      </c>
      <c r="E906" t="str">
        <f>IF($A906="","",IFERROR(VLOOKUP($A906,AI_PF!$A:$N,14,FALSE),""))</f>
        <v/>
      </c>
      <c r="F906" t="str">
        <f>IF($A906="","",IFERROR(VLOOKUP($A906,AI_PF!$A:$R,18,FALSE),""))</f>
        <v/>
      </c>
      <c r="G906" t="str">
        <f>IF($A906="","",IFERROR(VLOOKUP($A906,AI_PF!$A:$T,20,FALSE),""))</f>
        <v/>
      </c>
      <c r="H906" t="str">
        <f>IF($A906="","",IFERROR(VLOOKUP($A906,AI_PF!$A:$V,22,FALSE),""))</f>
        <v/>
      </c>
      <c r="I906" t="str">
        <f>IF($A906="","",IFERROR(VLOOKUP($A906,AI_PF!$A:$EU,151,FALSE),""))</f>
        <v/>
      </c>
      <c r="J906" t="str">
        <f>IF($A906="","",IFERROR(VLOOKUP($A906,AI_PF!$A:$C,3,FALSE),""))</f>
        <v/>
      </c>
      <c r="K906" t="str">
        <f>IF($A906="","",IFERROR(VLOOKUP($A906,Data_Raw!$A:$G,2,FALSE),""))</f>
        <v/>
      </c>
      <c r="L906" t="str">
        <f>IF($A906="","",IFERROR(VLOOKUP($A906,Data_Raw!$A:$G,3,FALSE),""))</f>
        <v/>
      </c>
      <c r="M906" t="str">
        <f>IF($A906="","",IFERROR(VLOOKUP($A906,Data_Raw!$A:$G,4,FALSE),""))</f>
        <v/>
      </c>
      <c r="N906" t="str">
        <f>IF($A906="","",IFERROR(VLOOKUP($A906,AI_PF!$A:$EU,29,FALSE),""))</f>
        <v/>
      </c>
      <c r="O906" t="str">
        <f>IF($A906="","",IFERROR(VLOOKUP($A906,Data_Raw!$A:$G,5,FALSE),""))</f>
        <v/>
      </c>
      <c r="P906" t="str">
        <f>IF($A906="","",IFERROR(VLOOKUP($A906,Data_Raw!$A:$G,6,FALSE),""))</f>
        <v/>
      </c>
      <c r="Q906" t="str">
        <f>IF($A906="","",IFERROR(VLOOKUP($A906,Data_Raw!$A:$G,7,FALSE),""))</f>
        <v/>
      </c>
      <c r="R906" t="str">
        <f>IF($A906="","",SUMIFS(AI_PF!$AP:$AP,AI_PF!$A:$A,$A906))</f>
        <v/>
      </c>
      <c r="S906" t="str">
        <f>IF($A906="","",SUMIFS(AI_PF!$AW:$AW,AI_PF!$A:$A,$A906))</f>
        <v/>
      </c>
      <c r="T906" t="str">
        <f>IF($A906="","",SUMIFS(AI_PF!$AZ:$AZ,AI_PF!$A:$A,$A906))</f>
        <v/>
      </c>
      <c r="U906" t="str">
        <f>IF($A906="","",SUMIFS(AI_PF!$CA:$CA,AI_PF!$A:$A,$A906))</f>
        <v/>
      </c>
      <c r="V906" t="str">
        <f>IF($A906="","",SUMIFS(AI_PF!$CE:$CE,AI_PF!$A:$A,$A906))</f>
        <v/>
      </c>
      <c r="W906" t="str">
        <f>IF($A906="","",IFERROR(VLOOKUP($A906,AI_PF!$A:$CO,93,FALSE),""))</f>
        <v/>
      </c>
      <c r="X906" t="str">
        <f>IF($A906="","",COUNTIF(AI_PF!$A:$A,$A906))</f>
        <v/>
      </c>
      <c r="Y906" t="str">
        <f>IF($A906="","",COUNTIF(LookThrough!$A:$A,J906))</f>
        <v/>
      </c>
    </row>
    <row r="907" spans="2:25" x14ac:dyDescent="0.4">
      <c r="B907" t="str">
        <f>IF($A907="","",IFERROR(VLOOKUP($A907,AI_PF!$A:$D,4,FALSE),""))</f>
        <v/>
      </c>
      <c r="C907" t="str">
        <f>IF($A907="","",IFERROR(VLOOKUP($A907,AI_PF!$A:$G,7,FALSE),""))</f>
        <v/>
      </c>
      <c r="D907" t="str">
        <f>IF($A907="","",IFERROR(VLOOKUP($A907,AI_PF!$A:$H,8,FALSE),""))</f>
        <v/>
      </c>
      <c r="E907" t="str">
        <f>IF($A907="","",IFERROR(VLOOKUP($A907,AI_PF!$A:$N,14,FALSE),""))</f>
        <v/>
      </c>
      <c r="F907" t="str">
        <f>IF($A907="","",IFERROR(VLOOKUP($A907,AI_PF!$A:$R,18,FALSE),""))</f>
        <v/>
      </c>
      <c r="G907" t="str">
        <f>IF($A907="","",IFERROR(VLOOKUP($A907,AI_PF!$A:$T,20,FALSE),""))</f>
        <v/>
      </c>
      <c r="H907" t="str">
        <f>IF($A907="","",IFERROR(VLOOKUP($A907,AI_PF!$A:$V,22,FALSE),""))</f>
        <v/>
      </c>
      <c r="I907" t="str">
        <f>IF($A907="","",IFERROR(VLOOKUP($A907,AI_PF!$A:$EU,151,FALSE),""))</f>
        <v/>
      </c>
      <c r="J907" t="str">
        <f>IF($A907="","",IFERROR(VLOOKUP($A907,AI_PF!$A:$C,3,FALSE),""))</f>
        <v/>
      </c>
      <c r="K907" t="str">
        <f>IF($A907="","",IFERROR(VLOOKUP($A907,Data_Raw!$A:$G,2,FALSE),""))</f>
        <v/>
      </c>
      <c r="L907" t="str">
        <f>IF($A907="","",IFERROR(VLOOKUP($A907,Data_Raw!$A:$G,3,FALSE),""))</f>
        <v/>
      </c>
      <c r="M907" t="str">
        <f>IF($A907="","",IFERROR(VLOOKUP($A907,Data_Raw!$A:$G,4,FALSE),""))</f>
        <v/>
      </c>
      <c r="N907" t="str">
        <f>IF($A907="","",IFERROR(VLOOKUP($A907,AI_PF!$A:$EU,29,FALSE),""))</f>
        <v/>
      </c>
      <c r="O907" t="str">
        <f>IF($A907="","",IFERROR(VLOOKUP($A907,Data_Raw!$A:$G,5,FALSE),""))</f>
        <v/>
      </c>
      <c r="P907" t="str">
        <f>IF($A907="","",IFERROR(VLOOKUP($A907,Data_Raw!$A:$G,6,FALSE),""))</f>
        <v/>
      </c>
      <c r="Q907" t="str">
        <f>IF($A907="","",IFERROR(VLOOKUP($A907,Data_Raw!$A:$G,7,FALSE),""))</f>
        <v/>
      </c>
      <c r="R907" t="str">
        <f>IF($A907="","",SUMIFS(AI_PF!$AP:$AP,AI_PF!$A:$A,$A907))</f>
        <v/>
      </c>
      <c r="S907" t="str">
        <f>IF($A907="","",SUMIFS(AI_PF!$AW:$AW,AI_PF!$A:$A,$A907))</f>
        <v/>
      </c>
      <c r="T907" t="str">
        <f>IF($A907="","",SUMIFS(AI_PF!$AZ:$AZ,AI_PF!$A:$A,$A907))</f>
        <v/>
      </c>
      <c r="U907" t="str">
        <f>IF($A907="","",SUMIFS(AI_PF!$CA:$CA,AI_PF!$A:$A,$A907))</f>
        <v/>
      </c>
      <c r="V907" t="str">
        <f>IF($A907="","",SUMIFS(AI_PF!$CE:$CE,AI_PF!$A:$A,$A907))</f>
        <v/>
      </c>
      <c r="W907" t="str">
        <f>IF($A907="","",IFERROR(VLOOKUP($A907,AI_PF!$A:$CO,93,FALSE),""))</f>
        <v/>
      </c>
      <c r="X907" t="str">
        <f>IF($A907="","",COUNTIF(AI_PF!$A:$A,$A907))</f>
        <v/>
      </c>
      <c r="Y907" t="str">
        <f>IF($A907="","",COUNTIF(LookThrough!$A:$A,J907))</f>
        <v/>
      </c>
    </row>
    <row r="908" spans="2:25" x14ac:dyDescent="0.4">
      <c r="B908" t="str">
        <f>IF($A908="","",IFERROR(VLOOKUP($A908,AI_PF!$A:$D,4,FALSE),""))</f>
        <v/>
      </c>
      <c r="C908" t="str">
        <f>IF($A908="","",IFERROR(VLOOKUP($A908,AI_PF!$A:$G,7,FALSE),""))</f>
        <v/>
      </c>
      <c r="D908" t="str">
        <f>IF($A908="","",IFERROR(VLOOKUP($A908,AI_PF!$A:$H,8,FALSE),""))</f>
        <v/>
      </c>
      <c r="E908" t="str">
        <f>IF($A908="","",IFERROR(VLOOKUP($A908,AI_PF!$A:$N,14,FALSE),""))</f>
        <v/>
      </c>
      <c r="F908" t="str">
        <f>IF($A908="","",IFERROR(VLOOKUP($A908,AI_PF!$A:$R,18,FALSE),""))</f>
        <v/>
      </c>
      <c r="G908" t="str">
        <f>IF($A908="","",IFERROR(VLOOKUP($A908,AI_PF!$A:$T,20,FALSE),""))</f>
        <v/>
      </c>
      <c r="H908" t="str">
        <f>IF($A908="","",IFERROR(VLOOKUP($A908,AI_PF!$A:$V,22,FALSE),""))</f>
        <v/>
      </c>
      <c r="I908" t="str">
        <f>IF($A908="","",IFERROR(VLOOKUP($A908,AI_PF!$A:$EU,151,FALSE),""))</f>
        <v/>
      </c>
      <c r="J908" t="str">
        <f>IF($A908="","",IFERROR(VLOOKUP($A908,AI_PF!$A:$C,3,FALSE),""))</f>
        <v/>
      </c>
      <c r="K908" t="str">
        <f>IF($A908="","",IFERROR(VLOOKUP($A908,Data_Raw!$A:$G,2,FALSE),""))</f>
        <v/>
      </c>
      <c r="L908" t="str">
        <f>IF($A908="","",IFERROR(VLOOKUP($A908,Data_Raw!$A:$G,3,FALSE),""))</f>
        <v/>
      </c>
      <c r="M908" t="str">
        <f>IF($A908="","",IFERROR(VLOOKUP($A908,Data_Raw!$A:$G,4,FALSE),""))</f>
        <v/>
      </c>
      <c r="N908" t="str">
        <f>IF($A908="","",IFERROR(VLOOKUP($A908,AI_PF!$A:$EU,29,FALSE),""))</f>
        <v/>
      </c>
      <c r="O908" t="str">
        <f>IF($A908="","",IFERROR(VLOOKUP($A908,Data_Raw!$A:$G,5,FALSE),""))</f>
        <v/>
      </c>
      <c r="P908" t="str">
        <f>IF($A908="","",IFERROR(VLOOKUP($A908,Data_Raw!$A:$G,6,FALSE),""))</f>
        <v/>
      </c>
      <c r="Q908" t="str">
        <f>IF($A908="","",IFERROR(VLOOKUP($A908,Data_Raw!$A:$G,7,FALSE),""))</f>
        <v/>
      </c>
      <c r="R908" t="str">
        <f>IF($A908="","",SUMIFS(AI_PF!$AP:$AP,AI_PF!$A:$A,$A908))</f>
        <v/>
      </c>
      <c r="S908" t="str">
        <f>IF($A908="","",SUMIFS(AI_PF!$AW:$AW,AI_PF!$A:$A,$A908))</f>
        <v/>
      </c>
      <c r="T908" t="str">
        <f>IF($A908="","",SUMIFS(AI_PF!$AZ:$AZ,AI_PF!$A:$A,$A908))</f>
        <v/>
      </c>
      <c r="U908" t="str">
        <f>IF($A908="","",SUMIFS(AI_PF!$CA:$CA,AI_PF!$A:$A,$A908))</f>
        <v/>
      </c>
      <c r="V908" t="str">
        <f>IF($A908="","",SUMIFS(AI_PF!$CE:$CE,AI_PF!$A:$A,$A908))</f>
        <v/>
      </c>
      <c r="W908" t="str">
        <f>IF($A908="","",IFERROR(VLOOKUP($A908,AI_PF!$A:$CO,93,FALSE),""))</f>
        <v/>
      </c>
      <c r="X908" t="str">
        <f>IF($A908="","",COUNTIF(AI_PF!$A:$A,$A908))</f>
        <v/>
      </c>
      <c r="Y908" t="str">
        <f>IF($A908="","",COUNTIF(LookThrough!$A:$A,J908))</f>
        <v/>
      </c>
    </row>
    <row r="909" spans="2:25" x14ac:dyDescent="0.4">
      <c r="B909" t="str">
        <f>IF($A909="","",IFERROR(VLOOKUP($A909,AI_PF!$A:$D,4,FALSE),""))</f>
        <v/>
      </c>
      <c r="C909" t="str">
        <f>IF($A909="","",IFERROR(VLOOKUP($A909,AI_PF!$A:$G,7,FALSE),""))</f>
        <v/>
      </c>
      <c r="D909" t="str">
        <f>IF($A909="","",IFERROR(VLOOKUP($A909,AI_PF!$A:$H,8,FALSE),""))</f>
        <v/>
      </c>
      <c r="E909" t="str">
        <f>IF($A909="","",IFERROR(VLOOKUP($A909,AI_PF!$A:$N,14,FALSE),""))</f>
        <v/>
      </c>
      <c r="F909" t="str">
        <f>IF($A909="","",IFERROR(VLOOKUP($A909,AI_PF!$A:$R,18,FALSE),""))</f>
        <v/>
      </c>
      <c r="G909" t="str">
        <f>IF($A909="","",IFERROR(VLOOKUP($A909,AI_PF!$A:$T,20,FALSE),""))</f>
        <v/>
      </c>
      <c r="H909" t="str">
        <f>IF($A909="","",IFERROR(VLOOKUP($A909,AI_PF!$A:$V,22,FALSE),""))</f>
        <v/>
      </c>
      <c r="I909" t="str">
        <f>IF($A909="","",IFERROR(VLOOKUP($A909,AI_PF!$A:$EU,151,FALSE),""))</f>
        <v/>
      </c>
      <c r="J909" t="str">
        <f>IF($A909="","",IFERROR(VLOOKUP($A909,AI_PF!$A:$C,3,FALSE),""))</f>
        <v/>
      </c>
      <c r="K909" t="str">
        <f>IF($A909="","",IFERROR(VLOOKUP($A909,Data_Raw!$A:$G,2,FALSE),""))</f>
        <v/>
      </c>
      <c r="L909" t="str">
        <f>IF($A909="","",IFERROR(VLOOKUP($A909,Data_Raw!$A:$G,3,FALSE),""))</f>
        <v/>
      </c>
      <c r="M909" t="str">
        <f>IF($A909="","",IFERROR(VLOOKUP($A909,Data_Raw!$A:$G,4,FALSE),""))</f>
        <v/>
      </c>
      <c r="N909" t="str">
        <f>IF($A909="","",IFERROR(VLOOKUP($A909,AI_PF!$A:$EU,29,FALSE),""))</f>
        <v/>
      </c>
      <c r="O909" t="str">
        <f>IF($A909="","",IFERROR(VLOOKUP($A909,Data_Raw!$A:$G,5,FALSE),""))</f>
        <v/>
      </c>
      <c r="P909" t="str">
        <f>IF($A909="","",IFERROR(VLOOKUP($A909,Data_Raw!$A:$G,6,FALSE),""))</f>
        <v/>
      </c>
      <c r="Q909" t="str">
        <f>IF($A909="","",IFERROR(VLOOKUP($A909,Data_Raw!$A:$G,7,FALSE),""))</f>
        <v/>
      </c>
      <c r="R909" t="str">
        <f>IF($A909="","",SUMIFS(AI_PF!$AP:$AP,AI_PF!$A:$A,$A909))</f>
        <v/>
      </c>
      <c r="S909" t="str">
        <f>IF($A909="","",SUMIFS(AI_PF!$AW:$AW,AI_PF!$A:$A,$A909))</f>
        <v/>
      </c>
      <c r="T909" t="str">
        <f>IF($A909="","",SUMIFS(AI_PF!$AZ:$AZ,AI_PF!$A:$A,$A909))</f>
        <v/>
      </c>
      <c r="U909" t="str">
        <f>IF($A909="","",SUMIFS(AI_PF!$CA:$CA,AI_PF!$A:$A,$A909))</f>
        <v/>
      </c>
      <c r="V909" t="str">
        <f>IF($A909="","",SUMIFS(AI_PF!$CE:$CE,AI_PF!$A:$A,$A909))</f>
        <v/>
      </c>
      <c r="W909" t="str">
        <f>IF($A909="","",IFERROR(VLOOKUP($A909,AI_PF!$A:$CO,93,FALSE),""))</f>
        <v/>
      </c>
      <c r="X909" t="str">
        <f>IF($A909="","",COUNTIF(AI_PF!$A:$A,$A909))</f>
        <v/>
      </c>
      <c r="Y909" t="str">
        <f>IF($A909="","",COUNTIF(LookThrough!$A:$A,J909))</f>
        <v/>
      </c>
    </row>
    <row r="910" spans="2:25" x14ac:dyDescent="0.4">
      <c r="B910" t="str">
        <f>IF($A910="","",IFERROR(VLOOKUP($A910,AI_PF!$A:$D,4,FALSE),""))</f>
        <v/>
      </c>
      <c r="C910" t="str">
        <f>IF($A910="","",IFERROR(VLOOKUP($A910,AI_PF!$A:$G,7,FALSE),""))</f>
        <v/>
      </c>
      <c r="D910" t="str">
        <f>IF($A910="","",IFERROR(VLOOKUP($A910,AI_PF!$A:$H,8,FALSE),""))</f>
        <v/>
      </c>
      <c r="E910" t="str">
        <f>IF($A910="","",IFERROR(VLOOKUP($A910,AI_PF!$A:$N,14,FALSE),""))</f>
        <v/>
      </c>
      <c r="F910" t="str">
        <f>IF($A910="","",IFERROR(VLOOKUP($A910,AI_PF!$A:$R,18,FALSE),""))</f>
        <v/>
      </c>
      <c r="G910" t="str">
        <f>IF($A910="","",IFERROR(VLOOKUP($A910,AI_PF!$A:$T,20,FALSE),""))</f>
        <v/>
      </c>
      <c r="H910" t="str">
        <f>IF($A910="","",IFERROR(VLOOKUP($A910,AI_PF!$A:$V,22,FALSE),""))</f>
        <v/>
      </c>
      <c r="I910" t="str">
        <f>IF($A910="","",IFERROR(VLOOKUP($A910,AI_PF!$A:$EU,151,FALSE),""))</f>
        <v/>
      </c>
      <c r="J910" t="str">
        <f>IF($A910="","",IFERROR(VLOOKUP($A910,AI_PF!$A:$C,3,FALSE),""))</f>
        <v/>
      </c>
      <c r="K910" t="str">
        <f>IF($A910="","",IFERROR(VLOOKUP($A910,Data_Raw!$A:$G,2,FALSE),""))</f>
        <v/>
      </c>
      <c r="L910" t="str">
        <f>IF($A910="","",IFERROR(VLOOKUP($A910,Data_Raw!$A:$G,3,FALSE),""))</f>
        <v/>
      </c>
      <c r="M910" t="str">
        <f>IF($A910="","",IFERROR(VLOOKUP($A910,Data_Raw!$A:$G,4,FALSE),""))</f>
        <v/>
      </c>
      <c r="N910" t="str">
        <f>IF($A910="","",IFERROR(VLOOKUP($A910,AI_PF!$A:$EU,29,FALSE),""))</f>
        <v/>
      </c>
      <c r="O910" t="str">
        <f>IF($A910="","",IFERROR(VLOOKUP($A910,Data_Raw!$A:$G,5,FALSE),""))</f>
        <v/>
      </c>
      <c r="P910" t="str">
        <f>IF($A910="","",IFERROR(VLOOKUP($A910,Data_Raw!$A:$G,6,FALSE),""))</f>
        <v/>
      </c>
      <c r="Q910" t="str">
        <f>IF($A910="","",IFERROR(VLOOKUP($A910,Data_Raw!$A:$G,7,FALSE),""))</f>
        <v/>
      </c>
      <c r="R910" t="str">
        <f>IF($A910="","",SUMIFS(AI_PF!$AP:$AP,AI_PF!$A:$A,$A910))</f>
        <v/>
      </c>
      <c r="S910" t="str">
        <f>IF($A910="","",SUMIFS(AI_PF!$AW:$AW,AI_PF!$A:$A,$A910))</f>
        <v/>
      </c>
      <c r="T910" t="str">
        <f>IF($A910="","",SUMIFS(AI_PF!$AZ:$AZ,AI_PF!$A:$A,$A910))</f>
        <v/>
      </c>
      <c r="U910" t="str">
        <f>IF($A910="","",SUMIFS(AI_PF!$CA:$CA,AI_PF!$A:$A,$A910))</f>
        <v/>
      </c>
      <c r="V910" t="str">
        <f>IF($A910="","",SUMIFS(AI_PF!$CE:$CE,AI_PF!$A:$A,$A910))</f>
        <v/>
      </c>
      <c r="W910" t="str">
        <f>IF($A910="","",IFERROR(VLOOKUP($A910,AI_PF!$A:$CO,93,FALSE),""))</f>
        <v/>
      </c>
      <c r="X910" t="str">
        <f>IF($A910="","",COUNTIF(AI_PF!$A:$A,$A910))</f>
        <v/>
      </c>
      <c r="Y910" t="str">
        <f>IF($A910="","",COUNTIF(LookThrough!$A:$A,J910))</f>
        <v/>
      </c>
    </row>
    <row r="911" spans="2:25" x14ac:dyDescent="0.4">
      <c r="B911" t="str">
        <f>IF($A911="","",IFERROR(VLOOKUP($A911,AI_PF!$A:$D,4,FALSE),""))</f>
        <v/>
      </c>
      <c r="C911" t="str">
        <f>IF($A911="","",IFERROR(VLOOKUP($A911,AI_PF!$A:$G,7,FALSE),""))</f>
        <v/>
      </c>
      <c r="D911" t="str">
        <f>IF($A911="","",IFERROR(VLOOKUP($A911,AI_PF!$A:$H,8,FALSE),""))</f>
        <v/>
      </c>
      <c r="E911" t="str">
        <f>IF($A911="","",IFERROR(VLOOKUP($A911,AI_PF!$A:$N,14,FALSE),""))</f>
        <v/>
      </c>
      <c r="F911" t="str">
        <f>IF($A911="","",IFERROR(VLOOKUP($A911,AI_PF!$A:$R,18,FALSE),""))</f>
        <v/>
      </c>
      <c r="G911" t="str">
        <f>IF($A911="","",IFERROR(VLOOKUP($A911,AI_PF!$A:$T,20,FALSE),""))</f>
        <v/>
      </c>
      <c r="H911" t="str">
        <f>IF($A911="","",IFERROR(VLOOKUP($A911,AI_PF!$A:$V,22,FALSE),""))</f>
        <v/>
      </c>
      <c r="I911" t="str">
        <f>IF($A911="","",IFERROR(VLOOKUP($A911,AI_PF!$A:$EU,151,FALSE),""))</f>
        <v/>
      </c>
      <c r="J911" t="str">
        <f>IF($A911="","",IFERROR(VLOOKUP($A911,AI_PF!$A:$C,3,FALSE),""))</f>
        <v/>
      </c>
      <c r="K911" t="str">
        <f>IF($A911="","",IFERROR(VLOOKUP($A911,Data_Raw!$A:$G,2,FALSE),""))</f>
        <v/>
      </c>
      <c r="L911" t="str">
        <f>IF($A911="","",IFERROR(VLOOKUP($A911,Data_Raw!$A:$G,3,FALSE),""))</f>
        <v/>
      </c>
      <c r="M911" t="str">
        <f>IF($A911="","",IFERROR(VLOOKUP($A911,Data_Raw!$A:$G,4,FALSE),""))</f>
        <v/>
      </c>
      <c r="N911" t="str">
        <f>IF($A911="","",IFERROR(VLOOKUP($A911,AI_PF!$A:$EU,29,FALSE),""))</f>
        <v/>
      </c>
      <c r="O911" t="str">
        <f>IF($A911="","",IFERROR(VLOOKUP($A911,Data_Raw!$A:$G,5,FALSE),""))</f>
        <v/>
      </c>
      <c r="P911" t="str">
        <f>IF($A911="","",IFERROR(VLOOKUP($A911,Data_Raw!$A:$G,6,FALSE),""))</f>
        <v/>
      </c>
      <c r="Q911" t="str">
        <f>IF($A911="","",IFERROR(VLOOKUP($A911,Data_Raw!$A:$G,7,FALSE),""))</f>
        <v/>
      </c>
      <c r="R911" t="str">
        <f>IF($A911="","",SUMIFS(AI_PF!$AP:$AP,AI_PF!$A:$A,$A911))</f>
        <v/>
      </c>
      <c r="S911" t="str">
        <f>IF($A911="","",SUMIFS(AI_PF!$AW:$AW,AI_PF!$A:$A,$A911))</f>
        <v/>
      </c>
      <c r="T911" t="str">
        <f>IF($A911="","",SUMIFS(AI_PF!$AZ:$AZ,AI_PF!$A:$A,$A911))</f>
        <v/>
      </c>
      <c r="U911" t="str">
        <f>IF($A911="","",SUMIFS(AI_PF!$CA:$CA,AI_PF!$A:$A,$A911))</f>
        <v/>
      </c>
      <c r="V911" t="str">
        <f>IF($A911="","",SUMIFS(AI_PF!$CE:$CE,AI_PF!$A:$A,$A911))</f>
        <v/>
      </c>
      <c r="W911" t="str">
        <f>IF($A911="","",IFERROR(VLOOKUP($A911,AI_PF!$A:$CO,93,FALSE),""))</f>
        <v/>
      </c>
      <c r="X911" t="str">
        <f>IF($A911="","",COUNTIF(AI_PF!$A:$A,$A911))</f>
        <v/>
      </c>
      <c r="Y911" t="str">
        <f>IF($A911="","",COUNTIF(LookThrough!$A:$A,J911))</f>
        <v/>
      </c>
    </row>
    <row r="912" spans="2:25" x14ac:dyDescent="0.4">
      <c r="B912" t="str">
        <f>IF($A912="","",IFERROR(VLOOKUP($A912,AI_PF!$A:$D,4,FALSE),""))</f>
        <v/>
      </c>
      <c r="C912" t="str">
        <f>IF($A912="","",IFERROR(VLOOKUP($A912,AI_PF!$A:$G,7,FALSE),""))</f>
        <v/>
      </c>
      <c r="D912" t="str">
        <f>IF($A912="","",IFERROR(VLOOKUP($A912,AI_PF!$A:$H,8,FALSE),""))</f>
        <v/>
      </c>
      <c r="E912" t="str">
        <f>IF($A912="","",IFERROR(VLOOKUP($A912,AI_PF!$A:$N,14,FALSE),""))</f>
        <v/>
      </c>
      <c r="F912" t="str">
        <f>IF($A912="","",IFERROR(VLOOKUP($A912,AI_PF!$A:$R,18,FALSE),""))</f>
        <v/>
      </c>
      <c r="G912" t="str">
        <f>IF($A912="","",IFERROR(VLOOKUP($A912,AI_PF!$A:$T,20,FALSE),""))</f>
        <v/>
      </c>
      <c r="H912" t="str">
        <f>IF($A912="","",IFERROR(VLOOKUP($A912,AI_PF!$A:$V,22,FALSE),""))</f>
        <v/>
      </c>
      <c r="I912" t="str">
        <f>IF($A912="","",IFERROR(VLOOKUP($A912,AI_PF!$A:$EU,151,FALSE),""))</f>
        <v/>
      </c>
      <c r="J912" t="str">
        <f>IF($A912="","",IFERROR(VLOOKUP($A912,AI_PF!$A:$C,3,FALSE),""))</f>
        <v/>
      </c>
      <c r="K912" t="str">
        <f>IF($A912="","",IFERROR(VLOOKUP($A912,Data_Raw!$A:$G,2,FALSE),""))</f>
        <v/>
      </c>
      <c r="L912" t="str">
        <f>IF($A912="","",IFERROR(VLOOKUP($A912,Data_Raw!$A:$G,3,FALSE),""))</f>
        <v/>
      </c>
      <c r="M912" t="str">
        <f>IF($A912="","",IFERROR(VLOOKUP($A912,Data_Raw!$A:$G,4,FALSE),""))</f>
        <v/>
      </c>
      <c r="N912" t="str">
        <f>IF($A912="","",IFERROR(VLOOKUP($A912,AI_PF!$A:$EU,29,FALSE),""))</f>
        <v/>
      </c>
      <c r="O912" t="str">
        <f>IF($A912="","",IFERROR(VLOOKUP($A912,Data_Raw!$A:$G,5,FALSE),""))</f>
        <v/>
      </c>
      <c r="P912" t="str">
        <f>IF($A912="","",IFERROR(VLOOKUP($A912,Data_Raw!$A:$G,6,FALSE),""))</f>
        <v/>
      </c>
      <c r="Q912" t="str">
        <f>IF($A912="","",IFERROR(VLOOKUP($A912,Data_Raw!$A:$G,7,FALSE),""))</f>
        <v/>
      </c>
      <c r="R912" t="str">
        <f>IF($A912="","",SUMIFS(AI_PF!$AP:$AP,AI_PF!$A:$A,$A912))</f>
        <v/>
      </c>
      <c r="S912" t="str">
        <f>IF($A912="","",SUMIFS(AI_PF!$AW:$AW,AI_PF!$A:$A,$A912))</f>
        <v/>
      </c>
      <c r="T912" t="str">
        <f>IF($A912="","",SUMIFS(AI_PF!$AZ:$AZ,AI_PF!$A:$A,$A912))</f>
        <v/>
      </c>
      <c r="U912" t="str">
        <f>IF($A912="","",SUMIFS(AI_PF!$CA:$CA,AI_PF!$A:$A,$A912))</f>
        <v/>
      </c>
      <c r="V912" t="str">
        <f>IF($A912="","",SUMIFS(AI_PF!$CE:$CE,AI_PF!$A:$A,$A912))</f>
        <v/>
      </c>
      <c r="W912" t="str">
        <f>IF($A912="","",IFERROR(VLOOKUP($A912,AI_PF!$A:$CO,93,FALSE),""))</f>
        <v/>
      </c>
      <c r="X912" t="str">
        <f>IF($A912="","",COUNTIF(AI_PF!$A:$A,$A912))</f>
        <v/>
      </c>
      <c r="Y912" t="str">
        <f>IF($A912="","",COUNTIF(LookThrough!$A:$A,J912))</f>
        <v/>
      </c>
    </row>
    <row r="913" spans="2:25" x14ac:dyDescent="0.4">
      <c r="B913" t="str">
        <f>IF($A913="","",IFERROR(VLOOKUP($A913,AI_PF!$A:$D,4,FALSE),""))</f>
        <v/>
      </c>
      <c r="C913" t="str">
        <f>IF($A913="","",IFERROR(VLOOKUP($A913,AI_PF!$A:$G,7,FALSE),""))</f>
        <v/>
      </c>
      <c r="D913" t="str">
        <f>IF($A913="","",IFERROR(VLOOKUP($A913,AI_PF!$A:$H,8,FALSE),""))</f>
        <v/>
      </c>
      <c r="E913" t="str">
        <f>IF($A913="","",IFERROR(VLOOKUP($A913,AI_PF!$A:$N,14,FALSE),""))</f>
        <v/>
      </c>
      <c r="F913" t="str">
        <f>IF($A913="","",IFERROR(VLOOKUP($A913,AI_PF!$A:$R,18,FALSE),""))</f>
        <v/>
      </c>
      <c r="G913" t="str">
        <f>IF($A913="","",IFERROR(VLOOKUP($A913,AI_PF!$A:$T,20,FALSE),""))</f>
        <v/>
      </c>
      <c r="H913" t="str">
        <f>IF($A913="","",IFERROR(VLOOKUP($A913,AI_PF!$A:$V,22,FALSE),""))</f>
        <v/>
      </c>
      <c r="I913" t="str">
        <f>IF($A913="","",IFERROR(VLOOKUP($A913,AI_PF!$A:$EU,151,FALSE),""))</f>
        <v/>
      </c>
      <c r="J913" t="str">
        <f>IF($A913="","",IFERROR(VLOOKUP($A913,AI_PF!$A:$C,3,FALSE),""))</f>
        <v/>
      </c>
      <c r="K913" t="str">
        <f>IF($A913="","",IFERROR(VLOOKUP($A913,Data_Raw!$A:$G,2,FALSE),""))</f>
        <v/>
      </c>
      <c r="L913" t="str">
        <f>IF($A913="","",IFERROR(VLOOKUP($A913,Data_Raw!$A:$G,3,FALSE),""))</f>
        <v/>
      </c>
      <c r="M913" t="str">
        <f>IF($A913="","",IFERROR(VLOOKUP($A913,Data_Raw!$A:$G,4,FALSE),""))</f>
        <v/>
      </c>
      <c r="N913" t="str">
        <f>IF($A913="","",IFERROR(VLOOKUP($A913,AI_PF!$A:$EU,29,FALSE),""))</f>
        <v/>
      </c>
      <c r="O913" t="str">
        <f>IF($A913="","",IFERROR(VLOOKUP($A913,Data_Raw!$A:$G,5,FALSE),""))</f>
        <v/>
      </c>
      <c r="P913" t="str">
        <f>IF($A913="","",IFERROR(VLOOKUP($A913,Data_Raw!$A:$G,6,FALSE),""))</f>
        <v/>
      </c>
      <c r="Q913" t="str">
        <f>IF($A913="","",IFERROR(VLOOKUP($A913,Data_Raw!$A:$G,7,FALSE),""))</f>
        <v/>
      </c>
      <c r="R913" t="str">
        <f>IF($A913="","",SUMIFS(AI_PF!$AP:$AP,AI_PF!$A:$A,$A913))</f>
        <v/>
      </c>
      <c r="S913" t="str">
        <f>IF($A913="","",SUMIFS(AI_PF!$AW:$AW,AI_PF!$A:$A,$A913))</f>
        <v/>
      </c>
      <c r="T913" t="str">
        <f>IF($A913="","",SUMIFS(AI_PF!$AZ:$AZ,AI_PF!$A:$A,$A913))</f>
        <v/>
      </c>
      <c r="U913" t="str">
        <f>IF($A913="","",SUMIFS(AI_PF!$CA:$CA,AI_PF!$A:$A,$A913))</f>
        <v/>
      </c>
      <c r="V913" t="str">
        <f>IF($A913="","",SUMIFS(AI_PF!$CE:$CE,AI_PF!$A:$A,$A913))</f>
        <v/>
      </c>
      <c r="W913" t="str">
        <f>IF($A913="","",IFERROR(VLOOKUP($A913,AI_PF!$A:$CO,93,FALSE),""))</f>
        <v/>
      </c>
      <c r="X913" t="str">
        <f>IF($A913="","",COUNTIF(AI_PF!$A:$A,$A913))</f>
        <v/>
      </c>
      <c r="Y913" t="str">
        <f>IF($A913="","",COUNTIF(LookThrough!$A:$A,J913))</f>
        <v/>
      </c>
    </row>
    <row r="914" spans="2:25" x14ac:dyDescent="0.4">
      <c r="B914" t="str">
        <f>IF($A914="","",IFERROR(VLOOKUP($A914,AI_PF!$A:$D,4,FALSE),""))</f>
        <v/>
      </c>
      <c r="C914" t="str">
        <f>IF($A914="","",IFERROR(VLOOKUP($A914,AI_PF!$A:$G,7,FALSE),""))</f>
        <v/>
      </c>
      <c r="D914" t="str">
        <f>IF($A914="","",IFERROR(VLOOKUP($A914,AI_PF!$A:$H,8,FALSE),""))</f>
        <v/>
      </c>
      <c r="E914" t="str">
        <f>IF($A914="","",IFERROR(VLOOKUP($A914,AI_PF!$A:$N,14,FALSE),""))</f>
        <v/>
      </c>
      <c r="F914" t="str">
        <f>IF($A914="","",IFERROR(VLOOKUP($A914,AI_PF!$A:$R,18,FALSE),""))</f>
        <v/>
      </c>
      <c r="G914" t="str">
        <f>IF($A914="","",IFERROR(VLOOKUP($A914,AI_PF!$A:$T,20,FALSE),""))</f>
        <v/>
      </c>
      <c r="H914" t="str">
        <f>IF($A914="","",IFERROR(VLOOKUP($A914,AI_PF!$A:$V,22,FALSE),""))</f>
        <v/>
      </c>
      <c r="I914" t="str">
        <f>IF($A914="","",IFERROR(VLOOKUP($A914,AI_PF!$A:$EU,151,FALSE),""))</f>
        <v/>
      </c>
      <c r="J914" t="str">
        <f>IF($A914="","",IFERROR(VLOOKUP($A914,AI_PF!$A:$C,3,FALSE),""))</f>
        <v/>
      </c>
      <c r="K914" t="str">
        <f>IF($A914="","",IFERROR(VLOOKUP($A914,Data_Raw!$A:$G,2,FALSE),""))</f>
        <v/>
      </c>
      <c r="L914" t="str">
        <f>IF($A914="","",IFERROR(VLOOKUP($A914,Data_Raw!$A:$G,3,FALSE),""))</f>
        <v/>
      </c>
      <c r="M914" t="str">
        <f>IF($A914="","",IFERROR(VLOOKUP($A914,Data_Raw!$A:$G,4,FALSE),""))</f>
        <v/>
      </c>
      <c r="N914" t="str">
        <f>IF($A914="","",IFERROR(VLOOKUP($A914,AI_PF!$A:$EU,29,FALSE),""))</f>
        <v/>
      </c>
      <c r="O914" t="str">
        <f>IF($A914="","",IFERROR(VLOOKUP($A914,Data_Raw!$A:$G,5,FALSE),""))</f>
        <v/>
      </c>
      <c r="P914" t="str">
        <f>IF($A914="","",IFERROR(VLOOKUP($A914,Data_Raw!$A:$G,6,FALSE),""))</f>
        <v/>
      </c>
      <c r="Q914" t="str">
        <f>IF($A914="","",IFERROR(VLOOKUP($A914,Data_Raw!$A:$G,7,FALSE),""))</f>
        <v/>
      </c>
      <c r="R914" t="str">
        <f>IF($A914="","",SUMIFS(AI_PF!$AP:$AP,AI_PF!$A:$A,$A914))</f>
        <v/>
      </c>
      <c r="S914" t="str">
        <f>IF($A914="","",SUMIFS(AI_PF!$AW:$AW,AI_PF!$A:$A,$A914))</f>
        <v/>
      </c>
      <c r="T914" t="str">
        <f>IF($A914="","",SUMIFS(AI_PF!$AZ:$AZ,AI_PF!$A:$A,$A914))</f>
        <v/>
      </c>
      <c r="U914" t="str">
        <f>IF($A914="","",SUMIFS(AI_PF!$CA:$CA,AI_PF!$A:$A,$A914))</f>
        <v/>
      </c>
      <c r="V914" t="str">
        <f>IF($A914="","",SUMIFS(AI_PF!$CE:$CE,AI_PF!$A:$A,$A914))</f>
        <v/>
      </c>
      <c r="W914" t="str">
        <f>IF($A914="","",IFERROR(VLOOKUP($A914,AI_PF!$A:$CO,93,FALSE),""))</f>
        <v/>
      </c>
      <c r="X914" t="str">
        <f>IF($A914="","",COUNTIF(AI_PF!$A:$A,$A914))</f>
        <v/>
      </c>
      <c r="Y914" t="str">
        <f>IF($A914="","",COUNTIF(LookThrough!$A:$A,J914))</f>
        <v/>
      </c>
    </row>
    <row r="915" spans="2:25" x14ac:dyDescent="0.4">
      <c r="B915" t="str">
        <f>IF($A915="","",IFERROR(VLOOKUP($A915,AI_PF!$A:$D,4,FALSE),""))</f>
        <v/>
      </c>
      <c r="C915" t="str">
        <f>IF($A915="","",IFERROR(VLOOKUP($A915,AI_PF!$A:$G,7,FALSE),""))</f>
        <v/>
      </c>
      <c r="D915" t="str">
        <f>IF($A915="","",IFERROR(VLOOKUP($A915,AI_PF!$A:$H,8,FALSE),""))</f>
        <v/>
      </c>
      <c r="E915" t="str">
        <f>IF($A915="","",IFERROR(VLOOKUP($A915,AI_PF!$A:$N,14,FALSE),""))</f>
        <v/>
      </c>
      <c r="F915" t="str">
        <f>IF($A915="","",IFERROR(VLOOKUP($A915,AI_PF!$A:$R,18,FALSE),""))</f>
        <v/>
      </c>
      <c r="G915" t="str">
        <f>IF($A915="","",IFERROR(VLOOKUP($A915,AI_PF!$A:$T,20,FALSE),""))</f>
        <v/>
      </c>
      <c r="H915" t="str">
        <f>IF($A915="","",IFERROR(VLOOKUP($A915,AI_PF!$A:$V,22,FALSE),""))</f>
        <v/>
      </c>
      <c r="I915" t="str">
        <f>IF($A915="","",IFERROR(VLOOKUP($A915,AI_PF!$A:$EU,151,FALSE),""))</f>
        <v/>
      </c>
      <c r="J915" t="str">
        <f>IF($A915="","",IFERROR(VLOOKUP($A915,AI_PF!$A:$C,3,FALSE),""))</f>
        <v/>
      </c>
      <c r="K915" t="str">
        <f>IF($A915="","",IFERROR(VLOOKUP($A915,Data_Raw!$A:$G,2,FALSE),""))</f>
        <v/>
      </c>
      <c r="L915" t="str">
        <f>IF($A915="","",IFERROR(VLOOKUP($A915,Data_Raw!$A:$G,3,FALSE),""))</f>
        <v/>
      </c>
      <c r="M915" t="str">
        <f>IF($A915="","",IFERROR(VLOOKUP($A915,Data_Raw!$A:$G,4,FALSE),""))</f>
        <v/>
      </c>
      <c r="N915" t="str">
        <f>IF($A915="","",IFERROR(VLOOKUP($A915,AI_PF!$A:$EU,29,FALSE),""))</f>
        <v/>
      </c>
      <c r="O915" t="str">
        <f>IF($A915="","",IFERROR(VLOOKUP($A915,Data_Raw!$A:$G,5,FALSE),""))</f>
        <v/>
      </c>
      <c r="P915" t="str">
        <f>IF($A915="","",IFERROR(VLOOKUP($A915,Data_Raw!$A:$G,6,FALSE),""))</f>
        <v/>
      </c>
      <c r="Q915" t="str">
        <f>IF($A915="","",IFERROR(VLOOKUP($A915,Data_Raw!$A:$G,7,FALSE),""))</f>
        <v/>
      </c>
      <c r="R915" t="str">
        <f>IF($A915="","",SUMIFS(AI_PF!$AP:$AP,AI_PF!$A:$A,$A915))</f>
        <v/>
      </c>
      <c r="S915" t="str">
        <f>IF($A915="","",SUMIFS(AI_PF!$AW:$AW,AI_PF!$A:$A,$A915))</f>
        <v/>
      </c>
      <c r="T915" t="str">
        <f>IF($A915="","",SUMIFS(AI_PF!$AZ:$AZ,AI_PF!$A:$A,$A915))</f>
        <v/>
      </c>
      <c r="U915" t="str">
        <f>IF($A915="","",SUMIFS(AI_PF!$CA:$CA,AI_PF!$A:$A,$A915))</f>
        <v/>
      </c>
      <c r="V915" t="str">
        <f>IF($A915="","",SUMIFS(AI_PF!$CE:$CE,AI_PF!$A:$A,$A915))</f>
        <v/>
      </c>
      <c r="W915" t="str">
        <f>IF($A915="","",IFERROR(VLOOKUP($A915,AI_PF!$A:$CO,93,FALSE),""))</f>
        <v/>
      </c>
      <c r="X915" t="str">
        <f>IF($A915="","",COUNTIF(AI_PF!$A:$A,$A915))</f>
        <v/>
      </c>
      <c r="Y915" t="str">
        <f>IF($A915="","",COUNTIF(LookThrough!$A:$A,J915))</f>
        <v/>
      </c>
    </row>
    <row r="916" spans="2:25" x14ac:dyDescent="0.4">
      <c r="B916" t="str">
        <f>IF($A916="","",IFERROR(VLOOKUP($A916,AI_PF!$A:$D,4,FALSE),""))</f>
        <v/>
      </c>
      <c r="C916" t="str">
        <f>IF($A916="","",IFERROR(VLOOKUP($A916,AI_PF!$A:$G,7,FALSE),""))</f>
        <v/>
      </c>
      <c r="D916" t="str">
        <f>IF($A916="","",IFERROR(VLOOKUP($A916,AI_PF!$A:$H,8,FALSE),""))</f>
        <v/>
      </c>
      <c r="E916" t="str">
        <f>IF($A916="","",IFERROR(VLOOKUP($A916,AI_PF!$A:$N,14,FALSE),""))</f>
        <v/>
      </c>
      <c r="F916" t="str">
        <f>IF($A916="","",IFERROR(VLOOKUP($A916,AI_PF!$A:$R,18,FALSE),""))</f>
        <v/>
      </c>
      <c r="G916" t="str">
        <f>IF($A916="","",IFERROR(VLOOKUP($A916,AI_PF!$A:$T,20,FALSE),""))</f>
        <v/>
      </c>
      <c r="H916" t="str">
        <f>IF($A916="","",IFERROR(VLOOKUP($A916,AI_PF!$A:$V,22,FALSE),""))</f>
        <v/>
      </c>
      <c r="I916" t="str">
        <f>IF($A916="","",IFERROR(VLOOKUP($A916,AI_PF!$A:$EU,151,FALSE),""))</f>
        <v/>
      </c>
      <c r="J916" t="str">
        <f>IF($A916="","",IFERROR(VLOOKUP($A916,AI_PF!$A:$C,3,FALSE),""))</f>
        <v/>
      </c>
      <c r="K916" t="str">
        <f>IF($A916="","",IFERROR(VLOOKUP($A916,Data_Raw!$A:$G,2,FALSE),""))</f>
        <v/>
      </c>
      <c r="L916" t="str">
        <f>IF($A916="","",IFERROR(VLOOKUP($A916,Data_Raw!$A:$G,3,FALSE),""))</f>
        <v/>
      </c>
      <c r="M916" t="str">
        <f>IF($A916="","",IFERROR(VLOOKUP($A916,Data_Raw!$A:$G,4,FALSE),""))</f>
        <v/>
      </c>
      <c r="N916" t="str">
        <f>IF($A916="","",IFERROR(VLOOKUP($A916,AI_PF!$A:$EU,29,FALSE),""))</f>
        <v/>
      </c>
      <c r="O916" t="str">
        <f>IF($A916="","",IFERROR(VLOOKUP($A916,Data_Raw!$A:$G,5,FALSE),""))</f>
        <v/>
      </c>
      <c r="P916" t="str">
        <f>IF($A916="","",IFERROR(VLOOKUP($A916,Data_Raw!$A:$G,6,FALSE),""))</f>
        <v/>
      </c>
      <c r="Q916" t="str">
        <f>IF($A916="","",IFERROR(VLOOKUP($A916,Data_Raw!$A:$G,7,FALSE),""))</f>
        <v/>
      </c>
      <c r="R916" t="str">
        <f>IF($A916="","",SUMIFS(AI_PF!$AP:$AP,AI_PF!$A:$A,$A916))</f>
        <v/>
      </c>
      <c r="S916" t="str">
        <f>IF($A916="","",SUMIFS(AI_PF!$AW:$AW,AI_PF!$A:$A,$A916))</f>
        <v/>
      </c>
      <c r="T916" t="str">
        <f>IF($A916="","",SUMIFS(AI_PF!$AZ:$AZ,AI_PF!$A:$A,$A916))</f>
        <v/>
      </c>
      <c r="U916" t="str">
        <f>IF($A916="","",SUMIFS(AI_PF!$CA:$CA,AI_PF!$A:$A,$A916))</f>
        <v/>
      </c>
      <c r="V916" t="str">
        <f>IF($A916="","",SUMIFS(AI_PF!$CE:$CE,AI_PF!$A:$A,$A916))</f>
        <v/>
      </c>
      <c r="W916" t="str">
        <f>IF($A916="","",IFERROR(VLOOKUP($A916,AI_PF!$A:$CO,93,FALSE),""))</f>
        <v/>
      </c>
      <c r="X916" t="str">
        <f>IF($A916="","",COUNTIF(AI_PF!$A:$A,$A916))</f>
        <v/>
      </c>
      <c r="Y916" t="str">
        <f>IF($A916="","",COUNTIF(LookThrough!$A:$A,J916))</f>
        <v/>
      </c>
    </row>
    <row r="917" spans="2:25" x14ac:dyDescent="0.4">
      <c r="B917" t="str">
        <f>IF($A917="","",IFERROR(VLOOKUP($A917,AI_PF!$A:$D,4,FALSE),""))</f>
        <v/>
      </c>
      <c r="C917" t="str">
        <f>IF($A917="","",IFERROR(VLOOKUP($A917,AI_PF!$A:$G,7,FALSE),""))</f>
        <v/>
      </c>
      <c r="D917" t="str">
        <f>IF($A917="","",IFERROR(VLOOKUP($A917,AI_PF!$A:$H,8,FALSE),""))</f>
        <v/>
      </c>
      <c r="E917" t="str">
        <f>IF($A917="","",IFERROR(VLOOKUP($A917,AI_PF!$A:$N,14,FALSE),""))</f>
        <v/>
      </c>
      <c r="F917" t="str">
        <f>IF($A917="","",IFERROR(VLOOKUP($A917,AI_PF!$A:$R,18,FALSE),""))</f>
        <v/>
      </c>
      <c r="G917" t="str">
        <f>IF($A917="","",IFERROR(VLOOKUP($A917,AI_PF!$A:$T,20,FALSE),""))</f>
        <v/>
      </c>
      <c r="H917" t="str">
        <f>IF($A917="","",IFERROR(VLOOKUP($A917,AI_PF!$A:$V,22,FALSE),""))</f>
        <v/>
      </c>
      <c r="I917" t="str">
        <f>IF($A917="","",IFERROR(VLOOKUP($A917,AI_PF!$A:$EU,151,FALSE),""))</f>
        <v/>
      </c>
      <c r="J917" t="str">
        <f>IF($A917="","",IFERROR(VLOOKUP($A917,AI_PF!$A:$C,3,FALSE),""))</f>
        <v/>
      </c>
      <c r="K917" t="str">
        <f>IF($A917="","",IFERROR(VLOOKUP($A917,Data_Raw!$A:$G,2,FALSE),""))</f>
        <v/>
      </c>
      <c r="L917" t="str">
        <f>IF($A917="","",IFERROR(VLOOKUP($A917,Data_Raw!$A:$G,3,FALSE),""))</f>
        <v/>
      </c>
      <c r="M917" t="str">
        <f>IF($A917="","",IFERROR(VLOOKUP($A917,Data_Raw!$A:$G,4,FALSE),""))</f>
        <v/>
      </c>
      <c r="N917" t="str">
        <f>IF($A917="","",IFERROR(VLOOKUP($A917,AI_PF!$A:$EU,29,FALSE),""))</f>
        <v/>
      </c>
      <c r="O917" t="str">
        <f>IF($A917="","",IFERROR(VLOOKUP($A917,Data_Raw!$A:$G,5,FALSE),""))</f>
        <v/>
      </c>
      <c r="P917" t="str">
        <f>IF($A917="","",IFERROR(VLOOKUP($A917,Data_Raw!$A:$G,6,FALSE),""))</f>
        <v/>
      </c>
      <c r="Q917" t="str">
        <f>IF($A917="","",IFERROR(VLOOKUP($A917,Data_Raw!$A:$G,7,FALSE),""))</f>
        <v/>
      </c>
      <c r="R917" t="str">
        <f>IF($A917="","",SUMIFS(AI_PF!$AP:$AP,AI_PF!$A:$A,$A917))</f>
        <v/>
      </c>
      <c r="S917" t="str">
        <f>IF($A917="","",SUMIFS(AI_PF!$AW:$AW,AI_PF!$A:$A,$A917))</f>
        <v/>
      </c>
      <c r="T917" t="str">
        <f>IF($A917="","",SUMIFS(AI_PF!$AZ:$AZ,AI_PF!$A:$A,$A917))</f>
        <v/>
      </c>
      <c r="U917" t="str">
        <f>IF($A917="","",SUMIFS(AI_PF!$CA:$CA,AI_PF!$A:$A,$A917))</f>
        <v/>
      </c>
      <c r="V917" t="str">
        <f>IF($A917="","",SUMIFS(AI_PF!$CE:$CE,AI_PF!$A:$A,$A917))</f>
        <v/>
      </c>
      <c r="W917" t="str">
        <f>IF($A917="","",IFERROR(VLOOKUP($A917,AI_PF!$A:$CO,93,FALSE),""))</f>
        <v/>
      </c>
      <c r="X917" t="str">
        <f>IF($A917="","",COUNTIF(AI_PF!$A:$A,$A917))</f>
        <v/>
      </c>
      <c r="Y917" t="str">
        <f>IF($A917="","",COUNTIF(LookThrough!$A:$A,J917))</f>
        <v/>
      </c>
    </row>
    <row r="918" spans="2:25" x14ac:dyDescent="0.4">
      <c r="B918" t="str">
        <f>IF($A918="","",IFERROR(VLOOKUP($A918,AI_PF!$A:$D,4,FALSE),""))</f>
        <v/>
      </c>
      <c r="C918" t="str">
        <f>IF($A918="","",IFERROR(VLOOKUP($A918,AI_PF!$A:$G,7,FALSE),""))</f>
        <v/>
      </c>
      <c r="D918" t="str">
        <f>IF($A918="","",IFERROR(VLOOKUP($A918,AI_PF!$A:$H,8,FALSE),""))</f>
        <v/>
      </c>
      <c r="E918" t="str">
        <f>IF($A918="","",IFERROR(VLOOKUP($A918,AI_PF!$A:$N,14,FALSE),""))</f>
        <v/>
      </c>
      <c r="F918" t="str">
        <f>IF($A918="","",IFERROR(VLOOKUP($A918,AI_PF!$A:$R,18,FALSE),""))</f>
        <v/>
      </c>
      <c r="G918" t="str">
        <f>IF($A918="","",IFERROR(VLOOKUP($A918,AI_PF!$A:$T,20,FALSE),""))</f>
        <v/>
      </c>
      <c r="H918" t="str">
        <f>IF($A918="","",IFERROR(VLOOKUP($A918,AI_PF!$A:$V,22,FALSE),""))</f>
        <v/>
      </c>
      <c r="I918" t="str">
        <f>IF($A918="","",IFERROR(VLOOKUP($A918,AI_PF!$A:$EU,151,FALSE),""))</f>
        <v/>
      </c>
      <c r="J918" t="str">
        <f>IF($A918="","",IFERROR(VLOOKUP($A918,AI_PF!$A:$C,3,FALSE),""))</f>
        <v/>
      </c>
      <c r="K918" t="str">
        <f>IF($A918="","",IFERROR(VLOOKUP($A918,Data_Raw!$A:$G,2,FALSE),""))</f>
        <v/>
      </c>
      <c r="L918" t="str">
        <f>IF($A918="","",IFERROR(VLOOKUP($A918,Data_Raw!$A:$G,3,FALSE),""))</f>
        <v/>
      </c>
      <c r="M918" t="str">
        <f>IF($A918="","",IFERROR(VLOOKUP($A918,Data_Raw!$A:$G,4,FALSE),""))</f>
        <v/>
      </c>
      <c r="N918" t="str">
        <f>IF($A918="","",IFERROR(VLOOKUP($A918,AI_PF!$A:$EU,29,FALSE),""))</f>
        <v/>
      </c>
      <c r="O918" t="str">
        <f>IF($A918="","",IFERROR(VLOOKUP($A918,Data_Raw!$A:$G,5,FALSE),""))</f>
        <v/>
      </c>
      <c r="P918" t="str">
        <f>IF($A918="","",IFERROR(VLOOKUP($A918,Data_Raw!$A:$G,6,FALSE),""))</f>
        <v/>
      </c>
      <c r="Q918" t="str">
        <f>IF($A918="","",IFERROR(VLOOKUP($A918,Data_Raw!$A:$G,7,FALSE),""))</f>
        <v/>
      </c>
      <c r="R918" t="str">
        <f>IF($A918="","",SUMIFS(AI_PF!$AP:$AP,AI_PF!$A:$A,$A918))</f>
        <v/>
      </c>
      <c r="S918" t="str">
        <f>IF($A918="","",SUMIFS(AI_PF!$AW:$AW,AI_PF!$A:$A,$A918))</f>
        <v/>
      </c>
      <c r="T918" t="str">
        <f>IF($A918="","",SUMIFS(AI_PF!$AZ:$AZ,AI_PF!$A:$A,$A918))</f>
        <v/>
      </c>
      <c r="U918" t="str">
        <f>IF($A918="","",SUMIFS(AI_PF!$CA:$CA,AI_PF!$A:$A,$A918))</f>
        <v/>
      </c>
      <c r="V918" t="str">
        <f>IF($A918="","",SUMIFS(AI_PF!$CE:$CE,AI_PF!$A:$A,$A918))</f>
        <v/>
      </c>
      <c r="W918" t="str">
        <f>IF($A918="","",IFERROR(VLOOKUP($A918,AI_PF!$A:$CO,93,FALSE),""))</f>
        <v/>
      </c>
      <c r="X918" t="str">
        <f>IF($A918="","",COUNTIF(AI_PF!$A:$A,$A918))</f>
        <v/>
      </c>
      <c r="Y918" t="str">
        <f>IF($A918="","",COUNTIF(LookThrough!$A:$A,J918))</f>
        <v/>
      </c>
    </row>
    <row r="919" spans="2:25" x14ac:dyDescent="0.4">
      <c r="B919" t="str">
        <f>IF($A919="","",IFERROR(VLOOKUP($A919,AI_PF!$A:$D,4,FALSE),""))</f>
        <v/>
      </c>
      <c r="C919" t="str">
        <f>IF($A919="","",IFERROR(VLOOKUP($A919,AI_PF!$A:$G,7,FALSE),""))</f>
        <v/>
      </c>
      <c r="D919" t="str">
        <f>IF($A919="","",IFERROR(VLOOKUP($A919,AI_PF!$A:$H,8,FALSE),""))</f>
        <v/>
      </c>
      <c r="E919" t="str">
        <f>IF($A919="","",IFERROR(VLOOKUP($A919,AI_PF!$A:$N,14,FALSE),""))</f>
        <v/>
      </c>
      <c r="F919" t="str">
        <f>IF($A919="","",IFERROR(VLOOKUP($A919,AI_PF!$A:$R,18,FALSE),""))</f>
        <v/>
      </c>
      <c r="G919" t="str">
        <f>IF($A919="","",IFERROR(VLOOKUP($A919,AI_PF!$A:$T,20,FALSE),""))</f>
        <v/>
      </c>
      <c r="H919" t="str">
        <f>IF($A919="","",IFERROR(VLOOKUP($A919,AI_PF!$A:$V,22,FALSE),""))</f>
        <v/>
      </c>
      <c r="I919" t="str">
        <f>IF($A919="","",IFERROR(VLOOKUP($A919,AI_PF!$A:$EU,151,FALSE),""))</f>
        <v/>
      </c>
      <c r="J919" t="str">
        <f>IF($A919="","",IFERROR(VLOOKUP($A919,AI_PF!$A:$C,3,FALSE),""))</f>
        <v/>
      </c>
      <c r="K919" t="str">
        <f>IF($A919="","",IFERROR(VLOOKUP($A919,Data_Raw!$A:$G,2,FALSE),""))</f>
        <v/>
      </c>
      <c r="L919" t="str">
        <f>IF($A919="","",IFERROR(VLOOKUP($A919,Data_Raw!$A:$G,3,FALSE),""))</f>
        <v/>
      </c>
      <c r="M919" t="str">
        <f>IF($A919="","",IFERROR(VLOOKUP($A919,Data_Raw!$A:$G,4,FALSE),""))</f>
        <v/>
      </c>
      <c r="N919" t="str">
        <f>IF($A919="","",IFERROR(VLOOKUP($A919,AI_PF!$A:$EU,29,FALSE),""))</f>
        <v/>
      </c>
      <c r="O919" t="str">
        <f>IF($A919="","",IFERROR(VLOOKUP($A919,Data_Raw!$A:$G,5,FALSE),""))</f>
        <v/>
      </c>
      <c r="P919" t="str">
        <f>IF($A919="","",IFERROR(VLOOKUP($A919,Data_Raw!$A:$G,6,FALSE),""))</f>
        <v/>
      </c>
      <c r="Q919" t="str">
        <f>IF($A919="","",IFERROR(VLOOKUP($A919,Data_Raw!$A:$G,7,FALSE),""))</f>
        <v/>
      </c>
      <c r="R919" t="str">
        <f>IF($A919="","",SUMIFS(AI_PF!$AP:$AP,AI_PF!$A:$A,$A919))</f>
        <v/>
      </c>
      <c r="S919" t="str">
        <f>IF($A919="","",SUMIFS(AI_PF!$AW:$AW,AI_PF!$A:$A,$A919))</f>
        <v/>
      </c>
      <c r="T919" t="str">
        <f>IF($A919="","",SUMIFS(AI_PF!$AZ:$AZ,AI_PF!$A:$A,$A919))</f>
        <v/>
      </c>
      <c r="U919" t="str">
        <f>IF($A919="","",SUMIFS(AI_PF!$CA:$CA,AI_PF!$A:$A,$A919))</f>
        <v/>
      </c>
      <c r="V919" t="str">
        <f>IF($A919="","",SUMIFS(AI_PF!$CE:$CE,AI_PF!$A:$A,$A919))</f>
        <v/>
      </c>
      <c r="W919" t="str">
        <f>IF($A919="","",IFERROR(VLOOKUP($A919,AI_PF!$A:$CO,93,FALSE),""))</f>
        <v/>
      </c>
      <c r="X919" t="str">
        <f>IF($A919="","",COUNTIF(AI_PF!$A:$A,$A919))</f>
        <v/>
      </c>
      <c r="Y919" t="str">
        <f>IF($A919="","",COUNTIF(LookThrough!$A:$A,J919))</f>
        <v/>
      </c>
    </row>
    <row r="920" spans="2:25" x14ac:dyDescent="0.4">
      <c r="B920" t="str">
        <f>IF($A920="","",IFERROR(VLOOKUP($A920,AI_PF!$A:$D,4,FALSE),""))</f>
        <v/>
      </c>
      <c r="C920" t="str">
        <f>IF($A920="","",IFERROR(VLOOKUP($A920,AI_PF!$A:$G,7,FALSE),""))</f>
        <v/>
      </c>
      <c r="D920" t="str">
        <f>IF($A920="","",IFERROR(VLOOKUP($A920,AI_PF!$A:$H,8,FALSE),""))</f>
        <v/>
      </c>
      <c r="E920" t="str">
        <f>IF($A920="","",IFERROR(VLOOKUP($A920,AI_PF!$A:$N,14,FALSE),""))</f>
        <v/>
      </c>
      <c r="F920" t="str">
        <f>IF($A920="","",IFERROR(VLOOKUP($A920,AI_PF!$A:$R,18,FALSE),""))</f>
        <v/>
      </c>
      <c r="G920" t="str">
        <f>IF($A920="","",IFERROR(VLOOKUP($A920,AI_PF!$A:$T,20,FALSE),""))</f>
        <v/>
      </c>
      <c r="H920" t="str">
        <f>IF($A920="","",IFERROR(VLOOKUP($A920,AI_PF!$A:$V,22,FALSE),""))</f>
        <v/>
      </c>
      <c r="I920" t="str">
        <f>IF($A920="","",IFERROR(VLOOKUP($A920,AI_PF!$A:$EU,151,FALSE),""))</f>
        <v/>
      </c>
      <c r="J920" t="str">
        <f>IF($A920="","",IFERROR(VLOOKUP($A920,AI_PF!$A:$C,3,FALSE),""))</f>
        <v/>
      </c>
      <c r="K920" t="str">
        <f>IF($A920="","",IFERROR(VLOOKUP($A920,Data_Raw!$A:$G,2,FALSE),""))</f>
        <v/>
      </c>
      <c r="L920" t="str">
        <f>IF($A920="","",IFERROR(VLOOKUP($A920,Data_Raw!$A:$G,3,FALSE),""))</f>
        <v/>
      </c>
      <c r="M920" t="str">
        <f>IF($A920="","",IFERROR(VLOOKUP($A920,Data_Raw!$A:$G,4,FALSE),""))</f>
        <v/>
      </c>
      <c r="N920" t="str">
        <f>IF($A920="","",IFERROR(VLOOKUP($A920,AI_PF!$A:$EU,29,FALSE),""))</f>
        <v/>
      </c>
      <c r="O920" t="str">
        <f>IF($A920="","",IFERROR(VLOOKUP($A920,Data_Raw!$A:$G,5,FALSE),""))</f>
        <v/>
      </c>
      <c r="P920" t="str">
        <f>IF($A920="","",IFERROR(VLOOKUP($A920,Data_Raw!$A:$G,6,FALSE),""))</f>
        <v/>
      </c>
      <c r="Q920" t="str">
        <f>IF($A920="","",IFERROR(VLOOKUP($A920,Data_Raw!$A:$G,7,FALSE),""))</f>
        <v/>
      </c>
      <c r="R920" t="str">
        <f>IF($A920="","",SUMIFS(AI_PF!$AP:$AP,AI_PF!$A:$A,$A920))</f>
        <v/>
      </c>
      <c r="S920" t="str">
        <f>IF($A920="","",SUMIFS(AI_PF!$AW:$AW,AI_PF!$A:$A,$A920))</f>
        <v/>
      </c>
      <c r="T920" t="str">
        <f>IF($A920="","",SUMIFS(AI_PF!$AZ:$AZ,AI_PF!$A:$A,$A920))</f>
        <v/>
      </c>
      <c r="U920" t="str">
        <f>IF($A920="","",SUMIFS(AI_PF!$CA:$CA,AI_PF!$A:$A,$A920))</f>
        <v/>
      </c>
      <c r="V920" t="str">
        <f>IF($A920="","",SUMIFS(AI_PF!$CE:$CE,AI_PF!$A:$A,$A920))</f>
        <v/>
      </c>
      <c r="W920" t="str">
        <f>IF($A920="","",IFERROR(VLOOKUP($A920,AI_PF!$A:$CO,93,FALSE),""))</f>
        <v/>
      </c>
      <c r="X920" t="str">
        <f>IF($A920="","",COUNTIF(AI_PF!$A:$A,$A920))</f>
        <v/>
      </c>
      <c r="Y920" t="str">
        <f>IF($A920="","",COUNTIF(LookThrough!$A:$A,J920))</f>
        <v/>
      </c>
    </row>
    <row r="921" spans="2:25" x14ac:dyDescent="0.4">
      <c r="B921" t="str">
        <f>IF($A921="","",IFERROR(VLOOKUP($A921,AI_PF!$A:$D,4,FALSE),""))</f>
        <v/>
      </c>
      <c r="C921" t="str">
        <f>IF($A921="","",IFERROR(VLOOKUP($A921,AI_PF!$A:$G,7,FALSE),""))</f>
        <v/>
      </c>
      <c r="D921" t="str">
        <f>IF($A921="","",IFERROR(VLOOKUP($A921,AI_PF!$A:$H,8,FALSE),""))</f>
        <v/>
      </c>
      <c r="E921" t="str">
        <f>IF($A921="","",IFERROR(VLOOKUP($A921,AI_PF!$A:$N,14,FALSE),""))</f>
        <v/>
      </c>
      <c r="F921" t="str">
        <f>IF($A921="","",IFERROR(VLOOKUP($A921,AI_PF!$A:$R,18,FALSE),""))</f>
        <v/>
      </c>
      <c r="G921" t="str">
        <f>IF($A921="","",IFERROR(VLOOKUP($A921,AI_PF!$A:$T,20,FALSE),""))</f>
        <v/>
      </c>
      <c r="H921" t="str">
        <f>IF($A921="","",IFERROR(VLOOKUP($A921,AI_PF!$A:$V,22,FALSE),""))</f>
        <v/>
      </c>
      <c r="I921" t="str">
        <f>IF($A921="","",IFERROR(VLOOKUP($A921,AI_PF!$A:$EU,151,FALSE),""))</f>
        <v/>
      </c>
      <c r="J921" t="str">
        <f>IF($A921="","",IFERROR(VLOOKUP($A921,AI_PF!$A:$C,3,FALSE),""))</f>
        <v/>
      </c>
      <c r="K921" t="str">
        <f>IF($A921="","",IFERROR(VLOOKUP($A921,Data_Raw!$A:$G,2,FALSE),""))</f>
        <v/>
      </c>
      <c r="L921" t="str">
        <f>IF($A921="","",IFERROR(VLOOKUP($A921,Data_Raw!$A:$G,3,FALSE),""))</f>
        <v/>
      </c>
      <c r="M921" t="str">
        <f>IF($A921="","",IFERROR(VLOOKUP($A921,Data_Raw!$A:$G,4,FALSE),""))</f>
        <v/>
      </c>
      <c r="N921" t="str">
        <f>IF($A921="","",IFERROR(VLOOKUP($A921,AI_PF!$A:$EU,29,FALSE),""))</f>
        <v/>
      </c>
      <c r="O921" t="str">
        <f>IF($A921="","",IFERROR(VLOOKUP($A921,Data_Raw!$A:$G,5,FALSE),""))</f>
        <v/>
      </c>
      <c r="P921" t="str">
        <f>IF($A921="","",IFERROR(VLOOKUP($A921,Data_Raw!$A:$G,6,FALSE),""))</f>
        <v/>
      </c>
      <c r="Q921" t="str">
        <f>IF($A921="","",IFERROR(VLOOKUP($A921,Data_Raw!$A:$G,7,FALSE),""))</f>
        <v/>
      </c>
      <c r="R921" t="str">
        <f>IF($A921="","",SUMIFS(AI_PF!$AP:$AP,AI_PF!$A:$A,$A921))</f>
        <v/>
      </c>
      <c r="S921" t="str">
        <f>IF($A921="","",SUMIFS(AI_PF!$AW:$AW,AI_PF!$A:$A,$A921))</f>
        <v/>
      </c>
      <c r="T921" t="str">
        <f>IF($A921="","",SUMIFS(AI_PF!$AZ:$AZ,AI_PF!$A:$A,$A921))</f>
        <v/>
      </c>
      <c r="U921" t="str">
        <f>IF($A921="","",SUMIFS(AI_PF!$CA:$CA,AI_PF!$A:$A,$A921))</f>
        <v/>
      </c>
      <c r="V921" t="str">
        <f>IF($A921="","",SUMIFS(AI_PF!$CE:$CE,AI_PF!$A:$A,$A921))</f>
        <v/>
      </c>
      <c r="W921" t="str">
        <f>IF($A921="","",IFERROR(VLOOKUP($A921,AI_PF!$A:$CO,93,FALSE),""))</f>
        <v/>
      </c>
      <c r="X921" t="str">
        <f>IF($A921="","",COUNTIF(AI_PF!$A:$A,$A921))</f>
        <v/>
      </c>
      <c r="Y921" t="str">
        <f>IF($A921="","",COUNTIF(LookThrough!$A:$A,J921))</f>
        <v/>
      </c>
    </row>
    <row r="922" spans="2:25" x14ac:dyDescent="0.4">
      <c r="B922" t="str">
        <f>IF($A922="","",IFERROR(VLOOKUP($A922,AI_PF!$A:$D,4,FALSE),""))</f>
        <v/>
      </c>
      <c r="C922" t="str">
        <f>IF($A922="","",IFERROR(VLOOKUP($A922,AI_PF!$A:$G,7,FALSE),""))</f>
        <v/>
      </c>
      <c r="D922" t="str">
        <f>IF($A922="","",IFERROR(VLOOKUP($A922,AI_PF!$A:$H,8,FALSE),""))</f>
        <v/>
      </c>
      <c r="E922" t="str">
        <f>IF($A922="","",IFERROR(VLOOKUP($A922,AI_PF!$A:$N,14,FALSE),""))</f>
        <v/>
      </c>
      <c r="F922" t="str">
        <f>IF($A922="","",IFERROR(VLOOKUP($A922,AI_PF!$A:$R,18,FALSE),""))</f>
        <v/>
      </c>
      <c r="G922" t="str">
        <f>IF($A922="","",IFERROR(VLOOKUP($A922,AI_PF!$A:$T,20,FALSE),""))</f>
        <v/>
      </c>
      <c r="H922" t="str">
        <f>IF($A922="","",IFERROR(VLOOKUP($A922,AI_PF!$A:$V,22,FALSE),""))</f>
        <v/>
      </c>
      <c r="I922" t="str">
        <f>IF($A922="","",IFERROR(VLOOKUP($A922,AI_PF!$A:$EU,151,FALSE),""))</f>
        <v/>
      </c>
      <c r="J922" t="str">
        <f>IF($A922="","",IFERROR(VLOOKUP($A922,AI_PF!$A:$C,3,FALSE),""))</f>
        <v/>
      </c>
      <c r="K922" t="str">
        <f>IF($A922="","",IFERROR(VLOOKUP($A922,Data_Raw!$A:$G,2,FALSE),""))</f>
        <v/>
      </c>
      <c r="L922" t="str">
        <f>IF($A922="","",IFERROR(VLOOKUP($A922,Data_Raw!$A:$G,3,FALSE),""))</f>
        <v/>
      </c>
      <c r="M922" t="str">
        <f>IF($A922="","",IFERROR(VLOOKUP($A922,Data_Raw!$A:$G,4,FALSE),""))</f>
        <v/>
      </c>
      <c r="N922" t="str">
        <f>IF($A922="","",IFERROR(VLOOKUP($A922,AI_PF!$A:$EU,29,FALSE),""))</f>
        <v/>
      </c>
      <c r="O922" t="str">
        <f>IF($A922="","",IFERROR(VLOOKUP($A922,Data_Raw!$A:$G,5,FALSE),""))</f>
        <v/>
      </c>
      <c r="P922" t="str">
        <f>IF($A922="","",IFERROR(VLOOKUP($A922,Data_Raw!$A:$G,6,FALSE),""))</f>
        <v/>
      </c>
      <c r="Q922" t="str">
        <f>IF($A922="","",IFERROR(VLOOKUP($A922,Data_Raw!$A:$G,7,FALSE),""))</f>
        <v/>
      </c>
      <c r="R922" t="str">
        <f>IF($A922="","",SUMIFS(AI_PF!$AP:$AP,AI_PF!$A:$A,$A922))</f>
        <v/>
      </c>
      <c r="S922" t="str">
        <f>IF($A922="","",SUMIFS(AI_PF!$AW:$AW,AI_PF!$A:$A,$A922))</f>
        <v/>
      </c>
      <c r="T922" t="str">
        <f>IF($A922="","",SUMIFS(AI_PF!$AZ:$AZ,AI_PF!$A:$A,$A922))</f>
        <v/>
      </c>
      <c r="U922" t="str">
        <f>IF($A922="","",SUMIFS(AI_PF!$CA:$CA,AI_PF!$A:$A,$A922))</f>
        <v/>
      </c>
      <c r="V922" t="str">
        <f>IF($A922="","",SUMIFS(AI_PF!$CE:$CE,AI_PF!$A:$A,$A922))</f>
        <v/>
      </c>
      <c r="W922" t="str">
        <f>IF($A922="","",IFERROR(VLOOKUP($A922,AI_PF!$A:$CO,93,FALSE),""))</f>
        <v/>
      </c>
      <c r="X922" t="str">
        <f>IF($A922="","",COUNTIF(AI_PF!$A:$A,$A922))</f>
        <v/>
      </c>
      <c r="Y922" t="str">
        <f>IF($A922="","",COUNTIF(LookThrough!$A:$A,J922))</f>
        <v/>
      </c>
    </row>
    <row r="923" spans="2:25" x14ac:dyDescent="0.4">
      <c r="B923" t="str">
        <f>IF($A923="","",IFERROR(VLOOKUP($A923,AI_PF!$A:$D,4,FALSE),""))</f>
        <v/>
      </c>
      <c r="C923" t="str">
        <f>IF($A923="","",IFERROR(VLOOKUP($A923,AI_PF!$A:$G,7,FALSE),""))</f>
        <v/>
      </c>
      <c r="D923" t="str">
        <f>IF($A923="","",IFERROR(VLOOKUP($A923,AI_PF!$A:$H,8,FALSE),""))</f>
        <v/>
      </c>
      <c r="E923" t="str">
        <f>IF($A923="","",IFERROR(VLOOKUP($A923,AI_PF!$A:$N,14,FALSE),""))</f>
        <v/>
      </c>
      <c r="F923" t="str">
        <f>IF($A923="","",IFERROR(VLOOKUP($A923,AI_PF!$A:$R,18,FALSE),""))</f>
        <v/>
      </c>
      <c r="G923" t="str">
        <f>IF($A923="","",IFERROR(VLOOKUP($A923,AI_PF!$A:$T,20,FALSE),""))</f>
        <v/>
      </c>
      <c r="H923" t="str">
        <f>IF($A923="","",IFERROR(VLOOKUP($A923,AI_PF!$A:$V,22,FALSE),""))</f>
        <v/>
      </c>
      <c r="I923" t="str">
        <f>IF($A923="","",IFERROR(VLOOKUP($A923,AI_PF!$A:$EU,151,FALSE),""))</f>
        <v/>
      </c>
      <c r="J923" t="str">
        <f>IF($A923="","",IFERROR(VLOOKUP($A923,AI_PF!$A:$C,3,FALSE),""))</f>
        <v/>
      </c>
      <c r="K923" t="str">
        <f>IF($A923="","",IFERROR(VLOOKUP($A923,Data_Raw!$A:$G,2,FALSE),""))</f>
        <v/>
      </c>
      <c r="L923" t="str">
        <f>IF($A923="","",IFERROR(VLOOKUP($A923,Data_Raw!$A:$G,3,FALSE),""))</f>
        <v/>
      </c>
      <c r="M923" t="str">
        <f>IF($A923="","",IFERROR(VLOOKUP($A923,Data_Raw!$A:$G,4,FALSE),""))</f>
        <v/>
      </c>
      <c r="N923" t="str">
        <f>IF($A923="","",IFERROR(VLOOKUP($A923,AI_PF!$A:$EU,29,FALSE),""))</f>
        <v/>
      </c>
      <c r="O923" t="str">
        <f>IF($A923="","",IFERROR(VLOOKUP($A923,Data_Raw!$A:$G,5,FALSE),""))</f>
        <v/>
      </c>
      <c r="P923" t="str">
        <f>IF($A923="","",IFERROR(VLOOKUP($A923,Data_Raw!$A:$G,6,FALSE),""))</f>
        <v/>
      </c>
      <c r="Q923" t="str">
        <f>IF($A923="","",IFERROR(VLOOKUP($A923,Data_Raw!$A:$G,7,FALSE),""))</f>
        <v/>
      </c>
      <c r="R923" t="str">
        <f>IF($A923="","",SUMIFS(AI_PF!$AP:$AP,AI_PF!$A:$A,$A923))</f>
        <v/>
      </c>
      <c r="S923" t="str">
        <f>IF($A923="","",SUMIFS(AI_PF!$AW:$AW,AI_PF!$A:$A,$A923))</f>
        <v/>
      </c>
      <c r="T923" t="str">
        <f>IF($A923="","",SUMIFS(AI_PF!$AZ:$AZ,AI_PF!$A:$A,$A923))</f>
        <v/>
      </c>
      <c r="U923" t="str">
        <f>IF($A923="","",SUMIFS(AI_PF!$CA:$CA,AI_PF!$A:$A,$A923))</f>
        <v/>
      </c>
      <c r="V923" t="str">
        <f>IF($A923="","",SUMIFS(AI_PF!$CE:$CE,AI_PF!$A:$A,$A923))</f>
        <v/>
      </c>
      <c r="W923" t="str">
        <f>IF($A923="","",IFERROR(VLOOKUP($A923,AI_PF!$A:$CO,93,FALSE),""))</f>
        <v/>
      </c>
      <c r="X923" t="str">
        <f>IF($A923="","",COUNTIF(AI_PF!$A:$A,$A923))</f>
        <v/>
      </c>
      <c r="Y923" t="str">
        <f>IF($A923="","",COUNTIF(LookThrough!$A:$A,J923))</f>
        <v/>
      </c>
    </row>
    <row r="924" spans="2:25" x14ac:dyDescent="0.4">
      <c r="B924" t="str">
        <f>IF($A924="","",IFERROR(VLOOKUP($A924,AI_PF!$A:$D,4,FALSE),""))</f>
        <v/>
      </c>
      <c r="C924" t="str">
        <f>IF($A924="","",IFERROR(VLOOKUP($A924,AI_PF!$A:$G,7,FALSE),""))</f>
        <v/>
      </c>
      <c r="D924" t="str">
        <f>IF($A924="","",IFERROR(VLOOKUP($A924,AI_PF!$A:$H,8,FALSE),""))</f>
        <v/>
      </c>
      <c r="E924" t="str">
        <f>IF($A924="","",IFERROR(VLOOKUP($A924,AI_PF!$A:$N,14,FALSE),""))</f>
        <v/>
      </c>
      <c r="F924" t="str">
        <f>IF($A924="","",IFERROR(VLOOKUP($A924,AI_PF!$A:$R,18,FALSE),""))</f>
        <v/>
      </c>
      <c r="G924" t="str">
        <f>IF($A924="","",IFERROR(VLOOKUP($A924,AI_PF!$A:$T,20,FALSE),""))</f>
        <v/>
      </c>
      <c r="H924" t="str">
        <f>IF($A924="","",IFERROR(VLOOKUP($A924,AI_PF!$A:$V,22,FALSE),""))</f>
        <v/>
      </c>
      <c r="I924" t="str">
        <f>IF($A924="","",IFERROR(VLOOKUP($A924,AI_PF!$A:$EU,151,FALSE),""))</f>
        <v/>
      </c>
      <c r="J924" t="str">
        <f>IF($A924="","",IFERROR(VLOOKUP($A924,AI_PF!$A:$C,3,FALSE),""))</f>
        <v/>
      </c>
      <c r="K924" t="str">
        <f>IF($A924="","",IFERROR(VLOOKUP($A924,Data_Raw!$A:$G,2,FALSE),""))</f>
        <v/>
      </c>
      <c r="L924" t="str">
        <f>IF($A924="","",IFERROR(VLOOKUP($A924,Data_Raw!$A:$G,3,FALSE),""))</f>
        <v/>
      </c>
      <c r="M924" t="str">
        <f>IF($A924="","",IFERROR(VLOOKUP($A924,Data_Raw!$A:$G,4,FALSE),""))</f>
        <v/>
      </c>
      <c r="N924" t="str">
        <f>IF($A924="","",IFERROR(VLOOKUP($A924,AI_PF!$A:$EU,29,FALSE),""))</f>
        <v/>
      </c>
      <c r="O924" t="str">
        <f>IF($A924="","",IFERROR(VLOOKUP($A924,Data_Raw!$A:$G,5,FALSE),""))</f>
        <v/>
      </c>
      <c r="P924" t="str">
        <f>IF($A924="","",IFERROR(VLOOKUP($A924,Data_Raw!$A:$G,6,FALSE),""))</f>
        <v/>
      </c>
      <c r="Q924" t="str">
        <f>IF($A924="","",IFERROR(VLOOKUP($A924,Data_Raw!$A:$G,7,FALSE),""))</f>
        <v/>
      </c>
      <c r="R924" t="str">
        <f>IF($A924="","",SUMIFS(AI_PF!$AP:$AP,AI_PF!$A:$A,$A924))</f>
        <v/>
      </c>
      <c r="S924" t="str">
        <f>IF($A924="","",SUMIFS(AI_PF!$AW:$AW,AI_PF!$A:$A,$A924))</f>
        <v/>
      </c>
      <c r="T924" t="str">
        <f>IF($A924="","",SUMIFS(AI_PF!$AZ:$AZ,AI_PF!$A:$A,$A924))</f>
        <v/>
      </c>
      <c r="U924" t="str">
        <f>IF($A924="","",SUMIFS(AI_PF!$CA:$CA,AI_PF!$A:$A,$A924))</f>
        <v/>
      </c>
      <c r="V924" t="str">
        <f>IF($A924="","",SUMIFS(AI_PF!$CE:$CE,AI_PF!$A:$A,$A924))</f>
        <v/>
      </c>
      <c r="W924" t="str">
        <f>IF($A924="","",IFERROR(VLOOKUP($A924,AI_PF!$A:$CO,93,FALSE),""))</f>
        <v/>
      </c>
      <c r="X924" t="str">
        <f>IF($A924="","",COUNTIF(AI_PF!$A:$A,$A924))</f>
        <v/>
      </c>
      <c r="Y924" t="str">
        <f>IF($A924="","",COUNTIF(LookThrough!$A:$A,J924))</f>
        <v/>
      </c>
    </row>
    <row r="925" spans="2:25" x14ac:dyDescent="0.4">
      <c r="B925" t="str">
        <f>IF($A925="","",IFERROR(VLOOKUP($A925,AI_PF!$A:$D,4,FALSE),""))</f>
        <v/>
      </c>
      <c r="C925" t="str">
        <f>IF($A925="","",IFERROR(VLOOKUP($A925,AI_PF!$A:$G,7,FALSE),""))</f>
        <v/>
      </c>
      <c r="D925" t="str">
        <f>IF($A925="","",IFERROR(VLOOKUP($A925,AI_PF!$A:$H,8,FALSE),""))</f>
        <v/>
      </c>
      <c r="E925" t="str">
        <f>IF($A925="","",IFERROR(VLOOKUP($A925,AI_PF!$A:$N,14,FALSE),""))</f>
        <v/>
      </c>
      <c r="F925" t="str">
        <f>IF($A925="","",IFERROR(VLOOKUP($A925,AI_PF!$A:$R,18,FALSE),""))</f>
        <v/>
      </c>
      <c r="G925" t="str">
        <f>IF($A925="","",IFERROR(VLOOKUP($A925,AI_PF!$A:$T,20,FALSE),""))</f>
        <v/>
      </c>
      <c r="H925" t="str">
        <f>IF($A925="","",IFERROR(VLOOKUP($A925,AI_PF!$A:$V,22,FALSE),""))</f>
        <v/>
      </c>
      <c r="I925" t="str">
        <f>IF($A925="","",IFERROR(VLOOKUP($A925,AI_PF!$A:$EU,151,FALSE),""))</f>
        <v/>
      </c>
      <c r="J925" t="str">
        <f>IF($A925="","",IFERROR(VLOOKUP($A925,AI_PF!$A:$C,3,FALSE),""))</f>
        <v/>
      </c>
      <c r="K925" t="str">
        <f>IF($A925="","",IFERROR(VLOOKUP($A925,Data_Raw!$A:$G,2,FALSE),""))</f>
        <v/>
      </c>
      <c r="L925" t="str">
        <f>IF($A925="","",IFERROR(VLOOKUP($A925,Data_Raw!$A:$G,3,FALSE),""))</f>
        <v/>
      </c>
      <c r="M925" t="str">
        <f>IF($A925="","",IFERROR(VLOOKUP($A925,Data_Raw!$A:$G,4,FALSE),""))</f>
        <v/>
      </c>
      <c r="N925" t="str">
        <f>IF($A925="","",IFERROR(VLOOKUP($A925,AI_PF!$A:$EU,29,FALSE),""))</f>
        <v/>
      </c>
      <c r="O925" t="str">
        <f>IF($A925="","",IFERROR(VLOOKUP($A925,Data_Raw!$A:$G,5,FALSE),""))</f>
        <v/>
      </c>
      <c r="P925" t="str">
        <f>IF($A925="","",IFERROR(VLOOKUP($A925,Data_Raw!$A:$G,6,FALSE),""))</f>
        <v/>
      </c>
      <c r="Q925" t="str">
        <f>IF($A925="","",IFERROR(VLOOKUP($A925,Data_Raw!$A:$G,7,FALSE),""))</f>
        <v/>
      </c>
      <c r="R925" t="str">
        <f>IF($A925="","",SUMIFS(AI_PF!$AP:$AP,AI_PF!$A:$A,$A925))</f>
        <v/>
      </c>
      <c r="S925" t="str">
        <f>IF($A925="","",SUMIFS(AI_PF!$AW:$AW,AI_PF!$A:$A,$A925))</f>
        <v/>
      </c>
      <c r="T925" t="str">
        <f>IF($A925="","",SUMIFS(AI_PF!$AZ:$AZ,AI_PF!$A:$A,$A925))</f>
        <v/>
      </c>
      <c r="U925" t="str">
        <f>IF($A925="","",SUMIFS(AI_PF!$CA:$CA,AI_PF!$A:$A,$A925))</f>
        <v/>
      </c>
      <c r="V925" t="str">
        <f>IF($A925="","",SUMIFS(AI_PF!$CE:$CE,AI_PF!$A:$A,$A925))</f>
        <v/>
      </c>
      <c r="W925" t="str">
        <f>IF($A925="","",IFERROR(VLOOKUP($A925,AI_PF!$A:$CO,93,FALSE),""))</f>
        <v/>
      </c>
      <c r="X925" t="str">
        <f>IF($A925="","",COUNTIF(AI_PF!$A:$A,$A925))</f>
        <v/>
      </c>
      <c r="Y925" t="str">
        <f>IF($A925="","",COUNTIF(LookThrough!$A:$A,J925))</f>
        <v/>
      </c>
    </row>
    <row r="926" spans="2:25" x14ac:dyDescent="0.4">
      <c r="B926" t="str">
        <f>IF($A926="","",IFERROR(VLOOKUP($A926,AI_PF!$A:$D,4,FALSE),""))</f>
        <v/>
      </c>
      <c r="C926" t="str">
        <f>IF($A926="","",IFERROR(VLOOKUP($A926,AI_PF!$A:$G,7,FALSE),""))</f>
        <v/>
      </c>
      <c r="D926" t="str">
        <f>IF($A926="","",IFERROR(VLOOKUP($A926,AI_PF!$A:$H,8,FALSE),""))</f>
        <v/>
      </c>
      <c r="E926" t="str">
        <f>IF($A926="","",IFERROR(VLOOKUP($A926,AI_PF!$A:$N,14,FALSE),""))</f>
        <v/>
      </c>
      <c r="F926" t="str">
        <f>IF($A926="","",IFERROR(VLOOKUP($A926,AI_PF!$A:$R,18,FALSE),""))</f>
        <v/>
      </c>
      <c r="G926" t="str">
        <f>IF($A926="","",IFERROR(VLOOKUP($A926,AI_PF!$A:$T,20,FALSE),""))</f>
        <v/>
      </c>
      <c r="H926" t="str">
        <f>IF($A926="","",IFERROR(VLOOKUP($A926,AI_PF!$A:$V,22,FALSE),""))</f>
        <v/>
      </c>
      <c r="I926" t="str">
        <f>IF($A926="","",IFERROR(VLOOKUP($A926,AI_PF!$A:$EU,151,FALSE),""))</f>
        <v/>
      </c>
      <c r="J926" t="str">
        <f>IF($A926="","",IFERROR(VLOOKUP($A926,AI_PF!$A:$C,3,FALSE),""))</f>
        <v/>
      </c>
      <c r="K926" t="str">
        <f>IF($A926="","",IFERROR(VLOOKUP($A926,Data_Raw!$A:$G,2,FALSE),""))</f>
        <v/>
      </c>
      <c r="L926" t="str">
        <f>IF($A926="","",IFERROR(VLOOKUP($A926,Data_Raw!$A:$G,3,FALSE),""))</f>
        <v/>
      </c>
      <c r="M926" t="str">
        <f>IF($A926="","",IFERROR(VLOOKUP($A926,Data_Raw!$A:$G,4,FALSE),""))</f>
        <v/>
      </c>
      <c r="N926" t="str">
        <f>IF($A926="","",IFERROR(VLOOKUP($A926,AI_PF!$A:$EU,29,FALSE),""))</f>
        <v/>
      </c>
      <c r="O926" t="str">
        <f>IF($A926="","",IFERROR(VLOOKUP($A926,Data_Raw!$A:$G,5,FALSE),""))</f>
        <v/>
      </c>
      <c r="P926" t="str">
        <f>IF($A926="","",IFERROR(VLOOKUP($A926,Data_Raw!$A:$G,6,FALSE),""))</f>
        <v/>
      </c>
      <c r="Q926" t="str">
        <f>IF($A926="","",IFERROR(VLOOKUP($A926,Data_Raw!$A:$G,7,FALSE),""))</f>
        <v/>
      </c>
      <c r="R926" t="str">
        <f>IF($A926="","",SUMIFS(AI_PF!$AP:$AP,AI_PF!$A:$A,$A926))</f>
        <v/>
      </c>
      <c r="S926" t="str">
        <f>IF($A926="","",SUMIFS(AI_PF!$AW:$AW,AI_PF!$A:$A,$A926))</f>
        <v/>
      </c>
      <c r="T926" t="str">
        <f>IF($A926="","",SUMIFS(AI_PF!$AZ:$AZ,AI_PF!$A:$A,$A926))</f>
        <v/>
      </c>
      <c r="U926" t="str">
        <f>IF($A926="","",SUMIFS(AI_PF!$CA:$CA,AI_PF!$A:$A,$A926))</f>
        <v/>
      </c>
      <c r="V926" t="str">
        <f>IF($A926="","",SUMIFS(AI_PF!$CE:$CE,AI_PF!$A:$A,$A926))</f>
        <v/>
      </c>
      <c r="W926" t="str">
        <f>IF($A926="","",IFERROR(VLOOKUP($A926,AI_PF!$A:$CO,93,FALSE),""))</f>
        <v/>
      </c>
      <c r="X926" t="str">
        <f>IF($A926="","",COUNTIF(AI_PF!$A:$A,$A926))</f>
        <v/>
      </c>
      <c r="Y926" t="str">
        <f>IF($A926="","",COUNTIF(LookThrough!$A:$A,J926))</f>
        <v/>
      </c>
    </row>
    <row r="927" spans="2:25" x14ac:dyDescent="0.4">
      <c r="B927" t="str">
        <f>IF($A927="","",IFERROR(VLOOKUP($A927,AI_PF!$A:$D,4,FALSE),""))</f>
        <v/>
      </c>
      <c r="C927" t="str">
        <f>IF($A927="","",IFERROR(VLOOKUP($A927,AI_PF!$A:$G,7,FALSE),""))</f>
        <v/>
      </c>
      <c r="D927" t="str">
        <f>IF($A927="","",IFERROR(VLOOKUP($A927,AI_PF!$A:$H,8,FALSE),""))</f>
        <v/>
      </c>
      <c r="E927" t="str">
        <f>IF($A927="","",IFERROR(VLOOKUP($A927,AI_PF!$A:$N,14,FALSE),""))</f>
        <v/>
      </c>
      <c r="F927" t="str">
        <f>IF($A927="","",IFERROR(VLOOKUP($A927,AI_PF!$A:$R,18,FALSE),""))</f>
        <v/>
      </c>
      <c r="G927" t="str">
        <f>IF($A927="","",IFERROR(VLOOKUP($A927,AI_PF!$A:$T,20,FALSE),""))</f>
        <v/>
      </c>
      <c r="H927" t="str">
        <f>IF($A927="","",IFERROR(VLOOKUP($A927,AI_PF!$A:$V,22,FALSE),""))</f>
        <v/>
      </c>
      <c r="I927" t="str">
        <f>IF($A927="","",IFERROR(VLOOKUP($A927,AI_PF!$A:$EU,151,FALSE),""))</f>
        <v/>
      </c>
      <c r="J927" t="str">
        <f>IF($A927="","",IFERROR(VLOOKUP($A927,AI_PF!$A:$C,3,FALSE),""))</f>
        <v/>
      </c>
      <c r="K927" t="str">
        <f>IF($A927="","",IFERROR(VLOOKUP($A927,Data_Raw!$A:$G,2,FALSE),""))</f>
        <v/>
      </c>
      <c r="L927" t="str">
        <f>IF($A927="","",IFERROR(VLOOKUP($A927,Data_Raw!$A:$G,3,FALSE),""))</f>
        <v/>
      </c>
      <c r="M927" t="str">
        <f>IF($A927="","",IFERROR(VLOOKUP($A927,Data_Raw!$A:$G,4,FALSE),""))</f>
        <v/>
      </c>
      <c r="N927" t="str">
        <f>IF($A927="","",IFERROR(VLOOKUP($A927,AI_PF!$A:$EU,29,FALSE),""))</f>
        <v/>
      </c>
      <c r="O927" t="str">
        <f>IF($A927="","",IFERROR(VLOOKUP($A927,Data_Raw!$A:$G,5,FALSE),""))</f>
        <v/>
      </c>
      <c r="P927" t="str">
        <f>IF($A927="","",IFERROR(VLOOKUP($A927,Data_Raw!$A:$G,6,FALSE),""))</f>
        <v/>
      </c>
      <c r="Q927" t="str">
        <f>IF($A927="","",IFERROR(VLOOKUP($A927,Data_Raw!$A:$G,7,FALSE),""))</f>
        <v/>
      </c>
      <c r="R927" t="str">
        <f>IF($A927="","",SUMIFS(AI_PF!$AP:$AP,AI_PF!$A:$A,$A927))</f>
        <v/>
      </c>
      <c r="S927" t="str">
        <f>IF($A927="","",SUMIFS(AI_PF!$AW:$AW,AI_PF!$A:$A,$A927))</f>
        <v/>
      </c>
      <c r="T927" t="str">
        <f>IF($A927="","",SUMIFS(AI_PF!$AZ:$AZ,AI_PF!$A:$A,$A927))</f>
        <v/>
      </c>
      <c r="U927" t="str">
        <f>IF($A927="","",SUMIFS(AI_PF!$CA:$CA,AI_PF!$A:$A,$A927))</f>
        <v/>
      </c>
      <c r="V927" t="str">
        <f>IF($A927="","",SUMIFS(AI_PF!$CE:$CE,AI_PF!$A:$A,$A927))</f>
        <v/>
      </c>
      <c r="W927" t="str">
        <f>IF($A927="","",IFERROR(VLOOKUP($A927,AI_PF!$A:$CO,93,FALSE),""))</f>
        <v/>
      </c>
      <c r="X927" t="str">
        <f>IF($A927="","",COUNTIF(AI_PF!$A:$A,$A927))</f>
        <v/>
      </c>
      <c r="Y927" t="str">
        <f>IF($A927="","",COUNTIF(LookThrough!$A:$A,J927))</f>
        <v/>
      </c>
    </row>
    <row r="928" spans="2:25" x14ac:dyDescent="0.4">
      <c r="B928" t="str">
        <f>IF($A928="","",IFERROR(VLOOKUP($A928,AI_PF!$A:$D,4,FALSE),""))</f>
        <v/>
      </c>
      <c r="C928" t="str">
        <f>IF($A928="","",IFERROR(VLOOKUP($A928,AI_PF!$A:$G,7,FALSE),""))</f>
        <v/>
      </c>
      <c r="D928" t="str">
        <f>IF($A928="","",IFERROR(VLOOKUP($A928,AI_PF!$A:$H,8,FALSE),""))</f>
        <v/>
      </c>
      <c r="E928" t="str">
        <f>IF($A928="","",IFERROR(VLOOKUP($A928,AI_PF!$A:$N,14,FALSE),""))</f>
        <v/>
      </c>
      <c r="F928" t="str">
        <f>IF($A928="","",IFERROR(VLOOKUP($A928,AI_PF!$A:$R,18,FALSE),""))</f>
        <v/>
      </c>
      <c r="G928" t="str">
        <f>IF($A928="","",IFERROR(VLOOKUP($A928,AI_PF!$A:$T,20,FALSE),""))</f>
        <v/>
      </c>
      <c r="H928" t="str">
        <f>IF($A928="","",IFERROR(VLOOKUP($A928,AI_PF!$A:$V,22,FALSE),""))</f>
        <v/>
      </c>
      <c r="I928" t="str">
        <f>IF($A928="","",IFERROR(VLOOKUP($A928,AI_PF!$A:$EU,151,FALSE),""))</f>
        <v/>
      </c>
      <c r="J928" t="str">
        <f>IF($A928="","",IFERROR(VLOOKUP($A928,AI_PF!$A:$C,3,FALSE),""))</f>
        <v/>
      </c>
      <c r="K928" t="str">
        <f>IF($A928="","",IFERROR(VLOOKUP($A928,Data_Raw!$A:$G,2,FALSE),""))</f>
        <v/>
      </c>
      <c r="L928" t="str">
        <f>IF($A928="","",IFERROR(VLOOKUP($A928,Data_Raw!$A:$G,3,FALSE),""))</f>
        <v/>
      </c>
      <c r="M928" t="str">
        <f>IF($A928="","",IFERROR(VLOOKUP($A928,Data_Raw!$A:$G,4,FALSE),""))</f>
        <v/>
      </c>
      <c r="N928" t="str">
        <f>IF($A928="","",IFERROR(VLOOKUP($A928,AI_PF!$A:$EU,29,FALSE),""))</f>
        <v/>
      </c>
      <c r="O928" t="str">
        <f>IF($A928="","",IFERROR(VLOOKUP($A928,Data_Raw!$A:$G,5,FALSE),""))</f>
        <v/>
      </c>
      <c r="P928" t="str">
        <f>IF($A928="","",IFERROR(VLOOKUP($A928,Data_Raw!$A:$G,6,FALSE),""))</f>
        <v/>
      </c>
      <c r="Q928" t="str">
        <f>IF($A928="","",IFERROR(VLOOKUP($A928,Data_Raw!$A:$G,7,FALSE),""))</f>
        <v/>
      </c>
      <c r="R928" t="str">
        <f>IF($A928="","",SUMIFS(AI_PF!$AP:$AP,AI_PF!$A:$A,$A928))</f>
        <v/>
      </c>
      <c r="S928" t="str">
        <f>IF($A928="","",SUMIFS(AI_PF!$AW:$AW,AI_PF!$A:$A,$A928))</f>
        <v/>
      </c>
      <c r="T928" t="str">
        <f>IF($A928="","",SUMIFS(AI_PF!$AZ:$AZ,AI_PF!$A:$A,$A928))</f>
        <v/>
      </c>
      <c r="U928" t="str">
        <f>IF($A928="","",SUMIFS(AI_PF!$CA:$CA,AI_PF!$A:$A,$A928))</f>
        <v/>
      </c>
      <c r="V928" t="str">
        <f>IF($A928="","",SUMIFS(AI_PF!$CE:$CE,AI_PF!$A:$A,$A928))</f>
        <v/>
      </c>
      <c r="W928" t="str">
        <f>IF($A928="","",IFERROR(VLOOKUP($A928,AI_PF!$A:$CO,93,FALSE),""))</f>
        <v/>
      </c>
      <c r="X928" t="str">
        <f>IF($A928="","",COUNTIF(AI_PF!$A:$A,$A928))</f>
        <v/>
      </c>
      <c r="Y928" t="str">
        <f>IF($A928="","",COUNTIF(LookThrough!$A:$A,J928))</f>
        <v/>
      </c>
    </row>
    <row r="929" spans="2:25" x14ac:dyDescent="0.4">
      <c r="B929" t="str">
        <f>IF($A929="","",IFERROR(VLOOKUP($A929,AI_PF!$A:$D,4,FALSE),""))</f>
        <v/>
      </c>
      <c r="C929" t="str">
        <f>IF($A929="","",IFERROR(VLOOKUP($A929,AI_PF!$A:$G,7,FALSE),""))</f>
        <v/>
      </c>
      <c r="D929" t="str">
        <f>IF($A929="","",IFERROR(VLOOKUP($A929,AI_PF!$A:$H,8,FALSE),""))</f>
        <v/>
      </c>
      <c r="E929" t="str">
        <f>IF($A929="","",IFERROR(VLOOKUP($A929,AI_PF!$A:$N,14,FALSE),""))</f>
        <v/>
      </c>
      <c r="F929" t="str">
        <f>IF($A929="","",IFERROR(VLOOKUP($A929,AI_PF!$A:$R,18,FALSE),""))</f>
        <v/>
      </c>
      <c r="G929" t="str">
        <f>IF($A929="","",IFERROR(VLOOKUP($A929,AI_PF!$A:$T,20,FALSE),""))</f>
        <v/>
      </c>
      <c r="H929" t="str">
        <f>IF($A929="","",IFERROR(VLOOKUP($A929,AI_PF!$A:$V,22,FALSE),""))</f>
        <v/>
      </c>
      <c r="I929" t="str">
        <f>IF($A929="","",IFERROR(VLOOKUP($A929,AI_PF!$A:$EU,151,FALSE),""))</f>
        <v/>
      </c>
      <c r="J929" t="str">
        <f>IF($A929="","",IFERROR(VLOOKUP($A929,AI_PF!$A:$C,3,FALSE),""))</f>
        <v/>
      </c>
      <c r="K929" t="str">
        <f>IF($A929="","",IFERROR(VLOOKUP($A929,Data_Raw!$A:$G,2,FALSE),""))</f>
        <v/>
      </c>
      <c r="L929" t="str">
        <f>IF($A929="","",IFERROR(VLOOKUP($A929,Data_Raw!$A:$G,3,FALSE),""))</f>
        <v/>
      </c>
      <c r="M929" t="str">
        <f>IF($A929="","",IFERROR(VLOOKUP($A929,Data_Raw!$A:$G,4,FALSE),""))</f>
        <v/>
      </c>
      <c r="N929" t="str">
        <f>IF($A929="","",IFERROR(VLOOKUP($A929,AI_PF!$A:$EU,29,FALSE),""))</f>
        <v/>
      </c>
      <c r="O929" t="str">
        <f>IF($A929="","",IFERROR(VLOOKUP($A929,Data_Raw!$A:$G,5,FALSE),""))</f>
        <v/>
      </c>
      <c r="P929" t="str">
        <f>IF($A929="","",IFERROR(VLOOKUP($A929,Data_Raw!$A:$G,6,FALSE),""))</f>
        <v/>
      </c>
      <c r="Q929" t="str">
        <f>IF($A929="","",IFERROR(VLOOKUP($A929,Data_Raw!$A:$G,7,FALSE),""))</f>
        <v/>
      </c>
      <c r="R929" t="str">
        <f>IF($A929="","",SUMIFS(AI_PF!$AP:$AP,AI_PF!$A:$A,$A929))</f>
        <v/>
      </c>
      <c r="S929" t="str">
        <f>IF($A929="","",SUMIFS(AI_PF!$AW:$AW,AI_PF!$A:$A,$A929))</f>
        <v/>
      </c>
      <c r="T929" t="str">
        <f>IF($A929="","",SUMIFS(AI_PF!$AZ:$AZ,AI_PF!$A:$A,$A929))</f>
        <v/>
      </c>
      <c r="U929" t="str">
        <f>IF($A929="","",SUMIFS(AI_PF!$CA:$CA,AI_PF!$A:$A,$A929))</f>
        <v/>
      </c>
      <c r="V929" t="str">
        <f>IF($A929="","",SUMIFS(AI_PF!$CE:$CE,AI_PF!$A:$A,$A929))</f>
        <v/>
      </c>
      <c r="W929" t="str">
        <f>IF($A929="","",IFERROR(VLOOKUP($A929,AI_PF!$A:$CO,93,FALSE),""))</f>
        <v/>
      </c>
      <c r="X929" t="str">
        <f>IF($A929="","",COUNTIF(AI_PF!$A:$A,$A929))</f>
        <v/>
      </c>
      <c r="Y929" t="str">
        <f>IF($A929="","",COUNTIF(LookThrough!$A:$A,J929))</f>
        <v/>
      </c>
    </row>
    <row r="930" spans="2:25" x14ac:dyDescent="0.4">
      <c r="B930" t="str">
        <f>IF($A930="","",IFERROR(VLOOKUP($A930,AI_PF!$A:$D,4,FALSE),""))</f>
        <v/>
      </c>
      <c r="C930" t="str">
        <f>IF($A930="","",IFERROR(VLOOKUP($A930,AI_PF!$A:$G,7,FALSE),""))</f>
        <v/>
      </c>
      <c r="D930" t="str">
        <f>IF($A930="","",IFERROR(VLOOKUP($A930,AI_PF!$A:$H,8,FALSE),""))</f>
        <v/>
      </c>
      <c r="E930" t="str">
        <f>IF($A930="","",IFERROR(VLOOKUP($A930,AI_PF!$A:$N,14,FALSE),""))</f>
        <v/>
      </c>
      <c r="F930" t="str">
        <f>IF($A930="","",IFERROR(VLOOKUP($A930,AI_PF!$A:$R,18,FALSE),""))</f>
        <v/>
      </c>
      <c r="G930" t="str">
        <f>IF($A930="","",IFERROR(VLOOKUP($A930,AI_PF!$A:$T,20,FALSE),""))</f>
        <v/>
      </c>
      <c r="H930" t="str">
        <f>IF($A930="","",IFERROR(VLOOKUP($A930,AI_PF!$A:$V,22,FALSE),""))</f>
        <v/>
      </c>
      <c r="I930" t="str">
        <f>IF($A930="","",IFERROR(VLOOKUP($A930,AI_PF!$A:$EU,151,FALSE),""))</f>
        <v/>
      </c>
      <c r="J930" t="str">
        <f>IF($A930="","",IFERROR(VLOOKUP($A930,AI_PF!$A:$C,3,FALSE),""))</f>
        <v/>
      </c>
      <c r="K930" t="str">
        <f>IF($A930="","",IFERROR(VLOOKUP($A930,Data_Raw!$A:$G,2,FALSE),""))</f>
        <v/>
      </c>
      <c r="L930" t="str">
        <f>IF($A930="","",IFERROR(VLOOKUP($A930,Data_Raw!$A:$G,3,FALSE),""))</f>
        <v/>
      </c>
      <c r="M930" t="str">
        <f>IF($A930="","",IFERROR(VLOOKUP($A930,Data_Raw!$A:$G,4,FALSE),""))</f>
        <v/>
      </c>
      <c r="N930" t="str">
        <f>IF($A930="","",IFERROR(VLOOKUP($A930,AI_PF!$A:$EU,29,FALSE),""))</f>
        <v/>
      </c>
      <c r="O930" t="str">
        <f>IF($A930="","",IFERROR(VLOOKUP($A930,Data_Raw!$A:$G,5,FALSE),""))</f>
        <v/>
      </c>
      <c r="P930" t="str">
        <f>IF($A930="","",IFERROR(VLOOKUP($A930,Data_Raw!$A:$G,6,FALSE),""))</f>
        <v/>
      </c>
      <c r="Q930" t="str">
        <f>IF($A930="","",IFERROR(VLOOKUP($A930,Data_Raw!$A:$G,7,FALSE),""))</f>
        <v/>
      </c>
      <c r="R930" t="str">
        <f>IF($A930="","",SUMIFS(AI_PF!$AP:$AP,AI_PF!$A:$A,$A930))</f>
        <v/>
      </c>
      <c r="S930" t="str">
        <f>IF($A930="","",SUMIFS(AI_PF!$AW:$AW,AI_PF!$A:$A,$A930))</f>
        <v/>
      </c>
      <c r="T930" t="str">
        <f>IF($A930="","",SUMIFS(AI_PF!$AZ:$AZ,AI_PF!$A:$A,$A930))</f>
        <v/>
      </c>
      <c r="U930" t="str">
        <f>IF($A930="","",SUMIFS(AI_PF!$CA:$CA,AI_PF!$A:$A,$A930))</f>
        <v/>
      </c>
      <c r="V930" t="str">
        <f>IF($A930="","",SUMIFS(AI_PF!$CE:$CE,AI_PF!$A:$A,$A930))</f>
        <v/>
      </c>
      <c r="W930" t="str">
        <f>IF($A930="","",IFERROR(VLOOKUP($A930,AI_PF!$A:$CO,93,FALSE),""))</f>
        <v/>
      </c>
      <c r="X930" t="str">
        <f>IF($A930="","",COUNTIF(AI_PF!$A:$A,$A930))</f>
        <v/>
      </c>
      <c r="Y930" t="str">
        <f>IF($A930="","",COUNTIF(LookThrough!$A:$A,J930))</f>
        <v/>
      </c>
    </row>
    <row r="931" spans="2:25" x14ac:dyDescent="0.4">
      <c r="B931" t="str">
        <f>IF($A931="","",IFERROR(VLOOKUP($A931,AI_PF!$A:$D,4,FALSE),""))</f>
        <v/>
      </c>
      <c r="C931" t="str">
        <f>IF($A931="","",IFERROR(VLOOKUP($A931,AI_PF!$A:$G,7,FALSE),""))</f>
        <v/>
      </c>
      <c r="D931" t="str">
        <f>IF($A931="","",IFERROR(VLOOKUP($A931,AI_PF!$A:$H,8,FALSE),""))</f>
        <v/>
      </c>
      <c r="E931" t="str">
        <f>IF($A931="","",IFERROR(VLOOKUP($A931,AI_PF!$A:$N,14,FALSE),""))</f>
        <v/>
      </c>
      <c r="F931" t="str">
        <f>IF($A931="","",IFERROR(VLOOKUP($A931,AI_PF!$A:$R,18,FALSE),""))</f>
        <v/>
      </c>
      <c r="G931" t="str">
        <f>IF($A931="","",IFERROR(VLOOKUP($A931,AI_PF!$A:$T,20,FALSE),""))</f>
        <v/>
      </c>
      <c r="H931" t="str">
        <f>IF($A931="","",IFERROR(VLOOKUP($A931,AI_PF!$A:$V,22,FALSE),""))</f>
        <v/>
      </c>
      <c r="I931" t="str">
        <f>IF($A931="","",IFERROR(VLOOKUP($A931,AI_PF!$A:$EU,151,FALSE),""))</f>
        <v/>
      </c>
      <c r="J931" t="str">
        <f>IF($A931="","",IFERROR(VLOOKUP($A931,AI_PF!$A:$C,3,FALSE),""))</f>
        <v/>
      </c>
      <c r="K931" t="str">
        <f>IF($A931="","",IFERROR(VLOOKUP($A931,Data_Raw!$A:$G,2,FALSE),""))</f>
        <v/>
      </c>
      <c r="L931" t="str">
        <f>IF($A931="","",IFERROR(VLOOKUP($A931,Data_Raw!$A:$G,3,FALSE),""))</f>
        <v/>
      </c>
      <c r="M931" t="str">
        <f>IF($A931="","",IFERROR(VLOOKUP($A931,Data_Raw!$A:$G,4,FALSE),""))</f>
        <v/>
      </c>
      <c r="N931" t="str">
        <f>IF($A931="","",IFERROR(VLOOKUP($A931,AI_PF!$A:$EU,29,FALSE),""))</f>
        <v/>
      </c>
      <c r="O931" t="str">
        <f>IF($A931="","",IFERROR(VLOOKUP($A931,Data_Raw!$A:$G,5,FALSE),""))</f>
        <v/>
      </c>
      <c r="P931" t="str">
        <f>IF($A931="","",IFERROR(VLOOKUP($A931,Data_Raw!$A:$G,6,FALSE),""))</f>
        <v/>
      </c>
      <c r="Q931" t="str">
        <f>IF($A931="","",IFERROR(VLOOKUP($A931,Data_Raw!$A:$G,7,FALSE),""))</f>
        <v/>
      </c>
      <c r="R931" t="str">
        <f>IF($A931="","",SUMIFS(AI_PF!$AP:$AP,AI_PF!$A:$A,$A931))</f>
        <v/>
      </c>
      <c r="S931" t="str">
        <f>IF($A931="","",SUMIFS(AI_PF!$AW:$AW,AI_PF!$A:$A,$A931))</f>
        <v/>
      </c>
      <c r="T931" t="str">
        <f>IF($A931="","",SUMIFS(AI_PF!$AZ:$AZ,AI_PF!$A:$A,$A931))</f>
        <v/>
      </c>
      <c r="U931" t="str">
        <f>IF($A931="","",SUMIFS(AI_PF!$CA:$CA,AI_PF!$A:$A,$A931))</f>
        <v/>
      </c>
      <c r="V931" t="str">
        <f>IF($A931="","",SUMIFS(AI_PF!$CE:$CE,AI_PF!$A:$A,$A931))</f>
        <v/>
      </c>
      <c r="W931" t="str">
        <f>IF($A931="","",IFERROR(VLOOKUP($A931,AI_PF!$A:$CO,93,FALSE),""))</f>
        <v/>
      </c>
      <c r="X931" t="str">
        <f>IF($A931="","",COUNTIF(AI_PF!$A:$A,$A931))</f>
        <v/>
      </c>
      <c r="Y931" t="str">
        <f>IF($A931="","",COUNTIF(LookThrough!$A:$A,J931))</f>
        <v/>
      </c>
    </row>
    <row r="932" spans="2:25" x14ac:dyDescent="0.4">
      <c r="B932" t="str">
        <f>IF($A932="","",IFERROR(VLOOKUP($A932,AI_PF!$A:$D,4,FALSE),""))</f>
        <v/>
      </c>
      <c r="C932" t="str">
        <f>IF($A932="","",IFERROR(VLOOKUP($A932,AI_PF!$A:$G,7,FALSE),""))</f>
        <v/>
      </c>
      <c r="D932" t="str">
        <f>IF($A932="","",IFERROR(VLOOKUP($A932,AI_PF!$A:$H,8,FALSE),""))</f>
        <v/>
      </c>
      <c r="E932" t="str">
        <f>IF($A932="","",IFERROR(VLOOKUP($A932,AI_PF!$A:$N,14,FALSE),""))</f>
        <v/>
      </c>
      <c r="F932" t="str">
        <f>IF($A932="","",IFERROR(VLOOKUP($A932,AI_PF!$A:$R,18,FALSE),""))</f>
        <v/>
      </c>
      <c r="G932" t="str">
        <f>IF($A932="","",IFERROR(VLOOKUP($A932,AI_PF!$A:$T,20,FALSE),""))</f>
        <v/>
      </c>
      <c r="H932" t="str">
        <f>IF($A932="","",IFERROR(VLOOKUP($A932,AI_PF!$A:$V,22,FALSE),""))</f>
        <v/>
      </c>
      <c r="I932" t="str">
        <f>IF($A932="","",IFERROR(VLOOKUP($A932,AI_PF!$A:$EU,151,FALSE),""))</f>
        <v/>
      </c>
      <c r="J932" t="str">
        <f>IF($A932="","",IFERROR(VLOOKUP($A932,AI_PF!$A:$C,3,FALSE),""))</f>
        <v/>
      </c>
      <c r="K932" t="str">
        <f>IF($A932="","",IFERROR(VLOOKUP($A932,Data_Raw!$A:$G,2,FALSE),""))</f>
        <v/>
      </c>
      <c r="L932" t="str">
        <f>IF($A932="","",IFERROR(VLOOKUP($A932,Data_Raw!$A:$G,3,FALSE),""))</f>
        <v/>
      </c>
      <c r="M932" t="str">
        <f>IF($A932="","",IFERROR(VLOOKUP($A932,Data_Raw!$A:$G,4,FALSE),""))</f>
        <v/>
      </c>
      <c r="N932" t="str">
        <f>IF($A932="","",IFERROR(VLOOKUP($A932,AI_PF!$A:$EU,29,FALSE),""))</f>
        <v/>
      </c>
      <c r="O932" t="str">
        <f>IF($A932="","",IFERROR(VLOOKUP($A932,Data_Raw!$A:$G,5,FALSE),""))</f>
        <v/>
      </c>
      <c r="P932" t="str">
        <f>IF($A932="","",IFERROR(VLOOKUP($A932,Data_Raw!$A:$G,6,FALSE),""))</f>
        <v/>
      </c>
      <c r="Q932" t="str">
        <f>IF($A932="","",IFERROR(VLOOKUP($A932,Data_Raw!$A:$G,7,FALSE),""))</f>
        <v/>
      </c>
      <c r="R932" t="str">
        <f>IF($A932="","",SUMIFS(AI_PF!$AP:$AP,AI_PF!$A:$A,$A932))</f>
        <v/>
      </c>
      <c r="S932" t="str">
        <f>IF($A932="","",SUMIFS(AI_PF!$AW:$AW,AI_PF!$A:$A,$A932))</f>
        <v/>
      </c>
      <c r="T932" t="str">
        <f>IF($A932="","",SUMIFS(AI_PF!$AZ:$AZ,AI_PF!$A:$A,$A932))</f>
        <v/>
      </c>
      <c r="U932" t="str">
        <f>IF($A932="","",SUMIFS(AI_PF!$CA:$CA,AI_PF!$A:$A,$A932))</f>
        <v/>
      </c>
      <c r="V932" t="str">
        <f>IF($A932="","",SUMIFS(AI_PF!$CE:$CE,AI_PF!$A:$A,$A932))</f>
        <v/>
      </c>
      <c r="W932" t="str">
        <f>IF($A932="","",IFERROR(VLOOKUP($A932,AI_PF!$A:$CO,93,FALSE),""))</f>
        <v/>
      </c>
      <c r="X932" t="str">
        <f>IF($A932="","",COUNTIF(AI_PF!$A:$A,$A932))</f>
        <v/>
      </c>
      <c r="Y932" t="str">
        <f>IF($A932="","",COUNTIF(LookThrough!$A:$A,J932))</f>
        <v/>
      </c>
    </row>
    <row r="933" spans="2:25" x14ac:dyDescent="0.4">
      <c r="B933" t="str">
        <f>IF($A933="","",IFERROR(VLOOKUP($A933,AI_PF!$A:$D,4,FALSE),""))</f>
        <v/>
      </c>
      <c r="C933" t="str">
        <f>IF($A933="","",IFERROR(VLOOKUP($A933,AI_PF!$A:$G,7,FALSE),""))</f>
        <v/>
      </c>
      <c r="D933" t="str">
        <f>IF($A933="","",IFERROR(VLOOKUP($A933,AI_PF!$A:$H,8,FALSE),""))</f>
        <v/>
      </c>
      <c r="E933" t="str">
        <f>IF($A933="","",IFERROR(VLOOKUP($A933,AI_PF!$A:$N,14,FALSE),""))</f>
        <v/>
      </c>
      <c r="F933" t="str">
        <f>IF($A933="","",IFERROR(VLOOKUP($A933,AI_PF!$A:$R,18,FALSE),""))</f>
        <v/>
      </c>
      <c r="G933" t="str">
        <f>IF($A933="","",IFERROR(VLOOKUP($A933,AI_PF!$A:$T,20,FALSE),""))</f>
        <v/>
      </c>
      <c r="H933" t="str">
        <f>IF($A933="","",IFERROR(VLOOKUP($A933,AI_PF!$A:$V,22,FALSE),""))</f>
        <v/>
      </c>
      <c r="I933" t="str">
        <f>IF($A933="","",IFERROR(VLOOKUP($A933,AI_PF!$A:$EU,151,FALSE),""))</f>
        <v/>
      </c>
      <c r="J933" t="str">
        <f>IF($A933="","",IFERROR(VLOOKUP($A933,AI_PF!$A:$C,3,FALSE),""))</f>
        <v/>
      </c>
      <c r="K933" t="str">
        <f>IF($A933="","",IFERROR(VLOOKUP($A933,Data_Raw!$A:$G,2,FALSE),""))</f>
        <v/>
      </c>
      <c r="L933" t="str">
        <f>IF($A933="","",IFERROR(VLOOKUP($A933,Data_Raw!$A:$G,3,FALSE),""))</f>
        <v/>
      </c>
      <c r="M933" t="str">
        <f>IF($A933="","",IFERROR(VLOOKUP($A933,Data_Raw!$A:$G,4,FALSE),""))</f>
        <v/>
      </c>
      <c r="N933" t="str">
        <f>IF($A933="","",IFERROR(VLOOKUP($A933,AI_PF!$A:$EU,29,FALSE),""))</f>
        <v/>
      </c>
      <c r="O933" t="str">
        <f>IF($A933="","",IFERROR(VLOOKUP($A933,Data_Raw!$A:$G,5,FALSE),""))</f>
        <v/>
      </c>
      <c r="P933" t="str">
        <f>IF($A933="","",IFERROR(VLOOKUP($A933,Data_Raw!$A:$G,6,FALSE),""))</f>
        <v/>
      </c>
      <c r="Q933" t="str">
        <f>IF($A933="","",IFERROR(VLOOKUP($A933,Data_Raw!$A:$G,7,FALSE),""))</f>
        <v/>
      </c>
      <c r="R933" t="str">
        <f>IF($A933="","",SUMIFS(AI_PF!$AP:$AP,AI_PF!$A:$A,$A933))</f>
        <v/>
      </c>
      <c r="S933" t="str">
        <f>IF($A933="","",SUMIFS(AI_PF!$AW:$AW,AI_PF!$A:$A,$A933))</f>
        <v/>
      </c>
      <c r="T933" t="str">
        <f>IF($A933="","",SUMIFS(AI_PF!$AZ:$AZ,AI_PF!$A:$A,$A933))</f>
        <v/>
      </c>
      <c r="U933" t="str">
        <f>IF($A933="","",SUMIFS(AI_PF!$CA:$CA,AI_PF!$A:$A,$A933))</f>
        <v/>
      </c>
      <c r="V933" t="str">
        <f>IF($A933="","",SUMIFS(AI_PF!$CE:$CE,AI_PF!$A:$A,$A933))</f>
        <v/>
      </c>
      <c r="W933" t="str">
        <f>IF($A933="","",IFERROR(VLOOKUP($A933,AI_PF!$A:$CO,93,FALSE),""))</f>
        <v/>
      </c>
      <c r="X933" t="str">
        <f>IF($A933="","",COUNTIF(AI_PF!$A:$A,$A933))</f>
        <v/>
      </c>
      <c r="Y933" t="str">
        <f>IF($A933="","",COUNTIF(LookThrough!$A:$A,J933))</f>
        <v/>
      </c>
    </row>
    <row r="934" spans="2:25" x14ac:dyDescent="0.4">
      <c r="B934" t="str">
        <f>IF($A934="","",IFERROR(VLOOKUP($A934,AI_PF!$A:$D,4,FALSE),""))</f>
        <v/>
      </c>
      <c r="C934" t="str">
        <f>IF($A934="","",IFERROR(VLOOKUP($A934,AI_PF!$A:$G,7,FALSE),""))</f>
        <v/>
      </c>
      <c r="D934" t="str">
        <f>IF($A934="","",IFERROR(VLOOKUP($A934,AI_PF!$A:$H,8,FALSE),""))</f>
        <v/>
      </c>
      <c r="E934" t="str">
        <f>IF($A934="","",IFERROR(VLOOKUP($A934,AI_PF!$A:$N,14,FALSE),""))</f>
        <v/>
      </c>
      <c r="F934" t="str">
        <f>IF($A934="","",IFERROR(VLOOKUP($A934,AI_PF!$A:$R,18,FALSE),""))</f>
        <v/>
      </c>
      <c r="G934" t="str">
        <f>IF($A934="","",IFERROR(VLOOKUP($A934,AI_PF!$A:$T,20,FALSE),""))</f>
        <v/>
      </c>
      <c r="H934" t="str">
        <f>IF($A934="","",IFERROR(VLOOKUP($A934,AI_PF!$A:$V,22,FALSE),""))</f>
        <v/>
      </c>
      <c r="I934" t="str">
        <f>IF($A934="","",IFERROR(VLOOKUP($A934,AI_PF!$A:$EU,151,FALSE),""))</f>
        <v/>
      </c>
      <c r="J934" t="str">
        <f>IF($A934="","",IFERROR(VLOOKUP($A934,AI_PF!$A:$C,3,FALSE),""))</f>
        <v/>
      </c>
      <c r="K934" t="str">
        <f>IF($A934="","",IFERROR(VLOOKUP($A934,Data_Raw!$A:$G,2,FALSE),""))</f>
        <v/>
      </c>
      <c r="L934" t="str">
        <f>IF($A934="","",IFERROR(VLOOKUP($A934,Data_Raw!$A:$G,3,FALSE),""))</f>
        <v/>
      </c>
      <c r="M934" t="str">
        <f>IF($A934="","",IFERROR(VLOOKUP($A934,Data_Raw!$A:$G,4,FALSE),""))</f>
        <v/>
      </c>
      <c r="N934" t="str">
        <f>IF($A934="","",IFERROR(VLOOKUP($A934,AI_PF!$A:$EU,29,FALSE),""))</f>
        <v/>
      </c>
      <c r="O934" t="str">
        <f>IF($A934="","",IFERROR(VLOOKUP($A934,Data_Raw!$A:$G,5,FALSE),""))</f>
        <v/>
      </c>
      <c r="P934" t="str">
        <f>IF($A934="","",IFERROR(VLOOKUP($A934,Data_Raw!$A:$G,6,FALSE),""))</f>
        <v/>
      </c>
      <c r="Q934" t="str">
        <f>IF($A934="","",IFERROR(VLOOKUP($A934,Data_Raw!$A:$G,7,FALSE),""))</f>
        <v/>
      </c>
      <c r="R934" t="str">
        <f>IF($A934="","",SUMIFS(AI_PF!$AP:$AP,AI_PF!$A:$A,$A934))</f>
        <v/>
      </c>
      <c r="S934" t="str">
        <f>IF($A934="","",SUMIFS(AI_PF!$AW:$AW,AI_PF!$A:$A,$A934))</f>
        <v/>
      </c>
      <c r="T934" t="str">
        <f>IF($A934="","",SUMIFS(AI_PF!$AZ:$AZ,AI_PF!$A:$A,$A934))</f>
        <v/>
      </c>
      <c r="U934" t="str">
        <f>IF($A934="","",SUMIFS(AI_PF!$CA:$CA,AI_PF!$A:$A,$A934))</f>
        <v/>
      </c>
      <c r="V934" t="str">
        <f>IF($A934="","",SUMIFS(AI_PF!$CE:$CE,AI_PF!$A:$A,$A934))</f>
        <v/>
      </c>
      <c r="W934" t="str">
        <f>IF($A934="","",IFERROR(VLOOKUP($A934,AI_PF!$A:$CO,93,FALSE),""))</f>
        <v/>
      </c>
      <c r="X934" t="str">
        <f>IF($A934="","",COUNTIF(AI_PF!$A:$A,$A934))</f>
        <v/>
      </c>
      <c r="Y934" t="str">
        <f>IF($A934="","",COUNTIF(LookThrough!$A:$A,J934))</f>
        <v/>
      </c>
    </row>
    <row r="935" spans="2:25" x14ac:dyDescent="0.4">
      <c r="B935" t="str">
        <f>IF($A935="","",IFERROR(VLOOKUP($A935,AI_PF!$A:$D,4,FALSE),""))</f>
        <v/>
      </c>
      <c r="C935" t="str">
        <f>IF($A935="","",IFERROR(VLOOKUP($A935,AI_PF!$A:$G,7,FALSE),""))</f>
        <v/>
      </c>
      <c r="D935" t="str">
        <f>IF($A935="","",IFERROR(VLOOKUP($A935,AI_PF!$A:$H,8,FALSE),""))</f>
        <v/>
      </c>
      <c r="E935" t="str">
        <f>IF($A935="","",IFERROR(VLOOKUP($A935,AI_PF!$A:$N,14,FALSE),""))</f>
        <v/>
      </c>
      <c r="F935" t="str">
        <f>IF($A935="","",IFERROR(VLOOKUP($A935,AI_PF!$A:$R,18,FALSE),""))</f>
        <v/>
      </c>
      <c r="G935" t="str">
        <f>IF($A935="","",IFERROR(VLOOKUP($A935,AI_PF!$A:$T,20,FALSE),""))</f>
        <v/>
      </c>
      <c r="H935" t="str">
        <f>IF($A935="","",IFERROR(VLOOKUP($A935,AI_PF!$A:$V,22,FALSE),""))</f>
        <v/>
      </c>
      <c r="I935" t="str">
        <f>IF($A935="","",IFERROR(VLOOKUP($A935,AI_PF!$A:$EU,151,FALSE),""))</f>
        <v/>
      </c>
      <c r="J935" t="str">
        <f>IF($A935="","",IFERROR(VLOOKUP($A935,AI_PF!$A:$C,3,FALSE),""))</f>
        <v/>
      </c>
      <c r="K935" t="str">
        <f>IF($A935="","",IFERROR(VLOOKUP($A935,Data_Raw!$A:$G,2,FALSE),""))</f>
        <v/>
      </c>
      <c r="L935" t="str">
        <f>IF($A935="","",IFERROR(VLOOKUP($A935,Data_Raw!$A:$G,3,FALSE),""))</f>
        <v/>
      </c>
      <c r="M935" t="str">
        <f>IF($A935="","",IFERROR(VLOOKUP($A935,Data_Raw!$A:$G,4,FALSE),""))</f>
        <v/>
      </c>
      <c r="N935" t="str">
        <f>IF($A935="","",IFERROR(VLOOKUP($A935,AI_PF!$A:$EU,29,FALSE),""))</f>
        <v/>
      </c>
      <c r="O935" t="str">
        <f>IF($A935="","",IFERROR(VLOOKUP($A935,Data_Raw!$A:$G,5,FALSE),""))</f>
        <v/>
      </c>
      <c r="P935" t="str">
        <f>IF($A935="","",IFERROR(VLOOKUP($A935,Data_Raw!$A:$G,6,FALSE),""))</f>
        <v/>
      </c>
      <c r="Q935" t="str">
        <f>IF($A935="","",IFERROR(VLOOKUP($A935,Data_Raw!$A:$G,7,FALSE),""))</f>
        <v/>
      </c>
      <c r="R935" t="str">
        <f>IF($A935="","",SUMIFS(AI_PF!$AP:$AP,AI_PF!$A:$A,$A935))</f>
        <v/>
      </c>
      <c r="S935" t="str">
        <f>IF($A935="","",SUMIFS(AI_PF!$AW:$AW,AI_PF!$A:$A,$A935))</f>
        <v/>
      </c>
      <c r="T935" t="str">
        <f>IF($A935="","",SUMIFS(AI_PF!$AZ:$AZ,AI_PF!$A:$A,$A935))</f>
        <v/>
      </c>
      <c r="U935" t="str">
        <f>IF($A935="","",SUMIFS(AI_PF!$CA:$CA,AI_PF!$A:$A,$A935))</f>
        <v/>
      </c>
      <c r="V935" t="str">
        <f>IF($A935="","",SUMIFS(AI_PF!$CE:$CE,AI_PF!$A:$A,$A935))</f>
        <v/>
      </c>
      <c r="W935" t="str">
        <f>IF($A935="","",IFERROR(VLOOKUP($A935,AI_PF!$A:$CO,93,FALSE),""))</f>
        <v/>
      </c>
      <c r="X935" t="str">
        <f>IF($A935="","",COUNTIF(AI_PF!$A:$A,$A935))</f>
        <v/>
      </c>
      <c r="Y935" t="str">
        <f>IF($A935="","",COUNTIF(LookThrough!$A:$A,J935))</f>
        <v/>
      </c>
    </row>
    <row r="936" spans="2:25" x14ac:dyDescent="0.4">
      <c r="B936" t="str">
        <f>IF($A936="","",IFERROR(VLOOKUP($A936,AI_PF!$A:$D,4,FALSE),""))</f>
        <v/>
      </c>
      <c r="C936" t="str">
        <f>IF($A936="","",IFERROR(VLOOKUP($A936,AI_PF!$A:$G,7,FALSE),""))</f>
        <v/>
      </c>
      <c r="D936" t="str">
        <f>IF($A936="","",IFERROR(VLOOKUP($A936,AI_PF!$A:$H,8,FALSE),""))</f>
        <v/>
      </c>
      <c r="E936" t="str">
        <f>IF($A936="","",IFERROR(VLOOKUP($A936,AI_PF!$A:$N,14,FALSE),""))</f>
        <v/>
      </c>
      <c r="F936" t="str">
        <f>IF($A936="","",IFERROR(VLOOKUP($A936,AI_PF!$A:$R,18,FALSE),""))</f>
        <v/>
      </c>
      <c r="G936" t="str">
        <f>IF($A936="","",IFERROR(VLOOKUP($A936,AI_PF!$A:$T,20,FALSE),""))</f>
        <v/>
      </c>
      <c r="H936" t="str">
        <f>IF($A936="","",IFERROR(VLOOKUP($A936,AI_PF!$A:$V,22,FALSE),""))</f>
        <v/>
      </c>
      <c r="I936" t="str">
        <f>IF($A936="","",IFERROR(VLOOKUP($A936,AI_PF!$A:$EU,151,FALSE),""))</f>
        <v/>
      </c>
      <c r="J936" t="str">
        <f>IF($A936="","",IFERROR(VLOOKUP($A936,AI_PF!$A:$C,3,FALSE),""))</f>
        <v/>
      </c>
      <c r="K936" t="str">
        <f>IF($A936="","",IFERROR(VLOOKUP($A936,Data_Raw!$A:$G,2,FALSE),""))</f>
        <v/>
      </c>
      <c r="L936" t="str">
        <f>IF($A936="","",IFERROR(VLOOKUP($A936,Data_Raw!$A:$G,3,FALSE),""))</f>
        <v/>
      </c>
      <c r="M936" t="str">
        <f>IF($A936="","",IFERROR(VLOOKUP($A936,Data_Raw!$A:$G,4,FALSE),""))</f>
        <v/>
      </c>
      <c r="N936" t="str">
        <f>IF($A936="","",IFERROR(VLOOKUP($A936,AI_PF!$A:$EU,29,FALSE),""))</f>
        <v/>
      </c>
      <c r="O936" t="str">
        <f>IF($A936="","",IFERROR(VLOOKUP($A936,Data_Raw!$A:$G,5,FALSE),""))</f>
        <v/>
      </c>
      <c r="P936" t="str">
        <f>IF($A936="","",IFERROR(VLOOKUP($A936,Data_Raw!$A:$G,6,FALSE),""))</f>
        <v/>
      </c>
      <c r="Q936" t="str">
        <f>IF($A936="","",IFERROR(VLOOKUP($A936,Data_Raw!$A:$G,7,FALSE),""))</f>
        <v/>
      </c>
      <c r="R936" t="str">
        <f>IF($A936="","",SUMIFS(AI_PF!$AP:$AP,AI_PF!$A:$A,$A936))</f>
        <v/>
      </c>
      <c r="S936" t="str">
        <f>IF($A936="","",SUMIFS(AI_PF!$AW:$AW,AI_PF!$A:$A,$A936))</f>
        <v/>
      </c>
      <c r="T936" t="str">
        <f>IF($A936="","",SUMIFS(AI_PF!$AZ:$AZ,AI_PF!$A:$A,$A936))</f>
        <v/>
      </c>
      <c r="U936" t="str">
        <f>IF($A936="","",SUMIFS(AI_PF!$CA:$CA,AI_PF!$A:$A,$A936))</f>
        <v/>
      </c>
      <c r="V936" t="str">
        <f>IF($A936="","",SUMIFS(AI_PF!$CE:$CE,AI_PF!$A:$A,$A936))</f>
        <v/>
      </c>
      <c r="W936" t="str">
        <f>IF($A936="","",IFERROR(VLOOKUP($A936,AI_PF!$A:$CO,93,FALSE),""))</f>
        <v/>
      </c>
      <c r="X936" t="str">
        <f>IF($A936="","",COUNTIF(AI_PF!$A:$A,$A936))</f>
        <v/>
      </c>
      <c r="Y936" t="str">
        <f>IF($A936="","",COUNTIF(LookThrough!$A:$A,J936))</f>
        <v/>
      </c>
    </row>
    <row r="937" spans="2:25" x14ac:dyDescent="0.4">
      <c r="B937" t="str">
        <f>IF($A937="","",IFERROR(VLOOKUP($A937,AI_PF!$A:$D,4,FALSE),""))</f>
        <v/>
      </c>
      <c r="C937" t="str">
        <f>IF($A937="","",IFERROR(VLOOKUP($A937,AI_PF!$A:$G,7,FALSE),""))</f>
        <v/>
      </c>
      <c r="D937" t="str">
        <f>IF($A937="","",IFERROR(VLOOKUP($A937,AI_PF!$A:$H,8,FALSE),""))</f>
        <v/>
      </c>
      <c r="E937" t="str">
        <f>IF($A937="","",IFERROR(VLOOKUP($A937,AI_PF!$A:$N,14,FALSE),""))</f>
        <v/>
      </c>
      <c r="F937" t="str">
        <f>IF($A937="","",IFERROR(VLOOKUP($A937,AI_PF!$A:$R,18,FALSE),""))</f>
        <v/>
      </c>
      <c r="G937" t="str">
        <f>IF($A937="","",IFERROR(VLOOKUP($A937,AI_PF!$A:$T,20,FALSE),""))</f>
        <v/>
      </c>
      <c r="H937" t="str">
        <f>IF($A937="","",IFERROR(VLOOKUP($A937,AI_PF!$A:$V,22,FALSE),""))</f>
        <v/>
      </c>
      <c r="I937" t="str">
        <f>IF($A937="","",IFERROR(VLOOKUP($A937,AI_PF!$A:$EU,151,FALSE),""))</f>
        <v/>
      </c>
      <c r="J937" t="str">
        <f>IF($A937="","",IFERROR(VLOOKUP($A937,AI_PF!$A:$C,3,FALSE),""))</f>
        <v/>
      </c>
      <c r="K937" t="str">
        <f>IF($A937="","",IFERROR(VLOOKUP($A937,Data_Raw!$A:$G,2,FALSE),""))</f>
        <v/>
      </c>
      <c r="L937" t="str">
        <f>IF($A937="","",IFERROR(VLOOKUP($A937,Data_Raw!$A:$G,3,FALSE),""))</f>
        <v/>
      </c>
      <c r="M937" t="str">
        <f>IF($A937="","",IFERROR(VLOOKUP($A937,Data_Raw!$A:$G,4,FALSE),""))</f>
        <v/>
      </c>
      <c r="N937" t="str">
        <f>IF($A937="","",IFERROR(VLOOKUP($A937,AI_PF!$A:$EU,29,FALSE),""))</f>
        <v/>
      </c>
      <c r="O937" t="str">
        <f>IF($A937="","",IFERROR(VLOOKUP($A937,Data_Raw!$A:$G,5,FALSE),""))</f>
        <v/>
      </c>
      <c r="P937" t="str">
        <f>IF($A937="","",IFERROR(VLOOKUP($A937,Data_Raw!$A:$G,6,FALSE),""))</f>
        <v/>
      </c>
      <c r="Q937" t="str">
        <f>IF($A937="","",IFERROR(VLOOKUP($A937,Data_Raw!$A:$G,7,FALSE),""))</f>
        <v/>
      </c>
      <c r="R937" t="str">
        <f>IF($A937="","",SUMIFS(AI_PF!$AP:$AP,AI_PF!$A:$A,$A937))</f>
        <v/>
      </c>
      <c r="S937" t="str">
        <f>IF($A937="","",SUMIFS(AI_PF!$AW:$AW,AI_PF!$A:$A,$A937))</f>
        <v/>
      </c>
      <c r="T937" t="str">
        <f>IF($A937="","",SUMIFS(AI_PF!$AZ:$AZ,AI_PF!$A:$A,$A937))</f>
        <v/>
      </c>
      <c r="U937" t="str">
        <f>IF($A937="","",SUMIFS(AI_PF!$CA:$CA,AI_PF!$A:$A,$A937))</f>
        <v/>
      </c>
      <c r="V937" t="str">
        <f>IF($A937="","",SUMIFS(AI_PF!$CE:$CE,AI_PF!$A:$A,$A937))</f>
        <v/>
      </c>
      <c r="W937" t="str">
        <f>IF($A937="","",IFERROR(VLOOKUP($A937,AI_PF!$A:$CO,93,FALSE),""))</f>
        <v/>
      </c>
      <c r="X937" t="str">
        <f>IF($A937="","",COUNTIF(AI_PF!$A:$A,$A937))</f>
        <v/>
      </c>
      <c r="Y937" t="str">
        <f>IF($A937="","",COUNTIF(LookThrough!$A:$A,J937))</f>
        <v/>
      </c>
    </row>
    <row r="938" spans="2:25" x14ac:dyDescent="0.4">
      <c r="B938" t="str">
        <f>IF($A938="","",IFERROR(VLOOKUP($A938,AI_PF!$A:$D,4,FALSE),""))</f>
        <v/>
      </c>
      <c r="C938" t="str">
        <f>IF($A938="","",IFERROR(VLOOKUP($A938,AI_PF!$A:$G,7,FALSE),""))</f>
        <v/>
      </c>
      <c r="D938" t="str">
        <f>IF($A938="","",IFERROR(VLOOKUP($A938,AI_PF!$A:$H,8,FALSE),""))</f>
        <v/>
      </c>
      <c r="E938" t="str">
        <f>IF($A938="","",IFERROR(VLOOKUP($A938,AI_PF!$A:$N,14,FALSE),""))</f>
        <v/>
      </c>
      <c r="F938" t="str">
        <f>IF($A938="","",IFERROR(VLOOKUP($A938,AI_PF!$A:$R,18,FALSE),""))</f>
        <v/>
      </c>
      <c r="G938" t="str">
        <f>IF($A938="","",IFERROR(VLOOKUP($A938,AI_PF!$A:$T,20,FALSE),""))</f>
        <v/>
      </c>
      <c r="H938" t="str">
        <f>IF($A938="","",IFERROR(VLOOKUP($A938,AI_PF!$A:$V,22,FALSE),""))</f>
        <v/>
      </c>
      <c r="I938" t="str">
        <f>IF($A938="","",IFERROR(VLOOKUP($A938,AI_PF!$A:$EU,151,FALSE),""))</f>
        <v/>
      </c>
      <c r="J938" t="str">
        <f>IF($A938="","",IFERROR(VLOOKUP($A938,AI_PF!$A:$C,3,FALSE),""))</f>
        <v/>
      </c>
      <c r="K938" t="str">
        <f>IF($A938="","",IFERROR(VLOOKUP($A938,Data_Raw!$A:$G,2,FALSE),""))</f>
        <v/>
      </c>
      <c r="L938" t="str">
        <f>IF($A938="","",IFERROR(VLOOKUP($A938,Data_Raw!$A:$G,3,FALSE),""))</f>
        <v/>
      </c>
      <c r="M938" t="str">
        <f>IF($A938="","",IFERROR(VLOOKUP($A938,Data_Raw!$A:$G,4,FALSE),""))</f>
        <v/>
      </c>
      <c r="N938" t="str">
        <f>IF($A938="","",IFERROR(VLOOKUP($A938,AI_PF!$A:$EU,29,FALSE),""))</f>
        <v/>
      </c>
      <c r="O938" t="str">
        <f>IF($A938="","",IFERROR(VLOOKUP($A938,Data_Raw!$A:$G,5,FALSE),""))</f>
        <v/>
      </c>
      <c r="P938" t="str">
        <f>IF($A938="","",IFERROR(VLOOKUP($A938,Data_Raw!$A:$G,6,FALSE),""))</f>
        <v/>
      </c>
      <c r="Q938" t="str">
        <f>IF($A938="","",IFERROR(VLOOKUP($A938,Data_Raw!$A:$G,7,FALSE),""))</f>
        <v/>
      </c>
      <c r="R938" t="str">
        <f>IF($A938="","",SUMIFS(AI_PF!$AP:$AP,AI_PF!$A:$A,$A938))</f>
        <v/>
      </c>
      <c r="S938" t="str">
        <f>IF($A938="","",SUMIFS(AI_PF!$AW:$AW,AI_PF!$A:$A,$A938))</f>
        <v/>
      </c>
      <c r="T938" t="str">
        <f>IF($A938="","",SUMIFS(AI_PF!$AZ:$AZ,AI_PF!$A:$A,$A938))</f>
        <v/>
      </c>
      <c r="U938" t="str">
        <f>IF($A938="","",SUMIFS(AI_PF!$CA:$CA,AI_PF!$A:$A,$A938))</f>
        <v/>
      </c>
      <c r="V938" t="str">
        <f>IF($A938="","",SUMIFS(AI_PF!$CE:$CE,AI_PF!$A:$A,$A938))</f>
        <v/>
      </c>
      <c r="W938" t="str">
        <f>IF($A938="","",IFERROR(VLOOKUP($A938,AI_PF!$A:$CO,93,FALSE),""))</f>
        <v/>
      </c>
      <c r="X938" t="str">
        <f>IF($A938="","",COUNTIF(AI_PF!$A:$A,$A938))</f>
        <v/>
      </c>
      <c r="Y938" t="str">
        <f>IF($A938="","",COUNTIF(LookThrough!$A:$A,J938))</f>
        <v/>
      </c>
    </row>
    <row r="939" spans="2:25" x14ac:dyDescent="0.4">
      <c r="B939" t="str">
        <f>IF($A939="","",IFERROR(VLOOKUP($A939,AI_PF!$A:$D,4,FALSE),""))</f>
        <v/>
      </c>
      <c r="C939" t="str">
        <f>IF($A939="","",IFERROR(VLOOKUP($A939,AI_PF!$A:$G,7,FALSE),""))</f>
        <v/>
      </c>
      <c r="D939" t="str">
        <f>IF($A939="","",IFERROR(VLOOKUP($A939,AI_PF!$A:$H,8,FALSE),""))</f>
        <v/>
      </c>
      <c r="E939" t="str">
        <f>IF($A939="","",IFERROR(VLOOKUP($A939,AI_PF!$A:$N,14,FALSE),""))</f>
        <v/>
      </c>
      <c r="F939" t="str">
        <f>IF($A939="","",IFERROR(VLOOKUP($A939,AI_PF!$A:$R,18,FALSE),""))</f>
        <v/>
      </c>
      <c r="G939" t="str">
        <f>IF($A939="","",IFERROR(VLOOKUP($A939,AI_PF!$A:$T,20,FALSE),""))</f>
        <v/>
      </c>
      <c r="H939" t="str">
        <f>IF($A939="","",IFERROR(VLOOKUP($A939,AI_PF!$A:$V,22,FALSE),""))</f>
        <v/>
      </c>
      <c r="I939" t="str">
        <f>IF($A939="","",IFERROR(VLOOKUP($A939,AI_PF!$A:$EU,151,FALSE),""))</f>
        <v/>
      </c>
      <c r="J939" t="str">
        <f>IF($A939="","",IFERROR(VLOOKUP($A939,AI_PF!$A:$C,3,FALSE),""))</f>
        <v/>
      </c>
      <c r="K939" t="str">
        <f>IF($A939="","",IFERROR(VLOOKUP($A939,Data_Raw!$A:$G,2,FALSE),""))</f>
        <v/>
      </c>
      <c r="L939" t="str">
        <f>IF($A939="","",IFERROR(VLOOKUP($A939,Data_Raw!$A:$G,3,FALSE),""))</f>
        <v/>
      </c>
      <c r="M939" t="str">
        <f>IF($A939="","",IFERROR(VLOOKUP($A939,Data_Raw!$A:$G,4,FALSE),""))</f>
        <v/>
      </c>
      <c r="N939" t="str">
        <f>IF($A939="","",IFERROR(VLOOKUP($A939,AI_PF!$A:$EU,29,FALSE),""))</f>
        <v/>
      </c>
      <c r="O939" t="str">
        <f>IF($A939="","",IFERROR(VLOOKUP($A939,Data_Raw!$A:$G,5,FALSE),""))</f>
        <v/>
      </c>
      <c r="P939" t="str">
        <f>IF($A939="","",IFERROR(VLOOKUP($A939,Data_Raw!$A:$G,6,FALSE),""))</f>
        <v/>
      </c>
      <c r="Q939" t="str">
        <f>IF($A939="","",IFERROR(VLOOKUP($A939,Data_Raw!$A:$G,7,FALSE),""))</f>
        <v/>
      </c>
      <c r="R939" t="str">
        <f>IF($A939="","",SUMIFS(AI_PF!$AP:$AP,AI_PF!$A:$A,$A939))</f>
        <v/>
      </c>
      <c r="S939" t="str">
        <f>IF($A939="","",SUMIFS(AI_PF!$AW:$AW,AI_PF!$A:$A,$A939))</f>
        <v/>
      </c>
      <c r="T939" t="str">
        <f>IF($A939="","",SUMIFS(AI_PF!$AZ:$AZ,AI_PF!$A:$A,$A939))</f>
        <v/>
      </c>
      <c r="U939" t="str">
        <f>IF($A939="","",SUMIFS(AI_PF!$CA:$CA,AI_PF!$A:$A,$A939))</f>
        <v/>
      </c>
      <c r="V939" t="str">
        <f>IF($A939="","",SUMIFS(AI_PF!$CE:$CE,AI_PF!$A:$A,$A939))</f>
        <v/>
      </c>
      <c r="W939" t="str">
        <f>IF($A939="","",IFERROR(VLOOKUP($A939,AI_PF!$A:$CO,93,FALSE),""))</f>
        <v/>
      </c>
      <c r="X939" t="str">
        <f>IF($A939="","",COUNTIF(AI_PF!$A:$A,$A939))</f>
        <v/>
      </c>
      <c r="Y939" t="str">
        <f>IF($A939="","",COUNTIF(LookThrough!$A:$A,J939))</f>
        <v/>
      </c>
    </row>
    <row r="940" spans="2:25" x14ac:dyDescent="0.4">
      <c r="B940" t="str">
        <f>IF($A940="","",IFERROR(VLOOKUP($A940,AI_PF!$A:$D,4,FALSE),""))</f>
        <v/>
      </c>
      <c r="C940" t="str">
        <f>IF($A940="","",IFERROR(VLOOKUP($A940,AI_PF!$A:$G,7,FALSE),""))</f>
        <v/>
      </c>
      <c r="D940" t="str">
        <f>IF($A940="","",IFERROR(VLOOKUP($A940,AI_PF!$A:$H,8,FALSE),""))</f>
        <v/>
      </c>
      <c r="E940" t="str">
        <f>IF($A940="","",IFERROR(VLOOKUP($A940,AI_PF!$A:$N,14,FALSE),""))</f>
        <v/>
      </c>
      <c r="F940" t="str">
        <f>IF($A940="","",IFERROR(VLOOKUP($A940,AI_PF!$A:$R,18,FALSE),""))</f>
        <v/>
      </c>
      <c r="G940" t="str">
        <f>IF($A940="","",IFERROR(VLOOKUP($A940,AI_PF!$A:$T,20,FALSE),""))</f>
        <v/>
      </c>
      <c r="H940" t="str">
        <f>IF($A940="","",IFERROR(VLOOKUP($A940,AI_PF!$A:$V,22,FALSE),""))</f>
        <v/>
      </c>
      <c r="I940" t="str">
        <f>IF($A940="","",IFERROR(VLOOKUP($A940,AI_PF!$A:$EU,151,FALSE),""))</f>
        <v/>
      </c>
      <c r="J940" t="str">
        <f>IF($A940="","",IFERROR(VLOOKUP($A940,AI_PF!$A:$C,3,FALSE),""))</f>
        <v/>
      </c>
      <c r="K940" t="str">
        <f>IF($A940="","",IFERROR(VLOOKUP($A940,Data_Raw!$A:$G,2,FALSE),""))</f>
        <v/>
      </c>
      <c r="L940" t="str">
        <f>IF($A940="","",IFERROR(VLOOKUP($A940,Data_Raw!$A:$G,3,FALSE),""))</f>
        <v/>
      </c>
      <c r="M940" t="str">
        <f>IF($A940="","",IFERROR(VLOOKUP($A940,Data_Raw!$A:$G,4,FALSE),""))</f>
        <v/>
      </c>
      <c r="N940" t="str">
        <f>IF($A940="","",IFERROR(VLOOKUP($A940,AI_PF!$A:$EU,29,FALSE),""))</f>
        <v/>
      </c>
      <c r="O940" t="str">
        <f>IF($A940="","",IFERROR(VLOOKUP($A940,Data_Raw!$A:$G,5,FALSE),""))</f>
        <v/>
      </c>
      <c r="P940" t="str">
        <f>IF($A940="","",IFERROR(VLOOKUP($A940,Data_Raw!$A:$G,6,FALSE),""))</f>
        <v/>
      </c>
      <c r="Q940" t="str">
        <f>IF($A940="","",IFERROR(VLOOKUP($A940,Data_Raw!$A:$G,7,FALSE),""))</f>
        <v/>
      </c>
      <c r="R940" t="str">
        <f>IF($A940="","",SUMIFS(AI_PF!$AP:$AP,AI_PF!$A:$A,$A940))</f>
        <v/>
      </c>
      <c r="S940" t="str">
        <f>IF($A940="","",SUMIFS(AI_PF!$AW:$AW,AI_PF!$A:$A,$A940))</f>
        <v/>
      </c>
      <c r="T940" t="str">
        <f>IF($A940="","",SUMIFS(AI_PF!$AZ:$AZ,AI_PF!$A:$A,$A940))</f>
        <v/>
      </c>
      <c r="U940" t="str">
        <f>IF($A940="","",SUMIFS(AI_PF!$CA:$CA,AI_PF!$A:$A,$A940))</f>
        <v/>
      </c>
      <c r="V940" t="str">
        <f>IF($A940="","",SUMIFS(AI_PF!$CE:$CE,AI_PF!$A:$A,$A940))</f>
        <v/>
      </c>
      <c r="W940" t="str">
        <f>IF($A940="","",IFERROR(VLOOKUP($A940,AI_PF!$A:$CO,93,FALSE),""))</f>
        <v/>
      </c>
      <c r="X940" t="str">
        <f>IF($A940="","",COUNTIF(AI_PF!$A:$A,$A940))</f>
        <v/>
      </c>
      <c r="Y940" t="str">
        <f>IF($A940="","",COUNTIF(LookThrough!$A:$A,J940))</f>
        <v/>
      </c>
    </row>
    <row r="941" spans="2:25" x14ac:dyDescent="0.4">
      <c r="B941" t="str">
        <f>IF($A941="","",IFERROR(VLOOKUP($A941,AI_PF!$A:$D,4,FALSE),""))</f>
        <v/>
      </c>
      <c r="C941" t="str">
        <f>IF($A941="","",IFERROR(VLOOKUP($A941,AI_PF!$A:$G,7,FALSE),""))</f>
        <v/>
      </c>
      <c r="D941" t="str">
        <f>IF($A941="","",IFERROR(VLOOKUP($A941,AI_PF!$A:$H,8,FALSE),""))</f>
        <v/>
      </c>
      <c r="E941" t="str">
        <f>IF($A941="","",IFERROR(VLOOKUP($A941,AI_PF!$A:$N,14,FALSE),""))</f>
        <v/>
      </c>
      <c r="F941" t="str">
        <f>IF($A941="","",IFERROR(VLOOKUP($A941,AI_PF!$A:$R,18,FALSE),""))</f>
        <v/>
      </c>
      <c r="G941" t="str">
        <f>IF($A941="","",IFERROR(VLOOKUP($A941,AI_PF!$A:$T,20,FALSE),""))</f>
        <v/>
      </c>
      <c r="H941" t="str">
        <f>IF($A941="","",IFERROR(VLOOKUP($A941,AI_PF!$A:$V,22,FALSE),""))</f>
        <v/>
      </c>
      <c r="I941" t="str">
        <f>IF($A941="","",IFERROR(VLOOKUP($A941,AI_PF!$A:$EU,151,FALSE),""))</f>
        <v/>
      </c>
      <c r="J941" t="str">
        <f>IF($A941="","",IFERROR(VLOOKUP($A941,AI_PF!$A:$C,3,FALSE),""))</f>
        <v/>
      </c>
      <c r="K941" t="str">
        <f>IF($A941="","",IFERROR(VLOOKUP($A941,Data_Raw!$A:$G,2,FALSE),""))</f>
        <v/>
      </c>
      <c r="L941" t="str">
        <f>IF($A941="","",IFERROR(VLOOKUP($A941,Data_Raw!$A:$G,3,FALSE),""))</f>
        <v/>
      </c>
      <c r="M941" t="str">
        <f>IF($A941="","",IFERROR(VLOOKUP($A941,Data_Raw!$A:$G,4,FALSE),""))</f>
        <v/>
      </c>
      <c r="N941" t="str">
        <f>IF($A941="","",IFERROR(VLOOKUP($A941,AI_PF!$A:$EU,29,FALSE),""))</f>
        <v/>
      </c>
      <c r="O941" t="str">
        <f>IF($A941="","",IFERROR(VLOOKUP($A941,Data_Raw!$A:$G,5,FALSE),""))</f>
        <v/>
      </c>
      <c r="P941" t="str">
        <f>IF($A941="","",IFERROR(VLOOKUP($A941,Data_Raw!$A:$G,6,FALSE),""))</f>
        <v/>
      </c>
      <c r="Q941" t="str">
        <f>IF($A941="","",IFERROR(VLOOKUP($A941,Data_Raw!$A:$G,7,FALSE),""))</f>
        <v/>
      </c>
      <c r="R941" t="str">
        <f>IF($A941="","",SUMIFS(AI_PF!$AP:$AP,AI_PF!$A:$A,$A941))</f>
        <v/>
      </c>
      <c r="S941" t="str">
        <f>IF($A941="","",SUMIFS(AI_PF!$AW:$AW,AI_PF!$A:$A,$A941))</f>
        <v/>
      </c>
      <c r="T941" t="str">
        <f>IF($A941="","",SUMIFS(AI_PF!$AZ:$AZ,AI_PF!$A:$A,$A941))</f>
        <v/>
      </c>
      <c r="U941" t="str">
        <f>IF($A941="","",SUMIFS(AI_PF!$CA:$CA,AI_PF!$A:$A,$A941))</f>
        <v/>
      </c>
      <c r="V941" t="str">
        <f>IF($A941="","",SUMIFS(AI_PF!$CE:$CE,AI_PF!$A:$A,$A941))</f>
        <v/>
      </c>
      <c r="W941" t="str">
        <f>IF($A941="","",IFERROR(VLOOKUP($A941,AI_PF!$A:$CO,93,FALSE),""))</f>
        <v/>
      </c>
      <c r="X941" t="str">
        <f>IF($A941="","",COUNTIF(AI_PF!$A:$A,$A941))</f>
        <v/>
      </c>
      <c r="Y941" t="str">
        <f>IF($A941="","",COUNTIF(LookThrough!$A:$A,J941))</f>
        <v/>
      </c>
    </row>
    <row r="942" spans="2:25" x14ac:dyDescent="0.4">
      <c r="B942" t="str">
        <f>IF($A942="","",IFERROR(VLOOKUP($A942,AI_PF!$A:$D,4,FALSE),""))</f>
        <v/>
      </c>
      <c r="C942" t="str">
        <f>IF($A942="","",IFERROR(VLOOKUP($A942,AI_PF!$A:$G,7,FALSE),""))</f>
        <v/>
      </c>
      <c r="D942" t="str">
        <f>IF($A942="","",IFERROR(VLOOKUP($A942,AI_PF!$A:$H,8,FALSE),""))</f>
        <v/>
      </c>
      <c r="E942" t="str">
        <f>IF($A942="","",IFERROR(VLOOKUP($A942,AI_PF!$A:$N,14,FALSE),""))</f>
        <v/>
      </c>
      <c r="F942" t="str">
        <f>IF($A942="","",IFERROR(VLOOKUP($A942,AI_PF!$A:$R,18,FALSE),""))</f>
        <v/>
      </c>
      <c r="G942" t="str">
        <f>IF($A942="","",IFERROR(VLOOKUP($A942,AI_PF!$A:$T,20,FALSE),""))</f>
        <v/>
      </c>
      <c r="H942" t="str">
        <f>IF($A942="","",IFERROR(VLOOKUP($A942,AI_PF!$A:$V,22,FALSE),""))</f>
        <v/>
      </c>
      <c r="I942" t="str">
        <f>IF($A942="","",IFERROR(VLOOKUP($A942,AI_PF!$A:$EU,151,FALSE),""))</f>
        <v/>
      </c>
      <c r="J942" t="str">
        <f>IF($A942="","",IFERROR(VLOOKUP($A942,AI_PF!$A:$C,3,FALSE),""))</f>
        <v/>
      </c>
      <c r="K942" t="str">
        <f>IF($A942="","",IFERROR(VLOOKUP($A942,Data_Raw!$A:$G,2,FALSE),""))</f>
        <v/>
      </c>
      <c r="L942" t="str">
        <f>IF($A942="","",IFERROR(VLOOKUP($A942,Data_Raw!$A:$G,3,FALSE),""))</f>
        <v/>
      </c>
      <c r="M942" t="str">
        <f>IF($A942="","",IFERROR(VLOOKUP($A942,Data_Raw!$A:$G,4,FALSE),""))</f>
        <v/>
      </c>
      <c r="N942" t="str">
        <f>IF($A942="","",IFERROR(VLOOKUP($A942,AI_PF!$A:$EU,29,FALSE),""))</f>
        <v/>
      </c>
      <c r="O942" t="str">
        <f>IF($A942="","",IFERROR(VLOOKUP($A942,Data_Raw!$A:$G,5,FALSE),""))</f>
        <v/>
      </c>
      <c r="P942" t="str">
        <f>IF($A942="","",IFERROR(VLOOKUP($A942,Data_Raw!$A:$G,6,FALSE),""))</f>
        <v/>
      </c>
      <c r="Q942" t="str">
        <f>IF($A942="","",IFERROR(VLOOKUP($A942,Data_Raw!$A:$G,7,FALSE),""))</f>
        <v/>
      </c>
      <c r="R942" t="str">
        <f>IF($A942="","",SUMIFS(AI_PF!$AP:$AP,AI_PF!$A:$A,$A942))</f>
        <v/>
      </c>
      <c r="S942" t="str">
        <f>IF($A942="","",SUMIFS(AI_PF!$AW:$AW,AI_PF!$A:$A,$A942))</f>
        <v/>
      </c>
      <c r="T942" t="str">
        <f>IF($A942="","",SUMIFS(AI_PF!$AZ:$AZ,AI_PF!$A:$A,$A942))</f>
        <v/>
      </c>
      <c r="U942" t="str">
        <f>IF($A942="","",SUMIFS(AI_PF!$CA:$CA,AI_PF!$A:$A,$A942))</f>
        <v/>
      </c>
      <c r="V942" t="str">
        <f>IF($A942="","",SUMIFS(AI_PF!$CE:$CE,AI_PF!$A:$A,$A942))</f>
        <v/>
      </c>
      <c r="W942" t="str">
        <f>IF($A942="","",IFERROR(VLOOKUP($A942,AI_PF!$A:$CO,93,FALSE),""))</f>
        <v/>
      </c>
      <c r="X942" t="str">
        <f>IF($A942="","",COUNTIF(AI_PF!$A:$A,$A942))</f>
        <v/>
      </c>
      <c r="Y942" t="str">
        <f>IF($A942="","",COUNTIF(LookThrough!$A:$A,J942))</f>
        <v/>
      </c>
    </row>
    <row r="943" spans="2:25" x14ac:dyDescent="0.4">
      <c r="B943" t="str">
        <f>IF($A943="","",IFERROR(VLOOKUP($A943,AI_PF!$A:$D,4,FALSE),""))</f>
        <v/>
      </c>
      <c r="C943" t="str">
        <f>IF($A943="","",IFERROR(VLOOKUP($A943,AI_PF!$A:$G,7,FALSE),""))</f>
        <v/>
      </c>
      <c r="D943" t="str">
        <f>IF($A943="","",IFERROR(VLOOKUP($A943,AI_PF!$A:$H,8,FALSE),""))</f>
        <v/>
      </c>
      <c r="E943" t="str">
        <f>IF($A943="","",IFERROR(VLOOKUP($A943,AI_PF!$A:$N,14,FALSE),""))</f>
        <v/>
      </c>
      <c r="F943" t="str">
        <f>IF($A943="","",IFERROR(VLOOKUP($A943,AI_PF!$A:$R,18,FALSE),""))</f>
        <v/>
      </c>
      <c r="G943" t="str">
        <f>IF($A943="","",IFERROR(VLOOKUP($A943,AI_PF!$A:$T,20,FALSE),""))</f>
        <v/>
      </c>
      <c r="H943" t="str">
        <f>IF($A943="","",IFERROR(VLOOKUP($A943,AI_PF!$A:$V,22,FALSE),""))</f>
        <v/>
      </c>
      <c r="I943" t="str">
        <f>IF($A943="","",IFERROR(VLOOKUP($A943,AI_PF!$A:$EU,151,FALSE),""))</f>
        <v/>
      </c>
      <c r="J943" t="str">
        <f>IF($A943="","",IFERROR(VLOOKUP($A943,AI_PF!$A:$C,3,FALSE),""))</f>
        <v/>
      </c>
      <c r="K943" t="str">
        <f>IF($A943="","",IFERROR(VLOOKUP($A943,Data_Raw!$A:$G,2,FALSE),""))</f>
        <v/>
      </c>
      <c r="L943" t="str">
        <f>IF($A943="","",IFERROR(VLOOKUP($A943,Data_Raw!$A:$G,3,FALSE),""))</f>
        <v/>
      </c>
      <c r="M943" t="str">
        <f>IF($A943="","",IFERROR(VLOOKUP($A943,Data_Raw!$A:$G,4,FALSE),""))</f>
        <v/>
      </c>
      <c r="N943" t="str">
        <f>IF($A943="","",IFERROR(VLOOKUP($A943,AI_PF!$A:$EU,29,FALSE),""))</f>
        <v/>
      </c>
      <c r="O943" t="str">
        <f>IF($A943="","",IFERROR(VLOOKUP($A943,Data_Raw!$A:$G,5,FALSE),""))</f>
        <v/>
      </c>
      <c r="P943" t="str">
        <f>IF($A943="","",IFERROR(VLOOKUP($A943,Data_Raw!$A:$G,6,FALSE),""))</f>
        <v/>
      </c>
      <c r="Q943" t="str">
        <f>IF($A943="","",IFERROR(VLOOKUP($A943,Data_Raw!$A:$G,7,FALSE),""))</f>
        <v/>
      </c>
      <c r="R943" t="str">
        <f>IF($A943="","",SUMIFS(AI_PF!$AP:$AP,AI_PF!$A:$A,$A943))</f>
        <v/>
      </c>
      <c r="S943" t="str">
        <f>IF($A943="","",SUMIFS(AI_PF!$AW:$AW,AI_PF!$A:$A,$A943))</f>
        <v/>
      </c>
      <c r="T943" t="str">
        <f>IF($A943="","",SUMIFS(AI_PF!$AZ:$AZ,AI_PF!$A:$A,$A943))</f>
        <v/>
      </c>
      <c r="U943" t="str">
        <f>IF($A943="","",SUMIFS(AI_PF!$CA:$CA,AI_PF!$A:$A,$A943))</f>
        <v/>
      </c>
      <c r="V943" t="str">
        <f>IF($A943="","",SUMIFS(AI_PF!$CE:$CE,AI_PF!$A:$A,$A943))</f>
        <v/>
      </c>
      <c r="W943" t="str">
        <f>IF($A943="","",IFERROR(VLOOKUP($A943,AI_PF!$A:$CO,93,FALSE),""))</f>
        <v/>
      </c>
      <c r="X943" t="str">
        <f>IF($A943="","",COUNTIF(AI_PF!$A:$A,$A943))</f>
        <v/>
      </c>
      <c r="Y943" t="str">
        <f>IF($A943="","",COUNTIF(LookThrough!$A:$A,J943))</f>
        <v/>
      </c>
    </row>
    <row r="944" spans="2:25" x14ac:dyDescent="0.4">
      <c r="B944" t="str">
        <f>IF($A944="","",IFERROR(VLOOKUP($A944,AI_PF!$A:$D,4,FALSE),""))</f>
        <v/>
      </c>
      <c r="C944" t="str">
        <f>IF($A944="","",IFERROR(VLOOKUP($A944,AI_PF!$A:$G,7,FALSE),""))</f>
        <v/>
      </c>
      <c r="D944" t="str">
        <f>IF($A944="","",IFERROR(VLOOKUP($A944,AI_PF!$A:$H,8,FALSE),""))</f>
        <v/>
      </c>
      <c r="E944" t="str">
        <f>IF($A944="","",IFERROR(VLOOKUP($A944,AI_PF!$A:$N,14,FALSE),""))</f>
        <v/>
      </c>
      <c r="F944" t="str">
        <f>IF($A944="","",IFERROR(VLOOKUP($A944,AI_PF!$A:$R,18,FALSE),""))</f>
        <v/>
      </c>
      <c r="G944" t="str">
        <f>IF($A944="","",IFERROR(VLOOKUP($A944,AI_PF!$A:$T,20,FALSE),""))</f>
        <v/>
      </c>
      <c r="H944" t="str">
        <f>IF($A944="","",IFERROR(VLOOKUP($A944,AI_PF!$A:$V,22,FALSE),""))</f>
        <v/>
      </c>
      <c r="I944" t="str">
        <f>IF($A944="","",IFERROR(VLOOKUP($A944,AI_PF!$A:$EU,151,FALSE),""))</f>
        <v/>
      </c>
      <c r="J944" t="str">
        <f>IF($A944="","",IFERROR(VLOOKUP($A944,AI_PF!$A:$C,3,FALSE),""))</f>
        <v/>
      </c>
      <c r="K944" t="str">
        <f>IF($A944="","",IFERROR(VLOOKUP($A944,Data_Raw!$A:$G,2,FALSE),""))</f>
        <v/>
      </c>
      <c r="L944" t="str">
        <f>IF($A944="","",IFERROR(VLOOKUP($A944,Data_Raw!$A:$G,3,FALSE),""))</f>
        <v/>
      </c>
      <c r="M944" t="str">
        <f>IF($A944="","",IFERROR(VLOOKUP($A944,Data_Raw!$A:$G,4,FALSE),""))</f>
        <v/>
      </c>
      <c r="N944" t="str">
        <f>IF($A944="","",IFERROR(VLOOKUP($A944,AI_PF!$A:$EU,29,FALSE),""))</f>
        <v/>
      </c>
      <c r="O944" t="str">
        <f>IF($A944="","",IFERROR(VLOOKUP($A944,Data_Raw!$A:$G,5,FALSE),""))</f>
        <v/>
      </c>
      <c r="P944" t="str">
        <f>IF($A944="","",IFERROR(VLOOKUP($A944,Data_Raw!$A:$G,6,FALSE),""))</f>
        <v/>
      </c>
      <c r="Q944" t="str">
        <f>IF($A944="","",IFERROR(VLOOKUP($A944,Data_Raw!$A:$G,7,FALSE),""))</f>
        <v/>
      </c>
      <c r="R944" t="str">
        <f>IF($A944="","",SUMIFS(AI_PF!$AP:$AP,AI_PF!$A:$A,$A944))</f>
        <v/>
      </c>
      <c r="S944" t="str">
        <f>IF($A944="","",SUMIFS(AI_PF!$AW:$AW,AI_PF!$A:$A,$A944))</f>
        <v/>
      </c>
      <c r="T944" t="str">
        <f>IF($A944="","",SUMIFS(AI_PF!$AZ:$AZ,AI_PF!$A:$A,$A944))</f>
        <v/>
      </c>
      <c r="U944" t="str">
        <f>IF($A944="","",SUMIFS(AI_PF!$CA:$CA,AI_PF!$A:$A,$A944))</f>
        <v/>
      </c>
      <c r="V944" t="str">
        <f>IF($A944="","",SUMIFS(AI_PF!$CE:$CE,AI_PF!$A:$A,$A944))</f>
        <v/>
      </c>
      <c r="W944" t="str">
        <f>IF($A944="","",IFERROR(VLOOKUP($A944,AI_PF!$A:$CO,93,FALSE),""))</f>
        <v/>
      </c>
      <c r="X944" t="str">
        <f>IF($A944="","",COUNTIF(AI_PF!$A:$A,$A944))</f>
        <v/>
      </c>
      <c r="Y944" t="str">
        <f>IF($A944="","",COUNTIF(LookThrough!$A:$A,J944))</f>
        <v/>
      </c>
    </row>
    <row r="945" spans="2:25" x14ac:dyDescent="0.4">
      <c r="B945" t="str">
        <f>IF($A945="","",IFERROR(VLOOKUP($A945,AI_PF!$A:$D,4,FALSE),""))</f>
        <v/>
      </c>
      <c r="C945" t="str">
        <f>IF($A945="","",IFERROR(VLOOKUP($A945,AI_PF!$A:$G,7,FALSE),""))</f>
        <v/>
      </c>
      <c r="D945" t="str">
        <f>IF($A945="","",IFERROR(VLOOKUP($A945,AI_PF!$A:$H,8,FALSE),""))</f>
        <v/>
      </c>
      <c r="E945" t="str">
        <f>IF($A945="","",IFERROR(VLOOKUP($A945,AI_PF!$A:$N,14,FALSE),""))</f>
        <v/>
      </c>
      <c r="F945" t="str">
        <f>IF($A945="","",IFERROR(VLOOKUP($A945,AI_PF!$A:$R,18,FALSE),""))</f>
        <v/>
      </c>
      <c r="G945" t="str">
        <f>IF($A945="","",IFERROR(VLOOKUP($A945,AI_PF!$A:$T,20,FALSE),""))</f>
        <v/>
      </c>
      <c r="H945" t="str">
        <f>IF($A945="","",IFERROR(VLOOKUP($A945,AI_PF!$A:$V,22,FALSE),""))</f>
        <v/>
      </c>
      <c r="I945" t="str">
        <f>IF($A945="","",IFERROR(VLOOKUP($A945,AI_PF!$A:$EU,151,FALSE),""))</f>
        <v/>
      </c>
      <c r="J945" t="str">
        <f>IF($A945="","",IFERROR(VLOOKUP($A945,AI_PF!$A:$C,3,FALSE),""))</f>
        <v/>
      </c>
      <c r="K945" t="str">
        <f>IF($A945="","",IFERROR(VLOOKUP($A945,Data_Raw!$A:$G,2,FALSE),""))</f>
        <v/>
      </c>
      <c r="L945" t="str">
        <f>IF($A945="","",IFERROR(VLOOKUP($A945,Data_Raw!$A:$G,3,FALSE),""))</f>
        <v/>
      </c>
      <c r="M945" t="str">
        <f>IF($A945="","",IFERROR(VLOOKUP($A945,Data_Raw!$A:$G,4,FALSE),""))</f>
        <v/>
      </c>
      <c r="N945" t="str">
        <f>IF($A945="","",IFERROR(VLOOKUP($A945,AI_PF!$A:$EU,29,FALSE),""))</f>
        <v/>
      </c>
      <c r="O945" t="str">
        <f>IF($A945="","",IFERROR(VLOOKUP($A945,Data_Raw!$A:$G,5,FALSE),""))</f>
        <v/>
      </c>
      <c r="P945" t="str">
        <f>IF($A945="","",IFERROR(VLOOKUP($A945,Data_Raw!$A:$G,6,FALSE),""))</f>
        <v/>
      </c>
      <c r="Q945" t="str">
        <f>IF($A945="","",IFERROR(VLOOKUP($A945,Data_Raw!$A:$G,7,FALSE),""))</f>
        <v/>
      </c>
      <c r="R945" t="str">
        <f>IF($A945="","",SUMIFS(AI_PF!$AP:$AP,AI_PF!$A:$A,$A945))</f>
        <v/>
      </c>
      <c r="S945" t="str">
        <f>IF($A945="","",SUMIFS(AI_PF!$AW:$AW,AI_PF!$A:$A,$A945))</f>
        <v/>
      </c>
      <c r="T945" t="str">
        <f>IF($A945="","",SUMIFS(AI_PF!$AZ:$AZ,AI_PF!$A:$A,$A945))</f>
        <v/>
      </c>
      <c r="U945" t="str">
        <f>IF($A945="","",SUMIFS(AI_PF!$CA:$CA,AI_PF!$A:$A,$A945))</f>
        <v/>
      </c>
      <c r="V945" t="str">
        <f>IF($A945="","",SUMIFS(AI_PF!$CE:$CE,AI_PF!$A:$A,$A945))</f>
        <v/>
      </c>
      <c r="W945" t="str">
        <f>IF($A945="","",IFERROR(VLOOKUP($A945,AI_PF!$A:$CO,93,FALSE),""))</f>
        <v/>
      </c>
      <c r="X945" t="str">
        <f>IF($A945="","",COUNTIF(AI_PF!$A:$A,$A945))</f>
        <v/>
      </c>
      <c r="Y945" t="str">
        <f>IF($A945="","",COUNTIF(LookThrough!$A:$A,J945))</f>
        <v/>
      </c>
    </row>
    <row r="946" spans="2:25" x14ac:dyDescent="0.4">
      <c r="B946" t="str">
        <f>IF($A946="","",IFERROR(VLOOKUP($A946,AI_PF!$A:$D,4,FALSE),""))</f>
        <v/>
      </c>
      <c r="C946" t="str">
        <f>IF($A946="","",IFERROR(VLOOKUP($A946,AI_PF!$A:$G,7,FALSE),""))</f>
        <v/>
      </c>
      <c r="D946" t="str">
        <f>IF($A946="","",IFERROR(VLOOKUP($A946,AI_PF!$A:$H,8,FALSE),""))</f>
        <v/>
      </c>
      <c r="E946" t="str">
        <f>IF($A946="","",IFERROR(VLOOKUP($A946,AI_PF!$A:$N,14,FALSE),""))</f>
        <v/>
      </c>
      <c r="F946" t="str">
        <f>IF($A946="","",IFERROR(VLOOKUP($A946,AI_PF!$A:$R,18,FALSE),""))</f>
        <v/>
      </c>
      <c r="G946" t="str">
        <f>IF($A946="","",IFERROR(VLOOKUP($A946,AI_PF!$A:$T,20,FALSE),""))</f>
        <v/>
      </c>
      <c r="H946" t="str">
        <f>IF($A946="","",IFERROR(VLOOKUP($A946,AI_PF!$A:$V,22,FALSE),""))</f>
        <v/>
      </c>
      <c r="I946" t="str">
        <f>IF($A946="","",IFERROR(VLOOKUP($A946,AI_PF!$A:$EU,151,FALSE),""))</f>
        <v/>
      </c>
      <c r="J946" t="str">
        <f>IF($A946="","",IFERROR(VLOOKUP($A946,AI_PF!$A:$C,3,FALSE),""))</f>
        <v/>
      </c>
      <c r="K946" t="str">
        <f>IF($A946="","",IFERROR(VLOOKUP($A946,Data_Raw!$A:$G,2,FALSE),""))</f>
        <v/>
      </c>
      <c r="L946" t="str">
        <f>IF($A946="","",IFERROR(VLOOKUP($A946,Data_Raw!$A:$G,3,FALSE),""))</f>
        <v/>
      </c>
      <c r="M946" t="str">
        <f>IF($A946="","",IFERROR(VLOOKUP($A946,Data_Raw!$A:$G,4,FALSE),""))</f>
        <v/>
      </c>
      <c r="N946" t="str">
        <f>IF($A946="","",IFERROR(VLOOKUP($A946,AI_PF!$A:$EU,29,FALSE),""))</f>
        <v/>
      </c>
      <c r="O946" t="str">
        <f>IF($A946="","",IFERROR(VLOOKUP($A946,Data_Raw!$A:$G,5,FALSE),""))</f>
        <v/>
      </c>
      <c r="P946" t="str">
        <f>IF($A946="","",IFERROR(VLOOKUP($A946,Data_Raw!$A:$G,6,FALSE),""))</f>
        <v/>
      </c>
      <c r="Q946" t="str">
        <f>IF($A946="","",IFERROR(VLOOKUP($A946,Data_Raw!$A:$G,7,FALSE),""))</f>
        <v/>
      </c>
      <c r="R946" t="str">
        <f>IF($A946="","",SUMIFS(AI_PF!$AP:$AP,AI_PF!$A:$A,$A946))</f>
        <v/>
      </c>
      <c r="S946" t="str">
        <f>IF($A946="","",SUMIFS(AI_PF!$AW:$AW,AI_PF!$A:$A,$A946))</f>
        <v/>
      </c>
      <c r="T946" t="str">
        <f>IF($A946="","",SUMIFS(AI_PF!$AZ:$AZ,AI_PF!$A:$A,$A946))</f>
        <v/>
      </c>
      <c r="U946" t="str">
        <f>IF($A946="","",SUMIFS(AI_PF!$CA:$CA,AI_PF!$A:$A,$A946))</f>
        <v/>
      </c>
      <c r="V946" t="str">
        <f>IF($A946="","",SUMIFS(AI_PF!$CE:$CE,AI_PF!$A:$A,$A946))</f>
        <v/>
      </c>
      <c r="W946" t="str">
        <f>IF($A946="","",IFERROR(VLOOKUP($A946,AI_PF!$A:$CO,93,FALSE),""))</f>
        <v/>
      </c>
      <c r="X946" t="str">
        <f>IF($A946="","",COUNTIF(AI_PF!$A:$A,$A946))</f>
        <v/>
      </c>
      <c r="Y946" t="str">
        <f>IF($A946="","",COUNTIF(LookThrough!$A:$A,J946))</f>
        <v/>
      </c>
    </row>
    <row r="947" spans="2:25" x14ac:dyDescent="0.4">
      <c r="B947" t="str">
        <f>IF($A947="","",IFERROR(VLOOKUP($A947,AI_PF!$A:$D,4,FALSE),""))</f>
        <v/>
      </c>
      <c r="C947" t="str">
        <f>IF($A947="","",IFERROR(VLOOKUP($A947,AI_PF!$A:$G,7,FALSE),""))</f>
        <v/>
      </c>
      <c r="D947" t="str">
        <f>IF($A947="","",IFERROR(VLOOKUP($A947,AI_PF!$A:$H,8,FALSE),""))</f>
        <v/>
      </c>
      <c r="E947" t="str">
        <f>IF($A947="","",IFERROR(VLOOKUP($A947,AI_PF!$A:$N,14,FALSE),""))</f>
        <v/>
      </c>
      <c r="F947" t="str">
        <f>IF($A947="","",IFERROR(VLOOKUP($A947,AI_PF!$A:$R,18,FALSE),""))</f>
        <v/>
      </c>
      <c r="G947" t="str">
        <f>IF($A947="","",IFERROR(VLOOKUP($A947,AI_PF!$A:$T,20,FALSE),""))</f>
        <v/>
      </c>
      <c r="H947" t="str">
        <f>IF($A947="","",IFERROR(VLOOKUP($A947,AI_PF!$A:$V,22,FALSE),""))</f>
        <v/>
      </c>
      <c r="I947" t="str">
        <f>IF($A947="","",IFERROR(VLOOKUP($A947,AI_PF!$A:$EU,151,FALSE),""))</f>
        <v/>
      </c>
      <c r="J947" t="str">
        <f>IF($A947="","",IFERROR(VLOOKUP($A947,AI_PF!$A:$C,3,FALSE),""))</f>
        <v/>
      </c>
      <c r="K947" t="str">
        <f>IF($A947="","",IFERROR(VLOOKUP($A947,Data_Raw!$A:$G,2,FALSE),""))</f>
        <v/>
      </c>
      <c r="L947" t="str">
        <f>IF($A947="","",IFERROR(VLOOKUP($A947,Data_Raw!$A:$G,3,FALSE),""))</f>
        <v/>
      </c>
      <c r="M947" t="str">
        <f>IF($A947="","",IFERROR(VLOOKUP($A947,Data_Raw!$A:$G,4,FALSE),""))</f>
        <v/>
      </c>
      <c r="N947" t="str">
        <f>IF($A947="","",IFERROR(VLOOKUP($A947,AI_PF!$A:$EU,29,FALSE),""))</f>
        <v/>
      </c>
      <c r="O947" t="str">
        <f>IF($A947="","",IFERROR(VLOOKUP($A947,Data_Raw!$A:$G,5,FALSE),""))</f>
        <v/>
      </c>
      <c r="P947" t="str">
        <f>IF($A947="","",IFERROR(VLOOKUP($A947,Data_Raw!$A:$G,6,FALSE),""))</f>
        <v/>
      </c>
      <c r="Q947" t="str">
        <f>IF($A947="","",IFERROR(VLOOKUP($A947,Data_Raw!$A:$G,7,FALSE),""))</f>
        <v/>
      </c>
      <c r="R947" t="str">
        <f>IF($A947="","",SUMIFS(AI_PF!$AP:$AP,AI_PF!$A:$A,$A947))</f>
        <v/>
      </c>
      <c r="S947" t="str">
        <f>IF($A947="","",SUMIFS(AI_PF!$AW:$AW,AI_PF!$A:$A,$A947))</f>
        <v/>
      </c>
      <c r="T947" t="str">
        <f>IF($A947="","",SUMIFS(AI_PF!$AZ:$AZ,AI_PF!$A:$A,$A947))</f>
        <v/>
      </c>
      <c r="U947" t="str">
        <f>IF($A947="","",SUMIFS(AI_PF!$CA:$CA,AI_PF!$A:$A,$A947))</f>
        <v/>
      </c>
      <c r="V947" t="str">
        <f>IF($A947="","",SUMIFS(AI_PF!$CE:$CE,AI_PF!$A:$A,$A947))</f>
        <v/>
      </c>
      <c r="W947" t="str">
        <f>IF($A947="","",IFERROR(VLOOKUP($A947,AI_PF!$A:$CO,93,FALSE),""))</f>
        <v/>
      </c>
      <c r="X947" t="str">
        <f>IF($A947="","",COUNTIF(AI_PF!$A:$A,$A947))</f>
        <v/>
      </c>
      <c r="Y947" t="str">
        <f>IF($A947="","",COUNTIF(LookThrough!$A:$A,J947))</f>
        <v/>
      </c>
    </row>
    <row r="948" spans="2:25" x14ac:dyDescent="0.4">
      <c r="B948" t="str">
        <f>IF($A948="","",IFERROR(VLOOKUP($A948,AI_PF!$A:$D,4,FALSE),""))</f>
        <v/>
      </c>
      <c r="C948" t="str">
        <f>IF($A948="","",IFERROR(VLOOKUP($A948,AI_PF!$A:$G,7,FALSE),""))</f>
        <v/>
      </c>
      <c r="D948" t="str">
        <f>IF($A948="","",IFERROR(VLOOKUP($A948,AI_PF!$A:$H,8,FALSE),""))</f>
        <v/>
      </c>
      <c r="E948" t="str">
        <f>IF($A948="","",IFERROR(VLOOKUP($A948,AI_PF!$A:$N,14,FALSE),""))</f>
        <v/>
      </c>
      <c r="F948" t="str">
        <f>IF($A948="","",IFERROR(VLOOKUP($A948,AI_PF!$A:$R,18,FALSE),""))</f>
        <v/>
      </c>
      <c r="G948" t="str">
        <f>IF($A948="","",IFERROR(VLOOKUP($A948,AI_PF!$A:$T,20,FALSE),""))</f>
        <v/>
      </c>
      <c r="H948" t="str">
        <f>IF($A948="","",IFERROR(VLOOKUP($A948,AI_PF!$A:$V,22,FALSE),""))</f>
        <v/>
      </c>
      <c r="I948" t="str">
        <f>IF($A948="","",IFERROR(VLOOKUP($A948,AI_PF!$A:$EU,151,FALSE),""))</f>
        <v/>
      </c>
      <c r="J948" t="str">
        <f>IF($A948="","",IFERROR(VLOOKUP($A948,AI_PF!$A:$C,3,FALSE),""))</f>
        <v/>
      </c>
      <c r="K948" t="str">
        <f>IF($A948="","",IFERROR(VLOOKUP($A948,Data_Raw!$A:$G,2,FALSE),""))</f>
        <v/>
      </c>
      <c r="L948" t="str">
        <f>IF($A948="","",IFERROR(VLOOKUP($A948,Data_Raw!$A:$G,3,FALSE),""))</f>
        <v/>
      </c>
      <c r="M948" t="str">
        <f>IF($A948="","",IFERROR(VLOOKUP($A948,Data_Raw!$A:$G,4,FALSE),""))</f>
        <v/>
      </c>
      <c r="N948" t="str">
        <f>IF($A948="","",IFERROR(VLOOKUP($A948,AI_PF!$A:$EU,29,FALSE),""))</f>
        <v/>
      </c>
      <c r="O948" t="str">
        <f>IF($A948="","",IFERROR(VLOOKUP($A948,Data_Raw!$A:$G,5,FALSE),""))</f>
        <v/>
      </c>
      <c r="P948" t="str">
        <f>IF($A948="","",IFERROR(VLOOKUP($A948,Data_Raw!$A:$G,6,FALSE),""))</f>
        <v/>
      </c>
      <c r="Q948" t="str">
        <f>IF($A948="","",IFERROR(VLOOKUP($A948,Data_Raw!$A:$G,7,FALSE),""))</f>
        <v/>
      </c>
      <c r="R948" t="str">
        <f>IF($A948="","",SUMIFS(AI_PF!$AP:$AP,AI_PF!$A:$A,$A948))</f>
        <v/>
      </c>
      <c r="S948" t="str">
        <f>IF($A948="","",SUMIFS(AI_PF!$AW:$AW,AI_PF!$A:$A,$A948))</f>
        <v/>
      </c>
      <c r="T948" t="str">
        <f>IF($A948="","",SUMIFS(AI_PF!$AZ:$AZ,AI_PF!$A:$A,$A948))</f>
        <v/>
      </c>
      <c r="U948" t="str">
        <f>IF($A948="","",SUMIFS(AI_PF!$CA:$CA,AI_PF!$A:$A,$A948))</f>
        <v/>
      </c>
      <c r="V948" t="str">
        <f>IF($A948="","",SUMIFS(AI_PF!$CE:$CE,AI_PF!$A:$A,$A948))</f>
        <v/>
      </c>
      <c r="W948" t="str">
        <f>IF($A948="","",IFERROR(VLOOKUP($A948,AI_PF!$A:$CO,93,FALSE),""))</f>
        <v/>
      </c>
      <c r="X948" t="str">
        <f>IF($A948="","",COUNTIF(AI_PF!$A:$A,$A948))</f>
        <v/>
      </c>
      <c r="Y948" t="str">
        <f>IF($A948="","",COUNTIF(LookThrough!$A:$A,J948))</f>
        <v/>
      </c>
    </row>
    <row r="949" spans="2:25" x14ac:dyDescent="0.4">
      <c r="B949" t="str">
        <f>IF($A949="","",IFERROR(VLOOKUP($A949,AI_PF!$A:$D,4,FALSE),""))</f>
        <v/>
      </c>
      <c r="C949" t="str">
        <f>IF($A949="","",IFERROR(VLOOKUP($A949,AI_PF!$A:$G,7,FALSE),""))</f>
        <v/>
      </c>
      <c r="D949" t="str">
        <f>IF($A949="","",IFERROR(VLOOKUP($A949,AI_PF!$A:$H,8,FALSE),""))</f>
        <v/>
      </c>
      <c r="E949" t="str">
        <f>IF($A949="","",IFERROR(VLOOKUP($A949,AI_PF!$A:$N,14,FALSE),""))</f>
        <v/>
      </c>
      <c r="F949" t="str">
        <f>IF($A949="","",IFERROR(VLOOKUP($A949,AI_PF!$A:$R,18,FALSE),""))</f>
        <v/>
      </c>
      <c r="G949" t="str">
        <f>IF($A949="","",IFERROR(VLOOKUP($A949,AI_PF!$A:$T,20,FALSE),""))</f>
        <v/>
      </c>
      <c r="H949" t="str">
        <f>IF($A949="","",IFERROR(VLOOKUP($A949,AI_PF!$A:$V,22,FALSE),""))</f>
        <v/>
      </c>
      <c r="I949" t="str">
        <f>IF($A949="","",IFERROR(VLOOKUP($A949,AI_PF!$A:$EU,151,FALSE),""))</f>
        <v/>
      </c>
      <c r="J949" t="str">
        <f>IF($A949="","",IFERROR(VLOOKUP($A949,AI_PF!$A:$C,3,FALSE),""))</f>
        <v/>
      </c>
      <c r="K949" t="str">
        <f>IF($A949="","",IFERROR(VLOOKUP($A949,Data_Raw!$A:$G,2,FALSE),""))</f>
        <v/>
      </c>
      <c r="L949" t="str">
        <f>IF($A949="","",IFERROR(VLOOKUP($A949,Data_Raw!$A:$G,3,FALSE),""))</f>
        <v/>
      </c>
      <c r="M949" t="str">
        <f>IF($A949="","",IFERROR(VLOOKUP($A949,Data_Raw!$A:$G,4,FALSE),""))</f>
        <v/>
      </c>
      <c r="N949" t="str">
        <f>IF($A949="","",IFERROR(VLOOKUP($A949,AI_PF!$A:$EU,29,FALSE),""))</f>
        <v/>
      </c>
      <c r="O949" t="str">
        <f>IF($A949="","",IFERROR(VLOOKUP($A949,Data_Raw!$A:$G,5,FALSE),""))</f>
        <v/>
      </c>
      <c r="P949" t="str">
        <f>IF($A949="","",IFERROR(VLOOKUP($A949,Data_Raw!$A:$G,6,FALSE),""))</f>
        <v/>
      </c>
      <c r="Q949" t="str">
        <f>IF($A949="","",IFERROR(VLOOKUP($A949,Data_Raw!$A:$G,7,FALSE),""))</f>
        <v/>
      </c>
      <c r="R949" t="str">
        <f>IF($A949="","",SUMIFS(AI_PF!$AP:$AP,AI_PF!$A:$A,$A949))</f>
        <v/>
      </c>
      <c r="S949" t="str">
        <f>IF($A949="","",SUMIFS(AI_PF!$AW:$AW,AI_PF!$A:$A,$A949))</f>
        <v/>
      </c>
      <c r="T949" t="str">
        <f>IF($A949="","",SUMIFS(AI_PF!$AZ:$AZ,AI_PF!$A:$A,$A949))</f>
        <v/>
      </c>
      <c r="U949" t="str">
        <f>IF($A949="","",SUMIFS(AI_PF!$CA:$CA,AI_PF!$A:$A,$A949))</f>
        <v/>
      </c>
      <c r="V949" t="str">
        <f>IF($A949="","",SUMIFS(AI_PF!$CE:$CE,AI_PF!$A:$A,$A949))</f>
        <v/>
      </c>
      <c r="W949" t="str">
        <f>IF($A949="","",IFERROR(VLOOKUP($A949,AI_PF!$A:$CO,93,FALSE),""))</f>
        <v/>
      </c>
      <c r="X949" t="str">
        <f>IF($A949="","",COUNTIF(AI_PF!$A:$A,$A949))</f>
        <v/>
      </c>
      <c r="Y949" t="str">
        <f>IF($A949="","",COUNTIF(LookThrough!$A:$A,J949))</f>
        <v/>
      </c>
    </row>
    <row r="950" spans="2:25" x14ac:dyDescent="0.4">
      <c r="B950" t="str">
        <f>IF($A950="","",IFERROR(VLOOKUP($A950,AI_PF!$A:$D,4,FALSE),""))</f>
        <v/>
      </c>
      <c r="C950" t="str">
        <f>IF($A950="","",IFERROR(VLOOKUP($A950,AI_PF!$A:$G,7,FALSE),""))</f>
        <v/>
      </c>
      <c r="D950" t="str">
        <f>IF($A950="","",IFERROR(VLOOKUP($A950,AI_PF!$A:$H,8,FALSE),""))</f>
        <v/>
      </c>
      <c r="E950" t="str">
        <f>IF($A950="","",IFERROR(VLOOKUP($A950,AI_PF!$A:$N,14,FALSE),""))</f>
        <v/>
      </c>
      <c r="F950" t="str">
        <f>IF($A950="","",IFERROR(VLOOKUP($A950,AI_PF!$A:$R,18,FALSE),""))</f>
        <v/>
      </c>
      <c r="G950" t="str">
        <f>IF($A950="","",IFERROR(VLOOKUP($A950,AI_PF!$A:$T,20,FALSE),""))</f>
        <v/>
      </c>
      <c r="H950" t="str">
        <f>IF($A950="","",IFERROR(VLOOKUP($A950,AI_PF!$A:$V,22,FALSE),""))</f>
        <v/>
      </c>
      <c r="I950" t="str">
        <f>IF($A950="","",IFERROR(VLOOKUP($A950,AI_PF!$A:$EU,151,FALSE),""))</f>
        <v/>
      </c>
      <c r="J950" t="str">
        <f>IF($A950="","",IFERROR(VLOOKUP($A950,AI_PF!$A:$C,3,FALSE),""))</f>
        <v/>
      </c>
      <c r="K950" t="str">
        <f>IF($A950="","",IFERROR(VLOOKUP($A950,Data_Raw!$A:$G,2,FALSE),""))</f>
        <v/>
      </c>
      <c r="L950" t="str">
        <f>IF($A950="","",IFERROR(VLOOKUP($A950,Data_Raw!$A:$G,3,FALSE),""))</f>
        <v/>
      </c>
      <c r="M950" t="str">
        <f>IF($A950="","",IFERROR(VLOOKUP($A950,Data_Raw!$A:$G,4,FALSE),""))</f>
        <v/>
      </c>
      <c r="N950" t="str">
        <f>IF($A950="","",IFERROR(VLOOKUP($A950,AI_PF!$A:$EU,29,FALSE),""))</f>
        <v/>
      </c>
      <c r="O950" t="str">
        <f>IF($A950="","",IFERROR(VLOOKUP($A950,Data_Raw!$A:$G,5,FALSE),""))</f>
        <v/>
      </c>
      <c r="P950" t="str">
        <f>IF($A950="","",IFERROR(VLOOKUP($A950,Data_Raw!$A:$G,6,FALSE),""))</f>
        <v/>
      </c>
      <c r="Q950" t="str">
        <f>IF($A950="","",IFERROR(VLOOKUP($A950,Data_Raw!$A:$G,7,FALSE),""))</f>
        <v/>
      </c>
      <c r="R950" t="str">
        <f>IF($A950="","",SUMIFS(AI_PF!$AP:$AP,AI_PF!$A:$A,$A950))</f>
        <v/>
      </c>
      <c r="S950" t="str">
        <f>IF($A950="","",SUMIFS(AI_PF!$AW:$AW,AI_PF!$A:$A,$A950))</f>
        <v/>
      </c>
      <c r="T950" t="str">
        <f>IF($A950="","",SUMIFS(AI_PF!$AZ:$AZ,AI_PF!$A:$A,$A950))</f>
        <v/>
      </c>
      <c r="U950" t="str">
        <f>IF($A950="","",SUMIFS(AI_PF!$CA:$CA,AI_PF!$A:$A,$A950))</f>
        <v/>
      </c>
      <c r="V950" t="str">
        <f>IF($A950="","",SUMIFS(AI_PF!$CE:$CE,AI_PF!$A:$A,$A950))</f>
        <v/>
      </c>
      <c r="W950" t="str">
        <f>IF($A950="","",IFERROR(VLOOKUP($A950,AI_PF!$A:$CO,93,FALSE),""))</f>
        <v/>
      </c>
      <c r="X950" t="str">
        <f>IF($A950="","",COUNTIF(AI_PF!$A:$A,$A950))</f>
        <v/>
      </c>
      <c r="Y950" t="str">
        <f>IF($A950="","",COUNTIF(LookThrough!$A:$A,J950))</f>
        <v/>
      </c>
    </row>
    <row r="951" spans="2:25" x14ac:dyDescent="0.4">
      <c r="B951" t="str">
        <f>IF($A951="","",IFERROR(VLOOKUP($A951,AI_PF!$A:$D,4,FALSE),""))</f>
        <v/>
      </c>
      <c r="C951" t="str">
        <f>IF($A951="","",IFERROR(VLOOKUP($A951,AI_PF!$A:$G,7,FALSE),""))</f>
        <v/>
      </c>
      <c r="D951" t="str">
        <f>IF($A951="","",IFERROR(VLOOKUP($A951,AI_PF!$A:$H,8,FALSE),""))</f>
        <v/>
      </c>
      <c r="E951" t="str">
        <f>IF($A951="","",IFERROR(VLOOKUP($A951,AI_PF!$A:$N,14,FALSE),""))</f>
        <v/>
      </c>
      <c r="F951" t="str">
        <f>IF($A951="","",IFERROR(VLOOKUP($A951,AI_PF!$A:$R,18,FALSE),""))</f>
        <v/>
      </c>
      <c r="G951" t="str">
        <f>IF($A951="","",IFERROR(VLOOKUP($A951,AI_PF!$A:$T,20,FALSE),""))</f>
        <v/>
      </c>
      <c r="H951" t="str">
        <f>IF($A951="","",IFERROR(VLOOKUP($A951,AI_PF!$A:$V,22,FALSE),""))</f>
        <v/>
      </c>
      <c r="I951" t="str">
        <f>IF($A951="","",IFERROR(VLOOKUP($A951,AI_PF!$A:$EU,151,FALSE),""))</f>
        <v/>
      </c>
      <c r="J951" t="str">
        <f>IF($A951="","",IFERROR(VLOOKUP($A951,AI_PF!$A:$C,3,FALSE),""))</f>
        <v/>
      </c>
      <c r="K951" t="str">
        <f>IF($A951="","",IFERROR(VLOOKUP($A951,Data_Raw!$A:$G,2,FALSE),""))</f>
        <v/>
      </c>
      <c r="L951" t="str">
        <f>IF($A951="","",IFERROR(VLOOKUP($A951,Data_Raw!$A:$G,3,FALSE),""))</f>
        <v/>
      </c>
      <c r="M951" t="str">
        <f>IF($A951="","",IFERROR(VLOOKUP($A951,Data_Raw!$A:$G,4,FALSE),""))</f>
        <v/>
      </c>
      <c r="N951" t="str">
        <f>IF($A951="","",IFERROR(VLOOKUP($A951,AI_PF!$A:$EU,29,FALSE),""))</f>
        <v/>
      </c>
      <c r="O951" t="str">
        <f>IF($A951="","",IFERROR(VLOOKUP($A951,Data_Raw!$A:$G,5,FALSE),""))</f>
        <v/>
      </c>
      <c r="P951" t="str">
        <f>IF($A951="","",IFERROR(VLOOKUP($A951,Data_Raw!$A:$G,6,FALSE),""))</f>
        <v/>
      </c>
      <c r="Q951" t="str">
        <f>IF($A951="","",IFERROR(VLOOKUP($A951,Data_Raw!$A:$G,7,FALSE),""))</f>
        <v/>
      </c>
      <c r="R951" t="str">
        <f>IF($A951="","",SUMIFS(AI_PF!$AP:$AP,AI_PF!$A:$A,$A951))</f>
        <v/>
      </c>
      <c r="S951" t="str">
        <f>IF($A951="","",SUMIFS(AI_PF!$AW:$AW,AI_PF!$A:$A,$A951))</f>
        <v/>
      </c>
      <c r="T951" t="str">
        <f>IF($A951="","",SUMIFS(AI_PF!$AZ:$AZ,AI_PF!$A:$A,$A951))</f>
        <v/>
      </c>
      <c r="U951" t="str">
        <f>IF($A951="","",SUMIFS(AI_PF!$CA:$CA,AI_PF!$A:$A,$A951))</f>
        <v/>
      </c>
      <c r="V951" t="str">
        <f>IF($A951="","",SUMIFS(AI_PF!$CE:$CE,AI_PF!$A:$A,$A951))</f>
        <v/>
      </c>
      <c r="W951" t="str">
        <f>IF($A951="","",IFERROR(VLOOKUP($A951,AI_PF!$A:$CO,93,FALSE),""))</f>
        <v/>
      </c>
      <c r="X951" t="str">
        <f>IF($A951="","",COUNTIF(AI_PF!$A:$A,$A951))</f>
        <v/>
      </c>
      <c r="Y951" t="str">
        <f>IF($A951="","",COUNTIF(LookThrough!$A:$A,J951))</f>
        <v/>
      </c>
    </row>
    <row r="952" spans="2:25" x14ac:dyDescent="0.4">
      <c r="B952" t="str">
        <f>IF($A952="","",IFERROR(VLOOKUP($A952,AI_PF!$A:$D,4,FALSE),""))</f>
        <v/>
      </c>
      <c r="C952" t="str">
        <f>IF($A952="","",IFERROR(VLOOKUP($A952,AI_PF!$A:$G,7,FALSE),""))</f>
        <v/>
      </c>
      <c r="D952" t="str">
        <f>IF($A952="","",IFERROR(VLOOKUP($A952,AI_PF!$A:$H,8,FALSE),""))</f>
        <v/>
      </c>
      <c r="E952" t="str">
        <f>IF($A952="","",IFERROR(VLOOKUP($A952,AI_PF!$A:$N,14,FALSE),""))</f>
        <v/>
      </c>
      <c r="F952" t="str">
        <f>IF($A952="","",IFERROR(VLOOKUP($A952,AI_PF!$A:$R,18,FALSE),""))</f>
        <v/>
      </c>
      <c r="G952" t="str">
        <f>IF($A952="","",IFERROR(VLOOKUP($A952,AI_PF!$A:$T,20,FALSE),""))</f>
        <v/>
      </c>
      <c r="H952" t="str">
        <f>IF($A952="","",IFERROR(VLOOKUP($A952,AI_PF!$A:$V,22,FALSE),""))</f>
        <v/>
      </c>
      <c r="I952" t="str">
        <f>IF($A952="","",IFERROR(VLOOKUP($A952,AI_PF!$A:$EU,151,FALSE),""))</f>
        <v/>
      </c>
      <c r="J952" t="str">
        <f>IF($A952="","",IFERROR(VLOOKUP($A952,AI_PF!$A:$C,3,FALSE),""))</f>
        <v/>
      </c>
      <c r="K952" t="str">
        <f>IF($A952="","",IFERROR(VLOOKUP($A952,Data_Raw!$A:$G,2,FALSE),""))</f>
        <v/>
      </c>
      <c r="L952" t="str">
        <f>IF($A952="","",IFERROR(VLOOKUP($A952,Data_Raw!$A:$G,3,FALSE),""))</f>
        <v/>
      </c>
      <c r="M952" t="str">
        <f>IF($A952="","",IFERROR(VLOOKUP($A952,Data_Raw!$A:$G,4,FALSE),""))</f>
        <v/>
      </c>
      <c r="N952" t="str">
        <f>IF($A952="","",IFERROR(VLOOKUP($A952,AI_PF!$A:$EU,29,FALSE),""))</f>
        <v/>
      </c>
      <c r="O952" t="str">
        <f>IF($A952="","",IFERROR(VLOOKUP($A952,Data_Raw!$A:$G,5,FALSE),""))</f>
        <v/>
      </c>
      <c r="P952" t="str">
        <f>IF($A952="","",IFERROR(VLOOKUP($A952,Data_Raw!$A:$G,6,FALSE),""))</f>
        <v/>
      </c>
      <c r="Q952" t="str">
        <f>IF($A952="","",IFERROR(VLOOKUP($A952,Data_Raw!$A:$G,7,FALSE),""))</f>
        <v/>
      </c>
      <c r="R952" t="str">
        <f>IF($A952="","",SUMIFS(AI_PF!$AP:$AP,AI_PF!$A:$A,$A952))</f>
        <v/>
      </c>
      <c r="S952" t="str">
        <f>IF($A952="","",SUMIFS(AI_PF!$AW:$AW,AI_PF!$A:$A,$A952))</f>
        <v/>
      </c>
      <c r="T952" t="str">
        <f>IF($A952="","",SUMIFS(AI_PF!$AZ:$AZ,AI_PF!$A:$A,$A952))</f>
        <v/>
      </c>
      <c r="U952" t="str">
        <f>IF($A952="","",SUMIFS(AI_PF!$CA:$CA,AI_PF!$A:$A,$A952))</f>
        <v/>
      </c>
      <c r="V952" t="str">
        <f>IF($A952="","",SUMIFS(AI_PF!$CE:$CE,AI_PF!$A:$A,$A952))</f>
        <v/>
      </c>
      <c r="W952" t="str">
        <f>IF($A952="","",IFERROR(VLOOKUP($A952,AI_PF!$A:$CO,93,FALSE),""))</f>
        <v/>
      </c>
      <c r="X952" t="str">
        <f>IF($A952="","",COUNTIF(AI_PF!$A:$A,$A952))</f>
        <v/>
      </c>
      <c r="Y952" t="str">
        <f>IF($A952="","",COUNTIF(LookThrough!$A:$A,J952))</f>
        <v/>
      </c>
    </row>
    <row r="953" spans="2:25" x14ac:dyDescent="0.4">
      <c r="B953" t="str">
        <f>IF($A953="","",IFERROR(VLOOKUP($A953,AI_PF!$A:$D,4,FALSE),""))</f>
        <v/>
      </c>
      <c r="C953" t="str">
        <f>IF($A953="","",IFERROR(VLOOKUP($A953,AI_PF!$A:$G,7,FALSE),""))</f>
        <v/>
      </c>
      <c r="D953" t="str">
        <f>IF($A953="","",IFERROR(VLOOKUP($A953,AI_PF!$A:$H,8,FALSE),""))</f>
        <v/>
      </c>
      <c r="E953" t="str">
        <f>IF($A953="","",IFERROR(VLOOKUP($A953,AI_PF!$A:$N,14,FALSE),""))</f>
        <v/>
      </c>
      <c r="F953" t="str">
        <f>IF($A953="","",IFERROR(VLOOKUP($A953,AI_PF!$A:$R,18,FALSE),""))</f>
        <v/>
      </c>
      <c r="G953" t="str">
        <f>IF($A953="","",IFERROR(VLOOKUP($A953,AI_PF!$A:$T,20,FALSE),""))</f>
        <v/>
      </c>
      <c r="H953" t="str">
        <f>IF($A953="","",IFERROR(VLOOKUP($A953,AI_PF!$A:$V,22,FALSE),""))</f>
        <v/>
      </c>
      <c r="I953" t="str">
        <f>IF($A953="","",IFERROR(VLOOKUP($A953,AI_PF!$A:$EU,151,FALSE),""))</f>
        <v/>
      </c>
      <c r="J953" t="str">
        <f>IF($A953="","",IFERROR(VLOOKUP($A953,AI_PF!$A:$C,3,FALSE),""))</f>
        <v/>
      </c>
      <c r="K953" t="str">
        <f>IF($A953="","",IFERROR(VLOOKUP($A953,Data_Raw!$A:$G,2,FALSE),""))</f>
        <v/>
      </c>
      <c r="L953" t="str">
        <f>IF($A953="","",IFERROR(VLOOKUP($A953,Data_Raw!$A:$G,3,FALSE),""))</f>
        <v/>
      </c>
      <c r="M953" t="str">
        <f>IF($A953="","",IFERROR(VLOOKUP($A953,Data_Raw!$A:$G,4,FALSE),""))</f>
        <v/>
      </c>
      <c r="N953" t="str">
        <f>IF($A953="","",IFERROR(VLOOKUP($A953,AI_PF!$A:$EU,29,FALSE),""))</f>
        <v/>
      </c>
      <c r="O953" t="str">
        <f>IF($A953="","",IFERROR(VLOOKUP($A953,Data_Raw!$A:$G,5,FALSE),""))</f>
        <v/>
      </c>
      <c r="P953" t="str">
        <f>IF($A953="","",IFERROR(VLOOKUP($A953,Data_Raw!$A:$G,6,FALSE),""))</f>
        <v/>
      </c>
      <c r="Q953" t="str">
        <f>IF($A953="","",IFERROR(VLOOKUP($A953,Data_Raw!$A:$G,7,FALSE),""))</f>
        <v/>
      </c>
      <c r="R953" t="str">
        <f>IF($A953="","",SUMIFS(AI_PF!$AP:$AP,AI_PF!$A:$A,$A953))</f>
        <v/>
      </c>
      <c r="S953" t="str">
        <f>IF($A953="","",SUMIFS(AI_PF!$AW:$AW,AI_PF!$A:$A,$A953))</f>
        <v/>
      </c>
      <c r="T953" t="str">
        <f>IF($A953="","",SUMIFS(AI_PF!$AZ:$AZ,AI_PF!$A:$A,$A953))</f>
        <v/>
      </c>
      <c r="U953" t="str">
        <f>IF($A953="","",SUMIFS(AI_PF!$CA:$CA,AI_PF!$A:$A,$A953))</f>
        <v/>
      </c>
      <c r="V953" t="str">
        <f>IF($A953="","",SUMIFS(AI_PF!$CE:$CE,AI_PF!$A:$A,$A953))</f>
        <v/>
      </c>
      <c r="W953" t="str">
        <f>IF($A953="","",IFERROR(VLOOKUP($A953,AI_PF!$A:$CO,93,FALSE),""))</f>
        <v/>
      </c>
      <c r="X953" t="str">
        <f>IF($A953="","",COUNTIF(AI_PF!$A:$A,$A953))</f>
        <v/>
      </c>
      <c r="Y953" t="str">
        <f>IF($A953="","",COUNTIF(LookThrough!$A:$A,J953))</f>
        <v/>
      </c>
    </row>
    <row r="954" spans="2:25" x14ac:dyDescent="0.4">
      <c r="B954" t="str">
        <f>IF($A954="","",IFERROR(VLOOKUP($A954,AI_PF!$A:$D,4,FALSE),""))</f>
        <v/>
      </c>
      <c r="C954" t="str">
        <f>IF($A954="","",IFERROR(VLOOKUP($A954,AI_PF!$A:$G,7,FALSE),""))</f>
        <v/>
      </c>
      <c r="D954" t="str">
        <f>IF($A954="","",IFERROR(VLOOKUP($A954,AI_PF!$A:$H,8,FALSE),""))</f>
        <v/>
      </c>
      <c r="E954" t="str">
        <f>IF($A954="","",IFERROR(VLOOKUP($A954,AI_PF!$A:$N,14,FALSE),""))</f>
        <v/>
      </c>
      <c r="F954" t="str">
        <f>IF($A954="","",IFERROR(VLOOKUP($A954,AI_PF!$A:$R,18,FALSE),""))</f>
        <v/>
      </c>
      <c r="G954" t="str">
        <f>IF($A954="","",IFERROR(VLOOKUP($A954,AI_PF!$A:$T,20,FALSE),""))</f>
        <v/>
      </c>
      <c r="H954" t="str">
        <f>IF($A954="","",IFERROR(VLOOKUP($A954,AI_PF!$A:$V,22,FALSE),""))</f>
        <v/>
      </c>
      <c r="I954" t="str">
        <f>IF($A954="","",IFERROR(VLOOKUP($A954,AI_PF!$A:$EU,151,FALSE),""))</f>
        <v/>
      </c>
      <c r="J954" t="str">
        <f>IF($A954="","",IFERROR(VLOOKUP($A954,AI_PF!$A:$C,3,FALSE),""))</f>
        <v/>
      </c>
      <c r="K954" t="str">
        <f>IF($A954="","",IFERROR(VLOOKUP($A954,Data_Raw!$A:$G,2,FALSE),""))</f>
        <v/>
      </c>
      <c r="L954" t="str">
        <f>IF($A954="","",IFERROR(VLOOKUP($A954,Data_Raw!$A:$G,3,FALSE),""))</f>
        <v/>
      </c>
      <c r="M954" t="str">
        <f>IF($A954="","",IFERROR(VLOOKUP($A954,Data_Raw!$A:$G,4,FALSE),""))</f>
        <v/>
      </c>
      <c r="N954" t="str">
        <f>IF($A954="","",IFERROR(VLOOKUP($A954,AI_PF!$A:$EU,29,FALSE),""))</f>
        <v/>
      </c>
      <c r="O954" t="str">
        <f>IF($A954="","",IFERROR(VLOOKUP($A954,Data_Raw!$A:$G,5,FALSE),""))</f>
        <v/>
      </c>
      <c r="P954" t="str">
        <f>IF($A954="","",IFERROR(VLOOKUP($A954,Data_Raw!$A:$G,6,FALSE),""))</f>
        <v/>
      </c>
      <c r="Q954" t="str">
        <f>IF($A954="","",IFERROR(VLOOKUP($A954,Data_Raw!$A:$G,7,FALSE),""))</f>
        <v/>
      </c>
      <c r="R954" t="str">
        <f>IF($A954="","",SUMIFS(AI_PF!$AP:$AP,AI_PF!$A:$A,$A954))</f>
        <v/>
      </c>
      <c r="S954" t="str">
        <f>IF($A954="","",SUMIFS(AI_PF!$AW:$AW,AI_PF!$A:$A,$A954))</f>
        <v/>
      </c>
      <c r="T954" t="str">
        <f>IF($A954="","",SUMIFS(AI_PF!$AZ:$AZ,AI_PF!$A:$A,$A954))</f>
        <v/>
      </c>
      <c r="U954" t="str">
        <f>IF($A954="","",SUMIFS(AI_PF!$CA:$CA,AI_PF!$A:$A,$A954))</f>
        <v/>
      </c>
      <c r="V954" t="str">
        <f>IF($A954="","",SUMIFS(AI_PF!$CE:$CE,AI_PF!$A:$A,$A954))</f>
        <v/>
      </c>
      <c r="W954" t="str">
        <f>IF($A954="","",IFERROR(VLOOKUP($A954,AI_PF!$A:$CO,93,FALSE),""))</f>
        <v/>
      </c>
      <c r="X954" t="str">
        <f>IF($A954="","",COUNTIF(AI_PF!$A:$A,$A954))</f>
        <v/>
      </c>
      <c r="Y954" t="str">
        <f>IF($A954="","",COUNTIF(LookThrough!$A:$A,J954))</f>
        <v/>
      </c>
    </row>
    <row r="955" spans="2:25" x14ac:dyDescent="0.4">
      <c r="B955" t="str">
        <f>IF($A955="","",IFERROR(VLOOKUP($A955,AI_PF!$A:$D,4,FALSE),""))</f>
        <v/>
      </c>
      <c r="C955" t="str">
        <f>IF($A955="","",IFERROR(VLOOKUP($A955,AI_PF!$A:$G,7,FALSE),""))</f>
        <v/>
      </c>
      <c r="D955" t="str">
        <f>IF($A955="","",IFERROR(VLOOKUP($A955,AI_PF!$A:$H,8,FALSE),""))</f>
        <v/>
      </c>
      <c r="E955" t="str">
        <f>IF($A955="","",IFERROR(VLOOKUP($A955,AI_PF!$A:$N,14,FALSE),""))</f>
        <v/>
      </c>
      <c r="F955" t="str">
        <f>IF($A955="","",IFERROR(VLOOKUP($A955,AI_PF!$A:$R,18,FALSE),""))</f>
        <v/>
      </c>
      <c r="G955" t="str">
        <f>IF($A955="","",IFERROR(VLOOKUP($A955,AI_PF!$A:$T,20,FALSE),""))</f>
        <v/>
      </c>
      <c r="H955" t="str">
        <f>IF($A955="","",IFERROR(VLOOKUP($A955,AI_PF!$A:$V,22,FALSE),""))</f>
        <v/>
      </c>
      <c r="I955" t="str">
        <f>IF($A955="","",IFERROR(VLOOKUP($A955,AI_PF!$A:$EU,151,FALSE),""))</f>
        <v/>
      </c>
      <c r="J955" t="str">
        <f>IF($A955="","",IFERROR(VLOOKUP($A955,AI_PF!$A:$C,3,FALSE),""))</f>
        <v/>
      </c>
      <c r="K955" t="str">
        <f>IF($A955="","",IFERROR(VLOOKUP($A955,Data_Raw!$A:$G,2,FALSE),""))</f>
        <v/>
      </c>
      <c r="L955" t="str">
        <f>IF($A955="","",IFERROR(VLOOKUP($A955,Data_Raw!$A:$G,3,FALSE),""))</f>
        <v/>
      </c>
      <c r="M955" t="str">
        <f>IF($A955="","",IFERROR(VLOOKUP($A955,Data_Raw!$A:$G,4,FALSE),""))</f>
        <v/>
      </c>
      <c r="N955" t="str">
        <f>IF($A955="","",IFERROR(VLOOKUP($A955,AI_PF!$A:$EU,29,FALSE),""))</f>
        <v/>
      </c>
      <c r="O955" t="str">
        <f>IF($A955="","",IFERROR(VLOOKUP($A955,Data_Raw!$A:$G,5,FALSE),""))</f>
        <v/>
      </c>
      <c r="P955" t="str">
        <f>IF($A955="","",IFERROR(VLOOKUP($A955,Data_Raw!$A:$G,6,FALSE),""))</f>
        <v/>
      </c>
      <c r="Q955" t="str">
        <f>IF($A955="","",IFERROR(VLOOKUP($A955,Data_Raw!$A:$G,7,FALSE),""))</f>
        <v/>
      </c>
      <c r="R955" t="str">
        <f>IF($A955="","",SUMIFS(AI_PF!$AP:$AP,AI_PF!$A:$A,$A955))</f>
        <v/>
      </c>
      <c r="S955" t="str">
        <f>IF($A955="","",SUMIFS(AI_PF!$AW:$AW,AI_PF!$A:$A,$A955))</f>
        <v/>
      </c>
      <c r="T955" t="str">
        <f>IF($A955="","",SUMIFS(AI_PF!$AZ:$AZ,AI_PF!$A:$A,$A955))</f>
        <v/>
      </c>
      <c r="U955" t="str">
        <f>IF($A955="","",SUMIFS(AI_PF!$CA:$CA,AI_PF!$A:$A,$A955))</f>
        <v/>
      </c>
      <c r="V955" t="str">
        <f>IF($A955="","",SUMIFS(AI_PF!$CE:$CE,AI_PF!$A:$A,$A955))</f>
        <v/>
      </c>
      <c r="W955" t="str">
        <f>IF($A955="","",IFERROR(VLOOKUP($A955,AI_PF!$A:$CO,93,FALSE),""))</f>
        <v/>
      </c>
      <c r="X955" t="str">
        <f>IF($A955="","",COUNTIF(AI_PF!$A:$A,$A955))</f>
        <v/>
      </c>
      <c r="Y955" t="str">
        <f>IF($A955="","",COUNTIF(LookThrough!$A:$A,J955))</f>
        <v/>
      </c>
    </row>
    <row r="956" spans="2:25" x14ac:dyDescent="0.4">
      <c r="B956" t="str">
        <f>IF($A956="","",IFERROR(VLOOKUP($A956,AI_PF!$A:$D,4,FALSE),""))</f>
        <v/>
      </c>
      <c r="C956" t="str">
        <f>IF($A956="","",IFERROR(VLOOKUP($A956,AI_PF!$A:$G,7,FALSE),""))</f>
        <v/>
      </c>
      <c r="D956" t="str">
        <f>IF($A956="","",IFERROR(VLOOKUP($A956,AI_PF!$A:$H,8,FALSE),""))</f>
        <v/>
      </c>
      <c r="E956" t="str">
        <f>IF($A956="","",IFERROR(VLOOKUP($A956,AI_PF!$A:$N,14,FALSE),""))</f>
        <v/>
      </c>
      <c r="F956" t="str">
        <f>IF($A956="","",IFERROR(VLOOKUP($A956,AI_PF!$A:$R,18,FALSE),""))</f>
        <v/>
      </c>
      <c r="G956" t="str">
        <f>IF($A956="","",IFERROR(VLOOKUP($A956,AI_PF!$A:$T,20,FALSE),""))</f>
        <v/>
      </c>
      <c r="H956" t="str">
        <f>IF($A956="","",IFERROR(VLOOKUP($A956,AI_PF!$A:$V,22,FALSE),""))</f>
        <v/>
      </c>
      <c r="I956" t="str">
        <f>IF($A956="","",IFERROR(VLOOKUP($A956,AI_PF!$A:$EU,151,FALSE),""))</f>
        <v/>
      </c>
      <c r="J956" t="str">
        <f>IF($A956="","",IFERROR(VLOOKUP($A956,AI_PF!$A:$C,3,FALSE),""))</f>
        <v/>
      </c>
      <c r="K956" t="str">
        <f>IF($A956="","",IFERROR(VLOOKUP($A956,Data_Raw!$A:$G,2,FALSE),""))</f>
        <v/>
      </c>
      <c r="L956" t="str">
        <f>IF($A956="","",IFERROR(VLOOKUP($A956,Data_Raw!$A:$G,3,FALSE),""))</f>
        <v/>
      </c>
      <c r="M956" t="str">
        <f>IF($A956="","",IFERROR(VLOOKUP($A956,Data_Raw!$A:$G,4,FALSE),""))</f>
        <v/>
      </c>
      <c r="N956" t="str">
        <f>IF($A956="","",IFERROR(VLOOKUP($A956,AI_PF!$A:$EU,29,FALSE),""))</f>
        <v/>
      </c>
      <c r="O956" t="str">
        <f>IF($A956="","",IFERROR(VLOOKUP($A956,Data_Raw!$A:$G,5,FALSE),""))</f>
        <v/>
      </c>
      <c r="P956" t="str">
        <f>IF($A956="","",IFERROR(VLOOKUP($A956,Data_Raw!$A:$G,6,FALSE),""))</f>
        <v/>
      </c>
      <c r="Q956" t="str">
        <f>IF($A956="","",IFERROR(VLOOKUP($A956,Data_Raw!$A:$G,7,FALSE),""))</f>
        <v/>
      </c>
      <c r="R956" t="str">
        <f>IF($A956="","",SUMIFS(AI_PF!$AP:$AP,AI_PF!$A:$A,$A956))</f>
        <v/>
      </c>
      <c r="S956" t="str">
        <f>IF($A956="","",SUMIFS(AI_PF!$AW:$AW,AI_PF!$A:$A,$A956))</f>
        <v/>
      </c>
      <c r="T956" t="str">
        <f>IF($A956="","",SUMIFS(AI_PF!$AZ:$AZ,AI_PF!$A:$A,$A956))</f>
        <v/>
      </c>
      <c r="U956" t="str">
        <f>IF($A956="","",SUMIFS(AI_PF!$CA:$CA,AI_PF!$A:$A,$A956))</f>
        <v/>
      </c>
      <c r="V956" t="str">
        <f>IF($A956="","",SUMIFS(AI_PF!$CE:$CE,AI_PF!$A:$A,$A956))</f>
        <v/>
      </c>
      <c r="W956" t="str">
        <f>IF($A956="","",IFERROR(VLOOKUP($A956,AI_PF!$A:$CO,93,FALSE),""))</f>
        <v/>
      </c>
      <c r="X956" t="str">
        <f>IF($A956="","",COUNTIF(AI_PF!$A:$A,$A956))</f>
        <v/>
      </c>
      <c r="Y956" t="str">
        <f>IF($A956="","",COUNTIF(LookThrough!$A:$A,J956))</f>
        <v/>
      </c>
    </row>
    <row r="957" spans="2:25" x14ac:dyDescent="0.4">
      <c r="B957" t="str">
        <f>IF($A957="","",IFERROR(VLOOKUP($A957,AI_PF!$A:$D,4,FALSE),""))</f>
        <v/>
      </c>
      <c r="C957" t="str">
        <f>IF($A957="","",IFERROR(VLOOKUP($A957,AI_PF!$A:$G,7,FALSE),""))</f>
        <v/>
      </c>
      <c r="D957" t="str">
        <f>IF($A957="","",IFERROR(VLOOKUP($A957,AI_PF!$A:$H,8,FALSE),""))</f>
        <v/>
      </c>
      <c r="E957" t="str">
        <f>IF($A957="","",IFERROR(VLOOKUP($A957,AI_PF!$A:$N,14,FALSE),""))</f>
        <v/>
      </c>
      <c r="F957" t="str">
        <f>IF($A957="","",IFERROR(VLOOKUP($A957,AI_PF!$A:$R,18,FALSE),""))</f>
        <v/>
      </c>
      <c r="G957" t="str">
        <f>IF($A957="","",IFERROR(VLOOKUP($A957,AI_PF!$A:$T,20,FALSE),""))</f>
        <v/>
      </c>
      <c r="H957" t="str">
        <f>IF($A957="","",IFERROR(VLOOKUP($A957,AI_PF!$A:$V,22,FALSE),""))</f>
        <v/>
      </c>
      <c r="I957" t="str">
        <f>IF($A957="","",IFERROR(VLOOKUP($A957,AI_PF!$A:$EU,151,FALSE),""))</f>
        <v/>
      </c>
      <c r="J957" t="str">
        <f>IF($A957="","",IFERROR(VLOOKUP($A957,AI_PF!$A:$C,3,FALSE),""))</f>
        <v/>
      </c>
      <c r="K957" t="str">
        <f>IF($A957="","",IFERROR(VLOOKUP($A957,Data_Raw!$A:$G,2,FALSE),""))</f>
        <v/>
      </c>
      <c r="L957" t="str">
        <f>IF($A957="","",IFERROR(VLOOKUP($A957,Data_Raw!$A:$G,3,FALSE),""))</f>
        <v/>
      </c>
      <c r="M957" t="str">
        <f>IF($A957="","",IFERROR(VLOOKUP($A957,Data_Raw!$A:$G,4,FALSE),""))</f>
        <v/>
      </c>
      <c r="N957" t="str">
        <f>IF($A957="","",IFERROR(VLOOKUP($A957,AI_PF!$A:$EU,29,FALSE),""))</f>
        <v/>
      </c>
      <c r="O957" t="str">
        <f>IF($A957="","",IFERROR(VLOOKUP($A957,Data_Raw!$A:$G,5,FALSE),""))</f>
        <v/>
      </c>
      <c r="P957" t="str">
        <f>IF($A957="","",IFERROR(VLOOKUP($A957,Data_Raw!$A:$G,6,FALSE),""))</f>
        <v/>
      </c>
      <c r="Q957" t="str">
        <f>IF($A957="","",IFERROR(VLOOKUP($A957,Data_Raw!$A:$G,7,FALSE),""))</f>
        <v/>
      </c>
      <c r="R957" t="str">
        <f>IF($A957="","",SUMIFS(AI_PF!$AP:$AP,AI_PF!$A:$A,$A957))</f>
        <v/>
      </c>
      <c r="S957" t="str">
        <f>IF($A957="","",SUMIFS(AI_PF!$AW:$AW,AI_PF!$A:$A,$A957))</f>
        <v/>
      </c>
      <c r="T957" t="str">
        <f>IF($A957="","",SUMIFS(AI_PF!$AZ:$AZ,AI_PF!$A:$A,$A957))</f>
        <v/>
      </c>
      <c r="U957" t="str">
        <f>IF($A957="","",SUMIFS(AI_PF!$CA:$CA,AI_PF!$A:$A,$A957))</f>
        <v/>
      </c>
      <c r="V957" t="str">
        <f>IF($A957="","",SUMIFS(AI_PF!$CE:$CE,AI_PF!$A:$A,$A957))</f>
        <v/>
      </c>
      <c r="W957" t="str">
        <f>IF($A957="","",IFERROR(VLOOKUP($A957,AI_PF!$A:$CO,93,FALSE),""))</f>
        <v/>
      </c>
      <c r="X957" t="str">
        <f>IF($A957="","",COUNTIF(AI_PF!$A:$A,$A957))</f>
        <v/>
      </c>
      <c r="Y957" t="str">
        <f>IF($A957="","",COUNTIF(LookThrough!$A:$A,J957))</f>
        <v/>
      </c>
    </row>
    <row r="958" spans="2:25" x14ac:dyDescent="0.4">
      <c r="B958" t="str">
        <f>IF($A958="","",IFERROR(VLOOKUP($A958,AI_PF!$A:$D,4,FALSE),""))</f>
        <v/>
      </c>
      <c r="C958" t="str">
        <f>IF($A958="","",IFERROR(VLOOKUP($A958,AI_PF!$A:$G,7,FALSE),""))</f>
        <v/>
      </c>
      <c r="D958" t="str">
        <f>IF($A958="","",IFERROR(VLOOKUP($A958,AI_PF!$A:$H,8,FALSE),""))</f>
        <v/>
      </c>
      <c r="E958" t="str">
        <f>IF($A958="","",IFERROR(VLOOKUP($A958,AI_PF!$A:$N,14,FALSE),""))</f>
        <v/>
      </c>
      <c r="F958" t="str">
        <f>IF($A958="","",IFERROR(VLOOKUP($A958,AI_PF!$A:$R,18,FALSE),""))</f>
        <v/>
      </c>
      <c r="G958" t="str">
        <f>IF($A958="","",IFERROR(VLOOKUP($A958,AI_PF!$A:$T,20,FALSE),""))</f>
        <v/>
      </c>
      <c r="H958" t="str">
        <f>IF($A958="","",IFERROR(VLOOKUP($A958,AI_PF!$A:$V,22,FALSE),""))</f>
        <v/>
      </c>
      <c r="I958" t="str">
        <f>IF($A958="","",IFERROR(VLOOKUP($A958,AI_PF!$A:$EU,151,FALSE),""))</f>
        <v/>
      </c>
      <c r="J958" t="str">
        <f>IF($A958="","",IFERROR(VLOOKUP($A958,AI_PF!$A:$C,3,FALSE),""))</f>
        <v/>
      </c>
      <c r="K958" t="str">
        <f>IF($A958="","",IFERROR(VLOOKUP($A958,Data_Raw!$A:$G,2,FALSE),""))</f>
        <v/>
      </c>
      <c r="L958" t="str">
        <f>IF($A958="","",IFERROR(VLOOKUP($A958,Data_Raw!$A:$G,3,FALSE),""))</f>
        <v/>
      </c>
      <c r="M958" t="str">
        <f>IF($A958="","",IFERROR(VLOOKUP($A958,Data_Raw!$A:$G,4,FALSE),""))</f>
        <v/>
      </c>
      <c r="N958" t="str">
        <f>IF($A958="","",IFERROR(VLOOKUP($A958,AI_PF!$A:$EU,29,FALSE),""))</f>
        <v/>
      </c>
      <c r="O958" t="str">
        <f>IF($A958="","",IFERROR(VLOOKUP($A958,Data_Raw!$A:$G,5,FALSE),""))</f>
        <v/>
      </c>
      <c r="P958" t="str">
        <f>IF($A958="","",IFERROR(VLOOKUP($A958,Data_Raw!$A:$G,6,FALSE),""))</f>
        <v/>
      </c>
      <c r="Q958" t="str">
        <f>IF($A958="","",IFERROR(VLOOKUP($A958,Data_Raw!$A:$G,7,FALSE),""))</f>
        <v/>
      </c>
      <c r="R958" t="str">
        <f>IF($A958="","",SUMIFS(AI_PF!$AP:$AP,AI_PF!$A:$A,$A958))</f>
        <v/>
      </c>
      <c r="S958" t="str">
        <f>IF($A958="","",SUMIFS(AI_PF!$AW:$AW,AI_PF!$A:$A,$A958))</f>
        <v/>
      </c>
      <c r="T958" t="str">
        <f>IF($A958="","",SUMIFS(AI_PF!$AZ:$AZ,AI_PF!$A:$A,$A958))</f>
        <v/>
      </c>
      <c r="U958" t="str">
        <f>IF($A958="","",SUMIFS(AI_PF!$CA:$CA,AI_PF!$A:$A,$A958))</f>
        <v/>
      </c>
      <c r="V958" t="str">
        <f>IF($A958="","",SUMIFS(AI_PF!$CE:$CE,AI_PF!$A:$A,$A958))</f>
        <v/>
      </c>
      <c r="W958" t="str">
        <f>IF($A958="","",IFERROR(VLOOKUP($A958,AI_PF!$A:$CO,93,FALSE),""))</f>
        <v/>
      </c>
      <c r="X958" t="str">
        <f>IF($A958="","",COUNTIF(AI_PF!$A:$A,$A958))</f>
        <v/>
      </c>
      <c r="Y958" t="str">
        <f>IF($A958="","",COUNTIF(LookThrough!$A:$A,J958))</f>
        <v/>
      </c>
    </row>
    <row r="959" spans="2:25" x14ac:dyDescent="0.4">
      <c r="B959" t="str">
        <f>IF($A959="","",IFERROR(VLOOKUP($A959,AI_PF!$A:$D,4,FALSE),""))</f>
        <v/>
      </c>
      <c r="C959" t="str">
        <f>IF($A959="","",IFERROR(VLOOKUP($A959,AI_PF!$A:$G,7,FALSE),""))</f>
        <v/>
      </c>
      <c r="D959" t="str">
        <f>IF($A959="","",IFERROR(VLOOKUP($A959,AI_PF!$A:$H,8,FALSE),""))</f>
        <v/>
      </c>
      <c r="E959" t="str">
        <f>IF($A959="","",IFERROR(VLOOKUP($A959,AI_PF!$A:$N,14,FALSE),""))</f>
        <v/>
      </c>
      <c r="F959" t="str">
        <f>IF($A959="","",IFERROR(VLOOKUP($A959,AI_PF!$A:$R,18,FALSE),""))</f>
        <v/>
      </c>
      <c r="G959" t="str">
        <f>IF($A959="","",IFERROR(VLOOKUP($A959,AI_PF!$A:$T,20,FALSE),""))</f>
        <v/>
      </c>
      <c r="H959" t="str">
        <f>IF($A959="","",IFERROR(VLOOKUP($A959,AI_PF!$A:$V,22,FALSE),""))</f>
        <v/>
      </c>
      <c r="I959" t="str">
        <f>IF($A959="","",IFERROR(VLOOKUP($A959,AI_PF!$A:$EU,151,FALSE),""))</f>
        <v/>
      </c>
      <c r="J959" t="str">
        <f>IF($A959="","",IFERROR(VLOOKUP($A959,AI_PF!$A:$C,3,FALSE),""))</f>
        <v/>
      </c>
      <c r="K959" t="str">
        <f>IF($A959="","",IFERROR(VLOOKUP($A959,Data_Raw!$A:$G,2,FALSE),""))</f>
        <v/>
      </c>
      <c r="L959" t="str">
        <f>IF($A959="","",IFERROR(VLOOKUP($A959,Data_Raw!$A:$G,3,FALSE),""))</f>
        <v/>
      </c>
      <c r="M959" t="str">
        <f>IF($A959="","",IFERROR(VLOOKUP($A959,Data_Raw!$A:$G,4,FALSE),""))</f>
        <v/>
      </c>
      <c r="N959" t="str">
        <f>IF($A959="","",IFERROR(VLOOKUP($A959,AI_PF!$A:$EU,29,FALSE),""))</f>
        <v/>
      </c>
      <c r="O959" t="str">
        <f>IF($A959="","",IFERROR(VLOOKUP($A959,Data_Raw!$A:$G,5,FALSE),""))</f>
        <v/>
      </c>
      <c r="P959" t="str">
        <f>IF($A959="","",IFERROR(VLOOKUP($A959,Data_Raw!$A:$G,6,FALSE),""))</f>
        <v/>
      </c>
      <c r="Q959" t="str">
        <f>IF($A959="","",IFERROR(VLOOKUP($A959,Data_Raw!$A:$G,7,FALSE),""))</f>
        <v/>
      </c>
      <c r="R959" t="str">
        <f>IF($A959="","",SUMIFS(AI_PF!$AP:$AP,AI_PF!$A:$A,$A959))</f>
        <v/>
      </c>
      <c r="S959" t="str">
        <f>IF($A959="","",SUMIFS(AI_PF!$AW:$AW,AI_PF!$A:$A,$A959))</f>
        <v/>
      </c>
      <c r="T959" t="str">
        <f>IF($A959="","",SUMIFS(AI_PF!$AZ:$AZ,AI_PF!$A:$A,$A959))</f>
        <v/>
      </c>
      <c r="U959" t="str">
        <f>IF($A959="","",SUMIFS(AI_PF!$CA:$CA,AI_PF!$A:$A,$A959))</f>
        <v/>
      </c>
      <c r="V959" t="str">
        <f>IF($A959="","",SUMIFS(AI_PF!$CE:$CE,AI_PF!$A:$A,$A959))</f>
        <v/>
      </c>
      <c r="W959" t="str">
        <f>IF($A959="","",IFERROR(VLOOKUP($A959,AI_PF!$A:$CO,93,FALSE),""))</f>
        <v/>
      </c>
      <c r="X959" t="str">
        <f>IF($A959="","",COUNTIF(AI_PF!$A:$A,$A959))</f>
        <v/>
      </c>
      <c r="Y959" t="str">
        <f>IF($A959="","",COUNTIF(LookThrough!$A:$A,J959))</f>
        <v/>
      </c>
    </row>
    <row r="960" spans="2:25" x14ac:dyDescent="0.4">
      <c r="B960" t="str">
        <f>IF($A960="","",IFERROR(VLOOKUP($A960,AI_PF!$A:$D,4,FALSE),""))</f>
        <v/>
      </c>
      <c r="C960" t="str">
        <f>IF($A960="","",IFERROR(VLOOKUP($A960,AI_PF!$A:$G,7,FALSE),""))</f>
        <v/>
      </c>
      <c r="D960" t="str">
        <f>IF($A960="","",IFERROR(VLOOKUP($A960,AI_PF!$A:$H,8,FALSE),""))</f>
        <v/>
      </c>
      <c r="E960" t="str">
        <f>IF($A960="","",IFERROR(VLOOKUP($A960,AI_PF!$A:$N,14,FALSE),""))</f>
        <v/>
      </c>
      <c r="F960" t="str">
        <f>IF($A960="","",IFERROR(VLOOKUP($A960,AI_PF!$A:$R,18,FALSE),""))</f>
        <v/>
      </c>
      <c r="G960" t="str">
        <f>IF($A960="","",IFERROR(VLOOKUP($A960,AI_PF!$A:$T,20,FALSE),""))</f>
        <v/>
      </c>
      <c r="H960" t="str">
        <f>IF($A960="","",IFERROR(VLOOKUP($A960,AI_PF!$A:$V,22,FALSE),""))</f>
        <v/>
      </c>
      <c r="I960" t="str">
        <f>IF($A960="","",IFERROR(VLOOKUP($A960,AI_PF!$A:$EU,151,FALSE),""))</f>
        <v/>
      </c>
      <c r="J960" t="str">
        <f>IF($A960="","",IFERROR(VLOOKUP($A960,AI_PF!$A:$C,3,FALSE),""))</f>
        <v/>
      </c>
      <c r="K960" t="str">
        <f>IF($A960="","",IFERROR(VLOOKUP($A960,Data_Raw!$A:$G,2,FALSE),""))</f>
        <v/>
      </c>
      <c r="L960" t="str">
        <f>IF($A960="","",IFERROR(VLOOKUP($A960,Data_Raw!$A:$G,3,FALSE),""))</f>
        <v/>
      </c>
      <c r="M960" t="str">
        <f>IF($A960="","",IFERROR(VLOOKUP($A960,Data_Raw!$A:$G,4,FALSE),""))</f>
        <v/>
      </c>
      <c r="N960" t="str">
        <f>IF($A960="","",IFERROR(VLOOKUP($A960,AI_PF!$A:$EU,29,FALSE),""))</f>
        <v/>
      </c>
      <c r="O960" t="str">
        <f>IF($A960="","",IFERROR(VLOOKUP($A960,Data_Raw!$A:$G,5,FALSE),""))</f>
        <v/>
      </c>
      <c r="P960" t="str">
        <f>IF($A960="","",IFERROR(VLOOKUP($A960,Data_Raw!$A:$G,6,FALSE),""))</f>
        <v/>
      </c>
      <c r="Q960" t="str">
        <f>IF($A960="","",IFERROR(VLOOKUP($A960,Data_Raw!$A:$G,7,FALSE),""))</f>
        <v/>
      </c>
      <c r="R960" t="str">
        <f>IF($A960="","",SUMIFS(AI_PF!$AP:$AP,AI_PF!$A:$A,$A960))</f>
        <v/>
      </c>
      <c r="S960" t="str">
        <f>IF($A960="","",SUMIFS(AI_PF!$AW:$AW,AI_PF!$A:$A,$A960))</f>
        <v/>
      </c>
      <c r="T960" t="str">
        <f>IF($A960="","",SUMIFS(AI_PF!$AZ:$AZ,AI_PF!$A:$A,$A960))</f>
        <v/>
      </c>
      <c r="U960" t="str">
        <f>IF($A960="","",SUMIFS(AI_PF!$CA:$CA,AI_PF!$A:$A,$A960))</f>
        <v/>
      </c>
      <c r="V960" t="str">
        <f>IF($A960="","",SUMIFS(AI_PF!$CE:$CE,AI_PF!$A:$A,$A960))</f>
        <v/>
      </c>
      <c r="W960" t="str">
        <f>IF($A960="","",IFERROR(VLOOKUP($A960,AI_PF!$A:$CO,93,FALSE),""))</f>
        <v/>
      </c>
      <c r="X960" t="str">
        <f>IF($A960="","",COUNTIF(AI_PF!$A:$A,$A960))</f>
        <v/>
      </c>
      <c r="Y960" t="str">
        <f>IF($A960="","",COUNTIF(LookThrough!$A:$A,J960))</f>
        <v/>
      </c>
    </row>
    <row r="961" spans="2:25" x14ac:dyDescent="0.4">
      <c r="B961" t="str">
        <f>IF($A961="","",IFERROR(VLOOKUP($A961,AI_PF!$A:$D,4,FALSE),""))</f>
        <v/>
      </c>
      <c r="C961" t="str">
        <f>IF($A961="","",IFERROR(VLOOKUP($A961,AI_PF!$A:$G,7,FALSE),""))</f>
        <v/>
      </c>
      <c r="D961" t="str">
        <f>IF($A961="","",IFERROR(VLOOKUP($A961,AI_PF!$A:$H,8,FALSE),""))</f>
        <v/>
      </c>
      <c r="E961" t="str">
        <f>IF($A961="","",IFERROR(VLOOKUP($A961,AI_PF!$A:$N,14,FALSE),""))</f>
        <v/>
      </c>
      <c r="F961" t="str">
        <f>IF($A961="","",IFERROR(VLOOKUP($A961,AI_PF!$A:$R,18,FALSE),""))</f>
        <v/>
      </c>
      <c r="G961" t="str">
        <f>IF($A961="","",IFERROR(VLOOKUP($A961,AI_PF!$A:$T,20,FALSE),""))</f>
        <v/>
      </c>
      <c r="H961" t="str">
        <f>IF($A961="","",IFERROR(VLOOKUP($A961,AI_PF!$A:$V,22,FALSE),""))</f>
        <v/>
      </c>
      <c r="I961" t="str">
        <f>IF($A961="","",IFERROR(VLOOKUP($A961,AI_PF!$A:$EU,151,FALSE),""))</f>
        <v/>
      </c>
      <c r="J961" t="str">
        <f>IF($A961="","",IFERROR(VLOOKUP($A961,AI_PF!$A:$C,3,FALSE),""))</f>
        <v/>
      </c>
      <c r="K961" t="str">
        <f>IF($A961="","",IFERROR(VLOOKUP($A961,Data_Raw!$A:$G,2,FALSE),""))</f>
        <v/>
      </c>
      <c r="L961" t="str">
        <f>IF($A961="","",IFERROR(VLOOKUP($A961,Data_Raw!$A:$G,3,FALSE),""))</f>
        <v/>
      </c>
      <c r="M961" t="str">
        <f>IF($A961="","",IFERROR(VLOOKUP($A961,Data_Raw!$A:$G,4,FALSE),""))</f>
        <v/>
      </c>
      <c r="N961" t="str">
        <f>IF($A961="","",IFERROR(VLOOKUP($A961,AI_PF!$A:$EU,29,FALSE),""))</f>
        <v/>
      </c>
      <c r="O961" t="str">
        <f>IF($A961="","",IFERROR(VLOOKUP($A961,Data_Raw!$A:$G,5,FALSE),""))</f>
        <v/>
      </c>
      <c r="P961" t="str">
        <f>IF($A961="","",IFERROR(VLOOKUP($A961,Data_Raw!$A:$G,6,FALSE),""))</f>
        <v/>
      </c>
      <c r="Q961" t="str">
        <f>IF($A961="","",IFERROR(VLOOKUP($A961,Data_Raw!$A:$G,7,FALSE),""))</f>
        <v/>
      </c>
      <c r="R961" t="str">
        <f>IF($A961="","",SUMIFS(AI_PF!$AP:$AP,AI_PF!$A:$A,$A961))</f>
        <v/>
      </c>
      <c r="S961" t="str">
        <f>IF($A961="","",SUMIFS(AI_PF!$AW:$AW,AI_PF!$A:$A,$A961))</f>
        <v/>
      </c>
      <c r="T961" t="str">
        <f>IF($A961="","",SUMIFS(AI_PF!$AZ:$AZ,AI_PF!$A:$A,$A961))</f>
        <v/>
      </c>
      <c r="U961" t="str">
        <f>IF($A961="","",SUMIFS(AI_PF!$CA:$CA,AI_PF!$A:$A,$A961))</f>
        <v/>
      </c>
      <c r="V961" t="str">
        <f>IF($A961="","",SUMIFS(AI_PF!$CE:$CE,AI_PF!$A:$A,$A961))</f>
        <v/>
      </c>
      <c r="W961" t="str">
        <f>IF($A961="","",IFERROR(VLOOKUP($A961,AI_PF!$A:$CO,93,FALSE),""))</f>
        <v/>
      </c>
      <c r="X961" t="str">
        <f>IF($A961="","",COUNTIF(AI_PF!$A:$A,$A961))</f>
        <v/>
      </c>
      <c r="Y961" t="str">
        <f>IF($A961="","",COUNTIF(LookThrough!$A:$A,J961))</f>
        <v/>
      </c>
    </row>
    <row r="962" spans="2:25" x14ac:dyDescent="0.4">
      <c r="B962" t="str">
        <f>IF($A962="","",IFERROR(VLOOKUP($A962,AI_PF!$A:$D,4,FALSE),""))</f>
        <v/>
      </c>
      <c r="C962" t="str">
        <f>IF($A962="","",IFERROR(VLOOKUP($A962,AI_PF!$A:$G,7,FALSE),""))</f>
        <v/>
      </c>
      <c r="D962" t="str">
        <f>IF($A962="","",IFERROR(VLOOKUP($A962,AI_PF!$A:$H,8,FALSE),""))</f>
        <v/>
      </c>
      <c r="E962" t="str">
        <f>IF($A962="","",IFERROR(VLOOKUP($A962,AI_PF!$A:$N,14,FALSE),""))</f>
        <v/>
      </c>
      <c r="F962" t="str">
        <f>IF($A962="","",IFERROR(VLOOKUP($A962,AI_PF!$A:$R,18,FALSE),""))</f>
        <v/>
      </c>
      <c r="G962" t="str">
        <f>IF($A962="","",IFERROR(VLOOKUP($A962,AI_PF!$A:$T,20,FALSE),""))</f>
        <v/>
      </c>
      <c r="H962" t="str">
        <f>IF($A962="","",IFERROR(VLOOKUP($A962,AI_PF!$A:$V,22,FALSE),""))</f>
        <v/>
      </c>
      <c r="I962" t="str">
        <f>IF($A962="","",IFERROR(VLOOKUP($A962,AI_PF!$A:$EU,151,FALSE),""))</f>
        <v/>
      </c>
      <c r="J962" t="str">
        <f>IF($A962="","",IFERROR(VLOOKUP($A962,AI_PF!$A:$C,3,FALSE),""))</f>
        <v/>
      </c>
      <c r="K962" t="str">
        <f>IF($A962="","",IFERROR(VLOOKUP($A962,Data_Raw!$A:$G,2,FALSE),""))</f>
        <v/>
      </c>
      <c r="L962" t="str">
        <f>IF($A962="","",IFERROR(VLOOKUP($A962,Data_Raw!$A:$G,3,FALSE),""))</f>
        <v/>
      </c>
      <c r="M962" t="str">
        <f>IF($A962="","",IFERROR(VLOOKUP($A962,Data_Raw!$A:$G,4,FALSE),""))</f>
        <v/>
      </c>
      <c r="N962" t="str">
        <f>IF($A962="","",IFERROR(VLOOKUP($A962,AI_PF!$A:$EU,29,FALSE),""))</f>
        <v/>
      </c>
      <c r="O962" t="str">
        <f>IF($A962="","",IFERROR(VLOOKUP($A962,Data_Raw!$A:$G,5,FALSE),""))</f>
        <v/>
      </c>
      <c r="P962" t="str">
        <f>IF($A962="","",IFERROR(VLOOKUP($A962,Data_Raw!$A:$G,6,FALSE),""))</f>
        <v/>
      </c>
      <c r="Q962" t="str">
        <f>IF($A962="","",IFERROR(VLOOKUP($A962,Data_Raw!$A:$G,7,FALSE),""))</f>
        <v/>
      </c>
      <c r="R962" t="str">
        <f>IF($A962="","",SUMIFS(AI_PF!$AP:$AP,AI_PF!$A:$A,$A962))</f>
        <v/>
      </c>
      <c r="S962" t="str">
        <f>IF($A962="","",SUMIFS(AI_PF!$AW:$AW,AI_PF!$A:$A,$A962))</f>
        <v/>
      </c>
      <c r="T962" t="str">
        <f>IF($A962="","",SUMIFS(AI_PF!$AZ:$AZ,AI_PF!$A:$A,$A962))</f>
        <v/>
      </c>
      <c r="U962" t="str">
        <f>IF($A962="","",SUMIFS(AI_PF!$CA:$CA,AI_PF!$A:$A,$A962))</f>
        <v/>
      </c>
      <c r="V962" t="str">
        <f>IF($A962="","",SUMIFS(AI_PF!$CE:$CE,AI_PF!$A:$A,$A962))</f>
        <v/>
      </c>
      <c r="W962" t="str">
        <f>IF($A962="","",IFERROR(VLOOKUP($A962,AI_PF!$A:$CO,93,FALSE),""))</f>
        <v/>
      </c>
      <c r="X962" t="str">
        <f>IF($A962="","",COUNTIF(AI_PF!$A:$A,$A962))</f>
        <v/>
      </c>
      <c r="Y962" t="str">
        <f>IF($A962="","",COUNTIF(LookThrough!$A:$A,J962))</f>
        <v/>
      </c>
    </row>
    <row r="963" spans="2:25" x14ac:dyDescent="0.4">
      <c r="B963" t="str">
        <f>IF($A963="","",IFERROR(VLOOKUP($A963,AI_PF!$A:$D,4,FALSE),""))</f>
        <v/>
      </c>
      <c r="C963" t="str">
        <f>IF($A963="","",IFERROR(VLOOKUP($A963,AI_PF!$A:$G,7,FALSE),""))</f>
        <v/>
      </c>
      <c r="D963" t="str">
        <f>IF($A963="","",IFERROR(VLOOKUP($A963,AI_PF!$A:$H,8,FALSE),""))</f>
        <v/>
      </c>
      <c r="E963" t="str">
        <f>IF($A963="","",IFERROR(VLOOKUP($A963,AI_PF!$A:$N,14,FALSE),""))</f>
        <v/>
      </c>
      <c r="F963" t="str">
        <f>IF($A963="","",IFERROR(VLOOKUP($A963,AI_PF!$A:$R,18,FALSE),""))</f>
        <v/>
      </c>
      <c r="G963" t="str">
        <f>IF($A963="","",IFERROR(VLOOKUP($A963,AI_PF!$A:$T,20,FALSE),""))</f>
        <v/>
      </c>
      <c r="H963" t="str">
        <f>IF($A963="","",IFERROR(VLOOKUP($A963,AI_PF!$A:$V,22,FALSE),""))</f>
        <v/>
      </c>
      <c r="I963" t="str">
        <f>IF($A963="","",IFERROR(VLOOKUP($A963,AI_PF!$A:$EU,151,FALSE),""))</f>
        <v/>
      </c>
      <c r="J963" t="str">
        <f>IF($A963="","",IFERROR(VLOOKUP($A963,AI_PF!$A:$C,3,FALSE),""))</f>
        <v/>
      </c>
      <c r="K963" t="str">
        <f>IF($A963="","",IFERROR(VLOOKUP($A963,Data_Raw!$A:$G,2,FALSE),""))</f>
        <v/>
      </c>
      <c r="L963" t="str">
        <f>IF($A963="","",IFERROR(VLOOKUP($A963,Data_Raw!$A:$G,3,FALSE),""))</f>
        <v/>
      </c>
      <c r="M963" t="str">
        <f>IF($A963="","",IFERROR(VLOOKUP($A963,Data_Raw!$A:$G,4,FALSE),""))</f>
        <v/>
      </c>
      <c r="N963" t="str">
        <f>IF($A963="","",IFERROR(VLOOKUP($A963,AI_PF!$A:$EU,29,FALSE),""))</f>
        <v/>
      </c>
      <c r="O963" t="str">
        <f>IF($A963="","",IFERROR(VLOOKUP($A963,Data_Raw!$A:$G,5,FALSE),""))</f>
        <v/>
      </c>
      <c r="P963" t="str">
        <f>IF($A963="","",IFERROR(VLOOKUP($A963,Data_Raw!$A:$G,6,FALSE),""))</f>
        <v/>
      </c>
      <c r="Q963" t="str">
        <f>IF($A963="","",IFERROR(VLOOKUP($A963,Data_Raw!$A:$G,7,FALSE),""))</f>
        <v/>
      </c>
      <c r="R963" t="str">
        <f>IF($A963="","",SUMIFS(AI_PF!$AP:$AP,AI_PF!$A:$A,$A963))</f>
        <v/>
      </c>
      <c r="S963" t="str">
        <f>IF($A963="","",SUMIFS(AI_PF!$AW:$AW,AI_PF!$A:$A,$A963))</f>
        <v/>
      </c>
      <c r="T963" t="str">
        <f>IF($A963="","",SUMIFS(AI_PF!$AZ:$AZ,AI_PF!$A:$A,$A963))</f>
        <v/>
      </c>
      <c r="U963" t="str">
        <f>IF($A963="","",SUMIFS(AI_PF!$CA:$CA,AI_PF!$A:$A,$A963))</f>
        <v/>
      </c>
      <c r="V963" t="str">
        <f>IF($A963="","",SUMIFS(AI_PF!$CE:$CE,AI_PF!$A:$A,$A963))</f>
        <v/>
      </c>
      <c r="W963" t="str">
        <f>IF($A963="","",IFERROR(VLOOKUP($A963,AI_PF!$A:$CO,93,FALSE),""))</f>
        <v/>
      </c>
      <c r="X963" t="str">
        <f>IF($A963="","",COUNTIF(AI_PF!$A:$A,$A963))</f>
        <v/>
      </c>
      <c r="Y963" t="str">
        <f>IF($A963="","",COUNTIF(LookThrough!$A:$A,J963))</f>
        <v/>
      </c>
    </row>
    <row r="964" spans="2:25" x14ac:dyDescent="0.4">
      <c r="B964" t="str">
        <f>IF($A964="","",IFERROR(VLOOKUP($A964,AI_PF!$A:$D,4,FALSE),""))</f>
        <v/>
      </c>
      <c r="C964" t="str">
        <f>IF($A964="","",IFERROR(VLOOKUP($A964,AI_PF!$A:$G,7,FALSE),""))</f>
        <v/>
      </c>
      <c r="D964" t="str">
        <f>IF($A964="","",IFERROR(VLOOKUP($A964,AI_PF!$A:$H,8,FALSE),""))</f>
        <v/>
      </c>
      <c r="E964" t="str">
        <f>IF($A964="","",IFERROR(VLOOKUP($A964,AI_PF!$A:$N,14,FALSE),""))</f>
        <v/>
      </c>
      <c r="F964" t="str">
        <f>IF($A964="","",IFERROR(VLOOKUP($A964,AI_PF!$A:$R,18,FALSE),""))</f>
        <v/>
      </c>
      <c r="G964" t="str">
        <f>IF($A964="","",IFERROR(VLOOKUP($A964,AI_PF!$A:$T,20,FALSE),""))</f>
        <v/>
      </c>
      <c r="H964" t="str">
        <f>IF($A964="","",IFERROR(VLOOKUP($A964,AI_PF!$A:$V,22,FALSE),""))</f>
        <v/>
      </c>
      <c r="I964" t="str">
        <f>IF($A964="","",IFERROR(VLOOKUP($A964,AI_PF!$A:$EU,151,FALSE),""))</f>
        <v/>
      </c>
      <c r="J964" t="str">
        <f>IF($A964="","",IFERROR(VLOOKUP($A964,AI_PF!$A:$C,3,FALSE),""))</f>
        <v/>
      </c>
      <c r="K964" t="str">
        <f>IF($A964="","",IFERROR(VLOOKUP($A964,Data_Raw!$A:$G,2,FALSE),""))</f>
        <v/>
      </c>
      <c r="L964" t="str">
        <f>IF($A964="","",IFERROR(VLOOKUP($A964,Data_Raw!$A:$G,3,FALSE),""))</f>
        <v/>
      </c>
      <c r="M964" t="str">
        <f>IF($A964="","",IFERROR(VLOOKUP($A964,Data_Raw!$A:$G,4,FALSE),""))</f>
        <v/>
      </c>
      <c r="N964" t="str">
        <f>IF($A964="","",IFERROR(VLOOKUP($A964,AI_PF!$A:$EU,29,FALSE),""))</f>
        <v/>
      </c>
      <c r="O964" t="str">
        <f>IF($A964="","",IFERROR(VLOOKUP($A964,Data_Raw!$A:$G,5,FALSE),""))</f>
        <v/>
      </c>
      <c r="P964" t="str">
        <f>IF($A964="","",IFERROR(VLOOKUP($A964,Data_Raw!$A:$G,6,FALSE),""))</f>
        <v/>
      </c>
      <c r="Q964" t="str">
        <f>IF($A964="","",IFERROR(VLOOKUP($A964,Data_Raw!$A:$G,7,FALSE),""))</f>
        <v/>
      </c>
      <c r="R964" t="str">
        <f>IF($A964="","",SUMIFS(AI_PF!$AP:$AP,AI_PF!$A:$A,$A964))</f>
        <v/>
      </c>
      <c r="S964" t="str">
        <f>IF($A964="","",SUMIFS(AI_PF!$AW:$AW,AI_PF!$A:$A,$A964))</f>
        <v/>
      </c>
      <c r="T964" t="str">
        <f>IF($A964="","",SUMIFS(AI_PF!$AZ:$AZ,AI_PF!$A:$A,$A964))</f>
        <v/>
      </c>
      <c r="U964" t="str">
        <f>IF($A964="","",SUMIFS(AI_PF!$CA:$CA,AI_PF!$A:$A,$A964))</f>
        <v/>
      </c>
      <c r="V964" t="str">
        <f>IF($A964="","",SUMIFS(AI_PF!$CE:$CE,AI_PF!$A:$A,$A964))</f>
        <v/>
      </c>
      <c r="W964" t="str">
        <f>IF($A964="","",IFERROR(VLOOKUP($A964,AI_PF!$A:$CO,93,FALSE),""))</f>
        <v/>
      </c>
      <c r="X964" t="str">
        <f>IF($A964="","",COUNTIF(AI_PF!$A:$A,$A964))</f>
        <v/>
      </c>
      <c r="Y964" t="str">
        <f>IF($A964="","",COUNTIF(LookThrough!$A:$A,J964))</f>
        <v/>
      </c>
    </row>
    <row r="965" spans="2:25" x14ac:dyDescent="0.4">
      <c r="B965" t="str">
        <f>IF($A965="","",IFERROR(VLOOKUP($A965,AI_PF!$A:$D,4,FALSE),""))</f>
        <v/>
      </c>
      <c r="C965" t="str">
        <f>IF($A965="","",IFERROR(VLOOKUP($A965,AI_PF!$A:$G,7,FALSE),""))</f>
        <v/>
      </c>
      <c r="D965" t="str">
        <f>IF($A965="","",IFERROR(VLOOKUP($A965,AI_PF!$A:$H,8,FALSE),""))</f>
        <v/>
      </c>
      <c r="E965" t="str">
        <f>IF($A965="","",IFERROR(VLOOKUP($A965,AI_PF!$A:$N,14,FALSE),""))</f>
        <v/>
      </c>
      <c r="F965" t="str">
        <f>IF($A965="","",IFERROR(VLOOKUP($A965,AI_PF!$A:$R,18,FALSE),""))</f>
        <v/>
      </c>
      <c r="G965" t="str">
        <f>IF($A965="","",IFERROR(VLOOKUP($A965,AI_PF!$A:$T,20,FALSE),""))</f>
        <v/>
      </c>
      <c r="H965" t="str">
        <f>IF($A965="","",IFERROR(VLOOKUP($A965,AI_PF!$A:$V,22,FALSE),""))</f>
        <v/>
      </c>
      <c r="I965" t="str">
        <f>IF($A965="","",IFERROR(VLOOKUP($A965,AI_PF!$A:$EU,151,FALSE),""))</f>
        <v/>
      </c>
      <c r="J965" t="str">
        <f>IF($A965="","",IFERROR(VLOOKUP($A965,AI_PF!$A:$C,3,FALSE),""))</f>
        <v/>
      </c>
      <c r="K965" t="str">
        <f>IF($A965="","",IFERROR(VLOOKUP($A965,Data_Raw!$A:$G,2,FALSE),""))</f>
        <v/>
      </c>
      <c r="L965" t="str">
        <f>IF($A965="","",IFERROR(VLOOKUP($A965,Data_Raw!$A:$G,3,FALSE),""))</f>
        <v/>
      </c>
      <c r="M965" t="str">
        <f>IF($A965="","",IFERROR(VLOOKUP($A965,Data_Raw!$A:$G,4,FALSE),""))</f>
        <v/>
      </c>
      <c r="N965" t="str">
        <f>IF($A965="","",IFERROR(VLOOKUP($A965,AI_PF!$A:$EU,29,FALSE),""))</f>
        <v/>
      </c>
      <c r="O965" t="str">
        <f>IF($A965="","",IFERROR(VLOOKUP($A965,Data_Raw!$A:$G,5,FALSE),""))</f>
        <v/>
      </c>
      <c r="P965" t="str">
        <f>IF($A965="","",IFERROR(VLOOKUP($A965,Data_Raw!$A:$G,6,FALSE),""))</f>
        <v/>
      </c>
      <c r="Q965" t="str">
        <f>IF($A965="","",IFERROR(VLOOKUP($A965,Data_Raw!$A:$G,7,FALSE),""))</f>
        <v/>
      </c>
      <c r="R965" t="str">
        <f>IF($A965="","",SUMIFS(AI_PF!$AP:$AP,AI_PF!$A:$A,$A965))</f>
        <v/>
      </c>
      <c r="S965" t="str">
        <f>IF($A965="","",SUMIFS(AI_PF!$AW:$AW,AI_PF!$A:$A,$A965))</f>
        <v/>
      </c>
      <c r="T965" t="str">
        <f>IF($A965="","",SUMIFS(AI_PF!$AZ:$AZ,AI_PF!$A:$A,$A965))</f>
        <v/>
      </c>
      <c r="U965" t="str">
        <f>IF($A965="","",SUMIFS(AI_PF!$CA:$CA,AI_PF!$A:$A,$A965))</f>
        <v/>
      </c>
      <c r="V965" t="str">
        <f>IF($A965="","",SUMIFS(AI_PF!$CE:$CE,AI_PF!$A:$A,$A965))</f>
        <v/>
      </c>
      <c r="W965" t="str">
        <f>IF($A965="","",IFERROR(VLOOKUP($A965,AI_PF!$A:$CO,93,FALSE),""))</f>
        <v/>
      </c>
      <c r="X965" t="str">
        <f>IF($A965="","",COUNTIF(AI_PF!$A:$A,$A965))</f>
        <v/>
      </c>
      <c r="Y965" t="str">
        <f>IF($A965="","",COUNTIF(LookThrough!$A:$A,J965))</f>
        <v/>
      </c>
    </row>
    <row r="966" spans="2:25" x14ac:dyDescent="0.4">
      <c r="B966" t="str">
        <f>IF($A966="","",IFERROR(VLOOKUP($A966,AI_PF!$A:$D,4,FALSE),""))</f>
        <v/>
      </c>
      <c r="C966" t="str">
        <f>IF($A966="","",IFERROR(VLOOKUP($A966,AI_PF!$A:$G,7,FALSE),""))</f>
        <v/>
      </c>
      <c r="D966" t="str">
        <f>IF($A966="","",IFERROR(VLOOKUP($A966,AI_PF!$A:$H,8,FALSE),""))</f>
        <v/>
      </c>
      <c r="E966" t="str">
        <f>IF($A966="","",IFERROR(VLOOKUP($A966,AI_PF!$A:$N,14,FALSE),""))</f>
        <v/>
      </c>
      <c r="F966" t="str">
        <f>IF($A966="","",IFERROR(VLOOKUP($A966,AI_PF!$A:$R,18,FALSE),""))</f>
        <v/>
      </c>
      <c r="G966" t="str">
        <f>IF($A966="","",IFERROR(VLOOKUP($A966,AI_PF!$A:$T,20,FALSE),""))</f>
        <v/>
      </c>
      <c r="H966" t="str">
        <f>IF($A966="","",IFERROR(VLOOKUP($A966,AI_PF!$A:$V,22,FALSE),""))</f>
        <v/>
      </c>
      <c r="I966" t="str">
        <f>IF($A966="","",IFERROR(VLOOKUP($A966,AI_PF!$A:$EU,151,FALSE),""))</f>
        <v/>
      </c>
      <c r="J966" t="str">
        <f>IF($A966="","",IFERROR(VLOOKUP($A966,AI_PF!$A:$C,3,FALSE),""))</f>
        <v/>
      </c>
      <c r="K966" t="str">
        <f>IF($A966="","",IFERROR(VLOOKUP($A966,Data_Raw!$A:$G,2,FALSE),""))</f>
        <v/>
      </c>
      <c r="L966" t="str">
        <f>IF($A966="","",IFERROR(VLOOKUP($A966,Data_Raw!$A:$G,3,FALSE),""))</f>
        <v/>
      </c>
      <c r="M966" t="str">
        <f>IF($A966="","",IFERROR(VLOOKUP($A966,Data_Raw!$A:$G,4,FALSE),""))</f>
        <v/>
      </c>
      <c r="N966" t="str">
        <f>IF($A966="","",IFERROR(VLOOKUP($A966,AI_PF!$A:$EU,29,FALSE),""))</f>
        <v/>
      </c>
      <c r="O966" t="str">
        <f>IF($A966="","",IFERROR(VLOOKUP($A966,Data_Raw!$A:$G,5,FALSE),""))</f>
        <v/>
      </c>
      <c r="P966" t="str">
        <f>IF($A966="","",IFERROR(VLOOKUP($A966,Data_Raw!$A:$G,6,FALSE),""))</f>
        <v/>
      </c>
      <c r="Q966" t="str">
        <f>IF($A966="","",IFERROR(VLOOKUP($A966,Data_Raw!$A:$G,7,FALSE),""))</f>
        <v/>
      </c>
      <c r="R966" t="str">
        <f>IF($A966="","",SUMIFS(AI_PF!$AP:$AP,AI_PF!$A:$A,$A966))</f>
        <v/>
      </c>
      <c r="S966" t="str">
        <f>IF($A966="","",SUMIFS(AI_PF!$AW:$AW,AI_PF!$A:$A,$A966))</f>
        <v/>
      </c>
      <c r="T966" t="str">
        <f>IF($A966="","",SUMIFS(AI_PF!$AZ:$AZ,AI_PF!$A:$A,$A966))</f>
        <v/>
      </c>
      <c r="U966" t="str">
        <f>IF($A966="","",SUMIFS(AI_PF!$CA:$CA,AI_PF!$A:$A,$A966))</f>
        <v/>
      </c>
      <c r="V966" t="str">
        <f>IF($A966="","",SUMIFS(AI_PF!$CE:$CE,AI_PF!$A:$A,$A966))</f>
        <v/>
      </c>
      <c r="W966" t="str">
        <f>IF($A966="","",IFERROR(VLOOKUP($A966,AI_PF!$A:$CO,93,FALSE),""))</f>
        <v/>
      </c>
      <c r="X966" t="str">
        <f>IF($A966="","",COUNTIF(AI_PF!$A:$A,$A966))</f>
        <v/>
      </c>
      <c r="Y966" t="str">
        <f>IF($A966="","",COUNTIF(LookThrough!$A:$A,J966))</f>
        <v/>
      </c>
    </row>
    <row r="967" spans="2:25" x14ac:dyDescent="0.4">
      <c r="B967" t="str">
        <f>IF($A967="","",IFERROR(VLOOKUP($A967,AI_PF!$A:$D,4,FALSE),""))</f>
        <v/>
      </c>
      <c r="C967" t="str">
        <f>IF($A967="","",IFERROR(VLOOKUP($A967,AI_PF!$A:$G,7,FALSE),""))</f>
        <v/>
      </c>
      <c r="D967" t="str">
        <f>IF($A967="","",IFERROR(VLOOKUP($A967,AI_PF!$A:$H,8,FALSE),""))</f>
        <v/>
      </c>
      <c r="E967" t="str">
        <f>IF($A967="","",IFERROR(VLOOKUP($A967,AI_PF!$A:$N,14,FALSE),""))</f>
        <v/>
      </c>
      <c r="F967" t="str">
        <f>IF($A967="","",IFERROR(VLOOKUP($A967,AI_PF!$A:$R,18,FALSE),""))</f>
        <v/>
      </c>
      <c r="G967" t="str">
        <f>IF($A967="","",IFERROR(VLOOKUP($A967,AI_PF!$A:$T,20,FALSE),""))</f>
        <v/>
      </c>
      <c r="H967" t="str">
        <f>IF($A967="","",IFERROR(VLOOKUP($A967,AI_PF!$A:$V,22,FALSE),""))</f>
        <v/>
      </c>
      <c r="I967" t="str">
        <f>IF($A967="","",IFERROR(VLOOKUP($A967,AI_PF!$A:$EU,151,FALSE),""))</f>
        <v/>
      </c>
      <c r="J967" t="str">
        <f>IF($A967="","",IFERROR(VLOOKUP($A967,AI_PF!$A:$C,3,FALSE),""))</f>
        <v/>
      </c>
      <c r="K967" t="str">
        <f>IF($A967="","",IFERROR(VLOOKUP($A967,Data_Raw!$A:$G,2,FALSE),""))</f>
        <v/>
      </c>
      <c r="L967" t="str">
        <f>IF($A967="","",IFERROR(VLOOKUP($A967,Data_Raw!$A:$G,3,FALSE),""))</f>
        <v/>
      </c>
      <c r="M967" t="str">
        <f>IF($A967="","",IFERROR(VLOOKUP($A967,Data_Raw!$A:$G,4,FALSE),""))</f>
        <v/>
      </c>
      <c r="N967" t="str">
        <f>IF($A967="","",IFERROR(VLOOKUP($A967,AI_PF!$A:$EU,29,FALSE),""))</f>
        <v/>
      </c>
      <c r="O967" t="str">
        <f>IF($A967="","",IFERROR(VLOOKUP($A967,Data_Raw!$A:$G,5,FALSE),""))</f>
        <v/>
      </c>
      <c r="P967" t="str">
        <f>IF($A967="","",IFERROR(VLOOKUP($A967,Data_Raw!$A:$G,6,FALSE),""))</f>
        <v/>
      </c>
      <c r="Q967" t="str">
        <f>IF($A967="","",IFERROR(VLOOKUP($A967,Data_Raw!$A:$G,7,FALSE),""))</f>
        <v/>
      </c>
      <c r="R967" t="str">
        <f>IF($A967="","",SUMIFS(AI_PF!$AP:$AP,AI_PF!$A:$A,$A967))</f>
        <v/>
      </c>
      <c r="S967" t="str">
        <f>IF($A967="","",SUMIFS(AI_PF!$AW:$AW,AI_PF!$A:$A,$A967))</f>
        <v/>
      </c>
      <c r="T967" t="str">
        <f>IF($A967="","",SUMIFS(AI_PF!$AZ:$AZ,AI_PF!$A:$A,$A967))</f>
        <v/>
      </c>
      <c r="U967" t="str">
        <f>IF($A967="","",SUMIFS(AI_PF!$CA:$CA,AI_PF!$A:$A,$A967))</f>
        <v/>
      </c>
      <c r="V967" t="str">
        <f>IF($A967="","",SUMIFS(AI_PF!$CE:$CE,AI_PF!$A:$A,$A967))</f>
        <v/>
      </c>
      <c r="W967" t="str">
        <f>IF($A967="","",IFERROR(VLOOKUP($A967,AI_PF!$A:$CO,93,FALSE),""))</f>
        <v/>
      </c>
      <c r="X967" t="str">
        <f>IF($A967="","",COUNTIF(AI_PF!$A:$A,$A967))</f>
        <v/>
      </c>
      <c r="Y967" t="str">
        <f>IF($A967="","",COUNTIF(LookThrough!$A:$A,J967))</f>
        <v/>
      </c>
    </row>
    <row r="968" spans="2:25" x14ac:dyDescent="0.4">
      <c r="B968" t="str">
        <f>IF($A968="","",IFERROR(VLOOKUP($A968,AI_PF!$A:$D,4,FALSE),""))</f>
        <v/>
      </c>
      <c r="C968" t="str">
        <f>IF($A968="","",IFERROR(VLOOKUP($A968,AI_PF!$A:$G,7,FALSE),""))</f>
        <v/>
      </c>
      <c r="D968" t="str">
        <f>IF($A968="","",IFERROR(VLOOKUP($A968,AI_PF!$A:$H,8,FALSE),""))</f>
        <v/>
      </c>
      <c r="E968" t="str">
        <f>IF($A968="","",IFERROR(VLOOKUP($A968,AI_PF!$A:$N,14,FALSE),""))</f>
        <v/>
      </c>
      <c r="F968" t="str">
        <f>IF($A968="","",IFERROR(VLOOKUP($A968,AI_PF!$A:$R,18,FALSE),""))</f>
        <v/>
      </c>
      <c r="G968" t="str">
        <f>IF($A968="","",IFERROR(VLOOKUP($A968,AI_PF!$A:$T,20,FALSE),""))</f>
        <v/>
      </c>
      <c r="H968" t="str">
        <f>IF($A968="","",IFERROR(VLOOKUP($A968,AI_PF!$A:$V,22,FALSE),""))</f>
        <v/>
      </c>
      <c r="I968" t="str">
        <f>IF($A968="","",IFERROR(VLOOKUP($A968,AI_PF!$A:$EU,151,FALSE),""))</f>
        <v/>
      </c>
      <c r="J968" t="str">
        <f>IF($A968="","",IFERROR(VLOOKUP($A968,AI_PF!$A:$C,3,FALSE),""))</f>
        <v/>
      </c>
      <c r="K968" t="str">
        <f>IF($A968="","",IFERROR(VLOOKUP($A968,Data_Raw!$A:$G,2,FALSE),""))</f>
        <v/>
      </c>
      <c r="L968" t="str">
        <f>IF($A968="","",IFERROR(VLOOKUP($A968,Data_Raw!$A:$G,3,FALSE),""))</f>
        <v/>
      </c>
      <c r="M968" t="str">
        <f>IF($A968="","",IFERROR(VLOOKUP($A968,Data_Raw!$A:$G,4,FALSE),""))</f>
        <v/>
      </c>
      <c r="N968" t="str">
        <f>IF($A968="","",IFERROR(VLOOKUP($A968,AI_PF!$A:$EU,29,FALSE),""))</f>
        <v/>
      </c>
      <c r="O968" t="str">
        <f>IF($A968="","",IFERROR(VLOOKUP($A968,Data_Raw!$A:$G,5,FALSE),""))</f>
        <v/>
      </c>
      <c r="P968" t="str">
        <f>IF($A968="","",IFERROR(VLOOKUP($A968,Data_Raw!$A:$G,6,FALSE),""))</f>
        <v/>
      </c>
      <c r="Q968" t="str">
        <f>IF($A968="","",IFERROR(VLOOKUP($A968,Data_Raw!$A:$G,7,FALSE),""))</f>
        <v/>
      </c>
      <c r="R968" t="str">
        <f>IF($A968="","",SUMIFS(AI_PF!$AP:$AP,AI_PF!$A:$A,$A968))</f>
        <v/>
      </c>
      <c r="S968" t="str">
        <f>IF($A968="","",SUMIFS(AI_PF!$AW:$AW,AI_PF!$A:$A,$A968))</f>
        <v/>
      </c>
      <c r="T968" t="str">
        <f>IF($A968="","",SUMIFS(AI_PF!$AZ:$AZ,AI_PF!$A:$A,$A968))</f>
        <v/>
      </c>
      <c r="U968" t="str">
        <f>IF($A968="","",SUMIFS(AI_PF!$CA:$CA,AI_PF!$A:$A,$A968))</f>
        <v/>
      </c>
      <c r="V968" t="str">
        <f>IF($A968="","",SUMIFS(AI_PF!$CE:$CE,AI_PF!$A:$A,$A968))</f>
        <v/>
      </c>
      <c r="W968" t="str">
        <f>IF($A968="","",IFERROR(VLOOKUP($A968,AI_PF!$A:$CO,93,FALSE),""))</f>
        <v/>
      </c>
      <c r="X968" t="str">
        <f>IF($A968="","",COUNTIF(AI_PF!$A:$A,$A968))</f>
        <v/>
      </c>
      <c r="Y968" t="str">
        <f>IF($A968="","",COUNTIF(LookThrough!$A:$A,J968))</f>
        <v/>
      </c>
    </row>
    <row r="969" spans="2:25" x14ac:dyDescent="0.4">
      <c r="B969" t="str">
        <f>IF($A969="","",IFERROR(VLOOKUP($A969,AI_PF!$A:$D,4,FALSE),""))</f>
        <v/>
      </c>
      <c r="C969" t="str">
        <f>IF($A969="","",IFERROR(VLOOKUP($A969,AI_PF!$A:$G,7,FALSE),""))</f>
        <v/>
      </c>
      <c r="D969" t="str">
        <f>IF($A969="","",IFERROR(VLOOKUP($A969,AI_PF!$A:$H,8,FALSE),""))</f>
        <v/>
      </c>
      <c r="E969" t="str">
        <f>IF($A969="","",IFERROR(VLOOKUP($A969,AI_PF!$A:$N,14,FALSE),""))</f>
        <v/>
      </c>
      <c r="F969" t="str">
        <f>IF($A969="","",IFERROR(VLOOKUP($A969,AI_PF!$A:$R,18,FALSE),""))</f>
        <v/>
      </c>
      <c r="G969" t="str">
        <f>IF($A969="","",IFERROR(VLOOKUP($A969,AI_PF!$A:$T,20,FALSE),""))</f>
        <v/>
      </c>
      <c r="H969" t="str">
        <f>IF($A969="","",IFERROR(VLOOKUP($A969,AI_PF!$A:$V,22,FALSE),""))</f>
        <v/>
      </c>
      <c r="I969" t="str">
        <f>IF($A969="","",IFERROR(VLOOKUP($A969,AI_PF!$A:$EU,151,FALSE),""))</f>
        <v/>
      </c>
      <c r="J969" t="str">
        <f>IF($A969="","",IFERROR(VLOOKUP($A969,AI_PF!$A:$C,3,FALSE),""))</f>
        <v/>
      </c>
      <c r="K969" t="str">
        <f>IF($A969="","",IFERROR(VLOOKUP($A969,Data_Raw!$A:$G,2,FALSE),""))</f>
        <v/>
      </c>
      <c r="L969" t="str">
        <f>IF($A969="","",IFERROR(VLOOKUP($A969,Data_Raw!$A:$G,3,FALSE),""))</f>
        <v/>
      </c>
      <c r="M969" t="str">
        <f>IF($A969="","",IFERROR(VLOOKUP($A969,Data_Raw!$A:$G,4,FALSE),""))</f>
        <v/>
      </c>
      <c r="N969" t="str">
        <f>IF($A969="","",IFERROR(VLOOKUP($A969,AI_PF!$A:$EU,29,FALSE),""))</f>
        <v/>
      </c>
      <c r="O969" t="str">
        <f>IF($A969="","",IFERROR(VLOOKUP($A969,Data_Raw!$A:$G,5,FALSE),""))</f>
        <v/>
      </c>
      <c r="P969" t="str">
        <f>IF($A969="","",IFERROR(VLOOKUP($A969,Data_Raw!$A:$G,6,FALSE),""))</f>
        <v/>
      </c>
      <c r="Q969" t="str">
        <f>IF($A969="","",IFERROR(VLOOKUP($A969,Data_Raw!$A:$G,7,FALSE),""))</f>
        <v/>
      </c>
      <c r="R969" t="str">
        <f>IF($A969="","",SUMIFS(AI_PF!$AP:$AP,AI_PF!$A:$A,$A969))</f>
        <v/>
      </c>
      <c r="S969" t="str">
        <f>IF($A969="","",SUMIFS(AI_PF!$AW:$AW,AI_PF!$A:$A,$A969))</f>
        <v/>
      </c>
      <c r="T969" t="str">
        <f>IF($A969="","",SUMIFS(AI_PF!$AZ:$AZ,AI_PF!$A:$A,$A969))</f>
        <v/>
      </c>
      <c r="U969" t="str">
        <f>IF($A969="","",SUMIFS(AI_PF!$CA:$CA,AI_PF!$A:$A,$A969))</f>
        <v/>
      </c>
      <c r="V969" t="str">
        <f>IF($A969="","",SUMIFS(AI_PF!$CE:$CE,AI_PF!$A:$A,$A969))</f>
        <v/>
      </c>
      <c r="W969" t="str">
        <f>IF($A969="","",IFERROR(VLOOKUP($A969,AI_PF!$A:$CO,93,FALSE),""))</f>
        <v/>
      </c>
      <c r="X969" t="str">
        <f>IF($A969="","",COUNTIF(AI_PF!$A:$A,$A969))</f>
        <v/>
      </c>
      <c r="Y969" t="str">
        <f>IF($A969="","",COUNTIF(LookThrough!$A:$A,J969))</f>
        <v/>
      </c>
    </row>
    <row r="970" spans="2:25" x14ac:dyDescent="0.4">
      <c r="B970" t="str">
        <f>IF($A970="","",IFERROR(VLOOKUP($A970,AI_PF!$A:$D,4,FALSE),""))</f>
        <v/>
      </c>
      <c r="C970" t="str">
        <f>IF($A970="","",IFERROR(VLOOKUP($A970,AI_PF!$A:$G,7,FALSE),""))</f>
        <v/>
      </c>
      <c r="D970" t="str">
        <f>IF($A970="","",IFERROR(VLOOKUP($A970,AI_PF!$A:$H,8,FALSE),""))</f>
        <v/>
      </c>
      <c r="E970" t="str">
        <f>IF($A970="","",IFERROR(VLOOKUP($A970,AI_PF!$A:$N,14,FALSE),""))</f>
        <v/>
      </c>
      <c r="F970" t="str">
        <f>IF($A970="","",IFERROR(VLOOKUP($A970,AI_PF!$A:$R,18,FALSE),""))</f>
        <v/>
      </c>
      <c r="G970" t="str">
        <f>IF($A970="","",IFERROR(VLOOKUP($A970,AI_PF!$A:$T,20,FALSE),""))</f>
        <v/>
      </c>
      <c r="H970" t="str">
        <f>IF($A970="","",IFERROR(VLOOKUP($A970,AI_PF!$A:$V,22,FALSE),""))</f>
        <v/>
      </c>
      <c r="I970" t="str">
        <f>IF($A970="","",IFERROR(VLOOKUP($A970,AI_PF!$A:$EU,151,FALSE),""))</f>
        <v/>
      </c>
      <c r="J970" t="str">
        <f>IF($A970="","",IFERROR(VLOOKUP($A970,AI_PF!$A:$C,3,FALSE),""))</f>
        <v/>
      </c>
      <c r="K970" t="str">
        <f>IF($A970="","",IFERROR(VLOOKUP($A970,Data_Raw!$A:$G,2,FALSE),""))</f>
        <v/>
      </c>
      <c r="L970" t="str">
        <f>IF($A970="","",IFERROR(VLOOKUP($A970,Data_Raw!$A:$G,3,FALSE),""))</f>
        <v/>
      </c>
      <c r="M970" t="str">
        <f>IF($A970="","",IFERROR(VLOOKUP($A970,Data_Raw!$A:$G,4,FALSE),""))</f>
        <v/>
      </c>
      <c r="N970" t="str">
        <f>IF($A970="","",IFERROR(VLOOKUP($A970,AI_PF!$A:$EU,29,FALSE),""))</f>
        <v/>
      </c>
      <c r="O970" t="str">
        <f>IF($A970="","",IFERROR(VLOOKUP($A970,Data_Raw!$A:$G,5,FALSE),""))</f>
        <v/>
      </c>
      <c r="P970" t="str">
        <f>IF($A970="","",IFERROR(VLOOKUP($A970,Data_Raw!$A:$G,6,FALSE),""))</f>
        <v/>
      </c>
      <c r="Q970" t="str">
        <f>IF($A970="","",IFERROR(VLOOKUP($A970,Data_Raw!$A:$G,7,FALSE),""))</f>
        <v/>
      </c>
      <c r="R970" t="str">
        <f>IF($A970="","",SUMIFS(AI_PF!$AP:$AP,AI_PF!$A:$A,$A970))</f>
        <v/>
      </c>
      <c r="S970" t="str">
        <f>IF($A970="","",SUMIFS(AI_PF!$AW:$AW,AI_PF!$A:$A,$A970))</f>
        <v/>
      </c>
      <c r="T970" t="str">
        <f>IF($A970="","",SUMIFS(AI_PF!$AZ:$AZ,AI_PF!$A:$A,$A970))</f>
        <v/>
      </c>
      <c r="U970" t="str">
        <f>IF($A970="","",SUMIFS(AI_PF!$CA:$CA,AI_PF!$A:$A,$A970))</f>
        <v/>
      </c>
      <c r="V970" t="str">
        <f>IF($A970="","",SUMIFS(AI_PF!$CE:$CE,AI_PF!$A:$A,$A970))</f>
        <v/>
      </c>
      <c r="W970" t="str">
        <f>IF($A970="","",IFERROR(VLOOKUP($A970,AI_PF!$A:$CO,93,FALSE),""))</f>
        <v/>
      </c>
      <c r="X970" t="str">
        <f>IF($A970="","",COUNTIF(AI_PF!$A:$A,$A970))</f>
        <v/>
      </c>
      <c r="Y970" t="str">
        <f>IF($A970="","",COUNTIF(LookThrough!$A:$A,J970))</f>
        <v/>
      </c>
    </row>
    <row r="971" spans="2:25" x14ac:dyDescent="0.4">
      <c r="B971" t="str">
        <f>IF($A971="","",IFERROR(VLOOKUP($A971,AI_PF!$A:$D,4,FALSE),""))</f>
        <v/>
      </c>
      <c r="C971" t="str">
        <f>IF($A971="","",IFERROR(VLOOKUP($A971,AI_PF!$A:$G,7,FALSE),""))</f>
        <v/>
      </c>
      <c r="D971" t="str">
        <f>IF($A971="","",IFERROR(VLOOKUP($A971,AI_PF!$A:$H,8,FALSE),""))</f>
        <v/>
      </c>
      <c r="E971" t="str">
        <f>IF($A971="","",IFERROR(VLOOKUP($A971,AI_PF!$A:$N,14,FALSE),""))</f>
        <v/>
      </c>
      <c r="F971" t="str">
        <f>IF($A971="","",IFERROR(VLOOKUP($A971,AI_PF!$A:$R,18,FALSE),""))</f>
        <v/>
      </c>
      <c r="G971" t="str">
        <f>IF($A971="","",IFERROR(VLOOKUP($A971,AI_PF!$A:$T,20,FALSE),""))</f>
        <v/>
      </c>
      <c r="H971" t="str">
        <f>IF($A971="","",IFERROR(VLOOKUP($A971,AI_PF!$A:$V,22,FALSE),""))</f>
        <v/>
      </c>
      <c r="I971" t="str">
        <f>IF($A971="","",IFERROR(VLOOKUP($A971,AI_PF!$A:$EU,151,FALSE),""))</f>
        <v/>
      </c>
      <c r="J971" t="str">
        <f>IF($A971="","",IFERROR(VLOOKUP($A971,AI_PF!$A:$C,3,FALSE),""))</f>
        <v/>
      </c>
      <c r="K971" t="str">
        <f>IF($A971="","",IFERROR(VLOOKUP($A971,Data_Raw!$A:$G,2,FALSE),""))</f>
        <v/>
      </c>
      <c r="L971" t="str">
        <f>IF($A971="","",IFERROR(VLOOKUP($A971,Data_Raw!$A:$G,3,FALSE),""))</f>
        <v/>
      </c>
      <c r="M971" t="str">
        <f>IF($A971="","",IFERROR(VLOOKUP($A971,Data_Raw!$A:$G,4,FALSE),""))</f>
        <v/>
      </c>
      <c r="N971" t="str">
        <f>IF($A971="","",IFERROR(VLOOKUP($A971,AI_PF!$A:$EU,29,FALSE),""))</f>
        <v/>
      </c>
      <c r="O971" t="str">
        <f>IF($A971="","",IFERROR(VLOOKUP($A971,Data_Raw!$A:$G,5,FALSE),""))</f>
        <v/>
      </c>
      <c r="P971" t="str">
        <f>IF($A971="","",IFERROR(VLOOKUP($A971,Data_Raw!$A:$G,6,FALSE),""))</f>
        <v/>
      </c>
      <c r="Q971" t="str">
        <f>IF($A971="","",IFERROR(VLOOKUP($A971,Data_Raw!$A:$G,7,FALSE),""))</f>
        <v/>
      </c>
      <c r="R971" t="str">
        <f>IF($A971="","",SUMIFS(AI_PF!$AP:$AP,AI_PF!$A:$A,$A971))</f>
        <v/>
      </c>
      <c r="S971" t="str">
        <f>IF($A971="","",SUMIFS(AI_PF!$AW:$AW,AI_PF!$A:$A,$A971))</f>
        <v/>
      </c>
      <c r="T971" t="str">
        <f>IF($A971="","",SUMIFS(AI_PF!$AZ:$AZ,AI_PF!$A:$A,$A971))</f>
        <v/>
      </c>
      <c r="U971" t="str">
        <f>IF($A971="","",SUMIFS(AI_PF!$CA:$CA,AI_PF!$A:$A,$A971))</f>
        <v/>
      </c>
      <c r="V971" t="str">
        <f>IF($A971="","",SUMIFS(AI_PF!$CE:$CE,AI_PF!$A:$A,$A971))</f>
        <v/>
      </c>
      <c r="W971" t="str">
        <f>IF($A971="","",IFERROR(VLOOKUP($A971,AI_PF!$A:$CO,93,FALSE),""))</f>
        <v/>
      </c>
      <c r="X971" t="str">
        <f>IF($A971="","",COUNTIF(AI_PF!$A:$A,$A971))</f>
        <v/>
      </c>
      <c r="Y971" t="str">
        <f>IF($A971="","",COUNTIF(LookThrough!$A:$A,J971))</f>
        <v/>
      </c>
    </row>
    <row r="972" spans="2:25" x14ac:dyDescent="0.4">
      <c r="B972" t="str">
        <f>IF($A972="","",IFERROR(VLOOKUP($A972,AI_PF!$A:$D,4,FALSE),""))</f>
        <v/>
      </c>
      <c r="C972" t="str">
        <f>IF($A972="","",IFERROR(VLOOKUP($A972,AI_PF!$A:$G,7,FALSE),""))</f>
        <v/>
      </c>
      <c r="D972" t="str">
        <f>IF($A972="","",IFERROR(VLOOKUP($A972,AI_PF!$A:$H,8,FALSE),""))</f>
        <v/>
      </c>
      <c r="E972" t="str">
        <f>IF($A972="","",IFERROR(VLOOKUP($A972,AI_PF!$A:$N,14,FALSE),""))</f>
        <v/>
      </c>
      <c r="F972" t="str">
        <f>IF($A972="","",IFERROR(VLOOKUP($A972,AI_PF!$A:$R,18,FALSE),""))</f>
        <v/>
      </c>
      <c r="G972" t="str">
        <f>IF($A972="","",IFERROR(VLOOKUP($A972,AI_PF!$A:$T,20,FALSE),""))</f>
        <v/>
      </c>
      <c r="H972" t="str">
        <f>IF($A972="","",IFERROR(VLOOKUP($A972,AI_PF!$A:$V,22,FALSE),""))</f>
        <v/>
      </c>
      <c r="I972" t="str">
        <f>IF($A972="","",IFERROR(VLOOKUP($A972,AI_PF!$A:$EU,151,FALSE),""))</f>
        <v/>
      </c>
      <c r="J972" t="str">
        <f>IF($A972="","",IFERROR(VLOOKUP($A972,AI_PF!$A:$C,3,FALSE),""))</f>
        <v/>
      </c>
      <c r="K972" t="str">
        <f>IF($A972="","",IFERROR(VLOOKUP($A972,Data_Raw!$A:$G,2,FALSE),""))</f>
        <v/>
      </c>
      <c r="L972" t="str">
        <f>IF($A972="","",IFERROR(VLOOKUP($A972,Data_Raw!$A:$G,3,FALSE),""))</f>
        <v/>
      </c>
      <c r="M972" t="str">
        <f>IF($A972="","",IFERROR(VLOOKUP($A972,Data_Raw!$A:$G,4,FALSE),""))</f>
        <v/>
      </c>
      <c r="N972" t="str">
        <f>IF($A972="","",IFERROR(VLOOKUP($A972,AI_PF!$A:$EU,29,FALSE),""))</f>
        <v/>
      </c>
      <c r="O972" t="str">
        <f>IF($A972="","",IFERROR(VLOOKUP($A972,Data_Raw!$A:$G,5,FALSE),""))</f>
        <v/>
      </c>
      <c r="P972" t="str">
        <f>IF($A972="","",IFERROR(VLOOKUP($A972,Data_Raw!$A:$G,6,FALSE),""))</f>
        <v/>
      </c>
      <c r="Q972" t="str">
        <f>IF($A972="","",IFERROR(VLOOKUP($A972,Data_Raw!$A:$G,7,FALSE),""))</f>
        <v/>
      </c>
      <c r="R972" t="str">
        <f>IF($A972="","",SUMIFS(AI_PF!$AP:$AP,AI_PF!$A:$A,$A972))</f>
        <v/>
      </c>
      <c r="S972" t="str">
        <f>IF($A972="","",SUMIFS(AI_PF!$AW:$AW,AI_PF!$A:$A,$A972))</f>
        <v/>
      </c>
      <c r="T972" t="str">
        <f>IF($A972="","",SUMIFS(AI_PF!$AZ:$AZ,AI_PF!$A:$A,$A972))</f>
        <v/>
      </c>
      <c r="U972" t="str">
        <f>IF($A972="","",SUMIFS(AI_PF!$CA:$CA,AI_PF!$A:$A,$A972))</f>
        <v/>
      </c>
      <c r="V972" t="str">
        <f>IF($A972="","",SUMIFS(AI_PF!$CE:$CE,AI_PF!$A:$A,$A972))</f>
        <v/>
      </c>
      <c r="W972" t="str">
        <f>IF($A972="","",IFERROR(VLOOKUP($A972,AI_PF!$A:$CO,93,FALSE),""))</f>
        <v/>
      </c>
      <c r="X972" t="str">
        <f>IF($A972="","",COUNTIF(AI_PF!$A:$A,$A972))</f>
        <v/>
      </c>
      <c r="Y972" t="str">
        <f>IF($A972="","",COUNTIF(LookThrough!$A:$A,J972))</f>
        <v/>
      </c>
    </row>
    <row r="973" spans="2:25" x14ac:dyDescent="0.4">
      <c r="B973" t="str">
        <f>IF($A973="","",IFERROR(VLOOKUP($A973,AI_PF!$A:$D,4,FALSE),""))</f>
        <v/>
      </c>
      <c r="C973" t="str">
        <f>IF($A973="","",IFERROR(VLOOKUP($A973,AI_PF!$A:$G,7,FALSE),""))</f>
        <v/>
      </c>
      <c r="D973" t="str">
        <f>IF($A973="","",IFERROR(VLOOKUP($A973,AI_PF!$A:$H,8,FALSE),""))</f>
        <v/>
      </c>
      <c r="E973" t="str">
        <f>IF($A973="","",IFERROR(VLOOKUP($A973,AI_PF!$A:$N,14,FALSE),""))</f>
        <v/>
      </c>
      <c r="F973" t="str">
        <f>IF($A973="","",IFERROR(VLOOKUP($A973,AI_PF!$A:$R,18,FALSE),""))</f>
        <v/>
      </c>
      <c r="G973" t="str">
        <f>IF($A973="","",IFERROR(VLOOKUP($A973,AI_PF!$A:$T,20,FALSE),""))</f>
        <v/>
      </c>
      <c r="H973" t="str">
        <f>IF($A973="","",IFERROR(VLOOKUP($A973,AI_PF!$A:$V,22,FALSE),""))</f>
        <v/>
      </c>
      <c r="I973" t="str">
        <f>IF($A973="","",IFERROR(VLOOKUP($A973,AI_PF!$A:$EU,151,FALSE),""))</f>
        <v/>
      </c>
      <c r="J973" t="str">
        <f>IF($A973="","",IFERROR(VLOOKUP($A973,AI_PF!$A:$C,3,FALSE),""))</f>
        <v/>
      </c>
      <c r="K973" t="str">
        <f>IF($A973="","",IFERROR(VLOOKUP($A973,Data_Raw!$A:$G,2,FALSE),""))</f>
        <v/>
      </c>
      <c r="L973" t="str">
        <f>IF($A973="","",IFERROR(VLOOKUP($A973,Data_Raw!$A:$G,3,FALSE),""))</f>
        <v/>
      </c>
      <c r="M973" t="str">
        <f>IF($A973="","",IFERROR(VLOOKUP($A973,Data_Raw!$A:$G,4,FALSE),""))</f>
        <v/>
      </c>
      <c r="N973" t="str">
        <f>IF($A973="","",IFERROR(VLOOKUP($A973,AI_PF!$A:$EU,29,FALSE),""))</f>
        <v/>
      </c>
      <c r="O973" t="str">
        <f>IF($A973="","",IFERROR(VLOOKUP($A973,Data_Raw!$A:$G,5,FALSE),""))</f>
        <v/>
      </c>
      <c r="P973" t="str">
        <f>IF($A973="","",IFERROR(VLOOKUP($A973,Data_Raw!$A:$G,6,FALSE),""))</f>
        <v/>
      </c>
      <c r="Q973" t="str">
        <f>IF($A973="","",IFERROR(VLOOKUP($A973,Data_Raw!$A:$G,7,FALSE),""))</f>
        <v/>
      </c>
      <c r="R973" t="str">
        <f>IF($A973="","",SUMIFS(AI_PF!$AP:$AP,AI_PF!$A:$A,$A973))</f>
        <v/>
      </c>
      <c r="S973" t="str">
        <f>IF($A973="","",SUMIFS(AI_PF!$AW:$AW,AI_PF!$A:$A,$A973))</f>
        <v/>
      </c>
      <c r="T973" t="str">
        <f>IF($A973="","",SUMIFS(AI_PF!$AZ:$AZ,AI_PF!$A:$A,$A973))</f>
        <v/>
      </c>
      <c r="U973" t="str">
        <f>IF($A973="","",SUMIFS(AI_PF!$CA:$CA,AI_PF!$A:$A,$A973))</f>
        <v/>
      </c>
      <c r="V973" t="str">
        <f>IF($A973="","",SUMIFS(AI_PF!$CE:$CE,AI_PF!$A:$A,$A973))</f>
        <v/>
      </c>
      <c r="W973" t="str">
        <f>IF($A973="","",IFERROR(VLOOKUP($A973,AI_PF!$A:$CO,93,FALSE),""))</f>
        <v/>
      </c>
      <c r="X973" t="str">
        <f>IF($A973="","",COUNTIF(AI_PF!$A:$A,$A973))</f>
        <v/>
      </c>
      <c r="Y973" t="str">
        <f>IF($A973="","",COUNTIF(LookThrough!$A:$A,J973))</f>
        <v/>
      </c>
    </row>
    <row r="974" spans="2:25" x14ac:dyDescent="0.4">
      <c r="B974" t="str">
        <f>IF($A974="","",IFERROR(VLOOKUP($A974,AI_PF!$A:$D,4,FALSE),""))</f>
        <v/>
      </c>
      <c r="C974" t="str">
        <f>IF($A974="","",IFERROR(VLOOKUP($A974,AI_PF!$A:$G,7,FALSE),""))</f>
        <v/>
      </c>
      <c r="D974" t="str">
        <f>IF($A974="","",IFERROR(VLOOKUP($A974,AI_PF!$A:$H,8,FALSE),""))</f>
        <v/>
      </c>
      <c r="E974" t="str">
        <f>IF($A974="","",IFERROR(VLOOKUP($A974,AI_PF!$A:$N,14,FALSE),""))</f>
        <v/>
      </c>
      <c r="F974" t="str">
        <f>IF($A974="","",IFERROR(VLOOKUP($A974,AI_PF!$A:$R,18,FALSE),""))</f>
        <v/>
      </c>
      <c r="G974" t="str">
        <f>IF($A974="","",IFERROR(VLOOKUP($A974,AI_PF!$A:$T,20,FALSE),""))</f>
        <v/>
      </c>
      <c r="H974" t="str">
        <f>IF($A974="","",IFERROR(VLOOKUP($A974,AI_PF!$A:$V,22,FALSE),""))</f>
        <v/>
      </c>
      <c r="I974" t="str">
        <f>IF($A974="","",IFERROR(VLOOKUP($A974,AI_PF!$A:$EU,151,FALSE),""))</f>
        <v/>
      </c>
      <c r="J974" t="str">
        <f>IF($A974="","",IFERROR(VLOOKUP($A974,AI_PF!$A:$C,3,FALSE),""))</f>
        <v/>
      </c>
      <c r="K974" t="str">
        <f>IF($A974="","",IFERROR(VLOOKUP($A974,Data_Raw!$A:$G,2,FALSE),""))</f>
        <v/>
      </c>
      <c r="L974" t="str">
        <f>IF($A974="","",IFERROR(VLOOKUP($A974,Data_Raw!$A:$G,3,FALSE),""))</f>
        <v/>
      </c>
      <c r="M974" t="str">
        <f>IF($A974="","",IFERROR(VLOOKUP($A974,Data_Raw!$A:$G,4,FALSE),""))</f>
        <v/>
      </c>
      <c r="N974" t="str">
        <f>IF($A974="","",IFERROR(VLOOKUP($A974,AI_PF!$A:$EU,29,FALSE),""))</f>
        <v/>
      </c>
      <c r="O974" t="str">
        <f>IF($A974="","",IFERROR(VLOOKUP($A974,Data_Raw!$A:$G,5,FALSE),""))</f>
        <v/>
      </c>
      <c r="P974" t="str">
        <f>IF($A974="","",IFERROR(VLOOKUP($A974,Data_Raw!$A:$G,6,FALSE),""))</f>
        <v/>
      </c>
      <c r="Q974" t="str">
        <f>IF($A974="","",IFERROR(VLOOKUP($A974,Data_Raw!$A:$G,7,FALSE),""))</f>
        <v/>
      </c>
      <c r="R974" t="str">
        <f>IF($A974="","",SUMIFS(AI_PF!$AP:$AP,AI_PF!$A:$A,$A974))</f>
        <v/>
      </c>
      <c r="S974" t="str">
        <f>IF($A974="","",SUMIFS(AI_PF!$AW:$AW,AI_PF!$A:$A,$A974))</f>
        <v/>
      </c>
      <c r="T974" t="str">
        <f>IF($A974="","",SUMIFS(AI_PF!$AZ:$AZ,AI_PF!$A:$A,$A974))</f>
        <v/>
      </c>
      <c r="U974" t="str">
        <f>IF($A974="","",SUMIFS(AI_PF!$CA:$CA,AI_PF!$A:$A,$A974))</f>
        <v/>
      </c>
      <c r="V974" t="str">
        <f>IF($A974="","",SUMIFS(AI_PF!$CE:$CE,AI_PF!$A:$A,$A974))</f>
        <v/>
      </c>
      <c r="W974" t="str">
        <f>IF($A974="","",IFERROR(VLOOKUP($A974,AI_PF!$A:$CO,93,FALSE),""))</f>
        <v/>
      </c>
      <c r="X974" t="str">
        <f>IF($A974="","",COUNTIF(AI_PF!$A:$A,$A974))</f>
        <v/>
      </c>
      <c r="Y974" t="str">
        <f>IF($A974="","",COUNTIF(LookThrough!$A:$A,J974))</f>
        <v/>
      </c>
    </row>
    <row r="975" spans="2:25" x14ac:dyDescent="0.4">
      <c r="B975" t="str">
        <f>IF($A975="","",IFERROR(VLOOKUP($A975,AI_PF!$A:$D,4,FALSE),""))</f>
        <v/>
      </c>
      <c r="C975" t="str">
        <f>IF($A975="","",IFERROR(VLOOKUP($A975,AI_PF!$A:$G,7,FALSE),""))</f>
        <v/>
      </c>
      <c r="D975" t="str">
        <f>IF($A975="","",IFERROR(VLOOKUP($A975,AI_PF!$A:$H,8,FALSE),""))</f>
        <v/>
      </c>
      <c r="E975" t="str">
        <f>IF($A975="","",IFERROR(VLOOKUP($A975,AI_PF!$A:$N,14,FALSE),""))</f>
        <v/>
      </c>
      <c r="F975" t="str">
        <f>IF($A975="","",IFERROR(VLOOKUP($A975,AI_PF!$A:$R,18,FALSE),""))</f>
        <v/>
      </c>
      <c r="G975" t="str">
        <f>IF($A975="","",IFERROR(VLOOKUP($A975,AI_PF!$A:$T,20,FALSE),""))</f>
        <v/>
      </c>
      <c r="H975" t="str">
        <f>IF($A975="","",IFERROR(VLOOKUP($A975,AI_PF!$A:$V,22,FALSE),""))</f>
        <v/>
      </c>
      <c r="I975" t="str">
        <f>IF($A975="","",IFERROR(VLOOKUP($A975,AI_PF!$A:$EU,151,FALSE),""))</f>
        <v/>
      </c>
      <c r="J975" t="str">
        <f>IF($A975="","",IFERROR(VLOOKUP($A975,AI_PF!$A:$C,3,FALSE),""))</f>
        <v/>
      </c>
      <c r="K975" t="str">
        <f>IF($A975="","",IFERROR(VLOOKUP($A975,Data_Raw!$A:$G,2,FALSE),""))</f>
        <v/>
      </c>
      <c r="L975" t="str">
        <f>IF($A975="","",IFERROR(VLOOKUP($A975,Data_Raw!$A:$G,3,FALSE),""))</f>
        <v/>
      </c>
      <c r="M975" t="str">
        <f>IF($A975="","",IFERROR(VLOOKUP($A975,Data_Raw!$A:$G,4,FALSE),""))</f>
        <v/>
      </c>
      <c r="N975" t="str">
        <f>IF($A975="","",IFERROR(VLOOKUP($A975,AI_PF!$A:$EU,29,FALSE),""))</f>
        <v/>
      </c>
      <c r="O975" t="str">
        <f>IF($A975="","",IFERROR(VLOOKUP($A975,Data_Raw!$A:$G,5,FALSE),""))</f>
        <v/>
      </c>
      <c r="P975" t="str">
        <f>IF($A975="","",IFERROR(VLOOKUP($A975,Data_Raw!$A:$G,6,FALSE),""))</f>
        <v/>
      </c>
      <c r="Q975" t="str">
        <f>IF($A975="","",IFERROR(VLOOKUP($A975,Data_Raw!$A:$G,7,FALSE),""))</f>
        <v/>
      </c>
      <c r="R975" t="str">
        <f>IF($A975="","",SUMIFS(AI_PF!$AP:$AP,AI_PF!$A:$A,$A975))</f>
        <v/>
      </c>
      <c r="S975" t="str">
        <f>IF($A975="","",SUMIFS(AI_PF!$AW:$AW,AI_PF!$A:$A,$A975))</f>
        <v/>
      </c>
      <c r="T975" t="str">
        <f>IF($A975="","",SUMIFS(AI_PF!$AZ:$AZ,AI_PF!$A:$A,$A975))</f>
        <v/>
      </c>
      <c r="U975" t="str">
        <f>IF($A975="","",SUMIFS(AI_PF!$CA:$CA,AI_PF!$A:$A,$A975))</f>
        <v/>
      </c>
      <c r="V975" t="str">
        <f>IF($A975="","",SUMIFS(AI_PF!$CE:$CE,AI_PF!$A:$A,$A975))</f>
        <v/>
      </c>
      <c r="W975" t="str">
        <f>IF($A975="","",IFERROR(VLOOKUP($A975,AI_PF!$A:$CO,93,FALSE),""))</f>
        <v/>
      </c>
      <c r="X975" t="str">
        <f>IF($A975="","",COUNTIF(AI_PF!$A:$A,$A975))</f>
        <v/>
      </c>
      <c r="Y975" t="str">
        <f>IF($A975="","",COUNTIF(LookThrough!$A:$A,J975))</f>
        <v/>
      </c>
    </row>
    <row r="976" spans="2:25" x14ac:dyDescent="0.4">
      <c r="B976" t="str">
        <f>IF($A976="","",IFERROR(VLOOKUP($A976,AI_PF!$A:$D,4,FALSE),""))</f>
        <v/>
      </c>
      <c r="C976" t="str">
        <f>IF($A976="","",IFERROR(VLOOKUP($A976,AI_PF!$A:$G,7,FALSE),""))</f>
        <v/>
      </c>
      <c r="D976" t="str">
        <f>IF($A976="","",IFERROR(VLOOKUP($A976,AI_PF!$A:$H,8,FALSE),""))</f>
        <v/>
      </c>
      <c r="E976" t="str">
        <f>IF($A976="","",IFERROR(VLOOKUP($A976,AI_PF!$A:$N,14,FALSE),""))</f>
        <v/>
      </c>
      <c r="F976" t="str">
        <f>IF($A976="","",IFERROR(VLOOKUP($A976,AI_PF!$A:$R,18,FALSE),""))</f>
        <v/>
      </c>
      <c r="G976" t="str">
        <f>IF($A976="","",IFERROR(VLOOKUP($A976,AI_PF!$A:$T,20,FALSE),""))</f>
        <v/>
      </c>
      <c r="H976" t="str">
        <f>IF($A976="","",IFERROR(VLOOKUP($A976,AI_PF!$A:$V,22,FALSE),""))</f>
        <v/>
      </c>
      <c r="I976" t="str">
        <f>IF($A976="","",IFERROR(VLOOKUP($A976,AI_PF!$A:$EU,151,FALSE),""))</f>
        <v/>
      </c>
      <c r="J976" t="str">
        <f>IF($A976="","",IFERROR(VLOOKUP($A976,AI_PF!$A:$C,3,FALSE),""))</f>
        <v/>
      </c>
      <c r="K976" t="str">
        <f>IF($A976="","",IFERROR(VLOOKUP($A976,Data_Raw!$A:$G,2,FALSE),""))</f>
        <v/>
      </c>
      <c r="L976" t="str">
        <f>IF($A976="","",IFERROR(VLOOKUP($A976,Data_Raw!$A:$G,3,FALSE),""))</f>
        <v/>
      </c>
      <c r="M976" t="str">
        <f>IF($A976="","",IFERROR(VLOOKUP($A976,Data_Raw!$A:$G,4,FALSE),""))</f>
        <v/>
      </c>
      <c r="N976" t="str">
        <f>IF($A976="","",IFERROR(VLOOKUP($A976,AI_PF!$A:$EU,29,FALSE),""))</f>
        <v/>
      </c>
      <c r="O976" t="str">
        <f>IF($A976="","",IFERROR(VLOOKUP($A976,Data_Raw!$A:$G,5,FALSE),""))</f>
        <v/>
      </c>
      <c r="P976" t="str">
        <f>IF($A976="","",IFERROR(VLOOKUP($A976,Data_Raw!$A:$G,6,FALSE),""))</f>
        <v/>
      </c>
      <c r="Q976" t="str">
        <f>IF($A976="","",IFERROR(VLOOKUP($A976,Data_Raw!$A:$G,7,FALSE),""))</f>
        <v/>
      </c>
      <c r="R976" t="str">
        <f>IF($A976="","",SUMIFS(AI_PF!$AP:$AP,AI_PF!$A:$A,$A976))</f>
        <v/>
      </c>
      <c r="S976" t="str">
        <f>IF($A976="","",SUMIFS(AI_PF!$AW:$AW,AI_PF!$A:$A,$A976))</f>
        <v/>
      </c>
      <c r="T976" t="str">
        <f>IF($A976="","",SUMIFS(AI_PF!$AZ:$AZ,AI_PF!$A:$A,$A976))</f>
        <v/>
      </c>
      <c r="U976" t="str">
        <f>IF($A976="","",SUMIFS(AI_PF!$CA:$CA,AI_PF!$A:$A,$A976))</f>
        <v/>
      </c>
      <c r="V976" t="str">
        <f>IF($A976="","",SUMIFS(AI_PF!$CE:$CE,AI_PF!$A:$A,$A976))</f>
        <v/>
      </c>
      <c r="W976" t="str">
        <f>IF($A976="","",IFERROR(VLOOKUP($A976,AI_PF!$A:$CO,93,FALSE),""))</f>
        <v/>
      </c>
      <c r="X976" t="str">
        <f>IF($A976="","",COUNTIF(AI_PF!$A:$A,$A976))</f>
        <v/>
      </c>
      <c r="Y976" t="str">
        <f>IF($A976="","",COUNTIF(LookThrough!$A:$A,J976))</f>
        <v/>
      </c>
    </row>
    <row r="977" spans="2:25" x14ac:dyDescent="0.4">
      <c r="B977" t="str">
        <f>IF($A977="","",IFERROR(VLOOKUP($A977,AI_PF!$A:$D,4,FALSE),""))</f>
        <v/>
      </c>
      <c r="C977" t="str">
        <f>IF($A977="","",IFERROR(VLOOKUP($A977,AI_PF!$A:$G,7,FALSE),""))</f>
        <v/>
      </c>
      <c r="D977" t="str">
        <f>IF($A977="","",IFERROR(VLOOKUP($A977,AI_PF!$A:$H,8,FALSE),""))</f>
        <v/>
      </c>
      <c r="E977" t="str">
        <f>IF($A977="","",IFERROR(VLOOKUP($A977,AI_PF!$A:$N,14,FALSE),""))</f>
        <v/>
      </c>
      <c r="F977" t="str">
        <f>IF($A977="","",IFERROR(VLOOKUP($A977,AI_PF!$A:$R,18,FALSE),""))</f>
        <v/>
      </c>
      <c r="G977" t="str">
        <f>IF($A977="","",IFERROR(VLOOKUP($A977,AI_PF!$A:$T,20,FALSE),""))</f>
        <v/>
      </c>
      <c r="H977" t="str">
        <f>IF($A977="","",IFERROR(VLOOKUP($A977,AI_PF!$A:$V,22,FALSE),""))</f>
        <v/>
      </c>
      <c r="I977" t="str">
        <f>IF($A977="","",IFERROR(VLOOKUP($A977,AI_PF!$A:$EU,151,FALSE),""))</f>
        <v/>
      </c>
      <c r="J977" t="str">
        <f>IF($A977="","",IFERROR(VLOOKUP($A977,AI_PF!$A:$C,3,FALSE),""))</f>
        <v/>
      </c>
      <c r="K977" t="str">
        <f>IF($A977="","",IFERROR(VLOOKUP($A977,Data_Raw!$A:$G,2,FALSE),""))</f>
        <v/>
      </c>
      <c r="L977" t="str">
        <f>IF($A977="","",IFERROR(VLOOKUP($A977,Data_Raw!$A:$G,3,FALSE),""))</f>
        <v/>
      </c>
      <c r="M977" t="str">
        <f>IF($A977="","",IFERROR(VLOOKUP($A977,Data_Raw!$A:$G,4,FALSE),""))</f>
        <v/>
      </c>
      <c r="N977" t="str">
        <f>IF($A977="","",IFERROR(VLOOKUP($A977,AI_PF!$A:$EU,29,FALSE),""))</f>
        <v/>
      </c>
      <c r="O977" t="str">
        <f>IF($A977="","",IFERROR(VLOOKUP($A977,Data_Raw!$A:$G,5,FALSE),""))</f>
        <v/>
      </c>
      <c r="P977" t="str">
        <f>IF($A977="","",IFERROR(VLOOKUP($A977,Data_Raw!$A:$G,6,FALSE),""))</f>
        <v/>
      </c>
      <c r="Q977" t="str">
        <f>IF($A977="","",IFERROR(VLOOKUP($A977,Data_Raw!$A:$G,7,FALSE),""))</f>
        <v/>
      </c>
      <c r="R977" t="str">
        <f>IF($A977="","",SUMIFS(AI_PF!$AP:$AP,AI_PF!$A:$A,$A977))</f>
        <v/>
      </c>
      <c r="S977" t="str">
        <f>IF($A977="","",SUMIFS(AI_PF!$AW:$AW,AI_PF!$A:$A,$A977))</f>
        <v/>
      </c>
      <c r="T977" t="str">
        <f>IF($A977="","",SUMIFS(AI_PF!$AZ:$AZ,AI_PF!$A:$A,$A977))</f>
        <v/>
      </c>
      <c r="U977" t="str">
        <f>IF($A977="","",SUMIFS(AI_PF!$CA:$CA,AI_PF!$A:$A,$A977))</f>
        <v/>
      </c>
      <c r="V977" t="str">
        <f>IF($A977="","",SUMIFS(AI_PF!$CE:$CE,AI_PF!$A:$A,$A977))</f>
        <v/>
      </c>
      <c r="W977" t="str">
        <f>IF($A977="","",IFERROR(VLOOKUP($A977,AI_PF!$A:$CO,93,FALSE),""))</f>
        <v/>
      </c>
      <c r="X977" t="str">
        <f>IF($A977="","",COUNTIF(AI_PF!$A:$A,$A977))</f>
        <v/>
      </c>
      <c r="Y977" t="str">
        <f>IF($A977="","",COUNTIF(LookThrough!$A:$A,J977))</f>
        <v/>
      </c>
    </row>
    <row r="978" spans="2:25" x14ac:dyDescent="0.4">
      <c r="B978" t="str">
        <f>IF($A978="","",IFERROR(VLOOKUP($A978,AI_PF!$A:$D,4,FALSE),""))</f>
        <v/>
      </c>
      <c r="C978" t="str">
        <f>IF($A978="","",IFERROR(VLOOKUP($A978,AI_PF!$A:$G,7,FALSE),""))</f>
        <v/>
      </c>
      <c r="D978" t="str">
        <f>IF($A978="","",IFERROR(VLOOKUP($A978,AI_PF!$A:$H,8,FALSE),""))</f>
        <v/>
      </c>
      <c r="E978" t="str">
        <f>IF($A978="","",IFERROR(VLOOKUP($A978,AI_PF!$A:$N,14,FALSE),""))</f>
        <v/>
      </c>
      <c r="F978" t="str">
        <f>IF($A978="","",IFERROR(VLOOKUP($A978,AI_PF!$A:$R,18,FALSE),""))</f>
        <v/>
      </c>
      <c r="G978" t="str">
        <f>IF($A978="","",IFERROR(VLOOKUP($A978,AI_PF!$A:$T,20,FALSE),""))</f>
        <v/>
      </c>
      <c r="H978" t="str">
        <f>IF($A978="","",IFERROR(VLOOKUP($A978,AI_PF!$A:$V,22,FALSE),""))</f>
        <v/>
      </c>
      <c r="I978" t="str">
        <f>IF($A978="","",IFERROR(VLOOKUP($A978,AI_PF!$A:$EU,151,FALSE),""))</f>
        <v/>
      </c>
      <c r="J978" t="str">
        <f>IF($A978="","",IFERROR(VLOOKUP($A978,AI_PF!$A:$C,3,FALSE),""))</f>
        <v/>
      </c>
      <c r="K978" t="str">
        <f>IF($A978="","",IFERROR(VLOOKUP($A978,Data_Raw!$A:$G,2,FALSE),""))</f>
        <v/>
      </c>
      <c r="L978" t="str">
        <f>IF($A978="","",IFERROR(VLOOKUP($A978,Data_Raw!$A:$G,3,FALSE),""))</f>
        <v/>
      </c>
      <c r="M978" t="str">
        <f>IF($A978="","",IFERROR(VLOOKUP($A978,Data_Raw!$A:$G,4,FALSE),""))</f>
        <v/>
      </c>
      <c r="N978" t="str">
        <f>IF($A978="","",IFERROR(VLOOKUP($A978,AI_PF!$A:$EU,29,FALSE),""))</f>
        <v/>
      </c>
      <c r="O978" t="str">
        <f>IF($A978="","",IFERROR(VLOOKUP($A978,Data_Raw!$A:$G,5,FALSE),""))</f>
        <v/>
      </c>
      <c r="P978" t="str">
        <f>IF($A978="","",IFERROR(VLOOKUP($A978,Data_Raw!$A:$G,6,FALSE),""))</f>
        <v/>
      </c>
      <c r="Q978" t="str">
        <f>IF($A978="","",IFERROR(VLOOKUP($A978,Data_Raw!$A:$G,7,FALSE),""))</f>
        <v/>
      </c>
      <c r="R978" t="str">
        <f>IF($A978="","",SUMIFS(AI_PF!$AP:$AP,AI_PF!$A:$A,$A978))</f>
        <v/>
      </c>
      <c r="S978" t="str">
        <f>IF($A978="","",SUMIFS(AI_PF!$AW:$AW,AI_PF!$A:$A,$A978))</f>
        <v/>
      </c>
      <c r="T978" t="str">
        <f>IF($A978="","",SUMIFS(AI_PF!$AZ:$AZ,AI_PF!$A:$A,$A978))</f>
        <v/>
      </c>
      <c r="U978" t="str">
        <f>IF($A978="","",SUMIFS(AI_PF!$CA:$CA,AI_PF!$A:$A,$A978))</f>
        <v/>
      </c>
      <c r="V978" t="str">
        <f>IF($A978="","",SUMIFS(AI_PF!$CE:$CE,AI_PF!$A:$A,$A978))</f>
        <v/>
      </c>
      <c r="W978" t="str">
        <f>IF($A978="","",IFERROR(VLOOKUP($A978,AI_PF!$A:$CO,93,FALSE),""))</f>
        <v/>
      </c>
      <c r="X978" t="str">
        <f>IF($A978="","",COUNTIF(AI_PF!$A:$A,$A978))</f>
        <v/>
      </c>
      <c r="Y978" t="str">
        <f>IF($A978="","",COUNTIF(LookThrough!$A:$A,J978))</f>
        <v/>
      </c>
    </row>
    <row r="979" spans="2:25" x14ac:dyDescent="0.4">
      <c r="B979" t="str">
        <f>IF($A979="","",IFERROR(VLOOKUP($A979,AI_PF!$A:$D,4,FALSE),""))</f>
        <v/>
      </c>
      <c r="C979" t="str">
        <f>IF($A979="","",IFERROR(VLOOKUP($A979,AI_PF!$A:$G,7,FALSE),""))</f>
        <v/>
      </c>
      <c r="D979" t="str">
        <f>IF($A979="","",IFERROR(VLOOKUP($A979,AI_PF!$A:$H,8,FALSE),""))</f>
        <v/>
      </c>
      <c r="E979" t="str">
        <f>IF($A979="","",IFERROR(VLOOKUP($A979,AI_PF!$A:$N,14,FALSE),""))</f>
        <v/>
      </c>
      <c r="F979" t="str">
        <f>IF($A979="","",IFERROR(VLOOKUP($A979,AI_PF!$A:$R,18,FALSE),""))</f>
        <v/>
      </c>
      <c r="G979" t="str">
        <f>IF($A979="","",IFERROR(VLOOKUP($A979,AI_PF!$A:$T,20,FALSE),""))</f>
        <v/>
      </c>
      <c r="H979" t="str">
        <f>IF($A979="","",IFERROR(VLOOKUP($A979,AI_PF!$A:$V,22,FALSE),""))</f>
        <v/>
      </c>
      <c r="I979" t="str">
        <f>IF($A979="","",IFERROR(VLOOKUP($A979,AI_PF!$A:$EU,151,FALSE),""))</f>
        <v/>
      </c>
      <c r="J979" t="str">
        <f>IF($A979="","",IFERROR(VLOOKUP($A979,AI_PF!$A:$C,3,FALSE),""))</f>
        <v/>
      </c>
      <c r="K979" t="str">
        <f>IF($A979="","",IFERROR(VLOOKUP($A979,Data_Raw!$A:$G,2,FALSE),""))</f>
        <v/>
      </c>
      <c r="L979" t="str">
        <f>IF($A979="","",IFERROR(VLOOKUP($A979,Data_Raw!$A:$G,3,FALSE),""))</f>
        <v/>
      </c>
      <c r="M979" t="str">
        <f>IF($A979="","",IFERROR(VLOOKUP($A979,Data_Raw!$A:$G,4,FALSE),""))</f>
        <v/>
      </c>
      <c r="N979" t="str">
        <f>IF($A979="","",IFERROR(VLOOKUP($A979,AI_PF!$A:$EU,29,FALSE),""))</f>
        <v/>
      </c>
      <c r="O979" t="str">
        <f>IF($A979="","",IFERROR(VLOOKUP($A979,Data_Raw!$A:$G,5,FALSE),""))</f>
        <v/>
      </c>
      <c r="P979" t="str">
        <f>IF($A979="","",IFERROR(VLOOKUP($A979,Data_Raw!$A:$G,6,FALSE),""))</f>
        <v/>
      </c>
      <c r="Q979" t="str">
        <f>IF($A979="","",IFERROR(VLOOKUP($A979,Data_Raw!$A:$G,7,FALSE),""))</f>
        <v/>
      </c>
      <c r="R979" t="str">
        <f>IF($A979="","",SUMIFS(AI_PF!$AP:$AP,AI_PF!$A:$A,$A979))</f>
        <v/>
      </c>
      <c r="S979" t="str">
        <f>IF($A979="","",SUMIFS(AI_PF!$AW:$AW,AI_PF!$A:$A,$A979))</f>
        <v/>
      </c>
      <c r="T979" t="str">
        <f>IF($A979="","",SUMIFS(AI_PF!$AZ:$AZ,AI_PF!$A:$A,$A979))</f>
        <v/>
      </c>
      <c r="U979" t="str">
        <f>IF($A979="","",SUMIFS(AI_PF!$CA:$CA,AI_PF!$A:$A,$A979))</f>
        <v/>
      </c>
      <c r="V979" t="str">
        <f>IF($A979="","",SUMIFS(AI_PF!$CE:$CE,AI_PF!$A:$A,$A979))</f>
        <v/>
      </c>
      <c r="W979" t="str">
        <f>IF($A979="","",IFERROR(VLOOKUP($A979,AI_PF!$A:$CO,93,FALSE),""))</f>
        <v/>
      </c>
      <c r="X979" t="str">
        <f>IF($A979="","",COUNTIF(AI_PF!$A:$A,$A979))</f>
        <v/>
      </c>
      <c r="Y979" t="str">
        <f>IF($A979="","",COUNTIF(LookThrough!$A:$A,J979))</f>
        <v/>
      </c>
    </row>
    <row r="980" spans="2:25" x14ac:dyDescent="0.4">
      <c r="B980" t="str">
        <f>IF($A980="","",IFERROR(VLOOKUP($A980,AI_PF!$A:$D,4,FALSE),""))</f>
        <v/>
      </c>
      <c r="C980" t="str">
        <f>IF($A980="","",IFERROR(VLOOKUP($A980,AI_PF!$A:$G,7,FALSE),""))</f>
        <v/>
      </c>
      <c r="D980" t="str">
        <f>IF($A980="","",IFERROR(VLOOKUP($A980,AI_PF!$A:$H,8,FALSE),""))</f>
        <v/>
      </c>
      <c r="E980" t="str">
        <f>IF($A980="","",IFERROR(VLOOKUP($A980,AI_PF!$A:$N,14,FALSE),""))</f>
        <v/>
      </c>
      <c r="F980" t="str">
        <f>IF($A980="","",IFERROR(VLOOKUP($A980,AI_PF!$A:$R,18,FALSE),""))</f>
        <v/>
      </c>
      <c r="G980" t="str">
        <f>IF($A980="","",IFERROR(VLOOKUP($A980,AI_PF!$A:$T,20,FALSE),""))</f>
        <v/>
      </c>
      <c r="H980" t="str">
        <f>IF($A980="","",IFERROR(VLOOKUP($A980,AI_PF!$A:$V,22,FALSE),""))</f>
        <v/>
      </c>
      <c r="I980" t="str">
        <f>IF($A980="","",IFERROR(VLOOKUP($A980,AI_PF!$A:$EU,151,FALSE),""))</f>
        <v/>
      </c>
      <c r="J980" t="str">
        <f>IF($A980="","",IFERROR(VLOOKUP($A980,AI_PF!$A:$C,3,FALSE),""))</f>
        <v/>
      </c>
      <c r="K980" t="str">
        <f>IF($A980="","",IFERROR(VLOOKUP($A980,Data_Raw!$A:$G,2,FALSE),""))</f>
        <v/>
      </c>
      <c r="L980" t="str">
        <f>IF($A980="","",IFERROR(VLOOKUP($A980,Data_Raw!$A:$G,3,FALSE),""))</f>
        <v/>
      </c>
      <c r="M980" t="str">
        <f>IF($A980="","",IFERROR(VLOOKUP($A980,Data_Raw!$A:$G,4,FALSE),""))</f>
        <v/>
      </c>
      <c r="N980" t="str">
        <f>IF($A980="","",IFERROR(VLOOKUP($A980,AI_PF!$A:$EU,29,FALSE),""))</f>
        <v/>
      </c>
      <c r="O980" t="str">
        <f>IF($A980="","",IFERROR(VLOOKUP($A980,Data_Raw!$A:$G,5,FALSE),""))</f>
        <v/>
      </c>
      <c r="P980" t="str">
        <f>IF($A980="","",IFERROR(VLOOKUP($A980,Data_Raw!$A:$G,6,FALSE),""))</f>
        <v/>
      </c>
      <c r="Q980" t="str">
        <f>IF($A980="","",IFERROR(VLOOKUP($A980,Data_Raw!$A:$G,7,FALSE),""))</f>
        <v/>
      </c>
      <c r="R980" t="str">
        <f>IF($A980="","",SUMIFS(AI_PF!$AP:$AP,AI_PF!$A:$A,$A980))</f>
        <v/>
      </c>
      <c r="S980" t="str">
        <f>IF($A980="","",SUMIFS(AI_PF!$AW:$AW,AI_PF!$A:$A,$A980))</f>
        <v/>
      </c>
      <c r="T980" t="str">
        <f>IF($A980="","",SUMIFS(AI_PF!$AZ:$AZ,AI_PF!$A:$A,$A980))</f>
        <v/>
      </c>
      <c r="U980" t="str">
        <f>IF($A980="","",SUMIFS(AI_PF!$CA:$CA,AI_PF!$A:$A,$A980))</f>
        <v/>
      </c>
      <c r="V980" t="str">
        <f>IF($A980="","",SUMIFS(AI_PF!$CE:$CE,AI_PF!$A:$A,$A980))</f>
        <v/>
      </c>
      <c r="W980" t="str">
        <f>IF($A980="","",IFERROR(VLOOKUP($A980,AI_PF!$A:$CO,93,FALSE),""))</f>
        <v/>
      </c>
      <c r="X980" t="str">
        <f>IF($A980="","",COUNTIF(AI_PF!$A:$A,$A980))</f>
        <v/>
      </c>
      <c r="Y980" t="str">
        <f>IF($A980="","",COUNTIF(LookThrough!$A:$A,J980))</f>
        <v/>
      </c>
    </row>
    <row r="981" spans="2:25" x14ac:dyDescent="0.4">
      <c r="B981" t="str">
        <f>IF($A981="","",IFERROR(VLOOKUP($A981,AI_PF!$A:$D,4,FALSE),""))</f>
        <v/>
      </c>
      <c r="C981" t="str">
        <f>IF($A981="","",IFERROR(VLOOKUP($A981,AI_PF!$A:$G,7,FALSE),""))</f>
        <v/>
      </c>
      <c r="D981" t="str">
        <f>IF($A981="","",IFERROR(VLOOKUP($A981,AI_PF!$A:$H,8,FALSE),""))</f>
        <v/>
      </c>
      <c r="E981" t="str">
        <f>IF($A981="","",IFERROR(VLOOKUP($A981,AI_PF!$A:$N,14,FALSE),""))</f>
        <v/>
      </c>
      <c r="F981" t="str">
        <f>IF($A981="","",IFERROR(VLOOKUP($A981,AI_PF!$A:$R,18,FALSE),""))</f>
        <v/>
      </c>
      <c r="G981" t="str">
        <f>IF($A981="","",IFERROR(VLOOKUP($A981,AI_PF!$A:$T,20,FALSE),""))</f>
        <v/>
      </c>
      <c r="H981" t="str">
        <f>IF($A981="","",IFERROR(VLOOKUP($A981,AI_PF!$A:$V,22,FALSE),""))</f>
        <v/>
      </c>
      <c r="I981" t="str">
        <f>IF($A981="","",IFERROR(VLOOKUP($A981,AI_PF!$A:$EU,151,FALSE),""))</f>
        <v/>
      </c>
      <c r="J981" t="str">
        <f>IF($A981="","",IFERROR(VLOOKUP($A981,AI_PF!$A:$C,3,FALSE),""))</f>
        <v/>
      </c>
      <c r="K981" t="str">
        <f>IF($A981="","",IFERROR(VLOOKUP($A981,Data_Raw!$A:$G,2,FALSE),""))</f>
        <v/>
      </c>
      <c r="L981" t="str">
        <f>IF($A981="","",IFERROR(VLOOKUP($A981,Data_Raw!$A:$G,3,FALSE),""))</f>
        <v/>
      </c>
      <c r="M981" t="str">
        <f>IF($A981="","",IFERROR(VLOOKUP($A981,Data_Raw!$A:$G,4,FALSE),""))</f>
        <v/>
      </c>
      <c r="N981" t="str">
        <f>IF($A981="","",IFERROR(VLOOKUP($A981,AI_PF!$A:$EU,29,FALSE),""))</f>
        <v/>
      </c>
      <c r="O981" t="str">
        <f>IF($A981="","",IFERROR(VLOOKUP($A981,Data_Raw!$A:$G,5,FALSE),""))</f>
        <v/>
      </c>
      <c r="P981" t="str">
        <f>IF($A981="","",IFERROR(VLOOKUP($A981,Data_Raw!$A:$G,6,FALSE),""))</f>
        <v/>
      </c>
      <c r="Q981" t="str">
        <f>IF($A981="","",IFERROR(VLOOKUP($A981,Data_Raw!$A:$G,7,FALSE),""))</f>
        <v/>
      </c>
      <c r="R981" t="str">
        <f>IF($A981="","",SUMIFS(AI_PF!$AP:$AP,AI_PF!$A:$A,$A981))</f>
        <v/>
      </c>
      <c r="S981" t="str">
        <f>IF($A981="","",SUMIFS(AI_PF!$AW:$AW,AI_PF!$A:$A,$A981))</f>
        <v/>
      </c>
      <c r="T981" t="str">
        <f>IF($A981="","",SUMIFS(AI_PF!$AZ:$AZ,AI_PF!$A:$A,$A981))</f>
        <v/>
      </c>
      <c r="U981" t="str">
        <f>IF($A981="","",SUMIFS(AI_PF!$CA:$CA,AI_PF!$A:$A,$A981))</f>
        <v/>
      </c>
      <c r="V981" t="str">
        <f>IF($A981="","",SUMIFS(AI_PF!$CE:$CE,AI_PF!$A:$A,$A981))</f>
        <v/>
      </c>
      <c r="W981" t="str">
        <f>IF($A981="","",IFERROR(VLOOKUP($A981,AI_PF!$A:$CO,93,FALSE),""))</f>
        <v/>
      </c>
      <c r="X981" t="str">
        <f>IF($A981="","",COUNTIF(AI_PF!$A:$A,$A981))</f>
        <v/>
      </c>
      <c r="Y981" t="str">
        <f>IF($A981="","",COUNTIF(LookThrough!$A:$A,J981))</f>
        <v/>
      </c>
    </row>
    <row r="982" spans="2:25" x14ac:dyDescent="0.4">
      <c r="B982" t="str">
        <f>IF($A982="","",IFERROR(VLOOKUP($A982,AI_PF!$A:$D,4,FALSE),""))</f>
        <v/>
      </c>
      <c r="C982" t="str">
        <f>IF($A982="","",IFERROR(VLOOKUP($A982,AI_PF!$A:$G,7,FALSE),""))</f>
        <v/>
      </c>
      <c r="D982" t="str">
        <f>IF($A982="","",IFERROR(VLOOKUP($A982,AI_PF!$A:$H,8,FALSE),""))</f>
        <v/>
      </c>
      <c r="E982" t="str">
        <f>IF($A982="","",IFERROR(VLOOKUP($A982,AI_PF!$A:$N,14,FALSE),""))</f>
        <v/>
      </c>
      <c r="F982" t="str">
        <f>IF($A982="","",IFERROR(VLOOKUP($A982,AI_PF!$A:$R,18,FALSE),""))</f>
        <v/>
      </c>
      <c r="G982" t="str">
        <f>IF($A982="","",IFERROR(VLOOKUP($A982,AI_PF!$A:$T,20,FALSE),""))</f>
        <v/>
      </c>
      <c r="H982" t="str">
        <f>IF($A982="","",IFERROR(VLOOKUP($A982,AI_PF!$A:$V,22,FALSE),""))</f>
        <v/>
      </c>
      <c r="I982" t="str">
        <f>IF($A982="","",IFERROR(VLOOKUP($A982,AI_PF!$A:$EU,151,FALSE),""))</f>
        <v/>
      </c>
      <c r="J982" t="str">
        <f>IF($A982="","",IFERROR(VLOOKUP($A982,AI_PF!$A:$C,3,FALSE),""))</f>
        <v/>
      </c>
      <c r="K982" t="str">
        <f>IF($A982="","",IFERROR(VLOOKUP($A982,Data_Raw!$A:$G,2,FALSE),""))</f>
        <v/>
      </c>
      <c r="L982" t="str">
        <f>IF($A982="","",IFERROR(VLOOKUP($A982,Data_Raw!$A:$G,3,FALSE),""))</f>
        <v/>
      </c>
      <c r="M982" t="str">
        <f>IF($A982="","",IFERROR(VLOOKUP($A982,Data_Raw!$A:$G,4,FALSE),""))</f>
        <v/>
      </c>
      <c r="N982" t="str">
        <f>IF($A982="","",IFERROR(VLOOKUP($A982,AI_PF!$A:$EU,29,FALSE),""))</f>
        <v/>
      </c>
      <c r="O982" t="str">
        <f>IF($A982="","",IFERROR(VLOOKUP($A982,Data_Raw!$A:$G,5,FALSE),""))</f>
        <v/>
      </c>
      <c r="P982" t="str">
        <f>IF($A982="","",IFERROR(VLOOKUP($A982,Data_Raw!$A:$G,6,FALSE),""))</f>
        <v/>
      </c>
      <c r="Q982" t="str">
        <f>IF($A982="","",IFERROR(VLOOKUP($A982,Data_Raw!$A:$G,7,FALSE),""))</f>
        <v/>
      </c>
      <c r="R982" t="str">
        <f>IF($A982="","",SUMIFS(AI_PF!$AP:$AP,AI_PF!$A:$A,$A982))</f>
        <v/>
      </c>
      <c r="S982" t="str">
        <f>IF($A982="","",SUMIFS(AI_PF!$AW:$AW,AI_PF!$A:$A,$A982))</f>
        <v/>
      </c>
      <c r="T982" t="str">
        <f>IF($A982="","",SUMIFS(AI_PF!$AZ:$AZ,AI_PF!$A:$A,$A982))</f>
        <v/>
      </c>
      <c r="U982" t="str">
        <f>IF($A982="","",SUMIFS(AI_PF!$CA:$CA,AI_PF!$A:$A,$A982))</f>
        <v/>
      </c>
      <c r="V982" t="str">
        <f>IF($A982="","",SUMIFS(AI_PF!$CE:$CE,AI_PF!$A:$A,$A982))</f>
        <v/>
      </c>
      <c r="W982" t="str">
        <f>IF($A982="","",IFERROR(VLOOKUP($A982,AI_PF!$A:$CO,93,FALSE),""))</f>
        <v/>
      </c>
      <c r="X982" t="str">
        <f>IF($A982="","",COUNTIF(AI_PF!$A:$A,$A982))</f>
        <v/>
      </c>
      <c r="Y982" t="str">
        <f>IF($A982="","",COUNTIF(LookThrough!$A:$A,J982))</f>
        <v/>
      </c>
    </row>
    <row r="983" spans="2:25" x14ac:dyDescent="0.4">
      <c r="B983" t="str">
        <f>IF($A983="","",IFERROR(VLOOKUP($A983,AI_PF!$A:$D,4,FALSE),""))</f>
        <v/>
      </c>
      <c r="C983" t="str">
        <f>IF($A983="","",IFERROR(VLOOKUP($A983,AI_PF!$A:$G,7,FALSE),""))</f>
        <v/>
      </c>
      <c r="D983" t="str">
        <f>IF($A983="","",IFERROR(VLOOKUP($A983,AI_PF!$A:$H,8,FALSE),""))</f>
        <v/>
      </c>
      <c r="E983" t="str">
        <f>IF($A983="","",IFERROR(VLOOKUP($A983,AI_PF!$A:$N,14,FALSE),""))</f>
        <v/>
      </c>
      <c r="F983" t="str">
        <f>IF($A983="","",IFERROR(VLOOKUP($A983,AI_PF!$A:$R,18,FALSE),""))</f>
        <v/>
      </c>
      <c r="G983" t="str">
        <f>IF($A983="","",IFERROR(VLOOKUP($A983,AI_PF!$A:$T,20,FALSE),""))</f>
        <v/>
      </c>
      <c r="H983" t="str">
        <f>IF($A983="","",IFERROR(VLOOKUP($A983,AI_PF!$A:$V,22,FALSE),""))</f>
        <v/>
      </c>
      <c r="I983" t="str">
        <f>IF($A983="","",IFERROR(VLOOKUP($A983,AI_PF!$A:$EU,151,FALSE),""))</f>
        <v/>
      </c>
      <c r="J983" t="str">
        <f>IF($A983="","",IFERROR(VLOOKUP($A983,AI_PF!$A:$C,3,FALSE),""))</f>
        <v/>
      </c>
      <c r="K983" t="str">
        <f>IF($A983="","",IFERROR(VLOOKUP($A983,Data_Raw!$A:$G,2,FALSE),""))</f>
        <v/>
      </c>
      <c r="L983" t="str">
        <f>IF($A983="","",IFERROR(VLOOKUP($A983,Data_Raw!$A:$G,3,FALSE),""))</f>
        <v/>
      </c>
      <c r="M983" t="str">
        <f>IF($A983="","",IFERROR(VLOOKUP($A983,Data_Raw!$A:$G,4,FALSE),""))</f>
        <v/>
      </c>
      <c r="N983" t="str">
        <f>IF($A983="","",IFERROR(VLOOKUP($A983,AI_PF!$A:$EU,29,FALSE),""))</f>
        <v/>
      </c>
      <c r="O983" t="str">
        <f>IF($A983="","",IFERROR(VLOOKUP($A983,Data_Raw!$A:$G,5,FALSE),""))</f>
        <v/>
      </c>
      <c r="P983" t="str">
        <f>IF($A983="","",IFERROR(VLOOKUP($A983,Data_Raw!$A:$G,6,FALSE),""))</f>
        <v/>
      </c>
      <c r="Q983" t="str">
        <f>IF($A983="","",IFERROR(VLOOKUP($A983,Data_Raw!$A:$G,7,FALSE),""))</f>
        <v/>
      </c>
      <c r="R983" t="str">
        <f>IF($A983="","",SUMIFS(AI_PF!$AP:$AP,AI_PF!$A:$A,$A983))</f>
        <v/>
      </c>
      <c r="S983" t="str">
        <f>IF($A983="","",SUMIFS(AI_PF!$AW:$AW,AI_PF!$A:$A,$A983))</f>
        <v/>
      </c>
      <c r="T983" t="str">
        <f>IF($A983="","",SUMIFS(AI_PF!$AZ:$AZ,AI_PF!$A:$A,$A983))</f>
        <v/>
      </c>
      <c r="U983" t="str">
        <f>IF($A983="","",SUMIFS(AI_PF!$CA:$CA,AI_PF!$A:$A,$A983))</f>
        <v/>
      </c>
      <c r="V983" t="str">
        <f>IF($A983="","",SUMIFS(AI_PF!$CE:$CE,AI_PF!$A:$A,$A983))</f>
        <v/>
      </c>
      <c r="W983" t="str">
        <f>IF($A983="","",IFERROR(VLOOKUP($A983,AI_PF!$A:$CO,93,FALSE),""))</f>
        <v/>
      </c>
      <c r="X983" t="str">
        <f>IF($A983="","",COUNTIF(AI_PF!$A:$A,$A983))</f>
        <v/>
      </c>
      <c r="Y983" t="str">
        <f>IF($A983="","",COUNTIF(LookThrough!$A:$A,J983))</f>
        <v/>
      </c>
    </row>
    <row r="984" spans="2:25" x14ac:dyDescent="0.4">
      <c r="B984" t="str">
        <f>IF($A984="","",IFERROR(VLOOKUP($A984,AI_PF!$A:$D,4,FALSE),""))</f>
        <v/>
      </c>
      <c r="C984" t="str">
        <f>IF($A984="","",IFERROR(VLOOKUP($A984,AI_PF!$A:$G,7,FALSE),""))</f>
        <v/>
      </c>
      <c r="D984" t="str">
        <f>IF($A984="","",IFERROR(VLOOKUP($A984,AI_PF!$A:$H,8,FALSE),""))</f>
        <v/>
      </c>
      <c r="E984" t="str">
        <f>IF($A984="","",IFERROR(VLOOKUP($A984,AI_PF!$A:$N,14,FALSE),""))</f>
        <v/>
      </c>
      <c r="F984" t="str">
        <f>IF($A984="","",IFERROR(VLOOKUP($A984,AI_PF!$A:$R,18,FALSE),""))</f>
        <v/>
      </c>
      <c r="G984" t="str">
        <f>IF($A984="","",IFERROR(VLOOKUP($A984,AI_PF!$A:$T,20,FALSE),""))</f>
        <v/>
      </c>
      <c r="H984" t="str">
        <f>IF($A984="","",IFERROR(VLOOKUP($A984,AI_PF!$A:$V,22,FALSE),""))</f>
        <v/>
      </c>
      <c r="I984" t="str">
        <f>IF($A984="","",IFERROR(VLOOKUP($A984,AI_PF!$A:$EU,151,FALSE),""))</f>
        <v/>
      </c>
      <c r="J984" t="str">
        <f>IF($A984="","",IFERROR(VLOOKUP($A984,AI_PF!$A:$C,3,FALSE),""))</f>
        <v/>
      </c>
      <c r="K984" t="str">
        <f>IF($A984="","",IFERROR(VLOOKUP($A984,Data_Raw!$A:$G,2,FALSE),""))</f>
        <v/>
      </c>
      <c r="L984" t="str">
        <f>IF($A984="","",IFERROR(VLOOKUP($A984,Data_Raw!$A:$G,3,FALSE),""))</f>
        <v/>
      </c>
      <c r="M984" t="str">
        <f>IF($A984="","",IFERROR(VLOOKUP($A984,Data_Raw!$A:$G,4,FALSE),""))</f>
        <v/>
      </c>
      <c r="N984" t="str">
        <f>IF($A984="","",IFERROR(VLOOKUP($A984,AI_PF!$A:$EU,29,FALSE),""))</f>
        <v/>
      </c>
      <c r="O984" t="str">
        <f>IF($A984="","",IFERROR(VLOOKUP($A984,Data_Raw!$A:$G,5,FALSE),""))</f>
        <v/>
      </c>
      <c r="P984" t="str">
        <f>IF($A984="","",IFERROR(VLOOKUP($A984,Data_Raw!$A:$G,6,FALSE),""))</f>
        <v/>
      </c>
      <c r="Q984" t="str">
        <f>IF($A984="","",IFERROR(VLOOKUP($A984,Data_Raw!$A:$G,7,FALSE),""))</f>
        <v/>
      </c>
      <c r="R984" t="str">
        <f>IF($A984="","",SUMIFS(AI_PF!$AP:$AP,AI_PF!$A:$A,$A984))</f>
        <v/>
      </c>
      <c r="S984" t="str">
        <f>IF($A984="","",SUMIFS(AI_PF!$AW:$AW,AI_PF!$A:$A,$A984))</f>
        <v/>
      </c>
      <c r="T984" t="str">
        <f>IF($A984="","",SUMIFS(AI_PF!$AZ:$AZ,AI_PF!$A:$A,$A984))</f>
        <v/>
      </c>
      <c r="U984" t="str">
        <f>IF($A984="","",SUMIFS(AI_PF!$CA:$CA,AI_PF!$A:$A,$A984))</f>
        <v/>
      </c>
      <c r="V984" t="str">
        <f>IF($A984="","",SUMIFS(AI_PF!$CE:$CE,AI_PF!$A:$A,$A984))</f>
        <v/>
      </c>
      <c r="W984" t="str">
        <f>IF($A984="","",IFERROR(VLOOKUP($A984,AI_PF!$A:$CO,93,FALSE),""))</f>
        <v/>
      </c>
      <c r="X984" t="str">
        <f>IF($A984="","",COUNTIF(AI_PF!$A:$A,$A984))</f>
        <v/>
      </c>
      <c r="Y984" t="str">
        <f>IF($A984="","",COUNTIF(LookThrough!$A:$A,J984))</f>
        <v/>
      </c>
    </row>
    <row r="985" spans="2:25" x14ac:dyDescent="0.4">
      <c r="B985" t="str">
        <f>IF($A985="","",IFERROR(VLOOKUP($A985,AI_PF!$A:$D,4,FALSE),""))</f>
        <v/>
      </c>
      <c r="C985" t="str">
        <f>IF($A985="","",IFERROR(VLOOKUP($A985,AI_PF!$A:$G,7,FALSE),""))</f>
        <v/>
      </c>
      <c r="D985" t="str">
        <f>IF($A985="","",IFERROR(VLOOKUP($A985,AI_PF!$A:$H,8,FALSE),""))</f>
        <v/>
      </c>
      <c r="E985" t="str">
        <f>IF($A985="","",IFERROR(VLOOKUP($A985,AI_PF!$A:$N,14,FALSE),""))</f>
        <v/>
      </c>
      <c r="F985" t="str">
        <f>IF($A985="","",IFERROR(VLOOKUP($A985,AI_PF!$A:$R,18,FALSE),""))</f>
        <v/>
      </c>
      <c r="G985" t="str">
        <f>IF($A985="","",IFERROR(VLOOKUP($A985,AI_PF!$A:$T,20,FALSE),""))</f>
        <v/>
      </c>
      <c r="H985" t="str">
        <f>IF($A985="","",IFERROR(VLOOKUP($A985,AI_PF!$A:$V,22,FALSE),""))</f>
        <v/>
      </c>
      <c r="I985" t="str">
        <f>IF($A985="","",IFERROR(VLOOKUP($A985,AI_PF!$A:$EU,151,FALSE),""))</f>
        <v/>
      </c>
      <c r="J985" t="str">
        <f>IF($A985="","",IFERROR(VLOOKUP($A985,AI_PF!$A:$C,3,FALSE),""))</f>
        <v/>
      </c>
      <c r="K985" t="str">
        <f>IF($A985="","",IFERROR(VLOOKUP($A985,Data_Raw!$A:$G,2,FALSE),""))</f>
        <v/>
      </c>
      <c r="L985" t="str">
        <f>IF($A985="","",IFERROR(VLOOKUP($A985,Data_Raw!$A:$G,3,FALSE),""))</f>
        <v/>
      </c>
      <c r="M985" t="str">
        <f>IF($A985="","",IFERROR(VLOOKUP($A985,Data_Raw!$A:$G,4,FALSE),""))</f>
        <v/>
      </c>
      <c r="N985" t="str">
        <f>IF($A985="","",IFERROR(VLOOKUP($A985,AI_PF!$A:$EU,29,FALSE),""))</f>
        <v/>
      </c>
      <c r="O985" t="str">
        <f>IF($A985="","",IFERROR(VLOOKUP($A985,Data_Raw!$A:$G,5,FALSE),""))</f>
        <v/>
      </c>
      <c r="P985" t="str">
        <f>IF($A985="","",IFERROR(VLOOKUP($A985,Data_Raw!$A:$G,6,FALSE),""))</f>
        <v/>
      </c>
      <c r="Q985" t="str">
        <f>IF($A985="","",IFERROR(VLOOKUP($A985,Data_Raw!$A:$G,7,FALSE),""))</f>
        <v/>
      </c>
      <c r="R985" t="str">
        <f>IF($A985="","",SUMIFS(AI_PF!$AP:$AP,AI_PF!$A:$A,$A985))</f>
        <v/>
      </c>
      <c r="S985" t="str">
        <f>IF($A985="","",SUMIFS(AI_PF!$AW:$AW,AI_PF!$A:$A,$A985))</f>
        <v/>
      </c>
      <c r="T985" t="str">
        <f>IF($A985="","",SUMIFS(AI_PF!$AZ:$AZ,AI_PF!$A:$A,$A985))</f>
        <v/>
      </c>
      <c r="U985" t="str">
        <f>IF($A985="","",SUMIFS(AI_PF!$CA:$CA,AI_PF!$A:$A,$A985))</f>
        <v/>
      </c>
      <c r="V985" t="str">
        <f>IF($A985="","",SUMIFS(AI_PF!$CE:$CE,AI_PF!$A:$A,$A985))</f>
        <v/>
      </c>
      <c r="W985" t="str">
        <f>IF($A985="","",IFERROR(VLOOKUP($A985,AI_PF!$A:$CO,93,FALSE),""))</f>
        <v/>
      </c>
      <c r="X985" t="str">
        <f>IF($A985="","",COUNTIF(AI_PF!$A:$A,$A985))</f>
        <v/>
      </c>
      <c r="Y985" t="str">
        <f>IF($A985="","",COUNTIF(LookThrough!$A:$A,J985))</f>
        <v/>
      </c>
    </row>
    <row r="986" spans="2:25" x14ac:dyDescent="0.4">
      <c r="B986" t="str">
        <f>IF($A986="","",IFERROR(VLOOKUP($A986,AI_PF!$A:$D,4,FALSE),""))</f>
        <v/>
      </c>
      <c r="C986" t="str">
        <f>IF($A986="","",IFERROR(VLOOKUP($A986,AI_PF!$A:$G,7,FALSE),""))</f>
        <v/>
      </c>
      <c r="D986" t="str">
        <f>IF($A986="","",IFERROR(VLOOKUP($A986,AI_PF!$A:$H,8,FALSE),""))</f>
        <v/>
      </c>
      <c r="E986" t="str">
        <f>IF($A986="","",IFERROR(VLOOKUP($A986,AI_PF!$A:$N,14,FALSE),""))</f>
        <v/>
      </c>
      <c r="F986" t="str">
        <f>IF($A986="","",IFERROR(VLOOKUP($A986,AI_PF!$A:$R,18,FALSE),""))</f>
        <v/>
      </c>
      <c r="G986" t="str">
        <f>IF($A986="","",IFERROR(VLOOKUP($A986,AI_PF!$A:$T,20,FALSE),""))</f>
        <v/>
      </c>
      <c r="H986" t="str">
        <f>IF($A986="","",IFERROR(VLOOKUP($A986,AI_PF!$A:$V,22,FALSE),""))</f>
        <v/>
      </c>
      <c r="I986" t="str">
        <f>IF($A986="","",IFERROR(VLOOKUP($A986,AI_PF!$A:$EU,151,FALSE),""))</f>
        <v/>
      </c>
      <c r="J986" t="str">
        <f>IF($A986="","",IFERROR(VLOOKUP($A986,AI_PF!$A:$C,3,FALSE),""))</f>
        <v/>
      </c>
      <c r="K986" t="str">
        <f>IF($A986="","",IFERROR(VLOOKUP($A986,Data_Raw!$A:$G,2,FALSE),""))</f>
        <v/>
      </c>
      <c r="L986" t="str">
        <f>IF($A986="","",IFERROR(VLOOKUP($A986,Data_Raw!$A:$G,3,FALSE),""))</f>
        <v/>
      </c>
      <c r="M986" t="str">
        <f>IF($A986="","",IFERROR(VLOOKUP($A986,Data_Raw!$A:$G,4,FALSE),""))</f>
        <v/>
      </c>
      <c r="N986" t="str">
        <f>IF($A986="","",IFERROR(VLOOKUP($A986,AI_PF!$A:$EU,29,FALSE),""))</f>
        <v/>
      </c>
      <c r="O986" t="str">
        <f>IF($A986="","",IFERROR(VLOOKUP($A986,Data_Raw!$A:$G,5,FALSE),""))</f>
        <v/>
      </c>
      <c r="P986" t="str">
        <f>IF($A986="","",IFERROR(VLOOKUP($A986,Data_Raw!$A:$G,6,FALSE),""))</f>
        <v/>
      </c>
      <c r="Q986" t="str">
        <f>IF($A986="","",IFERROR(VLOOKUP($A986,Data_Raw!$A:$G,7,FALSE),""))</f>
        <v/>
      </c>
      <c r="R986" t="str">
        <f>IF($A986="","",SUMIFS(AI_PF!$AP:$AP,AI_PF!$A:$A,$A986))</f>
        <v/>
      </c>
      <c r="S986" t="str">
        <f>IF($A986="","",SUMIFS(AI_PF!$AW:$AW,AI_PF!$A:$A,$A986))</f>
        <v/>
      </c>
      <c r="T986" t="str">
        <f>IF($A986="","",SUMIFS(AI_PF!$AZ:$AZ,AI_PF!$A:$A,$A986))</f>
        <v/>
      </c>
      <c r="U986" t="str">
        <f>IF($A986="","",SUMIFS(AI_PF!$CA:$CA,AI_PF!$A:$A,$A986))</f>
        <v/>
      </c>
      <c r="V986" t="str">
        <f>IF($A986="","",SUMIFS(AI_PF!$CE:$CE,AI_PF!$A:$A,$A986))</f>
        <v/>
      </c>
      <c r="W986" t="str">
        <f>IF($A986="","",IFERROR(VLOOKUP($A986,AI_PF!$A:$CO,93,FALSE),""))</f>
        <v/>
      </c>
      <c r="X986" t="str">
        <f>IF($A986="","",COUNTIF(AI_PF!$A:$A,$A986))</f>
        <v/>
      </c>
      <c r="Y986" t="str">
        <f>IF($A986="","",COUNTIF(LookThrough!$A:$A,J986))</f>
        <v/>
      </c>
    </row>
    <row r="987" spans="2:25" x14ac:dyDescent="0.4">
      <c r="B987" t="str">
        <f>IF($A987="","",IFERROR(VLOOKUP($A987,AI_PF!$A:$D,4,FALSE),""))</f>
        <v/>
      </c>
      <c r="C987" t="str">
        <f>IF($A987="","",IFERROR(VLOOKUP($A987,AI_PF!$A:$G,7,FALSE),""))</f>
        <v/>
      </c>
      <c r="D987" t="str">
        <f>IF($A987="","",IFERROR(VLOOKUP($A987,AI_PF!$A:$H,8,FALSE),""))</f>
        <v/>
      </c>
      <c r="E987" t="str">
        <f>IF($A987="","",IFERROR(VLOOKUP($A987,AI_PF!$A:$N,14,FALSE),""))</f>
        <v/>
      </c>
      <c r="F987" t="str">
        <f>IF($A987="","",IFERROR(VLOOKUP($A987,AI_PF!$A:$R,18,FALSE),""))</f>
        <v/>
      </c>
      <c r="G987" t="str">
        <f>IF($A987="","",IFERROR(VLOOKUP($A987,AI_PF!$A:$T,20,FALSE),""))</f>
        <v/>
      </c>
      <c r="H987" t="str">
        <f>IF($A987="","",IFERROR(VLOOKUP($A987,AI_PF!$A:$V,22,FALSE),""))</f>
        <v/>
      </c>
      <c r="I987" t="str">
        <f>IF($A987="","",IFERROR(VLOOKUP($A987,AI_PF!$A:$EU,151,FALSE),""))</f>
        <v/>
      </c>
      <c r="J987" t="str">
        <f>IF($A987="","",IFERROR(VLOOKUP($A987,AI_PF!$A:$C,3,FALSE),""))</f>
        <v/>
      </c>
      <c r="K987" t="str">
        <f>IF($A987="","",IFERROR(VLOOKUP($A987,Data_Raw!$A:$G,2,FALSE),""))</f>
        <v/>
      </c>
      <c r="L987" t="str">
        <f>IF($A987="","",IFERROR(VLOOKUP($A987,Data_Raw!$A:$G,3,FALSE),""))</f>
        <v/>
      </c>
      <c r="M987" t="str">
        <f>IF($A987="","",IFERROR(VLOOKUP($A987,Data_Raw!$A:$G,4,FALSE),""))</f>
        <v/>
      </c>
      <c r="N987" t="str">
        <f>IF($A987="","",IFERROR(VLOOKUP($A987,AI_PF!$A:$EU,29,FALSE),""))</f>
        <v/>
      </c>
      <c r="O987" t="str">
        <f>IF($A987="","",IFERROR(VLOOKUP($A987,Data_Raw!$A:$G,5,FALSE),""))</f>
        <v/>
      </c>
      <c r="P987" t="str">
        <f>IF($A987="","",IFERROR(VLOOKUP($A987,Data_Raw!$A:$G,6,FALSE),""))</f>
        <v/>
      </c>
      <c r="Q987" t="str">
        <f>IF($A987="","",IFERROR(VLOOKUP($A987,Data_Raw!$A:$G,7,FALSE),""))</f>
        <v/>
      </c>
      <c r="R987" t="str">
        <f>IF($A987="","",SUMIFS(AI_PF!$AP:$AP,AI_PF!$A:$A,$A987))</f>
        <v/>
      </c>
      <c r="S987" t="str">
        <f>IF($A987="","",SUMIFS(AI_PF!$AW:$AW,AI_PF!$A:$A,$A987))</f>
        <v/>
      </c>
      <c r="T987" t="str">
        <f>IF($A987="","",SUMIFS(AI_PF!$AZ:$AZ,AI_PF!$A:$A,$A987))</f>
        <v/>
      </c>
      <c r="U987" t="str">
        <f>IF($A987="","",SUMIFS(AI_PF!$CA:$CA,AI_PF!$A:$A,$A987))</f>
        <v/>
      </c>
      <c r="V987" t="str">
        <f>IF($A987="","",SUMIFS(AI_PF!$CE:$CE,AI_PF!$A:$A,$A987))</f>
        <v/>
      </c>
      <c r="W987" t="str">
        <f>IF($A987="","",IFERROR(VLOOKUP($A987,AI_PF!$A:$CO,93,FALSE),""))</f>
        <v/>
      </c>
      <c r="X987" t="str">
        <f>IF($A987="","",COUNTIF(AI_PF!$A:$A,$A987))</f>
        <v/>
      </c>
      <c r="Y987" t="str">
        <f>IF($A987="","",COUNTIF(LookThrough!$A:$A,J987))</f>
        <v/>
      </c>
    </row>
    <row r="988" spans="2:25" x14ac:dyDescent="0.4">
      <c r="B988" t="str">
        <f>IF($A988="","",IFERROR(VLOOKUP($A988,AI_PF!$A:$D,4,FALSE),""))</f>
        <v/>
      </c>
      <c r="C988" t="str">
        <f>IF($A988="","",IFERROR(VLOOKUP($A988,AI_PF!$A:$G,7,FALSE),""))</f>
        <v/>
      </c>
      <c r="D988" t="str">
        <f>IF($A988="","",IFERROR(VLOOKUP($A988,AI_PF!$A:$H,8,FALSE),""))</f>
        <v/>
      </c>
      <c r="E988" t="str">
        <f>IF($A988="","",IFERROR(VLOOKUP($A988,AI_PF!$A:$N,14,FALSE),""))</f>
        <v/>
      </c>
      <c r="F988" t="str">
        <f>IF($A988="","",IFERROR(VLOOKUP($A988,AI_PF!$A:$R,18,FALSE),""))</f>
        <v/>
      </c>
      <c r="G988" t="str">
        <f>IF($A988="","",IFERROR(VLOOKUP($A988,AI_PF!$A:$T,20,FALSE),""))</f>
        <v/>
      </c>
      <c r="H988" t="str">
        <f>IF($A988="","",IFERROR(VLOOKUP($A988,AI_PF!$A:$V,22,FALSE),""))</f>
        <v/>
      </c>
      <c r="I988" t="str">
        <f>IF($A988="","",IFERROR(VLOOKUP($A988,AI_PF!$A:$EU,151,FALSE),""))</f>
        <v/>
      </c>
      <c r="J988" t="str">
        <f>IF($A988="","",IFERROR(VLOOKUP($A988,AI_PF!$A:$C,3,FALSE),""))</f>
        <v/>
      </c>
      <c r="K988" t="str">
        <f>IF($A988="","",IFERROR(VLOOKUP($A988,Data_Raw!$A:$G,2,FALSE),""))</f>
        <v/>
      </c>
      <c r="L988" t="str">
        <f>IF($A988="","",IFERROR(VLOOKUP($A988,Data_Raw!$A:$G,3,FALSE),""))</f>
        <v/>
      </c>
      <c r="M988" t="str">
        <f>IF($A988="","",IFERROR(VLOOKUP($A988,Data_Raw!$A:$G,4,FALSE),""))</f>
        <v/>
      </c>
      <c r="N988" t="str">
        <f>IF($A988="","",IFERROR(VLOOKUP($A988,AI_PF!$A:$EU,29,FALSE),""))</f>
        <v/>
      </c>
      <c r="O988" t="str">
        <f>IF($A988="","",IFERROR(VLOOKUP($A988,Data_Raw!$A:$G,5,FALSE),""))</f>
        <v/>
      </c>
      <c r="P988" t="str">
        <f>IF($A988="","",IFERROR(VLOOKUP($A988,Data_Raw!$A:$G,6,FALSE),""))</f>
        <v/>
      </c>
      <c r="Q988" t="str">
        <f>IF($A988="","",IFERROR(VLOOKUP($A988,Data_Raw!$A:$G,7,FALSE),""))</f>
        <v/>
      </c>
      <c r="R988" t="str">
        <f>IF($A988="","",SUMIFS(AI_PF!$AP:$AP,AI_PF!$A:$A,$A988))</f>
        <v/>
      </c>
      <c r="S988" t="str">
        <f>IF($A988="","",SUMIFS(AI_PF!$AW:$AW,AI_PF!$A:$A,$A988))</f>
        <v/>
      </c>
      <c r="T988" t="str">
        <f>IF($A988="","",SUMIFS(AI_PF!$AZ:$AZ,AI_PF!$A:$A,$A988))</f>
        <v/>
      </c>
      <c r="U988" t="str">
        <f>IF($A988="","",SUMIFS(AI_PF!$CA:$CA,AI_PF!$A:$A,$A988))</f>
        <v/>
      </c>
      <c r="V988" t="str">
        <f>IF($A988="","",SUMIFS(AI_PF!$CE:$CE,AI_PF!$A:$A,$A988))</f>
        <v/>
      </c>
      <c r="W988" t="str">
        <f>IF($A988="","",IFERROR(VLOOKUP($A988,AI_PF!$A:$CO,93,FALSE),""))</f>
        <v/>
      </c>
      <c r="X988" t="str">
        <f>IF($A988="","",COUNTIF(AI_PF!$A:$A,$A988))</f>
        <v/>
      </c>
      <c r="Y988" t="str">
        <f>IF($A988="","",COUNTIF(LookThrough!$A:$A,J988))</f>
        <v/>
      </c>
    </row>
    <row r="989" spans="2:25" x14ac:dyDescent="0.4">
      <c r="B989" t="str">
        <f>IF($A989="","",IFERROR(VLOOKUP($A989,AI_PF!$A:$D,4,FALSE),""))</f>
        <v/>
      </c>
      <c r="C989" t="str">
        <f>IF($A989="","",IFERROR(VLOOKUP($A989,AI_PF!$A:$G,7,FALSE),""))</f>
        <v/>
      </c>
      <c r="D989" t="str">
        <f>IF($A989="","",IFERROR(VLOOKUP($A989,AI_PF!$A:$H,8,FALSE),""))</f>
        <v/>
      </c>
      <c r="E989" t="str">
        <f>IF($A989="","",IFERROR(VLOOKUP($A989,AI_PF!$A:$N,14,FALSE),""))</f>
        <v/>
      </c>
      <c r="F989" t="str">
        <f>IF($A989="","",IFERROR(VLOOKUP($A989,AI_PF!$A:$R,18,FALSE),""))</f>
        <v/>
      </c>
      <c r="G989" t="str">
        <f>IF($A989="","",IFERROR(VLOOKUP($A989,AI_PF!$A:$T,20,FALSE),""))</f>
        <v/>
      </c>
      <c r="H989" t="str">
        <f>IF($A989="","",IFERROR(VLOOKUP($A989,AI_PF!$A:$V,22,FALSE),""))</f>
        <v/>
      </c>
      <c r="I989" t="str">
        <f>IF($A989="","",IFERROR(VLOOKUP($A989,AI_PF!$A:$EU,151,FALSE),""))</f>
        <v/>
      </c>
      <c r="J989" t="str">
        <f>IF($A989="","",IFERROR(VLOOKUP($A989,AI_PF!$A:$C,3,FALSE),""))</f>
        <v/>
      </c>
      <c r="K989" t="str">
        <f>IF($A989="","",IFERROR(VLOOKUP($A989,Data_Raw!$A:$G,2,FALSE),""))</f>
        <v/>
      </c>
      <c r="L989" t="str">
        <f>IF($A989="","",IFERROR(VLOOKUP($A989,Data_Raw!$A:$G,3,FALSE),""))</f>
        <v/>
      </c>
      <c r="M989" t="str">
        <f>IF($A989="","",IFERROR(VLOOKUP($A989,Data_Raw!$A:$G,4,FALSE),""))</f>
        <v/>
      </c>
      <c r="N989" t="str">
        <f>IF($A989="","",IFERROR(VLOOKUP($A989,AI_PF!$A:$EU,29,FALSE),""))</f>
        <v/>
      </c>
      <c r="O989" t="str">
        <f>IF($A989="","",IFERROR(VLOOKUP($A989,Data_Raw!$A:$G,5,FALSE),""))</f>
        <v/>
      </c>
      <c r="P989" t="str">
        <f>IF($A989="","",IFERROR(VLOOKUP($A989,Data_Raw!$A:$G,6,FALSE),""))</f>
        <v/>
      </c>
      <c r="Q989" t="str">
        <f>IF($A989="","",IFERROR(VLOOKUP($A989,Data_Raw!$A:$G,7,FALSE),""))</f>
        <v/>
      </c>
      <c r="R989" t="str">
        <f>IF($A989="","",SUMIFS(AI_PF!$AP:$AP,AI_PF!$A:$A,$A989))</f>
        <v/>
      </c>
      <c r="S989" t="str">
        <f>IF($A989="","",SUMIFS(AI_PF!$AW:$AW,AI_PF!$A:$A,$A989))</f>
        <v/>
      </c>
      <c r="T989" t="str">
        <f>IF($A989="","",SUMIFS(AI_PF!$AZ:$AZ,AI_PF!$A:$A,$A989))</f>
        <v/>
      </c>
      <c r="U989" t="str">
        <f>IF($A989="","",SUMIFS(AI_PF!$CA:$CA,AI_PF!$A:$A,$A989))</f>
        <v/>
      </c>
      <c r="V989" t="str">
        <f>IF($A989="","",SUMIFS(AI_PF!$CE:$CE,AI_PF!$A:$A,$A989))</f>
        <v/>
      </c>
      <c r="W989" t="str">
        <f>IF($A989="","",IFERROR(VLOOKUP($A989,AI_PF!$A:$CO,93,FALSE),""))</f>
        <v/>
      </c>
      <c r="X989" t="str">
        <f>IF($A989="","",COUNTIF(AI_PF!$A:$A,$A989))</f>
        <v/>
      </c>
      <c r="Y989" t="str">
        <f>IF($A989="","",COUNTIF(LookThrough!$A:$A,J989))</f>
        <v/>
      </c>
    </row>
    <row r="990" spans="2:25" x14ac:dyDescent="0.4">
      <c r="B990" t="str">
        <f>IF($A990="","",IFERROR(VLOOKUP($A990,AI_PF!$A:$D,4,FALSE),""))</f>
        <v/>
      </c>
      <c r="C990" t="str">
        <f>IF($A990="","",IFERROR(VLOOKUP($A990,AI_PF!$A:$G,7,FALSE),""))</f>
        <v/>
      </c>
      <c r="D990" t="str">
        <f>IF($A990="","",IFERROR(VLOOKUP($A990,AI_PF!$A:$H,8,FALSE),""))</f>
        <v/>
      </c>
      <c r="E990" t="str">
        <f>IF($A990="","",IFERROR(VLOOKUP($A990,AI_PF!$A:$N,14,FALSE),""))</f>
        <v/>
      </c>
      <c r="F990" t="str">
        <f>IF($A990="","",IFERROR(VLOOKUP($A990,AI_PF!$A:$R,18,FALSE),""))</f>
        <v/>
      </c>
      <c r="G990" t="str">
        <f>IF($A990="","",IFERROR(VLOOKUP($A990,AI_PF!$A:$T,20,FALSE),""))</f>
        <v/>
      </c>
      <c r="H990" t="str">
        <f>IF($A990="","",IFERROR(VLOOKUP($A990,AI_PF!$A:$V,22,FALSE),""))</f>
        <v/>
      </c>
      <c r="I990" t="str">
        <f>IF($A990="","",IFERROR(VLOOKUP($A990,AI_PF!$A:$EU,151,FALSE),""))</f>
        <v/>
      </c>
      <c r="J990" t="str">
        <f>IF($A990="","",IFERROR(VLOOKUP($A990,AI_PF!$A:$C,3,FALSE),""))</f>
        <v/>
      </c>
      <c r="K990" t="str">
        <f>IF($A990="","",IFERROR(VLOOKUP($A990,Data_Raw!$A:$G,2,FALSE),""))</f>
        <v/>
      </c>
      <c r="L990" t="str">
        <f>IF($A990="","",IFERROR(VLOOKUP($A990,Data_Raw!$A:$G,3,FALSE),""))</f>
        <v/>
      </c>
      <c r="M990" t="str">
        <f>IF($A990="","",IFERROR(VLOOKUP($A990,Data_Raw!$A:$G,4,FALSE),""))</f>
        <v/>
      </c>
      <c r="N990" t="str">
        <f>IF($A990="","",IFERROR(VLOOKUP($A990,AI_PF!$A:$EU,29,FALSE),""))</f>
        <v/>
      </c>
      <c r="O990" t="str">
        <f>IF($A990="","",IFERROR(VLOOKUP($A990,Data_Raw!$A:$G,5,FALSE),""))</f>
        <v/>
      </c>
      <c r="P990" t="str">
        <f>IF($A990="","",IFERROR(VLOOKUP($A990,Data_Raw!$A:$G,6,FALSE),""))</f>
        <v/>
      </c>
      <c r="Q990" t="str">
        <f>IF($A990="","",IFERROR(VLOOKUP($A990,Data_Raw!$A:$G,7,FALSE),""))</f>
        <v/>
      </c>
      <c r="R990" t="str">
        <f>IF($A990="","",SUMIFS(AI_PF!$AP:$AP,AI_PF!$A:$A,$A990))</f>
        <v/>
      </c>
      <c r="S990" t="str">
        <f>IF($A990="","",SUMIFS(AI_PF!$AW:$AW,AI_PF!$A:$A,$A990))</f>
        <v/>
      </c>
      <c r="T990" t="str">
        <f>IF($A990="","",SUMIFS(AI_PF!$AZ:$AZ,AI_PF!$A:$A,$A990))</f>
        <v/>
      </c>
      <c r="U990" t="str">
        <f>IF($A990="","",SUMIFS(AI_PF!$CA:$CA,AI_PF!$A:$A,$A990))</f>
        <v/>
      </c>
      <c r="V990" t="str">
        <f>IF($A990="","",SUMIFS(AI_PF!$CE:$CE,AI_PF!$A:$A,$A990))</f>
        <v/>
      </c>
      <c r="W990" t="str">
        <f>IF($A990="","",IFERROR(VLOOKUP($A990,AI_PF!$A:$CO,93,FALSE),""))</f>
        <v/>
      </c>
      <c r="X990" t="str">
        <f>IF($A990="","",COUNTIF(AI_PF!$A:$A,$A990))</f>
        <v/>
      </c>
      <c r="Y990" t="str">
        <f>IF($A990="","",COUNTIF(LookThrough!$A:$A,J990))</f>
        <v/>
      </c>
    </row>
    <row r="991" spans="2:25" x14ac:dyDescent="0.4">
      <c r="B991" t="str">
        <f>IF($A991="","",IFERROR(VLOOKUP($A991,AI_PF!$A:$D,4,FALSE),""))</f>
        <v/>
      </c>
      <c r="C991" t="str">
        <f>IF($A991="","",IFERROR(VLOOKUP($A991,AI_PF!$A:$G,7,FALSE),""))</f>
        <v/>
      </c>
      <c r="D991" t="str">
        <f>IF($A991="","",IFERROR(VLOOKUP($A991,AI_PF!$A:$H,8,FALSE),""))</f>
        <v/>
      </c>
      <c r="E991" t="str">
        <f>IF($A991="","",IFERROR(VLOOKUP($A991,AI_PF!$A:$N,14,FALSE),""))</f>
        <v/>
      </c>
      <c r="F991" t="str">
        <f>IF($A991="","",IFERROR(VLOOKUP($A991,AI_PF!$A:$R,18,FALSE),""))</f>
        <v/>
      </c>
      <c r="G991" t="str">
        <f>IF($A991="","",IFERROR(VLOOKUP($A991,AI_PF!$A:$T,20,FALSE),""))</f>
        <v/>
      </c>
      <c r="H991" t="str">
        <f>IF($A991="","",IFERROR(VLOOKUP($A991,AI_PF!$A:$V,22,FALSE),""))</f>
        <v/>
      </c>
      <c r="I991" t="str">
        <f>IF($A991="","",IFERROR(VLOOKUP($A991,AI_PF!$A:$EU,151,FALSE),""))</f>
        <v/>
      </c>
      <c r="J991" t="str">
        <f>IF($A991="","",IFERROR(VLOOKUP($A991,AI_PF!$A:$C,3,FALSE),""))</f>
        <v/>
      </c>
      <c r="K991" t="str">
        <f>IF($A991="","",IFERROR(VLOOKUP($A991,Data_Raw!$A:$G,2,FALSE),""))</f>
        <v/>
      </c>
      <c r="L991" t="str">
        <f>IF($A991="","",IFERROR(VLOOKUP($A991,Data_Raw!$A:$G,3,FALSE),""))</f>
        <v/>
      </c>
      <c r="M991" t="str">
        <f>IF($A991="","",IFERROR(VLOOKUP($A991,Data_Raw!$A:$G,4,FALSE),""))</f>
        <v/>
      </c>
      <c r="N991" t="str">
        <f>IF($A991="","",IFERROR(VLOOKUP($A991,AI_PF!$A:$EU,29,FALSE),""))</f>
        <v/>
      </c>
      <c r="O991" t="str">
        <f>IF($A991="","",IFERROR(VLOOKUP($A991,Data_Raw!$A:$G,5,FALSE),""))</f>
        <v/>
      </c>
      <c r="P991" t="str">
        <f>IF($A991="","",IFERROR(VLOOKUP($A991,Data_Raw!$A:$G,6,FALSE),""))</f>
        <v/>
      </c>
      <c r="Q991" t="str">
        <f>IF($A991="","",IFERROR(VLOOKUP($A991,Data_Raw!$A:$G,7,FALSE),""))</f>
        <v/>
      </c>
      <c r="R991" t="str">
        <f>IF($A991="","",SUMIFS(AI_PF!$AP:$AP,AI_PF!$A:$A,$A991))</f>
        <v/>
      </c>
      <c r="S991" t="str">
        <f>IF($A991="","",SUMIFS(AI_PF!$AW:$AW,AI_PF!$A:$A,$A991))</f>
        <v/>
      </c>
      <c r="T991" t="str">
        <f>IF($A991="","",SUMIFS(AI_PF!$AZ:$AZ,AI_PF!$A:$A,$A991))</f>
        <v/>
      </c>
      <c r="U991" t="str">
        <f>IF($A991="","",SUMIFS(AI_PF!$CA:$CA,AI_PF!$A:$A,$A991))</f>
        <v/>
      </c>
      <c r="V991" t="str">
        <f>IF($A991="","",SUMIFS(AI_PF!$CE:$CE,AI_PF!$A:$A,$A991))</f>
        <v/>
      </c>
      <c r="W991" t="str">
        <f>IF($A991="","",IFERROR(VLOOKUP($A991,AI_PF!$A:$CO,93,FALSE),""))</f>
        <v/>
      </c>
      <c r="X991" t="str">
        <f>IF($A991="","",COUNTIF(AI_PF!$A:$A,$A991))</f>
        <v/>
      </c>
      <c r="Y991" t="str">
        <f>IF($A991="","",COUNTIF(LookThrough!$A:$A,J991))</f>
        <v/>
      </c>
    </row>
    <row r="992" spans="2:25" x14ac:dyDescent="0.4">
      <c r="B992" t="str">
        <f>IF($A992="","",IFERROR(VLOOKUP($A992,AI_PF!$A:$D,4,FALSE),""))</f>
        <v/>
      </c>
      <c r="C992" t="str">
        <f>IF($A992="","",IFERROR(VLOOKUP($A992,AI_PF!$A:$G,7,FALSE),""))</f>
        <v/>
      </c>
      <c r="D992" t="str">
        <f>IF($A992="","",IFERROR(VLOOKUP($A992,AI_PF!$A:$H,8,FALSE),""))</f>
        <v/>
      </c>
      <c r="E992" t="str">
        <f>IF($A992="","",IFERROR(VLOOKUP($A992,AI_PF!$A:$N,14,FALSE),""))</f>
        <v/>
      </c>
      <c r="F992" t="str">
        <f>IF($A992="","",IFERROR(VLOOKUP($A992,AI_PF!$A:$R,18,FALSE),""))</f>
        <v/>
      </c>
      <c r="G992" t="str">
        <f>IF($A992="","",IFERROR(VLOOKUP($A992,AI_PF!$A:$T,20,FALSE),""))</f>
        <v/>
      </c>
      <c r="H992" t="str">
        <f>IF($A992="","",IFERROR(VLOOKUP($A992,AI_PF!$A:$V,22,FALSE),""))</f>
        <v/>
      </c>
      <c r="I992" t="str">
        <f>IF($A992="","",IFERROR(VLOOKUP($A992,AI_PF!$A:$EU,151,FALSE),""))</f>
        <v/>
      </c>
      <c r="J992" t="str">
        <f>IF($A992="","",IFERROR(VLOOKUP($A992,AI_PF!$A:$C,3,FALSE),""))</f>
        <v/>
      </c>
      <c r="K992" t="str">
        <f>IF($A992="","",IFERROR(VLOOKUP($A992,Data_Raw!$A:$G,2,FALSE),""))</f>
        <v/>
      </c>
      <c r="L992" t="str">
        <f>IF($A992="","",IFERROR(VLOOKUP($A992,Data_Raw!$A:$G,3,FALSE),""))</f>
        <v/>
      </c>
      <c r="M992" t="str">
        <f>IF($A992="","",IFERROR(VLOOKUP($A992,Data_Raw!$A:$G,4,FALSE),""))</f>
        <v/>
      </c>
      <c r="N992" t="str">
        <f>IF($A992="","",IFERROR(VLOOKUP($A992,AI_PF!$A:$EU,29,FALSE),""))</f>
        <v/>
      </c>
      <c r="O992" t="str">
        <f>IF($A992="","",IFERROR(VLOOKUP($A992,Data_Raw!$A:$G,5,FALSE),""))</f>
        <v/>
      </c>
      <c r="P992" t="str">
        <f>IF($A992="","",IFERROR(VLOOKUP($A992,Data_Raw!$A:$G,6,FALSE),""))</f>
        <v/>
      </c>
      <c r="Q992" t="str">
        <f>IF($A992="","",IFERROR(VLOOKUP($A992,Data_Raw!$A:$G,7,FALSE),""))</f>
        <v/>
      </c>
      <c r="R992" t="str">
        <f>IF($A992="","",SUMIFS(AI_PF!$AP:$AP,AI_PF!$A:$A,$A992))</f>
        <v/>
      </c>
      <c r="S992" t="str">
        <f>IF($A992="","",SUMIFS(AI_PF!$AW:$AW,AI_PF!$A:$A,$A992))</f>
        <v/>
      </c>
      <c r="T992" t="str">
        <f>IF($A992="","",SUMIFS(AI_PF!$AZ:$AZ,AI_PF!$A:$A,$A992))</f>
        <v/>
      </c>
      <c r="U992" t="str">
        <f>IF($A992="","",SUMIFS(AI_PF!$CA:$CA,AI_PF!$A:$A,$A992))</f>
        <v/>
      </c>
      <c r="V992" t="str">
        <f>IF($A992="","",SUMIFS(AI_PF!$CE:$CE,AI_PF!$A:$A,$A992))</f>
        <v/>
      </c>
      <c r="W992" t="str">
        <f>IF($A992="","",IFERROR(VLOOKUP($A992,AI_PF!$A:$CO,93,FALSE),""))</f>
        <v/>
      </c>
      <c r="X992" t="str">
        <f>IF($A992="","",COUNTIF(AI_PF!$A:$A,$A992))</f>
        <v/>
      </c>
      <c r="Y992" t="str">
        <f>IF($A992="","",COUNTIF(LookThrough!$A:$A,J992))</f>
        <v/>
      </c>
    </row>
    <row r="993" spans="2:25" x14ac:dyDescent="0.4">
      <c r="B993" t="str">
        <f>IF($A993="","",IFERROR(VLOOKUP($A993,AI_PF!$A:$D,4,FALSE),""))</f>
        <v/>
      </c>
      <c r="C993" t="str">
        <f>IF($A993="","",IFERROR(VLOOKUP($A993,AI_PF!$A:$G,7,FALSE),""))</f>
        <v/>
      </c>
      <c r="D993" t="str">
        <f>IF($A993="","",IFERROR(VLOOKUP($A993,AI_PF!$A:$H,8,FALSE),""))</f>
        <v/>
      </c>
      <c r="E993" t="str">
        <f>IF($A993="","",IFERROR(VLOOKUP($A993,AI_PF!$A:$N,14,FALSE),""))</f>
        <v/>
      </c>
      <c r="F993" t="str">
        <f>IF($A993="","",IFERROR(VLOOKUP($A993,AI_PF!$A:$R,18,FALSE),""))</f>
        <v/>
      </c>
      <c r="G993" t="str">
        <f>IF($A993="","",IFERROR(VLOOKUP($A993,AI_PF!$A:$T,20,FALSE),""))</f>
        <v/>
      </c>
      <c r="H993" t="str">
        <f>IF($A993="","",IFERROR(VLOOKUP($A993,AI_PF!$A:$V,22,FALSE),""))</f>
        <v/>
      </c>
      <c r="I993" t="str">
        <f>IF($A993="","",IFERROR(VLOOKUP($A993,AI_PF!$A:$EU,151,FALSE),""))</f>
        <v/>
      </c>
      <c r="J993" t="str">
        <f>IF($A993="","",IFERROR(VLOOKUP($A993,AI_PF!$A:$C,3,FALSE),""))</f>
        <v/>
      </c>
      <c r="K993" t="str">
        <f>IF($A993="","",IFERROR(VLOOKUP($A993,Data_Raw!$A:$G,2,FALSE),""))</f>
        <v/>
      </c>
      <c r="L993" t="str">
        <f>IF($A993="","",IFERROR(VLOOKUP($A993,Data_Raw!$A:$G,3,FALSE),""))</f>
        <v/>
      </c>
      <c r="M993" t="str">
        <f>IF($A993="","",IFERROR(VLOOKUP($A993,Data_Raw!$A:$G,4,FALSE),""))</f>
        <v/>
      </c>
      <c r="N993" t="str">
        <f>IF($A993="","",IFERROR(VLOOKUP($A993,AI_PF!$A:$EU,29,FALSE),""))</f>
        <v/>
      </c>
      <c r="O993" t="str">
        <f>IF($A993="","",IFERROR(VLOOKUP($A993,Data_Raw!$A:$G,5,FALSE),""))</f>
        <v/>
      </c>
      <c r="P993" t="str">
        <f>IF($A993="","",IFERROR(VLOOKUP($A993,Data_Raw!$A:$G,6,FALSE),""))</f>
        <v/>
      </c>
      <c r="Q993" t="str">
        <f>IF($A993="","",IFERROR(VLOOKUP($A993,Data_Raw!$A:$G,7,FALSE),""))</f>
        <v/>
      </c>
      <c r="R993" t="str">
        <f>IF($A993="","",SUMIFS(AI_PF!$AP:$AP,AI_PF!$A:$A,$A993))</f>
        <v/>
      </c>
      <c r="S993" t="str">
        <f>IF($A993="","",SUMIFS(AI_PF!$AW:$AW,AI_PF!$A:$A,$A993))</f>
        <v/>
      </c>
      <c r="T993" t="str">
        <f>IF($A993="","",SUMIFS(AI_PF!$AZ:$AZ,AI_PF!$A:$A,$A993))</f>
        <v/>
      </c>
      <c r="U993" t="str">
        <f>IF($A993="","",SUMIFS(AI_PF!$CA:$CA,AI_PF!$A:$A,$A993))</f>
        <v/>
      </c>
      <c r="V993" t="str">
        <f>IF($A993="","",SUMIFS(AI_PF!$CE:$CE,AI_PF!$A:$A,$A993))</f>
        <v/>
      </c>
      <c r="W993" t="str">
        <f>IF($A993="","",IFERROR(VLOOKUP($A993,AI_PF!$A:$CO,93,FALSE),""))</f>
        <v/>
      </c>
      <c r="X993" t="str">
        <f>IF($A993="","",COUNTIF(AI_PF!$A:$A,$A993))</f>
        <v/>
      </c>
      <c r="Y993" t="str">
        <f>IF($A993="","",COUNTIF(LookThrough!$A:$A,J993))</f>
        <v/>
      </c>
    </row>
    <row r="994" spans="2:25" x14ac:dyDescent="0.4">
      <c r="B994" t="str">
        <f>IF($A994="","",IFERROR(VLOOKUP($A994,AI_PF!$A:$D,4,FALSE),""))</f>
        <v/>
      </c>
      <c r="C994" t="str">
        <f>IF($A994="","",IFERROR(VLOOKUP($A994,AI_PF!$A:$G,7,FALSE),""))</f>
        <v/>
      </c>
      <c r="D994" t="str">
        <f>IF($A994="","",IFERROR(VLOOKUP($A994,AI_PF!$A:$H,8,FALSE),""))</f>
        <v/>
      </c>
      <c r="E994" t="str">
        <f>IF($A994="","",IFERROR(VLOOKUP($A994,AI_PF!$A:$N,14,FALSE),""))</f>
        <v/>
      </c>
      <c r="F994" t="str">
        <f>IF($A994="","",IFERROR(VLOOKUP($A994,AI_PF!$A:$R,18,FALSE),""))</f>
        <v/>
      </c>
      <c r="G994" t="str">
        <f>IF($A994="","",IFERROR(VLOOKUP($A994,AI_PF!$A:$T,20,FALSE),""))</f>
        <v/>
      </c>
      <c r="H994" t="str">
        <f>IF($A994="","",IFERROR(VLOOKUP($A994,AI_PF!$A:$V,22,FALSE),""))</f>
        <v/>
      </c>
      <c r="I994" t="str">
        <f>IF($A994="","",IFERROR(VLOOKUP($A994,AI_PF!$A:$EU,151,FALSE),""))</f>
        <v/>
      </c>
      <c r="J994" t="str">
        <f>IF($A994="","",IFERROR(VLOOKUP($A994,AI_PF!$A:$C,3,FALSE),""))</f>
        <v/>
      </c>
      <c r="K994" t="str">
        <f>IF($A994="","",IFERROR(VLOOKUP($A994,Data_Raw!$A:$G,2,FALSE),""))</f>
        <v/>
      </c>
      <c r="L994" t="str">
        <f>IF($A994="","",IFERROR(VLOOKUP($A994,Data_Raw!$A:$G,3,FALSE),""))</f>
        <v/>
      </c>
      <c r="M994" t="str">
        <f>IF($A994="","",IFERROR(VLOOKUP($A994,Data_Raw!$A:$G,4,FALSE),""))</f>
        <v/>
      </c>
      <c r="N994" t="str">
        <f>IF($A994="","",IFERROR(VLOOKUP($A994,AI_PF!$A:$EU,29,FALSE),""))</f>
        <v/>
      </c>
      <c r="O994" t="str">
        <f>IF($A994="","",IFERROR(VLOOKUP($A994,Data_Raw!$A:$G,5,FALSE),""))</f>
        <v/>
      </c>
      <c r="P994" t="str">
        <f>IF($A994="","",IFERROR(VLOOKUP($A994,Data_Raw!$A:$G,6,FALSE),""))</f>
        <v/>
      </c>
      <c r="Q994" t="str">
        <f>IF($A994="","",IFERROR(VLOOKUP($A994,Data_Raw!$A:$G,7,FALSE),""))</f>
        <v/>
      </c>
      <c r="R994" t="str">
        <f>IF($A994="","",SUMIFS(AI_PF!$AP:$AP,AI_PF!$A:$A,$A994))</f>
        <v/>
      </c>
      <c r="S994" t="str">
        <f>IF($A994="","",SUMIFS(AI_PF!$AW:$AW,AI_PF!$A:$A,$A994))</f>
        <v/>
      </c>
      <c r="T994" t="str">
        <f>IF($A994="","",SUMIFS(AI_PF!$AZ:$AZ,AI_PF!$A:$A,$A994))</f>
        <v/>
      </c>
      <c r="U994" t="str">
        <f>IF($A994="","",SUMIFS(AI_PF!$CA:$CA,AI_PF!$A:$A,$A994))</f>
        <v/>
      </c>
      <c r="V994" t="str">
        <f>IF($A994="","",SUMIFS(AI_PF!$CE:$CE,AI_PF!$A:$A,$A994))</f>
        <v/>
      </c>
      <c r="W994" t="str">
        <f>IF($A994="","",IFERROR(VLOOKUP($A994,AI_PF!$A:$CO,93,FALSE),""))</f>
        <v/>
      </c>
      <c r="X994" t="str">
        <f>IF($A994="","",COUNTIF(AI_PF!$A:$A,$A994))</f>
        <v/>
      </c>
      <c r="Y994" t="str">
        <f>IF($A994="","",COUNTIF(LookThrough!$A:$A,J994))</f>
        <v/>
      </c>
    </row>
    <row r="995" spans="2:25" x14ac:dyDescent="0.4">
      <c r="B995" t="str">
        <f>IF($A995="","",IFERROR(VLOOKUP($A995,AI_PF!$A:$D,4,FALSE),""))</f>
        <v/>
      </c>
      <c r="C995" t="str">
        <f>IF($A995="","",IFERROR(VLOOKUP($A995,AI_PF!$A:$G,7,FALSE),""))</f>
        <v/>
      </c>
      <c r="D995" t="str">
        <f>IF($A995="","",IFERROR(VLOOKUP($A995,AI_PF!$A:$H,8,FALSE),""))</f>
        <v/>
      </c>
      <c r="E995" t="str">
        <f>IF($A995="","",IFERROR(VLOOKUP($A995,AI_PF!$A:$N,14,FALSE),""))</f>
        <v/>
      </c>
      <c r="F995" t="str">
        <f>IF($A995="","",IFERROR(VLOOKUP($A995,AI_PF!$A:$R,18,FALSE),""))</f>
        <v/>
      </c>
      <c r="G995" t="str">
        <f>IF($A995="","",IFERROR(VLOOKUP($A995,AI_PF!$A:$T,20,FALSE),""))</f>
        <v/>
      </c>
      <c r="H995" t="str">
        <f>IF($A995="","",IFERROR(VLOOKUP($A995,AI_PF!$A:$V,22,FALSE),""))</f>
        <v/>
      </c>
      <c r="I995" t="str">
        <f>IF($A995="","",IFERROR(VLOOKUP($A995,AI_PF!$A:$EU,151,FALSE),""))</f>
        <v/>
      </c>
      <c r="J995" t="str">
        <f>IF($A995="","",IFERROR(VLOOKUP($A995,AI_PF!$A:$C,3,FALSE),""))</f>
        <v/>
      </c>
      <c r="K995" t="str">
        <f>IF($A995="","",IFERROR(VLOOKUP($A995,Data_Raw!$A:$G,2,FALSE),""))</f>
        <v/>
      </c>
      <c r="L995" t="str">
        <f>IF($A995="","",IFERROR(VLOOKUP($A995,Data_Raw!$A:$G,3,FALSE),""))</f>
        <v/>
      </c>
      <c r="M995" t="str">
        <f>IF($A995="","",IFERROR(VLOOKUP($A995,Data_Raw!$A:$G,4,FALSE),""))</f>
        <v/>
      </c>
      <c r="N995" t="str">
        <f>IF($A995="","",IFERROR(VLOOKUP($A995,AI_PF!$A:$EU,29,FALSE),""))</f>
        <v/>
      </c>
      <c r="O995" t="str">
        <f>IF($A995="","",IFERROR(VLOOKUP($A995,Data_Raw!$A:$G,5,FALSE),""))</f>
        <v/>
      </c>
      <c r="P995" t="str">
        <f>IF($A995="","",IFERROR(VLOOKUP($A995,Data_Raw!$A:$G,6,FALSE),""))</f>
        <v/>
      </c>
      <c r="Q995" t="str">
        <f>IF($A995="","",IFERROR(VLOOKUP($A995,Data_Raw!$A:$G,7,FALSE),""))</f>
        <v/>
      </c>
      <c r="R995" t="str">
        <f>IF($A995="","",SUMIFS(AI_PF!$AP:$AP,AI_PF!$A:$A,$A995))</f>
        <v/>
      </c>
      <c r="S995" t="str">
        <f>IF($A995="","",SUMIFS(AI_PF!$AW:$AW,AI_PF!$A:$A,$A995))</f>
        <v/>
      </c>
      <c r="T995" t="str">
        <f>IF($A995="","",SUMIFS(AI_PF!$AZ:$AZ,AI_PF!$A:$A,$A995))</f>
        <v/>
      </c>
      <c r="U995" t="str">
        <f>IF($A995="","",SUMIFS(AI_PF!$CA:$CA,AI_PF!$A:$A,$A995))</f>
        <v/>
      </c>
      <c r="V995" t="str">
        <f>IF($A995="","",SUMIFS(AI_PF!$CE:$CE,AI_PF!$A:$A,$A995))</f>
        <v/>
      </c>
      <c r="W995" t="str">
        <f>IF($A995="","",IFERROR(VLOOKUP($A995,AI_PF!$A:$CO,93,FALSE),""))</f>
        <v/>
      </c>
      <c r="X995" t="str">
        <f>IF($A995="","",COUNTIF(AI_PF!$A:$A,$A995))</f>
        <v/>
      </c>
      <c r="Y995" t="str">
        <f>IF($A995="","",COUNTIF(LookThrough!$A:$A,J995))</f>
        <v/>
      </c>
    </row>
    <row r="996" spans="2:25" x14ac:dyDescent="0.4">
      <c r="B996" t="str">
        <f>IF($A996="","",IFERROR(VLOOKUP($A996,AI_PF!$A:$D,4,FALSE),""))</f>
        <v/>
      </c>
      <c r="C996" t="str">
        <f>IF($A996="","",IFERROR(VLOOKUP($A996,AI_PF!$A:$G,7,FALSE),""))</f>
        <v/>
      </c>
      <c r="D996" t="str">
        <f>IF($A996="","",IFERROR(VLOOKUP($A996,AI_PF!$A:$H,8,FALSE),""))</f>
        <v/>
      </c>
      <c r="E996" t="str">
        <f>IF($A996="","",IFERROR(VLOOKUP($A996,AI_PF!$A:$N,14,FALSE),""))</f>
        <v/>
      </c>
      <c r="F996" t="str">
        <f>IF($A996="","",IFERROR(VLOOKUP($A996,AI_PF!$A:$R,18,FALSE),""))</f>
        <v/>
      </c>
      <c r="G996" t="str">
        <f>IF($A996="","",IFERROR(VLOOKUP($A996,AI_PF!$A:$T,20,FALSE),""))</f>
        <v/>
      </c>
      <c r="H996" t="str">
        <f>IF($A996="","",IFERROR(VLOOKUP($A996,AI_PF!$A:$V,22,FALSE),""))</f>
        <v/>
      </c>
      <c r="I996" t="str">
        <f>IF($A996="","",IFERROR(VLOOKUP($A996,AI_PF!$A:$EU,151,FALSE),""))</f>
        <v/>
      </c>
      <c r="J996" t="str">
        <f>IF($A996="","",IFERROR(VLOOKUP($A996,AI_PF!$A:$C,3,FALSE),""))</f>
        <v/>
      </c>
      <c r="K996" t="str">
        <f>IF($A996="","",IFERROR(VLOOKUP($A996,Data_Raw!$A:$G,2,FALSE),""))</f>
        <v/>
      </c>
      <c r="L996" t="str">
        <f>IF($A996="","",IFERROR(VLOOKUP($A996,Data_Raw!$A:$G,3,FALSE),""))</f>
        <v/>
      </c>
      <c r="M996" t="str">
        <f>IF($A996="","",IFERROR(VLOOKUP($A996,Data_Raw!$A:$G,4,FALSE),""))</f>
        <v/>
      </c>
      <c r="N996" t="str">
        <f>IF($A996="","",IFERROR(VLOOKUP($A996,AI_PF!$A:$EU,29,FALSE),""))</f>
        <v/>
      </c>
      <c r="O996" t="str">
        <f>IF($A996="","",IFERROR(VLOOKUP($A996,Data_Raw!$A:$G,5,FALSE),""))</f>
        <v/>
      </c>
      <c r="P996" t="str">
        <f>IF($A996="","",IFERROR(VLOOKUP($A996,Data_Raw!$A:$G,6,FALSE),""))</f>
        <v/>
      </c>
      <c r="Q996" t="str">
        <f>IF($A996="","",IFERROR(VLOOKUP($A996,Data_Raw!$A:$G,7,FALSE),""))</f>
        <v/>
      </c>
      <c r="R996" t="str">
        <f>IF($A996="","",SUMIFS(AI_PF!$AP:$AP,AI_PF!$A:$A,$A996))</f>
        <v/>
      </c>
      <c r="S996" t="str">
        <f>IF($A996="","",SUMIFS(AI_PF!$AW:$AW,AI_PF!$A:$A,$A996))</f>
        <v/>
      </c>
      <c r="T996" t="str">
        <f>IF($A996="","",SUMIFS(AI_PF!$AZ:$AZ,AI_PF!$A:$A,$A996))</f>
        <v/>
      </c>
      <c r="U996" t="str">
        <f>IF($A996="","",SUMIFS(AI_PF!$CA:$CA,AI_PF!$A:$A,$A996))</f>
        <v/>
      </c>
      <c r="V996" t="str">
        <f>IF($A996="","",SUMIFS(AI_PF!$CE:$CE,AI_PF!$A:$A,$A996))</f>
        <v/>
      </c>
      <c r="W996" t="str">
        <f>IF($A996="","",IFERROR(VLOOKUP($A996,AI_PF!$A:$CO,93,FALSE),""))</f>
        <v/>
      </c>
      <c r="X996" t="str">
        <f>IF($A996="","",COUNTIF(AI_PF!$A:$A,$A996))</f>
        <v/>
      </c>
      <c r="Y996" t="str">
        <f>IF($A996="","",COUNTIF(LookThrough!$A:$A,J996))</f>
        <v/>
      </c>
    </row>
    <row r="997" spans="2:25" x14ac:dyDescent="0.4">
      <c r="B997" t="str">
        <f>IF($A997="","",IFERROR(VLOOKUP($A997,AI_PF!$A:$D,4,FALSE),""))</f>
        <v/>
      </c>
      <c r="C997" t="str">
        <f>IF($A997="","",IFERROR(VLOOKUP($A997,AI_PF!$A:$G,7,FALSE),""))</f>
        <v/>
      </c>
      <c r="D997" t="str">
        <f>IF($A997="","",IFERROR(VLOOKUP($A997,AI_PF!$A:$H,8,FALSE),""))</f>
        <v/>
      </c>
      <c r="E997" t="str">
        <f>IF($A997="","",IFERROR(VLOOKUP($A997,AI_PF!$A:$N,14,FALSE),""))</f>
        <v/>
      </c>
      <c r="F997" t="str">
        <f>IF($A997="","",IFERROR(VLOOKUP($A997,AI_PF!$A:$R,18,FALSE),""))</f>
        <v/>
      </c>
      <c r="G997" t="str">
        <f>IF($A997="","",IFERROR(VLOOKUP($A997,AI_PF!$A:$T,20,FALSE),""))</f>
        <v/>
      </c>
      <c r="H997" t="str">
        <f>IF($A997="","",IFERROR(VLOOKUP($A997,AI_PF!$A:$V,22,FALSE),""))</f>
        <v/>
      </c>
      <c r="I997" t="str">
        <f>IF($A997="","",IFERROR(VLOOKUP($A997,AI_PF!$A:$EU,151,FALSE),""))</f>
        <v/>
      </c>
      <c r="J997" t="str">
        <f>IF($A997="","",IFERROR(VLOOKUP($A997,AI_PF!$A:$C,3,FALSE),""))</f>
        <v/>
      </c>
      <c r="K997" t="str">
        <f>IF($A997="","",IFERROR(VLOOKUP($A997,Data_Raw!$A:$G,2,FALSE),""))</f>
        <v/>
      </c>
      <c r="L997" t="str">
        <f>IF($A997="","",IFERROR(VLOOKUP($A997,Data_Raw!$A:$G,3,FALSE),""))</f>
        <v/>
      </c>
      <c r="M997" t="str">
        <f>IF($A997="","",IFERROR(VLOOKUP($A997,Data_Raw!$A:$G,4,FALSE),""))</f>
        <v/>
      </c>
      <c r="N997" t="str">
        <f>IF($A997="","",IFERROR(VLOOKUP($A997,AI_PF!$A:$EU,29,FALSE),""))</f>
        <v/>
      </c>
      <c r="O997" t="str">
        <f>IF($A997="","",IFERROR(VLOOKUP($A997,Data_Raw!$A:$G,5,FALSE),""))</f>
        <v/>
      </c>
      <c r="P997" t="str">
        <f>IF($A997="","",IFERROR(VLOOKUP($A997,Data_Raw!$A:$G,6,FALSE),""))</f>
        <v/>
      </c>
      <c r="Q997" t="str">
        <f>IF($A997="","",IFERROR(VLOOKUP($A997,Data_Raw!$A:$G,7,FALSE),""))</f>
        <v/>
      </c>
      <c r="R997" t="str">
        <f>IF($A997="","",SUMIFS(AI_PF!$AP:$AP,AI_PF!$A:$A,$A997))</f>
        <v/>
      </c>
      <c r="S997" t="str">
        <f>IF($A997="","",SUMIFS(AI_PF!$AW:$AW,AI_PF!$A:$A,$A997))</f>
        <v/>
      </c>
      <c r="T997" t="str">
        <f>IF($A997="","",SUMIFS(AI_PF!$AZ:$AZ,AI_PF!$A:$A,$A997))</f>
        <v/>
      </c>
      <c r="U997" t="str">
        <f>IF($A997="","",SUMIFS(AI_PF!$CA:$CA,AI_PF!$A:$A,$A997))</f>
        <v/>
      </c>
      <c r="V997" t="str">
        <f>IF($A997="","",SUMIFS(AI_PF!$CE:$CE,AI_PF!$A:$A,$A997))</f>
        <v/>
      </c>
      <c r="W997" t="str">
        <f>IF($A997="","",IFERROR(VLOOKUP($A997,AI_PF!$A:$CO,93,FALSE),""))</f>
        <v/>
      </c>
      <c r="X997" t="str">
        <f>IF($A997="","",COUNTIF(AI_PF!$A:$A,$A997))</f>
        <v/>
      </c>
      <c r="Y997" t="str">
        <f>IF($A997="","",COUNTIF(LookThrough!$A:$A,J997))</f>
        <v/>
      </c>
    </row>
    <row r="998" spans="2:25" x14ac:dyDescent="0.4">
      <c r="B998" t="str">
        <f>IF($A998="","",IFERROR(VLOOKUP($A998,AI_PF!$A:$D,4,FALSE),""))</f>
        <v/>
      </c>
      <c r="C998" t="str">
        <f>IF($A998="","",IFERROR(VLOOKUP($A998,AI_PF!$A:$G,7,FALSE),""))</f>
        <v/>
      </c>
      <c r="D998" t="str">
        <f>IF($A998="","",IFERROR(VLOOKUP($A998,AI_PF!$A:$H,8,FALSE),""))</f>
        <v/>
      </c>
      <c r="E998" t="str">
        <f>IF($A998="","",IFERROR(VLOOKUP($A998,AI_PF!$A:$N,14,FALSE),""))</f>
        <v/>
      </c>
      <c r="F998" t="str">
        <f>IF($A998="","",IFERROR(VLOOKUP($A998,AI_PF!$A:$R,18,FALSE),""))</f>
        <v/>
      </c>
      <c r="G998" t="str">
        <f>IF($A998="","",IFERROR(VLOOKUP($A998,AI_PF!$A:$T,20,FALSE),""))</f>
        <v/>
      </c>
      <c r="H998" t="str">
        <f>IF($A998="","",IFERROR(VLOOKUP($A998,AI_PF!$A:$V,22,FALSE),""))</f>
        <v/>
      </c>
      <c r="I998" t="str">
        <f>IF($A998="","",IFERROR(VLOOKUP($A998,AI_PF!$A:$EU,151,FALSE),""))</f>
        <v/>
      </c>
      <c r="J998" t="str">
        <f>IF($A998="","",IFERROR(VLOOKUP($A998,AI_PF!$A:$C,3,FALSE),""))</f>
        <v/>
      </c>
      <c r="K998" t="str">
        <f>IF($A998="","",IFERROR(VLOOKUP($A998,Data_Raw!$A:$G,2,FALSE),""))</f>
        <v/>
      </c>
      <c r="L998" t="str">
        <f>IF($A998="","",IFERROR(VLOOKUP($A998,Data_Raw!$A:$G,3,FALSE),""))</f>
        <v/>
      </c>
      <c r="M998" t="str">
        <f>IF($A998="","",IFERROR(VLOOKUP($A998,Data_Raw!$A:$G,4,FALSE),""))</f>
        <v/>
      </c>
      <c r="N998" t="str">
        <f>IF($A998="","",IFERROR(VLOOKUP($A998,AI_PF!$A:$EU,29,FALSE),""))</f>
        <v/>
      </c>
      <c r="O998" t="str">
        <f>IF($A998="","",IFERROR(VLOOKUP($A998,Data_Raw!$A:$G,5,FALSE),""))</f>
        <v/>
      </c>
      <c r="P998" t="str">
        <f>IF($A998="","",IFERROR(VLOOKUP($A998,Data_Raw!$A:$G,6,FALSE),""))</f>
        <v/>
      </c>
      <c r="Q998" t="str">
        <f>IF($A998="","",IFERROR(VLOOKUP($A998,Data_Raw!$A:$G,7,FALSE),""))</f>
        <v/>
      </c>
      <c r="R998" t="str">
        <f>IF($A998="","",SUMIFS(AI_PF!$AP:$AP,AI_PF!$A:$A,$A998))</f>
        <v/>
      </c>
      <c r="S998" t="str">
        <f>IF($A998="","",SUMIFS(AI_PF!$AW:$AW,AI_PF!$A:$A,$A998))</f>
        <v/>
      </c>
      <c r="T998" t="str">
        <f>IF($A998="","",SUMIFS(AI_PF!$AZ:$AZ,AI_PF!$A:$A,$A998))</f>
        <v/>
      </c>
      <c r="U998" t="str">
        <f>IF($A998="","",SUMIFS(AI_PF!$CA:$CA,AI_PF!$A:$A,$A998))</f>
        <v/>
      </c>
      <c r="V998" t="str">
        <f>IF($A998="","",SUMIFS(AI_PF!$CE:$CE,AI_PF!$A:$A,$A998))</f>
        <v/>
      </c>
      <c r="W998" t="str">
        <f>IF($A998="","",IFERROR(VLOOKUP($A998,AI_PF!$A:$CO,93,FALSE),""))</f>
        <v/>
      </c>
      <c r="X998" t="str">
        <f>IF($A998="","",COUNTIF(AI_PF!$A:$A,$A998))</f>
        <v/>
      </c>
      <c r="Y998" t="str">
        <f>IF($A998="","",COUNTIF(LookThrough!$A:$A,J998))</f>
        <v/>
      </c>
    </row>
    <row r="999" spans="2:25" x14ac:dyDescent="0.4">
      <c r="B999" t="str">
        <f>IF($A999="","",IFERROR(VLOOKUP($A999,AI_PF!$A:$D,4,FALSE),""))</f>
        <v/>
      </c>
      <c r="C999" t="str">
        <f>IF($A999="","",IFERROR(VLOOKUP($A999,AI_PF!$A:$G,7,FALSE),""))</f>
        <v/>
      </c>
      <c r="D999" t="str">
        <f>IF($A999="","",IFERROR(VLOOKUP($A999,AI_PF!$A:$H,8,FALSE),""))</f>
        <v/>
      </c>
      <c r="E999" t="str">
        <f>IF($A999="","",IFERROR(VLOOKUP($A999,AI_PF!$A:$N,14,FALSE),""))</f>
        <v/>
      </c>
      <c r="F999" t="str">
        <f>IF($A999="","",IFERROR(VLOOKUP($A999,AI_PF!$A:$R,18,FALSE),""))</f>
        <v/>
      </c>
      <c r="G999" t="str">
        <f>IF($A999="","",IFERROR(VLOOKUP($A999,AI_PF!$A:$T,20,FALSE),""))</f>
        <v/>
      </c>
      <c r="H999" t="str">
        <f>IF($A999="","",IFERROR(VLOOKUP($A999,AI_PF!$A:$V,22,FALSE),""))</f>
        <v/>
      </c>
      <c r="I999" t="str">
        <f>IF($A999="","",IFERROR(VLOOKUP($A999,AI_PF!$A:$EU,151,FALSE),""))</f>
        <v/>
      </c>
      <c r="J999" t="str">
        <f>IF($A999="","",IFERROR(VLOOKUP($A999,AI_PF!$A:$C,3,FALSE),""))</f>
        <v/>
      </c>
      <c r="K999" t="str">
        <f>IF($A999="","",IFERROR(VLOOKUP($A999,Data_Raw!$A:$G,2,FALSE),""))</f>
        <v/>
      </c>
      <c r="L999" t="str">
        <f>IF($A999="","",IFERROR(VLOOKUP($A999,Data_Raw!$A:$G,3,FALSE),""))</f>
        <v/>
      </c>
      <c r="M999" t="str">
        <f>IF($A999="","",IFERROR(VLOOKUP($A999,Data_Raw!$A:$G,4,FALSE),""))</f>
        <v/>
      </c>
      <c r="N999" t="str">
        <f>IF($A999="","",IFERROR(VLOOKUP($A999,AI_PF!$A:$EU,29,FALSE),""))</f>
        <v/>
      </c>
      <c r="O999" t="str">
        <f>IF($A999="","",IFERROR(VLOOKUP($A999,Data_Raw!$A:$G,5,FALSE),""))</f>
        <v/>
      </c>
      <c r="P999" t="str">
        <f>IF($A999="","",IFERROR(VLOOKUP($A999,Data_Raw!$A:$G,6,FALSE),""))</f>
        <v/>
      </c>
      <c r="Q999" t="str">
        <f>IF($A999="","",IFERROR(VLOOKUP($A999,Data_Raw!$A:$G,7,FALSE),""))</f>
        <v/>
      </c>
      <c r="R999" t="str">
        <f>IF($A999="","",SUMIFS(AI_PF!$AP:$AP,AI_PF!$A:$A,$A999))</f>
        <v/>
      </c>
      <c r="S999" t="str">
        <f>IF($A999="","",SUMIFS(AI_PF!$AW:$AW,AI_PF!$A:$A,$A999))</f>
        <v/>
      </c>
      <c r="T999" t="str">
        <f>IF($A999="","",SUMIFS(AI_PF!$AZ:$AZ,AI_PF!$A:$A,$A999))</f>
        <v/>
      </c>
      <c r="U999" t="str">
        <f>IF($A999="","",SUMIFS(AI_PF!$CA:$CA,AI_PF!$A:$A,$A999))</f>
        <v/>
      </c>
      <c r="V999" t="str">
        <f>IF($A999="","",SUMIFS(AI_PF!$CE:$CE,AI_PF!$A:$A,$A999))</f>
        <v/>
      </c>
      <c r="W999" t="str">
        <f>IF($A999="","",IFERROR(VLOOKUP($A999,AI_PF!$A:$CO,93,FALSE),""))</f>
        <v/>
      </c>
      <c r="X999" t="str">
        <f>IF($A999="","",COUNTIF(AI_PF!$A:$A,$A999))</f>
        <v/>
      </c>
      <c r="Y999" t="str">
        <f>IF($A999="","",COUNTIF(LookThrough!$A:$A,J999))</f>
        <v/>
      </c>
    </row>
    <row r="1000" spans="2:25" x14ac:dyDescent="0.4">
      <c r="B1000" t="str">
        <f>IF($A1000="","",IFERROR(VLOOKUP($A1000,AI_PF!$A:$D,4,FALSE),""))</f>
        <v/>
      </c>
      <c r="C1000" t="str">
        <f>IF($A1000="","",IFERROR(VLOOKUP($A1000,AI_PF!$A:$G,7,FALSE),""))</f>
        <v/>
      </c>
      <c r="D1000" t="str">
        <f>IF($A1000="","",IFERROR(VLOOKUP($A1000,AI_PF!$A:$H,8,FALSE),""))</f>
        <v/>
      </c>
      <c r="E1000" t="str">
        <f>IF($A1000="","",IFERROR(VLOOKUP($A1000,AI_PF!$A:$N,14,FALSE),""))</f>
        <v/>
      </c>
      <c r="F1000" t="str">
        <f>IF($A1000="","",IFERROR(VLOOKUP($A1000,AI_PF!$A:$R,18,FALSE),""))</f>
        <v/>
      </c>
      <c r="G1000" t="str">
        <f>IF($A1000="","",IFERROR(VLOOKUP($A1000,AI_PF!$A:$T,20,FALSE),""))</f>
        <v/>
      </c>
      <c r="H1000" t="str">
        <f>IF($A1000="","",IFERROR(VLOOKUP($A1000,AI_PF!$A:$V,22,FALSE),""))</f>
        <v/>
      </c>
      <c r="I1000" t="str">
        <f>IF($A1000="","",IFERROR(VLOOKUP($A1000,AI_PF!$A:$EU,151,FALSE),""))</f>
        <v/>
      </c>
      <c r="J1000" t="str">
        <f>IF($A1000="","",IFERROR(VLOOKUP($A1000,AI_PF!$A:$C,3,FALSE),""))</f>
        <v/>
      </c>
      <c r="K1000" t="str">
        <f>IF($A1000="","",IFERROR(VLOOKUP($A1000,Data_Raw!$A:$G,2,FALSE),""))</f>
        <v/>
      </c>
      <c r="L1000" t="str">
        <f>IF($A1000="","",IFERROR(VLOOKUP($A1000,Data_Raw!$A:$G,3,FALSE),""))</f>
        <v/>
      </c>
      <c r="M1000" t="str">
        <f>IF($A1000="","",IFERROR(VLOOKUP($A1000,Data_Raw!$A:$G,4,FALSE),""))</f>
        <v/>
      </c>
      <c r="N1000" t="str">
        <f>IF($A1000="","",IFERROR(VLOOKUP($A1000,AI_PF!$A:$EU,29,FALSE),""))</f>
        <v/>
      </c>
      <c r="O1000" t="str">
        <f>IF($A1000="","",IFERROR(VLOOKUP($A1000,Data_Raw!$A:$G,5,FALSE),""))</f>
        <v/>
      </c>
      <c r="P1000" t="str">
        <f>IF($A1000="","",IFERROR(VLOOKUP($A1000,Data_Raw!$A:$G,6,FALSE),""))</f>
        <v/>
      </c>
      <c r="Q1000" t="str">
        <f>IF($A1000="","",IFERROR(VLOOKUP($A1000,Data_Raw!$A:$G,7,FALSE),""))</f>
        <v/>
      </c>
      <c r="R1000" t="str">
        <f>IF($A1000="","",SUMIFS(AI_PF!$AP:$AP,AI_PF!$A:$A,$A1000))</f>
        <v/>
      </c>
      <c r="S1000" t="str">
        <f>IF($A1000="","",SUMIFS(AI_PF!$AW:$AW,AI_PF!$A:$A,$A1000))</f>
        <v/>
      </c>
      <c r="T1000" t="str">
        <f>IF($A1000="","",SUMIFS(AI_PF!$AZ:$AZ,AI_PF!$A:$A,$A1000))</f>
        <v/>
      </c>
      <c r="U1000" t="str">
        <f>IF($A1000="","",SUMIFS(AI_PF!$CA:$CA,AI_PF!$A:$A,$A1000))</f>
        <v/>
      </c>
      <c r="V1000" t="str">
        <f>IF($A1000="","",SUMIFS(AI_PF!$CE:$CE,AI_PF!$A:$A,$A1000))</f>
        <v/>
      </c>
      <c r="W1000" t="str">
        <f>IF($A1000="","",IFERROR(VLOOKUP($A1000,AI_PF!$A:$CO,93,FALSE),""))</f>
        <v/>
      </c>
      <c r="X1000" t="str">
        <f>IF($A1000="","",COUNTIF(AI_PF!$A:$A,$A1000))</f>
        <v/>
      </c>
      <c r="Y1000" t="str">
        <f>IF($A1000="","",COUNTIF(LookThrough!$A:$A,J1000))</f>
        <v/>
      </c>
    </row>
    <row r="1001" spans="2:25" x14ac:dyDescent="0.4">
      <c r="B1001" t="str">
        <f>IF($A1001="","",IFERROR(VLOOKUP($A1001,AI_PF!$A:$D,4,FALSE),""))</f>
        <v/>
      </c>
      <c r="C1001" t="str">
        <f>IF($A1001="","",IFERROR(VLOOKUP($A1001,AI_PF!$A:$G,7,FALSE),""))</f>
        <v/>
      </c>
      <c r="D1001" t="str">
        <f>IF($A1001="","",IFERROR(VLOOKUP($A1001,AI_PF!$A:$H,8,FALSE),""))</f>
        <v/>
      </c>
      <c r="E1001" t="str">
        <f>IF($A1001="","",IFERROR(VLOOKUP($A1001,AI_PF!$A:$N,14,FALSE),""))</f>
        <v/>
      </c>
      <c r="F1001" t="str">
        <f>IF($A1001="","",IFERROR(VLOOKUP($A1001,AI_PF!$A:$R,18,FALSE),""))</f>
        <v/>
      </c>
      <c r="G1001" t="str">
        <f>IF($A1001="","",IFERROR(VLOOKUP($A1001,AI_PF!$A:$T,20,FALSE),""))</f>
        <v/>
      </c>
      <c r="H1001" t="str">
        <f>IF($A1001="","",IFERROR(VLOOKUP($A1001,AI_PF!$A:$V,22,FALSE),""))</f>
        <v/>
      </c>
      <c r="I1001" t="str">
        <f>IF($A1001="","",IFERROR(VLOOKUP($A1001,AI_PF!$A:$EU,151,FALSE),""))</f>
        <v/>
      </c>
      <c r="J1001" t="str">
        <f>IF($A1001="","",IFERROR(VLOOKUP($A1001,AI_PF!$A:$C,3,FALSE),""))</f>
        <v/>
      </c>
      <c r="K1001" t="str">
        <f>IF($A1001="","",IFERROR(VLOOKUP($A1001,Data_Raw!$A:$G,2,FALSE),""))</f>
        <v/>
      </c>
      <c r="L1001" t="str">
        <f>IF($A1001="","",IFERROR(VLOOKUP($A1001,Data_Raw!$A:$G,3,FALSE),""))</f>
        <v/>
      </c>
      <c r="M1001" t="str">
        <f>IF($A1001="","",IFERROR(VLOOKUP($A1001,Data_Raw!$A:$G,4,FALSE),""))</f>
        <v/>
      </c>
      <c r="N1001" t="str">
        <f>IF($A1001="","",IFERROR(VLOOKUP($A1001,AI_PF!$A:$EU,29,FALSE),""))</f>
        <v/>
      </c>
      <c r="O1001" t="str">
        <f>IF($A1001="","",IFERROR(VLOOKUP($A1001,Data_Raw!$A:$G,5,FALSE),""))</f>
        <v/>
      </c>
      <c r="P1001" t="str">
        <f>IF($A1001="","",IFERROR(VLOOKUP($A1001,Data_Raw!$A:$G,6,FALSE),""))</f>
        <v/>
      </c>
      <c r="Q1001" t="str">
        <f>IF($A1001="","",IFERROR(VLOOKUP($A1001,Data_Raw!$A:$G,7,FALSE),""))</f>
        <v/>
      </c>
      <c r="R1001" t="str">
        <f>IF($A1001="","",SUMIFS(AI_PF!$AP:$AP,AI_PF!$A:$A,$A1001))</f>
        <v/>
      </c>
      <c r="S1001" t="str">
        <f>IF($A1001="","",SUMIFS(AI_PF!$AW:$AW,AI_PF!$A:$A,$A1001))</f>
        <v/>
      </c>
      <c r="T1001" t="str">
        <f>IF($A1001="","",SUMIFS(AI_PF!$AZ:$AZ,AI_PF!$A:$A,$A1001))</f>
        <v/>
      </c>
      <c r="U1001" t="str">
        <f>IF($A1001="","",SUMIFS(AI_PF!$CA:$CA,AI_PF!$A:$A,$A1001))</f>
        <v/>
      </c>
      <c r="V1001" t="str">
        <f>IF($A1001="","",SUMIFS(AI_PF!$CE:$CE,AI_PF!$A:$A,$A1001))</f>
        <v/>
      </c>
      <c r="W1001" t="str">
        <f>IF($A1001="","",IFERROR(VLOOKUP($A1001,AI_PF!$A:$CO,93,FALSE),""))</f>
        <v/>
      </c>
      <c r="X1001" t="str">
        <f>IF($A1001="","",COUNTIF(AI_PF!$A:$A,$A1001))</f>
        <v/>
      </c>
      <c r="Y1001" t="str">
        <f>IF($A1001="","",COUNTIF(LookThrough!$A:$A,J1001))</f>
        <v/>
      </c>
    </row>
    <row r="1002" spans="2:25" x14ac:dyDescent="0.4">
      <c r="B1002" t="str">
        <f>IF($A1002="","",IFERROR(VLOOKUP($A1002,AI_PF!$A:$D,4,FALSE),""))</f>
        <v/>
      </c>
      <c r="C1002" t="str">
        <f>IF($A1002="","",IFERROR(VLOOKUP($A1002,AI_PF!$A:$G,7,FALSE),""))</f>
        <v/>
      </c>
      <c r="D1002" t="str">
        <f>IF($A1002="","",IFERROR(VLOOKUP($A1002,AI_PF!$A:$H,8,FALSE),""))</f>
        <v/>
      </c>
      <c r="E1002" t="str">
        <f>IF($A1002="","",IFERROR(VLOOKUP($A1002,AI_PF!$A:$N,14,FALSE),""))</f>
        <v/>
      </c>
      <c r="F1002" t="str">
        <f>IF($A1002="","",IFERROR(VLOOKUP($A1002,AI_PF!$A:$R,18,FALSE),""))</f>
        <v/>
      </c>
      <c r="G1002" t="str">
        <f>IF($A1002="","",IFERROR(VLOOKUP($A1002,AI_PF!$A:$T,20,FALSE),""))</f>
        <v/>
      </c>
      <c r="H1002" t="str">
        <f>IF($A1002="","",IFERROR(VLOOKUP($A1002,AI_PF!$A:$V,22,FALSE),""))</f>
        <v/>
      </c>
      <c r="I1002" t="str">
        <f>IF($A1002="","",IFERROR(VLOOKUP($A1002,AI_PF!$A:$EU,151,FALSE),""))</f>
        <v/>
      </c>
      <c r="J1002" t="str">
        <f>IF($A1002="","",IFERROR(VLOOKUP($A1002,AI_PF!$A:$C,3,FALSE),""))</f>
        <v/>
      </c>
      <c r="K1002" t="str">
        <f>IF($A1002="","",IFERROR(VLOOKUP($A1002,Data_Raw!$A:$G,2,FALSE),""))</f>
        <v/>
      </c>
      <c r="L1002" t="str">
        <f>IF($A1002="","",IFERROR(VLOOKUP($A1002,Data_Raw!$A:$G,3,FALSE),""))</f>
        <v/>
      </c>
      <c r="M1002" t="str">
        <f>IF($A1002="","",IFERROR(VLOOKUP($A1002,Data_Raw!$A:$G,4,FALSE),""))</f>
        <v/>
      </c>
      <c r="N1002" t="str">
        <f>IF($A1002="","",IFERROR(VLOOKUP($A1002,AI_PF!$A:$EU,29,FALSE),""))</f>
        <v/>
      </c>
      <c r="O1002" t="str">
        <f>IF($A1002="","",IFERROR(VLOOKUP($A1002,Data_Raw!$A:$G,5,FALSE),""))</f>
        <v/>
      </c>
      <c r="P1002" t="str">
        <f>IF($A1002="","",IFERROR(VLOOKUP($A1002,Data_Raw!$A:$G,6,FALSE),""))</f>
        <v/>
      </c>
      <c r="Q1002" t="str">
        <f>IF($A1002="","",IFERROR(VLOOKUP($A1002,Data_Raw!$A:$G,7,FALSE),""))</f>
        <v/>
      </c>
      <c r="R1002" t="str">
        <f>IF($A1002="","",SUMIFS(AI_PF!$AP:$AP,AI_PF!$A:$A,$A1002))</f>
        <v/>
      </c>
      <c r="S1002" t="str">
        <f>IF($A1002="","",SUMIFS(AI_PF!$AW:$AW,AI_PF!$A:$A,$A1002))</f>
        <v/>
      </c>
      <c r="T1002" t="str">
        <f>IF($A1002="","",SUMIFS(AI_PF!$AZ:$AZ,AI_PF!$A:$A,$A1002))</f>
        <v/>
      </c>
      <c r="U1002" t="str">
        <f>IF($A1002="","",SUMIFS(AI_PF!$CA:$CA,AI_PF!$A:$A,$A1002))</f>
        <v/>
      </c>
      <c r="V1002" t="str">
        <f>IF($A1002="","",SUMIFS(AI_PF!$CE:$CE,AI_PF!$A:$A,$A1002))</f>
        <v/>
      </c>
      <c r="W1002" t="str">
        <f>IF($A1002="","",IFERROR(VLOOKUP($A1002,AI_PF!$A:$CO,93,FALSE),""))</f>
        <v/>
      </c>
      <c r="X1002" t="str">
        <f>IF($A1002="","",COUNTIF(AI_PF!$A:$A,$A1002))</f>
        <v/>
      </c>
      <c r="Y1002" t="str">
        <f>IF($A1002="","",COUNTIF(LookThrough!$A:$A,J1002))</f>
        <v/>
      </c>
    </row>
    <row r="1003" spans="2:25" x14ac:dyDescent="0.4">
      <c r="B1003" t="str">
        <f>IF($A1003="","",IFERROR(VLOOKUP($A1003,AI_PF!$A:$D,4,FALSE),""))</f>
        <v/>
      </c>
      <c r="C1003" t="str">
        <f>IF($A1003="","",IFERROR(VLOOKUP($A1003,AI_PF!$A:$G,7,FALSE),""))</f>
        <v/>
      </c>
      <c r="D1003" t="str">
        <f>IF($A1003="","",IFERROR(VLOOKUP($A1003,AI_PF!$A:$H,8,FALSE),""))</f>
        <v/>
      </c>
      <c r="E1003" t="str">
        <f>IF($A1003="","",IFERROR(VLOOKUP($A1003,AI_PF!$A:$N,14,FALSE),""))</f>
        <v/>
      </c>
      <c r="F1003" t="str">
        <f>IF($A1003="","",IFERROR(VLOOKUP($A1003,AI_PF!$A:$R,18,FALSE),""))</f>
        <v/>
      </c>
      <c r="G1003" t="str">
        <f>IF($A1003="","",IFERROR(VLOOKUP($A1003,AI_PF!$A:$T,20,FALSE),""))</f>
        <v/>
      </c>
      <c r="H1003" t="str">
        <f>IF($A1003="","",IFERROR(VLOOKUP($A1003,AI_PF!$A:$V,22,FALSE),""))</f>
        <v/>
      </c>
      <c r="I1003" t="str">
        <f>IF($A1003="","",IFERROR(VLOOKUP($A1003,AI_PF!$A:$EU,151,FALSE),""))</f>
        <v/>
      </c>
      <c r="J1003" t="str">
        <f>IF($A1003="","",IFERROR(VLOOKUP($A1003,AI_PF!$A:$C,3,FALSE),""))</f>
        <v/>
      </c>
      <c r="K1003" t="str">
        <f>IF($A1003="","",IFERROR(VLOOKUP($A1003,Data_Raw!$A:$G,2,FALSE),""))</f>
        <v/>
      </c>
      <c r="L1003" t="str">
        <f>IF($A1003="","",IFERROR(VLOOKUP($A1003,Data_Raw!$A:$G,3,FALSE),""))</f>
        <v/>
      </c>
      <c r="M1003" t="str">
        <f>IF($A1003="","",IFERROR(VLOOKUP($A1003,Data_Raw!$A:$G,4,FALSE),""))</f>
        <v/>
      </c>
      <c r="N1003" t="str">
        <f>IF($A1003="","",IFERROR(VLOOKUP($A1003,AI_PF!$A:$EU,29,FALSE),""))</f>
        <v/>
      </c>
      <c r="O1003" t="str">
        <f>IF($A1003="","",IFERROR(VLOOKUP($A1003,Data_Raw!$A:$G,5,FALSE),""))</f>
        <v/>
      </c>
      <c r="P1003" t="str">
        <f>IF($A1003="","",IFERROR(VLOOKUP($A1003,Data_Raw!$A:$G,6,FALSE),""))</f>
        <v/>
      </c>
      <c r="Q1003" t="str">
        <f>IF($A1003="","",IFERROR(VLOOKUP($A1003,Data_Raw!$A:$G,7,FALSE),""))</f>
        <v/>
      </c>
      <c r="R1003" t="str">
        <f>IF($A1003="","",SUMIFS(AI_PF!$AP:$AP,AI_PF!$A:$A,$A1003))</f>
        <v/>
      </c>
      <c r="S1003" t="str">
        <f>IF($A1003="","",SUMIFS(AI_PF!$AW:$AW,AI_PF!$A:$A,$A1003))</f>
        <v/>
      </c>
      <c r="T1003" t="str">
        <f>IF($A1003="","",SUMIFS(AI_PF!$AZ:$AZ,AI_PF!$A:$A,$A1003))</f>
        <v/>
      </c>
      <c r="U1003" t="str">
        <f>IF($A1003="","",SUMIFS(AI_PF!$CA:$CA,AI_PF!$A:$A,$A1003))</f>
        <v/>
      </c>
      <c r="V1003" t="str">
        <f>IF($A1003="","",SUMIFS(AI_PF!$CE:$CE,AI_PF!$A:$A,$A1003))</f>
        <v/>
      </c>
      <c r="W1003" t="str">
        <f>IF($A1003="","",IFERROR(VLOOKUP($A1003,AI_PF!$A:$CO,93,FALSE),""))</f>
        <v/>
      </c>
      <c r="X1003" t="str">
        <f>IF($A1003="","",COUNTIF(AI_PF!$A:$A,$A1003))</f>
        <v/>
      </c>
      <c r="Y1003" t="str">
        <f>IF($A1003="","",COUNTIF(LookThrough!$A:$A,J1003))</f>
        <v/>
      </c>
    </row>
    <row r="1004" spans="2:25" x14ac:dyDescent="0.4">
      <c r="B1004" t="str">
        <f>IF($A1004="","",IFERROR(VLOOKUP($A1004,AI_PF!$A:$D,4,FALSE),""))</f>
        <v/>
      </c>
      <c r="C1004" t="str">
        <f>IF($A1004="","",IFERROR(VLOOKUP($A1004,AI_PF!$A:$G,7,FALSE),""))</f>
        <v/>
      </c>
      <c r="D1004" t="str">
        <f>IF($A1004="","",IFERROR(VLOOKUP($A1004,AI_PF!$A:$H,8,FALSE),""))</f>
        <v/>
      </c>
      <c r="E1004" t="str">
        <f>IF($A1004="","",IFERROR(VLOOKUP($A1004,AI_PF!$A:$N,14,FALSE),""))</f>
        <v/>
      </c>
      <c r="F1004" t="str">
        <f>IF($A1004="","",IFERROR(VLOOKUP($A1004,AI_PF!$A:$R,18,FALSE),""))</f>
        <v/>
      </c>
      <c r="G1004" t="str">
        <f>IF($A1004="","",IFERROR(VLOOKUP($A1004,AI_PF!$A:$T,20,FALSE),""))</f>
        <v/>
      </c>
      <c r="H1004" t="str">
        <f>IF($A1004="","",IFERROR(VLOOKUP($A1004,AI_PF!$A:$V,22,FALSE),""))</f>
        <v/>
      </c>
      <c r="I1004" t="str">
        <f>IF($A1004="","",IFERROR(VLOOKUP($A1004,AI_PF!$A:$EU,151,FALSE),""))</f>
        <v/>
      </c>
      <c r="J1004" t="str">
        <f>IF($A1004="","",IFERROR(VLOOKUP($A1004,AI_PF!$A:$C,3,FALSE),""))</f>
        <v/>
      </c>
      <c r="K1004" t="str">
        <f>IF($A1004="","",IFERROR(VLOOKUP($A1004,Data_Raw!$A:$G,2,FALSE),""))</f>
        <v/>
      </c>
      <c r="L1004" t="str">
        <f>IF($A1004="","",IFERROR(VLOOKUP($A1004,Data_Raw!$A:$G,3,FALSE),""))</f>
        <v/>
      </c>
      <c r="M1004" t="str">
        <f>IF($A1004="","",IFERROR(VLOOKUP($A1004,Data_Raw!$A:$G,4,FALSE),""))</f>
        <v/>
      </c>
      <c r="N1004" t="str">
        <f>IF($A1004="","",IFERROR(VLOOKUP($A1004,AI_PF!$A:$EU,29,FALSE),""))</f>
        <v/>
      </c>
      <c r="O1004" t="str">
        <f>IF($A1004="","",IFERROR(VLOOKUP($A1004,Data_Raw!$A:$G,5,FALSE),""))</f>
        <v/>
      </c>
      <c r="P1004" t="str">
        <f>IF($A1004="","",IFERROR(VLOOKUP($A1004,Data_Raw!$A:$G,6,FALSE),""))</f>
        <v/>
      </c>
      <c r="Q1004" t="str">
        <f>IF($A1004="","",IFERROR(VLOOKUP($A1004,Data_Raw!$A:$G,7,FALSE),""))</f>
        <v/>
      </c>
      <c r="R1004" t="str">
        <f>IF($A1004="","",SUMIFS(AI_PF!$AP:$AP,AI_PF!$A:$A,$A1004))</f>
        <v/>
      </c>
      <c r="S1004" t="str">
        <f>IF($A1004="","",SUMIFS(AI_PF!$AW:$AW,AI_PF!$A:$A,$A1004))</f>
        <v/>
      </c>
      <c r="T1004" t="str">
        <f>IF($A1004="","",SUMIFS(AI_PF!$AZ:$AZ,AI_PF!$A:$A,$A1004))</f>
        <v/>
      </c>
      <c r="U1004" t="str">
        <f>IF($A1004="","",SUMIFS(AI_PF!$CA:$CA,AI_PF!$A:$A,$A1004))</f>
        <v/>
      </c>
      <c r="V1004" t="str">
        <f>IF($A1004="","",SUMIFS(AI_PF!$CE:$CE,AI_PF!$A:$A,$A1004))</f>
        <v/>
      </c>
      <c r="W1004" t="str">
        <f>IF($A1004="","",IFERROR(VLOOKUP($A1004,AI_PF!$A:$CO,93,FALSE),""))</f>
        <v/>
      </c>
      <c r="X1004" t="str">
        <f>IF($A1004="","",COUNTIF(AI_PF!$A:$A,$A1004))</f>
        <v/>
      </c>
      <c r="Y1004" t="str">
        <f>IF($A1004="","",COUNTIF(LookThrough!$A:$A,J1004))</f>
        <v/>
      </c>
    </row>
    <row r="1005" spans="2:25" x14ac:dyDescent="0.4">
      <c r="B1005" t="str">
        <f>IF($A1005="","",IFERROR(VLOOKUP($A1005,AI_PF!$A:$D,4,FALSE),""))</f>
        <v/>
      </c>
      <c r="C1005" t="str">
        <f>IF($A1005="","",IFERROR(VLOOKUP($A1005,AI_PF!$A:$G,7,FALSE),""))</f>
        <v/>
      </c>
      <c r="D1005" t="str">
        <f>IF($A1005="","",IFERROR(VLOOKUP($A1005,AI_PF!$A:$H,8,FALSE),""))</f>
        <v/>
      </c>
      <c r="E1005" t="str">
        <f>IF($A1005="","",IFERROR(VLOOKUP($A1005,AI_PF!$A:$N,14,FALSE),""))</f>
        <v/>
      </c>
      <c r="F1005" t="str">
        <f>IF($A1005="","",IFERROR(VLOOKUP($A1005,AI_PF!$A:$R,18,FALSE),""))</f>
        <v/>
      </c>
      <c r="G1005" t="str">
        <f>IF($A1005="","",IFERROR(VLOOKUP($A1005,AI_PF!$A:$T,20,FALSE),""))</f>
        <v/>
      </c>
      <c r="H1005" t="str">
        <f>IF($A1005="","",IFERROR(VLOOKUP($A1005,AI_PF!$A:$V,22,FALSE),""))</f>
        <v/>
      </c>
      <c r="I1005" t="str">
        <f>IF($A1005="","",IFERROR(VLOOKUP($A1005,AI_PF!$A:$EU,151,FALSE),""))</f>
        <v/>
      </c>
      <c r="J1005" t="str">
        <f>IF($A1005="","",IFERROR(VLOOKUP($A1005,AI_PF!$A:$C,3,FALSE),""))</f>
        <v/>
      </c>
      <c r="K1005" t="str">
        <f>IF($A1005="","",IFERROR(VLOOKUP($A1005,Data_Raw!$A:$G,2,FALSE),""))</f>
        <v/>
      </c>
      <c r="L1005" t="str">
        <f>IF($A1005="","",IFERROR(VLOOKUP($A1005,Data_Raw!$A:$G,3,FALSE),""))</f>
        <v/>
      </c>
      <c r="M1005" t="str">
        <f>IF($A1005="","",IFERROR(VLOOKUP($A1005,Data_Raw!$A:$G,4,FALSE),""))</f>
        <v/>
      </c>
      <c r="N1005" t="str">
        <f>IF($A1005="","",IFERROR(VLOOKUP($A1005,AI_PF!$A:$EU,29,FALSE),""))</f>
        <v/>
      </c>
      <c r="O1005" t="str">
        <f>IF($A1005="","",IFERROR(VLOOKUP($A1005,Data_Raw!$A:$G,5,FALSE),""))</f>
        <v/>
      </c>
      <c r="P1005" t="str">
        <f>IF($A1005="","",IFERROR(VLOOKUP($A1005,Data_Raw!$A:$G,6,FALSE),""))</f>
        <v/>
      </c>
      <c r="Q1005" t="str">
        <f>IF($A1005="","",IFERROR(VLOOKUP($A1005,Data_Raw!$A:$G,7,FALSE),""))</f>
        <v/>
      </c>
      <c r="R1005" t="str">
        <f>IF($A1005="","",SUMIFS(AI_PF!$AP:$AP,AI_PF!$A:$A,$A1005))</f>
        <v/>
      </c>
      <c r="S1005" t="str">
        <f>IF($A1005="","",SUMIFS(AI_PF!$AW:$AW,AI_PF!$A:$A,$A1005))</f>
        <v/>
      </c>
      <c r="T1005" t="str">
        <f>IF($A1005="","",SUMIFS(AI_PF!$AZ:$AZ,AI_PF!$A:$A,$A1005))</f>
        <v/>
      </c>
      <c r="U1005" t="str">
        <f>IF($A1005="","",SUMIFS(AI_PF!$CA:$CA,AI_PF!$A:$A,$A1005))</f>
        <v/>
      </c>
      <c r="V1005" t="str">
        <f>IF($A1005="","",SUMIFS(AI_PF!$CE:$CE,AI_PF!$A:$A,$A1005))</f>
        <v/>
      </c>
      <c r="W1005" t="str">
        <f>IF($A1005="","",IFERROR(VLOOKUP($A1005,AI_PF!$A:$CO,93,FALSE),""))</f>
        <v/>
      </c>
      <c r="X1005" t="str">
        <f>IF($A1005="","",COUNTIF(AI_PF!$A:$A,$A1005))</f>
        <v/>
      </c>
      <c r="Y1005" t="str">
        <f>IF($A1005="","",COUNTIF(LookThrough!$A:$A,J1005))</f>
        <v/>
      </c>
    </row>
    <row r="1006" spans="2:25" x14ac:dyDescent="0.4">
      <c r="B1006" t="str">
        <f>IF($A1006="","",IFERROR(VLOOKUP($A1006,AI_PF!$A:$D,4,FALSE),""))</f>
        <v/>
      </c>
      <c r="C1006" t="str">
        <f>IF($A1006="","",IFERROR(VLOOKUP($A1006,AI_PF!$A:$G,7,FALSE),""))</f>
        <v/>
      </c>
      <c r="D1006" t="str">
        <f>IF($A1006="","",IFERROR(VLOOKUP($A1006,AI_PF!$A:$H,8,FALSE),""))</f>
        <v/>
      </c>
      <c r="E1006" t="str">
        <f>IF($A1006="","",IFERROR(VLOOKUP($A1006,AI_PF!$A:$N,14,FALSE),""))</f>
        <v/>
      </c>
      <c r="F1006" t="str">
        <f>IF($A1006="","",IFERROR(VLOOKUP($A1006,AI_PF!$A:$R,18,FALSE),""))</f>
        <v/>
      </c>
      <c r="G1006" t="str">
        <f>IF($A1006="","",IFERROR(VLOOKUP($A1006,AI_PF!$A:$T,20,FALSE),""))</f>
        <v/>
      </c>
      <c r="H1006" t="str">
        <f>IF($A1006="","",IFERROR(VLOOKUP($A1006,AI_PF!$A:$V,22,FALSE),""))</f>
        <v/>
      </c>
      <c r="I1006" t="str">
        <f>IF($A1006="","",IFERROR(VLOOKUP($A1006,AI_PF!$A:$EU,151,FALSE),""))</f>
        <v/>
      </c>
      <c r="J1006" t="str">
        <f>IF($A1006="","",IFERROR(VLOOKUP($A1006,AI_PF!$A:$C,3,FALSE),""))</f>
        <v/>
      </c>
      <c r="K1006" t="str">
        <f>IF($A1006="","",IFERROR(VLOOKUP($A1006,Data_Raw!$A:$G,2,FALSE),""))</f>
        <v/>
      </c>
      <c r="L1006" t="str">
        <f>IF($A1006="","",IFERROR(VLOOKUP($A1006,Data_Raw!$A:$G,3,FALSE),""))</f>
        <v/>
      </c>
      <c r="M1006" t="str">
        <f>IF($A1006="","",IFERROR(VLOOKUP($A1006,Data_Raw!$A:$G,4,FALSE),""))</f>
        <v/>
      </c>
      <c r="N1006" t="str">
        <f>IF($A1006="","",IFERROR(VLOOKUP($A1006,AI_PF!$A:$EU,29,FALSE),""))</f>
        <v/>
      </c>
      <c r="O1006" t="str">
        <f>IF($A1006="","",IFERROR(VLOOKUP($A1006,Data_Raw!$A:$G,5,FALSE),""))</f>
        <v/>
      </c>
      <c r="P1006" t="str">
        <f>IF($A1006="","",IFERROR(VLOOKUP($A1006,Data_Raw!$A:$G,6,FALSE),""))</f>
        <v/>
      </c>
      <c r="Q1006" t="str">
        <f>IF($A1006="","",IFERROR(VLOOKUP($A1006,Data_Raw!$A:$G,7,FALSE),""))</f>
        <v/>
      </c>
      <c r="R1006" t="str">
        <f>IF($A1006="","",SUMIFS(AI_PF!$AP:$AP,AI_PF!$A:$A,$A1006))</f>
        <v/>
      </c>
      <c r="S1006" t="str">
        <f>IF($A1006="","",SUMIFS(AI_PF!$AW:$AW,AI_PF!$A:$A,$A1006))</f>
        <v/>
      </c>
      <c r="T1006" t="str">
        <f>IF($A1006="","",SUMIFS(AI_PF!$AZ:$AZ,AI_PF!$A:$A,$A1006))</f>
        <v/>
      </c>
      <c r="U1006" t="str">
        <f>IF($A1006="","",SUMIFS(AI_PF!$CA:$CA,AI_PF!$A:$A,$A1006))</f>
        <v/>
      </c>
      <c r="V1006" t="str">
        <f>IF($A1006="","",SUMIFS(AI_PF!$CE:$CE,AI_PF!$A:$A,$A1006))</f>
        <v/>
      </c>
      <c r="W1006" t="str">
        <f>IF($A1006="","",IFERROR(VLOOKUP($A1006,AI_PF!$A:$CO,93,FALSE),""))</f>
        <v/>
      </c>
      <c r="X1006" t="str">
        <f>IF($A1006="","",COUNTIF(AI_PF!$A:$A,$A1006))</f>
        <v/>
      </c>
      <c r="Y1006" t="str">
        <f>IF($A1006="","",COUNTIF(LookThrough!$A:$A,J1006))</f>
        <v/>
      </c>
    </row>
    <row r="1007" spans="2:25" x14ac:dyDescent="0.4">
      <c r="B1007" t="str">
        <f>IF($A1007="","",IFERROR(VLOOKUP($A1007,AI_PF!$A:$D,4,FALSE),""))</f>
        <v/>
      </c>
      <c r="C1007" t="str">
        <f>IF($A1007="","",IFERROR(VLOOKUP($A1007,AI_PF!$A:$G,7,FALSE),""))</f>
        <v/>
      </c>
      <c r="D1007" t="str">
        <f>IF($A1007="","",IFERROR(VLOOKUP($A1007,AI_PF!$A:$H,8,FALSE),""))</f>
        <v/>
      </c>
      <c r="E1007" t="str">
        <f>IF($A1007="","",IFERROR(VLOOKUP($A1007,AI_PF!$A:$N,14,FALSE),""))</f>
        <v/>
      </c>
      <c r="F1007" t="str">
        <f>IF($A1007="","",IFERROR(VLOOKUP($A1007,AI_PF!$A:$R,18,FALSE),""))</f>
        <v/>
      </c>
      <c r="G1007" t="str">
        <f>IF($A1007="","",IFERROR(VLOOKUP($A1007,AI_PF!$A:$T,20,FALSE),""))</f>
        <v/>
      </c>
      <c r="H1007" t="str">
        <f>IF($A1007="","",IFERROR(VLOOKUP($A1007,AI_PF!$A:$V,22,FALSE),""))</f>
        <v/>
      </c>
      <c r="I1007" t="str">
        <f>IF($A1007="","",IFERROR(VLOOKUP($A1007,AI_PF!$A:$EU,151,FALSE),""))</f>
        <v/>
      </c>
      <c r="J1007" t="str">
        <f>IF($A1007="","",IFERROR(VLOOKUP($A1007,AI_PF!$A:$C,3,FALSE),""))</f>
        <v/>
      </c>
      <c r="K1007" t="str">
        <f>IF($A1007="","",IFERROR(VLOOKUP($A1007,Data_Raw!$A:$G,2,FALSE),""))</f>
        <v/>
      </c>
      <c r="L1007" t="str">
        <f>IF($A1007="","",IFERROR(VLOOKUP($A1007,Data_Raw!$A:$G,3,FALSE),""))</f>
        <v/>
      </c>
      <c r="M1007" t="str">
        <f>IF($A1007="","",IFERROR(VLOOKUP($A1007,Data_Raw!$A:$G,4,FALSE),""))</f>
        <v/>
      </c>
      <c r="N1007" t="str">
        <f>IF($A1007="","",IFERROR(VLOOKUP($A1007,AI_PF!$A:$EU,29,FALSE),""))</f>
        <v/>
      </c>
      <c r="O1007" t="str">
        <f>IF($A1007="","",IFERROR(VLOOKUP($A1007,Data_Raw!$A:$G,5,FALSE),""))</f>
        <v/>
      </c>
      <c r="P1007" t="str">
        <f>IF($A1007="","",IFERROR(VLOOKUP($A1007,Data_Raw!$A:$G,6,FALSE),""))</f>
        <v/>
      </c>
      <c r="Q1007" t="str">
        <f>IF($A1007="","",IFERROR(VLOOKUP($A1007,Data_Raw!$A:$G,7,FALSE),""))</f>
        <v/>
      </c>
      <c r="R1007" t="str">
        <f>IF($A1007="","",SUMIFS(AI_PF!$AP:$AP,AI_PF!$A:$A,$A1007))</f>
        <v/>
      </c>
      <c r="S1007" t="str">
        <f>IF($A1007="","",SUMIFS(AI_PF!$AW:$AW,AI_PF!$A:$A,$A1007))</f>
        <v/>
      </c>
      <c r="T1007" t="str">
        <f>IF($A1007="","",SUMIFS(AI_PF!$AZ:$AZ,AI_PF!$A:$A,$A1007))</f>
        <v/>
      </c>
      <c r="U1007" t="str">
        <f>IF($A1007="","",SUMIFS(AI_PF!$CA:$CA,AI_PF!$A:$A,$A1007))</f>
        <v/>
      </c>
      <c r="V1007" t="str">
        <f>IF($A1007="","",SUMIFS(AI_PF!$CE:$CE,AI_PF!$A:$A,$A1007))</f>
        <v/>
      </c>
      <c r="W1007" t="str">
        <f>IF($A1007="","",IFERROR(VLOOKUP($A1007,AI_PF!$A:$CO,93,FALSE),""))</f>
        <v/>
      </c>
      <c r="X1007" t="str">
        <f>IF($A1007="","",COUNTIF(AI_PF!$A:$A,$A1007))</f>
        <v/>
      </c>
      <c r="Y1007" t="str">
        <f>IF($A1007="","",COUNTIF(LookThrough!$A:$A,J1007))</f>
        <v/>
      </c>
    </row>
    <row r="1008" spans="2:25" x14ac:dyDescent="0.4">
      <c r="B1008" t="str">
        <f>IF($A1008="","",IFERROR(VLOOKUP($A1008,AI_PF!$A:$D,4,FALSE),""))</f>
        <v/>
      </c>
      <c r="C1008" t="str">
        <f>IF($A1008="","",IFERROR(VLOOKUP($A1008,AI_PF!$A:$G,7,FALSE),""))</f>
        <v/>
      </c>
      <c r="D1008" t="str">
        <f>IF($A1008="","",IFERROR(VLOOKUP($A1008,AI_PF!$A:$H,8,FALSE),""))</f>
        <v/>
      </c>
      <c r="E1008" t="str">
        <f>IF($A1008="","",IFERROR(VLOOKUP($A1008,AI_PF!$A:$N,14,FALSE),""))</f>
        <v/>
      </c>
      <c r="F1008" t="str">
        <f>IF($A1008="","",IFERROR(VLOOKUP($A1008,AI_PF!$A:$R,18,FALSE),""))</f>
        <v/>
      </c>
      <c r="G1008" t="str">
        <f>IF($A1008="","",IFERROR(VLOOKUP($A1008,AI_PF!$A:$T,20,FALSE),""))</f>
        <v/>
      </c>
      <c r="H1008" t="str">
        <f>IF($A1008="","",IFERROR(VLOOKUP($A1008,AI_PF!$A:$V,22,FALSE),""))</f>
        <v/>
      </c>
      <c r="I1008" t="str">
        <f>IF($A1008="","",IFERROR(VLOOKUP($A1008,AI_PF!$A:$EU,151,FALSE),""))</f>
        <v/>
      </c>
      <c r="J1008" t="str">
        <f>IF($A1008="","",IFERROR(VLOOKUP($A1008,AI_PF!$A:$C,3,FALSE),""))</f>
        <v/>
      </c>
      <c r="K1008" t="str">
        <f>IF($A1008="","",IFERROR(VLOOKUP($A1008,Data_Raw!$A:$G,2,FALSE),""))</f>
        <v/>
      </c>
      <c r="L1008" t="str">
        <f>IF($A1008="","",IFERROR(VLOOKUP($A1008,Data_Raw!$A:$G,3,FALSE),""))</f>
        <v/>
      </c>
      <c r="M1008" t="str">
        <f>IF($A1008="","",IFERROR(VLOOKUP($A1008,Data_Raw!$A:$G,4,FALSE),""))</f>
        <v/>
      </c>
      <c r="N1008" t="str">
        <f>IF($A1008="","",IFERROR(VLOOKUP($A1008,AI_PF!$A:$EU,29,FALSE),""))</f>
        <v/>
      </c>
      <c r="O1008" t="str">
        <f>IF($A1008="","",IFERROR(VLOOKUP($A1008,Data_Raw!$A:$G,5,FALSE),""))</f>
        <v/>
      </c>
      <c r="P1008" t="str">
        <f>IF($A1008="","",IFERROR(VLOOKUP($A1008,Data_Raw!$A:$G,6,FALSE),""))</f>
        <v/>
      </c>
      <c r="Q1008" t="str">
        <f>IF($A1008="","",IFERROR(VLOOKUP($A1008,Data_Raw!$A:$G,7,FALSE),""))</f>
        <v/>
      </c>
      <c r="R1008" t="str">
        <f>IF($A1008="","",SUMIFS(AI_PF!$AP:$AP,AI_PF!$A:$A,$A1008))</f>
        <v/>
      </c>
      <c r="S1008" t="str">
        <f>IF($A1008="","",SUMIFS(AI_PF!$AW:$AW,AI_PF!$A:$A,$A1008))</f>
        <v/>
      </c>
      <c r="T1008" t="str">
        <f>IF($A1008="","",SUMIFS(AI_PF!$AZ:$AZ,AI_PF!$A:$A,$A1008))</f>
        <v/>
      </c>
      <c r="U1008" t="str">
        <f>IF($A1008="","",SUMIFS(AI_PF!$CA:$CA,AI_PF!$A:$A,$A1008))</f>
        <v/>
      </c>
      <c r="V1008" t="str">
        <f>IF($A1008="","",SUMIFS(AI_PF!$CE:$CE,AI_PF!$A:$A,$A1008))</f>
        <v/>
      </c>
      <c r="W1008" t="str">
        <f>IF($A1008="","",IFERROR(VLOOKUP($A1008,AI_PF!$A:$CO,93,FALSE),""))</f>
        <v/>
      </c>
      <c r="X1008" t="str">
        <f>IF($A1008="","",COUNTIF(AI_PF!$A:$A,$A1008))</f>
        <v/>
      </c>
      <c r="Y1008" t="str">
        <f>IF($A1008="","",COUNTIF(LookThrough!$A:$A,J1008))</f>
        <v/>
      </c>
    </row>
    <row r="1009" spans="2:25" x14ac:dyDescent="0.4">
      <c r="B1009" t="str">
        <f>IF($A1009="","",IFERROR(VLOOKUP($A1009,AI_PF!$A:$D,4,FALSE),""))</f>
        <v/>
      </c>
      <c r="C1009" t="str">
        <f>IF($A1009="","",IFERROR(VLOOKUP($A1009,AI_PF!$A:$G,7,FALSE),""))</f>
        <v/>
      </c>
      <c r="D1009" t="str">
        <f>IF($A1009="","",IFERROR(VLOOKUP($A1009,AI_PF!$A:$H,8,FALSE),""))</f>
        <v/>
      </c>
      <c r="E1009" t="str">
        <f>IF($A1009="","",IFERROR(VLOOKUP($A1009,AI_PF!$A:$N,14,FALSE),""))</f>
        <v/>
      </c>
      <c r="F1009" t="str">
        <f>IF($A1009="","",IFERROR(VLOOKUP($A1009,AI_PF!$A:$R,18,FALSE),""))</f>
        <v/>
      </c>
      <c r="G1009" t="str">
        <f>IF($A1009="","",IFERROR(VLOOKUP($A1009,AI_PF!$A:$T,20,FALSE),""))</f>
        <v/>
      </c>
      <c r="H1009" t="str">
        <f>IF($A1009="","",IFERROR(VLOOKUP($A1009,AI_PF!$A:$V,22,FALSE),""))</f>
        <v/>
      </c>
      <c r="I1009" t="str">
        <f>IF($A1009="","",IFERROR(VLOOKUP($A1009,AI_PF!$A:$EU,151,FALSE),""))</f>
        <v/>
      </c>
      <c r="J1009" t="str">
        <f>IF($A1009="","",IFERROR(VLOOKUP($A1009,AI_PF!$A:$C,3,FALSE),""))</f>
        <v/>
      </c>
      <c r="K1009" t="str">
        <f>IF($A1009="","",IFERROR(VLOOKUP($A1009,Data_Raw!$A:$G,2,FALSE),""))</f>
        <v/>
      </c>
      <c r="L1009" t="str">
        <f>IF($A1009="","",IFERROR(VLOOKUP($A1009,Data_Raw!$A:$G,3,FALSE),""))</f>
        <v/>
      </c>
      <c r="M1009" t="str">
        <f>IF($A1009="","",IFERROR(VLOOKUP($A1009,Data_Raw!$A:$G,4,FALSE),""))</f>
        <v/>
      </c>
      <c r="N1009" t="str">
        <f>IF($A1009="","",IFERROR(VLOOKUP($A1009,AI_PF!$A:$EU,29,FALSE),""))</f>
        <v/>
      </c>
      <c r="O1009" t="str">
        <f>IF($A1009="","",IFERROR(VLOOKUP($A1009,Data_Raw!$A:$G,5,FALSE),""))</f>
        <v/>
      </c>
      <c r="P1009" t="str">
        <f>IF($A1009="","",IFERROR(VLOOKUP($A1009,Data_Raw!$A:$G,6,FALSE),""))</f>
        <v/>
      </c>
      <c r="Q1009" t="str">
        <f>IF($A1009="","",IFERROR(VLOOKUP($A1009,Data_Raw!$A:$G,7,FALSE),""))</f>
        <v/>
      </c>
      <c r="R1009" t="str">
        <f>IF($A1009="","",SUMIFS(AI_PF!$AP:$AP,AI_PF!$A:$A,$A1009))</f>
        <v/>
      </c>
      <c r="S1009" t="str">
        <f>IF($A1009="","",SUMIFS(AI_PF!$AW:$AW,AI_PF!$A:$A,$A1009))</f>
        <v/>
      </c>
      <c r="T1009" t="str">
        <f>IF($A1009="","",SUMIFS(AI_PF!$AZ:$AZ,AI_PF!$A:$A,$A1009))</f>
        <v/>
      </c>
      <c r="U1009" t="str">
        <f>IF($A1009="","",SUMIFS(AI_PF!$CA:$CA,AI_PF!$A:$A,$A1009))</f>
        <v/>
      </c>
      <c r="V1009" t="str">
        <f>IF($A1009="","",SUMIFS(AI_PF!$CE:$CE,AI_PF!$A:$A,$A1009))</f>
        <v/>
      </c>
      <c r="W1009" t="str">
        <f>IF($A1009="","",IFERROR(VLOOKUP($A1009,AI_PF!$A:$CO,93,FALSE),""))</f>
        <v/>
      </c>
      <c r="X1009" t="str">
        <f>IF($A1009="","",COUNTIF(AI_PF!$A:$A,$A1009))</f>
        <v/>
      </c>
      <c r="Y1009" t="str">
        <f>IF($A1009="","",COUNTIF(LookThrough!$A:$A,J1009))</f>
        <v/>
      </c>
    </row>
    <row r="1010" spans="2:25" x14ac:dyDescent="0.4">
      <c r="B1010" t="str">
        <f>IF($A1010="","",IFERROR(VLOOKUP($A1010,AI_PF!$A:$D,4,FALSE),""))</f>
        <v/>
      </c>
      <c r="C1010" t="str">
        <f>IF($A1010="","",IFERROR(VLOOKUP($A1010,AI_PF!$A:$G,7,FALSE),""))</f>
        <v/>
      </c>
      <c r="D1010" t="str">
        <f>IF($A1010="","",IFERROR(VLOOKUP($A1010,AI_PF!$A:$H,8,FALSE),""))</f>
        <v/>
      </c>
      <c r="E1010" t="str">
        <f>IF($A1010="","",IFERROR(VLOOKUP($A1010,AI_PF!$A:$N,14,FALSE),""))</f>
        <v/>
      </c>
      <c r="F1010" t="str">
        <f>IF($A1010="","",IFERROR(VLOOKUP($A1010,AI_PF!$A:$R,18,FALSE),""))</f>
        <v/>
      </c>
      <c r="G1010" t="str">
        <f>IF($A1010="","",IFERROR(VLOOKUP($A1010,AI_PF!$A:$T,20,FALSE),""))</f>
        <v/>
      </c>
      <c r="H1010" t="str">
        <f>IF($A1010="","",IFERROR(VLOOKUP($A1010,AI_PF!$A:$V,22,FALSE),""))</f>
        <v/>
      </c>
      <c r="I1010" t="str">
        <f>IF($A1010="","",IFERROR(VLOOKUP($A1010,AI_PF!$A:$EU,151,FALSE),""))</f>
        <v/>
      </c>
      <c r="J1010" t="str">
        <f>IF($A1010="","",IFERROR(VLOOKUP($A1010,AI_PF!$A:$C,3,FALSE),""))</f>
        <v/>
      </c>
      <c r="K1010" t="str">
        <f>IF($A1010="","",IFERROR(VLOOKUP($A1010,Data_Raw!$A:$G,2,FALSE),""))</f>
        <v/>
      </c>
      <c r="L1010" t="str">
        <f>IF($A1010="","",IFERROR(VLOOKUP($A1010,Data_Raw!$A:$G,3,FALSE),""))</f>
        <v/>
      </c>
      <c r="M1010" t="str">
        <f>IF($A1010="","",IFERROR(VLOOKUP($A1010,Data_Raw!$A:$G,4,FALSE),""))</f>
        <v/>
      </c>
      <c r="N1010" t="str">
        <f>IF($A1010="","",IFERROR(VLOOKUP($A1010,AI_PF!$A:$EU,29,FALSE),""))</f>
        <v/>
      </c>
      <c r="O1010" t="str">
        <f>IF($A1010="","",IFERROR(VLOOKUP($A1010,Data_Raw!$A:$G,5,FALSE),""))</f>
        <v/>
      </c>
      <c r="P1010" t="str">
        <f>IF($A1010="","",IFERROR(VLOOKUP($A1010,Data_Raw!$A:$G,6,FALSE),""))</f>
        <v/>
      </c>
      <c r="Q1010" t="str">
        <f>IF($A1010="","",IFERROR(VLOOKUP($A1010,Data_Raw!$A:$G,7,FALSE),""))</f>
        <v/>
      </c>
      <c r="R1010" t="str">
        <f>IF($A1010="","",SUMIFS(AI_PF!$AP:$AP,AI_PF!$A:$A,$A1010))</f>
        <v/>
      </c>
      <c r="S1010" t="str">
        <f>IF($A1010="","",SUMIFS(AI_PF!$AW:$AW,AI_PF!$A:$A,$A1010))</f>
        <v/>
      </c>
      <c r="T1010" t="str">
        <f>IF($A1010="","",SUMIFS(AI_PF!$AZ:$AZ,AI_PF!$A:$A,$A1010))</f>
        <v/>
      </c>
      <c r="U1010" t="str">
        <f>IF($A1010="","",SUMIFS(AI_PF!$CA:$CA,AI_PF!$A:$A,$A1010))</f>
        <v/>
      </c>
      <c r="V1010" t="str">
        <f>IF($A1010="","",SUMIFS(AI_PF!$CE:$CE,AI_PF!$A:$A,$A1010))</f>
        <v/>
      </c>
      <c r="W1010" t="str">
        <f>IF($A1010="","",IFERROR(VLOOKUP($A1010,AI_PF!$A:$CO,93,FALSE),""))</f>
        <v/>
      </c>
      <c r="X1010" t="str">
        <f>IF($A1010="","",COUNTIF(AI_PF!$A:$A,$A1010))</f>
        <v/>
      </c>
      <c r="Y1010" t="str">
        <f>IF($A1010="","",COUNTIF(LookThrough!$A:$A,J1010))</f>
        <v/>
      </c>
    </row>
    <row r="1011" spans="2:25" x14ac:dyDescent="0.4">
      <c r="B1011" t="str">
        <f>IF($A1011="","",IFERROR(VLOOKUP($A1011,AI_PF!$A:$D,4,FALSE),""))</f>
        <v/>
      </c>
      <c r="C1011" t="str">
        <f>IF($A1011="","",IFERROR(VLOOKUP($A1011,AI_PF!$A:$G,7,FALSE),""))</f>
        <v/>
      </c>
      <c r="D1011" t="str">
        <f>IF($A1011="","",IFERROR(VLOOKUP($A1011,AI_PF!$A:$H,8,FALSE),""))</f>
        <v/>
      </c>
      <c r="E1011" t="str">
        <f>IF($A1011="","",IFERROR(VLOOKUP($A1011,AI_PF!$A:$N,14,FALSE),""))</f>
        <v/>
      </c>
      <c r="F1011" t="str">
        <f>IF($A1011="","",IFERROR(VLOOKUP($A1011,AI_PF!$A:$R,18,FALSE),""))</f>
        <v/>
      </c>
      <c r="G1011" t="str">
        <f>IF($A1011="","",IFERROR(VLOOKUP($A1011,AI_PF!$A:$T,20,FALSE),""))</f>
        <v/>
      </c>
      <c r="H1011" t="str">
        <f>IF($A1011="","",IFERROR(VLOOKUP($A1011,AI_PF!$A:$V,22,FALSE),""))</f>
        <v/>
      </c>
      <c r="I1011" t="str">
        <f>IF($A1011="","",IFERROR(VLOOKUP($A1011,AI_PF!$A:$EU,151,FALSE),""))</f>
        <v/>
      </c>
      <c r="J1011" t="str">
        <f>IF($A1011="","",IFERROR(VLOOKUP($A1011,AI_PF!$A:$C,3,FALSE),""))</f>
        <v/>
      </c>
      <c r="K1011" t="str">
        <f>IF($A1011="","",IFERROR(VLOOKUP($A1011,Data_Raw!$A:$G,2,FALSE),""))</f>
        <v/>
      </c>
      <c r="L1011" t="str">
        <f>IF($A1011="","",IFERROR(VLOOKUP($A1011,Data_Raw!$A:$G,3,FALSE),""))</f>
        <v/>
      </c>
      <c r="M1011" t="str">
        <f>IF($A1011="","",IFERROR(VLOOKUP($A1011,Data_Raw!$A:$G,4,FALSE),""))</f>
        <v/>
      </c>
      <c r="N1011" t="str">
        <f>IF($A1011="","",IFERROR(VLOOKUP($A1011,AI_PF!$A:$EU,29,FALSE),""))</f>
        <v/>
      </c>
      <c r="O1011" t="str">
        <f>IF($A1011="","",IFERROR(VLOOKUP($A1011,Data_Raw!$A:$G,5,FALSE),""))</f>
        <v/>
      </c>
      <c r="P1011" t="str">
        <f>IF($A1011="","",IFERROR(VLOOKUP($A1011,Data_Raw!$A:$G,6,FALSE),""))</f>
        <v/>
      </c>
      <c r="Q1011" t="str">
        <f>IF($A1011="","",IFERROR(VLOOKUP($A1011,Data_Raw!$A:$G,7,FALSE),""))</f>
        <v/>
      </c>
      <c r="R1011" t="str">
        <f>IF($A1011="","",SUMIFS(AI_PF!$AP:$AP,AI_PF!$A:$A,$A1011))</f>
        <v/>
      </c>
      <c r="S1011" t="str">
        <f>IF($A1011="","",SUMIFS(AI_PF!$AW:$AW,AI_PF!$A:$A,$A1011))</f>
        <v/>
      </c>
      <c r="T1011" t="str">
        <f>IF($A1011="","",SUMIFS(AI_PF!$AZ:$AZ,AI_PF!$A:$A,$A1011))</f>
        <v/>
      </c>
      <c r="U1011" t="str">
        <f>IF($A1011="","",SUMIFS(AI_PF!$CA:$CA,AI_PF!$A:$A,$A1011))</f>
        <v/>
      </c>
      <c r="V1011" t="str">
        <f>IF($A1011="","",SUMIFS(AI_PF!$CE:$CE,AI_PF!$A:$A,$A1011))</f>
        <v/>
      </c>
      <c r="W1011" t="str">
        <f>IF($A1011="","",IFERROR(VLOOKUP($A1011,AI_PF!$A:$CO,93,FALSE),""))</f>
        <v/>
      </c>
      <c r="X1011" t="str">
        <f>IF($A1011="","",COUNTIF(AI_PF!$A:$A,$A1011))</f>
        <v/>
      </c>
      <c r="Y1011" t="str">
        <f>IF($A1011="","",COUNTIF(LookThrough!$A:$A,J1011))</f>
        <v/>
      </c>
    </row>
    <row r="1012" spans="2:25" x14ac:dyDescent="0.4">
      <c r="B1012" t="str">
        <f>IF($A1012="","",IFERROR(VLOOKUP($A1012,AI_PF!$A:$D,4,FALSE),""))</f>
        <v/>
      </c>
      <c r="C1012" t="str">
        <f>IF($A1012="","",IFERROR(VLOOKUP($A1012,AI_PF!$A:$G,7,FALSE),""))</f>
        <v/>
      </c>
      <c r="D1012" t="str">
        <f>IF($A1012="","",IFERROR(VLOOKUP($A1012,AI_PF!$A:$H,8,FALSE),""))</f>
        <v/>
      </c>
      <c r="E1012" t="str">
        <f>IF($A1012="","",IFERROR(VLOOKUP($A1012,AI_PF!$A:$N,14,FALSE),""))</f>
        <v/>
      </c>
      <c r="F1012" t="str">
        <f>IF($A1012="","",IFERROR(VLOOKUP($A1012,AI_PF!$A:$R,18,FALSE),""))</f>
        <v/>
      </c>
      <c r="G1012" t="str">
        <f>IF($A1012="","",IFERROR(VLOOKUP($A1012,AI_PF!$A:$T,20,FALSE),""))</f>
        <v/>
      </c>
      <c r="H1012" t="str">
        <f>IF($A1012="","",IFERROR(VLOOKUP($A1012,AI_PF!$A:$V,22,FALSE),""))</f>
        <v/>
      </c>
      <c r="I1012" t="str">
        <f>IF($A1012="","",IFERROR(VLOOKUP($A1012,AI_PF!$A:$EU,151,FALSE),""))</f>
        <v/>
      </c>
      <c r="J1012" t="str">
        <f>IF($A1012="","",IFERROR(VLOOKUP($A1012,AI_PF!$A:$C,3,FALSE),""))</f>
        <v/>
      </c>
      <c r="K1012" t="str">
        <f>IF($A1012="","",IFERROR(VLOOKUP($A1012,Data_Raw!$A:$G,2,FALSE),""))</f>
        <v/>
      </c>
      <c r="L1012" t="str">
        <f>IF($A1012="","",IFERROR(VLOOKUP($A1012,Data_Raw!$A:$G,3,FALSE),""))</f>
        <v/>
      </c>
      <c r="M1012" t="str">
        <f>IF($A1012="","",IFERROR(VLOOKUP($A1012,Data_Raw!$A:$G,4,FALSE),""))</f>
        <v/>
      </c>
      <c r="N1012" t="str">
        <f>IF($A1012="","",IFERROR(VLOOKUP($A1012,AI_PF!$A:$EU,29,FALSE),""))</f>
        <v/>
      </c>
      <c r="O1012" t="str">
        <f>IF($A1012="","",IFERROR(VLOOKUP($A1012,Data_Raw!$A:$G,5,FALSE),""))</f>
        <v/>
      </c>
      <c r="P1012" t="str">
        <f>IF($A1012="","",IFERROR(VLOOKUP($A1012,Data_Raw!$A:$G,6,FALSE),""))</f>
        <v/>
      </c>
      <c r="Q1012" t="str">
        <f>IF($A1012="","",IFERROR(VLOOKUP($A1012,Data_Raw!$A:$G,7,FALSE),""))</f>
        <v/>
      </c>
      <c r="R1012" t="str">
        <f>IF($A1012="","",SUMIFS(AI_PF!$AP:$AP,AI_PF!$A:$A,$A1012))</f>
        <v/>
      </c>
      <c r="S1012" t="str">
        <f>IF($A1012="","",SUMIFS(AI_PF!$AW:$AW,AI_PF!$A:$A,$A1012))</f>
        <v/>
      </c>
      <c r="T1012" t="str">
        <f>IF($A1012="","",SUMIFS(AI_PF!$AZ:$AZ,AI_PF!$A:$A,$A1012))</f>
        <v/>
      </c>
      <c r="U1012" t="str">
        <f>IF($A1012="","",SUMIFS(AI_PF!$CA:$CA,AI_PF!$A:$A,$A1012))</f>
        <v/>
      </c>
      <c r="V1012" t="str">
        <f>IF($A1012="","",SUMIFS(AI_PF!$CE:$CE,AI_PF!$A:$A,$A1012))</f>
        <v/>
      </c>
      <c r="W1012" t="str">
        <f>IF($A1012="","",IFERROR(VLOOKUP($A1012,AI_PF!$A:$CO,93,FALSE),""))</f>
        <v/>
      </c>
      <c r="X1012" t="str">
        <f>IF($A1012="","",COUNTIF(AI_PF!$A:$A,$A1012))</f>
        <v/>
      </c>
      <c r="Y1012" t="str">
        <f>IF($A1012="","",COUNTIF(LookThrough!$A:$A,J1012))</f>
        <v/>
      </c>
    </row>
    <row r="1013" spans="2:25" x14ac:dyDescent="0.4">
      <c r="B1013" t="str">
        <f>IF($A1013="","",IFERROR(VLOOKUP($A1013,AI_PF!$A:$D,4,FALSE),""))</f>
        <v/>
      </c>
      <c r="C1013" t="str">
        <f>IF($A1013="","",IFERROR(VLOOKUP($A1013,AI_PF!$A:$G,7,FALSE),""))</f>
        <v/>
      </c>
      <c r="D1013" t="str">
        <f>IF($A1013="","",IFERROR(VLOOKUP($A1013,AI_PF!$A:$H,8,FALSE),""))</f>
        <v/>
      </c>
      <c r="E1013" t="str">
        <f>IF($A1013="","",IFERROR(VLOOKUP($A1013,AI_PF!$A:$N,14,FALSE),""))</f>
        <v/>
      </c>
      <c r="F1013" t="str">
        <f>IF($A1013="","",IFERROR(VLOOKUP($A1013,AI_PF!$A:$R,18,FALSE),""))</f>
        <v/>
      </c>
      <c r="G1013" t="str">
        <f>IF($A1013="","",IFERROR(VLOOKUP($A1013,AI_PF!$A:$T,20,FALSE),""))</f>
        <v/>
      </c>
      <c r="H1013" t="str">
        <f>IF($A1013="","",IFERROR(VLOOKUP($A1013,AI_PF!$A:$V,22,FALSE),""))</f>
        <v/>
      </c>
      <c r="I1013" t="str">
        <f>IF($A1013="","",IFERROR(VLOOKUP($A1013,AI_PF!$A:$EU,151,FALSE),""))</f>
        <v/>
      </c>
      <c r="J1013" t="str">
        <f>IF($A1013="","",IFERROR(VLOOKUP($A1013,AI_PF!$A:$C,3,FALSE),""))</f>
        <v/>
      </c>
      <c r="K1013" t="str">
        <f>IF($A1013="","",IFERROR(VLOOKUP($A1013,Data_Raw!$A:$G,2,FALSE),""))</f>
        <v/>
      </c>
      <c r="L1013" t="str">
        <f>IF($A1013="","",IFERROR(VLOOKUP($A1013,Data_Raw!$A:$G,3,FALSE),""))</f>
        <v/>
      </c>
      <c r="M1013" t="str">
        <f>IF($A1013="","",IFERROR(VLOOKUP($A1013,Data_Raw!$A:$G,4,FALSE),""))</f>
        <v/>
      </c>
      <c r="N1013" t="str">
        <f>IF($A1013="","",IFERROR(VLOOKUP($A1013,AI_PF!$A:$EU,29,FALSE),""))</f>
        <v/>
      </c>
      <c r="O1013" t="str">
        <f>IF($A1013="","",IFERROR(VLOOKUP($A1013,Data_Raw!$A:$G,5,FALSE),""))</f>
        <v/>
      </c>
      <c r="P1013" t="str">
        <f>IF($A1013="","",IFERROR(VLOOKUP($A1013,Data_Raw!$A:$G,6,FALSE),""))</f>
        <v/>
      </c>
      <c r="Q1013" t="str">
        <f>IF($A1013="","",IFERROR(VLOOKUP($A1013,Data_Raw!$A:$G,7,FALSE),""))</f>
        <v/>
      </c>
      <c r="R1013" t="str">
        <f>IF($A1013="","",SUMIFS(AI_PF!$AP:$AP,AI_PF!$A:$A,$A1013))</f>
        <v/>
      </c>
      <c r="S1013" t="str">
        <f>IF($A1013="","",SUMIFS(AI_PF!$AW:$AW,AI_PF!$A:$A,$A1013))</f>
        <v/>
      </c>
      <c r="T1013" t="str">
        <f>IF($A1013="","",SUMIFS(AI_PF!$AZ:$AZ,AI_PF!$A:$A,$A1013))</f>
        <v/>
      </c>
      <c r="U1013" t="str">
        <f>IF($A1013="","",SUMIFS(AI_PF!$CA:$CA,AI_PF!$A:$A,$A1013))</f>
        <v/>
      </c>
      <c r="V1013" t="str">
        <f>IF($A1013="","",SUMIFS(AI_PF!$CE:$CE,AI_PF!$A:$A,$A1013))</f>
        <v/>
      </c>
      <c r="W1013" t="str">
        <f>IF($A1013="","",IFERROR(VLOOKUP($A1013,AI_PF!$A:$CO,93,FALSE),""))</f>
        <v/>
      </c>
      <c r="X1013" t="str">
        <f>IF($A1013="","",COUNTIF(AI_PF!$A:$A,$A1013))</f>
        <v/>
      </c>
      <c r="Y1013" t="str">
        <f>IF($A1013="","",COUNTIF(LookThrough!$A:$A,J1013))</f>
        <v/>
      </c>
    </row>
    <row r="1014" spans="2:25" x14ac:dyDescent="0.4">
      <c r="B1014" t="str">
        <f>IF($A1014="","",IFERROR(VLOOKUP($A1014,AI_PF!$A:$D,4,FALSE),""))</f>
        <v/>
      </c>
      <c r="C1014" t="str">
        <f>IF($A1014="","",IFERROR(VLOOKUP($A1014,AI_PF!$A:$G,7,FALSE),""))</f>
        <v/>
      </c>
      <c r="D1014" t="str">
        <f>IF($A1014="","",IFERROR(VLOOKUP($A1014,AI_PF!$A:$H,8,FALSE),""))</f>
        <v/>
      </c>
      <c r="E1014" t="str">
        <f>IF($A1014="","",IFERROR(VLOOKUP($A1014,AI_PF!$A:$N,14,FALSE),""))</f>
        <v/>
      </c>
      <c r="F1014" t="str">
        <f>IF($A1014="","",IFERROR(VLOOKUP($A1014,AI_PF!$A:$R,18,FALSE),""))</f>
        <v/>
      </c>
      <c r="G1014" t="str">
        <f>IF($A1014="","",IFERROR(VLOOKUP($A1014,AI_PF!$A:$T,20,FALSE),""))</f>
        <v/>
      </c>
      <c r="H1014" t="str">
        <f>IF($A1014="","",IFERROR(VLOOKUP($A1014,AI_PF!$A:$V,22,FALSE),""))</f>
        <v/>
      </c>
      <c r="I1014" t="str">
        <f>IF($A1014="","",IFERROR(VLOOKUP($A1014,AI_PF!$A:$EU,151,FALSE),""))</f>
        <v/>
      </c>
      <c r="J1014" t="str">
        <f>IF($A1014="","",IFERROR(VLOOKUP($A1014,AI_PF!$A:$C,3,FALSE),""))</f>
        <v/>
      </c>
      <c r="K1014" t="str">
        <f>IF($A1014="","",IFERROR(VLOOKUP($A1014,Data_Raw!$A:$G,2,FALSE),""))</f>
        <v/>
      </c>
      <c r="L1014" t="str">
        <f>IF($A1014="","",IFERROR(VLOOKUP($A1014,Data_Raw!$A:$G,3,FALSE),""))</f>
        <v/>
      </c>
      <c r="M1014" t="str">
        <f>IF($A1014="","",IFERROR(VLOOKUP($A1014,Data_Raw!$A:$G,4,FALSE),""))</f>
        <v/>
      </c>
      <c r="N1014" t="str">
        <f>IF($A1014="","",IFERROR(VLOOKUP($A1014,AI_PF!$A:$EU,29,FALSE),""))</f>
        <v/>
      </c>
      <c r="O1014" t="str">
        <f>IF($A1014="","",IFERROR(VLOOKUP($A1014,Data_Raw!$A:$G,5,FALSE),""))</f>
        <v/>
      </c>
      <c r="P1014" t="str">
        <f>IF($A1014="","",IFERROR(VLOOKUP($A1014,Data_Raw!$A:$G,6,FALSE),""))</f>
        <v/>
      </c>
      <c r="Q1014" t="str">
        <f>IF($A1014="","",IFERROR(VLOOKUP($A1014,Data_Raw!$A:$G,7,FALSE),""))</f>
        <v/>
      </c>
      <c r="R1014" t="str">
        <f>IF($A1014="","",SUMIFS(AI_PF!$AP:$AP,AI_PF!$A:$A,$A1014))</f>
        <v/>
      </c>
      <c r="S1014" t="str">
        <f>IF($A1014="","",SUMIFS(AI_PF!$AW:$AW,AI_PF!$A:$A,$A1014))</f>
        <v/>
      </c>
      <c r="T1014" t="str">
        <f>IF($A1014="","",SUMIFS(AI_PF!$AZ:$AZ,AI_PF!$A:$A,$A1014))</f>
        <v/>
      </c>
      <c r="U1014" t="str">
        <f>IF($A1014="","",SUMIFS(AI_PF!$CA:$CA,AI_PF!$A:$A,$A1014))</f>
        <v/>
      </c>
      <c r="V1014" t="str">
        <f>IF($A1014="","",SUMIFS(AI_PF!$CE:$CE,AI_PF!$A:$A,$A1014))</f>
        <v/>
      </c>
      <c r="W1014" t="str">
        <f>IF($A1014="","",IFERROR(VLOOKUP($A1014,AI_PF!$A:$CO,93,FALSE),""))</f>
        <v/>
      </c>
      <c r="X1014" t="str">
        <f>IF($A1014="","",COUNTIF(AI_PF!$A:$A,$A1014))</f>
        <v/>
      </c>
      <c r="Y1014" t="str">
        <f>IF($A1014="","",COUNTIF(LookThrough!$A:$A,J1014))</f>
        <v/>
      </c>
    </row>
    <row r="1015" spans="2:25" x14ac:dyDescent="0.4">
      <c r="B1015" t="str">
        <f>IF($A1015="","",IFERROR(VLOOKUP($A1015,AI_PF!$A:$D,4,FALSE),""))</f>
        <v/>
      </c>
      <c r="C1015" t="str">
        <f>IF($A1015="","",IFERROR(VLOOKUP($A1015,AI_PF!$A:$G,7,FALSE),""))</f>
        <v/>
      </c>
      <c r="D1015" t="str">
        <f>IF($A1015="","",IFERROR(VLOOKUP($A1015,AI_PF!$A:$H,8,FALSE),""))</f>
        <v/>
      </c>
      <c r="E1015" t="str">
        <f>IF($A1015="","",IFERROR(VLOOKUP($A1015,AI_PF!$A:$N,14,FALSE),""))</f>
        <v/>
      </c>
      <c r="F1015" t="str">
        <f>IF($A1015="","",IFERROR(VLOOKUP($A1015,AI_PF!$A:$R,18,FALSE),""))</f>
        <v/>
      </c>
      <c r="G1015" t="str">
        <f>IF($A1015="","",IFERROR(VLOOKUP($A1015,AI_PF!$A:$T,20,FALSE),""))</f>
        <v/>
      </c>
      <c r="H1015" t="str">
        <f>IF($A1015="","",IFERROR(VLOOKUP($A1015,AI_PF!$A:$V,22,FALSE),""))</f>
        <v/>
      </c>
      <c r="I1015" t="str">
        <f>IF($A1015="","",IFERROR(VLOOKUP($A1015,AI_PF!$A:$EU,151,FALSE),""))</f>
        <v/>
      </c>
      <c r="J1015" t="str">
        <f>IF($A1015="","",IFERROR(VLOOKUP($A1015,AI_PF!$A:$C,3,FALSE),""))</f>
        <v/>
      </c>
      <c r="K1015" t="str">
        <f>IF($A1015="","",IFERROR(VLOOKUP($A1015,Data_Raw!$A:$G,2,FALSE),""))</f>
        <v/>
      </c>
      <c r="L1015" t="str">
        <f>IF($A1015="","",IFERROR(VLOOKUP($A1015,Data_Raw!$A:$G,3,FALSE),""))</f>
        <v/>
      </c>
      <c r="M1015" t="str">
        <f>IF($A1015="","",IFERROR(VLOOKUP($A1015,Data_Raw!$A:$G,4,FALSE),""))</f>
        <v/>
      </c>
      <c r="N1015" t="str">
        <f>IF($A1015="","",IFERROR(VLOOKUP($A1015,AI_PF!$A:$EU,29,FALSE),""))</f>
        <v/>
      </c>
      <c r="O1015" t="str">
        <f>IF($A1015="","",IFERROR(VLOOKUP($A1015,Data_Raw!$A:$G,5,FALSE),""))</f>
        <v/>
      </c>
      <c r="P1015" t="str">
        <f>IF($A1015="","",IFERROR(VLOOKUP($A1015,Data_Raw!$A:$G,6,FALSE),""))</f>
        <v/>
      </c>
      <c r="Q1015" t="str">
        <f>IF($A1015="","",IFERROR(VLOOKUP($A1015,Data_Raw!$A:$G,7,FALSE),""))</f>
        <v/>
      </c>
      <c r="R1015" t="str">
        <f>IF($A1015="","",SUMIFS(AI_PF!$AP:$AP,AI_PF!$A:$A,$A1015))</f>
        <v/>
      </c>
      <c r="S1015" t="str">
        <f>IF($A1015="","",SUMIFS(AI_PF!$AW:$AW,AI_PF!$A:$A,$A1015))</f>
        <v/>
      </c>
      <c r="T1015" t="str">
        <f>IF($A1015="","",SUMIFS(AI_PF!$AZ:$AZ,AI_PF!$A:$A,$A1015))</f>
        <v/>
      </c>
      <c r="U1015" t="str">
        <f>IF($A1015="","",SUMIFS(AI_PF!$CA:$CA,AI_PF!$A:$A,$A1015))</f>
        <v/>
      </c>
      <c r="V1015" t="str">
        <f>IF($A1015="","",SUMIFS(AI_PF!$CE:$CE,AI_PF!$A:$A,$A1015))</f>
        <v/>
      </c>
      <c r="W1015" t="str">
        <f>IF($A1015="","",IFERROR(VLOOKUP($A1015,AI_PF!$A:$CO,93,FALSE),""))</f>
        <v/>
      </c>
      <c r="X1015" t="str">
        <f>IF($A1015="","",COUNTIF(AI_PF!$A:$A,$A1015))</f>
        <v/>
      </c>
      <c r="Y1015" t="str">
        <f>IF($A1015="","",COUNTIF(LookThrough!$A:$A,J1015))</f>
        <v/>
      </c>
    </row>
    <row r="1016" spans="2:25" x14ac:dyDescent="0.4">
      <c r="B1016" t="str">
        <f>IF($A1016="","",IFERROR(VLOOKUP($A1016,AI_PF!$A:$D,4,FALSE),""))</f>
        <v/>
      </c>
      <c r="C1016" t="str">
        <f>IF($A1016="","",IFERROR(VLOOKUP($A1016,AI_PF!$A:$G,7,FALSE),""))</f>
        <v/>
      </c>
      <c r="D1016" t="str">
        <f>IF($A1016="","",IFERROR(VLOOKUP($A1016,AI_PF!$A:$H,8,FALSE),""))</f>
        <v/>
      </c>
      <c r="E1016" t="str">
        <f>IF($A1016="","",IFERROR(VLOOKUP($A1016,AI_PF!$A:$N,14,FALSE),""))</f>
        <v/>
      </c>
      <c r="F1016" t="str">
        <f>IF($A1016="","",IFERROR(VLOOKUP($A1016,AI_PF!$A:$R,18,FALSE),""))</f>
        <v/>
      </c>
      <c r="G1016" t="str">
        <f>IF($A1016="","",IFERROR(VLOOKUP($A1016,AI_PF!$A:$T,20,FALSE),""))</f>
        <v/>
      </c>
      <c r="H1016" t="str">
        <f>IF($A1016="","",IFERROR(VLOOKUP($A1016,AI_PF!$A:$V,22,FALSE),""))</f>
        <v/>
      </c>
      <c r="I1016" t="str">
        <f>IF($A1016="","",IFERROR(VLOOKUP($A1016,AI_PF!$A:$EU,151,FALSE),""))</f>
        <v/>
      </c>
      <c r="J1016" t="str">
        <f>IF($A1016="","",IFERROR(VLOOKUP($A1016,AI_PF!$A:$C,3,FALSE),""))</f>
        <v/>
      </c>
      <c r="K1016" t="str">
        <f>IF($A1016="","",IFERROR(VLOOKUP($A1016,Data_Raw!$A:$G,2,FALSE),""))</f>
        <v/>
      </c>
      <c r="L1016" t="str">
        <f>IF($A1016="","",IFERROR(VLOOKUP($A1016,Data_Raw!$A:$G,3,FALSE),""))</f>
        <v/>
      </c>
      <c r="M1016" t="str">
        <f>IF($A1016="","",IFERROR(VLOOKUP($A1016,Data_Raw!$A:$G,4,FALSE),""))</f>
        <v/>
      </c>
      <c r="N1016" t="str">
        <f>IF($A1016="","",IFERROR(VLOOKUP($A1016,AI_PF!$A:$EU,29,FALSE),""))</f>
        <v/>
      </c>
      <c r="O1016" t="str">
        <f>IF($A1016="","",IFERROR(VLOOKUP($A1016,Data_Raw!$A:$G,5,FALSE),""))</f>
        <v/>
      </c>
      <c r="P1016" t="str">
        <f>IF($A1016="","",IFERROR(VLOOKUP($A1016,Data_Raw!$A:$G,6,FALSE),""))</f>
        <v/>
      </c>
      <c r="Q1016" t="str">
        <f>IF($A1016="","",IFERROR(VLOOKUP($A1016,Data_Raw!$A:$G,7,FALSE),""))</f>
        <v/>
      </c>
      <c r="R1016" t="str">
        <f>IF($A1016="","",SUMIFS(AI_PF!$AP:$AP,AI_PF!$A:$A,$A1016))</f>
        <v/>
      </c>
      <c r="S1016" t="str">
        <f>IF($A1016="","",SUMIFS(AI_PF!$AW:$AW,AI_PF!$A:$A,$A1016))</f>
        <v/>
      </c>
      <c r="T1016" t="str">
        <f>IF($A1016="","",SUMIFS(AI_PF!$AZ:$AZ,AI_PF!$A:$A,$A1016))</f>
        <v/>
      </c>
      <c r="U1016" t="str">
        <f>IF($A1016="","",SUMIFS(AI_PF!$CA:$CA,AI_PF!$A:$A,$A1016))</f>
        <v/>
      </c>
      <c r="V1016" t="str">
        <f>IF($A1016="","",SUMIFS(AI_PF!$CE:$CE,AI_PF!$A:$A,$A1016))</f>
        <v/>
      </c>
      <c r="W1016" t="str">
        <f>IF($A1016="","",IFERROR(VLOOKUP($A1016,AI_PF!$A:$CO,93,FALSE),""))</f>
        <v/>
      </c>
      <c r="X1016" t="str">
        <f>IF($A1016="","",COUNTIF(AI_PF!$A:$A,$A1016))</f>
        <v/>
      </c>
      <c r="Y1016" t="str">
        <f>IF($A1016="","",COUNTIF(LookThrough!$A:$A,J1016))</f>
        <v/>
      </c>
    </row>
    <row r="1017" spans="2:25" x14ac:dyDescent="0.4">
      <c r="B1017" t="str">
        <f>IF($A1017="","",IFERROR(VLOOKUP($A1017,AI_PF!$A:$D,4,FALSE),""))</f>
        <v/>
      </c>
      <c r="C1017" t="str">
        <f>IF($A1017="","",IFERROR(VLOOKUP($A1017,AI_PF!$A:$G,7,FALSE),""))</f>
        <v/>
      </c>
      <c r="D1017" t="str">
        <f>IF($A1017="","",IFERROR(VLOOKUP($A1017,AI_PF!$A:$H,8,FALSE),""))</f>
        <v/>
      </c>
      <c r="E1017" t="str">
        <f>IF($A1017="","",IFERROR(VLOOKUP($A1017,AI_PF!$A:$N,14,FALSE),""))</f>
        <v/>
      </c>
      <c r="F1017" t="str">
        <f>IF($A1017="","",IFERROR(VLOOKUP($A1017,AI_PF!$A:$R,18,FALSE),""))</f>
        <v/>
      </c>
      <c r="G1017" t="str">
        <f>IF($A1017="","",IFERROR(VLOOKUP($A1017,AI_PF!$A:$T,20,FALSE),""))</f>
        <v/>
      </c>
      <c r="H1017" t="str">
        <f>IF($A1017="","",IFERROR(VLOOKUP($A1017,AI_PF!$A:$V,22,FALSE),""))</f>
        <v/>
      </c>
      <c r="I1017" t="str">
        <f>IF($A1017="","",IFERROR(VLOOKUP($A1017,AI_PF!$A:$EU,151,FALSE),""))</f>
        <v/>
      </c>
      <c r="J1017" t="str">
        <f>IF($A1017="","",IFERROR(VLOOKUP($A1017,AI_PF!$A:$C,3,FALSE),""))</f>
        <v/>
      </c>
      <c r="K1017" t="str">
        <f>IF($A1017="","",IFERROR(VLOOKUP($A1017,Data_Raw!$A:$G,2,FALSE),""))</f>
        <v/>
      </c>
      <c r="L1017" t="str">
        <f>IF($A1017="","",IFERROR(VLOOKUP($A1017,Data_Raw!$A:$G,3,FALSE),""))</f>
        <v/>
      </c>
      <c r="M1017" t="str">
        <f>IF($A1017="","",IFERROR(VLOOKUP($A1017,Data_Raw!$A:$G,4,FALSE),""))</f>
        <v/>
      </c>
      <c r="N1017" t="str">
        <f>IF($A1017="","",IFERROR(VLOOKUP($A1017,AI_PF!$A:$EU,29,FALSE),""))</f>
        <v/>
      </c>
      <c r="O1017" t="str">
        <f>IF($A1017="","",IFERROR(VLOOKUP($A1017,Data_Raw!$A:$G,5,FALSE),""))</f>
        <v/>
      </c>
      <c r="P1017" t="str">
        <f>IF($A1017="","",IFERROR(VLOOKUP($A1017,Data_Raw!$A:$G,6,FALSE),""))</f>
        <v/>
      </c>
      <c r="Q1017" t="str">
        <f>IF($A1017="","",IFERROR(VLOOKUP($A1017,Data_Raw!$A:$G,7,FALSE),""))</f>
        <v/>
      </c>
      <c r="R1017" t="str">
        <f>IF($A1017="","",SUMIFS(AI_PF!$AP:$AP,AI_PF!$A:$A,$A1017))</f>
        <v/>
      </c>
      <c r="S1017" t="str">
        <f>IF($A1017="","",SUMIFS(AI_PF!$AW:$AW,AI_PF!$A:$A,$A1017))</f>
        <v/>
      </c>
      <c r="T1017" t="str">
        <f>IF($A1017="","",SUMIFS(AI_PF!$AZ:$AZ,AI_PF!$A:$A,$A1017))</f>
        <v/>
      </c>
      <c r="U1017" t="str">
        <f>IF($A1017="","",SUMIFS(AI_PF!$CA:$CA,AI_PF!$A:$A,$A1017))</f>
        <v/>
      </c>
      <c r="V1017" t="str">
        <f>IF($A1017="","",SUMIFS(AI_PF!$CE:$CE,AI_PF!$A:$A,$A1017))</f>
        <v/>
      </c>
      <c r="W1017" t="str">
        <f>IF($A1017="","",IFERROR(VLOOKUP($A1017,AI_PF!$A:$CO,93,FALSE),""))</f>
        <v/>
      </c>
      <c r="X1017" t="str">
        <f>IF($A1017="","",COUNTIF(AI_PF!$A:$A,$A1017))</f>
        <v/>
      </c>
      <c r="Y1017" t="str">
        <f>IF($A1017="","",COUNTIF(LookThrough!$A:$A,J1017))</f>
        <v/>
      </c>
    </row>
    <row r="1018" spans="2:25" x14ac:dyDescent="0.4">
      <c r="B1018" t="str">
        <f>IF($A1018="","",IFERROR(VLOOKUP($A1018,AI_PF!$A:$D,4,FALSE),""))</f>
        <v/>
      </c>
      <c r="C1018" t="str">
        <f>IF($A1018="","",IFERROR(VLOOKUP($A1018,AI_PF!$A:$G,7,FALSE),""))</f>
        <v/>
      </c>
      <c r="D1018" t="str">
        <f>IF($A1018="","",IFERROR(VLOOKUP($A1018,AI_PF!$A:$H,8,FALSE),""))</f>
        <v/>
      </c>
      <c r="E1018" t="str">
        <f>IF($A1018="","",IFERROR(VLOOKUP($A1018,AI_PF!$A:$N,14,FALSE),""))</f>
        <v/>
      </c>
      <c r="F1018" t="str">
        <f>IF($A1018="","",IFERROR(VLOOKUP($A1018,AI_PF!$A:$R,18,FALSE),""))</f>
        <v/>
      </c>
      <c r="G1018" t="str">
        <f>IF($A1018="","",IFERROR(VLOOKUP($A1018,AI_PF!$A:$T,20,FALSE),""))</f>
        <v/>
      </c>
      <c r="H1018" t="str">
        <f>IF($A1018="","",IFERROR(VLOOKUP($A1018,AI_PF!$A:$V,22,FALSE),""))</f>
        <v/>
      </c>
      <c r="I1018" t="str">
        <f>IF($A1018="","",IFERROR(VLOOKUP($A1018,AI_PF!$A:$EU,151,FALSE),""))</f>
        <v/>
      </c>
      <c r="J1018" t="str">
        <f>IF($A1018="","",IFERROR(VLOOKUP($A1018,AI_PF!$A:$C,3,FALSE),""))</f>
        <v/>
      </c>
      <c r="K1018" t="str">
        <f>IF($A1018="","",IFERROR(VLOOKUP($A1018,Data_Raw!$A:$G,2,FALSE),""))</f>
        <v/>
      </c>
      <c r="L1018" t="str">
        <f>IF($A1018="","",IFERROR(VLOOKUP($A1018,Data_Raw!$A:$G,3,FALSE),""))</f>
        <v/>
      </c>
      <c r="M1018" t="str">
        <f>IF($A1018="","",IFERROR(VLOOKUP($A1018,Data_Raw!$A:$G,4,FALSE),""))</f>
        <v/>
      </c>
      <c r="N1018" t="str">
        <f>IF($A1018="","",IFERROR(VLOOKUP($A1018,AI_PF!$A:$EU,29,FALSE),""))</f>
        <v/>
      </c>
      <c r="O1018" t="str">
        <f>IF($A1018="","",IFERROR(VLOOKUP($A1018,Data_Raw!$A:$G,5,FALSE),""))</f>
        <v/>
      </c>
      <c r="P1018" t="str">
        <f>IF($A1018="","",IFERROR(VLOOKUP($A1018,Data_Raw!$A:$G,6,FALSE),""))</f>
        <v/>
      </c>
      <c r="Q1018" t="str">
        <f>IF($A1018="","",IFERROR(VLOOKUP($A1018,Data_Raw!$A:$G,7,FALSE),""))</f>
        <v/>
      </c>
      <c r="R1018" t="str">
        <f>IF($A1018="","",SUMIFS(AI_PF!$AP:$AP,AI_PF!$A:$A,$A1018))</f>
        <v/>
      </c>
      <c r="S1018" t="str">
        <f>IF($A1018="","",SUMIFS(AI_PF!$AW:$AW,AI_PF!$A:$A,$A1018))</f>
        <v/>
      </c>
      <c r="T1018" t="str">
        <f>IF($A1018="","",SUMIFS(AI_PF!$AZ:$AZ,AI_PF!$A:$A,$A1018))</f>
        <v/>
      </c>
      <c r="U1018" t="str">
        <f>IF($A1018="","",SUMIFS(AI_PF!$CA:$CA,AI_PF!$A:$A,$A1018))</f>
        <v/>
      </c>
      <c r="V1018" t="str">
        <f>IF($A1018="","",SUMIFS(AI_PF!$CE:$CE,AI_PF!$A:$A,$A1018))</f>
        <v/>
      </c>
      <c r="W1018" t="str">
        <f>IF($A1018="","",IFERROR(VLOOKUP($A1018,AI_PF!$A:$CO,93,FALSE),""))</f>
        <v/>
      </c>
      <c r="X1018" t="str">
        <f>IF($A1018="","",COUNTIF(AI_PF!$A:$A,$A1018))</f>
        <v/>
      </c>
      <c r="Y1018" t="str">
        <f>IF($A1018="","",COUNTIF(LookThrough!$A:$A,J1018))</f>
        <v/>
      </c>
    </row>
    <row r="1019" spans="2:25" x14ac:dyDescent="0.4">
      <c r="B1019" t="str">
        <f>IF($A1019="","",IFERROR(VLOOKUP($A1019,AI_PF!$A:$D,4,FALSE),""))</f>
        <v/>
      </c>
      <c r="C1019" t="str">
        <f>IF($A1019="","",IFERROR(VLOOKUP($A1019,AI_PF!$A:$G,7,FALSE),""))</f>
        <v/>
      </c>
      <c r="D1019" t="str">
        <f>IF($A1019="","",IFERROR(VLOOKUP($A1019,AI_PF!$A:$H,8,FALSE),""))</f>
        <v/>
      </c>
      <c r="E1019" t="str">
        <f>IF($A1019="","",IFERROR(VLOOKUP($A1019,AI_PF!$A:$N,14,FALSE),""))</f>
        <v/>
      </c>
      <c r="F1019" t="str">
        <f>IF($A1019="","",IFERROR(VLOOKUP($A1019,AI_PF!$A:$R,18,FALSE),""))</f>
        <v/>
      </c>
      <c r="G1019" t="str">
        <f>IF($A1019="","",IFERROR(VLOOKUP($A1019,AI_PF!$A:$T,20,FALSE),""))</f>
        <v/>
      </c>
      <c r="H1019" t="str">
        <f>IF($A1019="","",IFERROR(VLOOKUP($A1019,AI_PF!$A:$V,22,FALSE),""))</f>
        <v/>
      </c>
      <c r="I1019" t="str">
        <f>IF($A1019="","",IFERROR(VLOOKUP($A1019,AI_PF!$A:$EU,151,FALSE),""))</f>
        <v/>
      </c>
      <c r="J1019" t="str">
        <f>IF($A1019="","",IFERROR(VLOOKUP($A1019,AI_PF!$A:$C,3,FALSE),""))</f>
        <v/>
      </c>
      <c r="K1019" t="str">
        <f>IF($A1019="","",IFERROR(VLOOKUP($A1019,Data_Raw!$A:$G,2,FALSE),""))</f>
        <v/>
      </c>
      <c r="L1019" t="str">
        <f>IF($A1019="","",IFERROR(VLOOKUP($A1019,Data_Raw!$A:$G,3,FALSE),""))</f>
        <v/>
      </c>
      <c r="M1019" t="str">
        <f>IF($A1019="","",IFERROR(VLOOKUP($A1019,Data_Raw!$A:$G,4,FALSE),""))</f>
        <v/>
      </c>
      <c r="N1019" t="str">
        <f>IF($A1019="","",IFERROR(VLOOKUP($A1019,AI_PF!$A:$EU,29,FALSE),""))</f>
        <v/>
      </c>
      <c r="O1019" t="str">
        <f>IF($A1019="","",IFERROR(VLOOKUP($A1019,Data_Raw!$A:$G,5,FALSE),""))</f>
        <v/>
      </c>
      <c r="P1019" t="str">
        <f>IF($A1019="","",IFERROR(VLOOKUP($A1019,Data_Raw!$A:$G,6,FALSE),""))</f>
        <v/>
      </c>
      <c r="Q1019" t="str">
        <f>IF($A1019="","",IFERROR(VLOOKUP($A1019,Data_Raw!$A:$G,7,FALSE),""))</f>
        <v/>
      </c>
      <c r="R1019" t="str">
        <f>IF($A1019="","",SUMIFS(AI_PF!$AP:$AP,AI_PF!$A:$A,$A1019))</f>
        <v/>
      </c>
      <c r="S1019" t="str">
        <f>IF($A1019="","",SUMIFS(AI_PF!$AW:$AW,AI_PF!$A:$A,$A1019))</f>
        <v/>
      </c>
      <c r="T1019" t="str">
        <f>IF($A1019="","",SUMIFS(AI_PF!$AZ:$AZ,AI_PF!$A:$A,$A1019))</f>
        <v/>
      </c>
      <c r="U1019" t="str">
        <f>IF($A1019="","",SUMIFS(AI_PF!$CA:$CA,AI_PF!$A:$A,$A1019))</f>
        <v/>
      </c>
      <c r="V1019" t="str">
        <f>IF($A1019="","",SUMIFS(AI_PF!$CE:$CE,AI_PF!$A:$A,$A1019))</f>
        <v/>
      </c>
      <c r="W1019" t="str">
        <f>IF($A1019="","",IFERROR(VLOOKUP($A1019,AI_PF!$A:$CO,93,FALSE),""))</f>
        <v/>
      </c>
      <c r="X1019" t="str">
        <f>IF($A1019="","",COUNTIF(AI_PF!$A:$A,$A1019))</f>
        <v/>
      </c>
      <c r="Y1019" t="str">
        <f>IF($A1019="","",COUNTIF(LookThrough!$A:$A,J1019))</f>
        <v/>
      </c>
    </row>
    <row r="1020" spans="2:25" x14ac:dyDescent="0.4">
      <c r="B1020" t="str">
        <f>IF($A1020="","",IFERROR(VLOOKUP($A1020,AI_PF!$A:$D,4,FALSE),""))</f>
        <v/>
      </c>
      <c r="C1020" t="str">
        <f>IF($A1020="","",IFERROR(VLOOKUP($A1020,AI_PF!$A:$G,7,FALSE),""))</f>
        <v/>
      </c>
      <c r="D1020" t="str">
        <f>IF($A1020="","",IFERROR(VLOOKUP($A1020,AI_PF!$A:$H,8,FALSE),""))</f>
        <v/>
      </c>
      <c r="E1020" t="str">
        <f>IF($A1020="","",IFERROR(VLOOKUP($A1020,AI_PF!$A:$N,14,FALSE),""))</f>
        <v/>
      </c>
      <c r="F1020" t="str">
        <f>IF($A1020="","",IFERROR(VLOOKUP($A1020,AI_PF!$A:$R,18,FALSE),""))</f>
        <v/>
      </c>
      <c r="G1020" t="str">
        <f>IF($A1020="","",IFERROR(VLOOKUP($A1020,AI_PF!$A:$T,20,FALSE),""))</f>
        <v/>
      </c>
      <c r="H1020" t="str">
        <f>IF($A1020="","",IFERROR(VLOOKUP($A1020,AI_PF!$A:$V,22,FALSE),""))</f>
        <v/>
      </c>
      <c r="I1020" t="str">
        <f>IF($A1020="","",IFERROR(VLOOKUP($A1020,AI_PF!$A:$EU,151,FALSE),""))</f>
        <v/>
      </c>
      <c r="J1020" t="str">
        <f>IF($A1020="","",IFERROR(VLOOKUP($A1020,AI_PF!$A:$C,3,FALSE),""))</f>
        <v/>
      </c>
      <c r="K1020" t="str">
        <f>IF($A1020="","",IFERROR(VLOOKUP($A1020,Data_Raw!$A:$G,2,FALSE),""))</f>
        <v/>
      </c>
      <c r="L1020" t="str">
        <f>IF($A1020="","",IFERROR(VLOOKUP($A1020,Data_Raw!$A:$G,3,FALSE),""))</f>
        <v/>
      </c>
      <c r="M1020" t="str">
        <f>IF($A1020="","",IFERROR(VLOOKUP($A1020,Data_Raw!$A:$G,4,FALSE),""))</f>
        <v/>
      </c>
      <c r="N1020" t="str">
        <f>IF($A1020="","",IFERROR(VLOOKUP($A1020,AI_PF!$A:$EU,29,FALSE),""))</f>
        <v/>
      </c>
      <c r="O1020" t="str">
        <f>IF($A1020="","",IFERROR(VLOOKUP($A1020,Data_Raw!$A:$G,5,FALSE),""))</f>
        <v/>
      </c>
      <c r="P1020" t="str">
        <f>IF($A1020="","",IFERROR(VLOOKUP($A1020,Data_Raw!$A:$G,6,FALSE),""))</f>
        <v/>
      </c>
      <c r="Q1020" t="str">
        <f>IF($A1020="","",IFERROR(VLOOKUP($A1020,Data_Raw!$A:$G,7,FALSE),""))</f>
        <v/>
      </c>
      <c r="R1020" t="str">
        <f>IF($A1020="","",SUMIFS(AI_PF!$AP:$AP,AI_PF!$A:$A,$A1020))</f>
        <v/>
      </c>
      <c r="S1020" t="str">
        <f>IF($A1020="","",SUMIFS(AI_PF!$AW:$AW,AI_PF!$A:$A,$A1020))</f>
        <v/>
      </c>
      <c r="T1020" t="str">
        <f>IF($A1020="","",SUMIFS(AI_PF!$AZ:$AZ,AI_PF!$A:$A,$A1020))</f>
        <v/>
      </c>
      <c r="U1020" t="str">
        <f>IF($A1020="","",SUMIFS(AI_PF!$CA:$CA,AI_PF!$A:$A,$A1020))</f>
        <v/>
      </c>
      <c r="V1020" t="str">
        <f>IF($A1020="","",SUMIFS(AI_PF!$CE:$CE,AI_PF!$A:$A,$A1020))</f>
        <v/>
      </c>
      <c r="W1020" t="str">
        <f>IF($A1020="","",IFERROR(VLOOKUP($A1020,AI_PF!$A:$CO,93,FALSE),""))</f>
        <v/>
      </c>
      <c r="X1020" t="str">
        <f>IF($A1020="","",COUNTIF(AI_PF!$A:$A,$A1020))</f>
        <v/>
      </c>
      <c r="Y1020" t="str">
        <f>IF($A1020="","",COUNTIF(LookThrough!$A:$A,J1020))</f>
        <v/>
      </c>
    </row>
    <row r="1021" spans="2:25" x14ac:dyDescent="0.4">
      <c r="B1021" t="str">
        <f>IF($A1021="","",IFERROR(VLOOKUP($A1021,AI_PF!$A:$D,4,FALSE),""))</f>
        <v/>
      </c>
      <c r="C1021" t="str">
        <f>IF($A1021="","",IFERROR(VLOOKUP($A1021,AI_PF!$A:$G,7,FALSE),""))</f>
        <v/>
      </c>
      <c r="D1021" t="str">
        <f>IF($A1021="","",IFERROR(VLOOKUP($A1021,AI_PF!$A:$H,8,FALSE),""))</f>
        <v/>
      </c>
      <c r="E1021" t="str">
        <f>IF($A1021="","",IFERROR(VLOOKUP($A1021,AI_PF!$A:$N,14,FALSE),""))</f>
        <v/>
      </c>
      <c r="F1021" t="str">
        <f>IF($A1021="","",IFERROR(VLOOKUP($A1021,AI_PF!$A:$R,18,FALSE),""))</f>
        <v/>
      </c>
      <c r="G1021" t="str">
        <f>IF($A1021="","",IFERROR(VLOOKUP($A1021,AI_PF!$A:$T,20,FALSE),""))</f>
        <v/>
      </c>
      <c r="H1021" t="str">
        <f>IF($A1021="","",IFERROR(VLOOKUP($A1021,AI_PF!$A:$V,22,FALSE),""))</f>
        <v/>
      </c>
      <c r="I1021" t="str">
        <f>IF($A1021="","",IFERROR(VLOOKUP($A1021,AI_PF!$A:$EU,151,FALSE),""))</f>
        <v/>
      </c>
      <c r="J1021" t="str">
        <f>IF($A1021="","",IFERROR(VLOOKUP($A1021,AI_PF!$A:$C,3,FALSE),""))</f>
        <v/>
      </c>
      <c r="K1021" t="str">
        <f>IF($A1021="","",IFERROR(VLOOKUP($A1021,Data_Raw!$A:$G,2,FALSE),""))</f>
        <v/>
      </c>
      <c r="L1021" t="str">
        <f>IF($A1021="","",IFERROR(VLOOKUP($A1021,Data_Raw!$A:$G,3,FALSE),""))</f>
        <v/>
      </c>
      <c r="M1021" t="str">
        <f>IF($A1021="","",IFERROR(VLOOKUP($A1021,Data_Raw!$A:$G,4,FALSE),""))</f>
        <v/>
      </c>
      <c r="N1021" t="str">
        <f>IF($A1021="","",IFERROR(VLOOKUP($A1021,AI_PF!$A:$EU,29,FALSE),""))</f>
        <v/>
      </c>
      <c r="O1021" t="str">
        <f>IF($A1021="","",IFERROR(VLOOKUP($A1021,Data_Raw!$A:$G,5,FALSE),""))</f>
        <v/>
      </c>
      <c r="P1021" t="str">
        <f>IF($A1021="","",IFERROR(VLOOKUP($A1021,Data_Raw!$A:$G,6,FALSE),""))</f>
        <v/>
      </c>
      <c r="Q1021" t="str">
        <f>IF($A1021="","",IFERROR(VLOOKUP($A1021,Data_Raw!$A:$G,7,FALSE),""))</f>
        <v/>
      </c>
      <c r="R1021" t="str">
        <f>IF($A1021="","",SUMIFS(AI_PF!$AP:$AP,AI_PF!$A:$A,$A1021))</f>
        <v/>
      </c>
      <c r="S1021" t="str">
        <f>IF($A1021="","",SUMIFS(AI_PF!$AW:$AW,AI_PF!$A:$A,$A1021))</f>
        <v/>
      </c>
      <c r="T1021" t="str">
        <f>IF($A1021="","",SUMIFS(AI_PF!$AZ:$AZ,AI_PF!$A:$A,$A1021))</f>
        <v/>
      </c>
      <c r="U1021" t="str">
        <f>IF($A1021="","",SUMIFS(AI_PF!$CA:$CA,AI_PF!$A:$A,$A1021))</f>
        <v/>
      </c>
      <c r="V1021" t="str">
        <f>IF($A1021="","",SUMIFS(AI_PF!$CE:$CE,AI_PF!$A:$A,$A1021))</f>
        <v/>
      </c>
      <c r="W1021" t="str">
        <f>IF($A1021="","",IFERROR(VLOOKUP($A1021,AI_PF!$A:$CO,93,FALSE),""))</f>
        <v/>
      </c>
      <c r="X1021" t="str">
        <f>IF($A1021="","",COUNTIF(AI_PF!$A:$A,$A1021))</f>
        <v/>
      </c>
      <c r="Y1021" t="str">
        <f>IF($A1021="","",COUNTIF(LookThrough!$A:$A,J1021))</f>
        <v/>
      </c>
    </row>
    <row r="1022" spans="2:25" x14ac:dyDescent="0.4">
      <c r="B1022" t="str">
        <f>IF($A1022="","",IFERROR(VLOOKUP($A1022,AI_PF!$A:$D,4,FALSE),""))</f>
        <v/>
      </c>
      <c r="C1022" t="str">
        <f>IF($A1022="","",IFERROR(VLOOKUP($A1022,AI_PF!$A:$G,7,FALSE),""))</f>
        <v/>
      </c>
      <c r="D1022" t="str">
        <f>IF($A1022="","",IFERROR(VLOOKUP($A1022,AI_PF!$A:$H,8,FALSE),""))</f>
        <v/>
      </c>
      <c r="E1022" t="str">
        <f>IF($A1022="","",IFERROR(VLOOKUP($A1022,AI_PF!$A:$N,14,FALSE),""))</f>
        <v/>
      </c>
      <c r="F1022" t="str">
        <f>IF($A1022="","",IFERROR(VLOOKUP($A1022,AI_PF!$A:$R,18,FALSE),""))</f>
        <v/>
      </c>
      <c r="G1022" t="str">
        <f>IF($A1022="","",IFERROR(VLOOKUP($A1022,AI_PF!$A:$T,20,FALSE),""))</f>
        <v/>
      </c>
      <c r="H1022" t="str">
        <f>IF($A1022="","",IFERROR(VLOOKUP($A1022,AI_PF!$A:$V,22,FALSE),""))</f>
        <v/>
      </c>
      <c r="I1022" t="str">
        <f>IF($A1022="","",IFERROR(VLOOKUP($A1022,AI_PF!$A:$EU,151,FALSE),""))</f>
        <v/>
      </c>
      <c r="J1022" t="str">
        <f>IF($A1022="","",IFERROR(VLOOKUP($A1022,AI_PF!$A:$C,3,FALSE),""))</f>
        <v/>
      </c>
      <c r="K1022" t="str">
        <f>IF($A1022="","",IFERROR(VLOOKUP($A1022,Data_Raw!$A:$G,2,FALSE),""))</f>
        <v/>
      </c>
      <c r="L1022" t="str">
        <f>IF($A1022="","",IFERROR(VLOOKUP($A1022,Data_Raw!$A:$G,3,FALSE),""))</f>
        <v/>
      </c>
      <c r="M1022" t="str">
        <f>IF($A1022="","",IFERROR(VLOOKUP($A1022,Data_Raw!$A:$G,4,FALSE),""))</f>
        <v/>
      </c>
      <c r="N1022" t="str">
        <f>IF($A1022="","",IFERROR(VLOOKUP($A1022,AI_PF!$A:$EU,29,FALSE),""))</f>
        <v/>
      </c>
      <c r="O1022" t="str">
        <f>IF($A1022="","",IFERROR(VLOOKUP($A1022,Data_Raw!$A:$G,5,FALSE),""))</f>
        <v/>
      </c>
      <c r="P1022" t="str">
        <f>IF($A1022="","",IFERROR(VLOOKUP($A1022,Data_Raw!$A:$G,6,FALSE),""))</f>
        <v/>
      </c>
      <c r="Q1022" t="str">
        <f>IF($A1022="","",IFERROR(VLOOKUP($A1022,Data_Raw!$A:$G,7,FALSE),""))</f>
        <v/>
      </c>
      <c r="R1022" t="str">
        <f>IF($A1022="","",SUMIFS(AI_PF!$AP:$AP,AI_PF!$A:$A,$A1022))</f>
        <v/>
      </c>
      <c r="S1022" t="str">
        <f>IF($A1022="","",SUMIFS(AI_PF!$AW:$AW,AI_PF!$A:$A,$A1022))</f>
        <v/>
      </c>
      <c r="T1022" t="str">
        <f>IF($A1022="","",SUMIFS(AI_PF!$AZ:$AZ,AI_PF!$A:$A,$A1022))</f>
        <v/>
      </c>
      <c r="U1022" t="str">
        <f>IF($A1022="","",SUMIFS(AI_PF!$CA:$CA,AI_PF!$A:$A,$A1022))</f>
        <v/>
      </c>
      <c r="V1022" t="str">
        <f>IF($A1022="","",SUMIFS(AI_PF!$CE:$CE,AI_PF!$A:$A,$A1022))</f>
        <v/>
      </c>
      <c r="W1022" t="str">
        <f>IF($A1022="","",IFERROR(VLOOKUP($A1022,AI_PF!$A:$CO,93,FALSE),""))</f>
        <v/>
      </c>
      <c r="X1022" t="str">
        <f>IF($A1022="","",COUNTIF(AI_PF!$A:$A,$A1022))</f>
        <v/>
      </c>
      <c r="Y1022" t="str">
        <f>IF($A1022="","",COUNTIF(LookThrough!$A:$A,J1022))</f>
        <v/>
      </c>
    </row>
    <row r="1023" spans="2:25" x14ac:dyDescent="0.4">
      <c r="B1023" t="str">
        <f>IF($A1023="","",IFERROR(VLOOKUP($A1023,AI_PF!$A:$D,4,FALSE),""))</f>
        <v/>
      </c>
      <c r="C1023" t="str">
        <f>IF($A1023="","",IFERROR(VLOOKUP($A1023,AI_PF!$A:$G,7,FALSE),""))</f>
        <v/>
      </c>
      <c r="D1023" t="str">
        <f>IF($A1023="","",IFERROR(VLOOKUP($A1023,AI_PF!$A:$H,8,FALSE),""))</f>
        <v/>
      </c>
      <c r="E1023" t="str">
        <f>IF($A1023="","",IFERROR(VLOOKUP($A1023,AI_PF!$A:$N,14,FALSE),""))</f>
        <v/>
      </c>
      <c r="F1023" t="str">
        <f>IF($A1023="","",IFERROR(VLOOKUP($A1023,AI_PF!$A:$R,18,FALSE),""))</f>
        <v/>
      </c>
      <c r="G1023" t="str">
        <f>IF($A1023="","",IFERROR(VLOOKUP($A1023,AI_PF!$A:$T,20,FALSE),""))</f>
        <v/>
      </c>
      <c r="H1023" t="str">
        <f>IF($A1023="","",IFERROR(VLOOKUP($A1023,AI_PF!$A:$V,22,FALSE),""))</f>
        <v/>
      </c>
      <c r="I1023" t="str">
        <f>IF($A1023="","",IFERROR(VLOOKUP($A1023,AI_PF!$A:$EU,151,FALSE),""))</f>
        <v/>
      </c>
      <c r="J1023" t="str">
        <f>IF($A1023="","",IFERROR(VLOOKUP($A1023,AI_PF!$A:$C,3,FALSE),""))</f>
        <v/>
      </c>
      <c r="K1023" t="str">
        <f>IF($A1023="","",IFERROR(VLOOKUP($A1023,Data_Raw!$A:$G,2,FALSE),""))</f>
        <v/>
      </c>
      <c r="L1023" t="str">
        <f>IF($A1023="","",IFERROR(VLOOKUP($A1023,Data_Raw!$A:$G,3,FALSE),""))</f>
        <v/>
      </c>
      <c r="M1023" t="str">
        <f>IF($A1023="","",IFERROR(VLOOKUP($A1023,Data_Raw!$A:$G,4,FALSE),""))</f>
        <v/>
      </c>
      <c r="N1023" t="str">
        <f>IF($A1023="","",IFERROR(VLOOKUP($A1023,AI_PF!$A:$EU,29,FALSE),""))</f>
        <v/>
      </c>
      <c r="O1023" t="str">
        <f>IF($A1023="","",IFERROR(VLOOKUP($A1023,Data_Raw!$A:$G,5,FALSE),""))</f>
        <v/>
      </c>
      <c r="P1023" t="str">
        <f>IF($A1023="","",IFERROR(VLOOKUP($A1023,Data_Raw!$A:$G,6,FALSE),""))</f>
        <v/>
      </c>
      <c r="Q1023" t="str">
        <f>IF($A1023="","",IFERROR(VLOOKUP($A1023,Data_Raw!$A:$G,7,FALSE),""))</f>
        <v/>
      </c>
      <c r="R1023" t="str">
        <f>IF($A1023="","",SUMIFS(AI_PF!$AP:$AP,AI_PF!$A:$A,$A1023))</f>
        <v/>
      </c>
      <c r="S1023" t="str">
        <f>IF($A1023="","",SUMIFS(AI_PF!$AW:$AW,AI_PF!$A:$A,$A1023))</f>
        <v/>
      </c>
      <c r="T1023" t="str">
        <f>IF($A1023="","",SUMIFS(AI_PF!$AZ:$AZ,AI_PF!$A:$A,$A1023))</f>
        <v/>
      </c>
      <c r="U1023" t="str">
        <f>IF($A1023="","",SUMIFS(AI_PF!$CA:$CA,AI_PF!$A:$A,$A1023))</f>
        <v/>
      </c>
      <c r="V1023" t="str">
        <f>IF($A1023="","",SUMIFS(AI_PF!$CE:$CE,AI_PF!$A:$A,$A1023))</f>
        <v/>
      </c>
      <c r="W1023" t="str">
        <f>IF($A1023="","",IFERROR(VLOOKUP($A1023,AI_PF!$A:$CO,93,FALSE),""))</f>
        <v/>
      </c>
      <c r="X1023" t="str">
        <f>IF($A1023="","",COUNTIF(AI_PF!$A:$A,$A1023))</f>
        <v/>
      </c>
      <c r="Y1023" t="str">
        <f>IF($A1023="","",COUNTIF(LookThrough!$A:$A,J1023))</f>
        <v/>
      </c>
    </row>
    <row r="1024" spans="2:25" x14ac:dyDescent="0.4">
      <c r="B1024" t="str">
        <f>IF($A1024="","",IFERROR(VLOOKUP($A1024,AI_PF!$A:$D,4,FALSE),""))</f>
        <v/>
      </c>
      <c r="C1024" t="str">
        <f>IF($A1024="","",IFERROR(VLOOKUP($A1024,AI_PF!$A:$G,7,FALSE),""))</f>
        <v/>
      </c>
      <c r="D1024" t="str">
        <f>IF($A1024="","",IFERROR(VLOOKUP($A1024,AI_PF!$A:$H,8,FALSE),""))</f>
        <v/>
      </c>
      <c r="E1024" t="str">
        <f>IF($A1024="","",IFERROR(VLOOKUP($A1024,AI_PF!$A:$N,14,FALSE),""))</f>
        <v/>
      </c>
      <c r="F1024" t="str">
        <f>IF($A1024="","",IFERROR(VLOOKUP($A1024,AI_PF!$A:$R,18,FALSE),""))</f>
        <v/>
      </c>
      <c r="G1024" t="str">
        <f>IF($A1024="","",IFERROR(VLOOKUP($A1024,AI_PF!$A:$T,20,FALSE),""))</f>
        <v/>
      </c>
      <c r="H1024" t="str">
        <f>IF($A1024="","",IFERROR(VLOOKUP($A1024,AI_PF!$A:$V,22,FALSE),""))</f>
        <v/>
      </c>
      <c r="I1024" t="str">
        <f>IF($A1024="","",IFERROR(VLOOKUP($A1024,AI_PF!$A:$EU,151,FALSE),""))</f>
        <v/>
      </c>
      <c r="J1024" t="str">
        <f>IF($A1024="","",IFERROR(VLOOKUP($A1024,AI_PF!$A:$C,3,FALSE),""))</f>
        <v/>
      </c>
      <c r="K1024" t="str">
        <f>IF($A1024="","",IFERROR(VLOOKUP($A1024,Data_Raw!$A:$G,2,FALSE),""))</f>
        <v/>
      </c>
      <c r="L1024" t="str">
        <f>IF($A1024="","",IFERROR(VLOOKUP($A1024,Data_Raw!$A:$G,3,FALSE),""))</f>
        <v/>
      </c>
      <c r="M1024" t="str">
        <f>IF($A1024="","",IFERROR(VLOOKUP($A1024,Data_Raw!$A:$G,4,FALSE),""))</f>
        <v/>
      </c>
      <c r="N1024" t="str">
        <f>IF($A1024="","",IFERROR(VLOOKUP($A1024,AI_PF!$A:$EU,29,FALSE),""))</f>
        <v/>
      </c>
      <c r="O1024" t="str">
        <f>IF($A1024="","",IFERROR(VLOOKUP($A1024,Data_Raw!$A:$G,5,FALSE),""))</f>
        <v/>
      </c>
      <c r="P1024" t="str">
        <f>IF($A1024="","",IFERROR(VLOOKUP($A1024,Data_Raw!$A:$G,6,FALSE),""))</f>
        <v/>
      </c>
      <c r="Q1024" t="str">
        <f>IF($A1024="","",IFERROR(VLOOKUP($A1024,Data_Raw!$A:$G,7,FALSE),""))</f>
        <v/>
      </c>
      <c r="R1024" t="str">
        <f>IF($A1024="","",SUMIFS(AI_PF!$AP:$AP,AI_PF!$A:$A,$A1024))</f>
        <v/>
      </c>
      <c r="S1024" t="str">
        <f>IF($A1024="","",SUMIFS(AI_PF!$AW:$AW,AI_PF!$A:$A,$A1024))</f>
        <v/>
      </c>
      <c r="T1024" t="str">
        <f>IF($A1024="","",SUMIFS(AI_PF!$AZ:$AZ,AI_PF!$A:$A,$A1024))</f>
        <v/>
      </c>
      <c r="U1024" t="str">
        <f>IF($A1024="","",SUMIFS(AI_PF!$CA:$CA,AI_PF!$A:$A,$A1024))</f>
        <v/>
      </c>
      <c r="V1024" t="str">
        <f>IF($A1024="","",SUMIFS(AI_PF!$CE:$CE,AI_PF!$A:$A,$A1024))</f>
        <v/>
      </c>
      <c r="W1024" t="str">
        <f>IF($A1024="","",IFERROR(VLOOKUP($A1024,AI_PF!$A:$CO,93,FALSE),""))</f>
        <v/>
      </c>
      <c r="X1024" t="str">
        <f>IF($A1024="","",COUNTIF(AI_PF!$A:$A,$A1024))</f>
        <v/>
      </c>
      <c r="Y1024" t="str">
        <f>IF($A1024="","",COUNTIF(LookThrough!$A:$A,J1024))</f>
        <v/>
      </c>
    </row>
    <row r="1025" spans="2:25" x14ac:dyDescent="0.4">
      <c r="B1025" t="str">
        <f>IF($A1025="","",IFERROR(VLOOKUP($A1025,AI_PF!$A:$D,4,FALSE),""))</f>
        <v/>
      </c>
      <c r="C1025" t="str">
        <f>IF($A1025="","",IFERROR(VLOOKUP($A1025,AI_PF!$A:$G,7,FALSE),""))</f>
        <v/>
      </c>
      <c r="D1025" t="str">
        <f>IF($A1025="","",IFERROR(VLOOKUP($A1025,AI_PF!$A:$H,8,FALSE),""))</f>
        <v/>
      </c>
      <c r="E1025" t="str">
        <f>IF($A1025="","",IFERROR(VLOOKUP($A1025,AI_PF!$A:$N,14,FALSE),""))</f>
        <v/>
      </c>
      <c r="F1025" t="str">
        <f>IF($A1025="","",IFERROR(VLOOKUP($A1025,AI_PF!$A:$R,18,FALSE),""))</f>
        <v/>
      </c>
      <c r="G1025" t="str">
        <f>IF($A1025="","",IFERROR(VLOOKUP($A1025,AI_PF!$A:$T,20,FALSE),""))</f>
        <v/>
      </c>
      <c r="H1025" t="str">
        <f>IF($A1025="","",IFERROR(VLOOKUP($A1025,AI_PF!$A:$V,22,FALSE),""))</f>
        <v/>
      </c>
      <c r="I1025" t="str">
        <f>IF($A1025="","",IFERROR(VLOOKUP($A1025,AI_PF!$A:$EU,151,FALSE),""))</f>
        <v/>
      </c>
      <c r="J1025" t="str">
        <f>IF($A1025="","",IFERROR(VLOOKUP($A1025,AI_PF!$A:$C,3,FALSE),""))</f>
        <v/>
      </c>
      <c r="K1025" t="str">
        <f>IF($A1025="","",IFERROR(VLOOKUP($A1025,Data_Raw!$A:$G,2,FALSE),""))</f>
        <v/>
      </c>
      <c r="L1025" t="str">
        <f>IF($A1025="","",IFERROR(VLOOKUP($A1025,Data_Raw!$A:$G,3,FALSE),""))</f>
        <v/>
      </c>
      <c r="M1025" t="str">
        <f>IF($A1025="","",IFERROR(VLOOKUP($A1025,Data_Raw!$A:$G,4,FALSE),""))</f>
        <v/>
      </c>
      <c r="N1025" t="str">
        <f>IF($A1025="","",IFERROR(VLOOKUP($A1025,AI_PF!$A:$EU,29,FALSE),""))</f>
        <v/>
      </c>
      <c r="O1025" t="str">
        <f>IF($A1025="","",IFERROR(VLOOKUP($A1025,Data_Raw!$A:$G,5,FALSE),""))</f>
        <v/>
      </c>
      <c r="P1025" t="str">
        <f>IF($A1025="","",IFERROR(VLOOKUP($A1025,Data_Raw!$A:$G,6,FALSE),""))</f>
        <v/>
      </c>
      <c r="Q1025" t="str">
        <f>IF($A1025="","",IFERROR(VLOOKUP($A1025,Data_Raw!$A:$G,7,FALSE),""))</f>
        <v/>
      </c>
      <c r="R1025" t="str">
        <f>IF($A1025="","",SUMIFS(AI_PF!$AP:$AP,AI_PF!$A:$A,$A1025))</f>
        <v/>
      </c>
      <c r="S1025" t="str">
        <f>IF($A1025="","",SUMIFS(AI_PF!$AW:$AW,AI_PF!$A:$A,$A1025))</f>
        <v/>
      </c>
      <c r="T1025" t="str">
        <f>IF($A1025="","",SUMIFS(AI_PF!$AZ:$AZ,AI_PF!$A:$A,$A1025))</f>
        <v/>
      </c>
      <c r="U1025" t="str">
        <f>IF($A1025="","",SUMIFS(AI_PF!$CA:$CA,AI_PF!$A:$A,$A1025))</f>
        <v/>
      </c>
      <c r="V1025" t="str">
        <f>IF($A1025="","",SUMIFS(AI_PF!$CE:$CE,AI_PF!$A:$A,$A1025))</f>
        <v/>
      </c>
      <c r="W1025" t="str">
        <f>IF($A1025="","",IFERROR(VLOOKUP($A1025,AI_PF!$A:$CO,93,FALSE),""))</f>
        <v/>
      </c>
      <c r="X1025" t="str">
        <f>IF($A1025="","",COUNTIF(AI_PF!$A:$A,$A1025))</f>
        <v/>
      </c>
      <c r="Y1025" t="str">
        <f>IF($A1025="","",COUNTIF(LookThrough!$A:$A,J1025))</f>
        <v/>
      </c>
    </row>
    <row r="1026" spans="2:25" x14ac:dyDescent="0.4">
      <c r="B1026" t="str">
        <f>IF($A1026="","",IFERROR(VLOOKUP($A1026,AI_PF!$A:$D,4,FALSE),""))</f>
        <v/>
      </c>
      <c r="C1026" t="str">
        <f>IF($A1026="","",IFERROR(VLOOKUP($A1026,AI_PF!$A:$G,7,FALSE),""))</f>
        <v/>
      </c>
      <c r="D1026" t="str">
        <f>IF($A1026="","",IFERROR(VLOOKUP($A1026,AI_PF!$A:$H,8,FALSE),""))</f>
        <v/>
      </c>
      <c r="E1026" t="str">
        <f>IF($A1026="","",IFERROR(VLOOKUP($A1026,AI_PF!$A:$N,14,FALSE),""))</f>
        <v/>
      </c>
      <c r="F1026" t="str">
        <f>IF($A1026="","",IFERROR(VLOOKUP($A1026,AI_PF!$A:$R,18,FALSE),""))</f>
        <v/>
      </c>
      <c r="G1026" t="str">
        <f>IF($A1026="","",IFERROR(VLOOKUP($A1026,AI_PF!$A:$T,20,FALSE),""))</f>
        <v/>
      </c>
      <c r="H1026" t="str">
        <f>IF($A1026="","",IFERROR(VLOOKUP($A1026,AI_PF!$A:$V,22,FALSE),""))</f>
        <v/>
      </c>
      <c r="I1026" t="str">
        <f>IF($A1026="","",IFERROR(VLOOKUP($A1026,AI_PF!$A:$EU,151,FALSE),""))</f>
        <v/>
      </c>
      <c r="J1026" t="str">
        <f>IF($A1026="","",IFERROR(VLOOKUP($A1026,AI_PF!$A:$C,3,FALSE),""))</f>
        <v/>
      </c>
      <c r="K1026" t="str">
        <f>IF($A1026="","",IFERROR(VLOOKUP($A1026,Data_Raw!$A:$G,2,FALSE),""))</f>
        <v/>
      </c>
      <c r="L1026" t="str">
        <f>IF($A1026="","",IFERROR(VLOOKUP($A1026,Data_Raw!$A:$G,3,FALSE),""))</f>
        <v/>
      </c>
      <c r="M1026" t="str">
        <f>IF($A1026="","",IFERROR(VLOOKUP($A1026,Data_Raw!$A:$G,4,FALSE),""))</f>
        <v/>
      </c>
      <c r="N1026" t="str">
        <f>IF($A1026="","",IFERROR(VLOOKUP($A1026,AI_PF!$A:$EU,29,FALSE),""))</f>
        <v/>
      </c>
      <c r="O1026" t="str">
        <f>IF($A1026="","",IFERROR(VLOOKUP($A1026,Data_Raw!$A:$G,5,FALSE),""))</f>
        <v/>
      </c>
      <c r="P1026" t="str">
        <f>IF($A1026="","",IFERROR(VLOOKUP($A1026,Data_Raw!$A:$G,6,FALSE),""))</f>
        <v/>
      </c>
      <c r="Q1026" t="str">
        <f>IF($A1026="","",IFERROR(VLOOKUP($A1026,Data_Raw!$A:$G,7,FALSE),""))</f>
        <v/>
      </c>
      <c r="R1026" t="str">
        <f>IF($A1026="","",SUMIFS(AI_PF!$AP:$AP,AI_PF!$A:$A,$A1026))</f>
        <v/>
      </c>
      <c r="S1026" t="str">
        <f>IF($A1026="","",SUMIFS(AI_PF!$AW:$AW,AI_PF!$A:$A,$A1026))</f>
        <v/>
      </c>
      <c r="T1026" t="str">
        <f>IF($A1026="","",SUMIFS(AI_PF!$AZ:$AZ,AI_PF!$A:$A,$A1026))</f>
        <v/>
      </c>
      <c r="U1026" t="str">
        <f>IF($A1026="","",SUMIFS(AI_PF!$CA:$CA,AI_PF!$A:$A,$A1026))</f>
        <v/>
      </c>
      <c r="V1026" t="str">
        <f>IF($A1026="","",SUMIFS(AI_PF!$CE:$CE,AI_PF!$A:$A,$A1026))</f>
        <v/>
      </c>
      <c r="W1026" t="str">
        <f>IF($A1026="","",IFERROR(VLOOKUP($A1026,AI_PF!$A:$CO,93,FALSE),""))</f>
        <v/>
      </c>
      <c r="X1026" t="str">
        <f>IF($A1026="","",COUNTIF(AI_PF!$A:$A,$A1026))</f>
        <v/>
      </c>
      <c r="Y1026" t="str">
        <f>IF($A1026="","",COUNTIF(LookThrough!$A:$A,J1026))</f>
        <v/>
      </c>
    </row>
    <row r="1027" spans="2:25" x14ac:dyDescent="0.4">
      <c r="B1027" t="str">
        <f>IF($A1027="","",IFERROR(VLOOKUP($A1027,AI_PF!$A:$D,4,FALSE),""))</f>
        <v/>
      </c>
      <c r="C1027" t="str">
        <f>IF($A1027="","",IFERROR(VLOOKUP($A1027,AI_PF!$A:$G,7,FALSE),""))</f>
        <v/>
      </c>
      <c r="D1027" t="str">
        <f>IF($A1027="","",IFERROR(VLOOKUP($A1027,AI_PF!$A:$H,8,FALSE),""))</f>
        <v/>
      </c>
      <c r="E1027" t="str">
        <f>IF($A1027="","",IFERROR(VLOOKUP($A1027,AI_PF!$A:$N,14,FALSE),""))</f>
        <v/>
      </c>
      <c r="F1027" t="str">
        <f>IF($A1027="","",IFERROR(VLOOKUP($A1027,AI_PF!$A:$R,18,FALSE),""))</f>
        <v/>
      </c>
      <c r="G1027" t="str">
        <f>IF($A1027="","",IFERROR(VLOOKUP($A1027,AI_PF!$A:$T,20,FALSE),""))</f>
        <v/>
      </c>
      <c r="H1027" t="str">
        <f>IF($A1027="","",IFERROR(VLOOKUP($A1027,AI_PF!$A:$V,22,FALSE),""))</f>
        <v/>
      </c>
      <c r="I1027" t="str">
        <f>IF($A1027="","",IFERROR(VLOOKUP($A1027,AI_PF!$A:$EU,151,FALSE),""))</f>
        <v/>
      </c>
      <c r="J1027" t="str">
        <f>IF($A1027="","",IFERROR(VLOOKUP($A1027,AI_PF!$A:$C,3,FALSE),""))</f>
        <v/>
      </c>
      <c r="K1027" t="str">
        <f>IF($A1027="","",IFERROR(VLOOKUP($A1027,Data_Raw!$A:$G,2,FALSE),""))</f>
        <v/>
      </c>
      <c r="L1027" t="str">
        <f>IF($A1027="","",IFERROR(VLOOKUP($A1027,Data_Raw!$A:$G,3,FALSE),""))</f>
        <v/>
      </c>
      <c r="M1027" t="str">
        <f>IF($A1027="","",IFERROR(VLOOKUP($A1027,Data_Raw!$A:$G,4,FALSE),""))</f>
        <v/>
      </c>
      <c r="N1027" t="str">
        <f>IF($A1027="","",IFERROR(VLOOKUP($A1027,AI_PF!$A:$EU,29,FALSE),""))</f>
        <v/>
      </c>
      <c r="O1027" t="str">
        <f>IF($A1027="","",IFERROR(VLOOKUP($A1027,Data_Raw!$A:$G,5,FALSE),""))</f>
        <v/>
      </c>
      <c r="P1027" t="str">
        <f>IF($A1027="","",IFERROR(VLOOKUP($A1027,Data_Raw!$A:$G,6,FALSE),""))</f>
        <v/>
      </c>
      <c r="Q1027" t="str">
        <f>IF($A1027="","",IFERROR(VLOOKUP($A1027,Data_Raw!$A:$G,7,FALSE),""))</f>
        <v/>
      </c>
      <c r="R1027" t="str">
        <f>IF($A1027="","",SUMIFS(AI_PF!$AP:$AP,AI_PF!$A:$A,$A1027))</f>
        <v/>
      </c>
      <c r="S1027" t="str">
        <f>IF($A1027="","",SUMIFS(AI_PF!$AW:$AW,AI_PF!$A:$A,$A1027))</f>
        <v/>
      </c>
      <c r="T1027" t="str">
        <f>IF($A1027="","",SUMIFS(AI_PF!$AZ:$AZ,AI_PF!$A:$A,$A1027))</f>
        <v/>
      </c>
      <c r="U1027" t="str">
        <f>IF($A1027="","",SUMIFS(AI_PF!$CA:$CA,AI_PF!$A:$A,$A1027))</f>
        <v/>
      </c>
      <c r="V1027" t="str">
        <f>IF($A1027="","",SUMIFS(AI_PF!$CE:$CE,AI_PF!$A:$A,$A1027))</f>
        <v/>
      </c>
      <c r="W1027" t="str">
        <f>IF($A1027="","",IFERROR(VLOOKUP($A1027,AI_PF!$A:$CO,93,FALSE),""))</f>
        <v/>
      </c>
      <c r="X1027" t="str">
        <f>IF($A1027="","",COUNTIF(AI_PF!$A:$A,$A1027))</f>
        <v/>
      </c>
      <c r="Y1027" t="str">
        <f>IF($A1027="","",COUNTIF(LookThrough!$A:$A,J1027))</f>
        <v/>
      </c>
    </row>
    <row r="1028" spans="2:25" x14ac:dyDescent="0.4">
      <c r="B1028" t="str">
        <f>IF($A1028="","",IFERROR(VLOOKUP($A1028,AI_PF!$A:$D,4,FALSE),""))</f>
        <v/>
      </c>
      <c r="C1028" t="str">
        <f>IF($A1028="","",IFERROR(VLOOKUP($A1028,AI_PF!$A:$G,7,FALSE),""))</f>
        <v/>
      </c>
      <c r="D1028" t="str">
        <f>IF($A1028="","",IFERROR(VLOOKUP($A1028,AI_PF!$A:$H,8,FALSE),""))</f>
        <v/>
      </c>
      <c r="E1028" t="str">
        <f>IF($A1028="","",IFERROR(VLOOKUP($A1028,AI_PF!$A:$N,14,FALSE),""))</f>
        <v/>
      </c>
      <c r="F1028" t="str">
        <f>IF($A1028="","",IFERROR(VLOOKUP($A1028,AI_PF!$A:$R,18,FALSE),""))</f>
        <v/>
      </c>
      <c r="G1028" t="str">
        <f>IF($A1028="","",IFERROR(VLOOKUP($A1028,AI_PF!$A:$T,20,FALSE),""))</f>
        <v/>
      </c>
      <c r="H1028" t="str">
        <f>IF($A1028="","",IFERROR(VLOOKUP($A1028,AI_PF!$A:$V,22,FALSE),""))</f>
        <v/>
      </c>
      <c r="I1028" t="str">
        <f>IF($A1028="","",IFERROR(VLOOKUP($A1028,AI_PF!$A:$EU,151,FALSE),""))</f>
        <v/>
      </c>
      <c r="J1028" t="str">
        <f>IF($A1028="","",IFERROR(VLOOKUP($A1028,AI_PF!$A:$C,3,FALSE),""))</f>
        <v/>
      </c>
      <c r="K1028" t="str">
        <f>IF($A1028="","",IFERROR(VLOOKUP($A1028,Data_Raw!$A:$G,2,FALSE),""))</f>
        <v/>
      </c>
      <c r="L1028" t="str">
        <f>IF($A1028="","",IFERROR(VLOOKUP($A1028,Data_Raw!$A:$G,3,FALSE),""))</f>
        <v/>
      </c>
      <c r="M1028" t="str">
        <f>IF($A1028="","",IFERROR(VLOOKUP($A1028,Data_Raw!$A:$G,4,FALSE),""))</f>
        <v/>
      </c>
      <c r="N1028" t="str">
        <f>IF($A1028="","",IFERROR(VLOOKUP($A1028,AI_PF!$A:$EU,29,FALSE),""))</f>
        <v/>
      </c>
      <c r="O1028" t="str">
        <f>IF($A1028="","",IFERROR(VLOOKUP($A1028,Data_Raw!$A:$G,5,FALSE),""))</f>
        <v/>
      </c>
      <c r="P1028" t="str">
        <f>IF($A1028="","",IFERROR(VLOOKUP($A1028,Data_Raw!$A:$G,6,FALSE),""))</f>
        <v/>
      </c>
      <c r="Q1028" t="str">
        <f>IF($A1028="","",IFERROR(VLOOKUP($A1028,Data_Raw!$A:$G,7,FALSE),""))</f>
        <v/>
      </c>
      <c r="R1028" t="str">
        <f>IF($A1028="","",SUMIFS(AI_PF!$AP:$AP,AI_PF!$A:$A,$A1028))</f>
        <v/>
      </c>
      <c r="S1028" t="str">
        <f>IF($A1028="","",SUMIFS(AI_PF!$AW:$AW,AI_PF!$A:$A,$A1028))</f>
        <v/>
      </c>
      <c r="T1028" t="str">
        <f>IF($A1028="","",SUMIFS(AI_PF!$AZ:$AZ,AI_PF!$A:$A,$A1028))</f>
        <v/>
      </c>
      <c r="U1028" t="str">
        <f>IF($A1028="","",SUMIFS(AI_PF!$CA:$CA,AI_PF!$A:$A,$A1028))</f>
        <v/>
      </c>
      <c r="V1028" t="str">
        <f>IF($A1028="","",SUMIFS(AI_PF!$CE:$CE,AI_PF!$A:$A,$A1028))</f>
        <v/>
      </c>
      <c r="W1028" t="str">
        <f>IF($A1028="","",IFERROR(VLOOKUP($A1028,AI_PF!$A:$CO,93,FALSE),""))</f>
        <v/>
      </c>
      <c r="X1028" t="str">
        <f>IF($A1028="","",COUNTIF(AI_PF!$A:$A,$A1028))</f>
        <v/>
      </c>
      <c r="Y1028" t="str">
        <f>IF($A1028="","",COUNTIF(LookThrough!$A:$A,J1028))</f>
        <v/>
      </c>
    </row>
    <row r="1029" spans="2:25" x14ac:dyDescent="0.4">
      <c r="B1029" t="str">
        <f>IF($A1029="","",IFERROR(VLOOKUP($A1029,AI_PF!$A:$D,4,FALSE),""))</f>
        <v/>
      </c>
      <c r="C1029" t="str">
        <f>IF($A1029="","",IFERROR(VLOOKUP($A1029,AI_PF!$A:$G,7,FALSE),""))</f>
        <v/>
      </c>
      <c r="D1029" t="str">
        <f>IF($A1029="","",IFERROR(VLOOKUP($A1029,AI_PF!$A:$H,8,FALSE),""))</f>
        <v/>
      </c>
      <c r="E1029" t="str">
        <f>IF($A1029="","",IFERROR(VLOOKUP($A1029,AI_PF!$A:$N,14,FALSE),""))</f>
        <v/>
      </c>
      <c r="F1029" t="str">
        <f>IF($A1029="","",IFERROR(VLOOKUP($A1029,AI_PF!$A:$R,18,FALSE),""))</f>
        <v/>
      </c>
      <c r="G1029" t="str">
        <f>IF($A1029="","",IFERROR(VLOOKUP($A1029,AI_PF!$A:$T,20,FALSE),""))</f>
        <v/>
      </c>
      <c r="H1029" t="str">
        <f>IF($A1029="","",IFERROR(VLOOKUP($A1029,AI_PF!$A:$V,22,FALSE),""))</f>
        <v/>
      </c>
      <c r="I1029" t="str">
        <f>IF($A1029="","",IFERROR(VLOOKUP($A1029,AI_PF!$A:$EU,151,FALSE),""))</f>
        <v/>
      </c>
      <c r="J1029" t="str">
        <f>IF($A1029="","",IFERROR(VLOOKUP($A1029,AI_PF!$A:$C,3,FALSE),""))</f>
        <v/>
      </c>
      <c r="K1029" t="str">
        <f>IF($A1029="","",IFERROR(VLOOKUP($A1029,Data_Raw!$A:$G,2,FALSE),""))</f>
        <v/>
      </c>
      <c r="L1029" t="str">
        <f>IF($A1029="","",IFERROR(VLOOKUP($A1029,Data_Raw!$A:$G,3,FALSE),""))</f>
        <v/>
      </c>
      <c r="M1029" t="str">
        <f>IF($A1029="","",IFERROR(VLOOKUP($A1029,Data_Raw!$A:$G,4,FALSE),""))</f>
        <v/>
      </c>
      <c r="N1029" t="str">
        <f>IF($A1029="","",IFERROR(VLOOKUP($A1029,AI_PF!$A:$EU,29,FALSE),""))</f>
        <v/>
      </c>
      <c r="O1029" t="str">
        <f>IF($A1029="","",IFERROR(VLOOKUP($A1029,Data_Raw!$A:$G,5,FALSE),""))</f>
        <v/>
      </c>
      <c r="P1029" t="str">
        <f>IF($A1029="","",IFERROR(VLOOKUP($A1029,Data_Raw!$A:$G,6,FALSE),""))</f>
        <v/>
      </c>
      <c r="Q1029" t="str">
        <f>IF($A1029="","",IFERROR(VLOOKUP($A1029,Data_Raw!$A:$G,7,FALSE),""))</f>
        <v/>
      </c>
      <c r="R1029" t="str">
        <f>IF($A1029="","",SUMIFS(AI_PF!$AP:$AP,AI_PF!$A:$A,$A1029))</f>
        <v/>
      </c>
      <c r="S1029" t="str">
        <f>IF($A1029="","",SUMIFS(AI_PF!$AW:$AW,AI_PF!$A:$A,$A1029))</f>
        <v/>
      </c>
      <c r="T1029" t="str">
        <f>IF($A1029="","",SUMIFS(AI_PF!$AZ:$AZ,AI_PF!$A:$A,$A1029))</f>
        <v/>
      </c>
      <c r="U1029" t="str">
        <f>IF($A1029="","",SUMIFS(AI_PF!$CA:$CA,AI_PF!$A:$A,$A1029))</f>
        <v/>
      </c>
      <c r="V1029" t="str">
        <f>IF($A1029="","",SUMIFS(AI_PF!$CE:$CE,AI_PF!$A:$A,$A1029))</f>
        <v/>
      </c>
      <c r="W1029" t="str">
        <f>IF($A1029="","",IFERROR(VLOOKUP($A1029,AI_PF!$A:$CO,93,FALSE),""))</f>
        <v/>
      </c>
      <c r="X1029" t="str">
        <f>IF($A1029="","",COUNTIF(AI_PF!$A:$A,$A1029))</f>
        <v/>
      </c>
      <c r="Y1029" t="str">
        <f>IF($A1029="","",COUNTIF(LookThrough!$A:$A,J1029))</f>
        <v/>
      </c>
    </row>
    <row r="1030" spans="2:25" x14ac:dyDescent="0.4">
      <c r="B1030" t="str">
        <f>IF($A1030="","",IFERROR(VLOOKUP($A1030,AI_PF!$A:$D,4,FALSE),""))</f>
        <v/>
      </c>
      <c r="C1030" t="str">
        <f>IF($A1030="","",IFERROR(VLOOKUP($A1030,AI_PF!$A:$G,7,FALSE),""))</f>
        <v/>
      </c>
      <c r="D1030" t="str">
        <f>IF($A1030="","",IFERROR(VLOOKUP($A1030,AI_PF!$A:$H,8,FALSE),""))</f>
        <v/>
      </c>
      <c r="E1030" t="str">
        <f>IF($A1030="","",IFERROR(VLOOKUP($A1030,AI_PF!$A:$N,14,FALSE),""))</f>
        <v/>
      </c>
      <c r="F1030" t="str">
        <f>IF($A1030="","",IFERROR(VLOOKUP($A1030,AI_PF!$A:$R,18,FALSE),""))</f>
        <v/>
      </c>
      <c r="G1030" t="str">
        <f>IF($A1030="","",IFERROR(VLOOKUP($A1030,AI_PF!$A:$T,20,FALSE),""))</f>
        <v/>
      </c>
      <c r="H1030" t="str">
        <f>IF($A1030="","",IFERROR(VLOOKUP($A1030,AI_PF!$A:$V,22,FALSE),""))</f>
        <v/>
      </c>
      <c r="I1030" t="str">
        <f>IF($A1030="","",IFERROR(VLOOKUP($A1030,AI_PF!$A:$EU,151,FALSE),""))</f>
        <v/>
      </c>
      <c r="J1030" t="str">
        <f>IF($A1030="","",IFERROR(VLOOKUP($A1030,AI_PF!$A:$C,3,FALSE),""))</f>
        <v/>
      </c>
      <c r="K1030" t="str">
        <f>IF($A1030="","",IFERROR(VLOOKUP($A1030,Data_Raw!$A:$G,2,FALSE),""))</f>
        <v/>
      </c>
      <c r="L1030" t="str">
        <f>IF($A1030="","",IFERROR(VLOOKUP($A1030,Data_Raw!$A:$G,3,FALSE),""))</f>
        <v/>
      </c>
      <c r="M1030" t="str">
        <f>IF($A1030="","",IFERROR(VLOOKUP($A1030,Data_Raw!$A:$G,4,FALSE),""))</f>
        <v/>
      </c>
      <c r="N1030" t="str">
        <f>IF($A1030="","",IFERROR(VLOOKUP($A1030,AI_PF!$A:$EU,29,FALSE),""))</f>
        <v/>
      </c>
      <c r="O1030" t="str">
        <f>IF($A1030="","",IFERROR(VLOOKUP($A1030,Data_Raw!$A:$G,5,FALSE),""))</f>
        <v/>
      </c>
      <c r="P1030" t="str">
        <f>IF($A1030="","",IFERROR(VLOOKUP($A1030,Data_Raw!$A:$G,6,FALSE),""))</f>
        <v/>
      </c>
      <c r="Q1030" t="str">
        <f>IF($A1030="","",IFERROR(VLOOKUP($A1030,Data_Raw!$A:$G,7,FALSE),""))</f>
        <v/>
      </c>
      <c r="R1030" t="str">
        <f>IF($A1030="","",SUMIFS(AI_PF!$AP:$AP,AI_PF!$A:$A,$A1030))</f>
        <v/>
      </c>
      <c r="S1030" t="str">
        <f>IF($A1030="","",SUMIFS(AI_PF!$AW:$AW,AI_PF!$A:$A,$A1030))</f>
        <v/>
      </c>
      <c r="T1030" t="str">
        <f>IF($A1030="","",SUMIFS(AI_PF!$AZ:$AZ,AI_PF!$A:$A,$A1030))</f>
        <v/>
      </c>
      <c r="U1030" t="str">
        <f>IF($A1030="","",SUMIFS(AI_PF!$CA:$CA,AI_PF!$A:$A,$A1030))</f>
        <v/>
      </c>
      <c r="V1030" t="str">
        <f>IF($A1030="","",SUMIFS(AI_PF!$CE:$CE,AI_PF!$A:$A,$A1030))</f>
        <v/>
      </c>
      <c r="W1030" t="str">
        <f>IF($A1030="","",IFERROR(VLOOKUP($A1030,AI_PF!$A:$CO,93,FALSE),""))</f>
        <v/>
      </c>
      <c r="X1030" t="str">
        <f>IF($A1030="","",COUNTIF(AI_PF!$A:$A,$A1030))</f>
        <v/>
      </c>
      <c r="Y1030" t="str">
        <f>IF($A1030="","",COUNTIF(LookThrough!$A:$A,J1030))</f>
        <v/>
      </c>
    </row>
    <row r="1031" spans="2:25" x14ac:dyDescent="0.4">
      <c r="B1031" t="str">
        <f>IF($A1031="","",IFERROR(VLOOKUP($A1031,AI_PF!$A:$D,4,FALSE),""))</f>
        <v/>
      </c>
      <c r="C1031" t="str">
        <f>IF($A1031="","",IFERROR(VLOOKUP($A1031,AI_PF!$A:$G,7,FALSE),""))</f>
        <v/>
      </c>
      <c r="D1031" t="str">
        <f>IF($A1031="","",IFERROR(VLOOKUP($A1031,AI_PF!$A:$H,8,FALSE),""))</f>
        <v/>
      </c>
      <c r="E1031" t="str">
        <f>IF($A1031="","",IFERROR(VLOOKUP($A1031,AI_PF!$A:$N,14,FALSE),""))</f>
        <v/>
      </c>
      <c r="F1031" t="str">
        <f>IF($A1031="","",IFERROR(VLOOKUP($A1031,AI_PF!$A:$R,18,FALSE),""))</f>
        <v/>
      </c>
      <c r="G1031" t="str">
        <f>IF($A1031="","",IFERROR(VLOOKUP($A1031,AI_PF!$A:$T,20,FALSE),""))</f>
        <v/>
      </c>
      <c r="H1031" t="str">
        <f>IF($A1031="","",IFERROR(VLOOKUP($A1031,AI_PF!$A:$V,22,FALSE),""))</f>
        <v/>
      </c>
      <c r="I1031" t="str">
        <f>IF($A1031="","",IFERROR(VLOOKUP($A1031,AI_PF!$A:$EU,151,FALSE),""))</f>
        <v/>
      </c>
      <c r="J1031" t="str">
        <f>IF($A1031="","",IFERROR(VLOOKUP($A1031,AI_PF!$A:$C,3,FALSE),""))</f>
        <v/>
      </c>
      <c r="K1031" t="str">
        <f>IF($A1031="","",IFERROR(VLOOKUP($A1031,Data_Raw!$A:$G,2,FALSE),""))</f>
        <v/>
      </c>
      <c r="L1031" t="str">
        <f>IF($A1031="","",IFERROR(VLOOKUP($A1031,Data_Raw!$A:$G,3,FALSE),""))</f>
        <v/>
      </c>
      <c r="M1031" t="str">
        <f>IF($A1031="","",IFERROR(VLOOKUP($A1031,Data_Raw!$A:$G,4,FALSE),""))</f>
        <v/>
      </c>
      <c r="N1031" t="str">
        <f>IF($A1031="","",IFERROR(VLOOKUP($A1031,AI_PF!$A:$EU,29,FALSE),""))</f>
        <v/>
      </c>
      <c r="O1031" t="str">
        <f>IF($A1031="","",IFERROR(VLOOKUP($A1031,Data_Raw!$A:$G,5,FALSE),""))</f>
        <v/>
      </c>
      <c r="P1031" t="str">
        <f>IF($A1031="","",IFERROR(VLOOKUP($A1031,Data_Raw!$A:$G,6,FALSE),""))</f>
        <v/>
      </c>
      <c r="Q1031" t="str">
        <f>IF($A1031="","",IFERROR(VLOOKUP($A1031,Data_Raw!$A:$G,7,FALSE),""))</f>
        <v/>
      </c>
      <c r="R1031" t="str">
        <f>IF($A1031="","",SUMIFS(AI_PF!$AP:$AP,AI_PF!$A:$A,$A1031))</f>
        <v/>
      </c>
      <c r="S1031" t="str">
        <f>IF($A1031="","",SUMIFS(AI_PF!$AW:$AW,AI_PF!$A:$A,$A1031))</f>
        <v/>
      </c>
      <c r="T1031" t="str">
        <f>IF($A1031="","",SUMIFS(AI_PF!$AZ:$AZ,AI_PF!$A:$A,$A1031))</f>
        <v/>
      </c>
      <c r="U1031" t="str">
        <f>IF($A1031="","",SUMIFS(AI_PF!$CA:$CA,AI_PF!$A:$A,$A1031))</f>
        <v/>
      </c>
      <c r="V1031" t="str">
        <f>IF($A1031="","",SUMIFS(AI_PF!$CE:$CE,AI_PF!$A:$A,$A1031))</f>
        <v/>
      </c>
      <c r="W1031" t="str">
        <f>IF($A1031="","",IFERROR(VLOOKUP($A1031,AI_PF!$A:$CO,93,FALSE),""))</f>
        <v/>
      </c>
      <c r="X1031" t="str">
        <f>IF($A1031="","",COUNTIF(AI_PF!$A:$A,$A1031))</f>
        <v/>
      </c>
      <c r="Y1031" t="str">
        <f>IF($A1031="","",COUNTIF(LookThrough!$A:$A,J1031))</f>
        <v/>
      </c>
    </row>
    <row r="1032" spans="2:25" x14ac:dyDescent="0.4">
      <c r="B1032" t="str">
        <f>IF($A1032="","",IFERROR(VLOOKUP($A1032,AI_PF!$A:$D,4,FALSE),""))</f>
        <v/>
      </c>
      <c r="C1032" t="str">
        <f>IF($A1032="","",IFERROR(VLOOKUP($A1032,AI_PF!$A:$G,7,FALSE),""))</f>
        <v/>
      </c>
      <c r="D1032" t="str">
        <f>IF($A1032="","",IFERROR(VLOOKUP($A1032,AI_PF!$A:$H,8,FALSE),""))</f>
        <v/>
      </c>
      <c r="E1032" t="str">
        <f>IF($A1032="","",IFERROR(VLOOKUP($A1032,AI_PF!$A:$N,14,FALSE),""))</f>
        <v/>
      </c>
      <c r="F1032" t="str">
        <f>IF($A1032="","",IFERROR(VLOOKUP($A1032,AI_PF!$A:$R,18,FALSE),""))</f>
        <v/>
      </c>
      <c r="G1032" t="str">
        <f>IF($A1032="","",IFERROR(VLOOKUP($A1032,AI_PF!$A:$T,20,FALSE),""))</f>
        <v/>
      </c>
      <c r="H1032" t="str">
        <f>IF($A1032="","",IFERROR(VLOOKUP($A1032,AI_PF!$A:$V,22,FALSE),""))</f>
        <v/>
      </c>
      <c r="I1032" t="str">
        <f>IF($A1032="","",IFERROR(VLOOKUP($A1032,AI_PF!$A:$EU,151,FALSE),""))</f>
        <v/>
      </c>
      <c r="J1032" t="str">
        <f>IF($A1032="","",IFERROR(VLOOKUP($A1032,AI_PF!$A:$C,3,FALSE),""))</f>
        <v/>
      </c>
      <c r="K1032" t="str">
        <f>IF($A1032="","",IFERROR(VLOOKUP($A1032,Data_Raw!$A:$G,2,FALSE),""))</f>
        <v/>
      </c>
      <c r="L1032" t="str">
        <f>IF($A1032="","",IFERROR(VLOOKUP($A1032,Data_Raw!$A:$G,3,FALSE),""))</f>
        <v/>
      </c>
      <c r="M1032" t="str">
        <f>IF($A1032="","",IFERROR(VLOOKUP($A1032,Data_Raw!$A:$G,4,FALSE),""))</f>
        <v/>
      </c>
      <c r="N1032" t="str">
        <f>IF($A1032="","",IFERROR(VLOOKUP($A1032,AI_PF!$A:$EU,29,FALSE),""))</f>
        <v/>
      </c>
      <c r="O1032" t="str">
        <f>IF($A1032="","",IFERROR(VLOOKUP($A1032,Data_Raw!$A:$G,5,FALSE),""))</f>
        <v/>
      </c>
      <c r="P1032" t="str">
        <f>IF($A1032="","",IFERROR(VLOOKUP($A1032,Data_Raw!$A:$G,6,FALSE),""))</f>
        <v/>
      </c>
      <c r="Q1032" t="str">
        <f>IF($A1032="","",IFERROR(VLOOKUP($A1032,Data_Raw!$A:$G,7,FALSE),""))</f>
        <v/>
      </c>
      <c r="R1032" t="str">
        <f>IF($A1032="","",SUMIFS(AI_PF!$AP:$AP,AI_PF!$A:$A,$A1032))</f>
        <v/>
      </c>
      <c r="S1032" t="str">
        <f>IF($A1032="","",SUMIFS(AI_PF!$AW:$AW,AI_PF!$A:$A,$A1032))</f>
        <v/>
      </c>
      <c r="T1032" t="str">
        <f>IF($A1032="","",SUMIFS(AI_PF!$AZ:$AZ,AI_PF!$A:$A,$A1032))</f>
        <v/>
      </c>
      <c r="U1032" t="str">
        <f>IF($A1032="","",SUMIFS(AI_PF!$CA:$CA,AI_PF!$A:$A,$A1032))</f>
        <v/>
      </c>
      <c r="V1032" t="str">
        <f>IF($A1032="","",SUMIFS(AI_PF!$CE:$CE,AI_PF!$A:$A,$A1032))</f>
        <v/>
      </c>
      <c r="W1032" t="str">
        <f>IF($A1032="","",IFERROR(VLOOKUP($A1032,AI_PF!$A:$CO,93,FALSE),""))</f>
        <v/>
      </c>
      <c r="X1032" t="str">
        <f>IF($A1032="","",COUNTIF(AI_PF!$A:$A,$A1032))</f>
        <v/>
      </c>
      <c r="Y1032" t="str">
        <f>IF($A1032="","",COUNTIF(LookThrough!$A:$A,J1032))</f>
        <v/>
      </c>
    </row>
    <row r="1033" spans="2:25" x14ac:dyDescent="0.4">
      <c r="B1033" t="str">
        <f>IF($A1033="","",IFERROR(VLOOKUP($A1033,AI_PF!$A:$D,4,FALSE),""))</f>
        <v/>
      </c>
      <c r="C1033" t="str">
        <f>IF($A1033="","",IFERROR(VLOOKUP($A1033,AI_PF!$A:$G,7,FALSE),""))</f>
        <v/>
      </c>
      <c r="D1033" t="str">
        <f>IF($A1033="","",IFERROR(VLOOKUP($A1033,AI_PF!$A:$H,8,FALSE),""))</f>
        <v/>
      </c>
      <c r="E1033" t="str">
        <f>IF($A1033="","",IFERROR(VLOOKUP($A1033,AI_PF!$A:$N,14,FALSE),""))</f>
        <v/>
      </c>
      <c r="F1033" t="str">
        <f>IF($A1033="","",IFERROR(VLOOKUP($A1033,AI_PF!$A:$R,18,FALSE),""))</f>
        <v/>
      </c>
      <c r="G1033" t="str">
        <f>IF($A1033="","",IFERROR(VLOOKUP($A1033,AI_PF!$A:$T,20,FALSE),""))</f>
        <v/>
      </c>
      <c r="H1033" t="str">
        <f>IF($A1033="","",IFERROR(VLOOKUP($A1033,AI_PF!$A:$V,22,FALSE),""))</f>
        <v/>
      </c>
      <c r="I1033" t="str">
        <f>IF($A1033="","",IFERROR(VLOOKUP($A1033,AI_PF!$A:$EU,151,FALSE),""))</f>
        <v/>
      </c>
      <c r="J1033" t="str">
        <f>IF($A1033="","",IFERROR(VLOOKUP($A1033,AI_PF!$A:$C,3,FALSE),""))</f>
        <v/>
      </c>
      <c r="K1033" t="str">
        <f>IF($A1033="","",IFERROR(VLOOKUP($A1033,Data_Raw!$A:$G,2,FALSE),""))</f>
        <v/>
      </c>
      <c r="L1033" t="str">
        <f>IF($A1033="","",IFERROR(VLOOKUP($A1033,Data_Raw!$A:$G,3,FALSE),""))</f>
        <v/>
      </c>
      <c r="M1033" t="str">
        <f>IF($A1033="","",IFERROR(VLOOKUP($A1033,Data_Raw!$A:$G,4,FALSE),""))</f>
        <v/>
      </c>
      <c r="N1033" t="str">
        <f>IF($A1033="","",IFERROR(VLOOKUP($A1033,AI_PF!$A:$EU,29,FALSE),""))</f>
        <v/>
      </c>
      <c r="O1033" t="str">
        <f>IF($A1033="","",IFERROR(VLOOKUP($A1033,Data_Raw!$A:$G,5,FALSE),""))</f>
        <v/>
      </c>
      <c r="P1033" t="str">
        <f>IF($A1033="","",IFERROR(VLOOKUP($A1033,Data_Raw!$A:$G,6,FALSE),""))</f>
        <v/>
      </c>
      <c r="Q1033" t="str">
        <f>IF($A1033="","",IFERROR(VLOOKUP($A1033,Data_Raw!$A:$G,7,FALSE),""))</f>
        <v/>
      </c>
      <c r="R1033" t="str">
        <f>IF($A1033="","",SUMIFS(AI_PF!$AP:$AP,AI_PF!$A:$A,$A1033))</f>
        <v/>
      </c>
      <c r="S1033" t="str">
        <f>IF($A1033="","",SUMIFS(AI_PF!$AW:$AW,AI_PF!$A:$A,$A1033))</f>
        <v/>
      </c>
      <c r="T1033" t="str">
        <f>IF($A1033="","",SUMIFS(AI_PF!$AZ:$AZ,AI_PF!$A:$A,$A1033))</f>
        <v/>
      </c>
      <c r="U1033" t="str">
        <f>IF($A1033="","",SUMIFS(AI_PF!$CA:$CA,AI_PF!$A:$A,$A1033))</f>
        <v/>
      </c>
      <c r="V1033" t="str">
        <f>IF($A1033="","",SUMIFS(AI_PF!$CE:$CE,AI_PF!$A:$A,$A1033))</f>
        <v/>
      </c>
      <c r="W1033" t="str">
        <f>IF($A1033="","",IFERROR(VLOOKUP($A1033,AI_PF!$A:$CO,93,FALSE),""))</f>
        <v/>
      </c>
      <c r="X1033" t="str">
        <f>IF($A1033="","",COUNTIF(AI_PF!$A:$A,$A1033))</f>
        <v/>
      </c>
      <c r="Y1033" t="str">
        <f>IF($A1033="","",COUNTIF(LookThrough!$A:$A,J1033))</f>
        <v/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R769"/>
  <sheetViews>
    <sheetView zoomScale="55" zoomScaleNormal="55" workbookViewId="0">
      <pane ySplit="1" topLeftCell="A620" activePane="bottomLeft" state="frozen"/>
      <selection pane="bottomLeft" activeCell="D633" sqref="D633"/>
    </sheetView>
  </sheetViews>
  <sheetFormatPr defaultColWidth="8.796875" defaultRowHeight="17.399999999999999" x14ac:dyDescent="0.4"/>
  <cols>
    <col min="3" max="3" width="30.796875" bestFit="1" customWidth="1"/>
    <col min="4" max="4" width="90.5" bestFit="1" customWidth="1"/>
  </cols>
  <sheetData>
    <row r="1" spans="1:174" x14ac:dyDescent="0.4">
      <c r="A1" t="s">
        <v>418</v>
      </c>
      <c r="B1" t="s">
        <v>419</v>
      </c>
      <c r="C1" t="s">
        <v>420</v>
      </c>
      <c r="D1" t="s">
        <v>1</v>
      </c>
      <c r="E1" t="s">
        <v>421</v>
      </c>
      <c r="F1" t="s">
        <v>422</v>
      </c>
      <c r="G1" t="s">
        <v>2</v>
      </c>
      <c r="H1" t="s">
        <v>3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</v>
      </c>
      <c r="O1" t="s">
        <v>428</v>
      </c>
      <c r="P1" t="s">
        <v>429</v>
      </c>
      <c r="Q1" t="s">
        <v>430</v>
      </c>
      <c r="R1" t="s">
        <v>5</v>
      </c>
      <c r="S1" t="s">
        <v>431</v>
      </c>
      <c r="T1" t="s">
        <v>6</v>
      </c>
      <c r="U1" t="s">
        <v>432</v>
      </c>
      <c r="V1" t="s">
        <v>7</v>
      </c>
      <c r="W1" t="s">
        <v>433</v>
      </c>
      <c r="X1" t="s">
        <v>434</v>
      </c>
      <c r="Y1" t="s">
        <v>435</v>
      </c>
      <c r="Z1" t="s">
        <v>436</v>
      </c>
      <c r="AA1" t="s">
        <v>437</v>
      </c>
      <c r="AB1" t="s">
        <v>438</v>
      </c>
      <c r="AC1" t="s">
        <v>439</v>
      </c>
      <c r="AD1" t="s">
        <v>440</v>
      </c>
      <c r="AE1" t="s">
        <v>441</v>
      </c>
      <c r="AF1" t="s">
        <v>442</v>
      </c>
      <c r="AG1" t="s">
        <v>443</v>
      </c>
      <c r="AH1" t="s">
        <v>444</v>
      </c>
      <c r="AI1" t="s">
        <v>445</v>
      </c>
      <c r="AJ1" t="s">
        <v>446</v>
      </c>
      <c r="AK1" t="s">
        <v>447</v>
      </c>
      <c r="AL1" t="s">
        <v>448</v>
      </c>
      <c r="AM1" t="s">
        <v>449</v>
      </c>
      <c r="AN1" t="s">
        <v>450</v>
      </c>
      <c r="AO1" t="s">
        <v>451</v>
      </c>
      <c r="AP1" t="s">
        <v>452</v>
      </c>
      <c r="AQ1" t="s">
        <v>453</v>
      </c>
      <c r="AR1" t="s">
        <v>454</v>
      </c>
      <c r="AS1" t="s">
        <v>455</v>
      </c>
      <c r="AT1" t="s">
        <v>456</v>
      </c>
      <c r="AU1" t="s">
        <v>457</v>
      </c>
      <c r="AV1" t="s">
        <v>458</v>
      </c>
      <c r="AW1" t="s">
        <v>459</v>
      </c>
      <c r="AX1" t="s">
        <v>460</v>
      </c>
      <c r="AY1" t="s">
        <v>461</v>
      </c>
      <c r="AZ1" t="s">
        <v>462</v>
      </c>
      <c r="BA1" t="s">
        <v>463</v>
      </c>
      <c r="BB1" t="s">
        <v>464</v>
      </c>
      <c r="BC1" t="s">
        <v>465</v>
      </c>
      <c r="BD1" t="s">
        <v>466</v>
      </c>
      <c r="BE1" t="s">
        <v>467</v>
      </c>
      <c r="BF1" t="s">
        <v>468</v>
      </c>
      <c r="BG1" t="s">
        <v>469</v>
      </c>
      <c r="BH1" t="s">
        <v>470</v>
      </c>
      <c r="BI1" t="s">
        <v>471</v>
      </c>
      <c r="BJ1" t="s">
        <v>472</v>
      </c>
      <c r="BK1" t="s">
        <v>473</v>
      </c>
      <c r="BL1" t="s">
        <v>474</v>
      </c>
      <c r="BM1" t="s">
        <v>475</v>
      </c>
      <c r="BN1" t="s">
        <v>476</v>
      </c>
      <c r="BO1" t="s">
        <v>477</v>
      </c>
      <c r="BP1" t="s">
        <v>478</v>
      </c>
      <c r="BQ1" t="s">
        <v>479</v>
      </c>
      <c r="BR1" t="s">
        <v>480</v>
      </c>
      <c r="BS1" t="s">
        <v>481</v>
      </c>
      <c r="BT1" t="s">
        <v>482</v>
      </c>
      <c r="BU1" t="s">
        <v>483</v>
      </c>
      <c r="BV1" t="s">
        <v>484</v>
      </c>
      <c r="BW1" t="s">
        <v>485</v>
      </c>
      <c r="BX1" t="s">
        <v>486</v>
      </c>
      <c r="BY1" t="s">
        <v>487</v>
      </c>
      <c r="BZ1" t="s">
        <v>488</v>
      </c>
      <c r="CA1" t="s">
        <v>489</v>
      </c>
      <c r="CB1" t="s">
        <v>490</v>
      </c>
      <c r="CC1" t="s">
        <v>491</v>
      </c>
      <c r="CD1" t="s">
        <v>492</v>
      </c>
      <c r="CE1" t="s">
        <v>493</v>
      </c>
      <c r="CF1" t="s">
        <v>494</v>
      </c>
      <c r="CG1" t="s">
        <v>495</v>
      </c>
      <c r="CH1" t="s">
        <v>496</v>
      </c>
      <c r="CI1" t="s">
        <v>497</v>
      </c>
      <c r="CJ1" t="s">
        <v>498</v>
      </c>
      <c r="CK1" t="s">
        <v>499</v>
      </c>
      <c r="CL1" t="s">
        <v>500</v>
      </c>
      <c r="CM1" t="s">
        <v>501</v>
      </c>
      <c r="CN1" t="s">
        <v>502</v>
      </c>
      <c r="CO1" t="s">
        <v>503</v>
      </c>
      <c r="CP1" t="s">
        <v>504</v>
      </c>
      <c r="CQ1" t="s">
        <v>505</v>
      </c>
      <c r="CR1" t="s">
        <v>506</v>
      </c>
      <c r="CS1" t="s">
        <v>507</v>
      </c>
      <c r="CT1" t="s">
        <v>508</v>
      </c>
      <c r="CU1" t="s">
        <v>509</v>
      </c>
      <c r="CV1" t="s">
        <v>510</v>
      </c>
      <c r="CW1" t="s">
        <v>511</v>
      </c>
      <c r="CX1" t="s">
        <v>512</v>
      </c>
      <c r="CY1" t="s">
        <v>513</v>
      </c>
      <c r="CZ1" t="s">
        <v>514</v>
      </c>
      <c r="DA1" t="s">
        <v>515</v>
      </c>
      <c r="DB1" t="s">
        <v>516</v>
      </c>
      <c r="DC1" t="s">
        <v>517</v>
      </c>
      <c r="DD1" t="s">
        <v>518</v>
      </c>
      <c r="DE1" t="s">
        <v>519</v>
      </c>
      <c r="DF1" t="s">
        <v>520</v>
      </c>
      <c r="DG1" t="s">
        <v>521</v>
      </c>
      <c r="DH1" t="s">
        <v>522</v>
      </c>
      <c r="DI1" t="s">
        <v>523</v>
      </c>
      <c r="DJ1" t="s">
        <v>524</v>
      </c>
      <c r="DK1" t="s">
        <v>525</v>
      </c>
      <c r="DL1" t="s">
        <v>526</v>
      </c>
      <c r="DM1" t="s">
        <v>527</v>
      </c>
      <c r="DN1" t="s">
        <v>528</v>
      </c>
      <c r="DO1" t="s">
        <v>529</v>
      </c>
      <c r="DP1" t="s">
        <v>530</v>
      </c>
      <c r="DQ1" t="s">
        <v>531</v>
      </c>
      <c r="DR1" t="s">
        <v>532</v>
      </c>
      <c r="DS1" t="s">
        <v>533</v>
      </c>
      <c r="DT1" t="s">
        <v>534</v>
      </c>
      <c r="DU1" t="s">
        <v>535</v>
      </c>
      <c r="DV1" t="s">
        <v>536</v>
      </c>
      <c r="DW1" t="s">
        <v>537</v>
      </c>
      <c r="DX1" t="s">
        <v>538</v>
      </c>
      <c r="DY1" t="s">
        <v>539</v>
      </c>
      <c r="DZ1" t="s">
        <v>540</v>
      </c>
      <c r="EA1" t="s">
        <v>541</v>
      </c>
      <c r="EB1" t="s">
        <v>542</v>
      </c>
      <c r="EC1" t="s">
        <v>543</v>
      </c>
      <c r="ED1" t="s">
        <v>544</v>
      </c>
      <c r="EE1" t="s">
        <v>545</v>
      </c>
      <c r="EF1" t="s">
        <v>546</v>
      </c>
      <c r="EG1" t="s">
        <v>547</v>
      </c>
      <c r="EH1" t="s">
        <v>548</v>
      </c>
      <c r="EI1" t="s">
        <v>549</v>
      </c>
      <c r="EJ1" t="s">
        <v>550</v>
      </c>
      <c r="EK1" t="s">
        <v>551</v>
      </c>
      <c r="EL1" t="s">
        <v>552</v>
      </c>
      <c r="EM1" t="s">
        <v>553</v>
      </c>
      <c r="EN1" t="s">
        <v>554</v>
      </c>
      <c r="EO1" t="s">
        <v>555</v>
      </c>
      <c r="EP1" t="s">
        <v>556</v>
      </c>
      <c r="EQ1" t="s">
        <v>557</v>
      </c>
      <c r="ER1" t="s">
        <v>558</v>
      </c>
      <c r="ES1" t="s">
        <v>559</v>
      </c>
      <c r="ET1" t="s">
        <v>560</v>
      </c>
      <c r="EU1" t="s">
        <v>8</v>
      </c>
      <c r="EV1" t="s">
        <v>561</v>
      </c>
      <c r="EW1" t="s">
        <v>562</v>
      </c>
      <c r="EX1" t="s">
        <v>563</v>
      </c>
      <c r="EY1" t="s">
        <v>564</v>
      </c>
      <c r="EZ1" t="s">
        <v>565</v>
      </c>
      <c r="FA1" t="s">
        <v>566</v>
      </c>
      <c r="FB1" t="s">
        <v>567</v>
      </c>
      <c r="FC1" t="s">
        <v>568</v>
      </c>
      <c r="FD1" t="s">
        <v>569</v>
      </c>
      <c r="FE1" t="s">
        <v>570</v>
      </c>
      <c r="FF1" t="s">
        <v>571</v>
      </c>
      <c r="FG1" t="s">
        <v>572</v>
      </c>
      <c r="FH1" t="s">
        <v>573</v>
      </c>
      <c r="FI1" t="s">
        <v>574</v>
      </c>
      <c r="FJ1" t="s">
        <v>575</v>
      </c>
      <c r="FK1" t="s">
        <v>576</v>
      </c>
      <c r="FL1" t="s">
        <v>577</v>
      </c>
      <c r="FM1" t="s">
        <v>578</v>
      </c>
      <c r="FN1" t="s">
        <v>579</v>
      </c>
      <c r="FO1" t="s">
        <v>580</v>
      </c>
      <c r="FP1" t="s">
        <v>581</v>
      </c>
      <c r="FQ1" t="s">
        <v>582</v>
      </c>
      <c r="FR1" t="s">
        <v>583</v>
      </c>
    </row>
    <row r="2" spans="1:174" x14ac:dyDescent="0.4">
      <c r="A2" t="s">
        <v>584</v>
      </c>
      <c r="B2">
        <v>5055740000</v>
      </c>
      <c r="C2">
        <v>6000000000277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  <c r="K2" t="s">
        <v>592</v>
      </c>
      <c r="L2" t="s">
        <v>593</v>
      </c>
      <c r="M2" t="s">
        <v>594</v>
      </c>
      <c r="N2" t="s">
        <v>595</v>
      </c>
      <c r="O2" t="s">
        <v>596</v>
      </c>
      <c r="P2" t="s">
        <v>595</v>
      </c>
      <c r="Q2" t="s">
        <v>597</v>
      </c>
      <c r="R2" t="s">
        <v>598</v>
      </c>
      <c r="S2" t="s">
        <v>598</v>
      </c>
      <c r="T2" s="1">
        <v>39440</v>
      </c>
      <c r="U2" s="1">
        <v>45832</v>
      </c>
      <c r="V2" s="1">
        <v>45832</v>
      </c>
      <c r="W2" s="1">
        <v>45286</v>
      </c>
      <c r="X2" t="s">
        <v>599</v>
      </c>
      <c r="Y2" t="s">
        <v>600</v>
      </c>
      <c r="Z2" t="s">
        <v>601</v>
      </c>
      <c r="AA2" t="s">
        <v>602</v>
      </c>
      <c r="AB2" t="s">
        <v>603</v>
      </c>
      <c r="AC2" t="s">
        <v>594</v>
      </c>
      <c r="AD2" t="s">
        <v>604</v>
      </c>
      <c r="AF2" t="s">
        <v>605</v>
      </c>
      <c r="AG2" t="s">
        <v>606</v>
      </c>
      <c r="AH2" t="s">
        <v>10328</v>
      </c>
      <c r="AI2" t="s">
        <v>607</v>
      </c>
      <c r="AJ2" t="s">
        <v>608</v>
      </c>
      <c r="AK2" t="s">
        <v>587</v>
      </c>
      <c r="AL2" t="s">
        <v>609</v>
      </c>
      <c r="AM2" t="s">
        <v>610</v>
      </c>
      <c r="AN2" t="s">
        <v>611</v>
      </c>
      <c r="AO2">
        <v>0</v>
      </c>
      <c r="AP2">
        <v>21469000000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1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450</v>
      </c>
      <c r="ES2" t="s">
        <v>10328</v>
      </c>
      <c r="ET2" t="s">
        <v>10328</v>
      </c>
      <c r="EU2" t="s">
        <v>612</v>
      </c>
      <c r="EV2" t="s">
        <v>10329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 t="b">
        <v>1</v>
      </c>
      <c r="FR2" t="b">
        <v>1</v>
      </c>
    </row>
    <row r="3" spans="1:174" x14ac:dyDescent="0.4">
      <c r="A3" t="s">
        <v>584</v>
      </c>
      <c r="B3">
        <v>5055740000</v>
      </c>
      <c r="C3">
        <v>6000000000278</v>
      </c>
      <c r="D3" t="s">
        <v>614</v>
      </c>
      <c r="E3" t="s">
        <v>586</v>
      </c>
      <c r="F3" t="s">
        <v>587</v>
      </c>
      <c r="G3" t="s">
        <v>588</v>
      </c>
      <c r="H3" t="s">
        <v>589</v>
      </c>
      <c r="I3" t="s">
        <v>590</v>
      </c>
      <c r="J3" t="s">
        <v>591</v>
      </c>
      <c r="K3" t="s">
        <v>592</v>
      </c>
      <c r="L3" t="s">
        <v>593</v>
      </c>
      <c r="M3" t="s">
        <v>594</v>
      </c>
      <c r="N3" t="s">
        <v>595</v>
      </c>
      <c r="O3" t="s">
        <v>596</v>
      </c>
      <c r="P3" t="s">
        <v>595</v>
      </c>
      <c r="Q3" t="s">
        <v>597</v>
      </c>
      <c r="R3" t="s">
        <v>598</v>
      </c>
      <c r="S3" t="s">
        <v>598</v>
      </c>
      <c r="T3" s="1">
        <v>39440</v>
      </c>
      <c r="U3" s="1">
        <v>45832</v>
      </c>
      <c r="V3" s="1">
        <v>45832</v>
      </c>
      <c r="W3" s="1">
        <v>45286</v>
      </c>
      <c r="X3" t="s">
        <v>599</v>
      </c>
      <c r="Y3" t="s">
        <v>600</v>
      </c>
      <c r="Z3" t="s">
        <v>601</v>
      </c>
      <c r="AA3" t="s">
        <v>602</v>
      </c>
      <c r="AB3" t="s">
        <v>603</v>
      </c>
      <c r="AC3" t="s">
        <v>594</v>
      </c>
      <c r="AD3" t="s">
        <v>604</v>
      </c>
      <c r="AF3" t="s">
        <v>605</v>
      </c>
      <c r="AG3" t="s">
        <v>606</v>
      </c>
      <c r="AH3" t="s">
        <v>10328</v>
      </c>
      <c r="AI3" t="s">
        <v>607</v>
      </c>
      <c r="AJ3" t="s">
        <v>608</v>
      </c>
      <c r="AK3" t="s">
        <v>587</v>
      </c>
      <c r="AL3" t="s">
        <v>609</v>
      </c>
      <c r="AM3" t="s">
        <v>610</v>
      </c>
      <c r="AN3" t="s">
        <v>611</v>
      </c>
      <c r="AO3">
        <v>0</v>
      </c>
      <c r="AP3">
        <v>80000000000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450</v>
      </c>
      <c r="ES3" t="s">
        <v>10328</v>
      </c>
      <c r="ET3" t="s">
        <v>10328</v>
      </c>
      <c r="EU3" t="s">
        <v>612</v>
      </c>
      <c r="EV3" t="s">
        <v>10329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 t="b">
        <v>1</v>
      </c>
      <c r="FR3" t="b">
        <v>1</v>
      </c>
    </row>
    <row r="4" spans="1:174" x14ac:dyDescent="0.4">
      <c r="A4" t="s">
        <v>584</v>
      </c>
      <c r="B4">
        <v>5055740000</v>
      </c>
      <c r="C4">
        <v>6000000000397</v>
      </c>
      <c r="D4" t="s">
        <v>614</v>
      </c>
      <c r="E4" t="s">
        <v>586</v>
      </c>
      <c r="F4" t="s">
        <v>587</v>
      </c>
      <c r="G4" t="s">
        <v>588</v>
      </c>
      <c r="H4" t="s">
        <v>589</v>
      </c>
      <c r="I4" t="s">
        <v>590</v>
      </c>
      <c r="J4" t="s">
        <v>591</v>
      </c>
      <c r="K4" t="s">
        <v>592</v>
      </c>
      <c r="L4" t="s">
        <v>593</v>
      </c>
      <c r="M4" t="s">
        <v>594</v>
      </c>
      <c r="N4" t="s">
        <v>595</v>
      </c>
      <c r="O4" t="s">
        <v>596</v>
      </c>
      <c r="P4" t="s">
        <v>595</v>
      </c>
      <c r="Q4" t="s">
        <v>597</v>
      </c>
      <c r="R4" t="s">
        <v>598</v>
      </c>
      <c r="S4" t="s">
        <v>598</v>
      </c>
      <c r="T4" s="1">
        <v>39440</v>
      </c>
      <c r="U4" s="1">
        <v>45832</v>
      </c>
      <c r="V4" s="1">
        <v>45832</v>
      </c>
      <c r="W4" s="1">
        <v>45286</v>
      </c>
      <c r="X4" t="s">
        <v>599</v>
      </c>
      <c r="Y4" t="s">
        <v>600</v>
      </c>
      <c r="Z4" t="s">
        <v>601</v>
      </c>
      <c r="AA4" t="s">
        <v>602</v>
      </c>
      <c r="AB4" t="s">
        <v>603</v>
      </c>
      <c r="AC4" t="s">
        <v>594</v>
      </c>
      <c r="AD4" t="s">
        <v>604</v>
      </c>
      <c r="AF4" t="s">
        <v>605</v>
      </c>
      <c r="AG4" t="s">
        <v>606</v>
      </c>
      <c r="AH4" t="s">
        <v>10328</v>
      </c>
      <c r="AI4" t="s">
        <v>607</v>
      </c>
      <c r="AJ4" t="s">
        <v>608</v>
      </c>
      <c r="AK4" t="s">
        <v>587</v>
      </c>
      <c r="AL4" t="s">
        <v>609</v>
      </c>
      <c r="AM4" t="s">
        <v>610</v>
      </c>
      <c r="AN4" t="s">
        <v>611</v>
      </c>
      <c r="AO4">
        <v>0</v>
      </c>
      <c r="AP4">
        <v>25362000000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1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450</v>
      </c>
      <c r="ES4" t="s">
        <v>10328</v>
      </c>
      <c r="ET4" t="s">
        <v>10328</v>
      </c>
      <c r="EU4" t="s">
        <v>612</v>
      </c>
      <c r="EV4" t="s">
        <v>10329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 t="b">
        <v>1</v>
      </c>
      <c r="FR4" t="b">
        <v>1</v>
      </c>
    </row>
    <row r="5" spans="1:174" x14ac:dyDescent="0.4">
      <c r="A5" t="s">
        <v>24</v>
      </c>
      <c r="B5">
        <v>405139761401</v>
      </c>
      <c r="C5">
        <v>6000000000138</v>
      </c>
      <c r="D5" t="s">
        <v>615</v>
      </c>
      <c r="E5" t="s">
        <v>616</v>
      </c>
      <c r="F5" t="s">
        <v>587</v>
      </c>
      <c r="G5" t="s">
        <v>588</v>
      </c>
      <c r="H5" t="s">
        <v>589</v>
      </c>
      <c r="I5" t="s">
        <v>590</v>
      </c>
      <c r="J5" t="s">
        <v>591</v>
      </c>
      <c r="K5" t="s">
        <v>592</v>
      </c>
      <c r="L5" t="s">
        <v>593</v>
      </c>
      <c r="M5" t="s">
        <v>594</v>
      </c>
      <c r="N5" t="s">
        <v>595</v>
      </c>
      <c r="O5" t="s">
        <v>596</v>
      </c>
      <c r="P5" t="s">
        <v>595</v>
      </c>
      <c r="Q5" t="s">
        <v>597</v>
      </c>
      <c r="R5" t="s">
        <v>598</v>
      </c>
      <c r="S5" t="s">
        <v>598</v>
      </c>
      <c r="T5" s="1">
        <v>40723</v>
      </c>
      <c r="U5" s="1">
        <v>48394</v>
      </c>
      <c r="V5" s="1">
        <v>48394</v>
      </c>
      <c r="X5" t="s">
        <v>599</v>
      </c>
      <c r="Y5" t="s">
        <v>600</v>
      </c>
      <c r="Z5" t="s">
        <v>601</v>
      </c>
      <c r="AA5" t="s">
        <v>602</v>
      </c>
      <c r="AB5" t="s">
        <v>617</v>
      </c>
      <c r="AC5" t="s">
        <v>594</v>
      </c>
      <c r="AD5" t="s">
        <v>618</v>
      </c>
      <c r="AF5" t="s">
        <v>605</v>
      </c>
      <c r="AG5" t="s">
        <v>606</v>
      </c>
      <c r="AH5" s="1">
        <v>40723</v>
      </c>
      <c r="AI5" t="s">
        <v>607</v>
      </c>
      <c r="AJ5" t="s">
        <v>608</v>
      </c>
      <c r="AK5" t="s">
        <v>587</v>
      </c>
      <c r="AL5" t="s">
        <v>609</v>
      </c>
      <c r="AM5" t="s">
        <v>610</v>
      </c>
      <c r="AN5" t="s">
        <v>619</v>
      </c>
      <c r="AO5">
        <v>0</v>
      </c>
      <c r="AP5">
        <v>14000000000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14000000000</v>
      </c>
      <c r="AX5">
        <v>315000000</v>
      </c>
      <c r="AY5">
        <v>315000000</v>
      </c>
      <c r="AZ5">
        <v>4737712417</v>
      </c>
      <c r="BA5">
        <v>-315000000</v>
      </c>
      <c r="BB5">
        <v>-315000000</v>
      </c>
      <c r="BC5">
        <v>9262287583</v>
      </c>
      <c r="BD5">
        <v>172147068</v>
      </c>
      <c r="BE5">
        <v>172147068</v>
      </c>
      <c r="BF5">
        <v>10163624546</v>
      </c>
      <c r="BG5">
        <v>0</v>
      </c>
      <c r="BH5">
        <v>172147068</v>
      </c>
      <c r="BI5">
        <v>0</v>
      </c>
      <c r="BJ5">
        <v>0</v>
      </c>
      <c r="BK5">
        <v>0</v>
      </c>
      <c r="BL5">
        <v>170344755</v>
      </c>
      <c r="BM5">
        <v>0</v>
      </c>
      <c r="BN5">
        <v>0</v>
      </c>
      <c r="BO5">
        <v>58396906</v>
      </c>
      <c r="BP5">
        <v>170408115</v>
      </c>
      <c r="BQ5">
        <v>58396906</v>
      </c>
      <c r="BR5">
        <v>170408115</v>
      </c>
      <c r="BS5">
        <v>0</v>
      </c>
      <c r="BT5">
        <v>0</v>
      </c>
      <c r="BU5">
        <v>0</v>
      </c>
      <c r="BV5">
        <v>58396906</v>
      </c>
      <c r="BW5">
        <v>170408115</v>
      </c>
      <c r="BX5">
        <v>0.6218902625387327</v>
      </c>
      <c r="BY5">
        <v>1.8256688062127591</v>
      </c>
      <c r="BZ5">
        <v>0</v>
      </c>
      <c r="CA5">
        <v>9275000000</v>
      </c>
      <c r="CB5">
        <v>9590000000</v>
      </c>
      <c r="CC5">
        <v>9590000000</v>
      </c>
      <c r="CD5">
        <v>0</v>
      </c>
      <c r="CE5">
        <v>9262287583</v>
      </c>
      <c r="CF5">
        <v>9576562891</v>
      </c>
      <c r="CG5">
        <v>9576141196</v>
      </c>
      <c r="CH5">
        <v>9262287583</v>
      </c>
      <c r="CI5">
        <v>9576562891</v>
      </c>
      <c r="CJ5">
        <v>9576141196</v>
      </c>
      <c r="CK5">
        <v>1146387</v>
      </c>
      <c r="CL5">
        <v>0</v>
      </c>
      <c r="CM5">
        <v>0.61934664166666664</v>
      </c>
      <c r="CN5">
        <v>7.4321596999999997</v>
      </c>
      <c r="CO5">
        <v>7.4321596999999997</v>
      </c>
      <c r="CP5">
        <v>5736566708.6819172</v>
      </c>
      <c r="CQ5">
        <v>68838800504.182999</v>
      </c>
      <c r="CR5">
        <v>68838800504.182999</v>
      </c>
      <c r="CS5">
        <v>1.7259731818571429</v>
      </c>
      <c r="CT5">
        <v>15986459970.906416</v>
      </c>
      <c r="CU5">
        <v>7.2</v>
      </c>
      <c r="CV5">
        <v>0</v>
      </c>
      <c r="CW5">
        <v>0</v>
      </c>
      <c r="CX5">
        <v>7.2</v>
      </c>
      <c r="CY5">
        <v>7.2</v>
      </c>
      <c r="CZ5">
        <v>66688470597.599998</v>
      </c>
      <c r="DA5">
        <v>0</v>
      </c>
      <c r="DB5">
        <v>0</v>
      </c>
      <c r="DC5">
        <v>2268000000</v>
      </c>
      <c r="DD5">
        <v>2268000000</v>
      </c>
      <c r="DE5">
        <v>9262287583</v>
      </c>
      <c r="DF5">
        <v>0</v>
      </c>
      <c r="DG5">
        <v>315000000</v>
      </c>
      <c r="DH5">
        <v>1</v>
      </c>
      <c r="DI5">
        <v>0</v>
      </c>
      <c r="DJ5">
        <v>9262287583</v>
      </c>
      <c r="DK5">
        <v>0</v>
      </c>
      <c r="DL5">
        <v>9576141196</v>
      </c>
      <c r="DM5">
        <v>0</v>
      </c>
      <c r="DN5">
        <v>0</v>
      </c>
      <c r="DO5">
        <v>0</v>
      </c>
      <c r="DP5">
        <v>315000000</v>
      </c>
      <c r="DQ5">
        <v>0</v>
      </c>
      <c r="DR5">
        <v>0</v>
      </c>
      <c r="DS5">
        <v>0</v>
      </c>
      <c r="DT5">
        <v>0</v>
      </c>
      <c r="DU5">
        <v>0</v>
      </c>
      <c r="DV5">
        <v>10993620061.585869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58396906</v>
      </c>
      <c r="EH5">
        <v>0</v>
      </c>
      <c r="EI5">
        <v>0</v>
      </c>
      <c r="EJ5">
        <v>0</v>
      </c>
      <c r="EK5">
        <v>0</v>
      </c>
      <c r="EL5">
        <v>170408115</v>
      </c>
      <c r="EM5">
        <v>0</v>
      </c>
      <c r="EN5">
        <v>0</v>
      </c>
      <c r="EO5">
        <v>0</v>
      </c>
      <c r="EP5">
        <v>58396906</v>
      </c>
      <c r="EQ5">
        <v>170408115</v>
      </c>
      <c r="ER5">
        <v>254</v>
      </c>
      <c r="ES5" t="s">
        <v>10328</v>
      </c>
      <c r="ET5" t="s">
        <v>10328</v>
      </c>
      <c r="EU5" t="s">
        <v>612</v>
      </c>
      <c r="EV5" t="s">
        <v>10329</v>
      </c>
      <c r="EW5">
        <v>0</v>
      </c>
      <c r="EX5">
        <v>58396906</v>
      </c>
      <c r="EY5">
        <v>0</v>
      </c>
      <c r="EZ5">
        <v>0</v>
      </c>
      <c r="FA5">
        <v>0</v>
      </c>
      <c r="FB5">
        <v>0</v>
      </c>
      <c r="FC5">
        <v>170408115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 t="b">
        <v>1</v>
      </c>
      <c r="FR5" t="b">
        <v>1</v>
      </c>
    </row>
    <row r="6" spans="1:174" x14ac:dyDescent="0.4">
      <c r="A6" t="s">
        <v>25</v>
      </c>
      <c r="B6" t="s">
        <v>620</v>
      </c>
      <c r="C6">
        <v>100001946</v>
      </c>
      <c r="D6" t="s">
        <v>621</v>
      </c>
      <c r="E6" t="s">
        <v>622</v>
      </c>
      <c r="F6" t="s">
        <v>587</v>
      </c>
      <c r="G6" t="s">
        <v>588</v>
      </c>
      <c r="H6" t="s">
        <v>589</v>
      </c>
      <c r="I6" t="s">
        <v>590</v>
      </c>
      <c r="J6" t="s">
        <v>591</v>
      </c>
      <c r="K6" t="s">
        <v>592</v>
      </c>
      <c r="L6" t="s">
        <v>593</v>
      </c>
      <c r="M6" t="s">
        <v>594</v>
      </c>
      <c r="N6" t="s">
        <v>623</v>
      </c>
      <c r="O6" t="s">
        <v>624</v>
      </c>
      <c r="P6" t="s">
        <v>625</v>
      </c>
      <c r="Q6" t="s">
        <v>597</v>
      </c>
      <c r="R6" t="s">
        <v>598</v>
      </c>
      <c r="S6" t="s">
        <v>598</v>
      </c>
      <c r="T6" s="1">
        <v>37984</v>
      </c>
      <c r="U6" s="1">
        <v>2958465</v>
      </c>
      <c r="V6" s="1">
        <v>2958465</v>
      </c>
      <c r="X6" t="s">
        <v>599</v>
      </c>
      <c r="Y6" t="s">
        <v>600</v>
      </c>
      <c r="Z6" t="s">
        <v>601</v>
      </c>
      <c r="AA6" t="s">
        <v>602</v>
      </c>
      <c r="AB6" t="s">
        <v>626</v>
      </c>
      <c r="AC6" t="s">
        <v>594</v>
      </c>
      <c r="AD6" t="s">
        <v>604</v>
      </c>
      <c r="AF6" t="s">
        <v>605</v>
      </c>
      <c r="AG6" t="s">
        <v>606</v>
      </c>
      <c r="AH6" t="s">
        <v>10328</v>
      </c>
      <c r="AI6" t="s">
        <v>607</v>
      </c>
      <c r="AJ6" t="s">
        <v>608</v>
      </c>
      <c r="AK6" t="s">
        <v>587</v>
      </c>
      <c r="AL6" t="s">
        <v>627</v>
      </c>
      <c r="AM6" t="s">
        <v>610</v>
      </c>
      <c r="AN6" t="s">
        <v>619</v>
      </c>
      <c r="AO6">
        <v>0</v>
      </c>
      <c r="AP6">
        <v>8453000000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5031495000</v>
      </c>
      <c r="BA6">
        <v>0</v>
      </c>
      <c r="BB6">
        <v>0</v>
      </c>
      <c r="BC6">
        <v>-5031495000</v>
      </c>
      <c r="BD6">
        <v>4550108948</v>
      </c>
      <c r="BE6">
        <v>4550108948</v>
      </c>
      <c r="BF6">
        <v>48127453423</v>
      </c>
      <c r="BG6">
        <v>4550108948</v>
      </c>
      <c r="BH6">
        <v>0</v>
      </c>
      <c r="BI6">
        <v>0</v>
      </c>
      <c r="BJ6">
        <v>0</v>
      </c>
      <c r="BK6">
        <v>4550108948</v>
      </c>
      <c r="BL6">
        <v>0</v>
      </c>
      <c r="BM6">
        <v>0</v>
      </c>
      <c r="BN6">
        <v>0</v>
      </c>
      <c r="BO6">
        <v>4550108948</v>
      </c>
      <c r="BP6">
        <v>4550108948</v>
      </c>
      <c r="BQ6">
        <v>4550108948</v>
      </c>
      <c r="BR6">
        <v>4550108948</v>
      </c>
      <c r="BS6">
        <v>0</v>
      </c>
      <c r="BT6">
        <v>0</v>
      </c>
      <c r="BU6">
        <v>0</v>
      </c>
      <c r="BV6">
        <v>4550108948</v>
      </c>
      <c r="BW6">
        <v>4550108948</v>
      </c>
      <c r="BX6">
        <v>79.588333962675691</v>
      </c>
      <c r="BY6">
        <v>79.588333962675691</v>
      </c>
      <c r="BZ6">
        <v>0</v>
      </c>
      <c r="CA6">
        <v>7992109627</v>
      </c>
      <c r="CB6">
        <v>7992109627</v>
      </c>
      <c r="CC6">
        <v>7992109627</v>
      </c>
      <c r="CD6">
        <v>0</v>
      </c>
      <c r="CE6">
        <v>7992109627</v>
      </c>
      <c r="CF6">
        <v>7992109627</v>
      </c>
      <c r="CG6">
        <v>7992109627</v>
      </c>
      <c r="CH6">
        <v>7992109627</v>
      </c>
      <c r="CI6">
        <v>7992109627</v>
      </c>
      <c r="CJ6">
        <v>7992109627</v>
      </c>
      <c r="CK6">
        <v>0</v>
      </c>
      <c r="CL6">
        <v>0</v>
      </c>
      <c r="CM6">
        <v>20054.032135009769</v>
      </c>
      <c r="CN6">
        <v>521.90589427948009</v>
      </c>
      <c r="CO6">
        <v>0</v>
      </c>
      <c r="CP6">
        <v>160274023286378.94</v>
      </c>
      <c r="CQ6">
        <v>4171129122059.0771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1</v>
      </c>
      <c r="DJ6">
        <v>0</v>
      </c>
      <c r="DK6">
        <v>7992109627</v>
      </c>
      <c r="DL6">
        <v>0</v>
      </c>
      <c r="DM6">
        <v>7992109627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0.49</v>
      </c>
      <c r="ED6">
        <v>0</v>
      </c>
      <c r="EE6">
        <v>3916133717.23</v>
      </c>
      <c r="EF6">
        <v>0</v>
      </c>
      <c r="EG6">
        <v>4550108948</v>
      </c>
      <c r="EH6">
        <v>0</v>
      </c>
      <c r="EI6">
        <v>0</v>
      </c>
      <c r="EJ6">
        <v>0</v>
      </c>
      <c r="EK6">
        <v>0</v>
      </c>
      <c r="EL6">
        <v>4550108948</v>
      </c>
      <c r="EM6">
        <v>0</v>
      </c>
      <c r="EN6">
        <v>0</v>
      </c>
      <c r="EO6">
        <v>0</v>
      </c>
      <c r="EP6">
        <v>4550108948</v>
      </c>
      <c r="EQ6">
        <v>4550108948</v>
      </c>
      <c r="ER6">
        <v>34</v>
      </c>
      <c r="ES6" t="s">
        <v>10328</v>
      </c>
      <c r="ET6" t="s">
        <v>10328</v>
      </c>
      <c r="EU6" t="s">
        <v>612</v>
      </c>
      <c r="EV6" t="s">
        <v>10330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4550108948</v>
      </c>
      <c r="FI6">
        <v>0</v>
      </c>
      <c r="FJ6">
        <v>0</v>
      </c>
      <c r="FK6">
        <v>0</v>
      </c>
      <c r="FL6">
        <v>0</v>
      </c>
      <c r="FM6">
        <v>4550108948</v>
      </c>
      <c r="FN6">
        <v>0</v>
      </c>
      <c r="FO6">
        <v>0</v>
      </c>
      <c r="FP6">
        <v>0</v>
      </c>
      <c r="FQ6" t="b">
        <v>1</v>
      </c>
      <c r="FR6" t="b">
        <v>1</v>
      </c>
    </row>
    <row r="7" spans="1:174" x14ac:dyDescent="0.4">
      <c r="A7" t="s">
        <v>26</v>
      </c>
      <c r="B7">
        <v>205202806201</v>
      </c>
      <c r="C7">
        <v>6000000000220</v>
      </c>
      <c r="D7" t="s">
        <v>628</v>
      </c>
      <c r="E7" t="s">
        <v>629</v>
      </c>
      <c r="F7" t="s">
        <v>587</v>
      </c>
      <c r="G7" t="s">
        <v>588</v>
      </c>
      <c r="H7" t="s">
        <v>589</v>
      </c>
      <c r="I7" t="s">
        <v>590</v>
      </c>
      <c r="J7" t="s">
        <v>591</v>
      </c>
      <c r="K7" t="s">
        <v>592</v>
      </c>
      <c r="L7" t="s">
        <v>593</v>
      </c>
      <c r="M7" t="s">
        <v>594</v>
      </c>
      <c r="N7" t="s">
        <v>595</v>
      </c>
      <c r="O7" t="s">
        <v>596</v>
      </c>
      <c r="P7" t="s">
        <v>595</v>
      </c>
      <c r="Q7" t="s">
        <v>597</v>
      </c>
      <c r="R7" t="s">
        <v>598</v>
      </c>
      <c r="S7" t="s">
        <v>598</v>
      </c>
      <c r="T7" s="1">
        <v>41074</v>
      </c>
      <c r="U7" s="1">
        <v>48196</v>
      </c>
      <c r="V7" s="1">
        <v>48196</v>
      </c>
      <c r="X7" t="s">
        <v>599</v>
      </c>
      <c r="Y7" t="s">
        <v>600</v>
      </c>
      <c r="Z7" t="s">
        <v>601</v>
      </c>
      <c r="AA7" t="s">
        <v>602</v>
      </c>
      <c r="AB7" t="s">
        <v>630</v>
      </c>
      <c r="AC7" t="s">
        <v>594</v>
      </c>
      <c r="AD7" t="s">
        <v>618</v>
      </c>
      <c r="AF7" t="s">
        <v>605</v>
      </c>
      <c r="AG7" t="s">
        <v>606</v>
      </c>
      <c r="AH7" s="1">
        <v>41071</v>
      </c>
      <c r="AI7" t="s">
        <v>607</v>
      </c>
      <c r="AJ7" t="s">
        <v>608</v>
      </c>
      <c r="AK7" t="s">
        <v>587</v>
      </c>
      <c r="AL7" t="s">
        <v>609</v>
      </c>
      <c r="AM7" t="s">
        <v>610</v>
      </c>
      <c r="AN7" t="s">
        <v>619</v>
      </c>
      <c r="AO7">
        <v>0</v>
      </c>
      <c r="AP7">
        <v>15306000000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14475000000</v>
      </c>
      <c r="AX7">
        <v>289500000</v>
      </c>
      <c r="AY7">
        <v>289500000</v>
      </c>
      <c r="AZ7">
        <v>5696073794</v>
      </c>
      <c r="BA7">
        <v>-289500000</v>
      </c>
      <c r="BB7">
        <v>-289500000</v>
      </c>
      <c r="BC7">
        <v>8778926206</v>
      </c>
      <c r="BD7">
        <v>268229038</v>
      </c>
      <c r="BE7">
        <v>268229038</v>
      </c>
      <c r="BF7">
        <v>15199669900</v>
      </c>
      <c r="BG7">
        <v>0</v>
      </c>
      <c r="BH7">
        <v>268229038</v>
      </c>
      <c r="BI7">
        <v>0</v>
      </c>
      <c r="BJ7">
        <v>0</v>
      </c>
      <c r="BK7">
        <v>0</v>
      </c>
      <c r="BL7">
        <v>268489291</v>
      </c>
      <c r="BM7">
        <v>0</v>
      </c>
      <c r="BN7">
        <v>0</v>
      </c>
      <c r="BO7">
        <v>92685930</v>
      </c>
      <c r="BP7">
        <v>268547139</v>
      </c>
      <c r="BQ7">
        <v>92685930</v>
      </c>
      <c r="BR7">
        <v>268547139</v>
      </c>
      <c r="BS7">
        <v>0</v>
      </c>
      <c r="BT7">
        <v>0</v>
      </c>
      <c r="BU7">
        <v>0</v>
      </c>
      <c r="BV7">
        <v>92685930</v>
      </c>
      <c r="BW7">
        <v>268547139</v>
      </c>
      <c r="BX7">
        <v>1.0442371130629251</v>
      </c>
      <c r="BY7">
        <v>3.0561793740814354</v>
      </c>
      <c r="BZ7">
        <v>0</v>
      </c>
      <c r="CA7">
        <v>8827989192</v>
      </c>
      <c r="CB7">
        <v>9117489192</v>
      </c>
      <c r="CC7">
        <v>9117489192</v>
      </c>
      <c r="CD7">
        <v>0</v>
      </c>
      <c r="CE7">
        <v>8778926206</v>
      </c>
      <c r="CF7">
        <v>9065653205</v>
      </c>
      <c r="CG7">
        <v>9063663954</v>
      </c>
      <c r="CH7">
        <v>8778926206</v>
      </c>
      <c r="CI7">
        <v>9065653205</v>
      </c>
      <c r="CJ7">
        <v>9063663954</v>
      </c>
      <c r="CK7">
        <v>4762252</v>
      </c>
      <c r="CL7">
        <v>0</v>
      </c>
      <c r="CM7">
        <v>1.0453126666666666</v>
      </c>
      <c r="CN7">
        <v>12.543752</v>
      </c>
      <c r="CO7">
        <v>12.543752</v>
      </c>
      <c r="CP7">
        <v>9176722762.8637409</v>
      </c>
      <c r="CQ7">
        <v>110120673154.36491</v>
      </c>
      <c r="CR7">
        <v>110120673154.36491</v>
      </c>
      <c r="CS7">
        <v>2.0500635509499134</v>
      </c>
      <c r="CT7">
        <v>17997356631.399612</v>
      </c>
      <c r="CU7">
        <v>11.8</v>
      </c>
      <c r="CV7">
        <v>0</v>
      </c>
      <c r="CW7">
        <v>0</v>
      </c>
      <c r="CX7">
        <v>11.8</v>
      </c>
      <c r="CY7">
        <v>11.8</v>
      </c>
      <c r="CZ7">
        <v>103591329230.8</v>
      </c>
      <c r="DA7">
        <v>0</v>
      </c>
      <c r="DB7">
        <v>0</v>
      </c>
      <c r="DC7">
        <v>3416100000</v>
      </c>
      <c r="DD7">
        <v>3416100000</v>
      </c>
      <c r="DE7">
        <v>8778926206</v>
      </c>
      <c r="DF7">
        <v>0</v>
      </c>
      <c r="DG7">
        <v>289500000</v>
      </c>
      <c r="DH7">
        <v>1</v>
      </c>
      <c r="DI7">
        <v>0</v>
      </c>
      <c r="DJ7">
        <v>8778926206</v>
      </c>
      <c r="DK7">
        <v>0</v>
      </c>
      <c r="DL7">
        <v>9063663954</v>
      </c>
      <c r="DM7">
        <v>0</v>
      </c>
      <c r="DN7">
        <v>0</v>
      </c>
      <c r="DO7">
        <v>0</v>
      </c>
      <c r="DP7">
        <v>289500000</v>
      </c>
      <c r="DQ7">
        <v>0</v>
      </c>
      <c r="DR7">
        <v>0</v>
      </c>
      <c r="DS7">
        <v>0</v>
      </c>
      <c r="DT7">
        <v>0</v>
      </c>
      <c r="DU7">
        <v>0</v>
      </c>
      <c r="DV7">
        <v>10569895091.329304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92685930</v>
      </c>
      <c r="EH7">
        <v>0</v>
      </c>
      <c r="EI7">
        <v>0</v>
      </c>
      <c r="EJ7">
        <v>0</v>
      </c>
      <c r="EK7">
        <v>0</v>
      </c>
      <c r="EL7">
        <v>268547139</v>
      </c>
      <c r="EM7">
        <v>0</v>
      </c>
      <c r="EN7">
        <v>0</v>
      </c>
      <c r="EO7">
        <v>0</v>
      </c>
      <c r="EP7">
        <v>92685930</v>
      </c>
      <c r="EQ7">
        <v>268547139</v>
      </c>
      <c r="ER7">
        <v>233</v>
      </c>
      <c r="ES7" t="s">
        <v>10328</v>
      </c>
      <c r="ET7" t="s">
        <v>10328</v>
      </c>
      <c r="EU7" t="s">
        <v>612</v>
      </c>
      <c r="EV7" t="s">
        <v>10329</v>
      </c>
      <c r="EW7">
        <v>0</v>
      </c>
      <c r="EX7">
        <v>92685930</v>
      </c>
      <c r="EY7">
        <v>0</v>
      </c>
      <c r="EZ7">
        <v>0</v>
      </c>
      <c r="FA7">
        <v>0</v>
      </c>
      <c r="FB7">
        <v>0</v>
      </c>
      <c r="FC7">
        <v>268547139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 t="b">
        <v>1</v>
      </c>
      <c r="FR7" t="b">
        <v>1</v>
      </c>
    </row>
    <row r="8" spans="1:174" x14ac:dyDescent="0.4">
      <c r="A8" t="s">
        <v>26</v>
      </c>
      <c r="B8" t="s">
        <v>631</v>
      </c>
      <c r="C8">
        <v>100001936</v>
      </c>
      <c r="D8" t="s">
        <v>628</v>
      </c>
      <c r="E8" t="s">
        <v>632</v>
      </c>
      <c r="F8" t="s">
        <v>587</v>
      </c>
      <c r="G8" t="s">
        <v>588</v>
      </c>
      <c r="H8" t="s">
        <v>589</v>
      </c>
      <c r="I8" t="s">
        <v>590</v>
      </c>
      <c r="J8" t="s">
        <v>591</v>
      </c>
      <c r="K8" t="s">
        <v>592</v>
      </c>
      <c r="L8" t="s">
        <v>593</v>
      </c>
      <c r="M8" t="s">
        <v>594</v>
      </c>
      <c r="N8" t="s">
        <v>623</v>
      </c>
      <c r="O8" t="s">
        <v>624</v>
      </c>
      <c r="P8" t="s">
        <v>625</v>
      </c>
      <c r="Q8" t="s">
        <v>597</v>
      </c>
      <c r="R8" t="s">
        <v>598</v>
      </c>
      <c r="S8" t="s">
        <v>598</v>
      </c>
      <c r="T8" s="1">
        <v>40542</v>
      </c>
      <c r="U8" s="1">
        <v>2958465</v>
      </c>
      <c r="V8" s="1">
        <v>2958465</v>
      </c>
      <c r="X8" t="s">
        <v>599</v>
      </c>
      <c r="Y8" t="s">
        <v>600</v>
      </c>
      <c r="Z8" t="s">
        <v>601</v>
      </c>
      <c r="AA8" t="s">
        <v>602</v>
      </c>
      <c r="AB8" t="s">
        <v>630</v>
      </c>
      <c r="AC8" t="s">
        <v>594</v>
      </c>
      <c r="AD8" t="s">
        <v>618</v>
      </c>
      <c r="AF8" t="s">
        <v>605</v>
      </c>
      <c r="AG8" t="s">
        <v>606</v>
      </c>
      <c r="AH8" t="s">
        <v>10328</v>
      </c>
      <c r="AI8" t="s">
        <v>607</v>
      </c>
      <c r="AJ8" t="s">
        <v>608</v>
      </c>
      <c r="AK8" t="s">
        <v>587</v>
      </c>
      <c r="AL8" t="s">
        <v>627</v>
      </c>
      <c r="AM8" t="s">
        <v>610</v>
      </c>
      <c r="AN8" t="s">
        <v>619</v>
      </c>
      <c r="AO8">
        <v>0</v>
      </c>
      <c r="AP8">
        <v>7514000000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3456279000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4637073861</v>
      </c>
      <c r="CB8">
        <v>4637073861</v>
      </c>
      <c r="CC8">
        <v>4637073861</v>
      </c>
      <c r="CD8">
        <v>0</v>
      </c>
      <c r="CE8">
        <v>4637073861</v>
      </c>
      <c r="CF8">
        <v>4637073861</v>
      </c>
      <c r="CG8">
        <v>4637073861</v>
      </c>
      <c r="CH8">
        <v>4637073861</v>
      </c>
      <c r="CI8">
        <v>4637073861</v>
      </c>
      <c r="CJ8">
        <v>4637073861</v>
      </c>
      <c r="CK8">
        <v>0</v>
      </c>
      <c r="CL8">
        <v>0</v>
      </c>
      <c r="CM8">
        <v>2.9802322387695313E-7</v>
      </c>
      <c r="CN8">
        <v>2.9802322387695313E-7</v>
      </c>
      <c r="CO8">
        <v>0</v>
      </c>
      <c r="CP8">
        <v>1381.9557014107704</v>
      </c>
      <c r="CQ8">
        <v>1381.9557014107704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0</v>
      </c>
      <c r="DK8">
        <v>4637073861</v>
      </c>
      <c r="DL8">
        <v>0</v>
      </c>
      <c r="DM8">
        <v>4637073861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0.49</v>
      </c>
      <c r="ED8">
        <v>0</v>
      </c>
      <c r="EE8">
        <v>2272166191.8899999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450</v>
      </c>
      <c r="ES8" t="s">
        <v>10328</v>
      </c>
      <c r="ET8" t="s">
        <v>10328</v>
      </c>
      <c r="EU8" t="s">
        <v>612</v>
      </c>
      <c r="EV8" t="s">
        <v>10330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 t="b">
        <v>1</v>
      </c>
      <c r="FR8" t="b">
        <v>1</v>
      </c>
    </row>
    <row r="9" spans="1:174" x14ac:dyDescent="0.4">
      <c r="A9" t="s">
        <v>26</v>
      </c>
      <c r="B9" t="s">
        <v>633</v>
      </c>
      <c r="C9">
        <v>200000307</v>
      </c>
      <c r="D9" t="s">
        <v>628</v>
      </c>
      <c r="E9" t="s">
        <v>634</v>
      </c>
      <c r="F9" t="s">
        <v>587</v>
      </c>
      <c r="G9" t="s">
        <v>588</v>
      </c>
      <c r="H9" t="s">
        <v>589</v>
      </c>
      <c r="I9" t="s">
        <v>590</v>
      </c>
      <c r="J9" t="s">
        <v>591</v>
      </c>
      <c r="K9" t="s">
        <v>592</v>
      </c>
      <c r="L9" t="s">
        <v>593</v>
      </c>
      <c r="M9" t="s">
        <v>594</v>
      </c>
      <c r="N9" t="s">
        <v>635</v>
      </c>
      <c r="O9" t="s">
        <v>624</v>
      </c>
      <c r="P9" t="s">
        <v>636</v>
      </c>
      <c r="Q9" t="s">
        <v>597</v>
      </c>
      <c r="R9" t="s">
        <v>598</v>
      </c>
      <c r="S9" t="s">
        <v>598</v>
      </c>
      <c r="T9" s="1">
        <v>40542</v>
      </c>
      <c r="U9" s="1">
        <v>49307</v>
      </c>
      <c r="V9" s="1">
        <v>49307</v>
      </c>
      <c r="X9" t="s">
        <v>599</v>
      </c>
      <c r="Y9" t="s">
        <v>600</v>
      </c>
      <c r="Z9" t="s">
        <v>601</v>
      </c>
      <c r="AA9" t="s">
        <v>602</v>
      </c>
      <c r="AB9" t="s">
        <v>637</v>
      </c>
      <c r="AC9" t="s">
        <v>594</v>
      </c>
      <c r="AD9" t="s">
        <v>618</v>
      </c>
      <c r="AF9" t="s">
        <v>605</v>
      </c>
      <c r="AG9" t="s">
        <v>606</v>
      </c>
      <c r="AH9" t="s">
        <v>10328</v>
      </c>
      <c r="AI9" t="s">
        <v>607</v>
      </c>
      <c r="AJ9" t="s">
        <v>608</v>
      </c>
      <c r="AK9" t="s">
        <v>587</v>
      </c>
      <c r="AL9" t="s">
        <v>627</v>
      </c>
      <c r="AM9" t="s">
        <v>610</v>
      </c>
      <c r="AN9" t="s">
        <v>619</v>
      </c>
      <c r="AO9">
        <v>0</v>
      </c>
      <c r="AP9">
        <v>26000000000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24342500000</v>
      </c>
      <c r="AX9">
        <v>376360000</v>
      </c>
      <c r="AY9">
        <v>376360000</v>
      </c>
      <c r="AZ9">
        <v>7341309131</v>
      </c>
      <c r="BA9">
        <v>-376360000</v>
      </c>
      <c r="BB9">
        <v>-376360000</v>
      </c>
      <c r="BC9">
        <v>17001190869</v>
      </c>
      <c r="BD9">
        <v>326964052</v>
      </c>
      <c r="BE9">
        <v>326964052</v>
      </c>
      <c r="BF9">
        <v>29662909086</v>
      </c>
      <c r="BG9">
        <v>326964052</v>
      </c>
      <c r="BH9">
        <v>0</v>
      </c>
      <c r="BI9">
        <v>0</v>
      </c>
      <c r="BJ9">
        <v>-338987075</v>
      </c>
      <c r="BK9">
        <v>326964052</v>
      </c>
      <c r="BL9">
        <v>0</v>
      </c>
      <c r="BM9">
        <v>-4606357116</v>
      </c>
      <c r="BN9">
        <v>-4606357116</v>
      </c>
      <c r="BO9">
        <v>326964052</v>
      </c>
      <c r="BP9">
        <v>326964052</v>
      </c>
      <c r="BQ9">
        <v>-4279393064</v>
      </c>
      <c r="BR9">
        <v>-4279393064</v>
      </c>
      <c r="BS9">
        <v>0</v>
      </c>
      <c r="BT9">
        <v>0</v>
      </c>
      <c r="BU9">
        <v>0</v>
      </c>
      <c r="BV9">
        <v>-4279393064</v>
      </c>
      <c r="BW9">
        <v>-4279393064</v>
      </c>
      <c r="BX9">
        <v>-12.98889099103773</v>
      </c>
      <c r="BY9">
        <v>-12.98889099103773</v>
      </c>
      <c r="BZ9">
        <v>0</v>
      </c>
      <c r="CA9">
        <v>17044368061</v>
      </c>
      <c r="CB9">
        <v>17418571933</v>
      </c>
      <c r="CC9">
        <v>17418571933</v>
      </c>
      <c r="CD9">
        <v>0</v>
      </c>
      <c r="CE9">
        <v>28315507222</v>
      </c>
      <c r="CF9">
        <v>33298224338</v>
      </c>
      <c r="CG9">
        <v>33298224338</v>
      </c>
      <c r="CH9">
        <v>28315507222</v>
      </c>
      <c r="CI9">
        <v>33298224338</v>
      </c>
      <c r="CJ9">
        <v>33298224338</v>
      </c>
      <c r="CK9">
        <v>-4606357116</v>
      </c>
      <c r="CL9">
        <v>0</v>
      </c>
      <c r="CM9">
        <v>-80.228170678019524</v>
      </c>
      <c r="CN9">
        <v>-42.766382321715355</v>
      </c>
      <c r="CO9">
        <v>10.677803158760071</v>
      </c>
      <c r="CP9">
        <v>-2271701346241.3105</v>
      </c>
      <c r="CQ9">
        <v>-1210951807489.3442</v>
      </c>
      <c r="CR9">
        <v>302347412456.96521</v>
      </c>
      <c r="CS9">
        <v>2.683361422984492</v>
      </c>
      <c r="CT9">
        <v>75980739751.753586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0.46218408987464238</v>
      </c>
      <c r="DI9">
        <v>0.53781591012535768</v>
      </c>
      <c r="DJ9">
        <v>13086976934.738934</v>
      </c>
      <c r="DK9">
        <v>15228530287.261068</v>
      </c>
      <c r="DL9">
        <v>15389909510.100197</v>
      </c>
      <c r="DM9">
        <v>17908314827.899807</v>
      </c>
      <c r="DN9">
        <v>0</v>
      </c>
      <c r="DO9">
        <v>0</v>
      </c>
      <c r="DP9">
        <v>173947604.06522042</v>
      </c>
      <c r="DQ9">
        <v>202412395.93477961</v>
      </c>
      <c r="DR9">
        <v>0</v>
      </c>
      <c r="DS9">
        <v>0</v>
      </c>
      <c r="DT9">
        <v>0</v>
      </c>
      <c r="DU9">
        <v>0</v>
      </c>
      <c r="DV9">
        <v>30632504548</v>
      </c>
      <c r="DW9">
        <v>449201861.79327774</v>
      </c>
      <c r="DX9">
        <v>0</v>
      </c>
      <c r="DY9">
        <v>3003987530.04636</v>
      </c>
      <c r="DZ9">
        <v>0</v>
      </c>
      <c r="EA9">
        <v>0</v>
      </c>
      <c r="EB9">
        <v>3453189391.8396378</v>
      </c>
      <c r="EC9">
        <v>0.11272958064622558</v>
      </c>
      <c r="ED9">
        <v>3453189391.8396378</v>
      </c>
      <c r="EE9">
        <v>3191995254.9212317</v>
      </c>
      <c r="EF9">
        <v>0</v>
      </c>
      <c r="EG9">
        <v>326964052</v>
      </c>
      <c r="EH9">
        <v>-338987075</v>
      </c>
      <c r="EI9">
        <v>0</v>
      </c>
      <c r="EJ9">
        <v>-4267370041</v>
      </c>
      <c r="EK9">
        <v>0</v>
      </c>
      <c r="EL9">
        <v>326964052</v>
      </c>
      <c r="EM9">
        <v>-338987075</v>
      </c>
      <c r="EN9">
        <v>0</v>
      </c>
      <c r="EO9">
        <v>-4267370041</v>
      </c>
      <c r="EP9">
        <v>-4279393064</v>
      </c>
      <c r="EQ9">
        <v>-4279393064</v>
      </c>
      <c r="ER9">
        <v>755</v>
      </c>
      <c r="ES9" t="s">
        <v>10328</v>
      </c>
      <c r="ET9" t="s">
        <v>10328</v>
      </c>
      <c r="EU9" t="s">
        <v>612</v>
      </c>
      <c r="EV9" t="s">
        <v>613</v>
      </c>
      <c r="EW9">
        <v>0</v>
      </c>
      <c r="EX9">
        <v>151117582.79534525</v>
      </c>
      <c r="EY9">
        <v>-156674432.73814213</v>
      </c>
      <c r="EZ9">
        <v>0</v>
      </c>
      <c r="FA9">
        <v>-1972310538.5579004</v>
      </c>
      <c r="FB9">
        <v>0</v>
      </c>
      <c r="FC9">
        <v>151117582.79534525</v>
      </c>
      <c r="FD9">
        <v>-156674432.73814213</v>
      </c>
      <c r="FE9">
        <v>0</v>
      </c>
      <c r="FF9">
        <v>-1972310538.5579004</v>
      </c>
      <c r="FG9">
        <v>0</v>
      </c>
      <c r="FH9">
        <v>175846469.20465478</v>
      </c>
      <c r="FI9">
        <v>-182312642.2618579</v>
      </c>
      <c r="FJ9">
        <v>0</v>
      </c>
      <c r="FK9">
        <v>-2295059502.4421</v>
      </c>
      <c r="FL9">
        <v>0</v>
      </c>
      <c r="FM9">
        <v>175846469.20465478</v>
      </c>
      <c r="FN9">
        <v>-182312642.2618579</v>
      </c>
      <c r="FO9">
        <v>0</v>
      </c>
      <c r="FP9">
        <v>-2295059502.4421</v>
      </c>
      <c r="FQ9" t="b">
        <v>1</v>
      </c>
      <c r="FR9" t="b">
        <v>1</v>
      </c>
    </row>
    <row r="10" spans="1:174" x14ac:dyDescent="0.4">
      <c r="A10" t="s">
        <v>27</v>
      </c>
      <c r="B10" t="s">
        <v>638</v>
      </c>
      <c r="C10">
        <v>200000318</v>
      </c>
      <c r="D10" t="s">
        <v>639</v>
      </c>
      <c r="E10" t="s">
        <v>640</v>
      </c>
      <c r="F10" t="s">
        <v>587</v>
      </c>
      <c r="G10" t="s">
        <v>588</v>
      </c>
      <c r="H10" t="s">
        <v>589</v>
      </c>
      <c r="I10" t="s">
        <v>590</v>
      </c>
      <c r="J10" t="s">
        <v>591</v>
      </c>
      <c r="K10" t="s">
        <v>592</v>
      </c>
      <c r="L10" t="s">
        <v>593</v>
      </c>
      <c r="M10" t="s">
        <v>594</v>
      </c>
      <c r="N10" t="s">
        <v>635</v>
      </c>
      <c r="O10" t="s">
        <v>596</v>
      </c>
      <c r="P10" t="s">
        <v>636</v>
      </c>
      <c r="Q10" t="s">
        <v>597</v>
      </c>
      <c r="R10" t="s">
        <v>598</v>
      </c>
      <c r="S10" t="s">
        <v>598</v>
      </c>
      <c r="T10" s="1">
        <v>41085</v>
      </c>
      <c r="U10" s="1">
        <v>46562</v>
      </c>
      <c r="V10" s="1">
        <v>46562</v>
      </c>
      <c r="X10" t="s">
        <v>599</v>
      </c>
      <c r="Y10" t="s">
        <v>600</v>
      </c>
      <c r="Z10" t="s">
        <v>601</v>
      </c>
      <c r="AA10" t="s">
        <v>641</v>
      </c>
      <c r="AB10" t="s">
        <v>642</v>
      </c>
      <c r="AC10" t="s">
        <v>594</v>
      </c>
      <c r="AD10" t="s">
        <v>618</v>
      </c>
      <c r="AF10" t="s">
        <v>605</v>
      </c>
      <c r="AG10" t="s">
        <v>606</v>
      </c>
      <c r="AH10" t="s">
        <v>10328</v>
      </c>
      <c r="AI10" t="s">
        <v>607</v>
      </c>
      <c r="AJ10" t="s">
        <v>608</v>
      </c>
      <c r="AK10" t="s">
        <v>587</v>
      </c>
      <c r="AL10" t="s">
        <v>609</v>
      </c>
      <c r="AM10" t="s">
        <v>610</v>
      </c>
      <c r="AN10" t="s">
        <v>619</v>
      </c>
      <c r="AO10">
        <v>0</v>
      </c>
      <c r="AP10">
        <v>90000000000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90000000000</v>
      </c>
      <c r="AX10">
        <v>0</v>
      </c>
      <c r="AY10">
        <v>3713559383</v>
      </c>
      <c r="AZ10">
        <v>85685503961</v>
      </c>
      <c r="BA10">
        <v>0</v>
      </c>
      <c r="BB10">
        <v>-3713559383</v>
      </c>
      <c r="BC10">
        <v>4314496039</v>
      </c>
      <c r="BD10">
        <v>0</v>
      </c>
      <c r="BE10">
        <v>58729548</v>
      </c>
      <c r="BF10">
        <v>33598027940</v>
      </c>
      <c r="BG10">
        <v>58729548</v>
      </c>
      <c r="BH10">
        <v>0</v>
      </c>
      <c r="BI10">
        <v>0</v>
      </c>
      <c r="BJ10">
        <v>-20722697</v>
      </c>
      <c r="BK10">
        <v>58729548</v>
      </c>
      <c r="BL10">
        <v>0</v>
      </c>
      <c r="BM10">
        <v>-56904267</v>
      </c>
      <c r="BN10">
        <v>-77626964</v>
      </c>
      <c r="BO10">
        <v>0</v>
      </c>
      <c r="BP10">
        <v>58729548</v>
      </c>
      <c r="BQ10">
        <v>-56904267</v>
      </c>
      <c r="BR10">
        <v>-18897416</v>
      </c>
      <c r="BS10">
        <v>0</v>
      </c>
      <c r="BT10">
        <v>0</v>
      </c>
      <c r="BU10">
        <v>0</v>
      </c>
      <c r="BV10">
        <v>-56904267</v>
      </c>
      <c r="BW10">
        <v>-18897416</v>
      </c>
      <c r="BX10">
        <v>-1.3006076319652471</v>
      </c>
      <c r="BY10">
        <v>-0.30365373136645007</v>
      </c>
      <c r="BZ10">
        <v>0</v>
      </c>
      <c r="CA10">
        <v>4351144467</v>
      </c>
      <c r="CB10">
        <v>4351144467</v>
      </c>
      <c r="CC10">
        <v>8064889537</v>
      </c>
      <c r="CD10">
        <v>0</v>
      </c>
      <c r="CE10">
        <v>4318302029</v>
      </c>
      <c r="CF10">
        <v>4375206296</v>
      </c>
      <c r="CG10">
        <v>8109488376</v>
      </c>
      <c r="CH10">
        <v>4318302029</v>
      </c>
      <c r="CI10">
        <v>4375206296</v>
      </c>
      <c r="CJ10">
        <v>8109488376</v>
      </c>
      <c r="CK10">
        <v>-77626964</v>
      </c>
      <c r="CL10">
        <v>0</v>
      </c>
      <c r="CM10">
        <v>-14.284852705895904</v>
      </c>
      <c r="CN10">
        <v>-1.3333544135093693</v>
      </c>
      <c r="CO10">
        <v>4.6826824545860291</v>
      </c>
      <c r="CP10">
        <v>-61686308423.836426</v>
      </c>
      <c r="CQ10">
        <v>-5757827069.2336149</v>
      </c>
      <c r="CR10">
        <v>20221237144.801548</v>
      </c>
      <c r="CS10">
        <v>1.3733537103333333</v>
      </c>
      <c r="CT10">
        <v>5930556113.8671112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0.97900568522836362</v>
      </c>
      <c r="DI10">
        <v>2.099431477163631E-2</v>
      </c>
      <c r="DJ10">
        <v>4227642236.9241781</v>
      </c>
      <c r="DK10">
        <v>90659792.075821757</v>
      </c>
      <c r="DL10">
        <v>7939235224.3973293</v>
      </c>
      <c r="DM10">
        <v>170253151.60266975</v>
      </c>
      <c r="DN10">
        <v>0</v>
      </c>
      <c r="DO10">
        <v>0</v>
      </c>
      <c r="DP10">
        <v>3635595748.3901343</v>
      </c>
      <c r="DQ10">
        <v>77963634.609865516</v>
      </c>
      <c r="DR10">
        <v>0</v>
      </c>
      <c r="DS10">
        <v>0</v>
      </c>
      <c r="DT10">
        <v>0</v>
      </c>
      <c r="DU10">
        <v>0</v>
      </c>
      <c r="DV10">
        <v>12366205950</v>
      </c>
      <c r="DW10">
        <v>179841592.08071572</v>
      </c>
      <c r="DX10">
        <v>0</v>
      </c>
      <c r="DY10">
        <v>71566935.140581802</v>
      </c>
      <c r="DZ10">
        <v>0</v>
      </c>
      <c r="EA10">
        <v>0</v>
      </c>
      <c r="EB10">
        <v>251408527.2212975</v>
      </c>
      <c r="EC10">
        <v>2.033028790219182E-2</v>
      </c>
      <c r="ED10">
        <v>251408527.2212975</v>
      </c>
      <c r="EE10">
        <v>87792323.498189092</v>
      </c>
      <c r="EF10">
        <v>0</v>
      </c>
      <c r="EG10">
        <v>0</v>
      </c>
      <c r="EH10">
        <v>0</v>
      </c>
      <c r="EI10">
        <v>0</v>
      </c>
      <c r="EJ10">
        <v>-56904267</v>
      </c>
      <c r="EK10">
        <v>0</v>
      </c>
      <c r="EL10">
        <v>58729548</v>
      </c>
      <c r="EM10">
        <v>-20722697</v>
      </c>
      <c r="EN10">
        <v>0</v>
      </c>
      <c r="EO10">
        <v>-56904267</v>
      </c>
      <c r="EP10">
        <v>-56904267</v>
      </c>
      <c r="EQ10">
        <v>-18897416</v>
      </c>
      <c r="ER10">
        <v>708</v>
      </c>
      <c r="ES10" t="s">
        <v>10328</v>
      </c>
      <c r="ET10" t="s">
        <v>10328</v>
      </c>
      <c r="EU10" t="s">
        <v>612</v>
      </c>
      <c r="EV10" t="s">
        <v>613</v>
      </c>
      <c r="EW10">
        <v>0</v>
      </c>
      <c r="EX10">
        <v>0</v>
      </c>
      <c r="EY10">
        <v>0</v>
      </c>
      <c r="EZ10">
        <v>0</v>
      </c>
      <c r="FA10">
        <v>-55709600.906752758</v>
      </c>
      <c r="FB10">
        <v>0</v>
      </c>
      <c r="FC10">
        <v>57496561.382892072</v>
      </c>
      <c r="FD10">
        <v>-20287638.176264755</v>
      </c>
      <c r="FE10">
        <v>0</v>
      </c>
      <c r="FF10">
        <v>-55709600.906752758</v>
      </c>
      <c r="FG10">
        <v>0</v>
      </c>
      <c r="FH10">
        <v>0</v>
      </c>
      <c r="FI10">
        <v>0</v>
      </c>
      <c r="FJ10">
        <v>0</v>
      </c>
      <c r="FK10">
        <v>-1194666.0932472367</v>
      </c>
      <c r="FL10">
        <v>0</v>
      </c>
      <c r="FM10">
        <v>1232986.6171079238</v>
      </c>
      <c r="FN10">
        <v>-435058.82373524347</v>
      </c>
      <c r="FO10">
        <v>0</v>
      </c>
      <c r="FP10">
        <v>-1194666.0932472367</v>
      </c>
      <c r="FQ10" t="b">
        <v>1</v>
      </c>
      <c r="FR10" t="b">
        <v>1</v>
      </c>
    </row>
    <row r="11" spans="1:174" x14ac:dyDescent="0.4">
      <c r="A11" t="s">
        <v>643</v>
      </c>
      <c r="B11" t="s">
        <v>644</v>
      </c>
      <c r="C11">
        <v>100001931</v>
      </c>
      <c r="D11" t="s">
        <v>645</v>
      </c>
      <c r="E11" t="s">
        <v>646</v>
      </c>
      <c r="F11" t="s">
        <v>647</v>
      </c>
      <c r="G11" t="s">
        <v>648</v>
      </c>
      <c r="H11" t="s">
        <v>649</v>
      </c>
      <c r="I11" t="s">
        <v>590</v>
      </c>
      <c r="J11" t="s">
        <v>591</v>
      </c>
      <c r="K11" t="s">
        <v>592</v>
      </c>
      <c r="L11" t="s">
        <v>593</v>
      </c>
      <c r="M11" t="s">
        <v>650</v>
      </c>
      <c r="N11" t="s">
        <v>623</v>
      </c>
      <c r="O11" t="s">
        <v>624</v>
      </c>
      <c r="P11" t="s">
        <v>625</v>
      </c>
      <c r="Q11" t="s">
        <v>597</v>
      </c>
      <c r="R11" t="s">
        <v>598</v>
      </c>
      <c r="S11" t="s">
        <v>598</v>
      </c>
      <c r="T11" s="1">
        <v>38852</v>
      </c>
      <c r="U11" s="1">
        <v>45016</v>
      </c>
      <c r="V11" s="1">
        <v>45016</v>
      </c>
      <c r="W11" s="1">
        <v>45016</v>
      </c>
      <c r="X11" t="s">
        <v>594</v>
      </c>
      <c r="Y11" t="s">
        <v>594</v>
      </c>
      <c r="Z11" t="s">
        <v>651</v>
      </c>
      <c r="AA11" t="s">
        <v>651</v>
      </c>
      <c r="AB11" t="s">
        <v>652</v>
      </c>
      <c r="AC11" t="s">
        <v>594</v>
      </c>
      <c r="AD11" t="s">
        <v>604</v>
      </c>
      <c r="AF11" t="s">
        <v>10331</v>
      </c>
      <c r="AG11" t="s">
        <v>606</v>
      </c>
      <c r="AH11" t="s">
        <v>10328</v>
      </c>
      <c r="AI11" t="s">
        <v>607</v>
      </c>
      <c r="AJ11" t="s">
        <v>608</v>
      </c>
      <c r="AK11" t="s">
        <v>647</v>
      </c>
      <c r="AL11" t="s">
        <v>627</v>
      </c>
      <c r="AM11" t="s">
        <v>610</v>
      </c>
      <c r="AN11" t="s">
        <v>611</v>
      </c>
      <c r="AO11">
        <v>0</v>
      </c>
      <c r="AP11">
        <v>855000000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450</v>
      </c>
      <c r="ES11" t="s">
        <v>10328</v>
      </c>
      <c r="ET11" t="s">
        <v>10328</v>
      </c>
      <c r="EU11" t="s">
        <v>612</v>
      </c>
      <c r="EV11" t="s">
        <v>10330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 t="b">
        <v>1</v>
      </c>
      <c r="FR11" t="b">
        <v>1</v>
      </c>
    </row>
    <row r="12" spans="1:174" x14ac:dyDescent="0.4">
      <c r="A12" t="s">
        <v>28</v>
      </c>
      <c r="B12">
        <v>905362440900</v>
      </c>
      <c r="C12">
        <v>6000000000209</v>
      </c>
      <c r="D12" t="s">
        <v>654</v>
      </c>
      <c r="E12" t="s">
        <v>654</v>
      </c>
      <c r="F12" t="s">
        <v>587</v>
      </c>
      <c r="G12" t="s">
        <v>655</v>
      </c>
      <c r="H12" t="s">
        <v>656</v>
      </c>
      <c r="I12" t="s">
        <v>590</v>
      </c>
      <c r="J12" t="s">
        <v>591</v>
      </c>
      <c r="K12" t="s">
        <v>592</v>
      </c>
      <c r="L12" t="s">
        <v>593</v>
      </c>
      <c r="M12" t="s">
        <v>594</v>
      </c>
      <c r="N12" t="s">
        <v>595</v>
      </c>
      <c r="O12" t="s">
        <v>596</v>
      </c>
      <c r="P12" t="s">
        <v>595</v>
      </c>
      <c r="Q12" t="s">
        <v>597</v>
      </c>
      <c r="R12" t="s">
        <v>598</v>
      </c>
      <c r="S12" t="s">
        <v>598</v>
      </c>
      <c r="T12" s="1">
        <v>40289</v>
      </c>
      <c r="U12" s="1">
        <v>2958465</v>
      </c>
      <c r="V12" s="1">
        <v>2958465</v>
      </c>
      <c r="X12" t="s">
        <v>599</v>
      </c>
      <c r="Y12" t="s">
        <v>657</v>
      </c>
      <c r="Z12" t="s">
        <v>658</v>
      </c>
      <c r="AA12" t="s">
        <v>659</v>
      </c>
      <c r="AB12" t="s">
        <v>660</v>
      </c>
      <c r="AC12" t="s">
        <v>594</v>
      </c>
      <c r="AD12" t="s">
        <v>661</v>
      </c>
      <c r="AF12" t="s">
        <v>605</v>
      </c>
      <c r="AG12" t="s">
        <v>606</v>
      </c>
      <c r="AH12" s="1">
        <v>38833</v>
      </c>
      <c r="AI12" t="s">
        <v>607</v>
      </c>
      <c r="AJ12" t="s">
        <v>608</v>
      </c>
      <c r="AK12" t="s">
        <v>587</v>
      </c>
      <c r="AL12" t="s">
        <v>609</v>
      </c>
      <c r="AM12" t="s">
        <v>610</v>
      </c>
      <c r="AN12" t="s">
        <v>619</v>
      </c>
      <c r="AO12">
        <v>0</v>
      </c>
      <c r="AP12">
        <v>16135000000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13173000000</v>
      </c>
      <c r="AX12">
        <v>257000000</v>
      </c>
      <c r="AY12">
        <v>257000000</v>
      </c>
      <c r="AZ12">
        <v>10338256442</v>
      </c>
      <c r="BA12">
        <v>-257000000</v>
      </c>
      <c r="BB12">
        <v>-257000000</v>
      </c>
      <c r="BC12">
        <v>2834743558</v>
      </c>
      <c r="BD12">
        <v>26534566</v>
      </c>
      <c r="BE12">
        <v>26534566</v>
      </c>
      <c r="BF12">
        <v>1589620445</v>
      </c>
      <c r="BG12">
        <v>0</v>
      </c>
      <c r="BH12">
        <v>26534566</v>
      </c>
      <c r="BI12">
        <v>0</v>
      </c>
      <c r="BJ12">
        <v>0</v>
      </c>
      <c r="BK12">
        <v>0</v>
      </c>
      <c r="BL12">
        <v>26510063</v>
      </c>
      <c r="BM12">
        <v>0</v>
      </c>
      <c r="BN12">
        <v>0</v>
      </c>
      <c r="BO12">
        <v>9170065</v>
      </c>
      <c r="BP12">
        <v>26561468</v>
      </c>
      <c r="BQ12">
        <v>9170065</v>
      </c>
      <c r="BR12">
        <v>26561468</v>
      </c>
      <c r="BS12">
        <v>0</v>
      </c>
      <c r="BT12">
        <v>0</v>
      </c>
      <c r="BU12">
        <v>0</v>
      </c>
      <c r="BV12">
        <v>9170065</v>
      </c>
      <c r="BW12">
        <v>26561468</v>
      </c>
      <c r="BX12">
        <v>0.30994265057037917</v>
      </c>
      <c r="BY12">
        <v>0.90040793696591348</v>
      </c>
      <c r="BZ12">
        <v>0</v>
      </c>
      <c r="CA12">
        <v>2835310620</v>
      </c>
      <c r="CB12">
        <v>3092310620</v>
      </c>
      <c r="CC12">
        <v>3092310620</v>
      </c>
      <c r="CD12">
        <v>0</v>
      </c>
      <c r="CE12">
        <v>2834743558</v>
      </c>
      <c r="CF12">
        <v>3091692158</v>
      </c>
      <c r="CG12">
        <v>3091692158</v>
      </c>
      <c r="CH12">
        <v>2834743558</v>
      </c>
      <c r="CI12">
        <v>3091692158</v>
      </c>
      <c r="CJ12">
        <v>3091692158</v>
      </c>
      <c r="CK12">
        <v>51400</v>
      </c>
      <c r="CL12">
        <v>0</v>
      </c>
      <c r="CM12">
        <v>0.29291694166666665</v>
      </c>
      <c r="CN12">
        <v>3.5150033000000001</v>
      </c>
      <c r="CO12">
        <v>3.5150033000000001</v>
      </c>
      <c r="CP12">
        <v>830344413.41864502</v>
      </c>
      <c r="CQ12">
        <v>9964132961.0237408</v>
      </c>
      <c r="CR12">
        <v>9964132961.0237408</v>
      </c>
      <c r="CS12">
        <v>1.1206726216503453</v>
      </c>
      <c r="CT12">
        <v>3176819494.8502879</v>
      </c>
      <c r="CU12">
        <v>3.48</v>
      </c>
      <c r="CV12">
        <v>0</v>
      </c>
      <c r="CW12">
        <v>0</v>
      </c>
      <c r="CX12">
        <v>3.48</v>
      </c>
      <c r="CY12">
        <v>3.48</v>
      </c>
      <c r="CZ12">
        <v>9864907581.8400002</v>
      </c>
      <c r="DA12">
        <v>0</v>
      </c>
      <c r="DB12">
        <v>0</v>
      </c>
      <c r="DC12">
        <v>894360000</v>
      </c>
      <c r="DD12">
        <v>894360000</v>
      </c>
      <c r="DE12">
        <v>2834743558</v>
      </c>
      <c r="DF12">
        <v>0</v>
      </c>
      <c r="DG12">
        <v>257000000</v>
      </c>
      <c r="DH12">
        <v>1</v>
      </c>
      <c r="DI12">
        <v>0</v>
      </c>
      <c r="DJ12">
        <v>2834743558</v>
      </c>
      <c r="DK12">
        <v>0</v>
      </c>
      <c r="DL12">
        <v>3091692158</v>
      </c>
      <c r="DM12">
        <v>0</v>
      </c>
      <c r="DN12">
        <v>0</v>
      </c>
      <c r="DO12">
        <v>0</v>
      </c>
      <c r="DP12">
        <v>257000000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3653279923.4555049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9170065</v>
      </c>
      <c r="EH12">
        <v>0</v>
      </c>
      <c r="EI12">
        <v>0</v>
      </c>
      <c r="EJ12">
        <v>0</v>
      </c>
      <c r="EK12">
        <v>0</v>
      </c>
      <c r="EL12">
        <v>26561468</v>
      </c>
      <c r="EM12">
        <v>0</v>
      </c>
      <c r="EN12">
        <v>0</v>
      </c>
      <c r="EO12">
        <v>0</v>
      </c>
      <c r="EP12">
        <v>9170065</v>
      </c>
      <c r="EQ12">
        <v>26561468</v>
      </c>
      <c r="ER12">
        <v>330</v>
      </c>
      <c r="ES12" t="s">
        <v>10328</v>
      </c>
      <c r="ET12" t="s">
        <v>10328</v>
      </c>
      <c r="EU12" t="s">
        <v>612</v>
      </c>
      <c r="EV12" t="s">
        <v>10329</v>
      </c>
      <c r="EW12">
        <v>0</v>
      </c>
      <c r="EX12">
        <v>9170065</v>
      </c>
      <c r="EY12">
        <v>0</v>
      </c>
      <c r="EZ12">
        <v>0</v>
      </c>
      <c r="FA12">
        <v>0</v>
      </c>
      <c r="FB12">
        <v>0</v>
      </c>
      <c r="FC12">
        <v>26561468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 t="b">
        <v>1</v>
      </c>
      <c r="FR12" t="b">
        <v>1</v>
      </c>
    </row>
    <row r="13" spans="1:174" x14ac:dyDescent="0.4">
      <c r="A13" t="s">
        <v>28</v>
      </c>
      <c r="B13">
        <v>905362440900</v>
      </c>
      <c r="C13">
        <v>6000000000350</v>
      </c>
      <c r="D13" t="s">
        <v>654</v>
      </c>
      <c r="E13" t="s">
        <v>654</v>
      </c>
      <c r="F13" t="s">
        <v>587</v>
      </c>
      <c r="G13" t="s">
        <v>655</v>
      </c>
      <c r="H13" t="s">
        <v>656</v>
      </c>
      <c r="I13" t="s">
        <v>590</v>
      </c>
      <c r="J13" t="s">
        <v>591</v>
      </c>
      <c r="K13" t="s">
        <v>592</v>
      </c>
      <c r="L13" t="s">
        <v>593</v>
      </c>
      <c r="M13" t="s">
        <v>594</v>
      </c>
      <c r="N13" t="s">
        <v>595</v>
      </c>
      <c r="O13" t="s">
        <v>596</v>
      </c>
      <c r="P13" t="s">
        <v>595</v>
      </c>
      <c r="Q13" t="s">
        <v>597</v>
      </c>
      <c r="R13" t="s">
        <v>598</v>
      </c>
      <c r="S13" t="s">
        <v>598</v>
      </c>
      <c r="T13" s="1">
        <v>40289</v>
      </c>
      <c r="U13" s="1">
        <v>2958465</v>
      </c>
      <c r="V13" s="1">
        <v>2958465</v>
      </c>
      <c r="X13" t="s">
        <v>599</v>
      </c>
      <c r="Y13" t="s">
        <v>657</v>
      </c>
      <c r="Z13" t="s">
        <v>658</v>
      </c>
      <c r="AA13" t="s">
        <v>659</v>
      </c>
      <c r="AB13" t="s">
        <v>660</v>
      </c>
      <c r="AC13" t="s">
        <v>594</v>
      </c>
      <c r="AD13" t="s">
        <v>661</v>
      </c>
      <c r="AF13" t="s">
        <v>605</v>
      </c>
      <c r="AG13" t="s">
        <v>606</v>
      </c>
      <c r="AH13" s="1">
        <v>38833</v>
      </c>
      <c r="AI13" t="s">
        <v>607</v>
      </c>
      <c r="AJ13" t="s">
        <v>608</v>
      </c>
      <c r="AK13" t="s">
        <v>587</v>
      </c>
      <c r="AL13" t="s">
        <v>609</v>
      </c>
      <c r="AM13" t="s">
        <v>610</v>
      </c>
      <c r="AN13" t="s">
        <v>619</v>
      </c>
      <c r="AO13">
        <v>0</v>
      </c>
      <c r="AP13">
        <v>2850270000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2850270000</v>
      </c>
      <c r="AX13">
        <v>56000000</v>
      </c>
      <c r="AY13">
        <v>56000000</v>
      </c>
      <c r="AZ13">
        <v>2230870338</v>
      </c>
      <c r="BA13">
        <v>-56000000</v>
      </c>
      <c r="BB13">
        <v>-56000000</v>
      </c>
      <c r="BC13">
        <v>619399662</v>
      </c>
      <c r="BD13">
        <v>12625813</v>
      </c>
      <c r="BE13">
        <v>12625813</v>
      </c>
      <c r="BF13">
        <v>768105592</v>
      </c>
      <c r="BG13">
        <v>0</v>
      </c>
      <c r="BH13">
        <v>12625813</v>
      </c>
      <c r="BI13">
        <v>0</v>
      </c>
      <c r="BJ13">
        <v>0</v>
      </c>
      <c r="BK13">
        <v>0</v>
      </c>
      <c r="BL13">
        <v>12614183</v>
      </c>
      <c r="BM13">
        <v>0</v>
      </c>
      <c r="BN13">
        <v>0</v>
      </c>
      <c r="BO13">
        <v>4350118</v>
      </c>
      <c r="BP13">
        <v>12625385</v>
      </c>
      <c r="BQ13">
        <v>4350118</v>
      </c>
      <c r="BR13">
        <v>12625385</v>
      </c>
      <c r="BS13">
        <v>0</v>
      </c>
      <c r="BT13">
        <v>0</v>
      </c>
      <c r="BU13">
        <v>0</v>
      </c>
      <c r="BV13">
        <v>4350118</v>
      </c>
      <c r="BW13">
        <v>12625385</v>
      </c>
      <c r="BX13">
        <v>0.67420797896121476</v>
      </c>
      <c r="BY13">
        <v>1.9693888483839337</v>
      </c>
      <c r="BZ13">
        <v>0</v>
      </c>
      <c r="CA13">
        <v>619523567</v>
      </c>
      <c r="CB13">
        <v>675523567</v>
      </c>
      <c r="CC13">
        <v>675523567</v>
      </c>
      <c r="CD13">
        <v>0</v>
      </c>
      <c r="CE13">
        <v>619399662</v>
      </c>
      <c r="CF13">
        <v>675388462</v>
      </c>
      <c r="CG13">
        <v>675388462</v>
      </c>
      <c r="CH13">
        <v>619399662</v>
      </c>
      <c r="CI13">
        <v>675388462</v>
      </c>
      <c r="CJ13">
        <v>675388462</v>
      </c>
      <c r="CK13">
        <v>11200</v>
      </c>
      <c r="CL13">
        <v>0</v>
      </c>
      <c r="CM13">
        <v>0.64776099166666667</v>
      </c>
      <c r="CN13">
        <v>7.7731319000000001</v>
      </c>
      <c r="CO13">
        <v>7.7731319000000001</v>
      </c>
      <c r="CP13">
        <v>401222939.29511815</v>
      </c>
      <c r="CQ13">
        <v>4814675271.5414181</v>
      </c>
      <c r="CR13">
        <v>4814675271.5414181</v>
      </c>
      <c r="CS13">
        <v>1.2694852038578801</v>
      </c>
      <c r="CT13">
        <v>786318706.18357205</v>
      </c>
      <c r="CU13">
        <v>7.58</v>
      </c>
      <c r="CV13">
        <v>0</v>
      </c>
      <c r="CW13">
        <v>0</v>
      </c>
      <c r="CX13">
        <v>7.58</v>
      </c>
      <c r="CY13">
        <v>7.58</v>
      </c>
      <c r="CZ13">
        <v>4695049437.96</v>
      </c>
      <c r="DA13">
        <v>0</v>
      </c>
      <c r="DB13">
        <v>0</v>
      </c>
      <c r="DC13">
        <v>424480000</v>
      </c>
      <c r="DD13">
        <v>424480000</v>
      </c>
      <c r="DE13">
        <v>619399662</v>
      </c>
      <c r="DF13">
        <v>0</v>
      </c>
      <c r="DG13">
        <v>56000000</v>
      </c>
      <c r="DH13">
        <v>1</v>
      </c>
      <c r="DI13">
        <v>0</v>
      </c>
      <c r="DJ13">
        <v>619399662</v>
      </c>
      <c r="DK13">
        <v>0</v>
      </c>
      <c r="DL13">
        <v>675388462</v>
      </c>
      <c r="DM13">
        <v>0</v>
      </c>
      <c r="DN13">
        <v>0</v>
      </c>
      <c r="DO13">
        <v>0</v>
      </c>
      <c r="DP13">
        <v>56000000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809697725.07076573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4350118</v>
      </c>
      <c r="EH13">
        <v>0</v>
      </c>
      <c r="EI13">
        <v>0</v>
      </c>
      <c r="EJ13">
        <v>0</v>
      </c>
      <c r="EK13">
        <v>0</v>
      </c>
      <c r="EL13">
        <v>12625385</v>
      </c>
      <c r="EM13">
        <v>0</v>
      </c>
      <c r="EN13">
        <v>0</v>
      </c>
      <c r="EO13">
        <v>0</v>
      </c>
      <c r="EP13">
        <v>4350118</v>
      </c>
      <c r="EQ13">
        <v>12625385</v>
      </c>
      <c r="ER13">
        <v>344</v>
      </c>
      <c r="ES13" t="s">
        <v>10328</v>
      </c>
      <c r="ET13" t="s">
        <v>10328</v>
      </c>
      <c r="EU13" t="s">
        <v>612</v>
      </c>
      <c r="EV13" t="s">
        <v>10329</v>
      </c>
      <c r="EW13">
        <v>0</v>
      </c>
      <c r="EX13">
        <v>4350118</v>
      </c>
      <c r="EY13">
        <v>0</v>
      </c>
      <c r="EZ13">
        <v>0</v>
      </c>
      <c r="FA13">
        <v>0</v>
      </c>
      <c r="FB13">
        <v>0</v>
      </c>
      <c r="FC13">
        <v>12625385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 t="b">
        <v>1</v>
      </c>
      <c r="FR13" t="b">
        <v>1</v>
      </c>
    </row>
    <row r="14" spans="1:174" x14ac:dyDescent="0.4">
      <c r="A14" t="s">
        <v>28</v>
      </c>
      <c r="B14" t="s">
        <v>662</v>
      </c>
      <c r="C14">
        <v>100001929</v>
      </c>
      <c r="D14" t="s">
        <v>654</v>
      </c>
      <c r="E14" t="s">
        <v>654</v>
      </c>
      <c r="F14" t="s">
        <v>587</v>
      </c>
      <c r="G14" t="s">
        <v>655</v>
      </c>
      <c r="H14" t="s">
        <v>656</v>
      </c>
      <c r="I14" t="s">
        <v>590</v>
      </c>
      <c r="J14" t="s">
        <v>591</v>
      </c>
      <c r="K14" t="s">
        <v>592</v>
      </c>
      <c r="L14" t="s">
        <v>593</v>
      </c>
      <c r="M14" t="s">
        <v>594</v>
      </c>
      <c r="N14" t="s">
        <v>623</v>
      </c>
      <c r="O14" t="s">
        <v>624</v>
      </c>
      <c r="P14" t="s">
        <v>625</v>
      </c>
      <c r="Q14" t="s">
        <v>597</v>
      </c>
      <c r="R14" t="s">
        <v>598</v>
      </c>
      <c r="S14" t="s">
        <v>598</v>
      </c>
      <c r="T14" s="1">
        <v>38825</v>
      </c>
      <c r="U14" s="1">
        <v>2958465</v>
      </c>
      <c r="V14" s="1">
        <v>2958465</v>
      </c>
      <c r="X14" t="s">
        <v>599</v>
      </c>
      <c r="Y14" t="s">
        <v>657</v>
      </c>
      <c r="Z14" t="s">
        <v>658</v>
      </c>
      <c r="AA14" t="s">
        <v>659</v>
      </c>
      <c r="AB14" t="s">
        <v>660</v>
      </c>
      <c r="AC14" t="s">
        <v>594</v>
      </c>
      <c r="AD14" t="s">
        <v>661</v>
      </c>
      <c r="AF14" t="s">
        <v>605</v>
      </c>
      <c r="AG14" t="s">
        <v>606</v>
      </c>
      <c r="AH14" s="1">
        <v>38833</v>
      </c>
      <c r="AI14" t="s">
        <v>607</v>
      </c>
      <c r="AJ14" t="s">
        <v>608</v>
      </c>
      <c r="AK14" t="s">
        <v>587</v>
      </c>
      <c r="AL14" t="s">
        <v>627</v>
      </c>
      <c r="AM14" t="s">
        <v>610</v>
      </c>
      <c r="AN14" t="s">
        <v>619</v>
      </c>
      <c r="AO14">
        <v>0</v>
      </c>
      <c r="AP14">
        <v>1433765102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1433765102</v>
      </c>
      <c r="CB14">
        <v>1433765102</v>
      </c>
      <c r="CC14">
        <v>1433765102</v>
      </c>
      <c r="CD14">
        <v>0</v>
      </c>
      <c r="CE14">
        <v>1411009704</v>
      </c>
      <c r="CF14">
        <v>1411009704</v>
      </c>
      <c r="CG14">
        <v>1411009704</v>
      </c>
      <c r="CH14">
        <v>1411009704</v>
      </c>
      <c r="CI14">
        <v>1411009704</v>
      </c>
      <c r="CJ14">
        <v>1411009704</v>
      </c>
      <c r="CK14">
        <v>0</v>
      </c>
      <c r="CL14">
        <v>0</v>
      </c>
      <c r="CM14">
        <v>2.9802322387695313E-7</v>
      </c>
      <c r="CN14">
        <v>2.9802322387695313E-7</v>
      </c>
      <c r="CO14">
        <v>0</v>
      </c>
      <c r="CP14">
        <v>420.51366090774536</v>
      </c>
      <c r="CQ14">
        <v>420.51366090774536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</v>
      </c>
      <c r="DJ14">
        <v>0</v>
      </c>
      <c r="DK14">
        <v>1411009704</v>
      </c>
      <c r="DL14">
        <v>0</v>
      </c>
      <c r="DM14">
        <v>1411009704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989458535</v>
      </c>
      <c r="DW14">
        <v>0</v>
      </c>
      <c r="DX14">
        <v>0</v>
      </c>
      <c r="DY14">
        <v>197891707</v>
      </c>
      <c r="DZ14">
        <v>0</v>
      </c>
      <c r="EA14">
        <v>0</v>
      </c>
      <c r="EB14">
        <v>197891707</v>
      </c>
      <c r="EC14">
        <v>0.2</v>
      </c>
      <c r="ED14">
        <v>197891707</v>
      </c>
      <c r="EE14">
        <v>282201940.80000001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450</v>
      </c>
      <c r="ES14" t="s">
        <v>10328</v>
      </c>
      <c r="ET14" t="s">
        <v>10328</v>
      </c>
      <c r="EU14" t="s">
        <v>612</v>
      </c>
      <c r="EV14" t="s">
        <v>10330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 t="b">
        <v>1</v>
      </c>
      <c r="FR14" t="b">
        <v>1</v>
      </c>
    </row>
    <row r="15" spans="1:174" x14ac:dyDescent="0.4">
      <c r="A15" t="s">
        <v>29</v>
      </c>
      <c r="B15">
        <v>105370639100</v>
      </c>
      <c r="C15">
        <v>6000000000250</v>
      </c>
      <c r="D15" t="s">
        <v>663</v>
      </c>
      <c r="E15" t="s">
        <v>664</v>
      </c>
      <c r="F15" t="s">
        <v>587</v>
      </c>
      <c r="G15" t="s">
        <v>655</v>
      </c>
      <c r="H15" t="s">
        <v>656</v>
      </c>
      <c r="I15" t="s">
        <v>590</v>
      </c>
      <c r="J15" t="s">
        <v>591</v>
      </c>
      <c r="K15" t="s">
        <v>592</v>
      </c>
      <c r="L15" t="s">
        <v>593</v>
      </c>
      <c r="M15" t="s">
        <v>594</v>
      </c>
      <c r="N15" t="s">
        <v>595</v>
      </c>
      <c r="O15" t="s">
        <v>596</v>
      </c>
      <c r="P15" t="s">
        <v>595</v>
      </c>
      <c r="Q15" t="s">
        <v>597</v>
      </c>
      <c r="R15" t="s">
        <v>598</v>
      </c>
      <c r="S15" t="s">
        <v>598</v>
      </c>
      <c r="T15" s="1">
        <v>40239</v>
      </c>
      <c r="U15" s="1">
        <v>2958465</v>
      </c>
      <c r="V15" s="1">
        <v>2958465</v>
      </c>
      <c r="X15" t="s">
        <v>599</v>
      </c>
      <c r="Y15" t="s">
        <v>657</v>
      </c>
      <c r="Z15" t="s">
        <v>658</v>
      </c>
      <c r="AA15" t="s">
        <v>659</v>
      </c>
      <c r="AB15" t="s">
        <v>660</v>
      </c>
      <c r="AC15" t="s">
        <v>594</v>
      </c>
      <c r="AD15" t="s">
        <v>618</v>
      </c>
      <c r="AF15" t="s">
        <v>605</v>
      </c>
      <c r="AG15" t="s">
        <v>606</v>
      </c>
      <c r="AH15" s="1">
        <v>38854</v>
      </c>
      <c r="AI15" t="s">
        <v>607</v>
      </c>
      <c r="AJ15" t="s">
        <v>608</v>
      </c>
      <c r="AK15" t="s">
        <v>587</v>
      </c>
      <c r="AL15" t="s">
        <v>609</v>
      </c>
      <c r="AM15" t="s">
        <v>610</v>
      </c>
      <c r="AN15" t="s">
        <v>619</v>
      </c>
      <c r="AO15">
        <v>0</v>
      </c>
      <c r="AP15">
        <v>12481125000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12481125000</v>
      </c>
      <c r="AX15">
        <v>210562500</v>
      </c>
      <c r="AY15">
        <v>210562500</v>
      </c>
      <c r="AZ15">
        <v>9576016638</v>
      </c>
      <c r="BA15">
        <v>-210562500</v>
      </c>
      <c r="BB15">
        <v>-210562500</v>
      </c>
      <c r="BC15">
        <v>2905108362</v>
      </c>
      <c r="BD15">
        <v>28276785</v>
      </c>
      <c r="BE15">
        <v>28276785</v>
      </c>
      <c r="BF15">
        <v>1740021585</v>
      </c>
      <c r="BG15">
        <v>0</v>
      </c>
      <c r="BH15">
        <v>28276785</v>
      </c>
      <c r="BI15">
        <v>0</v>
      </c>
      <c r="BJ15">
        <v>0</v>
      </c>
      <c r="BK15">
        <v>0</v>
      </c>
      <c r="BL15">
        <v>28255556</v>
      </c>
      <c r="BM15">
        <v>0</v>
      </c>
      <c r="BN15">
        <v>0</v>
      </c>
      <c r="BO15">
        <v>9764375</v>
      </c>
      <c r="BP15">
        <v>28297672</v>
      </c>
      <c r="BQ15">
        <v>9764375</v>
      </c>
      <c r="BR15">
        <v>28297672</v>
      </c>
      <c r="BS15">
        <v>0</v>
      </c>
      <c r="BT15">
        <v>0</v>
      </c>
      <c r="BU15">
        <v>0</v>
      </c>
      <c r="BV15">
        <v>9764375</v>
      </c>
      <c r="BW15">
        <v>28297672</v>
      </c>
      <c r="BX15">
        <v>0.32488502035273831</v>
      </c>
      <c r="BY15">
        <v>0.94444582321886594</v>
      </c>
      <c r="BZ15">
        <v>0</v>
      </c>
      <c r="CA15">
        <v>2905689500</v>
      </c>
      <c r="CB15">
        <v>3116252000</v>
      </c>
      <c r="CC15">
        <v>3116252000</v>
      </c>
      <c r="CD15">
        <v>0</v>
      </c>
      <c r="CE15">
        <v>2905108362</v>
      </c>
      <c r="CF15">
        <v>3115628750</v>
      </c>
      <c r="CG15">
        <v>3115628750</v>
      </c>
      <c r="CH15">
        <v>2905108362</v>
      </c>
      <c r="CI15">
        <v>3115628750</v>
      </c>
      <c r="CJ15">
        <v>3115628750</v>
      </c>
      <c r="CK15">
        <v>42112</v>
      </c>
      <c r="CL15">
        <v>0</v>
      </c>
      <c r="CM15">
        <v>0.31020151666666668</v>
      </c>
      <c r="CN15">
        <v>3.7224181999999999</v>
      </c>
      <c r="CO15">
        <v>3.7224181999999999</v>
      </c>
      <c r="CP15">
        <v>901169019.97341573</v>
      </c>
      <c r="CQ15">
        <v>10814028239.680988</v>
      </c>
      <c r="CR15">
        <v>10814028239.680988</v>
      </c>
      <c r="CS15">
        <v>1.1394122392813149</v>
      </c>
      <c r="CT15">
        <v>3310116024.1012926</v>
      </c>
      <c r="CU15">
        <v>3.68</v>
      </c>
      <c r="CV15">
        <v>0</v>
      </c>
      <c r="CW15">
        <v>0</v>
      </c>
      <c r="CX15">
        <v>3.68</v>
      </c>
      <c r="CY15">
        <v>3.68</v>
      </c>
      <c r="CZ15">
        <v>10690798772.16</v>
      </c>
      <c r="DA15">
        <v>0</v>
      </c>
      <c r="DB15">
        <v>0</v>
      </c>
      <c r="DC15">
        <v>774870000</v>
      </c>
      <c r="DD15">
        <v>774870000</v>
      </c>
      <c r="DE15">
        <v>2905108362</v>
      </c>
      <c r="DF15">
        <v>0</v>
      </c>
      <c r="DG15">
        <v>210562500</v>
      </c>
      <c r="DH15">
        <v>1</v>
      </c>
      <c r="DI15">
        <v>0</v>
      </c>
      <c r="DJ15">
        <v>2905108362</v>
      </c>
      <c r="DK15">
        <v>0</v>
      </c>
      <c r="DL15">
        <v>3115628750</v>
      </c>
      <c r="DM15">
        <v>0</v>
      </c>
      <c r="DN15">
        <v>0</v>
      </c>
      <c r="DO15">
        <v>0</v>
      </c>
      <c r="DP15">
        <v>210562500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3599391516.8255429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9764375</v>
      </c>
      <c r="EH15">
        <v>0</v>
      </c>
      <c r="EI15">
        <v>0</v>
      </c>
      <c r="EJ15">
        <v>0</v>
      </c>
      <c r="EK15">
        <v>0</v>
      </c>
      <c r="EL15">
        <v>28297672</v>
      </c>
      <c r="EM15">
        <v>0</v>
      </c>
      <c r="EN15">
        <v>0</v>
      </c>
      <c r="EO15">
        <v>0</v>
      </c>
      <c r="EP15">
        <v>9764375</v>
      </c>
      <c r="EQ15">
        <v>28297672</v>
      </c>
      <c r="ER15">
        <v>325</v>
      </c>
      <c r="ES15" t="s">
        <v>10328</v>
      </c>
      <c r="ET15" t="s">
        <v>10328</v>
      </c>
      <c r="EU15" t="s">
        <v>612</v>
      </c>
      <c r="EV15" t="s">
        <v>10329</v>
      </c>
      <c r="EW15">
        <v>0</v>
      </c>
      <c r="EX15">
        <v>9764375</v>
      </c>
      <c r="EY15">
        <v>0</v>
      </c>
      <c r="EZ15">
        <v>0</v>
      </c>
      <c r="FA15">
        <v>0</v>
      </c>
      <c r="FB15">
        <v>0</v>
      </c>
      <c r="FC15">
        <v>28297672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 t="b">
        <v>1</v>
      </c>
      <c r="FR15" t="b">
        <v>1</v>
      </c>
    </row>
    <row r="16" spans="1:174" x14ac:dyDescent="0.4">
      <c r="A16" t="s">
        <v>29</v>
      </c>
      <c r="B16">
        <v>105370639100</v>
      </c>
      <c r="C16">
        <v>6000000000251</v>
      </c>
      <c r="D16" t="s">
        <v>663</v>
      </c>
      <c r="E16" t="s">
        <v>664</v>
      </c>
      <c r="F16" t="s">
        <v>587</v>
      </c>
      <c r="G16" t="s">
        <v>655</v>
      </c>
      <c r="H16" t="s">
        <v>656</v>
      </c>
      <c r="I16" t="s">
        <v>590</v>
      </c>
      <c r="J16" t="s">
        <v>591</v>
      </c>
      <c r="K16" t="s">
        <v>592</v>
      </c>
      <c r="L16" t="s">
        <v>593</v>
      </c>
      <c r="M16" t="s">
        <v>594</v>
      </c>
      <c r="N16" t="s">
        <v>595</v>
      </c>
      <c r="O16" t="s">
        <v>596</v>
      </c>
      <c r="P16" t="s">
        <v>595</v>
      </c>
      <c r="Q16" t="s">
        <v>597</v>
      </c>
      <c r="R16" t="s">
        <v>598</v>
      </c>
      <c r="S16" t="s">
        <v>598</v>
      </c>
      <c r="T16" s="1">
        <v>40239</v>
      </c>
      <c r="U16" s="1">
        <v>2958465</v>
      </c>
      <c r="V16" s="1">
        <v>2958465</v>
      </c>
      <c r="X16" t="s">
        <v>599</v>
      </c>
      <c r="Y16" t="s">
        <v>657</v>
      </c>
      <c r="Z16" t="s">
        <v>658</v>
      </c>
      <c r="AA16" t="s">
        <v>659</v>
      </c>
      <c r="AB16" t="s">
        <v>660</v>
      </c>
      <c r="AC16" t="s">
        <v>594</v>
      </c>
      <c r="AD16" t="s">
        <v>618</v>
      </c>
      <c r="AF16" t="s">
        <v>605</v>
      </c>
      <c r="AG16" t="s">
        <v>606</v>
      </c>
      <c r="AH16" s="1">
        <v>38854</v>
      </c>
      <c r="AI16" t="s">
        <v>607</v>
      </c>
      <c r="AJ16" t="s">
        <v>608</v>
      </c>
      <c r="AK16" t="s">
        <v>587</v>
      </c>
      <c r="AL16" t="s">
        <v>609</v>
      </c>
      <c r="AM16" t="s">
        <v>610</v>
      </c>
      <c r="AN16" t="s">
        <v>619</v>
      </c>
      <c r="AO16">
        <v>0</v>
      </c>
      <c r="AP16">
        <v>2698875000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2698875000</v>
      </c>
      <c r="AX16">
        <v>45562500</v>
      </c>
      <c r="AY16">
        <v>45562500</v>
      </c>
      <c r="AZ16">
        <v>2070497201</v>
      </c>
      <c r="BA16">
        <v>-45562500</v>
      </c>
      <c r="BB16">
        <v>-45562500</v>
      </c>
      <c r="BC16">
        <v>628377799</v>
      </c>
      <c r="BD16">
        <v>13296644</v>
      </c>
      <c r="BE16">
        <v>13296644</v>
      </c>
      <c r="BF16">
        <v>831348233</v>
      </c>
      <c r="BG16">
        <v>0</v>
      </c>
      <c r="BH16">
        <v>13296644</v>
      </c>
      <c r="BI16">
        <v>0</v>
      </c>
      <c r="BJ16">
        <v>0</v>
      </c>
      <c r="BK16">
        <v>0</v>
      </c>
      <c r="BL16">
        <v>13286658</v>
      </c>
      <c r="BM16">
        <v>0</v>
      </c>
      <c r="BN16">
        <v>0</v>
      </c>
      <c r="BO16">
        <v>4580826</v>
      </c>
      <c r="BP16">
        <v>13295772</v>
      </c>
      <c r="BQ16">
        <v>4580826</v>
      </c>
      <c r="BR16">
        <v>13295772</v>
      </c>
      <c r="BS16">
        <v>0</v>
      </c>
      <c r="BT16">
        <v>0</v>
      </c>
      <c r="BU16">
        <v>0</v>
      </c>
      <c r="BV16">
        <v>4580826</v>
      </c>
      <c r="BW16">
        <v>13295772</v>
      </c>
      <c r="BX16">
        <v>0.70597620382992998</v>
      </c>
      <c r="BY16">
        <v>2.0629380452573081</v>
      </c>
      <c r="BZ16">
        <v>0</v>
      </c>
      <c r="CA16">
        <v>628503500</v>
      </c>
      <c r="CB16">
        <v>674066000</v>
      </c>
      <c r="CC16">
        <v>674066000</v>
      </c>
      <c r="CD16">
        <v>0</v>
      </c>
      <c r="CE16">
        <v>628377799</v>
      </c>
      <c r="CF16">
        <v>673931187</v>
      </c>
      <c r="CG16">
        <v>673931187</v>
      </c>
      <c r="CH16">
        <v>628377799</v>
      </c>
      <c r="CI16">
        <v>673931187</v>
      </c>
      <c r="CJ16">
        <v>673931187</v>
      </c>
      <c r="CK16">
        <v>9112</v>
      </c>
      <c r="CL16">
        <v>0</v>
      </c>
      <c r="CM16">
        <v>0.68519433333333335</v>
      </c>
      <c r="CN16">
        <v>8.2223319999999998</v>
      </c>
      <c r="CO16">
        <v>8.2223319999999998</v>
      </c>
      <c r="CP16">
        <v>430560907.06727237</v>
      </c>
      <c r="CQ16">
        <v>5166730884.8072681</v>
      </c>
      <c r="CR16">
        <v>5166730884.8072681</v>
      </c>
      <c r="CS16">
        <v>1.3080351009216804</v>
      </c>
      <c r="CT16">
        <v>821940217.73190844</v>
      </c>
      <c r="CU16">
        <v>8</v>
      </c>
      <c r="CV16">
        <v>0</v>
      </c>
      <c r="CW16">
        <v>0</v>
      </c>
      <c r="CX16">
        <v>8</v>
      </c>
      <c r="CY16">
        <v>8</v>
      </c>
      <c r="CZ16">
        <v>5027022392</v>
      </c>
      <c r="DA16">
        <v>0</v>
      </c>
      <c r="DB16">
        <v>0</v>
      </c>
      <c r="DC16">
        <v>364500000</v>
      </c>
      <c r="DD16">
        <v>364500000</v>
      </c>
      <c r="DE16">
        <v>628377799</v>
      </c>
      <c r="DF16">
        <v>0</v>
      </c>
      <c r="DG16">
        <v>45562500</v>
      </c>
      <c r="DH16">
        <v>1</v>
      </c>
      <c r="DI16">
        <v>0</v>
      </c>
      <c r="DJ16">
        <v>628377799</v>
      </c>
      <c r="DK16">
        <v>0</v>
      </c>
      <c r="DL16">
        <v>673931187</v>
      </c>
      <c r="DM16">
        <v>0</v>
      </c>
      <c r="DN16">
        <v>0</v>
      </c>
      <c r="DO16">
        <v>0</v>
      </c>
      <c r="DP16">
        <v>45562500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825153569.537377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4580826</v>
      </c>
      <c r="EH16">
        <v>0</v>
      </c>
      <c r="EI16">
        <v>0</v>
      </c>
      <c r="EJ16">
        <v>0</v>
      </c>
      <c r="EK16">
        <v>0</v>
      </c>
      <c r="EL16">
        <v>13295772</v>
      </c>
      <c r="EM16">
        <v>0</v>
      </c>
      <c r="EN16">
        <v>0</v>
      </c>
      <c r="EO16">
        <v>0</v>
      </c>
      <c r="EP16">
        <v>4580826</v>
      </c>
      <c r="EQ16">
        <v>13295772</v>
      </c>
      <c r="ER16">
        <v>342</v>
      </c>
      <c r="ES16" t="s">
        <v>10328</v>
      </c>
      <c r="ET16" t="s">
        <v>10328</v>
      </c>
      <c r="EU16" t="s">
        <v>612</v>
      </c>
      <c r="EV16" t="s">
        <v>10329</v>
      </c>
      <c r="EW16">
        <v>0</v>
      </c>
      <c r="EX16">
        <v>4580826</v>
      </c>
      <c r="EY16">
        <v>0</v>
      </c>
      <c r="EZ16">
        <v>0</v>
      </c>
      <c r="FA16">
        <v>0</v>
      </c>
      <c r="FB16">
        <v>0</v>
      </c>
      <c r="FC16">
        <v>13295772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 t="b">
        <v>1</v>
      </c>
      <c r="FR16" t="b">
        <v>1</v>
      </c>
    </row>
    <row r="17" spans="1:174" x14ac:dyDescent="0.4">
      <c r="A17" t="s">
        <v>29</v>
      </c>
      <c r="B17" t="s">
        <v>665</v>
      </c>
      <c r="C17">
        <v>100001937</v>
      </c>
      <c r="D17" t="s">
        <v>663</v>
      </c>
      <c r="E17" t="s">
        <v>663</v>
      </c>
      <c r="F17" t="s">
        <v>587</v>
      </c>
      <c r="G17" t="s">
        <v>655</v>
      </c>
      <c r="H17" t="s">
        <v>656</v>
      </c>
      <c r="I17" t="s">
        <v>590</v>
      </c>
      <c r="J17" t="s">
        <v>591</v>
      </c>
      <c r="K17" t="s">
        <v>592</v>
      </c>
      <c r="L17" t="s">
        <v>593</v>
      </c>
      <c r="M17" t="s">
        <v>594</v>
      </c>
      <c r="N17" t="s">
        <v>623</v>
      </c>
      <c r="O17" t="s">
        <v>624</v>
      </c>
      <c r="P17" t="s">
        <v>625</v>
      </c>
      <c r="Q17" t="s">
        <v>597</v>
      </c>
      <c r="R17" t="s">
        <v>598</v>
      </c>
      <c r="S17" t="s">
        <v>598</v>
      </c>
      <c r="T17" s="1">
        <v>38840</v>
      </c>
      <c r="U17" s="1">
        <v>2958465</v>
      </c>
      <c r="V17" s="1">
        <v>2958465</v>
      </c>
      <c r="X17" t="s">
        <v>599</v>
      </c>
      <c r="Y17" t="s">
        <v>657</v>
      </c>
      <c r="Z17" t="s">
        <v>658</v>
      </c>
      <c r="AA17" t="s">
        <v>659</v>
      </c>
      <c r="AB17" t="s">
        <v>660</v>
      </c>
      <c r="AC17" t="s">
        <v>594</v>
      </c>
      <c r="AD17" t="s">
        <v>618</v>
      </c>
      <c r="AF17" t="s">
        <v>605</v>
      </c>
      <c r="AG17" t="s">
        <v>606</v>
      </c>
      <c r="AH17" s="1">
        <v>38854</v>
      </c>
      <c r="AI17" t="s">
        <v>607</v>
      </c>
      <c r="AJ17" t="s">
        <v>608</v>
      </c>
      <c r="AK17" t="s">
        <v>587</v>
      </c>
      <c r="AL17" t="s">
        <v>627</v>
      </c>
      <c r="AM17" t="s">
        <v>610</v>
      </c>
      <c r="AN17" t="s">
        <v>619</v>
      </c>
      <c r="AO17">
        <v>0</v>
      </c>
      <c r="AP17">
        <v>1349000000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1323372965</v>
      </c>
      <c r="CB17">
        <v>1323372965</v>
      </c>
      <c r="CC17">
        <v>1323372965</v>
      </c>
      <c r="CD17">
        <v>0</v>
      </c>
      <c r="CE17">
        <v>1323372965</v>
      </c>
      <c r="CF17">
        <v>1323372965</v>
      </c>
      <c r="CG17">
        <v>1323372965</v>
      </c>
      <c r="CH17">
        <v>1323372965</v>
      </c>
      <c r="CI17">
        <v>1323372965</v>
      </c>
      <c r="CJ17">
        <v>1323372965</v>
      </c>
      <c r="CK17">
        <v>0</v>
      </c>
      <c r="CL17">
        <v>0</v>
      </c>
      <c r="CM17">
        <v>2.9802322387695313E-7</v>
      </c>
      <c r="CN17">
        <v>2.9802322387695313E-7</v>
      </c>
      <c r="CO17">
        <v>0</v>
      </c>
      <c r="CP17">
        <v>394.39587742090225</v>
      </c>
      <c r="CQ17">
        <v>394.39587742090225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1323372965</v>
      </c>
      <c r="DL17">
        <v>0</v>
      </c>
      <c r="DM17">
        <v>1323372965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881891163</v>
      </c>
      <c r="DW17">
        <v>0</v>
      </c>
      <c r="DX17">
        <v>0</v>
      </c>
      <c r="DY17">
        <v>176378232.60000002</v>
      </c>
      <c r="DZ17">
        <v>0</v>
      </c>
      <c r="EA17">
        <v>0</v>
      </c>
      <c r="EB17">
        <v>176378232.60000002</v>
      </c>
      <c r="EC17">
        <v>0.20000000000000004</v>
      </c>
      <c r="ED17">
        <v>176378232.60000002</v>
      </c>
      <c r="EE17">
        <v>264674593.00000006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450</v>
      </c>
      <c r="ES17" t="s">
        <v>10328</v>
      </c>
      <c r="ET17" t="s">
        <v>10328</v>
      </c>
      <c r="EU17" t="s">
        <v>612</v>
      </c>
      <c r="EV17" t="s">
        <v>10330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 t="b">
        <v>1</v>
      </c>
      <c r="FR17" t="b">
        <v>1</v>
      </c>
    </row>
    <row r="18" spans="1:174" x14ac:dyDescent="0.4">
      <c r="A18" t="s">
        <v>30</v>
      </c>
      <c r="B18">
        <v>305370641300</v>
      </c>
      <c r="C18">
        <v>6000000000127</v>
      </c>
      <c r="D18" t="s">
        <v>666</v>
      </c>
      <c r="E18" t="s">
        <v>666</v>
      </c>
      <c r="F18" t="s">
        <v>587</v>
      </c>
      <c r="G18" t="s">
        <v>655</v>
      </c>
      <c r="H18" t="s">
        <v>656</v>
      </c>
      <c r="I18" t="s">
        <v>590</v>
      </c>
      <c r="J18" t="s">
        <v>591</v>
      </c>
      <c r="K18" t="s">
        <v>592</v>
      </c>
      <c r="L18" t="s">
        <v>593</v>
      </c>
      <c r="M18" t="s">
        <v>594</v>
      </c>
      <c r="N18" t="s">
        <v>595</v>
      </c>
      <c r="O18" t="s">
        <v>596</v>
      </c>
      <c r="P18" t="s">
        <v>595</v>
      </c>
      <c r="Q18" t="s">
        <v>597</v>
      </c>
      <c r="R18" t="s">
        <v>598</v>
      </c>
      <c r="S18" t="s">
        <v>598</v>
      </c>
      <c r="T18" s="1">
        <v>40231</v>
      </c>
      <c r="U18" s="1">
        <v>2958465</v>
      </c>
      <c r="V18" s="1">
        <v>2958465</v>
      </c>
      <c r="X18" t="s">
        <v>599</v>
      </c>
      <c r="Y18" t="s">
        <v>657</v>
      </c>
      <c r="Z18" t="s">
        <v>658</v>
      </c>
      <c r="AA18" t="s">
        <v>659</v>
      </c>
      <c r="AB18" t="s">
        <v>660</v>
      </c>
      <c r="AC18" t="s">
        <v>594</v>
      </c>
      <c r="AD18" t="s">
        <v>618</v>
      </c>
      <c r="AF18" t="s">
        <v>605</v>
      </c>
      <c r="AG18" t="s">
        <v>606</v>
      </c>
      <c r="AH18" s="1">
        <v>38882</v>
      </c>
      <c r="AI18" t="s">
        <v>607</v>
      </c>
      <c r="AJ18" t="s">
        <v>608</v>
      </c>
      <c r="AK18" t="s">
        <v>587</v>
      </c>
      <c r="AL18" t="s">
        <v>609</v>
      </c>
      <c r="AM18" t="s">
        <v>610</v>
      </c>
      <c r="AN18" t="s">
        <v>619</v>
      </c>
      <c r="AO18">
        <v>0</v>
      </c>
      <c r="AP18">
        <v>5890000000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5890000000</v>
      </c>
      <c r="AX18">
        <v>97000000</v>
      </c>
      <c r="AY18">
        <v>97000000</v>
      </c>
      <c r="AZ18">
        <v>4518274400</v>
      </c>
      <c r="BA18">
        <v>-97000000</v>
      </c>
      <c r="BB18">
        <v>-97000000</v>
      </c>
      <c r="BC18">
        <v>1371725600</v>
      </c>
      <c r="BD18">
        <v>13909216</v>
      </c>
      <c r="BE18">
        <v>13909216</v>
      </c>
      <c r="BF18">
        <v>859423238</v>
      </c>
      <c r="BG18">
        <v>0</v>
      </c>
      <c r="BH18">
        <v>13909216</v>
      </c>
      <c r="BI18">
        <v>0</v>
      </c>
      <c r="BJ18">
        <v>0</v>
      </c>
      <c r="BK18">
        <v>0</v>
      </c>
      <c r="BL18">
        <v>13899011</v>
      </c>
      <c r="BM18">
        <v>0</v>
      </c>
      <c r="BN18">
        <v>0</v>
      </c>
      <c r="BO18">
        <v>4801973</v>
      </c>
      <c r="BP18">
        <v>13918413</v>
      </c>
      <c r="BQ18">
        <v>4801973</v>
      </c>
      <c r="BR18">
        <v>13918413</v>
      </c>
      <c r="BS18">
        <v>0</v>
      </c>
      <c r="BT18">
        <v>0</v>
      </c>
      <c r="BU18">
        <v>0</v>
      </c>
      <c r="BV18">
        <v>4801973</v>
      </c>
      <c r="BW18">
        <v>13918413</v>
      </c>
      <c r="BX18">
        <v>0.33868828394151324</v>
      </c>
      <c r="BY18">
        <v>0.9848467772355185</v>
      </c>
      <c r="BZ18">
        <v>0</v>
      </c>
      <c r="CA18">
        <v>1372000000</v>
      </c>
      <c r="CB18">
        <v>1469000000</v>
      </c>
      <c r="CC18">
        <v>1469000000</v>
      </c>
      <c r="CD18">
        <v>0</v>
      </c>
      <c r="CE18">
        <v>1371725600</v>
      </c>
      <c r="CF18">
        <v>1468706200</v>
      </c>
      <c r="CG18">
        <v>1468706200</v>
      </c>
      <c r="CH18">
        <v>1371725600</v>
      </c>
      <c r="CI18">
        <v>1468706200</v>
      </c>
      <c r="CJ18">
        <v>1468706200</v>
      </c>
      <c r="CK18">
        <v>19400</v>
      </c>
      <c r="CL18">
        <v>0</v>
      </c>
      <c r="CM18">
        <v>0.32404124166666665</v>
      </c>
      <c r="CN18">
        <v>3.8884949</v>
      </c>
      <c r="CO18">
        <v>3.8884949</v>
      </c>
      <c r="CP18">
        <v>444495666.64995331</v>
      </c>
      <c r="CQ18">
        <v>5333947999.7994404</v>
      </c>
      <c r="CR18">
        <v>5333947999.7994404</v>
      </c>
      <c r="CS18">
        <v>1.145912264516129</v>
      </c>
      <c r="CT18">
        <v>1571877188.5907459</v>
      </c>
      <c r="CU18">
        <v>3.84</v>
      </c>
      <c r="CV18">
        <v>0</v>
      </c>
      <c r="CW18">
        <v>0</v>
      </c>
      <c r="CX18">
        <v>3.84</v>
      </c>
      <c r="CY18">
        <v>3.84</v>
      </c>
      <c r="CZ18">
        <v>5267426304</v>
      </c>
      <c r="DA18">
        <v>0</v>
      </c>
      <c r="DB18">
        <v>0</v>
      </c>
      <c r="DC18">
        <v>372480000</v>
      </c>
      <c r="DD18">
        <v>372480000</v>
      </c>
      <c r="DE18">
        <v>1371725600</v>
      </c>
      <c r="DF18">
        <v>0</v>
      </c>
      <c r="DG18">
        <v>97000000</v>
      </c>
      <c r="DH18">
        <v>1</v>
      </c>
      <c r="DI18">
        <v>0</v>
      </c>
      <c r="DJ18">
        <v>1371725600</v>
      </c>
      <c r="DK18">
        <v>0</v>
      </c>
      <c r="DL18">
        <v>1468706200</v>
      </c>
      <c r="DM18">
        <v>0</v>
      </c>
      <c r="DN18">
        <v>0</v>
      </c>
      <c r="DO18">
        <v>0</v>
      </c>
      <c r="DP18">
        <v>97000000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1709237762.1045272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4801973</v>
      </c>
      <c r="EH18">
        <v>0</v>
      </c>
      <c r="EI18">
        <v>0</v>
      </c>
      <c r="EJ18">
        <v>0</v>
      </c>
      <c r="EK18">
        <v>0</v>
      </c>
      <c r="EL18">
        <v>13918413</v>
      </c>
      <c r="EM18">
        <v>0</v>
      </c>
      <c r="EN18">
        <v>0</v>
      </c>
      <c r="EO18">
        <v>0</v>
      </c>
      <c r="EP18">
        <v>4801973</v>
      </c>
      <c r="EQ18">
        <v>13918413</v>
      </c>
      <c r="ER18">
        <v>341</v>
      </c>
      <c r="ES18" t="s">
        <v>10328</v>
      </c>
      <c r="ET18" t="s">
        <v>10328</v>
      </c>
      <c r="EU18" t="s">
        <v>612</v>
      </c>
      <c r="EV18" t="s">
        <v>10329</v>
      </c>
      <c r="EW18">
        <v>0</v>
      </c>
      <c r="EX18">
        <v>4801973</v>
      </c>
      <c r="EY18">
        <v>0</v>
      </c>
      <c r="EZ18">
        <v>0</v>
      </c>
      <c r="FA18">
        <v>0</v>
      </c>
      <c r="FB18">
        <v>0</v>
      </c>
      <c r="FC18">
        <v>13918413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 t="b">
        <v>1</v>
      </c>
      <c r="FR18" t="b">
        <v>1</v>
      </c>
    </row>
    <row r="19" spans="1:174" x14ac:dyDescent="0.4">
      <c r="A19" t="s">
        <v>30</v>
      </c>
      <c r="B19">
        <v>305370641300</v>
      </c>
      <c r="C19">
        <v>6000000000128</v>
      </c>
      <c r="D19" t="s">
        <v>666</v>
      </c>
      <c r="E19" t="s">
        <v>666</v>
      </c>
      <c r="F19" t="s">
        <v>587</v>
      </c>
      <c r="G19" t="s">
        <v>655</v>
      </c>
      <c r="H19" t="s">
        <v>656</v>
      </c>
      <c r="I19" t="s">
        <v>590</v>
      </c>
      <c r="J19" t="s">
        <v>591</v>
      </c>
      <c r="K19" t="s">
        <v>592</v>
      </c>
      <c r="L19" t="s">
        <v>593</v>
      </c>
      <c r="M19" t="s">
        <v>594</v>
      </c>
      <c r="N19" t="s">
        <v>595</v>
      </c>
      <c r="O19" t="s">
        <v>596</v>
      </c>
      <c r="P19" t="s">
        <v>595</v>
      </c>
      <c r="Q19" t="s">
        <v>597</v>
      </c>
      <c r="R19" t="s">
        <v>598</v>
      </c>
      <c r="S19" t="s">
        <v>598</v>
      </c>
      <c r="T19" s="1">
        <v>40231</v>
      </c>
      <c r="U19" s="1">
        <v>2958465</v>
      </c>
      <c r="V19" s="1">
        <v>2958465</v>
      </c>
      <c r="X19" t="s">
        <v>599</v>
      </c>
      <c r="Y19" t="s">
        <v>657</v>
      </c>
      <c r="Z19" t="s">
        <v>658</v>
      </c>
      <c r="AA19" t="s">
        <v>659</v>
      </c>
      <c r="AB19" t="s">
        <v>660</v>
      </c>
      <c r="AC19" t="s">
        <v>594</v>
      </c>
      <c r="AD19" t="s">
        <v>618</v>
      </c>
      <c r="AF19" t="s">
        <v>605</v>
      </c>
      <c r="AG19" t="s">
        <v>606</v>
      </c>
      <c r="AH19" s="1">
        <v>38882</v>
      </c>
      <c r="AI19" t="s">
        <v>607</v>
      </c>
      <c r="AJ19" t="s">
        <v>608</v>
      </c>
      <c r="AK19" t="s">
        <v>587</v>
      </c>
      <c r="AL19" t="s">
        <v>609</v>
      </c>
      <c r="AM19" t="s">
        <v>610</v>
      </c>
      <c r="AN19" t="s">
        <v>619</v>
      </c>
      <c r="AO19">
        <v>0</v>
      </c>
      <c r="AP19">
        <v>1059000000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1059000000</v>
      </c>
      <c r="AX19">
        <v>18000000</v>
      </c>
      <c r="AY19">
        <v>18000000</v>
      </c>
      <c r="AZ19">
        <v>809050000</v>
      </c>
      <c r="BA19">
        <v>-18000000</v>
      </c>
      <c r="BB19">
        <v>-18000000</v>
      </c>
      <c r="BC19">
        <v>249950000</v>
      </c>
      <c r="BD19">
        <v>5180843</v>
      </c>
      <c r="BE19">
        <v>5180843</v>
      </c>
      <c r="BF19">
        <v>324472072</v>
      </c>
      <c r="BG19">
        <v>0</v>
      </c>
      <c r="BH19">
        <v>5180843</v>
      </c>
      <c r="BI19">
        <v>0</v>
      </c>
      <c r="BJ19">
        <v>0</v>
      </c>
      <c r="BK19">
        <v>0</v>
      </c>
      <c r="BL19">
        <v>5176977</v>
      </c>
      <c r="BM19">
        <v>0</v>
      </c>
      <c r="BN19">
        <v>0</v>
      </c>
      <c r="BO19">
        <v>1784927</v>
      </c>
      <c r="BP19">
        <v>5180578</v>
      </c>
      <c r="BQ19">
        <v>1784927</v>
      </c>
      <c r="BR19">
        <v>5180578</v>
      </c>
      <c r="BS19">
        <v>0</v>
      </c>
      <c r="BT19">
        <v>0</v>
      </c>
      <c r="BU19">
        <v>0</v>
      </c>
      <c r="BV19">
        <v>1784927</v>
      </c>
      <c r="BW19">
        <v>5180578</v>
      </c>
      <c r="BX19">
        <v>0.69168274428187337</v>
      </c>
      <c r="BY19">
        <v>2.0208379682107802</v>
      </c>
      <c r="BZ19">
        <v>0</v>
      </c>
      <c r="CA19">
        <v>250000000</v>
      </c>
      <c r="CB19">
        <v>268000000</v>
      </c>
      <c r="CC19">
        <v>268000000</v>
      </c>
      <c r="CD19">
        <v>0</v>
      </c>
      <c r="CE19">
        <v>249950000</v>
      </c>
      <c r="CF19">
        <v>267946400</v>
      </c>
      <c r="CG19">
        <v>267946400</v>
      </c>
      <c r="CH19">
        <v>249950000</v>
      </c>
      <c r="CI19">
        <v>267946400</v>
      </c>
      <c r="CJ19">
        <v>267946400</v>
      </c>
      <c r="CK19">
        <v>3600</v>
      </c>
      <c r="CL19">
        <v>0</v>
      </c>
      <c r="CM19">
        <v>0.67140507500000002</v>
      </c>
      <c r="CN19">
        <v>8.0568609000000002</v>
      </c>
      <c r="CO19">
        <v>8.0568609000000002</v>
      </c>
      <c r="CP19">
        <v>167817698.49625</v>
      </c>
      <c r="CQ19">
        <v>2013812381.9550002</v>
      </c>
      <c r="CR19">
        <v>2013812381.9550002</v>
      </c>
      <c r="CS19">
        <v>1.3063947799811142</v>
      </c>
      <c r="CT19">
        <v>326533375.25627947</v>
      </c>
      <c r="CU19">
        <v>7.84</v>
      </c>
      <c r="CV19">
        <v>0</v>
      </c>
      <c r="CW19">
        <v>0</v>
      </c>
      <c r="CX19">
        <v>7.84</v>
      </c>
      <c r="CY19">
        <v>7.84</v>
      </c>
      <c r="CZ19">
        <v>1959608000</v>
      </c>
      <c r="DA19">
        <v>0</v>
      </c>
      <c r="DB19">
        <v>0</v>
      </c>
      <c r="DC19">
        <v>141120000</v>
      </c>
      <c r="DD19">
        <v>141120000</v>
      </c>
      <c r="DE19">
        <v>249950000</v>
      </c>
      <c r="DF19">
        <v>0</v>
      </c>
      <c r="DG19">
        <v>18000000</v>
      </c>
      <c r="DH19">
        <v>1</v>
      </c>
      <c r="DI19">
        <v>0</v>
      </c>
      <c r="DJ19">
        <v>249950000</v>
      </c>
      <c r="DK19">
        <v>0</v>
      </c>
      <c r="DL19">
        <v>267946400</v>
      </c>
      <c r="DM19">
        <v>0</v>
      </c>
      <c r="DN19">
        <v>0</v>
      </c>
      <c r="DO19">
        <v>0</v>
      </c>
      <c r="DP19">
        <v>18000000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338837971.89249176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1784927</v>
      </c>
      <c r="EH19">
        <v>0</v>
      </c>
      <c r="EI19">
        <v>0</v>
      </c>
      <c r="EJ19">
        <v>0</v>
      </c>
      <c r="EK19">
        <v>0</v>
      </c>
      <c r="EL19">
        <v>5180578</v>
      </c>
      <c r="EM19">
        <v>0</v>
      </c>
      <c r="EN19">
        <v>0</v>
      </c>
      <c r="EO19">
        <v>0</v>
      </c>
      <c r="EP19">
        <v>1784927</v>
      </c>
      <c r="EQ19">
        <v>5180578</v>
      </c>
      <c r="ER19">
        <v>363</v>
      </c>
      <c r="ES19" t="s">
        <v>10328</v>
      </c>
      <c r="ET19" t="s">
        <v>10328</v>
      </c>
      <c r="EU19" t="s">
        <v>612</v>
      </c>
      <c r="EV19" t="s">
        <v>10329</v>
      </c>
      <c r="EW19">
        <v>0</v>
      </c>
      <c r="EX19">
        <v>1784927</v>
      </c>
      <c r="EY19">
        <v>0</v>
      </c>
      <c r="EZ19">
        <v>0</v>
      </c>
      <c r="FA19">
        <v>0</v>
      </c>
      <c r="FB19">
        <v>0</v>
      </c>
      <c r="FC19">
        <v>5180578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 t="b">
        <v>1</v>
      </c>
      <c r="FR19" t="b">
        <v>1</v>
      </c>
    </row>
    <row r="20" spans="1:174" x14ac:dyDescent="0.4">
      <c r="A20" t="s">
        <v>30</v>
      </c>
      <c r="B20">
        <v>305370641300</v>
      </c>
      <c r="C20">
        <v>6000000000129</v>
      </c>
      <c r="D20" t="s">
        <v>666</v>
      </c>
      <c r="E20" t="s">
        <v>666</v>
      </c>
      <c r="F20" t="s">
        <v>587</v>
      </c>
      <c r="G20" t="s">
        <v>655</v>
      </c>
      <c r="H20" t="s">
        <v>656</v>
      </c>
      <c r="I20" t="s">
        <v>590</v>
      </c>
      <c r="J20" t="s">
        <v>591</v>
      </c>
      <c r="K20" t="s">
        <v>592</v>
      </c>
      <c r="L20" t="s">
        <v>593</v>
      </c>
      <c r="M20" t="s">
        <v>594</v>
      </c>
      <c r="N20" t="s">
        <v>595</v>
      </c>
      <c r="O20" t="s">
        <v>596</v>
      </c>
      <c r="P20" t="s">
        <v>595</v>
      </c>
      <c r="Q20" t="s">
        <v>597</v>
      </c>
      <c r="R20" t="s">
        <v>598</v>
      </c>
      <c r="S20" t="s">
        <v>598</v>
      </c>
      <c r="T20" s="1">
        <v>40231</v>
      </c>
      <c r="U20" s="1">
        <v>2958465</v>
      </c>
      <c r="V20" s="1">
        <v>2958465</v>
      </c>
      <c r="X20" t="s">
        <v>599</v>
      </c>
      <c r="Y20" t="s">
        <v>657</v>
      </c>
      <c r="Z20" t="s">
        <v>658</v>
      </c>
      <c r="AA20" t="s">
        <v>659</v>
      </c>
      <c r="AB20" t="s">
        <v>660</v>
      </c>
      <c r="AC20" t="s">
        <v>594</v>
      </c>
      <c r="AD20" t="s">
        <v>618</v>
      </c>
      <c r="AF20" t="s">
        <v>605</v>
      </c>
      <c r="AG20" t="s">
        <v>606</v>
      </c>
      <c r="AH20" s="1">
        <v>38882</v>
      </c>
      <c r="AI20" t="s">
        <v>607</v>
      </c>
      <c r="AJ20" t="s">
        <v>608</v>
      </c>
      <c r="AK20" t="s">
        <v>587</v>
      </c>
      <c r="AL20" t="s">
        <v>609</v>
      </c>
      <c r="AM20" t="s">
        <v>610</v>
      </c>
      <c r="AN20" t="s">
        <v>619</v>
      </c>
      <c r="AO20">
        <v>0</v>
      </c>
      <c r="AP20">
        <v>683860000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683860000</v>
      </c>
      <c r="AX20">
        <v>2900000</v>
      </c>
      <c r="AY20">
        <v>2900000</v>
      </c>
      <c r="AZ20">
        <v>644267920</v>
      </c>
      <c r="BA20">
        <v>-2900000</v>
      </c>
      <c r="BB20">
        <v>-2900000</v>
      </c>
      <c r="BC20">
        <v>39592080</v>
      </c>
      <c r="BD20">
        <v>465287</v>
      </c>
      <c r="BE20">
        <v>465287</v>
      </c>
      <c r="BF20">
        <v>28745039</v>
      </c>
      <c r="BG20">
        <v>0</v>
      </c>
      <c r="BH20">
        <v>465287</v>
      </c>
      <c r="BI20">
        <v>0</v>
      </c>
      <c r="BJ20">
        <v>0</v>
      </c>
      <c r="BK20">
        <v>0</v>
      </c>
      <c r="BL20">
        <v>464934</v>
      </c>
      <c r="BM20">
        <v>0</v>
      </c>
      <c r="BN20">
        <v>0</v>
      </c>
      <c r="BO20">
        <v>160554</v>
      </c>
      <c r="BP20">
        <v>465514</v>
      </c>
      <c r="BQ20">
        <v>160554</v>
      </c>
      <c r="BR20">
        <v>465514</v>
      </c>
      <c r="BS20">
        <v>0</v>
      </c>
      <c r="BT20">
        <v>0</v>
      </c>
      <c r="BU20">
        <v>0</v>
      </c>
      <c r="BV20">
        <v>160554</v>
      </c>
      <c r="BW20">
        <v>465514</v>
      </c>
      <c r="BX20">
        <v>0.39196306054417474</v>
      </c>
      <c r="BY20">
        <v>1.1407131357412952</v>
      </c>
      <c r="BZ20">
        <v>0</v>
      </c>
      <c r="CA20">
        <v>39600000</v>
      </c>
      <c r="CB20">
        <v>42500000</v>
      </c>
      <c r="CC20">
        <v>42500000</v>
      </c>
      <c r="CD20">
        <v>0</v>
      </c>
      <c r="CE20">
        <v>39592080</v>
      </c>
      <c r="CF20">
        <v>42491500</v>
      </c>
      <c r="CG20">
        <v>42491500</v>
      </c>
      <c r="CH20">
        <v>39592080</v>
      </c>
      <c r="CI20">
        <v>42491500</v>
      </c>
      <c r="CJ20">
        <v>42491500</v>
      </c>
      <c r="CK20">
        <v>580</v>
      </c>
      <c r="CL20">
        <v>0</v>
      </c>
      <c r="CM20">
        <v>0.37550440000000002</v>
      </c>
      <c r="CN20">
        <v>4.5060528</v>
      </c>
      <c r="CO20">
        <v>4.5060528</v>
      </c>
      <c r="CP20">
        <v>14867000.245152</v>
      </c>
      <c r="CQ20">
        <v>178404002.94182399</v>
      </c>
      <c r="CR20">
        <v>178404002.94182399</v>
      </c>
      <c r="CS20">
        <v>1.0420335141695669</v>
      </c>
      <c r="CT20">
        <v>41256274.255682625</v>
      </c>
      <c r="CU20">
        <v>4.4400000000000004</v>
      </c>
      <c r="CV20">
        <v>0</v>
      </c>
      <c r="CW20">
        <v>0</v>
      </c>
      <c r="CX20">
        <v>4.4400000000000004</v>
      </c>
      <c r="CY20">
        <v>4.4400000000000004</v>
      </c>
      <c r="CZ20">
        <v>175788835.20000002</v>
      </c>
      <c r="DA20">
        <v>0</v>
      </c>
      <c r="DB20">
        <v>0</v>
      </c>
      <c r="DC20">
        <v>12876000.000000002</v>
      </c>
      <c r="DD20">
        <v>12876000.000000002</v>
      </c>
      <c r="DE20">
        <v>39592080</v>
      </c>
      <c r="DF20">
        <v>0</v>
      </c>
      <c r="DG20">
        <v>2900000</v>
      </c>
      <c r="DH20">
        <v>1</v>
      </c>
      <c r="DI20">
        <v>0</v>
      </c>
      <c r="DJ20">
        <v>39592080</v>
      </c>
      <c r="DK20">
        <v>0</v>
      </c>
      <c r="DL20">
        <v>42491500</v>
      </c>
      <c r="DM20">
        <v>0</v>
      </c>
      <c r="DN20">
        <v>0</v>
      </c>
      <c r="DO20">
        <v>0</v>
      </c>
      <c r="DP20">
        <v>2900000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50218255.313444912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160554</v>
      </c>
      <c r="EH20">
        <v>0</v>
      </c>
      <c r="EI20">
        <v>0</v>
      </c>
      <c r="EJ20">
        <v>0</v>
      </c>
      <c r="EK20">
        <v>0</v>
      </c>
      <c r="EL20">
        <v>465514</v>
      </c>
      <c r="EM20">
        <v>0</v>
      </c>
      <c r="EN20">
        <v>0</v>
      </c>
      <c r="EO20">
        <v>0</v>
      </c>
      <c r="EP20">
        <v>160554</v>
      </c>
      <c r="EQ20">
        <v>465514</v>
      </c>
      <c r="ER20">
        <v>398</v>
      </c>
      <c r="ES20" t="s">
        <v>10328</v>
      </c>
      <c r="ET20" t="s">
        <v>10328</v>
      </c>
      <c r="EU20" t="s">
        <v>612</v>
      </c>
      <c r="EV20" t="s">
        <v>10329</v>
      </c>
      <c r="EW20">
        <v>0</v>
      </c>
      <c r="EX20">
        <v>160554</v>
      </c>
      <c r="EY20">
        <v>0</v>
      </c>
      <c r="EZ20">
        <v>0</v>
      </c>
      <c r="FA20">
        <v>0</v>
      </c>
      <c r="FB20">
        <v>0</v>
      </c>
      <c r="FC20">
        <v>465514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 t="b">
        <v>1</v>
      </c>
      <c r="FR20" t="b">
        <v>1</v>
      </c>
    </row>
    <row r="21" spans="1:174" x14ac:dyDescent="0.4">
      <c r="A21" t="s">
        <v>30</v>
      </c>
      <c r="B21" t="s">
        <v>667</v>
      </c>
      <c r="C21">
        <v>100001924</v>
      </c>
      <c r="D21" t="s">
        <v>666</v>
      </c>
      <c r="E21" t="s">
        <v>666</v>
      </c>
      <c r="F21" t="s">
        <v>587</v>
      </c>
      <c r="G21" t="s">
        <v>655</v>
      </c>
      <c r="H21" t="s">
        <v>656</v>
      </c>
      <c r="I21" t="s">
        <v>590</v>
      </c>
      <c r="J21" t="s">
        <v>591</v>
      </c>
      <c r="K21" t="s">
        <v>592</v>
      </c>
      <c r="L21" t="s">
        <v>593</v>
      </c>
      <c r="M21" t="s">
        <v>594</v>
      </c>
      <c r="N21" t="s">
        <v>623</v>
      </c>
      <c r="O21" t="s">
        <v>624</v>
      </c>
      <c r="P21" t="s">
        <v>625</v>
      </c>
      <c r="Q21" t="s">
        <v>597</v>
      </c>
      <c r="R21" t="s">
        <v>598</v>
      </c>
      <c r="S21" t="s">
        <v>598</v>
      </c>
      <c r="T21" s="1">
        <v>38861</v>
      </c>
      <c r="U21" s="1">
        <v>2958465</v>
      </c>
      <c r="V21" s="1">
        <v>2958465</v>
      </c>
      <c r="X21" t="s">
        <v>599</v>
      </c>
      <c r="Y21" t="s">
        <v>657</v>
      </c>
      <c r="Z21" t="s">
        <v>658</v>
      </c>
      <c r="AA21" t="s">
        <v>659</v>
      </c>
      <c r="AB21" t="s">
        <v>660</v>
      </c>
      <c r="AC21" t="s">
        <v>594</v>
      </c>
      <c r="AD21" t="s">
        <v>618</v>
      </c>
      <c r="AF21" t="s">
        <v>605</v>
      </c>
      <c r="AG21" t="s">
        <v>606</v>
      </c>
      <c r="AH21" s="1">
        <v>38882</v>
      </c>
      <c r="AI21" t="s">
        <v>607</v>
      </c>
      <c r="AJ21" t="s">
        <v>608</v>
      </c>
      <c r="AK21" t="s">
        <v>587</v>
      </c>
      <c r="AL21" t="s">
        <v>627</v>
      </c>
      <c r="AM21" t="s">
        <v>610</v>
      </c>
      <c r="AN21" t="s">
        <v>619</v>
      </c>
      <c r="AO21">
        <v>0</v>
      </c>
      <c r="AP21">
        <v>520058700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520058700</v>
      </c>
      <c r="CB21">
        <v>520058700</v>
      </c>
      <c r="CC21">
        <v>520058700</v>
      </c>
      <c r="CD21">
        <v>0</v>
      </c>
      <c r="CE21">
        <v>520058700</v>
      </c>
      <c r="CF21">
        <v>520058700</v>
      </c>
      <c r="CG21">
        <v>520058700</v>
      </c>
      <c r="CH21">
        <v>520058700</v>
      </c>
      <c r="CI21">
        <v>520058700</v>
      </c>
      <c r="CJ21">
        <v>520058700</v>
      </c>
      <c r="CK21">
        <v>0</v>
      </c>
      <c r="CL21">
        <v>0</v>
      </c>
      <c r="CM21">
        <v>2.9802322387695313E-7</v>
      </c>
      <c r="CN21">
        <v>2.9802322387695313E-7</v>
      </c>
      <c r="CO21">
        <v>0</v>
      </c>
      <c r="CP21">
        <v>154.9895703792572</v>
      </c>
      <c r="CQ21">
        <v>154.9895703792572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1</v>
      </c>
      <c r="DJ21">
        <v>0</v>
      </c>
      <c r="DK21">
        <v>520058700</v>
      </c>
      <c r="DL21">
        <v>0</v>
      </c>
      <c r="DM21">
        <v>520058700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336025930</v>
      </c>
      <c r="DW21">
        <v>0</v>
      </c>
      <c r="DX21">
        <v>0</v>
      </c>
      <c r="DY21">
        <v>67205186</v>
      </c>
      <c r="DZ21">
        <v>0</v>
      </c>
      <c r="EA21">
        <v>0</v>
      </c>
      <c r="EB21">
        <v>67205186</v>
      </c>
      <c r="EC21">
        <v>0.2</v>
      </c>
      <c r="ED21">
        <v>67205186</v>
      </c>
      <c r="EE21">
        <v>104011740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450</v>
      </c>
      <c r="ES21" t="s">
        <v>10328</v>
      </c>
      <c r="ET21" t="s">
        <v>10328</v>
      </c>
      <c r="EU21" t="s">
        <v>612</v>
      </c>
      <c r="EV21" t="s">
        <v>10330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 t="b">
        <v>1</v>
      </c>
      <c r="FR21" t="b">
        <v>1</v>
      </c>
    </row>
    <row r="22" spans="1:174" x14ac:dyDescent="0.4">
      <c r="A22" t="s">
        <v>31</v>
      </c>
      <c r="B22">
        <v>405373691400</v>
      </c>
      <c r="C22">
        <v>6000000000139</v>
      </c>
      <c r="D22" t="s">
        <v>668</v>
      </c>
      <c r="E22" t="s">
        <v>669</v>
      </c>
      <c r="F22" t="s">
        <v>587</v>
      </c>
      <c r="G22" t="s">
        <v>655</v>
      </c>
      <c r="H22" t="s">
        <v>670</v>
      </c>
      <c r="I22" t="s">
        <v>590</v>
      </c>
      <c r="J22" t="s">
        <v>591</v>
      </c>
      <c r="K22" t="s">
        <v>592</v>
      </c>
      <c r="L22" t="s">
        <v>593</v>
      </c>
      <c r="M22" t="s">
        <v>594</v>
      </c>
      <c r="N22" t="s">
        <v>595</v>
      </c>
      <c r="O22" t="s">
        <v>596</v>
      </c>
      <c r="P22" t="s">
        <v>595</v>
      </c>
      <c r="Q22" t="s">
        <v>597</v>
      </c>
      <c r="R22" t="s">
        <v>598</v>
      </c>
      <c r="S22" t="s">
        <v>598</v>
      </c>
      <c r="T22" s="1">
        <v>39668</v>
      </c>
      <c r="U22" s="1">
        <v>46310</v>
      </c>
      <c r="V22" s="1">
        <v>46310</v>
      </c>
      <c r="X22" t="s">
        <v>599</v>
      </c>
      <c r="Y22" t="s">
        <v>657</v>
      </c>
      <c r="Z22" t="s">
        <v>658</v>
      </c>
      <c r="AA22" t="s">
        <v>659</v>
      </c>
      <c r="AB22" t="s">
        <v>660</v>
      </c>
      <c r="AC22" t="s">
        <v>594</v>
      </c>
      <c r="AD22" t="s">
        <v>661</v>
      </c>
      <c r="AF22" t="s">
        <v>605</v>
      </c>
      <c r="AG22" t="s">
        <v>606</v>
      </c>
      <c r="AH22" s="1">
        <v>38876</v>
      </c>
      <c r="AI22" t="s">
        <v>607</v>
      </c>
      <c r="AJ22" t="s">
        <v>608</v>
      </c>
      <c r="AK22" t="s">
        <v>587</v>
      </c>
      <c r="AL22" t="s">
        <v>609</v>
      </c>
      <c r="AM22" t="s">
        <v>610</v>
      </c>
      <c r="AN22" t="s">
        <v>619</v>
      </c>
      <c r="AO22">
        <v>0</v>
      </c>
      <c r="AP22">
        <v>3909000000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3909000000</v>
      </c>
      <c r="AX22">
        <v>0</v>
      </c>
      <c r="AY22">
        <v>79416400</v>
      </c>
      <c r="AZ22">
        <v>3905351630</v>
      </c>
      <c r="BA22">
        <v>0</v>
      </c>
      <c r="BB22">
        <v>-79416400</v>
      </c>
      <c r="BC22">
        <v>3648370</v>
      </c>
      <c r="BD22">
        <v>0</v>
      </c>
      <c r="BE22">
        <v>971479</v>
      </c>
      <c r="BF22">
        <v>2824131</v>
      </c>
      <c r="BG22">
        <v>0</v>
      </c>
      <c r="BH22">
        <v>971479</v>
      </c>
      <c r="BI22">
        <v>0</v>
      </c>
      <c r="BJ22">
        <v>0</v>
      </c>
      <c r="BK22">
        <v>0</v>
      </c>
      <c r="BL22">
        <v>183089</v>
      </c>
      <c r="BM22">
        <v>0</v>
      </c>
      <c r="BN22">
        <v>0</v>
      </c>
      <c r="BO22">
        <v>14377</v>
      </c>
      <c r="BP22">
        <v>199130</v>
      </c>
      <c r="BQ22">
        <v>14377</v>
      </c>
      <c r="BR22">
        <v>199130</v>
      </c>
      <c r="BS22">
        <v>0</v>
      </c>
      <c r="BT22">
        <v>0</v>
      </c>
      <c r="BU22">
        <v>0</v>
      </c>
      <c r="BV22">
        <v>14377</v>
      </c>
      <c r="BW22">
        <v>199130</v>
      </c>
      <c r="BX22">
        <v>0.39484436576424431</v>
      </c>
      <c r="BY22">
        <v>0.46042615466112929</v>
      </c>
      <c r="BZ22">
        <v>0</v>
      </c>
      <c r="CA22">
        <v>3649100</v>
      </c>
      <c r="CB22">
        <v>3649100</v>
      </c>
      <c r="CC22">
        <v>83065500</v>
      </c>
      <c r="CD22">
        <v>0</v>
      </c>
      <c r="CE22">
        <v>3648370</v>
      </c>
      <c r="CF22">
        <v>3648370</v>
      </c>
      <c r="CG22">
        <v>83048887</v>
      </c>
      <c r="CH22">
        <v>3648370</v>
      </c>
      <c r="CI22">
        <v>3648370</v>
      </c>
      <c r="CJ22">
        <v>83048887</v>
      </c>
      <c r="CK22">
        <v>15883</v>
      </c>
      <c r="CL22">
        <v>0</v>
      </c>
      <c r="CM22">
        <v>0.36537776666666666</v>
      </c>
      <c r="CN22">
        <v>4.3845331999999999</v>
      </c>
      <c r="CO22">
        <v>4.3845331999999999</v>
      </c>
      <c r="CP22">
        <v>1333033.2825736667</v>
      </c>
      <c r="CQ22">
        <v>15996399.390883999</v>
      </c>
      <c r="CR22">
        <v>15996399.390883999</v>
      </c>
      <c r="CS22">
        <v>1.0007224689178817</v>
      </c>
      <c r="CT22">
        <v>3651005.8339259322</v>
      </c>
      <c r="CU22">
        <v>4.6399999999999997</v>
      </c>
      <c r="CV22">
        <v>0</v>
      </c>
      <c r="CW22">
        <v>0</v>
      </c>
      <c r="CX22">
        <v>0</v>
      </c>
      <c r="CY22">
        <v>4.6399999999999997</v>
      </c>
      <c r="CZ22">
        <v>16928436.799999997</v>
      </c>
      <c r="DA22">
        <v>0</v>
      </c>
      <c r="DB22">
        <v>0</v>
      </c>
      <c r="DC22">
        <v>0</v>
      </c>
      <c r="DD22">
        <v>368492096</v>
      </c>
      <c r="DE22">
        <v>3648370</v>
      </c>
      <c r="DF22">
        <v>0</v>
      </c>
      <c r="DG22">
        <v>0</v>
      </c>
      <c r="DH22">
        <v>1</v>
      </c>
      <c r="DI22">
        <v>0</v>
      </c>
      <c r="DJ22">
        <v>3648370</v>
      </c>
      <c r="DK22">
        <v>0</v>
      </c>
      <c r="DL22">
        <v>83048887</v>
      </c>
      <c r="DM22">
        <v>0</v>
      </c>
      <c r="DN22">
        <v>0</v>
      </c>
      <c r="DO22">
        <v>0</v>
      </c>
      <c r="DP22">
        <v>79416400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243299276.95387805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14377</v>
      </c>
      <c r="EH22">
        <v>0</v>
      </c>
      <c r="EI22">
        <v>0</v>
      </c>
      <c r="EJ22">
        <v>0</v>
      </c>
      <c r="EK22">
        <v>0</v>
      </c>
      <c r="EL22">
        <v>199130</v>
      </c>
      <c r="EM22">
        <v>0</v>
      </c>
      <c r="EN22">
        <v>0</v>
      </c>
      <c r="EO22">
        <v>0</v>
      </c>
      <c r="EP22">
        <v>14377</v>
      </c>
      <c r="EQ22">
        <v>199130</v>
      </c>
      <c r="ER22">
        <v>409</v>
      </c>
      <c r="ES22" t="s">
        <v>10328</v>
      </c>
      <c r="ET22" t="s">
        <v>10328</v>
      </c>
      <c r="EU22" t="s">
        <v>612</v>
      </c>
      <c r="EV22" t="s">
        <v>10329</v>
      </c>
      <c r="EW22">
        <v>0</v>
      </c>
      <c r="EX22">
        <v>14377</v>
      </c>
      <c r="EY22">
        <v>0</v>
      </c>
      <c r="EZ22">
        <v>0</v>
      </c>
      <c r="FA22">
        <v>0</v>
      </c>
      <c r="FB22">
        <v>0</v>
      </c>
      <c r="FC22">
        <v>199130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 t="b">
        <v>1</v>
      </c>
      <c r="FR22" t="b">
        <v>1</v>
      </c>
    </row>
    <row r="23" spans="1:174" x14ac:dyDescent="0.4">
      <c r="A23" t="s">
        <v>31</v>
      </c>
      <c r="B23">
        <v>405373691400</v>
      </c>
      <c r="C23">
        <v>6000000000140</v>
      </c>
      <c r="D23" t="s">
        <v>668</v>
      </c>
      <c r="E23" t="s">
        <v>669</v>
      </c>
      <c r="F23" t="s">
        <v>587</v>
      </c>
      <c r="G23" t="s">
        <v>655</v>
      </c>
      <c r="H23" t="s">
        <v>670</v>
      </c>
      <c r="I23" t="s">
        <v>590</v>
      </c>
      <c r="J23" t="s">
        <v>591</v>
      </c>
      <c r="K23" t="s">
        <v>592</v>
      </c>
      <c r="L23" t="s">
        <v>593</v>
      </c>
      <c r="M23" t="s">
        <v>594</v>
      </c>
      <c r="N23" t="s">
        <v>595</v>
      </c>
      <c r="O23" t="s">
        <v>596</v>
      </c>
      <c r="P23" t="s">
        <v>595</v>
      </c>
      <c r="Q23" t="s">
        <v>597</v>
      </c>
      <c r="R23" t="s">
        <v>598</v>
      </c>
      <c r="S23" t="s">
        <v>598</v>
      </c>
      <c r="T23" s="1">
        <v>39668</v>
      </c>
      <c r="U23" s="1">
        <v>46310</v>
      </c>
      <c r="V23" s="1">
        <v>46310</v>
      </c>
      <c r="X23" t="s">
        <v>599</v>
      </c>
      <c r="Y23" t="s">
        <v>657</v>
      </c>
      <c r="Z23" t="s">
        <v>658</v>
      </c>
      <c r="AA23" t="s">
        <v>659</v>
      </c>
      <c r="AB23" t="s">
        <v>660</v>
      </c>
      <c r="AC23" t="s">
        <v>594</v>
      </c>
      <c r="AD23" t="s">
        <v>661</v>
      </c>
      <c r="AF23" t="s">
        <v>605</v>
      </c>
      <c r="AG23" t="s">
        <v>606</v>
      </c>
      <c r="AH23" s="1">
        <v>38876</v>
      </c>
      <c r="AI23" t="s">
        <v>607</v>
      </c>
      <c r="AJ23" t="s">
        <v>608</v>
      </c>
      <c r="AK23" t="s">
        <v>587</v>
      </c>
      <c r="AL23" t="s">
        <v>609</v>
      </c>
      <c r="AM23" t="s">
        <v>610</v>
      </c>
      <c r="AN23" t="s">
        <v>619</v>
      </c>
      <c r="AO23">
        <v>0</v>
      </c>
      <c r="AP23">
        <v>665000000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665000000</v>
      </c>
      <c r="AX23">
        <v>0</v>
      </c>
      <c r="AY23">
        <v>13526100</v>
      </c>
      <c r="AZ23">
        <v>664855129</v>
      </c>
      <c r="BA23">
        <v>0</v>
      </c>
      <c r="BB23">
        <v>-13526100</v>
      </c>
      <c r="BC23">
        <v>144871</v>
      </c>
      <c r="BD23">
        <v>0</v>
      </c>
      <c r="BE23">
        <v>268775</v>
      </c>
      <c r="BF23">
        <v>189426</v>
      </c>
      <c r="BG23">
        <v>0</v>
      </c>
      <c r="BH23">
        <v>268775</v>
      </c>
      <c r="BI23">
        <v>0</v>
      </c>
      <c r="BJ23">
        <v>0</v>
      </c>
      <c r="BK23">
        <v>0</v>
      </c>
      <c r="BL23">
        <v>43254</v>
      </c>
      <c r="BM23">
        <v>0</v>
      </c>
      <c r="BN23">
        <v>0</v>
      </c>
      <c r="BO23">
        <v>960</v>
      </c>
      <c r="BP23">
        <v>46005</v>
      </c>
      <c r="BQ23">
        <v>960</v>
      </c>
      <c r="BR23">
        <v>46005</v>
      </c>
      <c r="BS23">
        <v>0</v>
      </c>
      <c r="BT23">
        <v>0</v>
      </c>
      <c r="BU23">
        <v>0</v>
      </c>
      <c r="BV23">
        <v>960</v>
      </c>
      <c r="BW23">
        <v>46005</v>
      </c>
      <c r="BX23">
        <v>0.66486138332721567</v>
      </c>
      <c r="BY23">
        <v>0.66833092033983543</v>
      </c>
      <c r="BZ23">
        <v>0</v>
      </c>
      <c r="CA23">
        <v>144900</v>
      </c>
      <c r="CB23">
        <v>144900</v>
      </c>
      <c r="CC23">
        <v>13671000</v>
      </c>
      <c r="CD23">
        <v>0</v>
      </c>
      <c r="CE23">
        <v>144871</v>
      </c>
      <c r="CF23">
        <v>144871</v>
      </c>
      <c r="CG23">
        <v>13668266</v>
      </c>
      <c r="CH23">
        <v>144871</v>
      </c>
      <c r="CI23">
        <v>144871</v>
      </c>
      <c r="CJ23">
        <v>13668266</v>
      </c>
      <c r="CK23">
        <v>2705</v>
      </c>
      <c r="CL23">
        <v>0</v>
      </c>
      <c r="CM23">
        <v>0.6171821833333333</v>
      </c>
      <c r="CN23">
        <v>7.4061861999999996</v>
      </c>
      <c r="CO23">
        <v>7.4061861999999996</v>
      </c>
      <c r="CP23">
        <v>89411.800081683323</v>
      </c>
      <c r="CQ23">
        <v>1072941.6009801999</v>
      </c>
      <c r="CR23">
        <v>1072941.6009801999</v>
      </c>
      <c r="CS23">
        <v>1.0002848511278195</v>
      </c>
      <c r="CT23">
        <v>144912.26666773835</v>
      </c>
      <c r="CU23">
        <v>7.8</v>
      </c>
      <c r="CV23">
        <v>0</v>
      </c>
      <c r="CW23">
        <v>0</v>
      </c>
      <c r="CX23">
        <v>0</v>
      </c>
      <c r="CY23">
        <v>7.8</v>
      </c>
      <c r="CZ23">
        <v>1129993.8</v>
      </c>
      <c r="DA23">
        <v>0</v>
      </c>
      <c r="DB23">
        <v>0</v>
      </c>
      <c r="DC23">
        <v>0</v>
      </c>
      <c r="DD23">
        <v>105503580</v>
      </c>
      <c r="DE23">
        <v>144871</v>
      </c>
      <c r="DF23">
        <v>0</v>
      </c>
      <c r="DG23">
        <v>0</v>
      </c>
      <c r="DH23">
        <v>1</v>
      </c>
      <c r="DI23">
        <v>0</v>
      </c>
      <c r="DJ23">
        <v>144871</v>
      </c>
      <c r="DK23">
        <v>0</v>
      </c>
      <c r="DL23">
        <v>13668266</v>
      </c>
      <c r="DM23">
        <v>0</v>
      </c>
      <c r="DN23">
        <v>0</v>
      </c>
      <c r="DO23">
        <v>0</v>
      </c>
      <c r="DP23">
        <v>13526100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41004410.318695456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960</v>
      </c>
      <c r="EH23">
        <v>0</v>
      </c>
      <c r="EI23">
        <v>0</v>
      </c>
      <c r="EJ23">
        <v>0</v>
      </c>
      <c r="EK23">
        <v>0</v>
      </c>
      <c r="EL23">
        <v>46005</v>
      </c>
      <c r="EM23">
        <v>0</v>
      </c>
      <c r="EN23">
        <v>0</v>
      </c>
      <c r="EO23">
        <v>0</v>
      </c>
      <c r="EP23">
        <v>960</v>
      </c>
      <c r="EQ23">
        <v>46005</v>
      </c>
      <c r="ER23">
        <v>426</v>
      </c>
      <c r="ES23" t="s">
        <v>10328</v>
      </c>
      <c r="ET23" t="s">
        <v>10328</v>
      </c>
      <c r="EU23" t="s">
        <v>612</v>
      </c>
      <c r="EV23" t="s">
        <v>10329</v>
      </c>
      <c r="EW23">
        <v>0</v>
      </c>
      <c r="EX23">
        <v>960</v>
      </c>
      <c r="EY23">
        <v>0</v>
      </c>
      <c r="EZ23">
        <v>0</v>
      </c>
      <c r="FA23">
        <v>0</v>
      </c>
      <c r="FB23">
        <v>0</v>
      </c>
      <c r="FC23">
        <v>46005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 t="b">
        <v>1</v>
      </c>
      <c r="FR23" t="b">
        <v>1</v>
      </c>
    </row>
    <row r="24" spans="1:174" x14ac:dyDescent="0.4">
      <c r="A24" t="s">
        <v>31</v>
      </c>
      <c r="B24">
        <v>405373691400</v>
      </c>
      <c r="C24">
        <v>6000000000141</v>
      </c>
      <c r="D24" t="s">
        <v>668</v>
      </c>
      <c r="E24" t="s">
        <v>669</v>
      </c>
      <c r="F24" t="s">
        <v>587</v>
      </c>
      <c r="G24" t="s">
        <v>655</v>
      </c>
      <c r="H24" t="s">
        <v>670</v>
      </c>
      <c r="I24" t="s">
        <v>590</v>
      </c>
      <c r="J24" t="s">
        <v>591</v>
      </c>
      <c r="K24" t="s">
        <v>592</v>
      </c>
      <c r="L24" t="s">
        <v>593</v>
      </c>
      <c r="M24" t="s">
        <v>594</v>
      </c>
      <c r="N24" t="s">
        <v>595</v>
      </c>
      <c r="O24" t="s">
        <v>596</v>
      </c>
      <c r="P24" t="s">
        <v>595</v>
      </c>
      <c r="Q24" t="s">
        <v>597</v>
      </c>
      <c r="R24" t="s">
        <v>598</v>
      </c>
      <c r="S24" t="s">
        <v>598</v>
      </c>
      <c r="T24" s="1">
        <v>39668</v>
      </c>
      <c r="U24" s="1">
        <v>46310</v>
      </c>
      <c r="V24" s="1">
        <v>46310</v>
      </c>
      <c r="X24" t="s">
        <v>599</v>
      </c>
      <c r="Y24" t="s">
        <v>657</v>
      </c>
      <c r="Z24" t="s">
        <v>658</v>
      </c>
      <c r="AA24" t="s">
        <v>659</v>
      </c>
      <c r="AB24" t="s">
        <v>660</v>
      </c>
      <c r="AC24" t="s">
        <v>594</v>
      </c>
      <c r="AD24" t="s">
        <v>661</v>
      </c>
      <c r="AF24" t="s">
        <v>605</v>
      </c>
      <c r="AG24" t="s">
        <v>606</v>
      </c>
      <c r="AH24" s="1">
        <v>38876</v>
      </c>
      <c r="AI24" t="s">
        <v>607</v>
      </c>
      <c r="AJ24" t="s">
        <v>608</v>
      </c>
      <c r="AK24" t="s">
        <v>587</v>
      </c>
      <c r="AL24" t="s">
        <v>609</v>
      </c>
      <c r="AM24" t="s">
        <v>610</v>
      </c>
      <c r="AN24" t="s">
        <v>619</v>
      </c>
      <c r="AO24">
        <v>0</v>
      </c>
      <c r="AP24">
        <v>3287000000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3287000000</v>
      </c>
      <c r="AX24">
        <v>0</v>
      </c>
      <c r="AY24">
        <v>66918600</v>
      </c>
      <c r="AZ24">
        <v>3283402120</v>
      </c>
      <c r="BA24">
        <v>0</v>
      </c>
      <c r="BB24">
        <v>-66918600</v>
      </c>
      <c r="BC24">
        <v>3597880</v>
      </c>
      <c r="BD24">
        <v>0</v>
      </c>
      <c r="BE24">
        <v>618542</v>
      </c>
      <c r="BF24">
        <v>2084497</v>
      </c>
      <c r="BG24">
        <v>0</v>
      </c>
      <c r="BH24">
        <v>618542</v>
      </c>
      <c r="BI24">
        <v>0</v>
      </c>
      <c r="BJ24">
        <v>0</v>
      </c>
      <c r="BK24">
        <v>0</v>
      </c>
      <c r="BL24">
        <v>120201</v>
      </c>
      <c r="BM24">
        <v>0</v>
      </c>
      <c r="BN24">
        <v>0</v>
      </c>
      <c r="BO24">
        <v>10634</v>
      </c>
      <c r="BP24">
        <v>133684</v>
      </c>
      <c r="BQ24">
        <v>10634</v>
      </c>
      <c r="BR24">
        <v>133684</v>
      </c>
      <c r="BS24">
        <v>0</v>
      </c>
      <c r="BT24">
        <v>0</v>
      </c>
      <c r="BU24">
        <v>0</v>
      </c>
      <c r="BV24">
        <v>10634</v>
      </c>
      <c r="BW24">
        <v>133684</v>
      </c>
      <c r="BX24">
        <v>0.29600037633299681</v>
      </c>
      <c r="BY24">
        <v>0.3614678720228412</v>
      </c>
      <c r="BZ24">
        <v>0</v>
      </c>
      <c r="CA24">
        <v>3598600</v>
      </c>
      <c r="CB24">
        <v>3598600</v>
      </c>
      <c r="CC24">
        <v>70517200</v>
      </c>
      <c r="CD24">
        <v>0</v>
      </c>
      <c r="CE24">
        <v>3597880</v>
      </c>
      <c r="CF24">
        <v>3597880</v>
      </c>
      <c r="CG24">
        <v>70503097</v>
      </c>
      <c r="CH24">
        <v>3597880</v>
      </c>
      <c r="CI24">
        <v>3597880</v>
      </c>
      <c r="CJ24">
        <v>70503097</v>
      </c>
      <c r="CK24">
        <v>13383</v>
      </c>
      <c r="CL24">
        <v>0</v>
      </c>
      <c r="CM24">
        <v>0.27347058333333335</v>
      </c>
      <c r="CN24">
        <v>3.281647</v>
      </c>
      <c r="CO24">
        <v>3.281647</v>
      </c>
      <c r="CP24">
        <v>983914.34236333345</v>
      </c>
      <c r="CQ24">
        <v>11806972.10836</v>
      </c>
      <c r="CR24">
        <v>11806972.10836</v>
      </c>
      <c r="CS24">
        <v>1.0006341639793124</v>
      </c>
      <c r="CT24">
        <v>3600161.6458978886</v>
      </c>
      <c r="CU24">
        <v>3.48</v>
      </c>
      <c r="CV24">
        <v>0</v>
      </c>
      <c r="CW24">
        <v>0</v>
      </c>
      <c r="CX24">
        <v>0</v>
      </c>
      <c r="CY24">
        <v>3.48</v>
      </c>
      <c r="CZ24">
        <v>12520622.4</v>
      </c>
      <c r="DA24">
        <v>0</v>
      </c>
      <c r="DB24">
        <v>0</v>
      </c>
      <c r="DC24">
        <v>0</v>
      </c>
      <c r="DD24">
        <v>232876728</v>
      </c>
      <c r="DE24">
        <v>3597880</v>
      </c>
      <c r="DF24">
        <v>0</v>
      </c>
      <c r="DG24">
        <v>0</v>
      </c>
      <c r="DH24">
        <v>1</v>
      </c>
      <c r="DI24">
        <v>0</v>
      </c>
      <c r="DJ24">
        <v>3597880</v>
      </c>
      <c r="DK24">
        <v>0</v>
      </c>
      <c r="DL24">
        <v>70503097</v>
      </c>
      <c r="DM24">
        <v>0</v>
      </c>
      <c r="DN24">
        <v>0</v>
      </c>
      <c r="DO24">
        <v>0</v>
      </c>
      <c r="DP24">
        <v>66918600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204776511.27340132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10634</v>
      </c>
      <c r="EH24">
        <v>0</v>
      </c>
      <c r="EI24">
        <v>0</v>
      </c>
      <c r="EJ24">
        <v>0</v>
      </c>
      <c r="EK24">
        <v>0</v>
      </c>
      <c r="EL24">
        <v>133684</v>
      </c>
      <c r="EM24">
        <v>0</v>
      </c>
      <c r="EN24">
        <v>0</v>
      </c>
      <c r="EO24">
        <v>0</v>
      </c>
      <c r="EP24">
        <v>10634</v>
      </c>
      <c r="EQ24">
        <v>133684</v>
      </c>
      <c r="ER24">
        <v>411</v>
      </c>
      <c r="ES24" t="s">
        <v>10328</v>
      </c>
      <c r="ET24" t="s">
        <v>10328</v>
      </c>
      <c r="EU24" t="s">
        <v>612</v>
      </c>
      <c r="EV24" t="s">
        <v>10329</v>
      </c>
      <c r="EW24">
        <v>0</v>
      </c>
      <c r="EX24">
        <v>10634</v>
      </c>
      <c r="EY24">
        <v>0</v>
      </c>
      <c r="EZ24">
        <v>0</v>
      </c>
      <c r="FA24">
        <v>0</v>
      </c>
      <c r="FB24">
        <v>0</v>
      </c>
      <c r="FC24">
        <v>133684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 t="b">
        <v>1</v>
      </c>
      <c r="FR24" t="b">
        <v>1</v>
      </c>
    </row>
    <row r="25" spans="1:174" x14ac:dyDescent="0.4">
      <c r="A25" t="s">
        <v>31</v>
      </c>
      <c r="B25">
        <v>405373691400</v>
      </c>
      <c r="C25">
        <v>6000000000142</v>
      </c>
      <c r="D25" t="s">
        <v>668</v>
      </c>
      <c r="E25" t="s">
        <v>669</v>
      </c>
      <c r="F25" t="s">
        <v>587</v>
      </c>
      <c r="G25" t="s">
        <v>655</v>
      </c>
      <c r="H25" t="s">
        <v>670</v>
      </c>
      <c r="I25" t="s">
        <v>590</v>
      </c>
      <c r="J25" t="s">
        <v>591</v>
      </c>
      <c r="K25" t="s">
        <v>592</v>
      </c>
      <c r="L25" t="s">
        <v>593</v>
      </c>
      <c r="M25" t="s">
        <v>594</v>
      </c>
      <c r="N25" t="s">
        <v>595</v>
      </c>
      <c r="O25" t="s">
        <v>596</v>
      </c>
      <c r="P25" t="s">
        <v>595</v>
      </c>
      <c r="Q25" t="s">
        <v>597</v>
      </c>
      <c r="R25" t="s">
        <v>598</v>
      </c>
      <c r="S25" t="s">
        <v>598</v>
      </c>
      <c r="T25" s="1">
        <v>39668</v>
      </c>
      <c r="U25" s="1">
        <v>46310</v>
      </c>
      <c r="V25" s="1">
        <v>46310</v>
      </c>
      <c r="X25" t="s">
        <v>599</v>
      </c>
      <c r="Y25" t="s">
        <v>657</v>
      </c>
      <c r="Z25" t="s">
        <v>658</v>
      </c>
      <c r="AA25" t="s">
        <v>659</v>
      </c>
      <c r="AB25" t="s">
        <v>660</v>
      </c>
      <c r="AC25" t="s">
        <v>594</v>
      </c>
      <c r="AD25" t="s">
        <v>661</v>
      </c>
      <c r="AF25" t="s">
        <v>605</v>
      </c>
      <c r="AG25" t="s">
        <v>606</v>
      </c>
      <c r="AH25" s="1">
        <v>38876</v>
      </c>
      <c r="AI25" t="s">
        <v>607</v>
      </c>
      <c r="AJ25" t="s">
        <v>608</v>
      </c>
      <c r="AK25" t="s">
        <v>587</v>
      </c>
      <c r="AL25" t="s">
        <v>609</v>
      </c>
      <c r="AM25" t="s">
        <v>610</v>
      </c>
      <c r="AN25" t="s">
        <v>619</v>
      </c>
      <c r="AO25">
        <v>0</v>
      </c>
      <c r="AP25">
        <v>559000000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559000000</v>
      </c>
      <c r="AX25">
        <v>0</v>
      </c>
      <c r="AY25">
        <v>11390400</v>
      </c>
      <c r="AZ25">
        <v>558813637</v>
      </c>
      <c r="BA25">
        <v>0</v>
      </c>
      <c r="BB25">
        <v>-11390400</v>
      </c>
      <c r="BC25">
        <v>186363</v>
      </c>
      <c r="BD25">
        <v>0</v>
      </c>
      <c r="BE25">
        <v>193754</v>
      </c>
      <c r="BF25">
        <v>206801</v>
      </c>
      <c r="BG25">
        <v>0</v>
      </c>
      <c r="BH25">
        <v>193754</v>
      </c>
      <c r="BI25">
        <v>0</v>
      </c>
      <c r="BJ25">
        <v>0</v>
      </c>
      <c r="BK25">
        <v>0</v>
      </c>
      <c r="BL25">
        <v>32060</v>
      </c>
      <c r="BM25">
        <v>0</v>
      </c>
      <c r="BN25">
        <v>0</v>
      </c>
      <c r="BO25">
        <v>1049</v>
      </c>
      <c r="BP25">
        <v>34370</v>
      </c>
      <c r="BQ25">
        <v>1049</v>
      </c>
      <c r="BR25">
        <v>34370</v>
      </c>
      <c r="BS25">
        <v>0</v>
      </c>
      <c r="BT25">
        <v>0</v>
      </c>
      <c r="BU25">
        <v>0</v>
      </c>
      <c r="BV25">
        <v>1049</v>
      </c>
      <c r="BW25">
        <v>34370</v>
      </c>
      <c r="BX25">
        <v>0.56446861118659486</v>
      </c>
      <c r="BY25">
        <v>0.58619476367925649</v>
      </c>
      <c r="BZ25">
        <v>0</v>
      </c>
      <c r="CA25">
        <v>186400</v>
      </c>
      <c r="CB25">
        <v>186400</v>
      </c>
      <c r="CC25">
        <v>11576800</v>
      </c>
      <c r="CD25">
        <v>0</v>
      </c>
      <c r="CE25">
        <v>186363</v>
      </c>
      <c r="CF25">
        <v>186363</v>
      </c>
      <c r="CG25">
        <v>11574485</v>
      </c>
      <c r="CH25">
        <v>186363</v>
      </c>
      <c r="CI25">
        <v>186363</v>
      </c>
      <c r="CJ25">
        <v>11574485</v>
      </c>
      <c r="CK25">
        <v>2278</v>
      </c>
      <c r="CL25">
        <v>0</v>
      </c>
      <c r="CM25">
        <v>0.52378088333333339</v>
      </c>
      <c r="CN25">
        <v>6.2853706000000003</v>
      </c>
      <c r="CO25">
        <v>6.2853706000000003</v>
      </c>
      <c r="CP25">
        <v>97613.376760650004</v>
      </c>
      <c r="CQ25">
        <v>1171360.5211278</v>
      </c>
      <c r="CR25">
        <v>1171360.5211278</v>
      </c>
      <c r="CS25">
        <v>1.0003699481216457</v>
      </c>
      <c r="CT25">
        <v>186431.94464179425</v>
      </c>
      <c r="CU25">
        <v>6.64</v>
      </c>
      <c r="CV25">
        <v>0</v>
      </c>
      <c r="CW25">
        <v>0</v>
      </c>
      <c r="CX25">
        <v>0</v>
      </c>
      <c r="CY25">
        <v>6.64</v>
      </c>
      <c r="CZ25">
        <v>1237450.3199999998</v>
      </c>
      <c r="DA25">
        <v>0</v>
      </c>
      <c r="DB25">
        <v>0</v>
      </c>
      <c r="DC25">
        <v>0</v>
      </c>
      <c r="DD25">
        <v>75632256</v>
      </c>
      <c r="DE25">
        <v>186363</v>
      </c>
      <c r="DF25">
        <v>0</v>
      </c>
      <c r="DG25">
        <v>0</v>
      </c>
      <c r="DH25">
        <v>1</v>
      </c>
      <c r="DI25">
        <v>0</v>
      </c>
      <c r="DJ25">
        <v>186363</v>
      </c>
      <c r="DK25">
        <v>0</v>
      </c>
      <c r="DL25">
        <v>11574485</v>
      </c>
      <c r="DM25">
        <v>0</v>
      </c>
      <c r="DN25">
        <v>0</v>
      </c>
      <c r="DO25">
        <v>0</v>
      </c>
      <c r="DP25">
        <v>11390400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34445171.526993141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1049</v>
      </c>
      <c r="EH25">
        <v>0</v>
      </c>
      <c r="EI25">
        <v>0</v>
      </c>
      <c r="EJ25">
        <v>0</v>
      </c>
      <c r="EK25">
        <v>0</v>
      </c>
      <c r="EL25">
        <v>34370</v>
      </c>
      <c r="EM25">
        <v>0</v>
      </c>
      <c r="EN25">
        <v>0</v>
      </c>
      <c r="EO25">
        <v>0</v>
      </c>
      <c r="EP25">
        <v>1049</v>
      </c>
      <c r="EQ25">
        <v>34370</v>
      </c>
      <c r="ER25">
        <v>430</v>
      </c>
      <c r="ES25" t="s">
        <v>10328</v>
      </c>
      <c r="ET25" t="s">
        <v>10328</v>
      </c>
      <c r="EU25" t="s">
        <v>612</v>
      </c>
      <c r="EV25" t="s">
        <v>10329</v>
      </c>
      <c r="EW25">
        <v>0</v>
      </c>
      <c r="EX25">
        <v>1049</v>
      </c>
      <c r="EY25">
        <v>0</v>
      </c>
      <c r="EZ25">
        <v>0</v>
      </c>
      <c r="FA25">
        <v>0</v>
      </c>
      <c r="FB25">
        <v>0</v>
      </c>
      <c r="FC25">
        <v>34370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 t="b">
        <v>1</v>
      </c>
      <c r="FR25" t="b">
        <v>1</v>
      </c>
    </row>
    <row r="26" spans="1:174" x14ac:dyDescent="0.4">
      <c r="A26" t="s">
        <v>31</v>
      </c>
      <c r="B26">
        <v>405373691400</v>
      </c>
      <c r="C26">
        <v>6000000000143</v>
      </c>
      <c r="D26" t="s">
        <v>668</v>
      </c>
      <c r="E26" t="s">
        <v>669</v>
      </c>
      <c r="F26" t="s">
        <v>587</v>
      </c>
      <c r="G26" t="s">
        <v>655</v>
      </c>
      <c r="H26" t="s">
        <v>670</v>
      </c>
      <c r="I26" t="s">
        <v>590</v>
      </c>
      <c r="J26" t="s">
        <v>591</v>
      </c>
      <c r="K26" t="s">
        <v>592</v>
      </c>
      <c r="L26" t="s">
        <v>593</v>
      </c>
      <c r="M26" t="s">
        <v>594</v>
      </c>
      <c r="N26" t="s">
        <v>595</v>
      </c>
      <c r="O26" t="s">
        <v>596</v>
      </c>
      <c r="P26" t="s">
        <v>595</v>
      </c>
      <c r="Q26" t="s">
        <v>597</v>
      </c>
      <c r="R26" t="s">
        <v>598</v>
      </c>
      <c r="S26" t="s">
        <v>598</v>
      </c>
      <c r="T26" s="1">
        <v>39668</v>
      </c>
      <c r="U26" s="1">
        <v>46310</v>
      </c>
      <c r="V26" s="1">
        <v>46310</v>
      </c>
      <c r="X26" t="s">
        <v>599</v>
      </c>
      <c r="Y26" t="s">
        <v>657</v>
      </c>
      <c r="Z26" t="s">
        <v>658</v>
      </c>
      <c r="AA26" t="s">
        <v>659</v>
      </c>
      <c r="AB26" t="s">
        <v>660</v>
      </c>
      <c r="AC26" t="s">
        <v>594</v>
      </c>
      <c r="AD26" t="s">
        <v>661</v>
      </c>
      <c r="AF26" t="s">
        <v>605</v>
      </c>
      <c r="AG26" t="s">
        <v>606</v>
      </c>
      <c r="AH26" s="1">
        <v>38876</v>
      </c>
      <c r="AI26" t="s">
        <v>607</v>
      </c>
      <c r="AJ26" t="s">
        <v>608</v>
      </c>
      <c r="AK26" t="s">
        <v>587</v>
      </c>
      <c r="AL26" t="s">
        <v>609</v>
      </c>
      <c r="AM26" t="s">
        <v>610</v>
      </c>
      <c r="AN26" t="s">
        <v>619</v>
      </c>
      <c r="AO26">
        <v>0</v>
      </c>
      <c r="AP26">
        <v>366000000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366000000</v>
      </c>
      <c r="AX26">
        <v>0</v>
      </c>
      <c r="AY26">
        <v>7435400</v>
      </c>
      <c r="AZ26">
        <v>364945361</v>
      </c>
      <c r="BA26">
        <v>0</v>
      </c>
      <c r="BB26">
        <v>-7435400</v>
      </c>
      <c r="BC26">
        <v>1054639</v>
      </c>
      <c r="BD26">
        <v>0</v>
      </c>
      <c r="BE26">
        <v>64414</v>
      </c>
      <c r="BF26">
        <v>528226</v>
      </c>
      <c r="BG26">
        <v>0</v>
      </c>
      <c r="BH26">
        <v>64414</v>
      </c>
      <c r="BI26">
        <v>0</v>
      </c>
      <c r="BJ26">
        <v>0</v>
      </c>
      <c r="BK26">
        <v>0</v>
      </c>
      <c r="BL26">
        <v>16413</v>
      </c>
      <c r="BM26">
        <v>0</v>
      </c>
      <c r="BN26">
        <v>0</v>
      </c>
      <c r="BO26">
        <v>2696</v>
      </c>
      <c r="BP26">
        <v>17910</v>
      </c>
      <c r="BQ26">
        <v>2696</v>
      </c>
      <c r="BR26">
        <v>17910</v>
      </c>
      <c r="BS26">
        <v>0</v>
      </c>
      <c r="BT26">
        <v>0</v>
      </c>
      <c r="BU26">
        <v>0</v>
      </c>
      <c r="BV26">
        <v>2696</v>
      </c>
      <c r="BW26">
        <v>17910</v>
      </c>
      <c r="BX26">
        <v>0.25595965407470489</v>
      </c>
      <c r="BY26">
        <v>0.37605189810148382</v>
      </c>
      <c r="BZ26">
        <v>0</v>
      </c>
      <c r="CA26">
        <v>1054850</v>
      </c>
      <c r="CB26">
        <v>1054850</v>
      </c>
      <c r="CC26">
        <v>8490250</v>
      </c>
      <c r="CD26">
        <v>0</v>
      </c>
      <c r="CE26">
        <v>1054639</v>
      </c>
      <c r="CF26">
        <v>1054639</v>
      </c>
      <c r="CG26">
        <v>8488552</v>
      </c>
      <c r="CH26">
        <v>1054639</v>
      </c>
      <c r="CI26">
        <v>1054639</v>
      </c>
      <c r="CJ26">
        <v>8488552</v>
      </c>
      <c r="CK26">
        <v>1487</v>
      </c>
      <c r="CL26">
        <v>0</v>
      </c>
      <c r="CM26">
        <v>0.23641352500000001</v>
      </c>
      <c r="CN26">
        <v>2.8369623000000002</v>
      </c>
      <c r="CO26">
        <v>2.8369623000000002</v>
      </c>
      <c r="CP26">
        <v>249330.92359247501</v>
      </c>
      <c r="CQ26">
        <v>2991971.0831097001</v>
      </c>
      <c r="CR26">
        <v>2991971.0831097001</v>
      </c>
      <c r="CS26">
        <v>1.0014432404371585</v>
      </c>
      <c r="CT26">
        <v>1056161.0976514043</v>
      </c>
      <c r="CU26">
        <v>3.01</v>
      </c>
      <c r="CV26">
        <v>0</v>
      </c>
      <c r="CW26">
        <v>0</v>
      </c>
      <c r="CX26">
        <v>0</v>
      </c>
      <c r="CY26">
        <v>3.01</v>
      </c>
      <c r="CZ26">
        <v>3174463.3899999997</v>
      </c>
      <c r="DA26">
        <v>0</v>
      </c>
      <c r="DB26">
        <v>0</v>
      </c>
      <c r="DC26">
        <v>0</v>
      </c>
      <c r="DD26">
        <v>22380554</v>
      </c>
      <c r="DE26">
        <v>1054639</v>
      </c>
      <c r="DF26">
        <v>0</v>
      </c>
      <c r="DG26">
        <v>0</v>
      </c>
      <c r="DH26">
        <v>1</v>
      </c>
      <c r="DI26">
        <v>0</v>
      </c>
      <c r="DJ26">
        <v>1054639</v>
      </c>
      <c r="DK26">
        <v>0</v>
      </c>
      <c r="DL26">
        <v>8488552</v>
      </c>
      <c r="DM26">
        <v>0</v>
      </c>
      <c r="DN26">
        <v>0</v>
      </c>
      <c r="DO26">
        <v>0</v>
      </c>
      <c r="DP26">
        <v>7435400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23344498.103862159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2696</v>
      </c>
      <c r="EH26">
        <v>0</v>
      </c>
      <c r="EI26">
        <v>0</v>
      </c>
      <c r="EJ26">
        <v>0</v>
      </c>
      <c r="EK26">
        <v>0</v>
      </c>
      <c r="EL26">
        <v>17910</v>
      </c>
      <c r="EM26">
        <v>0</v>
      </c>
      <c r="EN26">
        <v>0</v>
      </c>
      <c r="EO26">
        <v>0</v>
      </c>
      <c r="EP26">
        <v>2696</v>
      </c>
      <c r="EQ26">
        <v>17910</v>
      </c>
      <c r="ER26">
        <v>439</v>
      </c>
      <c r="ES26" t="s">
        <v>10328</v>
      </c>
      <c r="ET26" t="s">
        <v>10328</v>
      </c>
      <c r="EU26" t="s">
        <v>612</v>
      </c>
      <c r="EV26" t="s">
        <v>10329</v>
      </c>
      <c r="EW26">
        <v>0</v>
      </c>
      <c r="EX26">
        <v>2696</v>
      </c>
      <c r="EY26">
        <v>0</v>
      </c>
      <c r="EZ26">
        <v>0</v>
      </c>
      <c r="FA26">
        <v>0</v>
      </c>
      <c r="FB26">
        <v>0</v>
      </c>
      <c r="FC26">
        <v>17910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 t="b">
        <v>1</v>
      </c>
      <c r="FR26" t="b">
        <v>1</v>
      </c>
    </row>
    <row r="27" spans="1:174" x14ac:dyDescent="0.4">
      <c r="A27" t="s">
        <v>31</v>
      </c>
      <c r="B27">
        <v>405373691400</v>
      </c>
      <c r="C27">
        <v>6000000000144</v>
      </c>
      <c r="D27" t="s">
        <v>668</v>
      </c>
      <c r="E27" t="s">
        <v>669</v>
      </c>
      <c r="F27" t="s">
        <v>587</v>
      </c>
      <c r="G27" t="s">
        <v>655</v>
      </c>
      <c r="H27" t="s">
        <v>670</v>
      </c>
      <c r="I27" t="s">
        <v>590</v>
      </c>
      <c r="J27" t="s">
        <v>591</v>
      </c>
      <c r="K27" t="s">
        <v>592</v>
      </c>
      <c r="L27" t="s">
        <v>593</v>
      </c>
      <c r="M27" t="s">
        <v>594</v>
      </c>
      <c r="N27" t="s">
        <v>595</v>
      </c>
      <c r="O27" t="s">
        <v>596</v>
      </c>
      <c r="P27" t="s">
        <v>595</v>
      </c>
      <c r="Q27" t="s">
        <v>597</v>
      </c>
      <c r="R27" t="s">
        <v>598</v>
      </c>
      <c r="S27" t="s">
        <v>598</v>
      </c>
      <c r="T27" s="1">
        <v>39668</v>
      </c>
      <c r="U27" s="1">
        <v>46310</v>
      </c>
      <c r="V27" s="1">
        <v>46310</v>
      </c>
      <c r="X27" t="s">
        <v>599</v>
      </c>
      <c r="Y27" t="s">
        <v>657</v>
      </c>
      <c r="Z27" t="s">
        <v>658</v>
      </c>
      <c r="AA27" t="s">
        <v>659</v>
      </c>
      <c r="AB27" t="s">
        <v>660</v>
      </c>
      <c r="AC27" t="s">
        <v>594</v>
      </c>
      <c r="AD27" t="s">
        <v>661</v>
      </c>
      <c r="AF27" t="s">
        <v>605</v>
      </c>
      <c r="AG27" t="s">
        <v>606</v>
      </c>
      <c r="AH27" s="1">
        <v>38876</v>
      </c>
      <c r="AI27" t="s">
        <v>607</v>
      </c>
      <c r="AJ27" t="s">
        <v>608</v>
      </c>
      <c r="AK27" t="s">
        <v>587</v>
      </c>
      <c r="AL27" t="s">
        <v>609</v>
      </c>
      <c r="AM27" t="s">
        <v>610</v>
      </c>
      <c r="AN27" t="s">
        <v>619</v>
      </c>
      <c r="AO27">
        <v>0</v>
      </c>
      <c r="AP27">
        <v>62000000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1058750</v>
      </c>
      <c r="AZ27">
        <v>0</v>
      </c>
      <c r="BA27">
        <v>0</v>
      </c>
      <c r="BB27">
        <v>-1058750</v>
      </c>
      <c r="BC27">
        <v>0</v>
      </c>
      <c r="BD27">
        <v>0</v>
      </c>
      <c r="BE27">
        <v>16465</v>
      </c>
      <c r="BF27">
        <v>0</v>
      </c>
      <c r="BG27">
        <v>0</v>
      </c>
      <c r="BH27">
        <v>16465</v>
      </c>
      <c r="BI27">
        <v>0</v>
      </c>
      <c r="BJ27">
        <v>0</v>
      </c>
      <c r="BK27">
        <v>0</v>
      </c>
      <c r="BL27">
        <v>2506</v>
      </c>
      <c r="BM27">
        <v>0</v>
      </c>
      <c r="BN27">
        <v>0</v>
      </c>
      <c r="BO27">
        <v>0</v>
      </c>
      <c r="BP27">
        <v>2721</v>
      </c>
      <c r="BQ27">
        <v>0</v>
      </c>
      <c r="BR27">
        <v>2721</v>
      </c>
      <c r="BS27">
        <v>0</v>
      </c>
      <c r="BT27">
        <v>0</v>
      </c>
      <c r="BU27">
        <v>0</v>
      </c>
      <c r="BV27">
        <v>0</v>
      </c>
      <c r="BW27">
        <v>2721</v>
      </c>
      <c r="BX27">
        <v>0</v>
      </c>
      <c r="BY27">
        <v>0.5154302308070432</v>
      </c>
      <c r="BZ27">
        <v>0</v>
      </c>
      <c r="CA27">
        <v>0</v>
      </c>
      <c r="CB27">
        <v>0</v>
      </c>
      <c r="CC27">
        <v>1058750</v>
      </c>
      <c r="CD27">
        <v>0</v>
      </c>
      <c r="CE27">
        <v>0</v>
      </c>
      <c r="CF27">
        <v>0</v>
      </c>
      <c r="CG27">
        <v>1058538</v>
      </c>
      <c r="CH27">
        <v>0</v>
      </c>
      <c r="CI27">
        <v>0</v>
      </c>
      <c r="CJ27">
        <v>1058538</v>
      </c>
      <c r="CK27">
        <v>212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9.01</v>
      </c>
      <c r="CZ27">
        <v>0</v>
      </c>
      <c r="DA27">
        <v>0</v>
      </c>
      <c r="DB27">
        <v>0</v>
      </c>
      <c r="DC27">
        <v>0</v>
      </c>
      <c r="DD27">
        <v>9539337.5</v>
      </c>
      <c r="DE27">
        <v>0</v>
      </c>
      <c r="DF27">
        <v>0</v>
      </c>
      <c r="DG27">
        <v>0</v>
      </c>
      <c r="DH27">
        <v>1</v>
      </c>
      <c r="DI27">
        <v>0</v>
      </c>
      <c r="DJ27">
        <v>0</v>
      </c>
      <c r="DK27">
        <v>0</v>
      </c>
      <c r="DL27">
        <v>1058538</v>
      </c>
      <c r="DM27">
        <v>0</v>
      </c>
      <c r="DN27">
        <v>0</v>
      </c>
      <c r="DO27">
        <v>0</v>
      </c>
      <c r="DP27">
        <v>1058750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3590213.9278868195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2721</v>
      </c>
      <c r="EM27">
        <v>0</v>
      </c>
      <c r="EN27">
        <v>0</v>
      </c>
      <c r="EO27">
        <v>0</v>
      </c>
      <c r="EP27">
        <v>0</v>
      </c>
      <c r="EQ27">
        <v>2721</v>
      </c>
      <c r="ER27">
        <v>448</v>
      </c>
      <c r="ES27" t="s">
        <v>10328</v>
      </c>
      <c r="ET27" t="s">
        <v>10328</v>
      </c>
      <c r="EU27" t="s">
        <v>612</v>
      </c>
      <c r="EV27" t="s">
        <v>10329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2721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 t="b">
        <v>1</v>
      </c>
      <c r="FR27" t="b">
        <v>1</v>
      </c>
    </row>
    <row r="28" spans="1:174" x14ac:dyDescent="0.4">
      <c r="A28" t="s">
        <v>31</v>
      </c>
      <c r="B28">
        <v>405373691400</v>
      </c>
      <c r="C28">
        <v>6000000000145</v>
      </c>
      <c r="D28" t="s">
        <v>668</v>
      </c>
      <c r="E28" t="s">
        <v>669</v>
      </c>
      <c r="F28" t="s">
        <v>587</v>
      </c>
      <c r="G28" t="s">
        <v>655</v>
      </c>
      <c r="H28" t="s">
        <v>670</v>
      </c>
      <c r="I28" t="s">
        <v>590</v>
      </c>
      <c r="J28" t="s">
        <v>591</v>
      </c>
      <c r="K28" t="s">
        <v>592</v>
      </c>
      <c r="L28" t="s">
        <v>593</v>
      </c>
      <c r="M28" t="s">
        <v>594</v>
      </c>
      <c r="N28" t="s">
        <v>595</v>
      </c>
      <c r="O28" t="s">
        <v>596</v>
      </c>
      <c r="P28" t="s">
        <v>595</v>
      </c>
      <c r="Q28" t="s">
        <v>597</v>
      </c>
      <c r="R28" t="s">
        <v>598</v>
      </c>
      <c r="S28" t="s">
        <v>598</v>
      </c>
      <c r="T28" s="1">
        <v>39668</v>
      </c>
      <c r="U28" s="1">
        <v>46310</v>
      </c>
      <c r="V28" s="1">
        <v>46310</v>
      </c>
      <c r="X28" t="s">
        <v>599</v>
      </c>
      <c r="Y28" t="s">
        <v>657</v>
      </c>
      <c r="Z28" t="s">
        <v>658</v>
      </c>
      <c r="AA28" t="s">
        <v>659</v>
      </c>
      <c r="AB28" t="s">
        <v>660</v>
      </c>
      <c r="AC28" t="s">
        <v>594</v>
      </c>
      <c r="AD28" t="s">
        <v>661</v>
      </c>
      <c r="AF28" t="s">
        <v>605</v>
      </c>
      <c r="AG28" t="s">
        <v>606</v>
      </c>
      <c r="AH28" s="1">
        <v>38876</v>
      </c>
      <c r="AI28" t="s">
        <v>607</v>
      </c>
      <c r="AJ28" t="s">
        <v>608</v>
      </c>
      <c r="AK28" t="s">
        <v>587</v>
      </c>
      <c r="AL28" t="s">
        <v>609</v>
      </c>
      <c r="AM28" t="s">
        <v>610</v>
      </c>
      <c r="AN28" t="s">
        <v>619</v>
      </c>
      <c r="AO28">
        <v>0</v>
      </c>
      <c r="AP28">
        <v>4668000000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4668000000</v>
      </c>
      <c r="AX28">
        <v>0</v>
      </c>
      <c r="AY28">
        <v>94959550</v>
      </c>
      <c r="AZ28">
        <v>4662698161</v>
      </c>
      <c r="BA28">
        <v>0</v>
      </c>
      <c r="BB28">
        <v>-94959550</v>
      </c>
      <c r="BC28">
        <v>5301839</v>
      </c>
      <c r="BD28">
        <v>0</v>
      </c>
      <c r="BE28">
        <v>1101843</v>
      </c>
      <c r="BF28">
        <v>3855201</v>
      </c>
      <c r="BG28">
        <v>0</v>
      </c>
      <c r="BH28">
        <v>1101843</v>
      </c>
      <c r="BI28">
        <v>0</v>
      </c>
      <c r="BJ28">
        <v>0</v>
      </c>
      <c r="BK28">
        <v>0</v>
      </c>
      <c r="BL28">
        <v>215813</v>
      </c>
      <c r="BM28">
        <v>0</v>
      </c>
      <c r="BN28">
        <v>0</v>
      </c>
      <c r="BO28">
        <v>19632</v>
      </c>
      <c r="BP28">
        <v>234981</v>
      </c>
      <c r="BQ28">
        <v>19632</v>
      </c>
      <c r="BR28">
        <v>234981</v>
      </c>
      <c r="BS28">
        <v>0</v>
      </c>
      <c r="BT28">
        <v>0</v>
      </c>
      <c r="BU28">
        <v>0</v>
      </c>
      <c r="BV28">
        <v>19632</v>
      </c>
      <c r="BW28">
        <v>234981</v>
      </c>
      <c r="BX28">
        <v>0.37097344437089558</v>
      </c>
      <c r="BY28">
        <v>0.44626846475869125</v>
      </c>
      <c r="BZ28">
        <v>0</v>
      </c>
      <c r="CA28">
        <v>5302900</v>
      </c>
      <c r="CB28">
        <v>5302900</v>
      </c>
      <c r="CC28" t="s">
        <v>671</v>
      </c>
      <c r="CD28">
        <v>0</v>
      </c>
      <c r="CE28">
        <v>5301839</v>
      </c>
      <c r="CF28">
        <v>5301839</v>
      </c>
      <c r="CG28">
        <v>100242398</v>
      </c>
      <c r="CH28">
        <v>5301839</v>
      </c>
      <c r="CI28">
        <v>5301839</v>
      </c>
      <c r="CJ28">
        <v>100242398</v>
      </c>
      <c r="CK28">
        <v>18991</v>
      </c>
      <c r="CL28">
        <v>0</v>
      </c>
      <c r="CM28">
        <v>0.34322311666666666</v>
      </c>
      <c r="CN28">
        <v>4.1186774000000002</v>
      </c>
      <c r="CO28">
        <v>4.1186774000000002</v>
      </c>
      <c r="CP28">
        <v>1819713.7056448832</v>
      </c>
      <c r="CQ28">
        <v>21836564.467738602</v>
      </c>
      <c r="CR28">
        <v>21836564.467738602</v>
      </c>
      <c r="CS28">
        <v>1.0008258785347044</v>
      </c>
      <c r="CT28">
        <v>5306217.6750245588</v>
      </c>
      <c r="CU28">
        <v>4.3600000000000003</v>
      </c>
      <c r="CV28">
        <v>0</v>
      </c>
      <c r="CW28">
        <v>0</v>
      </c>
      <c r="CX28">
        <v>0</v>
      </c>
      <c r="CY28">
        <v>4.3600000000000003</v>
      </c>
      <c r="CZ28">
        <v>23116018.040000003</v>
      </c>
      <c r="DA28">
        <v>0</v>
      </c>
      <c r="DB28">
        <v>0</v>
      </c>
      <c r="DC28">
        <v>0</v>
      </c>
      <c r="DD28">
        <v>414023638.00000006</v>
      </c>
      <c r="DE28">
        <v>5301839</v>
      </c>
      <c r="DF28">
        <v>0</v>
      </c>
      <c r="DG28">
        <v>0</v>
      </c>
      <c r="DH28">
        <v>1</v>
      </c>
      <c r="DI28">
        <v>0</v>
      </c>
      <c r="DJ28">
        <v>5301839</v>
      </c>
      <c r="DK28">
        <v>0</v>
      </c>
      <c r="DL28">
        <v>100242398</v>
      </c>
      <c r="DM28">
        <v>0</v>
      </c>
      <c r="DN28">
        <v>0</v>
      </c>
      <c r="DO28">
        <v>0</v>
      </c>
      <c r="DP28">
        <v>94959550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291546867.56578255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19632</v>
      </c>
      <c r="EH28">
        <v>0</v>
      </c>
      <c r="EI28">
        <v>0</v>
      </c>
      <c r="EJ28">
        <v>0</v>
      </c>
      <c r="EK28">
        <v>0</v>
      </c>
      <c r="EL28">
        <v>234981</v>
      </c>
      <c r="EM28">
        <v>0</v>
      </c>
      <c r="EN28">
        <v>0</v>
      </c>
      <c r="EO28">
        <v>0</v>
      </c>
      <c r="EP28">
        <v>19632</v>
      </c>
      <c r="EQ28">
        <v>234981</v>
      </c>
      <c r="ER28">
        <v>404</v>
      </c>
      <c r="ES28" t="s">
        <v>10328</v>
      </c>
      <c r="ET28" t="s">
        <v>10328</v>
      </c>
      <c r="EU28" t="s">
        <v>612</v>
      </c>
      <c r="EV28" t="s">
        <v>10329</v>
      </c>
      <c r="EW28">
        <v>0</v>
      </c>
      <c r="EX28">
        <v>19632</v>
      </c>
      <c r="EY28">
        <v>0</v>
      </c>
      <c r="EZ28">
        <v>0</v>
      </c>
      <c r="FA28">
        <v>0</v>
      </c>
      <c r="FB28">
        <v>0</v>
      </c>
      <c r="FC28">
        <v>234981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 t="b">
        <v>1</v>
      </c>
      <c r="FR28" t="b">
        <v>1</v>
      </c>
    </row>
    <row r="29" spans="1:174" x14ac:dyDescent="0.4">
      <c r="A29" t="s">
        <v>31</v>
      </c>
      <c r="B29">
        <v>405373691400</v>
      </c>
      <c r="C29">
        <v>6000000000146</v>
      </c>
      <c r="D29" t="s">
        <v>668</v>
      </c>
      <c r="E29" t="s">
        <v>669</v>
      </c>
      <c r="F29" t="s">
        <v>587</v>
      </c>
      <c r="G29" t="s">
        <v>655</v>
      </c>
      <c r="H29" t="s">
        <v>670</v>
      </c>
      <c r="I29" t="s">
        <v>590</v>
      </c>
      <c r="J29" t="s">
        <v>591</v>
      </c>
      <c r="K29" t="s">
        <v>592</v>
      </c>
      <c r="L29" t="s">
        <v>593</v>
      </c>
      <c r="M29" t="s">
        <v>594</v>
      </c>
      <c r="N29" t="s">
        <v>595</v>
      </c>
      <c r="O29" t="s">
        <v>596</v>
      </c>
      <c r="P29" t="s">
        <v>595</v>
      </c>
      <c r="Q29" t="s">
        <v>597</v>
      </c>
      <c r="R29" t="s">
        <v>598</v>
      </c>
      <c r="S29" t="s">
        <v>598</v>
      </c>
      <c r="T29" s="1">
        <v>39668</v>
      </c>
      <c r="U29" s="1">
        <v>46310</v>
      </c>
      <c r="V29" s="1">
        <v>46310</v>
      </c>
      <c r="X29" t="s">
        <v>599</v>
      </c>
      <c r="Y29" t="s">
        <v>657</v>
      </c>
      <c r="Z29" t="s">
        <v>658</v>
      </c>
      <c r="AA29" t="s">
        <v>659</v>
      </c>
      <c r="AB29" t="s">
        <v>660</v>
      </c>
      <c r="AC29" t="s">
        <v>594</v>
      </c>
      <c r="AD29" t="s">
        <v>661</v>
      </c>
      <c r="AF29" t="s">
        <v>605</v>
      </c>
      <c r="AG29" t="s">
        <v>606</v>
      </c>
      <c r="AH29" s="1">
        <v>38876</v>
      </c>
      <c r="AI29" t="s">
        <v>607</v>
      </c>
      <c r="AJ29" t="s">
        <v>608</v>
      </c>
      <c r="AK29" t="s">
        <v>587</v>
      </c>
      <c r="AL29" t="s">
        <v>609</v>
      </c>
      <c r="AM29" t="s">
        <v>610</v>
      </c>
      <c r="AN29" t="s">
        <v>619</v>
      </c>
      <c r="AO29">
        <v>0</v>
      </c>
      <c r="AP29">
        <v>794000000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794000000</v>
      </c>
      <c r="AX29">
        <v>0</v>
      </c>
      <c r="AY29">
        <v>16175950</v>
      </c>
      <c r="AZ29">
        <v>793864927</v>
      </c>
      <c r="BA29">
        <v>0</v>
      </c>
      <c r="BB29">
        <v>-16175950</v>
      </c>
      <c r="BC29">
        <v>135073</v>
      </c>
      <c r="BD29">
        <v>0</v>
      </c>
      <c r="BE29">
        <v>309168</v>
      </c>
      <c r="BF29">
        <v>170062</v>
      </c>
      <c r="BG29">
        <v>0</v>
      </c>
      <c r="BH29">
        <v>309168</v>
      </c>
      <c r="BI29">
        <v>0</v>
      </c>
      <c r="BJ29">
        <v>0</v>
      </c>
      <c r="BK29">
        <v>0</v>
      </c>
      <c r="BL29">
        <v>49162</v>
      </c>
      <c r="BM29">
        <v>0</v>
      </c>
      <c r="BN29">
        <v>0</v>
      </c>
      <c r="BO29">
        <v>862</v>
      </c>
      <c r="BP29">
        <v>52449</v>
      </c>
      <c r="BQ29">
        <v>862</v>
      </c>
      <c r="BR29">
        <v>52449</v>
      </c>
      <c r="BS29">
        <v>0</v>
      </c>
      <c r="BT29">
        <v>0</v>
      </c>
      <c r="BU29">
        <v>0</v>
      </c>
      <c r="BV29">
        <v>862</v>
      </c>
      <c r="BW29">
        <v>52449</v>
      </c>
      <c r="BX29">
        <v>0.64021627723890018</v>
      </c>
      <c r="BY29">
        <v>0.63999611480175111</v>
      </c>
      <c r="BZ29">
        <v>0</v>
      </c>
      <c r="CA29">
        <v>135100</v>
      </c>
      <c r="CB29">
        <v>135100</v>
      </c>
      <c r="CC29">
        <v>16311050</v>
      </c>
      <c r="CD29">
        <v>0</v>
      </c>
      <c r="CE29">
        <v>135073</v>
      </c>
      <c r="CF29">
        <v>135073</v>
      </c>
      <c r="CG29">
        <v>16307788</v>
      </c>
      <c r="CH29">
        <v>135073</v>
      </c>
      <c r="CI29">
        <v>135073</v>
      </c>
      <c r="CJ29">
        <v>16307788</v>
      </c>
      <c r="CK29">
        <v>3235</v>
      </c>
      <c r="CL29">
        <v>0</v>
      </c>
      <c r="CM29">
        <v>0.59428479999999995</v>
      </c>
      <c r="CN29">
        <v>7.1314175999999998</v>
      </c>
      <c r="CO29">
        <v>7.1314175999999998</v>
      </c>
      <c r="CP29">
        <v>80271.830790399996</v>
      </c>
      <c r="CQ29">
        <v>963261.96948480001</v>
      </c>
      <c r="CR29">
        <v>963261.96948480001</v>
      </c>
      <c r="CS29">
        <v>1.0002141838790932</v>
      </c>
      <c r="CT29">
        <v>135101.93045910075</v>
      </c>
      <c r="CU29">
        <v>7.52</v>
      </c>
      <c r="CV29">
        <v>0</v>
      </c>
      <c r="CW29">
        <v>0</v>
      </c>
      <c r="CX29">
        <v>0</v>
      </c>
      <c r="CY29">
        <v>7.52</v>
      </c>
      <c r="CZ29">
        <v>1015748.96</v>
      </c>
      <c r="DA29">
        <v>0</v>
      </c>
      <c r="DB29">
        <v>0</v>
      </c>
      <c r="DC29">
        <v>0</v>
      </c>
      <c r="DD29">
        <v>121643144</v>
      </c>
      <c r="DE29">
        <v>135073</v>
      </c>
      <c r="DF29">
        <v>0</v>
      </c>
      <c r="DG29">
        <v>0</v>
      </c>
      <c r="DH29">
        <v>1</v>
      </c>
      <c r="DI29">
        <v>0</v>
      </c>
      <c r="DJ29">
        <v>135073</v>
      </c>
      <c r="DK29">
        <v>0</v>
      </c>
      <c r="DL29">
        <v>16307788</v>
      </c>
      <c r="DM29">
        <v>0</v>
      </c>
      <c r="DN29">
        <v>0</v>
      </c>
      <c r="DO29">
        <v>0</v>
      </c>
      <c r="DP29">
        <v>16175950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48944574.813382007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862</v>
      </c>
      <c r="EH29">
        <v>0</v>
      </c>
      <c r="EI29">
        <v>0</v>
      </c>
      <c r="EJ29">
        <v>0</v>
      </c>
      <c r="EK29">
        <v>0</v>
      </c>
      <c r="EL29">
        <v>52449</v>
      </c>
      <c r="EM29">
        <v>0</v>
      </c>
      <c r="EN29">
        <v>0</v>
      </c>
      <c r="EO29">
        <v>0</v>
      </c>
      <c r="EP29">
        <v>862</v>
      </c>
      <c r="EQ29">
        <v>52449</v>
      </c>
      <c r="ER29">
        <v>424</v>
      </c>
      <c r="ES29" t="s">
        <v>10328</v>
      </c>
      <c r="ET29" t="s">
        <v>10328</v>
      </c>
      <c r="EU29" t="s">
        <v>612</v>
      </c>
      <c r="EV29" t="s">
        <v>10329</v>
      </c>
      <c r="EW29">
        <v>0</v>
      </c>
      <c r="EX29">
        <v>862</v>
      </c>
      <c r="EY29">
        <v>0</v>
      </c>
      <c r="EZ29">
        <v>0</v>
      </c>
      <c r="FA29">
        <v>0</v>
      </c>
      <c r="FB29">
        <v>0</v>
      </c>
      <c r="FC29">
        <v>52449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 t="b">
        <v>1</v>
      </c>
      <c r="FR29" t="b">
        <v>1</v>
      </c>
    </row>
    <row r="30" spans="1:174" x14ac:dyDescent="0.4">
      <c r="A30" t="s">
        <v>31</v>
      </c>
      <c r="B30">
        <v>405373691400</v>
      </c>
      <c r="C30">
        <v>6000000000147</v>
      </c>
      <c r="D30" t="s">
        <v>668</v>
      </c>
      <c r="E30" t="s">
        <v>669</v>
      </c>
      <c r="F30" t="s">
        <v>587</v>
      </c>
      <c r="G30" t="s">
        <v>655</v>
      </c>
      <c r="H30" t="s">
        <v>670</v>
      </c>
      <c r="I30" t="s">
        <v>590</v>
      </c>
      <c r="J30" t="s">
        <v>591</v>
      </c>
      <c r="K30" t="s">
        <v>592</v>
      </c>
      <c r="L30" t="s">
        <v>593</v>
      </c>
      <c r="M30" t="s">
        <v>594</v>
      </c>
      <c r="N30" t="s">
        <v>595</v>
      </c>
      <c r="O30" t="s">
        <v>596</v>
      </c>
      <c r="P30" t="s">
        <v>595</v>
      </c>
      <c r="Q30" t="s">
        <v>597</v>
      </c>
      <c r="R30" t="s">
        <v>598</v>
      </c>
      <c r="S30" t="s">
        <v>598</v>
      </c>
      <c r="T30" s="1">
        <v>39668</v>
      </c>
      <c r="U30" s="1">
        <v>46310</v>
      </c>
      <c r="V30" s="1">
        <v>46310</v>
      </c>
      <c r="X30" t="s">
        <v>599</v>
      </c>
      <c r="Y30" t="s">
        <v>657</v>
      </c>
      <c r="Z30" t="s">
        <v>658</v>
      </c>
      <c r="AA30" t="s">
        <v>659</v>
      </c>
      <c r="AB30" t="s">
        <v>660</v>
      </c>
      <c r="AC30" t="s">
        <v>594</v>
      </c>
      <c r="AD30" t="s">
        <v>661</v>
      </c>
      <c r="AF30" t="s">
        <v>605</v>
      </c>
      <c r="AG30" t="s">
        <v>606</v>
      </c>
      <c r="AH30" s="1">
        <v>38876</v>
      </c>
      <c r="AI30" t="s">
        <v>607</v>
      </c>
      <c r="AJ30" t="s">
        <v>608</v>
      </c>
      <c r="AK30" t="s">
        <v>587</v>
      </c>
      <c r="AL30" t="s">
        <v>609</v>
      </c>
      <c r="AM30" t="s">
        <v>610</v>
      </c>
      <c r="AN30" t="s">
        <v>619</v>
      </c>
      <c r="AO30">
        <v>0</v>
      </c>
      <c r="AP30">
        <v>1944000000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1944000000</v>
      </c>
      <c r="AX30">
        <v>0</v>
      </c>
      <c r="AY30">
        <v>39550000</v>
      </c>
      <c r="AZ30">
        <v>1942185113</v>
      </c>
      <c r="BA30">
        <v>0</v>
      </c>
      <c r="BB30">
        <v>-39550000</v>
      </c>
      <c r="BC30">
        <v>1814887</v>
      </c>
      <c r="BD30">
        <v>0</v>
      </c>
      <c r="BE30">
        <v>569276</v>
      </c>
      <c r="BF30">
        <v>1655617</v>
      </c>
      <c r="BG30">
        <v>0</v>
      </c>
      <c r="BH30">
        <v>569276</v>
      </c>
      <c r="BI30">
        <v>0</v>
      </c>
      <c r="BJ30">
        <v>0</v>
      </c>
      <c r="BK30">
        <v>0</v>
      </c>
      <c r="BL30">
        <v>107266</v>
      </c>
      <c r="BM30">
        <v>0</v>
      </c>
      <c r="BN30">
        <v>0</v>
      </c>
      <c r="BO30">
        <v>8416</v>
      </c>
      <c r="BP30">
        <v>115269</v>
      </c>
      <c r="BQ30">
        <v>8416</v>
      </c>
      <c r="BR30">
        <v>115269</v>
      </c>
      <c r="BS30">
        <v>0</v>
      </c>
      <c r="BT30">
        <v>0</v>
      </c>
      <c r="BU30">
        <v>0</v>
      </c>
      <c r="BV30">
        <v>8416</v>
      </c>
      <c r="BW30">
        <v>115269</v>
      </c>
      <c r="BX30">
        <v>0.46479801223739819</v>
      </c>
      <c r="BY30">
        <v>0.53543017045356234</v>
      </c>
      <c r="BZ30">
        <v>0</v>
      </c>
      <c r="CA30">
        <v>1815250</v>
      </c>
      <c r="CB30">
        <v>1815250</v>
      </c>
      <c r="CC30">
        <v>41365250</v>
      </c>
      <c r="CD30">
        <v>0</v>
      </c>
      <c r="CE30">
        <v>1814887</v>
      </c>
      <c r="CF30">
        <v>1814887</v>
      </c>
      <c r="CG30">
        <v>41356977</v>
      </c>
      <c r="CH30">
        <v>1814887</v>
      </c>
      <c r="CI30">
        <v>1814887</v>
      </c>
      <c r="CJ30">
        <v>41356977</v>
      </c>
      <c r="CK30">
        <v>7910</v>
      </c>
      <c r="CL30">
        <v>0</v>
      </c>
      <c r="CM30">
        <v>0.43059229166666668</v>
      </c>
      <c r="CN30">
        <v>5.1671075000000002</v>
      </c>
      <c r="CO30">
        <v>5.1671075000000002</v>
      </c>
      <c r="CP30">
        <v>781476.35244604165</v>
      </c>
      <c r="CQ30">
        <v>9377716.2293525003</v>
      </c>
      <c r="CR30">
        <v>9377716.2293525003</v>
      </c>
      <c r="CS30">
        <v>1.000851654835391</v>
      </c>
      <c r="CT30">
        <v>1816432.6572892382</v>
      </c>
      <c r="CU30">
        <v>5.46</v>
      </c>
      <c r="CV30">
        <v>0</v>
      </c>
      <c r="CW30">
        <v>0</v>
      </c>
      <c r="CX30">
        <v>0</v>
      </c>
      <c r="CY30">
        <v>5.46</v>
      </c>
      <c r="CZ30">
        <v>9909283.0199999996</v>
      </c>
      <c r="DA30">
        <v>0</v>
      </c>
      <c r="DB30">
        <v>0</v>
      </c>
      <c r="DC30">
        <v>0</v>
      </c>
      <c r="DD30">
        <v>215943000</v>
      </c>
      <c r="DE30">
        <v>1814887</v>
      </c>
      <c r="DF30">
        <v>0</v>
      </c>
      <c r="DG30">
        <v>0</v>
      </c>
      <c r="DH30">
        <v>1</v>
      </c>
      <c r="DI30">
        <v>0</v>
      </c>
      <c r="DJ30">
        <v>1814887</v>
      </c>
      <c r="DK30">
        <v>0</v>
      </c>
      <c r="DL30">
        <v>41356977</v>
      </c>
      <c r="DM30">
        <v>0</v>
      </c>
      <c r="DN30">
        <v>0</v>
      </c>
      <c r="DO30">
        <v>0</v>
      </c>
      <c r="DP30">
        <v>39550000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121374312.87383017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8416</v>
      </c>
      <c r="EH30">
        <v>0</v>
      </c>
      <c r="EI30">
        <v>0</v>
      </c>
      <c r="EJ30">
        <v>0</v>
      </c>
      <c r="EK30">
        <v>0</v>
      </c>
      <c r="EL30">
        <v>115269</v>
      </c>
      <c r="EM30">
        <v>0</v>
      </c>
      <c r="EN30">
        <v>0</v>
      </c>
      <c r="EO30">
        <v>0</v>
      </c>
      <c r="EP30">
        <v>8416</v>
      </c>
      <c r="EQ30">
        <v>115269</v>
      </c>
      <c r="ER30">
        <v>414</v>
      </c>
      <c r="ES30" t="s">
        <v>10328</v>
      </c>
      <c r="ET30" t="s">
        <v>10328</v>
      </c>
      <c r="EU30" t="s">
        <v>612</v>
      </c>
      <c r="EV30" t="s">
        <v>10329</v>
      </c>
      <c r="EW30">
        <v>0</v>
      </c>
      <c r="EX30">
        <v>8416</v>
      </c>
      <c r="EY30">
        <v>0</v>
      </c>
      <c r="EZ30">
        <v>0</v>
      </c>
      <c r="FA30">
        <v>0</v>
      </c>
      <c r="FB30">
        <v>0</v>
      </c>
      <c r="FC30">
        <v>115269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 t="b">
        <v>1</v>
      </c>
      <c r="FR30" t="b">
        <v>1</v>
      </c>
    </row>
    <row r="31" spans="1:174" x14ac:dyDescent="0.4">
      <c r="A31" t="s">
        <v>31</v>
      </c>
      <c r="B31">
        <v>405373691400</v>
      </c>
      <c r="C31">
        <v>6000000000148</v>
      </c>
      <c r="D31" t="s">
        <v>668</v>
      </c>
      <c r="E31" t="s">
        <v>669</v>
      </c>
      <c r="F31" t="s">
        <v>587</v>
      </c>
      <c r="G31" t="s">
        <v>655</v>
      </c>
      <c r="H31" t="s">
        <v>670</v>
      </c>
      <c r="I31" t="s">
        <v>590</v>
      </c>
      <c r="J31" t="s">
        <v>591</v>
      </c>
      <c r="K31" t="s">
        <v>592</v>
      </c>
      <c r="L31" t="s">
        <v>593</v>
      </c>
      <c r="M31" t="s">
        <v>594</v>
      </c>
      <c r="N31" t="s">
        <v>595</v>
      </c>
      <c r="O31" t="s">
        <v>596</v>
      </c>
      <c r="P31" t="s">
        <v>595</v>
      </c>
      <c r="Q31" t="s">
        <v>597</v>
      </c>
      <c r="R31" t="s">
        <v>598</v>
      </c>
      <c r="S31" t="s">
        <v>598</v>
      </c>
      <c r="T31" s="1">
        <v>39668</v>
      </c>
      <c r="U31" s="1">
        <v>46310</v>
      </c>
      <c r="V31" s="1">
        <v>46310</v>
      </c>
      <c r="X31" t="s">
        <v>599</v>
      </c>
      <c r="Y31" t="s">
        <v>657</v>
      </c>
      <c r="Z31" t="s">
        <v>658</v>
      </c>
      <c r="AA31" t="s">
        <v>659</v>
      </c>
      <c r="AB31" t="s">
        <v>660</v>
      </c>
      <c r="AC31" t="s">
        <v>594</v>
      </c>
      <c r="AD31" t="s">
        <v>661</v>
      </c>
      <c r="AF31" t="s">
        <v>605</v>
      </c>
      <c r="AG31" t="s">
        <v>606</v>
      </c>
      <c r="AH31" s="1">
        <v>38876</v>
      </c>
      <c r="AI31" t="s">
        <v>607</v>
      </c>
      <c r="AJ31" t="s">
        <v>608</v>
      </c>
      <c r="AK31" t="s">
        <v>587</v>
      </c>
      <c r="AL31" t="s">
        <v>609</v>
      </c>
      <c r="AM31" t="s">
        <v>610</v>
      </c>
      <c r="AN31" t="s">
        <v>619</v>
      </c>
      <c r="AO31">
        <v>0</v>
      </c>
      <c r="AP31">
        <v>330000000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5964026</v>
      </c>
      <c r="AZ31">
        <v>0</v>
      </c>
      <c r="BA31">
        <v>0</v>
      </c>
      <c r="BB31">
        <v>-5964026</v>
      </c>
      <c r="BC31">
        <v>0</v>
      </c>
      <c r="BD31">
        <v>0</v>
      </c>
      <c r="BE31">
        <v>129581</v>
      </c>
      <c r="BF31">
        <v>0</v>
      </c>
      <c r="BG31">
        <v>0</v>
      </c>
      <c r="BH31">
        <v>129581</v>
      </c>
      <c r="BI31">
        <v>0</v>
      </c>
      <c r="BJ31">
        <v>0</v>
      </c>
      <c r="BK31">
        <v>0</v>
      </c>
      <c r="BL31">
        <v>19719</v>
      </c>
      <c r="BM31">
        <v>0</v>
      </c>
      <c r="BN31">
        <v>0</v>
      </c>
      <c r="BO31">
        <v>0</v>
      </c>
      <c r="BP31">
        <v>20934</v>
      </c>
      <c r="BQ31">
        <v>0</v>
      </c>
      <c r="BR31">
        <v>20934</v>
      </c>
      <c r="BS31">
        <v>0</v>
      </c>
      <c r="BT31">
        <v>0</v>
      </c>
      <c r="BU31">
        <v>0</v>
      </c>
      <c r="BV31">
        <v>0</v>
      </c>
      <c r="BW31">
        <v>20934</v>
      </c>
      <c r="BX31">
        <v>0</v>
      </c>
      <c r="BY31">
        <v>0.70462321894061142</v>
      </c>
      <c r="BZ31">
        <v>0</v>
      </c>
      <c r="CA31">
        <v>0</v>
      </c>
      <c r="CB31">
        <v>0</v>
      </c>
      <c r="CC31">
        <v>5964026</v>
      </c>
      <c r="CD31">
        <v>0</v>
      </c>
      <c r="CE31">
        <v>0</v>
      </c>
      <c r="CF31">
        <v>0</v>
      </c>
      <c r="CG31">
        <v>5962833</v>
      </c>
      <c r="CH31">
        <v>0</v>
      </c>
      <c r="CI31">
        <v>0</v>
      </c>
      <c r="CJ31">
        <v>5962833</v>
      </c>
      <c r="CK31">
        <v>1193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9.57</v>
      </c>
      <c r="CZ31">
        <v>0</v>
      </c>
      <c r="DA31">
        <v>0</v>
      </c>
      <c r="DB31">
        <v>0</v>
      </c>
      <c r="DC31">
        <v>0</v>
      </c>
      <c r="DD31">
        <v>57075728.82</v>
      </c>
      <c r="DE31">
        <v>0</v>
      </c>
      <c r="DF31">
        <v>0</v>
      </c>
      <c r="DG31">
        <v>0</v>
      </c>
      <c r="DH31">
        <v>1</v>
      </c>
      <c r="DI31">
        <v>0</v>
      </c>
      <c r="DJ31">
        <v>0</v>
      </c>
      <c r="DK31">
        <v>0</v>
      </c>
      <c r="DL31">
        <v>5962833</v>
      </c>
      <c r="DM31">
        <v>0</v>
      </c>
      <c r="DN31">
        <v>0</v>
      </c>
      <c r="DO31">
        <v>0</v>
      </c>
      <c r="DP31">
        <v>5964026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19594689.324401107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20934</v>
      </c>
      <c r="EM31">
        <v>0</v>
      </c>
      <c r="EN31">
        <v>0</v>
      </c>
      <c r="EO31">
        <v>0</v>
      </c>
      <c r="EP31">
        <v>0</v>
      </c>
      <c r="EQ31">
        <v>20934</v>
      </c>
      <c r="ER31">
        <v>436</v>
      </c>
      <c r="ES31" t="s">
        <v>10328</v>
      </c>
      <c r="ET31" t="s">
        <v>10328</v>
      </c>
      <c r="EU31" t="s">
        <v>612</v>
      </c>
      <c r="EV31" t="s">
        <v>10329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20934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 t="b">
        <v>1</v>
      </c>
      <c r="FR31" t="b">
        <v>1</v>
      </c>
    </row>
    <row r="32" spans="1:174" x14ac:dyDescent="0.4">
      <c r="A32" t="s">
        <v>32</v>
      </c>
      <c r="B32">
        <v>205373352200</v>
      </c>
      <c r="C32">
        <v>6000000000112</v>
      </c>
      <c r="D32" t="s">
        <v>672</v>
      </c>
      <c r="E32" t="s">
        <v>673</v>
      </c>
      <c r="F32" t="s">
        <v>587</v>
      </c>
      <c r="G32" t="s">
        <v>655</v>
      </c>
      <c r="H32" t="s">
        <v>670</v>
      </c>
      <c r="I32" t="s">
        <v>590</v>
      </c>
      <c r="J32" t="s">
        <v>591</v>
      </c>
      <c r="K32" t="s">
        <v>592</v>
      </c>
      <c r="L32" t="s">
        <v>593</v>
      </c>
      <c r="M32" t="s">
        <v>594</v>
      </c>
      <c r="N32" t="s">
        <v>595</v>
      </c>
      <c r="O32" t="s">
        <v>596</v>
      </c>
      <c r="P32" t="s">
        <v>595</v>
      </c>
      <c r="Q32" t="s">
        <v>597</v>
      </c>
      <c r="R32" t="s">
        <v>598</v>
      </c>
      <c r="S32" t="s">
        <v>598</v>
      </c>
      <c r="T32" s="1">
        <v>39668</v>
      </c>
      <c r="U32" s="1">
        <v>46037</v>
      </c>
      <c r="V32" s="1">
        <v>46037</v>
      </c>
      <c r="X32" t="s">
        <v>599</v>
      </c>
      <c r="Y32" t="s">
        <v>657</v>
      </c>
      <c r="Z32" t="s">
        <v>658</v>
      </c>
      <c r="AA32" t="s">
        <v>659</v>
      </c>
      <c r="AB32" t="s">
        <v>660</v>
      </c>
      <c r="AC32" t="s">
        <v>594</v>
      </c>
      <c r="AD32" t="s">
        <v>661</v>
      </c>
      <c r="AF32" t="s">
        <v>605</v>
      </c>
      <c r="AG32" t="s">
        <v>606</v>
      </c>
      <c r="AH32" s="1">
        <v>38876</v>
      </c>
      <c r="AI32" t="s">
        <v>607</v>
      </c>
      <c r="AJ32" t="s">
        <v>608</v>
      </c>
      <c r="AK32" t="s">
        <v>587</v>
      </c>
      <c r="AL32" t="s">
        <v>609</v>
      </c>
      <c r="AM32" t="s">
        <v>610</v>
      </c>
      <c r="AN32" t="s">
        <v>619</v>
      </c>
      <c r="AO32">
        <v>0</v>
      </c>
      <c r="AP32">
        <v>362000000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5271750</v>
      </c>
      <c r="AZ32">
        <v>0</v>
      </c>
      <c r="BA32">
        <v>0</v>
      </c>
      <c r="BB32">
        <v>-5271750</v>
      </c>
      <c r="BC32">
        <v>0</v>
      </c>
      <c r="BD32">
        <v>0</v>
      </c>
      <c r="BE32">
        <v>39995</v>
      </c>
      <c r="BF32">
        <v>0</v>
      </c>
      <c r="BG32">
        <v>0</v>
      </c>
      <c r="BH32">
        <v>39995</v>
      </c>
      <c r="BI32">
        <v>0</v>
      </c>
      <c r="BJ32">
        <v>0</v>
      </c>
      <c r="BK32">
        <v>0</v>
      </c>
      <c r="BL32">
        <v>6086</v>
      </c>
      <c r="BM32">
        <v>0</v>
      </c>
      <c r="BN32">
        <v>0</v>
      </c>
      <c r="BO32">
        <v>0</v>
      </c>
      <c r="BP32">
        <v>7147</v>
      </c>
      <c r="BQ32">
        <v>0</v>
      </c>
      <c r="BR32">
        <v>7147</v>
      </c>
      <c r="BS32">
        <v>0</v>
      </c>
      <c r="BT32">
        <v>0</v>
      </c>
      <c r="BU32">
        <v>0</v>
      </c>
      <c r="BV32">
        <v>0</v>
      </c>
      <c r="BW32">
        <v>7147</v>
      </c>
      <c r="BX32">
        <v>0</v>
      </c>
      <c r="BY32">
        <v>0.27156581994391998</v>
      </c>
      <c r="BZ32">
        <v>0</v>
      </c>
      <c r="CA32">
        <v>0</v>
      </c>
      <c r="CB32">
        <v>0</v>
      </c>
      <c r="CC32">
        <v>5271750</v>
      </c>
      <c r="CD32">
        <v>0</v>
      </c>
      <c r="CE32">
        <v>0</v>
      </c>
      <c r="CF32">
        <v>0</v>
      </c>
      <c r="CG32">
        <v>5270696</v>
      </c>
      <c r="CH32">
        <v>0</v>
      </c>
      <c r="CI32">
        <v>0</v>
      </c>
      <c r="CJ32">
        <v>5270696</v>
      </c>
      <c r="CK32">
        <v>1054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5.85</v>
      </c>
      <c r="CZ32">
        <v>0</v>
      </c>
      <c r="DA32">
        <v>0</v>
      </c>
      <c r="DB32">
        <v>0</v>
      </c>
      <c r="DC32">
        <v>0</v>
      </c>
      <c r="DD32">
        <v>30839737.499999996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5270696</v>
      </c>
      <c r="DM32">
        <v>0</v>
      </c>
      <c r="DN32">
        <v>0</v>
      </c>
      <c r="DO32">
        <v>0</v>
      </c>
      <c r="DP32">
        <v>5271750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20125934.233573515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7147</v>
      </c>
      <c r="EM32">
        <v>0</v>
      </c>
      <c r="EN32">
        <v>0</v>
      </c>
      <c r="EO32">
        <v>0</v>
      </c>
      <c r="EP32">
        <v>0</v>
      </c>
      <c r="EQ32">
        <v>7147</v>
      </c>
      <c r="ER32">
        <v>446</v>
      </c>
      <c r="ES32" t="s">
        <v>10328</v>
      </c>
      <c r="ET32" t="s">
        <v>10328</v>
      </c>
      <c r="EU32" t="s">
        <v>612</v>
      </c>
      <c r="EV32" t="s">
        <v>10329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7147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 t="b">
        <v>1</v>
      </c>
      <c r="FR32" t="b">
        <v>1</v>
      </c>
    </row>
    <row r="33" spans="1:174" x14ac:dyDescent="0.4">
      <c r="A33" t="s">
        <v>32</v>
      </c>
      <c r="B33">
        <v>205373352200</v>
      </c>
      <c r="C33">
        <v>6000000000113</v>
      </c>
      <c r="D33" t="s">
        <v>672</v>
      </c>
      <c r="E33" t="s">
        <v>673</v>
      </c>
      <c r="F33" t="s">
        <v>587</v>
      </c>
      <c r="G33" t="s">
        <v>655</v>
      </c>
      <c r="H33" t="s">
        <v>670</v>
      </c>
      <c r="I33" t="s">
        <v>590</v>
      </c>
      <c r="J33" t="s">
        <v>591</v>
      </c>
      <c r="K33" t="s">
        <v>592</v>
      </c>
      <c r="L33" t="s">
        <v>593</v>
      </c>
      <c r="M33" t="s">
        <v>594</v>
      </c>
      <c r="N33" t="s">
        <v>595</v>
      </c>
      <c r="O33" t="s">
        <v>596</v>
      </c>
      <c r="P33" t="s">
        <v>595</v>
      </c>
      <c r="Q33" t="s">
        <v>597</v>
      </c>
      <c r="R33" t="s">
        <v>598</v>
      </c>
      <c r="S33" t="s">
        <v>598</v>
      </c>
      <c r="T33" s="1">
        <v>39668</v>
      </c>
      <c r="U33" s="1">
        <v>46037</v>
      </c>
      <c r="V33" s="1">
        <v>46037</v>
      </c>
      <c r="X33" t="s">
        <v>599</v>
      </c>
      <c r="Y33" t="s">
        <v>657</v>
      </c>
      <c r="Z33" t="s">
        <v>658</v>
      </c>
      <c r="AA33" t="s">
        <v>659</v>
      </c>
      <c r="AB33" t="s">
        <v>660</v>
      </c>
      <c r="AC33" t="s">
        <v>594</v>
      </c>
      <c r="AD33" t="s">
        <v>661</v>
      </c>
      <c r="AF33" t="s">
        <v>605</v>
      </c>
      <c r="AG33" t="s">
        <v>606</v>
      </c>
      <c r="AH33" s="1">
        <v>38876</v>
      </c>
      <c r="AI33" t="s">
        <v>607</v>
      </c>
      <c r="AJ33" t="s">
        <v>608</v>
      </c>
      <c r="AK33" t="s">
        <v>587</v>
      </c>
      <c r="AL33" t="s">
        <v>609</v>
      </c>
      <c r="AM33" t="s">
        <v>610</v>
      </c>
      <c r="AN33" t="s">
        <v>619</v>
      </c>
      <c r="AO33">
        <v>0</v>
      </c>
      <c r="AP33">
        <v>61000000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994643</v>
      </c>
      <c r="AZ33">
        <v>0</v>
      </c>
      <c r="BA33">
        <v>0</v>
      </c>
      <c r="BB33">
        <v>-994643</v>
      </c>
      <c r="BC33">
        <v>0</v>
      </c>
      <c r="BD33">
        <v>0</v>
      </c>
      <c r="BE33">
        <v>16772</v>
      </c>
      <c r="BF33">
        <v>0</v>
      </c>
      <c r="BG33">
        <v>0</v>
      </c>
      <c r="BH33">
        <v>16772</v>
      </c>
      <c r="BI33">
        <v>0</v>
      </c>
      <c r="BJ33">
        <v>0</v>
      </c>
      <c r="BK33">
        <v>0</v>
      </c>
      <c r="BL33">
        <v>2552</v>
      </c>
      <c r="BM33">
        <v>0</v>
      </c>
      <c r="BN33">
        <v>0</v>
      </c>
      <c r="BO33">
        <v>0</v>
      </c>
      <c r="BP33">
        <v>2754</v>
      </c>
      <c r="BQ33">
        <v>0</v>
      </c>
      <c r="BR33">
        <v>2754</v>
      </c>
      <c r="BS33">
        <v>0</v>
      </c>
      <c r="BT33">
        <v>0</v>
      </c>
      <c r="BU33">
        <v>0</v>
      </c>
      <c r="BV33">
        <v>0</v>
      </c>
      <c r="BW33">
        <v>2754</v>
      </c>
      <c r="BX33">
        <v>0</v>
      </c>
      <c r="BY33">
        <v>0.55541550282850483</v>
      </c>
      <c r="BZ33">
        <v>0</v>
      </c>
      <c r="CA33">
        <v>0</v>
      </c>
      <c r="CB33">
        <v>0</v>
      </c>
      <c r="CC33">
        <v>994643</v>
      </c>
      <c r="CD33">
        <v>0</v>
      </c>
      <c r="CE33">
        <v>0</v>
      </c>
      <c r="CF33">
        <v>0</v>
      </c>
      <c r="CG33">
        <v>994444</v>
      </c>
      <c r="CH33">
        <v>0</v>
      </c>
      <c r="CI33">
        <v>0</v>
      </c>
      <c r="CJ33">
        <v>994444</v>
      </c>
      <c r="CK33">
        <v>199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9.5299999999999994</v>
      </c>
      <c r="CZ33">
        <v>0</v>
      </c>
      <c r="DA33">
        <v>0</v>
      </c>
      <c r="DB33">
        <v>0</v>
      </c>
      <c r="DC33">
        <v>0</v>
      </c>
      <c r="DD33">
        <v>9478947.7899999991</v>
      </c>
      <c r="DE33">
        <v>0</v>
      </c>
      <c r="DF33">
        <v>0</v>
      </c>
      <c r="DG33">
        <v>0</v>
      </c>
      <c r="DH33">
        <v>1</v>
      </c>
      <c r="DI33">
        <v>0</v>
      </c>
      <c r="DJ33">
        <v>0</v>
      </c>
      <c r="DK33">
        <v>0</v>
      </c>
      <c r="DL33">
        <v>994444</v>
      </c>
      <c r="DM33">
        <v>0</v>
      </c>
      <c r="DN33">
        <v>0</v>
      </c>
      <c r="DO33">
        <v>0</v>
      </c>
      <c r="DP33">
        <v>994643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3537975.3471595338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2754</v>
      </c>
      <c r="EM33">
        <v>0</v>
      </c>
      <c r="EN33">
        <v>0</v>
      </c>
      <c r="EO33">
        <v>0</v>
      </c>
      <c r="EP33">
        <v>0</v>
      </c>
      <c r="EQ33">
        <v>2754</v>
      </c>
      <c r="ER33">
        <v>447</v>
      </c>
      <c r="ES33" t="s">
        <v>10328</v>
      </c>
      <c r="ET33" t="s">
        <v>10328</v>
      </c>
      <c r="EU33" t="s">
        <v>612</v>
      </c>
      <c r="EV33" t="s">
        <v>10329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2754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 t="b">
        <v>1</v>
      </c>
      <c r="FR33" t="b">
        <v>1</v>
      </c>
    </row>
    <row r="34" spans="1:174" x14ac:dyDescent="0.4">
      <c r="A34" t="s">
        <v>32</v>
      </c>
      <c r="B34">
        <v>205373352200</v>
      </c>
      <c r="C34">
        <v>6000000000114</v>
      </c>
      <c r="D34" t="s">
        <v>672</v>
      </c>
      <c r="E34" t="s">
        <v>673</v>
      </c>
      <c r="F34" t="s">
        <v>587</v>
      </c>
      <c r="G34" t="s">
        <v>655</v>
      </c>
      <c r="H34" t="s">
        <v>670</v>
      </c>
      <c r="I34" t="s">
        <v>590</v>
      </c>
      <c r="J34" t="s">
        <v>591</v>
      </c>
      <c r="K34" t="s">
        <v>592</v>
      </c>
      <c r="L34" t="s">
        <v>593</v>
      </c>
      <c r="M34" t="s">
        <v>594</v>
      </c>
      <c r="N34" t="s">
        <v>595</v>
      </c>
      <c r="O34" t="s">
        <v>596</v>
      </c>
      <c r="P34" t="s">
        <v>595</v>
      </c>
      <c r="Q34" t="s">
        <v>597</v>
      </c>
      <c r="R34" t="s">
        <v>598</v>
      </c>
      <c r="S34" t="s">
        <v>598</v>
      </c>
      <c r="T34" s="1">
        <v>39668</v>
      </c>
      <c r="U34" s="1">
        <v>46037</v>
      </c>
      <c r="V34" s="1">
        <v>46037</v>
      </c>
      <c r="X34" t="s">
        <v>599</v>
      </c>
      <c r="Y34" t="s">
        <v>657</v>
      </c>
      <c r="Z34" t="s">
        <v>658</v>
      </c>
      <c r="AA34" t="s">
        <v>659</v>
      </c>
      <c r="AB34" t="s">
        <v>660</v>
      </c>
      <c r="AC34" t="s">
        <v>594</v>
      </c>
      <c r="AD34" t="s">
        <v>661</v>
      </c>
      <c r="AF34" t="s">
        <v>605</v>
      </c>
      <c r="AG34" t="s">
        <v>606</v>
      </c>
      <c r="AH34" s="1">
        <v>38876</v>
      </c>
      <c r="AI34" t="s">
        <v>607</v>
      </c>
      <c r="AJ34" t="s">
        <v>608</v>
      </c>
      <c r="AK34" t="s">
        <v>587</v>
      </c>
      <c r="AL34" t="s">
        <v>609</v>
      </c>
      <c r="AM34" t="s">
        <v>610</v>
      </c>
      <c r="AN34" t="s">
        <v>619</v>
      </c>
      <c r="AO34">
        <v>0</v>
      </c>
      <c r="AP34">
        <v>1465000000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22106515</v>
      </c>
      <c r="AZ34">
        <v>0</v>
      </c>
      <c r="BA34">
        <v>0</v>
      </c>
      <c r="BB34">
        <v>-22106515</v>
      </c>
      <c r="BC34">
        <v>0</v>
      </c>
      <c r="BD34">
        <v>0</v>
      </c>
      <c r="BE34">
        <v>196136</v>
      </c>
      <c r="BF34">
        <v>0</v>
      </c>
      <c r="BG34">
        <v>0</v>
      </c>
      <c r="BH34">
        <v>196136</v>
      </c>
      <c r="BI34">
        <v>0</v>
      </c>
      <c r="BJ34">
        <v>0</v>
      </c>
      <c r="BK34">
        <v>0</v>
      </c>
      <c r="BL34">
        <v>29847</v>
      </c>
      <c r="BM34">
        <v>0</v>
      </c>
      <c r="BN34">
        <v>0</v>
      </c>
      <c r="BO34">
        <v>0</v>
      </c>
      <c r="BP34">
        <v>34301</v>
      </c>
      <c r="BQ34">
        <v>0</v>
      </c>
      <c r="BR34">
        <v>34301</v>
      </c>
      <c r="BS34">
        <v>0</v>
      </c>
      <c r="BT34">
        <v>0</v>
      </c>
      <c r="BU34">
        <v>0</v>
      </c>
      <c r="BV34">
        <v>0</v>
      </c>
      <c r="BW34">
        <v>34301</v>
      </c>
      <c r="BX34">
        <v>0</v>
      </c>
      <c r="BY34">
        <v>0.31086932889029728</v>
      </c>
      <c r="BZ34">
        <v>0</v>
      </c>
      <c r="CA34">
        <v>0</v>
      </c>
      <c r="CB34">
        <v>0</v>
      </c>
      <c r="CC34">
        <v>22106515</v>
      </c>
      <c r="CD34">
        <v>0</v>
      </c>
      <c r="CE34">
        <v>0</v>
      </c>
      <c r="CF34">
        <v>0</v>
      </c>
      <c r="CG34">
        <v>22102094</v>
      </c>
      <c r="CH34">
        <v>0</v>
      </c>
      <c r="CI34">
        <v>0</v>
      </c>
      <c r="CJ34">
        <v>22102094</v>
      </c>
      <c r="CK34">
        <v>4421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5.91</v>
      </c>
      <c r="CZ34">
        <v>0</v>
      </c>
      <c r="DA34">
        <v>0</v>
      </c>
      <c r="DB34">
        <v>0</v>
      </c>
      <c r="DC34">
        <v>0</v>
      </c>
      <c r="DD34">
        <v>130649503.65000001</v>
      </c>
      <c r="DE34">
        <v>0</v>
      </c>
      <c r="DF34">
        <v>0</v>
      </c>
      <c r="DG34">
        <v>0</v>
      </c>
      <c r="DH34">
        <v>1</v>
      </c>
      <c r="DI34">
        <v>0</v>
      </c>
      <c r="DJ34">
        <v>0</v>
      </c>
      <c r="DK34">
        <v>0</v>
      </c>
      <c r="DL34">
        <v>22102094</v>
      </c>
      <c r="DM34">
        <v>0</v>
      </c>
      <c r="DN34">
        <v>0</v>
      </c>
      <c r="DO34">
        <v>0</v>
      </c>
      <c r="DP34">
        <v>22106515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82042748.647221357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34301</v>
      </c>
      <c r="EM34">
        <v>0</v>
      </c>
      <c r="EN34">
        <v>0</v>
      </c>
      <c r="EO34">
        <v>0</v>
      </c>
      <c r="EP34">
        <v>0</v>
      </c>
      <c r="EQ34">
        <v>34301</v>
      </c>
      <c r="ER34">
        <v>431</v>
      </c>
      <c r="ES34" t="s">
        <v>10328</v>
      </c>
      <c r="ET34" t="s">
        <v>10328</v>
      </c>
      <c r="EU34" t="s">
        <v>612</v>
      </c>
      <c r="EV34" t="s">
        <v>10329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34301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 t="b">
        <v>1</v>
      </c>
      <c r="FR34" t="b">
        <v>1</v>
      </c>
    </row>
    <row r="35" spans="1:174" x14ac:dyDescent="0.4">
      <c r="A35" t="s">
        <v>32</v>
      </c>
      <c r="B35">
        <v>205373352200</v>
      </c>
      <c r="C35">
        <v>6000000000115</v>
      </c>
      <c r="D35" t="s">
        <v>672</v>
      </c>
      <c r="E35" t="s">
        <v>673</v>
      </c>
      <c r="F35" t="s">
        <v>587</v>
      </c>
      <c r="G35" t="s">
        <v>655</v>
      </c>
      <c r="H35" t="s">
        <v>670</v>
      </c>
      <c r="I35" t="s">
        <v>590</v>
      </c>
      <c r="J35" t="s">
        <v>591</v>
      </c>
      <c r="K35" t="s">
        <v>592</v>
      </c>
      <c r="L35" t="s">
        <v>593</v>
      </c>
      <c r="M35" t="s">
        <v>594</v>
      </c>
      <c r="N35" t="s">
        <v>595</v>
      </c>
      <c r="O35" t="s">
        <v>596</v>
      </c>
      <c r="P35" t="s">
        <v>595</v>
      </c>
      <c r="Q35" t="s">
        <v>597</v>
      </c>
      <c r="R35" t="s">
        <v>598</v>
      </c>
      <c r="S35" t="s">
        <v>598</v>
      </c>
      <c r="T35" s="1">
        <v>39668</v>
      </c>
      <c r="U35" s="1">
        <v>46037</v>
      </c>
      <c r="V35" s="1">
        <v>46037</v>
      </c>
      <c r="X35" t="s">
        <v>599</v>
      </c>
      <c r="Y35" t="s">
        <v>657</v>
      </c>
      <c r="Z35" t="s">
        <v>658</v>
      </c>
      <c r="AA35" t="s">
        <v>659</v>
      </c>
      <c r="AB35" t="s">
        <v>660</v>
      </c>
      <c r="AC35" t="s">
        <v>594</v>
      </c>
      <c r="AD35" t="s">
        <v>661</v>
      </c>
      <c r="AF35" t="s">
        <v>605</v>
      </c>
      <c r="AG35" t="s">
        <v>606</v>
      </c>
      <c r="AH35" s="1">
        <v>38876</v>
      </c>
      <c r="AI35" t="s">
        <v>607</v>
      </c>
      <c r="AJ35" t="s">
        <v>608</v>
      </c>
      <c r="AK35" t="s">
        <v>587</v>
      </c>
      <c r="AL35" t="s">
        <v>609</v>
      </c>
      <c r="AM35" t="s">
        <v>610</v>
      </c>
      <c r="AN35" t="s">
        <v>619</v>
      </c>
      <c r="AO35">
        <v>0</v>
      </c>
      <c r="AP35">
        <v>246000000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3708728</v>
      </c>
      <c r="AZ35">
        <v>0</v>
      </c>
      <c r="BA35">
        <v>0</v>
      </c>
      <c r="BB35">
        <v>-3708728</v>
      </c>
      <c r="BC35">
        <v>0</v>
      </c>
      <c r="BD35">
        <v>0</v>
      </c>
      <c r="BE35">
        <v>67305</v>
      </c>
      <c r="BF35">
        <v>0</v>
      </c>
      <c r="BG35">
        <v>0</v>
      </c>
      <c r="BH35">
        <v>67305</v>
      </c>
      <c r="BI35">
        <v>0</v>
      </c>
      <c r="BJ35">
        <v>0</v>
      </c>
      <c r="BK35">
        <v>0</v>
      </c>
      <c r="BL35">
        <v>10242</v>
      </c>
      <c r="BM35">
        <v>0</v>
      </c>
      <c r="BN35">
        <v>0</v>
      </c>
      <c r="BO35">
        <v>0</v>
      </c>
      <c r="BP35">
        <v>10995</v>
      </c>
      <c r="BQ35">
        <v>0</v>
      </c>
      <c r="BR35">
        <v>10995</v>
      </c>
      <c r="BS35">
        <v>0</v>
      </c>
      <c r="BT35">
        <v>0</v>
      </c>
      <c r="BU35">
        <v>0</v>
      </c>
      <c r="BV35">
        <v>0</v>
      </c>
      <c r="BW35">
        <v>10995</v>
      </c>
      <c r="BX35">
        <v>0</v>
      </c>
      <c r="BY35">
        <v>0.59480804795034659</v>
      </c>
      <c r="BZ35">
        <v>0</v>
      </c>
      <c r="CA35">
        <v>0</v>
      </c>
      <c r="CB35">
        <v>0</v>
      </c>
      <c r="CC35">
        <v>3708728</v>
      </c>
      <c r="CD35">
        <v>0</v>
      </c>
      <c r="CE35">
        <v>0</v>
      </c>
      <c r="CF35">
        <v>0</v>
      </c>
      <c r="CG35">
        <v>3707986</v>
      </c>
      <c r="CH35">
        <v>0</v>
      </c>
      <c r="CI35">
        <v>0</v>
      </c>
      <c r="CJ35">
        <v>3707986</v>
      </c>
      <c r="CK35">
        <v>742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9.5899999999999981</v>
      </c>
      <c r="CZ35">
        <v>0</v>
      </c>
      <c r="DA35">
        <v>0</v>
      </c>
      <c r="DB35">
        <v>0</v>
      </c>
      <c r="DC35">
        <v>0</v>
      </c>
      <c r="DD35">
        <v>35566701.519999996</v>
      </c>
      <c r="DE35">
        <v>0</v>
      </c>
      <c r="DF35">
        <v>0</v>
      </c>
      <c r="DG35">
        <v>0</v>
      </c>
      <c r="DH35">
        <v>1</v>
      </c>
      <c r="DI35">
        <v>0</v>
      </c>
      <c r="DJ35">
        <v>0</v>
      </c>
      <c r="DK35">
        <v>0</v>
      </c>
      <c r="DL35">
        <v>3707986</v>
      </c>
      <c r="DM35">
        <v>0</v>
      </c>
      <c r="DN35">
        <v>0</v>
      </c>
      <c r="DO35">
        <v>0</v>
      </c>
      <c r="DP35">
        <v>3708728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13853644.851524077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10995</v>
      </c>
      <c r="EM35">
        <v>0</v>
      </c>
      <c r="EN35">
        <v>0</v>
      </c>
      <c r="EO35">
        <v>0</v>
      </c>
      <c r="EP35">
        <v>0</v>
      </c>
      <c r="EQ35">
        <v>10995</v>
      </c>
      <c r="ER35">
        <v>443</v>
      </c>
      <c r="ES35" t="s">
        <v>10328</v>
      </c>
      <c r="ET35" t="s">
        <v>10328</v>
      </c>
      <c r="EU35" t="s">
        <v>612</v>
      </c>
      <c r="EV35" t="s">
        <v>10329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10995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 t="b">
        <v>1</v>
      </c>
      <c r="FR35" t="b">
        <v>1</v>
      </c>
    </row>
    <row r="36" spans="1:174" x14ac:dyDescent="0.4">
      <c r="A36" t="s">
        <v>32</v>
      </c>
      <c r="B36">
        <v>205373352200</v>
      </c>
      <c r="C36">
        <v>6000000000116</v>
      </c>
      <c r="D36" t="s">
        <v>672</v>
      </c>
      <c r="E36" t="s">
        <v>673</v>
      </c>
      <c r="F36" t="s">
        <v>587</v>
      </c>
      <c r="G36" t="s">
        <v>655</v>
      </c>
      <c r="H36" t="s">
        <v>670</v>
      </c>
      <c r="I36" t="s">
        <v>590</v>
      </c>
      <c r="J36" t="s">
        <v>591</v>
      </c>
      <c r="K36" t="s">
        <v>592</v>
      </c>
      <c r="L36" t="s">
        <v>593</v>
      </c>
      <c r="M36" t="s">
        <v>594</v>
      </c>
      <c r="N36" t="s">
        <v>595</v>
      </c>
      <c r="O36" t="s">
        <v>596</v>
      </c>
      <c r="P36" t="s">
        <v>595</v>
      </c>
      <c r="Q36" t="s">
        <v>597</v>
      </c>
      <c r="R36" t="s">
        <v>598</v>
      </c>
      <c r="S36" t="s">
        <v>598</v>
      </c>
      <c r="T36" s="1">
        <v>39668</v>
      </c>
      <c r="U36" s="1">
        <v>46037</v>
      </c>
      <c r="V36" s="1">
        <v>46037</v>
      </c>
      <c r="X36" t="s">
        <v>599</v>
      </c>
      <c r="Y36" t="s">
        <v>657</v>
      </c>
      <c r="Z36" t="s">
        <v>658</v>
      </c>
      <c r="AA36" t="s">
        <v>659</v>
      </c>
      <c r="AB36" t="s">
        <v>660</v>
      </c>
      <c r="AC36" t="s">
        <v>594</v>
      </c>
      <c r="AD36" t="s">
        <v>661</v>
      </c>
      <c r="AF36" t="s">
        <v>605</v>
      </c>
      <c r="AG36" t="s">
        <v>606</v>
      </c>
      <c r="AH36" s="1">
        <v>38876</v>
      </c>
      <c r="AI36" t="s">
        <v>607</v>
      </c>
      <c r="AJ36" t="s">
        <v>608</v>
      </c>
      <c r="AK36" t="s">
        <v>587</v>
      </c>
      <c r="AL36" t="s">
        <v>609</v>
      </c>
      <c r="AM36" t="s">
        <v>610</v>
      </c>
      <c r="AN36" t="s">
        <v>619</v>
      </c>
      <c r="AO36">
        <v>0</v>
      </c>
      <c r="AP36">
        <v>5832000000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86026971</v>
      </c>
      <c r="AZ36">
        <v>0</v>
      </c>
      <c r="BA36">
        <v>0</v>
      </c>
      <c r="BB36">
        <v>-86026971</v>
      </c>
      <c r="BC36">
        <v>0</v>
      </c>
      <c r="BD36">
        <v>0</v>
      </c>
      <c r="BE36">
        <v>763259</v>
      </c>
      <c r="BF36">
        <v>0</v>
      </c>
      <c r="BG36">
        <v>0</v>
      </c>
      <c r="BH36">
        <v>763259</v>
      </c>
      <c r="BI36">
        <v>0</v>
      </c>
      <c r="BJ36">
        <v>0</v>
      </c>
      <c r="BK36">
        <v>0</v>
      </c>
      <c r="BL36">
        <v>116148</v>
      </c>
      <c r="BM36">
        <v>0</v>
      </c>
      <c r="BN36">
        <v>0</v>
      </c>
      <c r="BO36">
        <v>0</v>
      </c>
      <c r="BP36">
        <v>133482</v>
      </c>
      <c r="BQ36">
        <v>0</v>
      </c>
      <c r="BR36">
        <v>133482</v>
      </c>
      <c r="BS36">
        <v>0</v>
      </c>
      <c r="BT36">
        <v>0</v>
      </c>
      <c r="BU36">
        <v>0</v>
      </c>
      <c r="BV36">
        <v>0</v>
      </c>
      <c r="BW36">
        <v>133482</v>
      </c>
      <c r="BX36">
        <v>0</v>
      </c>
      <c r="BY36">
        <v>0.31087046104603222</v>
      </c>
      <c r="BZ36">
        <v>0</v>
      </c>
      <c r="CA36">
        <v>0</v>
      </c>
      <c r="CB36">
        <v>0</v>
      </c>
      <c r="CC36">
        <v>86026971</v>
      </c>
      <c r="CD36">
        <v>0</v>
      </c>
      <c r="CE36">
        <v>0</v>
      </c>
      <c r="CF36">
        <v>0</v>
      </c>
      <c r="CG36">
        <v>86009766</v>
      </c>
      <c r="CH36">
        <v>0</v>
      </c>
      <c r="CI36">
        <v>0</v>
      </c>
      <c r="CJ36">
        <v>86009766</v>
      </c>
      <c r="CK36">
        <v>17205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5.89</v>
      </c>
      <c r="CZ36">
        <v>0</v>
      </c>
      <c r="DA36">
        <v>0</v>
      </c>
      <c r="DB36">
        <v>0</v>
      </c>
      <c r="DC36">
        <v>0</v>
      </c>
      <c r="DD36">
        <v>506698859.19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0</v>
      </c>
      <c r="DL36">
        <v>86009766</v>
      </c>
      <c r="DM36">
        <v>0</v>
      </c>
      <c r="DN36">
        <v>0</v>
      </c>
      <c r="DO36">
        <v>0</v>
      </c>
      <c r="DP36">
        <v>86026971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324144040.78943783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133482</v>
      </c>
      <c r="EM36">
        <v>0</v>
      </c>
      <c r="EN36">
        <v>0</v>
      </c>
      <c r="EO36">
        <v>0</v>
      </c>
      <c r="EP36">
        <v>0</v>
      </c>
      <c r="EQ36">
        <v>133482</v>
      </c>
      <c r="ER36">
        <v>412</v>
      </c>
      <c r="ES36" t="s">
        <v>10328</v>
      </c>
      <c r="ET36" t="s">
        <v>10328</v>
      </c>
      <c r="EU36" t="s">
        <v>612</v>
      </c>
      <c r="EV36" t="s">
        <v>10329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133482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 t="b">
        <v>1</v>
      </c>
      <c r="FR36" t="b">
        <v>1</v>
      </c>
    </row>
    <row r="37" spans="1:174" x14ac:dyDescent="0.4">
      <c r="A37" t="s">
        <v>32</v>
      </c>
      <c r="B37">
        <v>205373352200</v>
      </c>
      <c r="C37">
        <v>6000000000117</v>
      </c>
      <c r="D37" t="s">
        <v>672</v>
      </c>
      <c r="E37" t="s">
        <v>673</v>
      </c>
      <c r="F37" t="s">
        <v>587</v>
      </c>
      <c r="G37" t="s">
        <v>655</v>
      </c>
      <c r="H37" t="s">
        <v>670</v>
      </c>
      <c r="I37" t="s">
        <v>590</v>
      </c>
      <c r="J37" t="s">
        <v>591</v>
      </c>
      <c r="K37" t="s">
        <v>592</v>
      </c>
      <c r="L37" t="s">
        <v>593</v>
      </c>
      <c r="M37" t="s">
        <v>594</v>
      </c>
      <c r="N37" t="s">
        <v>595</v>
      </c>
      <c r="O37" t="s">
        <v>596</v>
      </c>
      <c r="P37" t="s">
        <v>595</v>
      </c>
      <c r="Q37" t="s">
        <v>597</v>
      </c>
      <c r="R37" t="s">
        <v>598</v>
      </c>
      <c r="S37" t="s">
        <v>598</v>
      </c>
      <c r="T37" s="1">
        <v>39668</v>
      </c>
      <c r="U37" s="1">
        <v>46037</v>
      </c>
      <c r="V37" s="1">
        <v>46037</v>
      </c>
      <c r="X37" t="s">
        <v>599</v>
      </c>
      <c r="Y37" t="s">
        <v>657</v>
      </c>
      <c r="Z37" t="s">
        <v>658</v>
      </c>
      <c r="AA37" t="s">
        <v>659</v>
      </c>
      <c r="AB37" t="s">
        <v>660</v>
      </c>
      <c r="AC37" t="s">
        <v>594</v>
      </c>
      <c r="AD37" t="s">
        <v>661</v>
      </c>
      <c r="AF37" t="s">
        <v>605</v>
      </c>
      <c r="AG37" t="s">
        <v>606</v>
      </c>
      <c r="AH37" s="1">
        <v>38876</v>
      </c>
      <c r="AI37" t="s">
        <v>607</v>
      </c>
      <c r="AJ37" t="s">
        <v>608</v>
      </c>
      <c r="AK37" t="s">
        <v>587</v>
      </c>
      <c r="AL37" t="s">
        <v>609</v>
      </c>
      <c r="AM37" t="s">
        <v>610</v>
      </c>
      <c r="AN37" t="s">
        <v>619</v>
      </c>
      <c r="AO37">
        <v>0</v>
      </c>
      <c r="AP37">
        <v>979000000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15055609</v>
      </c>
      <c r="AZ37">
        <v>0</v>
      </c>
      <c r="BA37">
        <v>0</v>
      </c>
      <c r="BB37">
        <v>-15055609</v>
      </c>
      <c r="BC37">
        <v>0</v>
      </c>
      <c r="BD37">
        <v>0</v>
      </c>
      <c r="BE37">
        <v>273228</v>
      </c>
      <c r="BF37">
        <v>0</v>
      </c>
      <c r="BG37">
        <v>0</v>
      </c>
      <c r="BH37">
        <v>273228</v>
      </c>
      <c r="BI37">
        <v>0</v>
      </c>
      <c r="BJ37">
        <v>0</v>
      </c>
      <c r="BK37">
        <v>0</v>
      </c>
      <c r="BL37">
        <v>41578</v>
      </c>
      <c r="BM37">
        <v>0</v>
      </c>
      <c r="BN37">
        <v>0</v>
      </c>
      <c r="BO37">
        <v>0</v>
      </c>
      <c r="BP37">
        <v>44635</v>
      </c>
      <c r="BQ37">
        <v>0</v>
      </c>
      <c r="BR37">
        <v>44635</v>
      </c>
      <c r="BS37">
        <v>0</v>
      </c>
      <c r="BT37">
        <v>0</v>
      </c>
      <c r="BU37">
        <v>0</v>
      </c>
      <c r="BV37">
        <v>0</v>
      </c>
      <c r="BW37">
        <v>44635</v>
      </c>
      <c r="BX37">
        <v>0</v>
      </c>
      <c r="BY37">
        <v>0.59481756451558421</v>
      </c>
      <c r="BZ37">
        <v>0</v>
      </c>
      <c r="CA37">
        <v>0</v>
      </c>
      <c r="CB37">
        <v>0</v>
      </c>
      <c r="CC37">
        <v>15055609</v>
      </c>
      <c r="CD37">
        <v>0</v>
      </c>
      <c r="CE37">
        <v>0</v>
      </c>
      <c r="CF37">
        <v>0</v>
      </c>
      <c r="CG37">
        <v>15052598</v>
      </c>
      <c r="CH37">
        <v>0</v>
      </c>
      <c r="CI37">
        <v>0</v>
      </c>
      <c r="CJ37">
        <v>15052598</v>
      </c>
      <c r="CK37">
        <v>3011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9.57</v>
      </c>
      <c r="CZ37">
        <v>0</v>
      </c>
      <c r="DA37">
        <v>0</v>
      </c>
      <c r="DB37">
        <v>0</v>
      </c>
      <c r="DC37">
        <v>0</v>
      </c>
      <c r="DD37">
        <v>144082178.13</v>
      </c>
      <c r="DE37">
        <v>0</v>
      </c>
      <c r="DF37">
        <v>0</v>
      </c>
      <c r="DG37">
        <v>0</v>
      </c>
      <c r="DH37">
        <v>1</v>
      </c>
      <c r="DI37">
        <v>0</v>
      </c>
      <c r="DJ37">
        <v>0</v>
      </c>
      <c r="DK37">
        <v>0</v>
      </c>
      <c r="DL37">
        <v>15052598</v>
      </c>
      <c r="DM37">
        <v>0</v>
      </c>
      <c r="DN37">
        <v>0</v>
      </c>
      <c r="DO37">
        <v>0</v>
      </c>
      <c r="DP37">
        <v>15055609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55282222.624835797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44635</v>
      </c>
      <c r="EM37">
        <v>0</v>
      </c>
      <c r="EN37">
        <v>0</v>
      </c>
      <c r="EO37">
        <v>0</v>
      </c>
      <c r="EP37">
        <v>0</v>
      </c>
      <c r="EQ37">
        <v>44635</v>
      </c>
      <c r="ER37">
        <v>427</v>
      </c>
      <c r="ES37" t="s">
        <v>10328</v>
      </c>
      <c r="ET37" t="s">
        <v>10328</v>
      </c>
      <c r="EU37" t="s">
        <v>612</v>
      </c>
      <c r="EV37" t="s">
        <v>10329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44635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 t="b">
        <v>1</v>
      </c>
      <c r="FR37" t="b">
        <v>1</v>
      </c>
    </row>
    <row r="38" spans="1:174" x14ac:dyDescent="0.4">
      <c r="A38" t="s">
        <v>32</v>
      </c>
      <c r="B38">
        <v>205373352200</v>
      </c>
      <c r="C38">
        <v>6000000000118</v>
      </c>
      <c r="D38" t="s">
        <v>672</v>
      </c>
      <c r="E38" t="s">
        <v>673</v>
      </c>
      <c r="F38" t="s">
        <v>587</v>
      </c>
      <c r="G38" t="s">
        <v>655</v>
      </c>
      <c r="H38" t="s">
        <v>670</v>
      </c>
      <c r="I38" t="s">
        <v>590</v>
      </c>
      <c r="J38" t="s">
        <v>591</v>
      </c>
      <c r="K38" t="s">
        <v>592</v>
      </c>
      <c r="L38" t="s">
        <v>593</v>
      </c>
      <c r="M38" t="s">
        <v>594</v>
      </c>
      <c r="N38" t="s">
        <v>595</v>
      </c>
      <c r="O38" t="s">
        <v>596</v>
      </c>
      <c r="P38" t="s">
        <v>595</v>
      </c>
      <c r="Q38" t="s">
        <v>597</v>
      </c>
      <c r="R38" t="s">
        <v>598</v>
      </c>
      <c r="S38" t="s">
        <v>598</v>
      </c>
      <c r="T38" s="1">
        <v>39668</v>
      </c>
      <c r="U38" s="1">
        <v>46037</v>
      </c>
      <c r="V38" s="1">
        <v>46037</v>
      </c>
      <c r="X38" t="s">
        <v>599</v>
      </c>
      <c r="Y38" t="s">
        <v>657</v>
      </c>
      <c r="Z38" t="s">
        <v>658</v>
      </c>
      <c r="AA38" t="s">
        <v>659</v>
      </c>
      <c r="AB38" t="s">
        <v>660</v>
      </c>
      <c r="AC38" t="s">
        <v>594</v>
      </c>
      <c r="AD38" t="s">
        <v>661</v>
      </c>
      <c r="AF38" t="s">
        <v>605</v>
      </c>
      <c r="AG38" t="s">
        <v>606</v>
      </c>
      <c r="AH38" s="1">
        <v>38876</v>
      </c>
      <c r="AI38" t="s">
        <v>607</v>
      </c>
      <c r="AJ38" t="s">
        <v>608</v>
      </c>
      <c r="AK38" t="s">
        <v>587</v>
      </c>
      <c r="AL38" t="s">
        <v>609</v>
      </c>
      <c r="AM38" t="s">
        <v>610</v>
      </c>
      <c r="AN38" t="s">
        <v>619</v>
      </c>
      <c r="AO38">
        <v>0</v>
      </c>
      <c r="AP38">
        <v>938000000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12982619</v>
      </c>
      <c r="AZ38">
        <v>0</v>
      </c>
      <c r="BA38">
        <v>0</v>
      </c>
      <c r="BB38">
        <v>-12982619</v>
      </c>
      <c r="BC38">
        <v>0</v>
      </c>
      <c r="BD38">
        <v>0</v>
      </c>
      <c r="BE38">
        <v>114531</v>
      </c>
      <c r="BF38">
        <v>0</v>
      </c>
      <c r="BG38">
        <v>0</v>
      </c>
      <c r="BH38">
        <v>114531</v>
      </c>
      <c r="BI38">
        <v>0</v>
      </c>
      <c r="BJ38">
        <v>0</v>
      </c>
      <c r="BK38">
        <v>0</v>
      </c>
      <c r="BL38">
        <v>17429</v>
      </c>
      <c r="BM38">
        <v>0</v>
      </c>
      <c r="BN38">
        <v>0</v>
      </c>
      <c r="BO38">
        <v>0</v>
      </c>
      <c r="BP38">
        <v>20045</v>
      </c>
      <c r="BQ38">
        <v>0</v>
      </c>
      <c r="BR38">
        <v>20045</v>
      </c>
      <c r="BS38">
        <v>0</v>
      </c>
      <c r="BT38">
        <v>0</v>
      </c>
      <c r="BU38">
        <v>0</v>
      </c>
      <c r="BV38">
        <v>0</v>
      </c>
      <c r="BW38">
        <v>20045</v>
      </c>
      <c r="BX38">
        <v>0</v>
      </c>
      <c r="BY38">
        <v>0.30933696873073158</v>
      </c>
      <c r="BZ38">
        <v>0</v>
      </c>
      <c r="CA38">
        <v>0</v>
      </c>
      <c r="CB38">
        <v>0</v>
      </c>
      <c r="CC38">
        <v>12982619</v>
      </c>
      <c r="CD38">
        <v>0</v>
      </c>
      <c r="CE38">
        <v>0</v>
      </c>
      <c r="CF38">
        <v>0</v>
      </c>
      <c r="CG38">
        <v>12980022</v>
      </c>
      <c r="CH38">
        <v>0</v>
      </c>
      <c r="CI38">
        <v>0</v>
      </c>
      <c r="CJ38">
        <v>12980022</v>
      </c>
      <c r="CK38">
        <v>2597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5.89</v>
      </c>
      <c r="CZ38">
        <v>0</v>
      </c>
      <c r="DA38">
        <v>0</v>
      </c>
      <c r="DB38">
        <v>0</v>
      </c>
      <c r="DC38">
        <v>0</v>
      </c>
      <c r="DD38">
        <v>76467625.909999996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0</v>
      </c>
      <c r="DL38">
        <v>12980022</v>
      </c>
      <c r="DM38">
        <v>0</v>
      </c>
      <c r="DN38">
        <v>0</v>
      </c>
      <c r="DO38">
        <v>0</v>
      </c>
      <c r="DP38">
        <v>12982619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51233749.584197663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20045</v>
      </c>
      <c r="EM38">
        <v>0</v>
      </c>
      <c r="EN38">
        <v>0</v>
      </c>
      <c r="EO38">
        <v>0</v>
      </c>
      <c r="EP38">
        <v>0</v>
      </c>
      <c r="EQ38">
        <v>20045</v>
      </c>
      <c r="ER38">
        <v>437</v>
      </c>
      <c r="ES38" t="s">
        <v>10328</v>
      </c>
      <c r="ET38" t="s">
        <v>10328</v>
      </c>
      <c r="EU38" t="s">
        <v>612</v>
      </c>
      <c r="EV38" t="s">
        <v>10329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20045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 t="b">
        <v>1</v>
      </c>
      <c r="FR38" t="b">
        <v>1</v>
      </c>
    </row>
    <row r="39" spans="1:174" x14ac:dyDescent="0.4">
      <c r="A39" t="s">
        <v>32</v>
      </c>
      <c r="B39">
        <v>205373352200</v>
      </c>
      <c r="C39">
        <v>6000000000119</v>
      </c>
      <c r="D39" t="s">
        <v>672</v>
      </c>
      <c r="E39" t="s">
        <v>673</v>
      </c>
      <c r="F39" t="s">
        <v>587</v>
      </c>
      <c r="G39" t="s">
        <v>655</v>
      </c>
      <c r="H39" t="s">
        <v>670</v>
      </c>
      <c r="I39" t="s">
        <v>590</v>
      </c>
      <c r="J39" t="s">
        <v>591</v>
      </c>
      <c r="K39" t="s">
        <v>592</v>
      </c>
      <c r="L39" t="s">
        <v>593</v>
      </c>
      <c r="M39" t="s">
        <v>594</v>
      </c>
      <c r="N39" t="s">
        <v>595</v>
      </c>
      <c r="O39" t="s">
        <v>596</v>
      </c>
      <c r="P39" t="s">
        <v>595</v>
      </c>
      <c r="Q39" t="s">
        <v>597</v>
      </c>
      <c r="R39" t="s">
        <v>598</v>
      </c>
      <c r="S39" t="s">
        <v>598</v>
      </c>
      <c r="T39" s="1">
        <v>39668</v>
      </c>
      <c r="U39" s="1">
        <v>46037</v>
      </c>
      <c r="V39" s="1">
        <v>46037</v>
      </c>
      <c r="X39" t="s">
        <v>599</v>
      </c>
      <c r="Y39" t="s">
        <v>657</v>
      </c>
      <c r="Z39" t="s">
        <v>658</v>
      </c>
      <c r="AA39" t="s">
        <v>659</v>
      </c>
      <c r="AB39" t="s">
        <v>660</v>
      </c>
      <c r="AC39" t="s">
        <v>594</v>
      </c>
      <c r="AD39" t="s">
        <v>661</v>
      </c>
      <c r="AF39" t="s">
        <v>605</v>
      </c>
      <c r="AG39" t="s">
        <v>606</v>
      </c>
      <c r="AH39" s="1">
        <v>38876</v>
      </c>
      <c r="AI39" t="s">
        <v>607</v>
      </c>
      <c r="AJ39" t="s">
        <v>608</v>
      </c>
      <c r="AK39" t="s">
        <v>587</v>
      </c>
      <c r="AL39" t="s">
        <v>609</v>
      </c>
      <c r="AM39" t="s">
        <v>610</v>
      </c>
      <c r="AN39" t="s">
        <v>619</v>
      </c>
      <c r="AO39">
        <v>0</v>
      </c>
      <c r="AP39">
        <v>158000000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2830302</v>
      </c>
      <c r="AZ39">
        <v>0</v>
      </c>
      <c r="BA39">
        <v>0</v>
      </c>
      <c r="BB39">
        <v>-2830302</v>
      </c>
      <c r="BC39">
        <v>0</v>
      </c>
      <c r="BD39">
        <v>0</v>
      </c>
      <c r="BE39">
        <v>51221</v>
      </c>
      <c r="BF39">
        <v>0</v>
      </c>
      <c r="BG39">
        <v>0</v>
      </c>
      <c r="BH39">
        <v>51221</v>
      </c>
      <c r="BI39">
        <v>0</v>
      </c>
      <c r="BJ39">
        <v>0</v>
      </c>
      <c r="BK39">
        <v>0</v>
      </c>
      <c r="BL39">
        <v>7794</v>
      </c>
      <c r="BM39">
        <v>0</v>
      </c>
      <c r="BN39">
        <v>0</v>
      </c>
      <c r="BO39">
        <v>0</v>
      </c>
      <c r="BP39">
        <v>8369</v>
      </c>
      <c r="BQ39">
        <v>0</v>
      </c>
      <c r="BR39">
        <v>8369</v>
      </c>
      <c r="BS39">
        <v>0</v>
      </c>
      <c r="BT39">
        <v>0</v>
      </c>
      <c r="BU39">
        <v>0</v>
      </c>
      <c r="BV39">
        <v>0</v>
      </c>
      <c r="BW39">
        <v>8369</v>
      </c>
      <c r="BX39">
        <v>0</v>
      </c>
      <c r="BY39">
        <v>0.59325851617318837</v>
      </c>
      <c r="BZ39">
        <v>0</v>
      </c>
      <c r="CA39">
        <v>0</v>
      </c>
      <c r="CB39">
        <v>0</v>
      </c>
      <c r="CC39">
        <v>2830302</v>
      </c>
      <c r="CD39">
        <v>0</v>
      </c>
      <c r="CE39">
        <v>0</v>
      </c>
      <c r="CF39">
        <v>0</v>
      </c>
      <c r="CG39">
        <v>2829736</v>
      </c>
      <c r="CH39">
        <v>0</v>
      </c>
      <c r="CI39">
        <v>0</v>
      </c>
      <c r="CJ39">
        <v>2829736</v>
      </c>
      <c r="CK39">
        <v>566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9.57</v>
      </c>
      <c r="CZ39">
        <v>0</v>
      </c>
      <c r="DA39">
        <v>0</v>
      </c>
      <c r="DB39">
        <v>0</v>
      </c>
      <c r="DC39">
        <v>0</v>
      </c>
      <c r="DD39">
        <v>27085990.140000001</v>
      </c>
      <c r="DE39">
        <v>0</v>
      </c>
      <c r="DF39">
        <v>0</v>
      </c>
      <c r="DG39">
        <v>0</v>
      </c>
      <c r="DH39">
        <v>1</v>
      </c>
      <c r="DI39">
        <v>0</v>
      </c>
      <c r="DJ39">
        <v>0</v>
      </c>
      <c r="DK39">
        <v>0</v>
      </c>
      <c r="DL39">
        <v>2829736</v>
      </c>
      <c r="DM39">
        <v>0</v>
      </c>
      <c r="DN39">
        <v>0</v>
      </c>
      <c r="DO39">
        <v>0</v>
      </c>
      <c r="DP39">
        <v>2830302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9321069.0200034734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8369</v>
      </c>
      <c r="EM39">
        <v>0</v>
      </c>
      <c r="EN39">
        <v>0</v>
      </c>
      <c r="EO39">
        <v>0</v>
      </c>
      <c r="EP39">
        <v>0</v>
      </c>
      <c r="EQ39">
        <v>8369</v>
      </c>
      <c r="ER39">
        <v>444</v>
      </c>
      <c r="ES39" t="s">
        <v>10328</v>
      </c>
      <c r="ET39" t="s">
        <v>10328</v>
      </c>
      <c r="EU39" t="s">
        <v>612</v>
      </c>
      <c r="EV39" t="s">
        <v>10329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8369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 t="b">
        <v>1</v>
      </c>
      <c r="FR39" t="b">
        <v>1</v>
      </c>
    </row>
    <row r="40" spans="1:174" x14ac:dyDescent="0.4">
      <c r="A40" t="s">
        <v>32</v>
      </c>
      <c r="B40">
        <v>205373352200</v>
      </c>
      <c r="C40">
        <v>6000000000120</v>
      </c>
      <c r="D40" t="s">
        <v>672</v>
      </c>
      <c r="E40" t="s">
        <v>673</v>
      </c>
      <c r="F40" t="s">
        <v>587</v>
      </c>
      <c r="G40" t="s">
        <v>655</v>
      </c>
      <c r="H40" t="s">
        <v>670</v>
      </c>
      <c r="I40" t="s">
        <v>590</v>
      </c>
      <c r="J40" t="s">
        <v>591</v>
      </c>
      <c r="K40" t="s">
        <v>592</v>
      </c>
      <c r="L40" t="s">
        <v>593</v>
      </c>
      <c r="M40" t="s">
        <v>594</v>
      </c>
      <c r="N40" t="s">
        <v>595</v>
      </c>
      <c r="O40" t="s">
        <v>596</v>
      </c>
      <c r="P40" t="s">
        <v>595</v>
      </c>
      <c r="Q40" t="s">
        <v>597</v>
      </c>
      <c r="R40" t="s">
        <v>598</v>
      </c>
      <c r="S40" t="s">
        <v>598</v>
      </c>
      <c r="T40" s="1">
        <v>39668</v>
      </c>
      <c r="U40" s="1">
        <v>46037</v>
      </c>
      <c r="V40" s="1">
        <v>46037</v>
      </c>
      <c r="X40" t="s">
        <v>599</v>
      </c>
      <c r="Y40" t="s">
        <v>657</v>
      </c>
      <c r="Z40" t="s">
        <v>658</v>
      </c>
      <c r="AA40" t="s">
        <v>659</v>
      </c>
      <c r="AB40" t="s">
        <v>660</v>
      </c>
      <c r="AC40" t="s">
        <v>594</v>
      </c>
      <c r="AD40" t="s">
        <v>661</v>
      </c>
      <c r="AF40" t="s">
        <v>605</v>
      </c>
      <c r="AG40" t="s">
        <v>606</v>
      </c>
      <c r="AH40" s="1">
        <v>38876</v>
      </c>
      <c r="AI40" t="s">
        <v>607</v>
      </c>
      <c r="AJ40" t="s">
        <v>608</v>
      </c>
      <c r="AK40" t="s">
        <v>587</v>
      </c>
      <c r="AL40" t="s">
        <v>609</v>
      </c>
      <c r="AM40" t="s">
        <v>610</v>
      </c>
      <c r="AN40" t="s">
        <v>619</v>
      </c>
      <c r="AO40">
        <v>0</v>
      </c>
      <c r="AP40">
        <v>4193000000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61175657</v>
      </c>
      <c r="AZ40">
        <v>0</v>
      </c>
      <c r="BA40">
        <v>0</v>
      </c>
      <c r="BB40">
        <v>-61175657</v>
      </c>
      <c r="BC40">
        <v>0</v>
      </c>
      <c r="BD40">
        <v>0</v>
      </c>
      <c r="BE40">
        <v>536602</v>
      </c>
      <c r="BF40">
        <v>0</v>
      </c>
      <c r="BG40">
        <v>0</v>
      </c>
      <c r="BH40">
        <v>536602</v>
      </c>
      <c r="BI40">
        <v>0</v>
      </c>
      <c r="BJ40">
        <v>0</v>
      </c>
      <c r="BK40">
        <v>0</v>
      </c>
      <c r="BL40">
        <v>81657</v>
      </c>
      <c r="BM40">
        <v>0</v>
      </c>
      <c r="BN40">
        <v>0</v>
      </c>
      <c r="BO40">
        <v>0</v>
      </c>
      <c r="BP40">
        <v>93983</v>
      </c>
      <c r="BQ40">
        <v>0</v>
      </c>
      <c r="BR40">
        <v>93983</v>
      </c>
      <c r="BS40">
        <v>0</v>
      </c>
      <c r="BT40">
        <v>0</v>
      </c>
      <c r="BU40">
        <v>0</v>
      </c>
      <c r="BV40">
        <v>0</v>
      </c>
      <c r="BW40">
        <v>93983</v>
      </c>
      <c r="BX40">
        <v>0</v>
      </c>
      <c r="BY40">
        <v>0.30779061192947915</v>
      </c>
      <c r="BZ40">
        <v>0</v>
      </c>
      <c r="CA40">
        <v>0</v>
      </c>
      <c r="CB40">
        <v>0</v>
      </c>
      <c r="CC40">
        <v>61175657</v>
      </c>
      <c r="CD40">
        <v>0</v>
      </c>
      <c r="CE40">
        <v>0</v>
      </c>
      <c r="CF40">
        <v>0</v>
      </c>
      <c r="CG40">
        <v>61163422</v>
      </c>
      <c r="CH40">
        <v>0</v>
      </c>
      <c r="CI40">
        <v>0</v>
      </c>
      <c r="CJ40">
        <v>61163422</v>
      </c>
      <c r="CK40">
        <v>12235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5.88</v>
      </c>
      <c r="CZ40">
        <v>0</v>
      </c>
      <c r="DA40">
        <v>0</v>
      </c>
      <c r="DB40">
        <v>0</v>
      </c>
      <c r="DC40">
        <v>0</v>
      </c>
      <c r="DD40">
        <v>359712863.15999997</v>
      </c>
      <c r="DE40">
        <v>0</v>
      </c>
      <c r="DF40">
        <v>0</v>
      </c>
      <c r="DG40">
        <v>0</v>
      </c>
      <c r="DH40">
        <v>1</v>
      </c>
      <c r="DI40">
        <v>0</v>
      </c>
      <c r="DJ40">
        <v>0</v>
      </c>
      <c r="DK40">
        <v>0</v>
      </c>
      <c r="DL40">
        <v>61163422</v>
      </c>
      <c r="DM40">
        <v>0</v>
      </c>
      <c r="DN40">
        <v>0</v>
      </c>
      <c r="DO40">
        <v>0</v>
      </c>
      <c r="DP40">
        <v>61175657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232572267.76142609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93983</v>
      </c>
      <c r="EM40">
        <v>0</v>
      </c>
      <c r="EN40">
        <v>0</v>
      </c>
      <c r="EO40">
        <v>0</v>
      </c>
      <c r="EP40">
        <v>0</v>
      </c>
      <c r="EQ40">
        <v>93983</v>
      </c>
      <c r="ER40">
        <v>419</v>
      </c>
      <c r="ES40" t="s">
        <v>10328</v>
      </c>
      <c r="ET40" t="s">
        <v>10328</v>
      </c>
      <c r="EU40" t="s">
        <v>612</v>
      </c>
      <c r="EV40" t="s">
        <v>10329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93983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 t="b">
        <v>1</v>
      </c>
      <c r="FR40" t="b">
        <v>1</v>
      </c>
    </row>
    <row r="41" spans="1:174" x14ac:dyDescent="0.4">
      <c r="A41" t="s">
        <v>32</v>
      </c>
      <c r="B41">
        <v>205373352200</v>
      </c>
      <c r="C41">
        <v>6000000000121</v>
      </c>
      <c r="D41" t="s">
        <v>672</v>
      </c>
      <c r="E41" t="s">
        <v>673</v>
      </c>
      <c r="F41" t="s">
        <v>587</v>
      </c>
      <c r="G41" t="s">
        <v>655</v>
      </c>
      <c r="H41" t="s">
        <v>670</v>
      </c>
      <c r="I41" t="s">
        <v>590</v>
      </c>
      <c r="J41" t="s">
        <v>591</v>
      </c>
      <c r="K41" t="s">
        <v>592</v>
      </c>
      <c r="L41" t="s">
        <v>593</v>
      </c>
      <c r="M41" t="s">
        <v>594</v>
      </c>
      <c r="N41" t="s">
        <v>595</v>
      </c>
      <c r="O41" t="s">
        <v>596</v>
      </c>
      <c r="P41" t="s">
        <v>595</v>
      </c>
      <c r="Q41" t="s">
        <v>597</v>
      </c>
      <c r="R41" t="s">
        <v>598</v>
      </c>
      <c r="S41" t="s">
        <v>598</v>
      </c>
      <c r="T41" s="1">
        <v>39668</v>
      </c>
      <c r="U41" s="1">
        <v>46037</v>
      </c>
      <c r="V41" s="1">
        <v>46037</v>
      </c>
      <c r="X41" t="s">
        <v>599</v>
      </c>
      <c r="Y41" t="s">
        <v>657</v>
      </c>
      <c r="Z41" t="s">
        <v>658</v>
      </c>
      <c r="AA41" t="s">
        <v>659</v>
      </c>
      <c r="AB41" t="s">
        <v>660</v>
      </c>
      <c r="AC41" t="s">
        <v>594</v>
      </c>
      <c r="AD41" t="s">
        <v>661</v>
      </c>
      <c r="AF41" t="s">
        <v>605</v>
      </c>
      <c r="AG41" t="s">
        <v>606</v>
      </c>
      <c r="AH41" s="1">
        <v>38876</v>
      </c>
      <c r="AI41" t="s">
        <v>607</v>
      </c>
      <c r="AJ41" t="s">
        <v>608</v>
      </c>
      <c r="AK41" t="s">
        <v>587</v>
      </c>
      <c r="AL41" t="s">
        <v>609</v>
      </c>
      <c r="AM41" t="s">
        <v>610</v>
      </c>
      <c r="AN41" t="s">
        <v>619</v>
      </c>
      <c r="AO41">
        <v>0</v>
      </c>
      <c r="AP41">
        <v>704000000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11030596</v>
      </c>
      <c r="AZ41">
        <v>0</v>
      </c>
      <c r="BA41">
        <v>0</v>
      </c>
      <c r="BB41">
        <v>-11030596</v>
      </c>
      <c r="BC41">
        <v>0</v>
      </c>
      <c r="BD41">
        <v>0</v>
      </c>
      <c r="BE41">
        <v>199070</v>
      </c>
      <c r="BF41">
        <v>0</v>
      </c>
      <c r="BG41">
        <v>0</v>
      </c>
      <c r="BH41">
        <v>199070</v>
      </c>
      <c r="BI41">
        <v>0</v>
      </c>
      <c r="BJ41">
        <v>0</v>
      </c>
      <c r="BK41">
        <v>0</v>
      </c>
      <c r="BL41">
        <v>30293</v>
      </c>
      <c r="BM41">
        <v>0</v>
      </c>
      <c r="BN41">
        <v>0</v>
      </c>
      <c r="BO41">
        <v>0</v>
      </c>
      <c r="BP41">
        <v>32533</v>
      </c>
      <c r="BQ41">
        <v>0</v>
      </c>
      <c r="BR41">
        <v>32533</v>
      </c>
      <c r="BS41">
        <v>0</v>
      </c>
      <c r="BT41">
        <v>0</v>
      </c>
      <c r="BU41">
        <v>0</v>
      </c>
      <c r="BV41">
        <v>0</v>
      </c>
      <c r="BW41">
        <v>32533</v>
      </c>
      <c r="BX41">
        <v>0</v>
      </c>
      <c r="BY41">
        <v>0.59173195868225648</v>
      </c>
      <c r="BZ41">
        <v>0</v>
      </c>
      <c r="CA41">
        <v>0</v>
      </c>
      <c r="CB41">
        <v>0</v>
      </c>
      <c r="CC41">
        <v>11030596</v>
      </c>
      <c r="CD41">
        <v>0</v>
      </c>
      <c r="CE41">
        <v>0</v>
      </c>
      <c r="CF41">
        <v>0</v>
      </c>
      <c r="CG41">
        <v>11028390</v>
      </c>
      <c r="CH41">
        <v>0</v>
      </c>
      <c r="CI41">
        <v>0</v>
      </c>
      <c r="CJ41">
        <v>11028390</v>
      </c>
      <c r="CK41">
        <v>2206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9.56</v>
      </c>
      <c r="CZ41">
        <v>0</v>
      </c>
      <c r="DA41">
        <v>0</v>
      </c>
      <c r="DB41">
        <v>0</v>
      </c>
      <c r="DC41">
        <v>0</v>
      </c>
      <c r="DD41">
        <v>105452497.76000001</v>
      </c>
      <c r="DE41">
        <v>0</v>
      </c>
      <c r="DF41">
        <v>0</v>
      </c>
      <c r="DG41">
        <v>0</v>
      </c>
      <c r="DH41">
        <v>1</v>
      </c>
      <c r="DI41">
        <v>0</v>
      </c>
      <c r="DJ41">
        <v>0</v>
      </c>
      <c r="DK41">
        <v>0</v>
      </c>
      <c r="DL41">
        <v>11028390</v>
      </c>
      <c r="DM41">
        <v>0</v>
      </c>
      <c r="DN41">
        <v>0</v>
      </c>
      <c r="DO41">
        <v>0</v>
      </c>
      <c r="DP41">
        <v>11030596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39956626.460166559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32533</v>
      </c>
      <c r="EM41">
        <v>0</v>
      </c>
      <c r="EN41">
        <v>0</v>
      </c>
      <c r="EO41">
        <v>0</v>
      </c>
      <c r="EP41">
        <v>0</v>
      </c>
      <c r="EQ41">
        <v>32533</v>
      </c>
      <c r="ER41">
        <v>432</v>
      </c>
      <c r="ES41" t="s">
        <v>10328</v>
      </c>
      <c r="ET41" t="s">
        <v>10328</v>
      </c>
      <c r="EU41" t="s">
        <v>612</v>
      </c>
      <c r="EV41" t="s">
        <v>10329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32533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 t="b">
        <v>1</v>
      </c>
      <c r="FR41" t="b">
        <v>1</v>
      </c>
    </row>
    <row r="42" spans="1:174" x14ac:dyDescent="0.4">
      <c r="A42" t="s">
        <v>33</v>
      </c>
      <c r="B42">
        <v>105373353100</v>
      </c>
      <c r="C42">
        <v>6000000000098</v>
      </c>
      <c r="D42" t="s">
        <v>674</v>
      </c>
      <c r="E42" t="s">
        <v>675</v>
      </c>
      <c r="F42" t="s">
        <v>587</v>
      </c>
      <c r="G42" t="s">
        <v>655</v>
      </c>
      <c r="H42" t="s">
        <v>670</v>
      </c>
      <c r="I42" t="s">
        <v>590</v>
      </c>
      <c r="J42" t="s">
        <v>591</v>
      </c>
      <c r="K42" t="s">
        <v>592</v>
      </c>
      <c r="L42" t="s">
        <v>593</v>
      </c>
      <c r="M42" t="s">
        <v>594</v>
      </c>
      <c r="N42" t="s">
        <v>595</v>
      </c>
      <c r="O42" t="s">
        <v>596</v>
      </c>
      <c r="P42" t="s">
        <v>595</v>
      </c>
      <c r="Q42" t="s">
        <v>597</v>
      </c>
      <c r="R42" t="s">
        <v>598</v>
      </c>
      <c r="S42" t="s">
        <v>598</v>
      </c>
      <c r="T42" s="1">
        <v>39668</v>
      </c>
      <c r="U42" s="1">
        <v>46127</v>
      </c>
      <c r="V42" s="1">
        <v>46127</v>
      </c>
      <c r="X42" t="s">
        <v>599</v>
      </c>
      <c r="Y42" t="s">
        <v>657</v>
      </c>
      <c r="Z42" t="s">
        <v>658</v>
      </c>
      <c r="AA42" t="s">
        <v>659</v>
      </c>
      <c r="AB42" t="s">
        <v>660</v>
      </c>
      <c r="AC42" t="s">
        <v>594</v>
      </c>
      <c r="AD42" t="s">
        <v>661</v>
      </c>
      <c r="AF42" t="s">
        <v>605</v>
      </c>
      <c r="AG42" t="s">
        <v>606</v>
      </c>
      <c r="AH42" s="1">
        <v>38876</v>
      </c>
      <c r="AI42" t="s">
        <v>607</v>
      </c>
      <c r="AJ42" t="s">
        <v>608</v>
      </c>
      <c r="AK42" t="s">
        <v>587</v>
      </c>
      <c r="AL42" t="s">
        <v>609</v>
      </c>
      <c r="AM42" t="s">
        <v>610</v>
      </c>
      <c r="AN42" t="s">
        <v>619</v>
      </c>
      <c r="AO42">
        <v>0</v>
      </c>
      <c r="AP42">
        <v>3987000000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3987000000</v>
      </c>
      <c r="AX42">
        <v>0</v>
      </c>
      <c r="AY42">
        <v>79930550</v>
      </c>
      <c r="AZ42">
        <v>3898174519</v>
      </c>
      <c r="BA42">
        <v>0</v>
      </c>
      <c r="BB42">
        <v>-79930550</v>
      </c>
      <c r="BC42">
        <v>88825481</v>
      </c>
      <c r="BD42">
        <v>0</v>
      </c>
      <c r="BE42">
        <v>1497416</v>
      </c>
      <c r="BF42">
        <v>52065042</v>
      </c>
      <c r="BG42">
        <v>0</v>
      </c>
      <c r="BH42">
        <v>1497416</v>
      </c>
      <c r="BI42">
        <v>0</v>
      </c>
      <c r="BJ42">
        <v>0</v>
      </c>
      <c r="BK42">
        <v>0</v>
      </c>
      <c r="BL42">
        <v>879028</v>
      </c>
      <c r="BM42">
        <v>0</v>
      </c>
      <c r="BN42">
        <v>0</v>
      </c>
      <c r="BO42">
        <v>265552</v>
      </c>
      <c r="BP42">
        <v>895138</v>
      </c>
      <c r="BQ42">
        <v>265552</v>
      </c>
      <c r="BR42">
        <v>895138</v>
      </c>
      <c r="BS42">
        <v>0</v>
      </c>
      <c r="BT42">
        <v>0</v>
      </c>
      <c r="BU42">
        <v>0</v>
      </c>
      <c r="BV42">
        <v>265552</v>
      </c>
      <c r="BW42">
        <v>895138</v>
      </c>
      <c r="BX42">
        <v>0.29940681141701564</v>
      </c>
      <c r="BY42">
        <v>0.69750001702572717</v>
      </c>
      <c r="BZ42">
        <v>0</v>
      </c>
      <c r="CA42">
        <v>88843250</v>
      </c>
      <c r="CB42">
        <v>88843250</v>
      </c>
      <c r="CC42">
        <v>168773800</v>
      </c>
      <c r="CD42">
        <v>0</v>
      </c>
      <c r="CE42">
        <v>88825481</v>
      </c>
      <c r="CF42">
        <v>88825481</v>
      </c>
      <c r="CG42">
        <v>168740045</v>
      </c>
      <c r="CH42">
        <v>88825481</v>
      </c>
      <c r="CI42">
        <v>88825481</v>
      </c>
      <c r="CJ42">
        <v>168740045</v>
      </c>
      <c r="CK42">
        <v>15986</v>
      </c>
      <c r="CL42">
        <v>0</v>
      </c>
      <c r="CM42">
        <v>0.27667170000000002</v>
      </c>
      <c r="CN42">
        <v>3.3200604</v>
      </c>
      <c r="CO42">
        <v>3.3200604</v>
      </c>
      <c r="CP42">
        <v>24575496.831587702</v>
      </c>
      <c r="CQ42">
        <v>294905961.97905242</v>
      </c>
      <c r="CR42">
        <v>294905961.97905242</v>
      </c>
      <c r="CS42">
        <v>1.0130587012791572</v>
      </c>
      <c r="CT42">
        <v>89985426.422356457</v>
      </c>
      <c r="CU42">
        <v>3.52</v>
      </c>
      <c r="CV42">
        <v>0</v>
      </c>
      <c r="CW42">
        <v>0</v>
      </c>
      <c r="CX42">
        <v>0</v>
      </c>
      <c r="CY42">
        <v>3.52</v>
      </c>
      <c r="CZ42">
        <v>312665693.12</v>
      </c>
      <c r="DA42">
        <v>0</v>
      </c>
      <c r="DB42">
        <v>0</v>
      </c>
      <c r="DC42">
        <v>0</v>
      </c>
      <c r="DD42">
        <v>281355536</v>
      </c>
      <c r="DE42">
        <v>88825481</v>
      </c>
      <c r="DF42">
        <v>0</v>
      </c>
      <c r="DG42">
        <v>0</v>
      </c>
      <c r="DH42">
        <v>1</v>
      </c>
      <c r="DI42">
        <v>0</v>
      </c>
      <c r="DJ42">
        <v>88825481</v>
      </c>
      <c r="DK42">
        <v>0</v>
      </c>
      <c r="DL42">
        <v>168740045</v>
      </c>
      <c r="DM42">
        <v>0</v>
      </c>
      <c r="DN42">
        <v>0</v>
      </c>
      <c r="DO42">
        <v>0</v>
      </c>
      <c r="DP42">
        <v>79930550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330601449.50215667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265552</v>
      </c>
      <c r="EH42">
        <v>0</v>
      </c>
      <c r="EI42">
        <v>0</v>
      </c>
      <c r="EJ42">
        <v>0</v>
      </c>
      <c r="EK42">
        <v>0</v>
      </c>
      <c r="EL42">
        <v>895138</v>
      </c>
      <c r="EM42">
        <v>0</v>
      </c>
      <c r="EN42">
        <v>0</v>
      </c>
      <c r="EO42">
        <v>0</v>
      </c>
      <c r="EP42">
        <v>265552</v>
      </c>
      <c r="EQ42">
        <v>895138</v>
      </c>
      <c r="ER42">
        <v>389</v>
      </c>
      <c r="ES42" t="s">
        <v>10328</v>
      </c>
      <c r="ET42" t="s">
        <v>10328</v>
      </c>
      <c r="EU42" t="s">
        <v>612</v>
      </c>
      <c r="EV42" t="s">
        <v>10329</v>
      </c>
      <c r="EW42">
        <v>0</v>
      </c>
      <c r="EX42">
        <v>265552</v>
      </c>
      <c r="EY42">
        <v>0</v>
      </c>
      <c r="EZ42">
        <v>0</v>
      </c>
      <c r="FA42">
        <v>0</v>
      </c>
      <c r="FB42">
        <v>0</v>
      </c>
      <c r="FC42">
        <v>895138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 t="b">
        <v>1</v>
      </c>
      <c r="FR42" t="b">
        <v>1</v>
      </c>
    </row>
    <row r="43" spans="1:174" x14ac:dyDescent="0.4">
      <c r="A43" t="s">
        <v>33</v>
      </c>
      <c r="B43">
        <v>105373353100</v>
      </c>
      <c r="C43">
        <v>6000000000099</v>
      </c>
      <c r="D43" t="s">
        <v>674</v>
      </c>
      <c r="E43" t="s">
        <v>675</v>
      </c>
      <c r="F43" t="s">
        <v>587</v>
      </c>
      <c r="G43" t="s">
        <v>655</v>
      </c>
      <c r="H43" t="s">
        <v>670</v>
      </c>
      <c r="I43" t="s">
        <v>590</v>
      </c>
      <c r="J43" t="s">
        <v>591</v>
      </c>
      <c r="K43" t="s">
        <v>592</v>
      </c>
      <c r="L43" t="s">
        <v>593</v>
      </c>
      <c r="M43" t="s">
        <v>594</v>
      </c>
      <c r="N43" t="s">
        <v>595</v>
      </c>
      <c r="O43" t="s">
        <v>596</v>
      </c>
      <c r="P43" t="s">
        <v>595</v>
      </c>
      <c r="Q43" t="s">
        <v>597</v>
      </c>
      <c r="R43" t="s">
        <v>598</v>
      </c>
      <c r="S43" t="s">
        <v>598</v>
      </c>
      <c r="T43" s="1">
        <v>39668</v>
      </c>
      <c r="U43" s="1">
        <v>46127</v>
      </c>
      <c r="V43" s="1">
        <v>46127</v>
      </c>
      <c r="X43" t="s">
        <v>599</v>
      </c>
      <c r="Y43" t="s">
        <v>657</v>
      </c>
      <c r="Z43" t="s">
        <v>658</v>
      </c>
      <c r="AA43" t="s">
        <v>659</v>
      </c>
      <c r="AB43" t="s">
        <v>660</v>
      </c>
      <c r="AC43" t="s">
        <v>594</v>
      </c>
      <c r="AD43" t="s">
        <v>661</v>
      </c>
      <c r="AF43" t="s">
        <v>605</v>
      </c>
      <c r="AG43" t="s">
        <v>606</v>
      </c>
      <c r="AH43" s="1">
        <v>38876</v>
      </c>
      <c r="AI43" t="s">
        <v>607</v>
      </c>
      <c r="AJ43" t="s">
        <v>608</v>
      </c>
      <c r="AK43" t="s">
        <v>587</v>
      </c>
      <c r="AL43" t="s">
        <v>609</v>
      </c>
      <c r="AM43" t="s">
        <v>610</v>
      </c>
      <c r="AN43" t="s">
        <v>619</v>
      </c>
      <c r="AO43">
        <v>0</v>
      </c>
      <c r="AP43">
        <v>669000000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669000000</v>
      </c>
      <c r="AX43">
        <v>0</v>
      </c>
      <c r="AY43">
        <v>13407450</v>
      </c>
      <c r="AZ43">
        <v>653778295</v>
      </c>
      <c r="BA43">
        <v>0</v>
      </c>
      <c r="BB43">
        <v>-13407450</v>
      </c>
      <c r="BC43">
        <v>15221705</v>
      </c>
      <c r="BD43">
        <v>0</v>
      </c>
      <c r="BE43">
        <v>479201</v>
      </c>
      <c r="BF43">
        <v>16921017</v>
      </c>
      <c r="BG43">
        <v>0</v>
      </c>
      <c r="BH43">
        <v>479201</v>
      </c>
      <c r="BI43">
        <v>0</v>
      </c>
      <c r="BJ43">
        <v>0</v>
      </c>
      <c r="BK43">
        <v>0</v>
      </c>
      <c r="BL43">
        <v>283415</v>
      </c>
      <c r="BM43">
        <v>0</v>
      </c>
      <c r="BN43">
        <v>0</v>
      </c>
      <c r="BO43">
        <v>85842</v>
      </c>
      <c r="BP43">
        <v>286135</v>
      </c>
      <c r="BQ43">
        <v>85842</v>
      </c>
      <c r="BR43">
        <v>286135</v>
      </c>
      <c r="BS43">
        <v>0</v>
      </c>
      <c r="BT43">
        <v>0</v>
      </c>
      <c r="BU43">
        <v>0</v>
      </c>
      <c r="BV43">
        <v>85842</v>
      </c>
      <c r="BW43">
        <v>286135</v>
      </c>
      <c r="BX43">
        <v>0.5655393739050506</v>
      </c>
      <c r="BY43">
        <v>1.313689504560438</v>
      </c>
      <c r="BZ43">
        <v>0</v>
      </c>
      <c r="CA43">
        <v>15224750</v>
      </c>
      <c r="CB43">
        <v>15224750</v>
      </c>
      <c r="CC43">
        <v>28632200</v>
      </c>
      <c r="CD43">
        <v>0</v>
      </c>
      <c r="CE43">
        <v>15221705</v>
      </c>
      <c r="CF43">
        <v>15221705</v>
      </c>
      <c r="CG43">
        <v>28626474</v>
      </c>
      <c r="CH43">
        <v>15221705</v>
      </c>
      <c r="CI43">
        <v>15221705</v>
      </c>
      <c r="CJ43">
        <v>28626474</v>
      </c>
      <c r="CK43">
        <v>2681</v>
      </c>
      <c r="CL43">
        <v>0</v>
      </c>
      <c r="CM43">
        <v>0.52470989166666671</v>
      </c>
      <c r="CN43">
        <v>6.2965187</v>
      </c>
      <c r="CO43">
        <v>6.2965187</v>
      </c>
      <c r="CP43">
        <v>7986979.1815319592</v>
      </c>
      <c r="CQ43">
        <v>95843750.178383499</v>
      </c>
      <c r="CR43">
        <v>95843750.178383499</v>
      </c>
      <c r="CS43">
        <v>1.025293</v>
      </c>
      <c r="CT43">
        <v>15606707.584565001</v>
      </c>
      <c r="CU43">
        <v>6.64</v>
      </c>
      <c r="CV43">
        <v>0</v>
      </c>
      <c r="CW43">
        <v>0</v>
      </c>
      <c r="CX43">
        <v>0</v>
      </c>
      <c r="CY43">
        <v>6.64</v>
      </c>
      <c r="CZ43">
        <v>101072121.19999999</v>
      </c>
      <c r="DA43">
        <v>0</v>
      </c>
      <c r="DB43">
        <v>0</v>
      </c>
      <c r="DC43">
        <v>0</v>
      </c>
      <c r="DD43">
        <v>89025468</v>
      </c>
      <c r="DE43">
        <v>15221705</v>
      </c>
      <c r="DF43">
        <v>0</v>
      </c>
      <c r="DG43">
        <v>0</v>
      </c>
      <c r="DH43">
        <v>1</v>
      </c>
      <c r="DI43">
        <v>0</v>
      </c>
      <c r="DJ43">
        <v>15221705</v>
      </c>
      <c r="DK43">
        <v>0</v>
      </c>
      <c r="DL43">
        <v>28626474</v>
      </c>
      <c r="DM43">
        <v>0</v>
      </c>
      <c r="DN43">
        <v>0</v>
      </c>
      <c r="DO43">
        <v>0</v>
      </c>
      <c r="DP43">
        <v>13407450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55987982.134006418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85842</v>
      </c>
      <c r="EH43">
        <v>0</v>
      </c>
      <c r="EI43">
        <v>0</v>
      </c>
      <c r="EJ43">
        <v>0</v>
      </c>
      <c r="EK43">
        <v>0</v>
      </c>
      <c r="EL43">
        <v>286135</v>
      </c>
      <c r="EM43">
        <v>0</v>
      </c>
      <c r="EN43">
        <v>0</v>
      </c>
      <c r="EO43">
        <v>0</v>
      </c>
      <c r="EP43">
        <v>85842</v>
      </c>
      <c r="EQ43">
        <v>286135</v>
      </c>
      <c r="ER43">
        <v>401</v>
      </c>
      <c r="ES43" t="s">
        <v>10328</v>
      </c>
      <c r="ET43" t="s">
        <v>10328</v>
      </c>
      <c r="EU43" t="s">
        <v>612</v>
      </c>
      <c r="EV43" t="s">
        <v>10329</v>
      </c>
      <c r="EW43">
        <v>0</v>
      </c>
      <c r="EX43">
        <v>85842</v>
      </c>
      <c r="EY43">
        <v>0</v>
      </c>
      <c r="EZ43">
        <v>0</v>
      </c>
      <c r="FA43">
        <v>0</v>
      </c>
      <c r="FB43">
        <v>0</v>
      </c>
      <c r="FC43">
        <v>286135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 t="b">
        <v>1</v>
      </c>
      <c r="FR43" t="b">
        <v>1</v>
      </c>
    </row>
    <row r="44" spans="1:174" x14ac:dyDescent="0.4">
      <c r="A44" t="s">
        <v>33</v>
      </c>
      <c r="B44">
        <v>105373353100</v>
      </c>
      <c r="C44">
        <v>6000000000100</v>
      </c>
      <c r="D44" t="s">
        <v>674</v>
      </c>
      <c r="E44" t="s">
        <v>675</v>
      </c>
      <c r="F44" t="s">
        <v>587</v>
      </c>
      <c r="G44" t="s">
        <v>655</v>
      </c>
      <c r="H44" t="s">
        <v>670</v>
      </c>
      <c r="I44" t="s">
        <v>590</v>
      </c>
      <c r="J44" t="s">
        <v>591</v>
      </c>
      <c r="K44" t="s">
        <v>592</v>
      </c>
      <c r="L44" t="s">
        <v>593</v>
      </c>
      <c r="M44" t="s">
        <v>594</v>
      </c>
      <c r="N44" t="s">
        <v>595</v>
      </c>
      <c r="O44" t="s">
        <v>596</v>
      </c>
      <c r="P44" t="s">
        <v>595</v>
      </c>
      <c r="Q44" t="s">
        <v>597</v>
      </c>
      <c r="R44" t="s">
        <v>598</v>
      </c>
      <c r="S44" t="s">
        <v>598</v>
      </c>
      <c r="T44" s="1">
        <v>39668</v>
      </c>
      <c r="U44" s="1">
        <v>46127</v>
      </c>
      <c r="V44" s="1">
        <v>46127</v>
      </c>
      <c r="X44" t="s">
        <v>599</v>
      </c>
      <c r="Y44" t="s">
        <v>657</v>
      </c>
      <c r="Z44" t="s">
        <v>658</v>
      </c>
      <c r="AA44" t="s">
        <v>659</v>
      </c>
      <c r="AB44" t="s">
        <v>660</v>
      </c>
      <c r="AC44" t="s">
        <v>594</v>
      </c>
      <c r="AD44" t="s">
        <v>661</v>
      </c>
      <c r="AF44" t="s">
        <v>605</v>
      </c>
      <c r="AG44" t="s">
        <v>606</v>
      </c>
      <c r="AH44" s="1">
        <v>38876</v>
      </c>
      <c r="AI44" t="s">
        <v>607</v>
      </c>
      <c r="AJ44" t="s">
        <v>608</v>
      </c>
      <c r="AK44" t="s">
        <v>587</v>
      </c>
      <c r="AL44" t="s">
        <v>609</v>
      </c>
      <c r="AM44" t="s">
        <v>610</v>
      </c>
      <c r="AN44" t="s">
        <v>619</v>
      </c>
      <c r="AO44">
        <v>0</v>
      </c>
      <c r="AP44">
        <v>1544000000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1544000000</v>
      </c>
      <c r="AX44">
        <v>0</v>
      </c>
      <c r="AY44">
        <v>31165400</v>
      </c>
      <c r="AZ44">
        <v>1508936664</v>
      </c>
      <c r="BA44">
        <v>0</v>
      </c>
      <c r="BB44">
        <v>-31165400</v>
      </c>
      <c r="BC44">
        <v>35063336</v>
      </c>
      <c r="BD44">
        <v>0</v>
      </c>
      <c r="BE44">
        <v>587665</v>
      </c>
      <c r="BF44">
        <v>20552447</v>
      </c>
      <c r="BG44">
        <v>0</v>
      </c>
      <c r="BH44">
        <v>587665</v>
      </c>
      <c r="BI44">
        <v>0</v>
      </c>
      <c r="BJ44">
        <v>0</v>
      </c>
      <c r="BK44">
        <v>0</v>
      </c>
      <c r="BL44">
        <v>346468</v>
      </c>
      <c r="BM44">
        <v>0</v>
      </c>
      <c r="BN44">
        <v>0</v>
      </c>
      <c r="BO44">
        <v>104825</v>
      </c>
      <c r="BP44">
        <v>352750</v>
      </c>
      <c r="BQ44">
        <v>104825</v>
      </c>
      <c r="BR44">
        <v>352750</v>
      </c>
      <c r="BS44">
        <v>0</v>
      </c>
      <c r="BT44">
        <v>0</v>
      </c>
      <c r="BU44">
        <v>0</v>
      </c>
      <c r="BV44">
        <v>104825</v>
      </c>
      <c r="BW44">
        <v>352750</v>
      </c>
      <c r="BX44">
        <v>0.29940655521411769</v>
      </c>
      <c r="BY44">
        <v>0.69897791397229514</v>
      </c>
      <c r="BZ44">
        <v>0</v>
      </c>
      <c r="CA44">
        <v>35070350</v>
      </c>
      <c r="CB44">
        <v>35070350</v>
      </c>
      <c r="CC44">
        <v>66235750</v>
      </c>
      <c r="CD44">
        <v>0</v>
      </c>
      <c r="CE44">
        <v>35063336</v>
      </c>
      <c r="CF44">
        <v>35063336</v>
      </c>
      <c r="CG44">
        <v>66222503</v>
      </c>
      <c r="CH44">
        <v>35063336</v>
      </c>
      <c r="CI44">
        <v>35063336</v>
      </c>
      <c r="CJ44">
        <v>66222503</v>
      </c>
      <c r="CK44">
        <v>6233</v>
      </c>
      <c r="CL44">
        <v>0</v>
      </c>
      <c r="CM44">
        <v>0.27667275833333332</v>
      </c>
      <c r="CN44">
        <v>3.3200731000000001</v>
      </c>
      <c r="CO44">
        <v>3.3200731000000001</v>
      </c>
      <c r="CP44">
        <v>9701069.8874884658</v>
      </c>
      <c r="CQ44">
        <v>116412838.6498616</v>
      </c>
      <c r="CR44">
        <v>116412838.6498616</v>
      </c>
      <c r="CS44">
        <v>1.0133111703367876</v>
      </c>
      <c r="CT44">
        <v>35530070.03807202</v>
      </c>
      <c r="CU44">
        <v>3.52</v>
      </c>
      <c r="CV44">
        <v>0</v>
      </c>
      <c r="CW44">
        <v>0</v>
      </c>
      <c r="CX44">
        <v>0</v>
      </c>
      <c r="CY44">
        <v>3.52</v>
      </c>
      <c r="CZ44">
        <v>123422942.72</v>
      </c>
      <c r="DA44">
        <v>0</v>
      </c>
      <c r="DB44">
        <v>0</v>
      </c>
      <c r="DC44">
        <v>0</v>
      </c>
      <c r="DD44">
        <v>109702208</v>
      </c>
      <c r="DE44">
        <v>35063336</v>
      </c>
      <c r="DF44">
        <v>0</v>
      </c>
      <c r="DG44">
        <v>0</v>
      </c>
      <c r="DH44">
        <v>1</v>
      </c>
      <c r="DI44">
        <v>0</v>
      </c>
      <c r="DJ44">
        <v>35063336</v>
      </c>
      <c r="DK44">
        <v>0</v>
      </c>
      <c r="DL44">
        <v>66222503</v>
      </c>
      <c r="DM44">
        <v>0</v>
      </c>
      <c r="DN44">
        <v>0</v>
      </c>
      <c r="DO44">
        <v>0</v>
      </c>
      <c r="DP44">
        <v>31165400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129112569.25425145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104825</v>
      </c>
      <c r="EH44">
        <v>0</v>
      </c>
      <c r="EI44">
        <v>0</v>
      </c>
      <c r="EJ44">
        <v>0</v>
      </c>
      <c r="EK44">
        <v>0</v>
      </c>
      <c r="EL44">
        <v>352750</v>
      </c>
      <c r="EM44">
        <v>0</v>
      </c>
      <c r="EN44">
        <v>0</v>
      </c>
      <c r="EO44">
        <v>0</v>
      </c>
      <c r="EP44">
        <v>104825</v>
      </c>
      <c r="EQ44">
        <v>352750</v>
      </c>
      <c r="ER44">
        <v>400</v>
      </c>
      <c r="ES44" t="s">
        <v>10328</v>
      </c>
      <c r="ET44" t="s">
        <v>10328</v>
      </c>
      <c r="EU44" t="s">
        <v>612</v>
      </c>
      <c r="EV44" t="s">
        <v>10329</v>
      </c>
      <c r="EW44">
        <v>0</v>
      </c>
      <c r="EX44">
        <v>104825</v>
      </c>
      <c r="EY44">
        <v>0</v>
      </c>
      <c r="EZ44">
        <v>0</v>
      </c>
      <c r="FA44">
        <v>0</v>
      </c>
      <c r="FB44">
        <v>0</v>
      </c>
      <c r="FC44">
        <v>352750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 t="b">
        <v>1</v>
      </c>
      <c r="FR44" t="b">
        <v>1</v>
      </c>
    </row>
    <row r="45" spans="1:174" x14ac:dyDescent="0.4">
      <c r="A45" t="s">
        <v>33</v>
      </c>
      <c r="B45">
        <v>105373353100</v>
      </c>
      <c r="C45">
        <v>6000000000101</v>
      </c>
      <c r="D45" t="s">
        <v>674</v>
      </c>
      <c r="E45" t="s">
        <v>675</v>
      </c>
      <c r="F45" t="s">
        <v>587</v>
      </c>
      <c r="G45" t="s">
        <v>655</v>
      </c>
      <c r="H45" t="s">
        <v>670</v>
      </c>
      <c r="I45" t="s">
        <v>590</v>
      </c>
      <c r="J45" t="s">
        <v>591</v>
      </c>
      <c r="K45" t="s">
        <v>592</v>
      </c>
      <c r="L45" t="s">
        <v>593</v>
      </c>
      <c r="M45" t="s">
        <v>594</v>
      </c>
      <c r="N45" t="s">
        <v>595</v>
      </c>
      <c r="O45" t="s">
        <v>596</v>
      </c>
      <c r="P45" t="s">
        <v>595</v>
      </c>
      <c r="Q45" t="s">
        <v>597</v>
      </c>
      <c r="R45" t="s">
        <v>598</v>
      </c>
      <c r="S45" t="s">
        <v>598</v>
      </c>
      <c r="T45" s="1">
        <v>39668</v>
      </c>
      <c r="U45" s="1">
        <v>46127</v>
      </c>
      <c r="V45" s="1">
        <v>46127</v>
      </c>
      <c r="X45" t="s">
        <v>599</v>
      </c>
      <c r="Y45" t="s">
        <v>657</v>
      </c>
      <c r="Z45" t="s">
        <v>658</v>
      </c>
      <c r="AA45" t="s">
        <v>659</v>
      </c>
      <c r="AB45" t="s">
        <v>660</v>
      </c>
      <c r="AC45" t="s">
        <v>594</v>
      </c>
      <c r="AD45" t="s">
        <v>661</v>
      </c>
      <c r="AF45" t="s">
        <v>605</v>
      </c>
      <c r="AG45" t="s">
        <v>606</v>
      </c>
      <c r="AH45" s="1">
        <v>38876</v>
      </c>
      <c r="AI45" t="s">
        <v>607</v>
      </c>
      <c r="AJ45" t="s">
        <v>608</v>
      </c>
      <c r="AK45" t="s">
        <v>587</v>
      </c>
      <c r="AL45" t="s">
        <v>609</v>
      </c>
      <c r="AM45" t="s">
        <v>610</v>
      </c>
      <c r="AN45" t="s">
        <v>619</v>
      </c>
      <c r="AO45">
        <v>0</v>
      </c>
      <c r="AP45">
        <v>259000000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259000000</v>
      </c>
      <c r="AX45">
        <v>0</v>
      </c>
      <c r="AY45">
        <v>5220600</v>
      </c>
      <c r="AZ45">
        <v>252955059</v>
      </c>
      <c r="BA45">
        <v>0</v>
      </c>
      <c r="BB45">
        <v>-5220600</v>
      </c>
      <c r="BC45">
        <v>6044941</v>
      </c>
      <c r="BD45">
        <v>0</v>
      </c>
      <c r="BE45">
        <v>188565</v>
      </c>
      <c r="BF45">
        <v>6720073</v>
      </c>
      <c r="BG45">
        <v>0</v>
      </c>
      <c r="BH45">
        <v>188565</v>
      </c>
      <c r="BI45">
        <v>0</v>
      </c>
      <c r="BJ45">
        <v>0</v>
      </c>
      <c r="BK45">
        <v>0</v>
      </c>
      <c r="BL45">
        <v>112287</v>
      </c>
      <c r="BM45">
        <v>0</v>
      </c>
      <c r="BN45">
        <v>0</v>
      </c>
      <c r="BO45">
        <v>34090</v>
      </c>
      <c r="BP45">
        <v>113346</v>
      </c>
      <c r="BQ45">
        <v>34090</v>
      </c>
      <c r="BR45">
        <v>113346</v>
      </c>
      <c r="BS45">
        <v>0</v>
      </c>
      <c r="BT45">
        <v>0</v>
      </c>
      <c r="BU45">
        <v>0</v>
      </c>
      <c r="BV45">
        <v>34090</v>
      </c>
      <c r="BW45">
        <v>113346</v>
      </c>
      <c r="BX45">
        <v>0.56553729526853147</v>
      </c>
      <c r="BY45">
        <v>1.3182762688173568</v>
      </c>
      <c r="BZ45">
        <v>0</v>
      </c>
      <c r="CA45">
        <v>6046150</v>
      </c>
      <c r="CB45">
        <v>6046150</v>
      </c>
      <c r="CC45">
        <v>11266750</v>
      </c>
      <c r="CD45">
        <v>0</v>
      </c>
      <c r="CE45">
        <v>6044941</v>
      </c>
      <c r="CF45">
        <v>6044941</v>
      </c>
      <c r="CG45">
        <v>11264497</v>
      </c>
      <c r="CH45">
        <v>6044941</v>
      </c>
      <c r="CI45">
        <v>6044941</v>
      </c>
      <c r="CJ45">
        <v>11264497</v>
      </c>
      <c r="CK45">
        <v>1044</v>
      </c>
      <c r="CL45">
        <v>0</v>
      </c>
      <c r="CM45">
        <v>0.52473254166666672</v>
      </c>
      <c r="CN45">
        <v>6.2967905000000002</v>
      </c>
      <c r="CO45">
        <v>6.2967905000000002</v>
      </c>
      <c r="CP45">
        <v>3171977.2551550418</v>
      </c>
      <c r="CQ45">
        <v>38063727.061860502</v>
      </c>
      <c r="CR45">
        <v>38063727.061860502</v>
      </c>
      <c r="CS45">
        <v>1.0259462277992277</v>
      </c>
      <c r="CT45">
        <v>6201784.4162188917</v>
      </c>
      <c r="CU45">
        <v>6.64</v>
      </c>
      <c r="CV45">
        <v>0</v>
      </c>
      <c r="CW45">
        <v>0</v>
      </c>
      <c r="CX45">
        <v>0</v>
      </c>
      <c r="CY45">
        <v>6.64</v>
      </c>
      <c r="CZ45">
        <v>40138408.239999995</v>
      </c>
      <c r="DA45">
        <v>0</v>
      </c>
      <c r="DB45">
        <v>0</v>
      </c>
      <c r="DC45">
        <v>0</v>
      </c>
      <c r="DD45">
        <v>34664784</v>
      </c>
      <c r="DE45">
        <v>6044941</v>
      </c>
      <c r="DF45">
        <v>0</v>
      </c>
      <c r="DG45">
        <v>0</v>
      </c>
      <c r="DH45">
        <v>1</v>
      </c>
      <c r="DI45">
        <v>0</v>
      </c>
      <c r="DJ45">
        <v>6044941</v>
      </c>
      <c r="DK45">
        <v>0</v>
      </c>
      <c r="DL45">
        <v>11264497</v>
      </c>
      <c r="DM45">
        <v>0</v>
      </c>
      <c r="DN45">
        <v>0</v>
      </c>
      <c r="DO45">
        <v>0</v>
      </c>
      <c r="DP45">
        <v>5220600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21922547.744027633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34090</v>
      </c>
      <c r="EH45">
        <v>0</v>
      </c>
      <c r="EI45">
        <v>0</v>
      </c>
      <c r="EJ45">
        <v>0</v>
      </c>
      <c r="EK45">
        <v>0</v>
      </c>
      <c r="EL45">
        <v>113346</v>
      </c>
      <c r="EM45">
        <v>0</v>
      </c>
      <c r="EN45">
        <v>0</v>
      </c>
      <c r="EO45">
        <v>0</v>
      </c>
      <c r="EP45">
        <v>34090</v>
      </c>
      <c r="EQ45">
        <v>113346</v>
      </c>
      <c r="ER45">
        <v>415</v>
      </c>
      <c r="ES45" t="s">
        <v>10328</v>
      </c>
      <c r="ET45" t="s">
        <v>10328</v>
      </c>
      <c r="EU45" t="s">
        <v>612</v>
      </c>
      <c r="EV45" t="s">
        <v>10329</v>
      </c>
      <c r="EW45">
        <v>0</v>
      </c>
      <c r="EX45">
        <v>34090</v>
      </c>
      <c r="EY45">
        <v>0</v>
      </c>
      <c r="EZ45">
        <v>0</v>
      </c>
      <c r="FA45">
        <v>0</v>
      </c>
      <c r="FB45">
        <v>0</v>
      </c>
      <c r="FC45">
        <v>113346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 t="b">
        <v>1</v>
      </c>
      <c r="FR45" t="b">
        <v>1</v>
      </c>
    </row>
    <row r="46" spans="1:174" x14ac:dyDescent="0.4">
      <c r="A46" t="s">
        <v>33</v>
      </c>
      <c r="B46">
        <v>105373353100</v>
      </c>
      <c r="C46">
        <v>6000000000102</v>
      </c>
      <c r="D46" t="s">
        <v>674</v>
      </c>
      <c r="E46" t="s">
        <v>675</v>
      </c>
      <c r="F46" t="s">
        <v>587</v>
      </c>
      <c r="G46" t="s">
        <v>655</v>
      </c>
      <c r="H46" t="s">
        <v>670</v>
      </c>
      <c r="I46" t="s">
        <v>590</v>
      </c>
      <c r="J46" t="s">
        <v>591</v>
      </c>
      <c r="K46" t="s">
        <v>592</v>
      </c>
      <c r="L46" t="s">
        <v>593</v>
      </c>
      <c r="M46" t="s">
        <v>594</v>
      </c>
      <c r="N46" t="s">
        <v>595</v>
      </c>
      <c r="O46" t="s">
        <v>596</v>
      </c>
      <c r="P46" t="s">
        <v>595</v>
      </c>
      <c r="Q46" t="s">
        <v>597</v>
      </c>
      <c r="R46" t="s">
        <v>598</v>
      </c>
      <c r="S46" t="s">
        <v>598</v>
      </c>
      <c r="T46" s="1">
        <v>39668</v>
      </c>
      <c r="U46" s="1">
        <v>46127</v>
      </c>
      <c r="V46" s="1">
        <v>46127</v>
      </c>
      <c r="X46" t="s">
        <v>599</v>
      </c>
      <c r="Y46" t="s">
        <v>657</v>
      </c>
      <c r="Z46" t="s">
        <v>658</v>
      </c>
      <c r="AA46" t="s">
        <v>659</v>
      </c>
      <c r="AB46" t="s">
        <v>660</v>
      </c>
      <c r="AC46" t="s">
        <v>594</v>
      </c>
      <c r="AD46" t="s">
        <v>661</v>
      </c>
      <c r="AF46" t="s">
        <v>605</v>
      </c>
      <c r="AG46" t="s">
        <v>606</v>
      </c>
      <c r="AH46" s="1">
        <v>38876</v>
      </c>
      <c r="AI46" t="s">
        <v>607</v>
      </c>
      <c r="AJ46" t="s">
        <v>608</v>
      </c>
      <c r="AK46" t="s">
        <v>587</v>
      </c>
      <c r="AL46" t="s">
        <v>609</v>
      </c>
      <c r="AM46" t="s">
        <v>610</v>
      </c>
      <c r="AN46" t="s">
        <v>619</v>
      </c>
      <c r="AO46">
        <v>0</v>
      </c>
      <c r="AP46">
        <v>2706000000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2706000000</v>
      </c>
      <c r="AX46">
        <v>0</v>
      </c>
      <c r="AY46">
        <v>54183500</v>
      </c>
      <c r="AZ46">
        <v>2646207161</v>
      </c>
      <c r="BA46">
        <v>0</v>
      </c>
      <c r="BB46">
        <v>-54183500</v>
      </c>
      <c r="BC46">
        <v>59792839</v>
      </c>
      <c r="BD46">
        <v>0</v>
      </c>
      <c r="BE46">
        <v>1344624</v>
      </c>
      <c r="BF46">
        <v>46691901</v>
      </c>
      <c r="BG46">
        <v>0</v>
      </c>
      <c r="BH46">
        <v>1344624</v>
      </c>
      <c r="BI46">
        <v>0</v>
      </c>
      <c r="BJ46">
        <v>0</v>
      </c>
      <c r="BK46">
        <v>0</v>
      </c>
      <c r="BL46">
        <v>787394</v>
      </c>
      <c r="BM46">
        <v>0</v>
      </c>
      <c r="BN46">
        <v>0</v>
      </c>
      <c r="BO46">
        <v>237663</v>
      </c>
      <c r="BP46">
        <v>798342</v>
      </c>
      <c r="BQ46">
        <v>237663</v>
      </c>
      <c r="BR46">
        <v>798342</v>
      </c>
      <c r="BS46">
        <v>0</v>
      </c>
      <c r="BT46">
        <v>0</v>
      </c>
      <c r="BU46">
        <v>0</v>
      </c>
      <c r="BV46">
        <v>237663</v>
      </c>
      <c r="BW46">
        <v>798342</v>
      </c>
      <c r="BX46">
        <v>0.39826887778569253</v>
      </c>
      <c r="BY46">
        <v>0.92315217925041726</v>
      </c>
      <c r="BZ46">
        <v>0</v>
      </c>
      <c r="CA46">
        <v>59804800</v>
      </c>
      <c r="CB46">
        <v>59804800</v>
      </c>
      <c r="CC46">
        <v>113988300</v>
      </c>
      <c r="CD46">
        <v>0</v>
      </c>
      <c r="CE46">
        <v>59792839</v>
      </c>
      <c r="CF46">
        <v>59792839</v>
      </c>
      <c r="CG46">
        <v>113965502</v>
      </c>
      <c r="CH46">
        <v>59792839</v>
      </c>
      <c r="CI46">
        <v>59792839</v>
      </c>
      <c r="CJ46">
        <v>113965502</v>
      </c>
      <c r="CK46">
        <v>10837</v>
      </c>
      <c r="CL46">
        <v>0</v>
      </c>
      <c r="CM46">
        <v>0.36859417499999997</v>
      </c>
      <c r="CN46">
        <v>4.4231300999999998</v>
      </c>
      <c r="CO46">
        <v>4.4231300999999998</v>
      </c>
      <c r="CP46">
        <v>22039292.162112825</v>
      </c>
      <c r="CQ46">
        <v>264471505.9453539</v>
      </c>
      <c r="CR46">
        <v>264471505.9453539</v>
      </c>
      <c r="CS46">
        <v>1.0172549523281595</v>
      </c>
      <c r="CT46">
        <v>60824561.586510316</v>
      </c>
      <c r="CU46">
        <v>4.68</v>
      </c>
      <c r="CV46">
        <v>0</v>
      </c>
      <c r="CW46">
        <v>0</v>
      </c>
      <c r="CX46">
        <v>0</v>
      </c>
      <c r="CY46">
        <v>4.68</v>
      </c>
      <c r="CZ46">
        <v>279830486.51999998</v>
      </c>
      <c r="DA46">
        <v>0</v>
      </c>
      <c r="DB46">
        <v>0</v>
      </c>
      <c r="DC46">
        <v>0</v>
      </c>
      <c r="DD46">
        <v>253578779.99999997</v>
      </c>
      <c r="DE46">
        <v>59792839</v>
      </c>
      <c r="DF46">
        <v>0</v>
      </c>
      <c r="DG46">
        <v>0</v>
      </c>
      <c r="DH46">
        <v>1</v>
      </c>
      <c r="DI46">
        <v>0</v>
      </c>
      <c r="DJ46">
        <v>59792839</v>
      </c>
      <c r="DK46">
        <v>0</v>
      </c>
      <c r="DL46">
        <v>113965502</v>
      </c>
      <c r="DM46">
        <v>0</v>
      </c>
      <c r="DN46">
        <v>0</v>
      </c>
      <c r="DO46">
        <v>0</v>
      </c>
      <c r="DP46">
        <v>54183500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224339475.36529285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237663</v>
      </c>
      <c r="EH46">
        <v>0</v>
      </c>
      <c r="EI46">
        <v>0</v>
      </c>
      <c r="EJ46">
        <v>0</v>
      </c>
      <c r="EK46">
        <v>0</v>
      </c>
      <c r="EL46">
        <v>798342</v>
      </c>
      <c r="EM46">
        <v>0</v>
      </c>
      <c r="EN46">
        <v>0</v>
      </c>
      <c r="EO46">
        <v>0</v>
      </c>
      <c r="EP46">
        <v>237663</v>
      </c>
      <c r="EQ46">
        <v>798342</v>
      </c>
      <c r="ER46">
        <v>391</v>
      </c>
      <c r="ES46" t="s">
        <v>10328</v>
      </c>
      <c r="ET46" t="s">
        <v>10328</v>
      </c>
      <c r="EU46" t="s">
        <v>612</v>
      </c>
      <c r="EV46" t="s">
        <v>10329</v>
      </c>
      <c r="EW46">
        <v>0</v>
      </c>
      <c r="EX46">
        <v>237663</v>
      </c>
      <c r="EY46">
        <v>0</v>
      </c>
      <c r="EZ46">
        <v>0</v>
      </c>
      <c r="FA46">
        <v>0</v>
      </c>
      <c r="FB46">
        <v>0</v>
      </c>
      <c r="FC46">
        <v>798342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 t="b">
        <v>1</v>
      </c>
      <c r="FR46" t="b">
        <v>1</v>
      </c>
    </row>
    <row r="47" spans="1:174" x14ac:dyDescent="0.4">
      <c r="A47" t="s">
        <v>33</v>
      </c>
      <c r="B47">
        <v>105373353100</v>
      </c>
      <c r="C47">
        <v>6000000000103</v>
      </c>
      <c r="D47" t="s">
        <v>674</v>
      </c>
      <c r="E47" t="s">
        <v>675</v>
      </c>
      <c r="F47" t="s">
        <v>587</v>
      </c>
      <c r="G47" t="s">
        <v>655</v>
      </c>
      <c r="H47" t="s">
        <v>670</v>
      </c>
      <c r="I47" t="s">
        <v>590</v>
      </c>
      <c r="J47" t="s">
        <v>591</v>
      </c>
      <c r="K47" t="s">
        <v>592</v>
      </c>
      <c r="L47" t="s">
        <v>593</v>
      </c>
      <c r="M47" t="s">
        <v>594</v>
      </c>
      <c r="N47" t="s">
        <v>595</v>
      </c>
      <c r="O47" t="s">
        <v>596</v>
      </c>
      <c r="P47" t="s">
        <v>595</v>
      </c>
      <c r="Q47" t="s">
        <v>597</v>
      </c>
      <c r="R47" t="s">
        <v>598</v>
      </c>
      <c r="S47" t="s">
        <v>598</v>
      </c>
      <c r="T47" s="1">
        <v>39668</v>
      </c>
      <c r="U47" s="1">
        <v>46127</v>
      </c>
      <c r="V47" s="1">
        <v>46127</v>
      </c>
      <c r="X47" t="s">
        <v>599</v>
      </c>
      <c r="Y47" t="s">
        <v>657</v>
      </c>
      <c r="Z47" t="s">
        <v>658</v>
      </c>
      <c r="AA47" t="s">
        <v>659</v>
      </c>
      <c r="AB47" t="s">
        <v>660</v>
      </c>
      <c r="AC47" t="s">
        <v>594</v>
      </c>
      <c r="AD47" t="s">
        <v>661</v>
      </c>
      <c r="AF47" t="s">
        <v>605</v>
      </c>
      <c r="AG47" t="s">
        <v>606</v>
      </c>
      <c r="AH47" s="1">
        <v>38876</v>
      </c>
      <c r="AI47" t="s">
        <v>607</v>
      </c>
      <c r="AJ47" t="s">
        <v>608</v>
      </c>
      <c r="AK47" t="s">
        <v>587</v>
      </c>
      <c r="AL47" t="s">
        <v>609</v>
      </c>
      <c r="AM47" t="s">
        <v>610</v>
      </c>
      <c r="AN47" t="s">
        <v>619</v>
      </c>
      <c r="AO47">
        <v>0</v>
      </c>
      <c r="AP47">
        <v>454000000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454000000</v>
      </c>
      <c r="AX47">
        <v>0</v>
      </c>
      <c r="AY47">
        <v>9096500</v>
      </c>
      <c r="AZ47">
        <v>444442212</v>
      </c>
      <c r="BA47">
        <v>0</v>
      </c>
      <c r="BB47">
        <v>-9096500</v>
      </c>
      <c r="BC47">
        <v>9557788</v>
      </c>
      <c r="BD47">
        <v>0</v>
      </c>
      <c r="BE47">
        <v>366786</v>
      </c>
      <c r="BF47">
        <v>12504926</v>
      </c>
      <c r="BG47">
        <v>0</v>
      </c>
      <c r="BH47">
        <v>366786</v>
      </c>
      <c r="BI47">
        <v>0</v>
      </c>
      <c r="BJ47">
        <v>0</v>
      </c>
      <c r="BK47">
        <v>0</v>
      </c>
      <c r="BL47">
        <v>211075</v>
      </c>
      <c r="BM47">
        <v>0</v>
      </c>
      <c r="BN47">
        <v>0</v>
      </c>
      <c r="BO47">
        <v>63317</v>
      </c>
      <c r="BP47">
        <v>212925</v>
      </c>
      <c r="BQ47">
        <v>63317</v>
      </c>
      <c r="BR47">
        <v>212925</v>
      </c>
      <c r="BS47">
        <v>0</v>
      </c>
      <c r="BT47">
        <v>0</v>
      </c>
      <c r="BU47">
        <v>0</v>
      </c>
      <c r="BV47">
        <v>63317</v>
      </c>
      <c r="BW47">
        <v>212925</v>
      </c>
      <c r="BX47">
        <v>0.66466658888061514</v>
      </c>
      <c r="BY47">
        <v>1.5210377903151628</v>
      </c>
      <c r="BZ47">
        <v>0</v>
      </c>
      <c r="CA47">
        <v>9559700</v>
      </c>
      <c r="CB47">
        <v>9559700</v>
      </c>
      <c r="CC47">
        <v>18656200</v>
      </c>
      <c r="CD47">
        <v>0</v>
      </c>
      <c r="CE47">
        <v>9557788</v>
      </c>
      <c r="CF47">
        <v>9557788</v>
      </c>
      <c r="CG47">
        <v>18652469</v>
      </c>
      <c r="CH47">
        <v>9557788</v>
      </c>
      <c r="CI47">
        <v>9557788</v>
      </c>
      <c r="CJ47">
        <v>18652469</v>
      </c>
      <c r="CK47">
        <v>1819</v>
      </c>
      <c r="CL47">
        <v>0</v>
      </c>
      <c r="CM47">
        <v>0.61756095</v>
      </c>
      <c r="CN47">
        <v>7.4107314000000004</v>
      </c>
      <c r="CO47">
        <v>7.4107314000000004</v>
      </c>
      <c r="CP47">
        <v>5902516.6371785998</v>
      </c>
      <c r="CQ47">
        <v>70830199.646143198</v>
      </c>
      <c r="CR47">
        <v>70830199.646143198</v>
      </c>
      <c r="CS47">
        <v>1.0275438898678415</v>
      </c>
      <c r="CT47">
        <v>9821046.6600521766</v>
      </c>
      <c r="CU47">
        <v>7.8</v>
      </c>
      <c r="CV47">
        <v>0</v>
      </c>
      <c r="CW47">
        <v>0</v>
      </c>
      <c r="CX47">
        <v>0</v>
      </c>
      <c r="CY47">
        <v>7.8</v>
      </c>
      <c r="CZ47">
        <v>74550746.399999991</v>
      </c>
      <c r="DA47">
        <v>0</v>
      </c>
      <c r="DB47">
        <v>0</v>
      </c>
      <c r="DC47">
        <v>0</v>
      </c>
      <c r="DD47">
        <v>70952700</v>
      </c>
      <c r="DE47">
        <v>9557788</v>
      </c>
      <c r="DF47">
        <v>0</v>
      </c>
      <c r="DG47">
        <v>0</v>
      </c>
      <c r="DH47">
        <v>1</v>
      </c>
      <c r="DI47">
        <v>0</v>
      </c>
      <c r="DJ47">
        <v>9557788</v>
      </c>
      <c r="DK47">
        <v>0</v>
      </c>
      <c r="DL47">
        <v>18652469</v>
      </c>
      <c r="DM47">
        <v>0</v>
      </c>
      <c r="DN47">
        <v>0</v>
      </c>
      <c r="DO47">
        <v>0</v>
      </c>
      <c r="DP47">
        <v>9096500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37332226.886212207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63317</v>
      </c>
      <c r="EH47">
        <v>0</v>
      </c>
      <c r="EI47">
        <v>0</v>
      </c>
      <c r="EJ47">
        <v>0</v>
      </c>
      <c r="EK47">
        <v>0</v>
      </c>
      <c r="EL47">
        <v>212925</v>
      </c>
      <c r="EM47">
        <v>0</v>
      </c>
      <c r="EN47">
        <v>0</v>
      </c>
      <c r="EO47">
        <v>0</v>
      </c>
      <c r="EP47">
        <v>63317</v>
      </c>
      <c r="EQ47">
        <v>212925</v>
      </c>
      <c r="ER47">
        <v>408</v>
      </c>
      <c r="ES47" t="s">
        <v>10328</v>
      </c>
      <c r="ET47" t="s">
        <v>10328</v>
      </c>
      <c r="EU47" t="s">
        <v>612</v>
      </c>
      <c r="EV47" t="s">
        <v>10329</v>
      </c>
      <c r="EW47">
        <v>0</v>
      </c>
      <c r="EX47">
        <v>63317</v>
      </c>
      <c r="EY47">
        <v>0</v>
      </c>
      <c r="EZ47">
        <v>0</v>
      </c>
      <c r="FA47">
        <v>0</v>
      </c>
      <c r="FB47">
        <v>0</v>
      </c>
      <c r="FC47">
        <v>212925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 t="b">
        <v>1</v>
      </c>
      <c r="FR47" t="b">
        <v>1</v>
      </c>
    </row>
    <row r="48" spans="1:174" x14ac:dyDescent="0.4">
      <c r="A48" t="s">
        <v>676</v>
      </c>
      <c r="B48">
        <v>905373353900</v>
      </c>
      <c r="C48">
        <v>6000000000210</v>
      </c>
      <c r="D48" t="s">
        <v>677</v>
      </c>
      <c r="E48" t="s">
        <v>678</v>
      </c>
      <c r="F48" t="s">
        <v>587</v>
      </c>
      <c r="G48" t="s">
        <v>655</v>
      </c>
      <c r="H48" t="s">
        <v>670</v>
      </c>
      <c r="I48" t="s">
        <v>590</v>
      </c>
      <c r="J48" t="s">
        <v>591</v>
      </c>
      <c r="K48" t="s">
        <v>592</v>
      </c>
      <c r="L48" t="s">
        <v>593</v>
      </c>
      <c r="M48" t="s">
        <v>594</v>
      </c>
      <c r="N48" t="s">
        <v>595</v>
      </c>
      <c r="O48" t="s">
        <v>596</v>
      </c>
      <c r="P48" t="s">
        <v>595</v>
      </c>
      <c r="Q48" t="s">
        <v>597</v>
      </c>
      <c r="R48" t="s">
        <v>598</v>
      </c>
      <c r="S48" t="s">
        <v>598</v>
      </c>
      <c r="T48" s="1">
        <v>39169</v>
      </c>
      <c r="U48" s="1">
        <v>45858</v>
      </c>
      <c r="V48" s="1">
        <v>45858</v>
      </c>
      <c r="X48" t="s">
        <v>599</v>
      </c>
      <c r="Y48" t="s">
        <v>657</v>
      </c>
      <c r="Z48" t="s">
        <v>658</v>
      </c>
      <c r="AA48" t="s">
        <v>659</v>
      </c>
      <c r="AB48" t="s">
        <v>660</v>
      </c>
      <c r="AC48" t="s">
        <v>594</v>
      </c>
      <c r="AD48" t="s">
        <v>618</v>
      </c>
      <c r="AF48" t="s">
        <v>605</v>
      </c>
      <c r="AG48" t="s">
        <v>606</v>
      </c>
      <c r="AH48" s="1">
        <v>38876</v>
      </c>
      <c r="AI48" t="s">
        <v>607</v>
      </c>
      <c r="AJ48" t="s">
        <v>608</v>
      </c>
      <c r="AK48" t="s">
        <v>587</v>
      </c>
      <c r="AL48" t="s">
        <v>609</v>
      </c>
      <c r="AM48" t="s">
        <v>610</v>
      </c>
      <c r="AN48" t="s">
        <v>619</v>
      </c>
      <c r="AO48">
        <v>0</v>
      </c>
      <c r="AP48">
        <v>9659000000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1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316970674.12423646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450</v>
      </c>
      <c r="ES48" t="s">
        <v>10328</v>
      </c>
      <c r="ET48" t="s">
        <v>10328</v>
      </c>
      <c r="EU48" t="s">
        <v>612</v>
      </c>
      <c r="EV48" t="s">
        <v>10329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 t="b">
        <v>1</v>
      </c>
      <c r="FR48" t="b">
        <v>1</v>
      </c>
    </row>
    <row r="49" spans="1:174" x14ac:dyDescent="0.4">
      <c r="A49" t="s">
        <v>676</v>
      </c>
      <c r="B49">
        <v>905373353900</v>
      </c>
      <c r="C49">
        <v>6000000000351</v>
      </c>
      <c r="D49" t="s">
        <v>677</v>
      </c>
      <c r="E49" t="s">
        <v>678</v>
      </c>
      <c r="F49" t="s">
        <v>587</v>
      </c>
      <c r="G49" t="s">
        <v>655</v>
      </c>
      <c r="H49" t="s">
        <v>670</v>
      </c>
      <c r="I49" t="s">
        <v>590</v>
      </c>
      <c r="J49" t="s">
        <v>591</v>
      </c>
      <c r="K49" t="s">
        <v>592</v>
      </c>
      <c r="L49" t="s">
        <v>593</v>
      </c>
      <c r="M49" t="s">
        <v>594</v>
      </c>
      <c r="N49" t="s">
        <v>595</v>
      </c>
      <c r="O49" t="s">
        <v>596</v>
      </c>
      <c r="P49" t="s">
        <v>595</v>
      </c>
      <c r="Q49" t="s">
        <v>597</v>
      </c>
      <c r="R49" t="s">
        <v>598</v>
      </c>
      <c r="S49" t="s">
        <v>598</v>
      </c>
      <c r="T49" s="1">
        <v>39169</v>
      </c>
      <c r="U49" s="1">
        <v>45858</v>
      </c>
      <c r="V49" s="1">
        <v>45858</v>
      </c>
      <c r="X49" t="s">
        <v>599</v>
      </c>
      <c r="Y49" t="s">
        <v>657</v>
      </c>
      <c r="Z49" t="s">
        <v>658</v>
      </c>
      <c r="AA49" t="s">
        <v>659</v>
      </c>
      <c r="AB49" t="s">
        <v>660</v>
      </c>
      <c r="AC49" t="s">
        <v>594</v>
      </c>
      <c r="AD49" t="s">
        <v>618</v>
      </c>
      <c r="AF49" t="s">
        <v>605</v>
      </c>
      <c r="AG49" t="s">
        <v>606</v>
      </c>
      <c r="AH49" s="1">
        <v>38876</v>
      </c>
      <c r="AI49" t="s">
        <v>607</v>
      </c>
      <c r="AJ49" t="s">
        <v>608</v>
      </c>
      <c r="AK49" t="s">
        <v>587</v>
      </c>
      <c r="AL49" t="s">
        <v>609</v>
      </c>
      <c r="AM49" t="s">
        <v>610</v>
      </c>
      <c r="AN49" t="s">
        <v>619</v>
      </c>
      <c r="AO49">
        <v>0</v>
      </c>
      <c r="AP49">
        <v>1981000000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1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64913370.081860222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450</v>
      </c>
      <c r="ES49" t="s">
        <v>10328</v>
      </c>
      <c r="ET49" t="s">
        <v>10328</v>
      </c>
      <c r="EU49" t="s">
        <v>612</v>
      </c>
      <c r="EV49" t="s">
        <v>10329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 t="b">
        <v>1</v>
      </c>
      <c r="FR49" t="b">
        <v>1</v>
      </c>
    </row>
    <row r="50" spans="1:174" x14ac:dyDescent="0.4">
      <c r="A50" t="s">
        <v>34</v>
      </c>
      <c r="B50">
        <v>5376548000</v>
      </c>
      <c r="C50">
        <v>6000000000087</v>
      </c>
      <c r="D50" t="s">
        <v>679</v>
      </c>
      <c r="E50" t="s">
        <v>680</v>
      </c>
      <c r="F50" t="s">
        <v>587</v>
      </c>
      <c r="G50" t="s">
        <v>655</v>
      </c>
      <c r="H50" t="s">
        <v>670</v>
      </c>
      <c r="I50" t="s">
        <v>590</v>
      </c>
      <c r="J50" t="s">
        <v>591</v>
      </c>
      <c r="K50" t="s">
        <v>592</v>
      </c>
      <c r="L50" t="s">
        <v>593</v>
      </c>
      <c r="M50" t="s">
        <v>594</v>
      </c>
      <c r="N50" t="s">
        <v>595</v>
      </c>
      <c r="O50" t="s">
        <v>596</v>
      </c>
      <c r="P50" t="s">
        <v>595</v>
      </c>
      <c r="Q50" t="s">
        <v>597</v>
      </c>
      <c r="R50" t="s">
        <v>598</v>
      </c>
      <c r="S50" t="s">
        <v>598</v>
      </c>
      <c r="T50" s="1">
        <v>39631</v>
      </c>
      <c r="U50" s="1">
        <v>46042</v>
      </c>
      <c r="V50" s="1">
        <v>46042</v>
      </c>
      <c r="X50" t="s">
        <v>599</v>
      </c>
      <c r="Y50" t="s">
        <v>657</v>
      </c>
      <c r="Z50" t="s">
        <v>658</v>
      </c>
      <c r="AA50" t="s">
        <v>659</v>
      </c>
      <c r="AB50" t="s">
        <v>660</v>
      </c>
      <c r="AC50" t="s">
        <v>594</v>
      </c>
      <c r="AD50" t="s">
        <v>681</v>
      </c>
      <c r="AF50" t="s">
        <v>605</v>
      </c>
      <c r="AG50" t="s">
        <v>606</v>
      </c>
      <c r="AH50" s="1">
        <v>38905</v>
      </c>
      <c r="AI50" t="s">
        <v>607</v>
      </c>
      <c r="AJ50" t="s">
        <v>608</v>
      </c>
      <c r="AK50" t="s">
        <v>587</v>
      </c>
      <c r="AL50" t="s">
        <v>609</v>
      </c>
      <c r="AM50" t="s">
        <v>610</v>
      </c>
      <c r="AN50" t="s">
        <v>619</v>
      </c>
      <c r="AO50">
        <v>0</v>
      </c>
      <c r="AP50">
        <v>2480900000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2480900000</v>
      </c>
      <c r="AX50">
        <v>0</v>
      </c>
      <c r="AY50">
        <v>49762000</v>
      </c>
      <c r="AZ50">
        <v>2417571929</v>
      </c>
      <c r="BA50">
        <v>0</v>
      </c>
      <c r="BB50">
        <v>-49762000</v>
      </c>
      <c r="BC50">
        <v>63328071</v>
      </c>
      <c r="BD50">
        <v>0</v>
      </c>
      <c r="BE50">
        <v>1285797</v>
      </c>
      <c r="BF50">
        <v>51364947</v>
      </c>
      <c r="BG50">
        <v>0</v>
      </c>
      <c r="BH50">
        <v>1285797</v>
      </c>
      <c r="BI50">
        <v>0</v>
      </c>
      <c r="BJ50">
        <v>0</v>
      </c>
      <c r="BK50">
        <v>0</v>
      </c>
      <c r="BL50">
        <v>828292</v>
      </c>
      <c r="BM50">
        <v>0</v>
      </c>
      <c r="BN50">
        <v>0</v>
      </c>
      <c r="BO50">
        <v>241889</v>
      </c>
      <c r="BP50">
        <v>838336</v>
      </c>
      <c r="BQ50">
        <v>241889</v>
      </c>
      <c r="BR50">
        <v>838336</v>
      </c>
      <c r="BS50">
        <v>0</v>
      </c>
      <c r="BT50">
        <v>0</v>
      </c>
      <c r="BU50">
        <v>0</v>
      </c>
      <c r="BV50">
        <v>241889</v>
      </c>
      <c r="BW50">
        <v>838336</v>
      </c>
      <c r="BX50">
        <v>0.38269045124523038</v>
      </c>
      <c r="BY50">
        <v>0.95502663627268936</v>
      </c>
      <c r="BZ50">
        <v>0</v>
      </c>
      <c r="CA50">
        <v>63348000</v>
      </c>
      <c r="CB50">
        <v>63348000</v>
      </c>
      <c r="CC50">
        <v>113110000</v>
      </c>
      <c r="CD50">
        <v>0</v>
      </c>
      <c r="CE50">
        <v>63328071</v>
      </c>
      <c r="CF50">
        <v>63328783</v>
      </c>
      <c r="CG50">
        <v>113073117</v>
      </c>
      <c r="CH50">
        <v>63328071</v>
      </c>
      <c r="CI50">
        <v>63328783</v>
      </c>
      <c r="CJ50">
        <v>113073117</v>
      </c>
      <c r="CK50">
        <v>16954</v>
      </c>
      <c r="CL50">
        <v>0</v>
      </c>
      <c r="CM50">
        <v>0.38066257499999995</v>
      </c>
      <c r="CN50">
        <v>4.5679508999999996</v>
      </c>
      <c r="CO50">
        <v>4.5679508999999996</v>
      </c>
      <c r="CP50">
        <v>24106626.576642822</v>
      </c>
      <c r="CQ50">
        <v>289279518.91971385</v>
      </c>
      <c r="CR50">
        <v>289279518.91971385</v>
      </c>
      <c r="CS50">
        <v>1.0207041585714862</v>
      </c>
      <c r="CT50">
        <v>64639225.424010336</v>
      </c>
      <c r="CU50">
        <v>4.51</v>
      </c>
      <c r="CV50">
        <v>0</v>
      </c>
      <c r="CW50">
        <v>0</v>
      </c>
      <c r="CX50">
        <v>0</v>
      </c>
      <c r="CY50">
        <v>4.51</v>
      </c>
      <c r="CZ50">
        <v>285609600.20999998</v>
      </c>
      <c r="DA50">
        <v>0</v>
      </c>
      <c r="DB50">
        <v>0</v>
      </c>
      <c r="DC50">
        <v>0</v>
      </c>
      <c r="DD50">
        <v>224426620</v>
      </c>
      <c r="DE50">
        <v>63328071</v>
      </c>
      <c r="DF50">
        <v>0</v>
      </c>
      <c r="DG50">
        <v>0</v>
      </c>
      <c r="DH50">
        <v>1</v>
      </c>
      <c r="DI50">
        <v>0</v>
      </c>
      <c r="DJ50">
        <v>63328071</v>
      </c>
      <c r="DK50">
        <v>0</v>
      </c>
      <c r="DL50">
        <v>113073117</v>
      </c>
      <c r="DM50">
        <v>0</v>
      </c>
      <c r="DN50">
        <v>0</v>
      </c>
      <c r="DO50">
        <v>0</v>
      </c>
      <c r="DP50">
        <v>49762000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213240407.70222893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241889</v>
      </c>
      <c r="EH50">
        <v>0</v>
      </c>
      <c r="EI50">
        <v>0</v>
      </c>
      <c r="EJ50">
        <v>0</v>
      </c>
      <c r="EK50">
        <v>0</v>
      </c>
      <c r="EL50">
        <v>838336</v>
      </c>
      <c r="EM50">
        <v>0</v>
      </c>
      <c r="EN50">
        <v>0</v>
      </c>
      <c r="EO50">
        <v>0</v>
      </c>
      <c r="EP50">
        <v>241889</v>
      </c>
      <c r="EQ50">
        <v>838336</v>
      </c>
      <c r="ER50">
        <v>390</v>
      </c>
      <c r="ES50" t="s">
        <v>10328</v>
      </c>
      <c r="ET50" t="s">
        <v>10328</v>
      </c>
      <c r="EU50" t="s">
        <v>612</v>
      </c>
      <c r="EV50" t="s">
        <v>10329</v>
      </c>
      <c r="EW50">
        <v>0</v>
      </c>
      <c r="EX50">
        <v>241889</v>
      </c>
      <c r="EY50">
        <v>0</v>
      </c>
      <c r="EZ50">
        <v>0</v>
      </c>
      <c r="FA50">
        <v>0</v>
      </c>
      <c r="FB50">
        <v>0</v>
      </c>
      <c r="FC50">
        <v>838336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 t="b">
        <v>1</v>
      </c>
      <c r="FR50" t="b">
        <v>1</v>
      </c>
    </row>
    <row r="51" spans="1:174" x14ac:dyDescent="0.4">
      <c r="A51" t="s">
        <v>34</v>
      </c>
      <c r="B51">
        <v>5376548000</v>
      </c>
      <c r="C51">
        <v>6000000000088</v>
      </c>
      <c r="D51" t="s">
        <v>679</v>
      </c>
      <c r="E51" t="s">
        <v>680</v>
      </c>
      <c r="F51" t="s">
        <v>587</v>
      </c>
      <c r="G51" t="s">
        <v>655</v>
      </c>
      <c r="H51" t="s">
        <v>670</v>
      </c>
      <c r="I51" t="s">
        <v>590</v>
      </c>
      <c r="J51" t="s">
        <v>591</v>
      </c>
      <c r="K51" t="s">
        <v>592</v>
      </c>
      <c r="L51" t="s">
        <v>593</v>
      </c>
      <c r="M51" t="s">
        <v>594</v>
      </c>
      <c r="N51" t="s">
        <v>595</v>
      </c>
      <c r="O51" t="s">
        <v>596</v>
      </c>
      <c r="P51" t="s">
        <v>595</v>
      </c>
      <c r="Q51" t="s">
        <v>597</v>
      </c>
      <c r="R51" t="s">
        <v>598</v>
      </c>
      <c r="S51" t="s">
        <v>598</v>
      </c>
      <c r="T51" s="1">
        <v>39631</v>
      </c>
      <c r="U51" s="1">
        <v>46042</v>
      </c>
      <c r="V51" s="1">
        <v>46042</v>
      </c>
      <c r="X51" t="s">
        <v>599</v>
      </c>
      <c r="Y51" t="s">
        <v>657</v>
      </c>
      <c r="Z51" t="s">
        <v>658</v>
      </c>
      <c r="AA51" t="s">
        <v>659</v>
      </c>
      <c r="AB51" t="s">
        <v>660</v>
      </c>
      <c r="AC51" t="s">
        <v>594</v>
      </c>
      <c r="AD51" t="s">
        <v>681</v>
      </c>
      <c r="AF51" t="s">
        <v>605</v>
      </c>
      <c r="AG51" t="s">
        <v>606</v>
      </c>
      <c r="AH51" s="1">
        <v>38905</v>
      </c>
      <c r="AI51" t="s">
        <v>607</v>
      </c>
      <c r="AJ51" t="s">
        <v>608</v>
      </c>
      <c r="AK51" t="s">
        <v>587</v>
      </c>
      <c r="AL51" t="s">
        <v>609</v>
      </c>
      <c r="AM51" t="s">
        <v>610</v>
      </c>
      <c r="AN51" t="s">
        <v>619</v>
      </c>
      <c r="AO51">
        <v>0</v>
      </c>
      <c r="AP51">
        <v>447700000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447700000</v>
      </c>
      <c r="AX51">
        <v>0</v>
      </c>
      <c r="AY51">
        <v>8950000</v>
      </c>
      <c r="AZ51">
        <v>438176905</v>
      </c>
      <c r="BA51">
        <v>0</v>
      </c>
      <c r="BB51">
        <v>-8950000</v>
      </c>
      <c r="BC51">
        <v>9523095</v>
      </c>
      <c r="BD51">
        <v>0</v>
      </c>
      <c r="BE51">
        <v>356704</v>
      </c>
      <c r="BF51">
        <v>12691426</v>
      </c>
      <c r="BG51">
        <v>0</v>
      </c>
      <c r="BH51">
        <v>356704</v>
      </c>
      <c r="BI51">
        <v>0</v>
      </c>
      <c r="BJ51">
        <v>0</v>
      </c>
      <c r="BK51">
        <v>0</v>
      </c>
      <c r="BL51">
        <v>215592</v>
      </c>
      <c r="BM51">
        <v>0</v>
      </c>
      <c r="BN51">
        <v>0</v>
      </c>
      <c r="BO51">
        <v>61955</v>
      </c>
      <c r="BP51">
        <v>217411</v>
      </c>
      <c r="BQ51">
        <v>61955</v>
      </c>
      <c r="BR51">
        <v>217411</v>
      </c>
      <c r="BS51">
        <v>0</v>
      </c>
      <c r="BT51">
        <v>0</v>
      </c>
      <c r="BU51">
        <v>0</v>
      </c>
      <c r="BV51">
        <v>61955</v>
      </c>
      <c r="BW51">
        <v>217411</v>
      </c>
      <c r="BX51">
        <v>0.65269946352855412</v>
      </c>
      <c r="BY51">
        <v>1.5654036512020797</v>
      </c>
      <c r="BZ51">
        <v>0</v>
      </c>
      <c r="CA51">
        <v>9525000</v>
      </c>
      <c r="CB51">
        <v>9525000</v>
      </c>
      <c r="CC51">
        <v>18475000</v>
      </c>
      <c r="CD51">
        <v>0</v>
      </c>
      <c r="CE51">
        <v>9523095</v>
      </c>
      <c r="CF51">
        <v>9523095</v>
      </c>
      <c r="CG51">
        <v>18471305</v>
      </c>
      <c r="CH51">
        <v>9523095</v>
      </c>
      <c r="CI51">
        <v>9523095</v>
      </c>
      <c r="CJ51">
        <v>18471305</v>
      </c>
      <c r="CK51">
        <v>1790</v>
      </c>
      <c r="CL51">
        <v>0</v>
      </c>
      <c r="CM51">
        <v>0.62546342500000007</v>
      </c>
      <c r="CN51">
        <v>7.5055611000000004</v>
      </c>
      <c r="CO51">
        <v>7.5055611000000004</v>
      </c>
      <c r="CP51">
        <v>5956347.615300376</v>
      </c>
      <c r="CQ51">
        <v>71476171.383604497</v>
      </c>
      <c r="CR51">
        <v>71476171.383604497</v>
      </c>
      <c r="CS51">
        <v>1.0283480589680589</v>
      </c>
      <c r="CT51">
        <v>9793056.2586184274</v>
      </c>
      <c r="CU51">
        <v>7.66</v>
      </c>
      <c r="CV51">
        <v>0</v>
      </c>
      <c r="CW51">
        <v>0</v>
      </c>
      <c r="CX51">
        <v>0</v>
      </c>
      <c r="CY51">
        <v>7.66</v>
      </c>
      <c r="CZ51">
        <v>72946907.700000003</v>
      </c>
      <c r="DA51">
        <v>0</v>
      </c>
      <c r="DB51">
        <v>0</v>
      </c>
      <c r="DC51">
        <v>0</v>
      </c>
      <c r="DD51">
        <v>68557000</v>
      </c>
      <c r="DE51">
        <v>9523095</v>
      </c>
      <c r="DF51">
        <v>0</v>
      </c>
      <c r="DG51">
        <v>0</v>
      </c>
      <c r="DH51">
        <v>1</v>
      </c>
      <c r="DI51">
        <v>0</v>
      </c>
      <c r="DJ51">
        <v>9523095</v>
      </c>
      <c r="DK51">
        <v>0</v>
      </c>
      <c r="DL51">
        <v>18471305</v>
      </c>
      <c r="DM51">
        <v>0</v>
      </c>
      <c r="DN51">
        <v>0</v>
      </c>
      <c r="DO51">
        <v>0</v>
      </c>
      <c r="DP51">
        <v>8950000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36671374.695114829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61955</v>
      </c>
      <c r="EH51">
        <v>0</v>
      </c>
      <c r="EI51">
        <v>0</v>
      </c>
      <c r="EJ51">
        <v>0</v>
      </c>
      <c r="EK51">
        <v>0</v>
      </c>
      <c r="EL51">
        <v>217411</v>
      </c>
      <c r="EM51">
        <v>0</v>
      </c>
      <c r="EN51">
        <v>0</v>
      </c>
      <c r="EO51">
        <v>0</v>
      </c>
      <c r="EP51">
        <v>61955</v>
      </c>
      <c r="EQ51">
        <v>217411</v>
      </c>
      <c r="ER51">
        <v>407</v>
      </c>
      <c r="ES51" t="s">
        <v>10328</v>
      </c>
      <c r="ET51" t="s">
        <v>10328</v>
      </c>
      <c r="EU51" t="s">
        <v>612</v>
      </c>
      <c r="EV51" t="s">
        <v>10329</v>
      </c>
      <c r="EW51">
        <v>0</v>
      </c>
      <c r="EX51">
        <v>61955</v>
      </c>
      <c r="EY51">
        <v>0</v>
      </c>
      <c r="EZ51">
        <v>0</v>
      </c>
      <c r="FA51">
        <v>0</v>
      </c>
      <c r="FB51">
        <v>0</v>
      </c>
      <c r="FC51">
        <v>217411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 t="b">
        <v>1</v>
      </c>
      <c r="FR51" t="b">
        <v>1</v>
      </c>
    </row>
    <row r="52" spans="1:174" x14ac:dyDescent="0.4">
      <c r="A52" t="s">
        <v>34</v>
      </c>
      <c r="B52">
        <v>5376548000</v>
      </c>
      <c r="C52">
        <v>6000000000248</v>
      </c>
      <c r="D52" t="s">
        <v>679</v>
      </c>
      <c r="E52" t="s">
        <v>680</v>
      </c>
      <c r="F52" t="s">
        <v>587</v>
      </c>
      <c r="G52" t="s">
        <v>655</v>
      </c>
      <c r="H52" t="s">
        <v>670</v>
      </c>
      <c r="I52" t="s">
        <v>590</v>
      </c>
      <c r="J52" t="s">
        <v>591</v>
      </c>
      <c r="K52" t="s">
        <v>592</v>
      </c>
      <c r="L52" t="s">
        <v>593</v>
      </c>
      <c r="M52" t="s">
        <v>594</v>
      </c>
      <c r="N52" t="s">
        <v>595</v>
      </c>
      <c r="O52" t="s">
        <v>596</v>
      </c>
      <c r="P52" t="s">
        <v>595</v>
      </c>
      <c r="Q52" t="s">
        <v>597</v>
      </c>
      <c r="R52" t="s">
        <v>598</v>
      </c>
      <c r="S52" t="s">
        <v>598</v>
      </c>
      <c r="T52" s="1">
        <v>39631</v>
      </c>
      <c r="U52" s="1">
        <v>46042</v>
      </c>
      <c r="V52" s="1">
        <v>46042</v>
      </c>
      <c r="X52" t="s">
        <v>599</v>
      </c>
      <c r="Y52" t="s">
        <v>657</v>
      </c>
      <c r="Z52" t="s">
        <v>658</v>
      </c>
      <c r="AA52" t="s">
        <v>659</v>
      </c>
      <c r="AB52" t="s">
        <v>660</v>
      </c>
      <c r="AC52" t="s">
        <v>594</v>
      </c>
      <c r="AD52" t="s">
        <v>681</v>
      </c>
      <c r="AF52" t="s">
        <v>605</v>
      </c>
      <c r="AG52" t="s">
        <v>606</v>
      </c>
      <c r="AH52" s="1">
        <v>38905</v>
      </c>
      <c r="AI52" t="s">
        <v>607</v>
      </c>
      <c r="AJ52" t="s">
        <v>608</v>
      </c>
      <c r="AK52" t="s">
        <v>587</v>
      </c>
      <c r="AL52" t="s">
        <v>609</v>
      </c>
      <c r="AM52" t="s">
        <v>610</v>
      </c>
      <c r="AN52" t="s">
        <v>619</v>
      </c>
      <c r="AO52">
        <v>0</v>
      </c>
      <c r="AP52">
        <v>533600000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533600000</v>
      </c>
      <c r="AX52">
        <v>0</v>
      </c>
      <c r="AY52">
        <v>12172000</v>
      </c>
      <c r="AZ52">
        <v>520425660</v>
      </c>
      <c r="BA52">
        <v>0</v>
      </c>
      <c r="BB52">
        <v>-12172000</v>
      </c>
      <c r="BC52">
        <v>13174340</v>
      </c>
      <c r="BD52">
        <v>0</v>
      </c>
      <c r="BE52">
        <v>191048</v>
      </c>
      <c r="BF52">
        <v>7034799</v>
      </c>
      <c r="BG52">
        <v>0</v>
      </c>
      <c r="BH52">
        <v>191048</v>
      </c>
      <c r="BI52">
        <v>0</v>
      </c>
      <c r="BJ52">
        <v>0</v>
      </c>
      <c r="BK52">
        <v>0</v>
      </c>
      <c r="BL52">
        <v>117306</v>
      </c>
      <c r="BM52">
        <v>0</v>
      </c>
      <c r="BN52">
        <v>0</v>
      </c>
      <c r="BO52">
        <v>33305</v>
      </c>
      <c r="BP52">
        <v>119756</v>
      </c>
      <c r="BQ52">
        <v>33305</v>
      </c>
      <c r="BR52">
        <v>119756</v>
      </c>
      <c r="BS52">
        <v>0</v>
      </c>
      <c r="BT52">
        <v>0</v>
      </c>
      <c r="BU52">
        <v>0</v>
      </c>
      <c r="BV52">
        <v>33305</v>
      </c>
      <c r="BW52">
        <v>119756</v>
      </c>
      <c r="BX52">
        <v>0.25312050538676234</v>
      </c>
      <c r="BY52">
        <v>0.62377328563134826</v>
      </c>
      <c r="BZ52">
        <v>0</v>
      </c>
      <c r="CA52">
        <v>13178000</v>
      </c>
      <c r="CB52">
        <v>13178000</v>
      </c>
      <c r="CC52">
        <v>25350000</v>
      </c>
      <c r="CD52">
        <v>0</v>
      </c>
      <c r="CE52">
        <v>13174340</v>
      </c>
      <c r="CF52">
        <v>13174494</v>
      </c>
      <c r="CG52">
        <v>25342700</v>
      </c>
      <c r="CH52">
        <v>13174340</v>
      </c>
      <c r="CI52">
        <v>13174494</v>
      </c>
      <c r="CJ52">
        <v>25342700</v>
      </c>
      <c r="CK52">
        <v>3640</v>
      </c>
      <c r="CL52">
        <v>0</v>
      </c>
      <c r="CM52">
        <v>0.25060655833333334</v>
      </c>
      <c r="CN52">
        <v>3.0072787000000001</v>
      </c>
      <c r="CO52">
        <v>3.0072787000000001</v>
      </c>
      <c r="CP52">
        <v>3301576.0057131667</v>
      </c>
      <c r="CQ52">
        <v>39618912.068558</v>
      </c>
      <c r="CR52">
        <v>39618912.068558</v>
      </c>
      <c r="CS52">
        <v>1.0131836562968515</v>
      </c>
      <c r="CT52">
        <v>13348025.970497862</v>
      </c>
      <c r="CU52">
        <v>2.99</v>
      </c>
      <c r="CV52">
        <v>0</v>
      </c>
      <c r="CW52">
        <v>0</v>
      </c>
      <c r="CX52">
        <v>0</v>
      </c>
      <c r="CY52">
        <v>2.99</v>
      </c>
      <c r="CZ52">
        <v>39391276.600000001</v>
      </c>
      <c r="DA52">
        <v>0</v>
      </c>
      <c r="DB52">
        <v>0</v>
      </c>
      <c r="DC52">
        <v>0</v>
      </c>
      <c r="DD52">
        <v>36394280</v>
      </c>
      <c r="DE52">
        <v>13174340</v>
      </c>
      <c r="DF52">
        <v>0</v>
      </c>
      <c r="DG52">
        <v>0</v>
      </c>
      <c r="DH52">
        <v>1</v>
      </c>
      <c r="DI52">
        <v>0</v>
      </c>
      <c r="DJ52">
        <v>13174340</v>
      </c>
      <c r="DK52">
        <v>0</v>
      </c>
      <c r="DL52">
        <v>25342700</v>
      </c>
      <c r="DM52">
        <v>0</v>
      </c>
      <c r="DN52">
        <v>0</v>
      </c>
      <c r="DO52">
        <v>0</v>
      </c>
      <c r="DP52">
        <v>12172000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44973193.525152944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33305</v>
      </c>
      <c r="EH52">
        <v>0</v>
      </c>
      <c r="EI52">
        <v>0</v>
      </c>
      <c r="EJ52">
        <v>0</v>
      </c>
      <c r="EK52">
        <v>0</v>
      </c>
      <c r="EL52">
        <v>119756</v>
      </c>
      <c r="EM52">
        <v>0</v>
      </c>
      <c r="EN52">
        <v>0</v>
      </c>
      <c r="EO52">
        <v>0</v>
      </c>
      <c r="EP52">
        <v>33305</v>
      </c>
      <c r="EQ52">
        <v>119756</v>
      </c>
      <c r="ER52">
        <v>413</v>
      </c>
      <c r="ES52" t="s">
        <v>10328</v>
      </c>
      <c r="ET52" t="s">
        <v>10328</v>
      </c>
      <c r="EU52" t="s">
        <v>612</v>
      </c>
      <c r="EV52" t="s">
        <v>10329</v>
      </c>
      <c r="EW52">
        <v>0</v>
      </c>
      <c r="EX52">
        <v>33305</v>
      </c>
      <c r="EY52">
        <v>0</v>
      </c>
      <c r="EZ52">
        <v>0</v>
      </c>
      <c r="FA52">
        <v>0</v>
      </c>
      <c r="FB52">
        <v>0</v>
      </c>
      <c r="FC52">
        <v>119756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 t="b">
        <v>1</v>
      </c>
      <c r="FR52" t="b">
        <v>1</v>
      </c>
    </row>
    <row r="53" spans="1:174" x14ac:dyDescent="0.4">
      <c r="A53" t="s">
        <v>34</v>
      </c>
      <c r="B53">
        <v>5376548000</v>
      </c>
      <c r="C53">
        <v>6000000000249</v>
      </c>
      <c r="D53" t="s">
        <v>679</v>
      </c>
      <c r="E53" t="s">
        <v>680</v>
      </c>
      <c r="F53" t="s">
        <v>587</v>
      </c>
      <c r="G53" t="s">
        <v>655</v>
      </c>
      <c r="H53" t="s">
        <v>670</v>
      </c>
      <c r="I53" t="s">
        <v>590</v>
      </c>
      <c r="J53" t="s">
        <v>591</v>
      </c>
      <c r="K53" t="s">
        <v>592</v>
      </c>
      <c r="L53" t="s">
        <v>593</v>
      </c>
      <c r="M53" t="s">
        <v>594</v>
      </c>
      <c r="N53" t="s">
        <v>595</v>
      </c>
      <c r="O53" t="s">
        <v>596</v>
      </c>
      <c r="P53" t="s">
        <v>595</v>
      </c>
      <c r="Q53" t="s">
        <v>597</v>
      </c>
      <c r="R53" t="s">
        <v>598</v>
      </c>
      <c r="S53" t="s">
        <v>598</v>
      </c>
      <c r="T53" s="1">
        <v>39631</v>
      </c>
      <c r="U53" s="1">
        <v>46042</v>
      </c>
      <c r="V53" s="1">
        <v>46042</v>
      </c>
      <c r="X53" t="s">
        <v>599</v>
      </c>
      <c r="Y53" t="s">
        <v>657</v>
      </c>
      <c r="Z53" t="s">
        <v>658</v>
      </c>
      <c r="AA53" t="s">
        <v>659</v>
      </c>
      <c r="AB53" t="s">
        <v>660</v>
      </c>
      <c r="AC53" t="s">
        <v>594</v>
      </c>
      <c r="AD53" t="s">
        <v>681</v>
      </c>
      <c r="AF53" t="s">
        <v>605</v>
      </c>
      <c r="AG53" t="s">
        <v>606</v>
      </c>
      <c r="AH53" s="1">
        <v>38905</v>
      </c>
      <c r="AI53" t="s">
        <v>607</v>
      </c>
      <c r="AJ53" t="s">
        <v>608</v>
      </c>
      <c r="AK53" t="s">
        <v>587</v>
      </c>
      <c r="AL53" t="s">
        <v>609</v>
      </c>
      <c r="AM53" t="s">
        <v>610</v>
      </c>
      <c r="AN53" t="s">
        <v>619</v>
      </c>
      <c r="AO53">
        <v>0</v>
      </c>
      <c r="AP53">
        <v>99400000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99400000</v>
      </c>
      <c r="AX53">
        <v>0</v>
      </c>
      <c r="AY53">
        <v>1432000</v>
      </c>
      <c r="AZ53">
        <v>98823115</v>
      </c>
      <c r="BA53">
        <v>0</v>
      </c>
      <c r="BB53">
        <v>-1432000</v>
      </c>
      <c r="BC53">
        <v>576885</v>
      </c>
      <c r="BD53">
        <v>0</v>
      </c>
      <c r="BE53">
        <v>31091</v>
      </c>
      <c r="BF53">
        <v>606399</v>
      </c>
      <c r="BG53">
        <v>0</v>
      </c>
      <c r="BH53">
        <v>31091</v>
      </c>
      <c r="BI53">
        <v>0</v>
      </c>
      <c r="BJ53">
        <v>0</v>
      </c>
      <c r="BK53">
        <v>0</v>
      </c>
      <c r="BL53">
        <v>13312</v>
      </c>
      <c r="BM53">
        <v>0</v>
      </c>
      <c r="BN53">
        <v>0</v>
      </c>
      <c r="BO53">
        <v>3009</v>
      </c>
      <c r="BP53">
        <v>13603</v>
      </c>
      <c r="BQ53">
        <v>3009</v>
      </c>
      <c r="BR53">
        <v>13603</v>
      </c>
      <c r="BS53">
        <v>0</v>
      </c>
      <c r="BT53">
        <v>0</v>
      </c>
      <c r="BU53">
        <v>0</v>
      </c>
      <c r="BV53">
        <v>3009</v>
      </c>
      <c r="BW53">
        <v>13603</v>
      </c>
      <c r="BX53">
        <v>0.52295828586474513</v>
      </c>
      <c r="BY53">
        <v>1.0578254039846338</v>
      </c>
      <c r="BZ53">
        <v>0</v>
      </c>
      <c r="CA53">
        <v>577000</v>
      </c>
      <c r="CB53">
        <v>577000</v>
      </c>
      <c r="CC53">
        <v>2009000</v>
      </c>
      <c r="CD53">
        <v>0</v>
      </c>
      <c r="CE53">
        <v>576885</v>
      </c>
      <c r="CF53">
        <v>576885</v>
      </c>
      <c r="CG53">
        <v>2008598</v>
      </c>
      <c r="CH53">
        <v>576885</v>
      </c>
      <c r="CI53">
        <v>576885</v>
      </c>
      <c r="CJ53">
        <v>2008598</v>
      </c>
      <c r="CK53">
        <v>287</v>
      </c>
      <c r="CL53">
        <v>0</v>
      </c>
      <c r="CM53">
        <v>0.49333135833333336</v>
      </c>
      <c r="CN53">
        <v>5.9199763000000001</v>
      </c>
      <c r="CO53">
        <v>5.9199763000000001</v>
      </c>
      <c r="CP53">
        <v>284595.46065212501</v>
      </c>
      <c r="CQ53">
        <v>3415145.5278254999</v>
      </c>
      <c r="CR53">
        <v>3415145.5278254999</v>
      </c>
      <c r="CS53">
        <v>1.0061005935613683</v>
      </c>
      <c r="CT53">
        <v>580404.3409166499</v>
      </c>
      <c r="CU53">
        <v>6.14</v>
      </c>
      <c r="CV53">
        <v>0</v>
      </c>
      <c r="CW53">
        <v>0</v>
      </c>
      <c r="CX53">
        <v>0</v>
      </c>
      <c r="CY53">
        <v>6.14</v>
      </c>
      <c r="CZ53">
        <v>3542073.9</v>
      </c>
      <c r="DA53">
        <v>0</v>
      </c>
      <c r="DB53">
        <v>0</v>
      </c>
      <c r="DC53">
        <v>0</v>
      </c>
      <c r="DD53">
        <v>8792480</v>
      </c>
      <c r="DE53">
        <v>576885</v>
      </c>
      <c r="DF53">
        <v>0</v>
      </c>
      <c r="DG53">
        <v>0</v>
      </c>
      <c r="DH53">
        <v>1</v>
      </c>
      <c r="DI53">
        <v>0</v>
      </c>
      <c r="DJ53">
        <v>576885</v>
      </c>
      <c r="DK53">
        <v>0</v>
      </c>
      <c r="DL53">
        <v>2008598</v>
      </c>
      <c r="DM53">
        <v>0</v>
      </c>
      <c r="DN53">
        <v>0</v>
      </c>
      <c r="DO53">
        <v>0</v>
      </c>
      <c r="DP53">
        <v>1432000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5571421.4894882785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3009</v>
      </c>
      <c r="EH53">
        <v>0</v>
      </c>
      <c r="EI53">
        <v>0</v>
      </c>
      <c r="EJ53">
        <v>0</v>
      </c>
      <c r="EK53">
        <v>0</v>
      </c>
      <c r="EL53">
        <v>13603</v>
      </c>
      <c r="EM53">
        <v>0</v>
      </c>
      <c r="EN53">
        <v>0</v>
      </c>
      <c r="EO53">
        <v>0</v>
      </c>
      <c r="EP53">
        <v>3009</v>
      </c>
      <c r="EQ53">
        <v>13603</v>
      </c>
      <c r="ER53">
        <v>441</v>
      </c>
      <c r="ES53" t="s">
        <v>10328</v>
      </c>
      <c r="ET53" t="s">
        <v>10328</v>
      </c>
      <c r="EU53" t="s">
        <v>612</v>
      </c>
      <c r="EV53" t="s">
        <v>10329</v>
      </c>
      <c r="EW53">
        <v>0</v>
      </c>
      <c r="EX53">
        <v>3009</v>
      </c>
      <c r="EY53">
        <v>0</v>
      </c>
      <c r="EZ53">
        <v>0</v>
      </c>
      <c r="FA53">
        <v>0</v>
      </c>
      <c r="FB53">
        <v>0</v>
      </c>
      <c r="FC53">
        <v>13603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 t="b">
        <v>1</v>
      </c>
      <c r="FR53" t="b">
        <v>1</v>
      </c>
    </row>
    <row r="54" spans="1:174" x14ac:dyDescent="0.4">
      <c r="A54" t="s">
        <v>34</v>
      </c>
      <c r="B54">
        <v>5376548000</v>
      </c>
      <c r="C54">
        <v>6000000000336</v>
      </c>
      <c r="D54" t="s">
        <v>679</v>
      </c>
      <c r="E54" t="s">
        <v>680</v>
      </c>
      <c r="F54" t="s">
        <v>587</v>
      </c>
      <c r="G54" t="s">
        <v>655</v>
      </c>
      <c r="H54" t="s">
        <v>670</v>
      </c>
      <c r="I54" t="s">
        <v>590</v>
      </c>
      <c r="J54" t="s">
        <v>591</v>
      </c>
      <c r="K54" t="s">
        <v>592</v>
      </c>
      <c r="L54" t="s">
        <v>593</v>
      </c>
      <c r="M54" t="s">
        <v>594</v>
      </c>
      <c r="N54" t="s">
        <v>595</v>
      </c>
      <c r="O54" t="s">
        <v>596</v>
      </c>
      <c r="P54" t="s">
        <v>595</v>
      </c>
      <c r="Q54" t="s">
        <v>597</v>
      </c>
      <c r="R54" t="s">
        <v>598</v>
      </c>
      <c r="S54" t="s">
        <v>598</v>
      </c>
      <c r="T54" s="1">
        <v>39631</v>
      </c>
      <c r="U54" s="1">
        <v>46042</v>
      </c>
      <c r="V54" s="1">
        <v>46042</v>
      </c>
      <c r="X54" t="s">
        <v>599</v>
      </c>
      <c r="Y54" t="s">
        <v>657</v>
      </c>
      <c r="Z54" t="s">
        <v>658</v>
      </c>
      <c r="AA54" t="s">
        <v>659</v>
      </c>
      <c r="AB54" t="s">
        <v>660</v>
      </c>
      <c r="AC54" t="s">
        <v>594</v>
      </c>
      <c r="AD54" t="s">
        <v>681</v>
      </c>
      <c r="AF54" t="s">
        <v>605</v>
      </c>
      <c r="AG54" t="s">
        <v>606</v>
      </c>
      <c r="AH54" s="1">
        <v>38905</v>
      </c>
      <c r="AI54" t="s">
        <v>607</v>
      </c>
      <c r="AJ54" t="s">
        <v>608</v>
      </c>
      <c r="AK54" t="s">
        <v>587</v>
      </c>
      <c r="AL54" t="s">
        <v>609</v>
      </c>
      <c r="AM54" t="s">
        <v>610</v>
      </c>
      <c r="AN54" t="s">
        <v>619</v>
      </c>
      <c r="AO54">
        <v>0</v>
      </c>
      <c r="AP54">
        <v>214800000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214800000</v>
      </c>
      <c r="AX54">
        <v>0</v>
      </c>
      <c r="AY54">
        <v>5263000</v>
      </c>
      <c r="AZ54">
        <v>208970858</v>
      </c>
      <c r="BA54">
        <v>0</v>
      </c>
      <c r="BB54">
        <v>-5263000</v>
      </c>
      <c r="BC54">
        <v>5829142</v>
      </c>
      <c r="BD54">
        <v>0</v>
      </c>
      <c r="BE54">
        <v>124155</v>
      </c>
      <c r="BF54">
        <v>4647203</v>
      </c>
      <c r="BG54">
        <v>0</v>
      </c>
      <c r="BH54">
        <v>124155</v>
      </c>
      <c r="BI54">
        <v>0</v>
      </c>
      <c r="BJ54">
        <v>0</v>
      </c>
      <c r="BK54">
        <v>0</v>
      </c>
      <c r="BL54">
        <v>76760</v>
      </c>
      <c r="BM54">
        <v>0</v>
      </c>
      <c r="BN54">
        <v>0</v>
      </c>
      <c r="BO54">
        <v>21894</v>
      </c>
      <c r="BP54">
        <v>77823</v>
      </c>
      <c r="BQ54">
        <v>21894</v>
      </c>
      <c r="BR54">
        <v>77823</v>
      </c>
      <c r="BS54">
        <v>0</v>
      </c>
      <c r="BT54">
        <v>0</v>
      </c>
      <c r="BU54">
        <v>0</v>
      </c>
      <c r="BV54">
        <v>21894</v>
      </c>
      <c r="BW54">
        <v>77823</v>
      </c>
      <c r="BX54">
        <v>0.37629936200637992</v>
      </c>
      <c r="BY54">
        <v>0.92417316142855122</v>
      </c>
      <c r="BZ54">
        <v>0</v>
      </c>
      <c r="CA54">
        <v>5831000</v>
      </c>
      <c r="CB54">
        <v>5831000</v>
      </c>
      <c r="CC54">
        <v>11094000</v>
      </c>
      <c r="CD54">
        <v>0</v>
      </c>
      <c r="CE54">
        <v>5829142</v>
      </c>
      <c r="CF54">
        <v>5829232</v>
      </c>
      <c r="CG54">
        <v>11090330</v>
      </c>
      <c r="CH54">
        <v>5829142</v>
      </c>
      <c r="CI54">
        <v>5829232</v>
      </c>
      <c r="CJ54">
        <v>11090330</v>
      </c>
      <c r="CK54">
        <v>1812</v>
      </c>
      <c r="CL54">
        <v>0</v>
      </c>
      <c r="CM54">
        <v>0.37415932499999999</v>
      </c>
      <c r="CN54">
        <v>4.4899119000000001</v>
      </c>
      <c r="CO54">
        <v>4.4899119000000001</v>
      </c>
      <c r="CP54">
        <v>2181027.8360491497</v>
      </c>
      <c r="CQ54">
        <v>26172334.032589801</v>
      </c>
      <c r="CR54">
        <v>26172334.032589801</v>
      </c>
      <c r="CS54">
        <v>1.0216350232774674</v>
      </c>
      <c r="CT54">
        <v>5955255.6228576628</v>
      </c>
      <c r="CU54">
        <v>4.4400000000000004</v>
      </c>
      <c r="CV54">
        <v>0</v>
      </c>
      <c r="CW54">
        <v>0</v>
      </c>
      <c r="CX54">
        <v>0</v>
      </c>
      <c r="CY54">
        <v>4.4400000000000004</v>
      </c>
      <c r="CZ54">
        <v>25881390.48</v>
      </c>
      <c r="DA54">
        <v>0</v>
      </c>
      <c r="DB54">
        <v>0</v>
      </c>
      <c r="DC54">
        <v>0</v>
      </c>
      <c r="DD54">
        <v>23367720.000000004</v>
      </c>
      <c r="DE54">
        <v>5829142</v>
      </c>
      <c r="DF54">
        <v>0</v>
      </c>
      <c r="DG54">
        <v>0</v>
      </c>
      <c r="DH54">
        <v>1</v>
      </c>
      <c r="DI54">
        <v>0</v>
      </c>
      <c r="DJ54">
        <v>5829142</v>
      </c>
      <c r="DK54">
        <v>0</v>
      </c>
      <c r="DL54">
        <v>11090330</v>
      </c>
      <c r="DM54">
        <v>0</v>
      </c>
      <c r="DN54">
        <v>0</v>
      </c>
      <c r="DO54">
        <v>0</v>
      </c>
      <c r="DP54">
        <v>5263000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19021339.962680854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21894</v>
      </c>
      <c r="EH54">
        <v>0</v>
      </c>
      <c r="EI54">
        <v>0</v>
      </c>
      <c r="EJ54">
        <v>0</v>
      </c>
      <c r="EK54">
        <v>0</v>
      </c>
      <c r="EL54">
        <v>77823</v>
      </c>
      <c r="EM54">
        <v>0</v>
      </c>
      <c r="EN54">
        <v>0</v>
      </c>
      <c r="EO54">
        <v>0</v>
      </c>
      <c r="EP54">
        <v>21894</v>
      </c>
      <c r="EQ54">
        <v>77823</v>
      </c>
      <c r="ER54">
        <v>422</v>
      </c>
      <c r="ES54" t="s">
        <v>10328</v>
      </c>
      <c r="ET54" t="s">
        <v>10328</v>
      </c>
      <c r="EU54" t="s">
        <v>612</v>
      </c>
      <c r="EV54" t="s">
        <v>10329</v>
      </c>
      <c r="EW54">
        <v>0</v>
      </c>
      <c r="EX54">
        <v>21894</v>
      </c>
      <c r="EY54">
        <v>0</v>
      </c>
      <c r="EZ54">
        <v>0</v>
      </c>
      <c r="FA54">
        <v>0</v>
      </c>
      <c r="FB54">
        <v>0</v>
      </c>
      <c r="FC54">
        <v>77823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 t="b">
        <v>1</v>
      </c>
      <c r="FR54" t="b">
        <v>1</v>
      </c>
    </row>
    <row r="55" spans="1:174" x14ac:dyDescent="0.4">
      <c r="A55" t="s">
        <v>34</v>
      </c>
      <c r="B55">
        <v>5376548000</v>
      </c>
      <c r="C55">
        <v>6000000000337</v>
      </c>
      <c r="D55" t="s">
        <v>679</v>
      </c>
      <c r="E55" t="s">
        <v>680</v>
      </c>
      <c r="F55" t="s">
        <v>587</v>
      </c>
      <c r="G55" t="s">
        <v>655</v>
      </c>
      <c r="H55" t="s">
        <v>670</v>
      </c>
      <c r="I55" t="s">
        <v>590</v>
      </c>
      <c r="J55" t="s">
        <v>591</v>
      </c>
      <c r="K55" t="s">
        <v>592</v>
      </c>
      <c r="L55" t="s">
        <v>593</v>
      </c>
      <c r="M55" t="s">
        <v>594</v>
      </c>
      <c r="N55" t="s">
        <v>595</v>
      </c>
      <c r="O55" t="s">
        <v>596</v>
      </c>
      <c r="P55" t="s">
        <v>595</v>
      </c>
      <c r="Q55" t="s">
        <v>597</v>
      </c>
      <c r="R55" t="s">
        <v>598</v>
      </c>
      <c r="S55" t="s">
        <v>598</v>
      </c>
      <c r="T55" s="1">
        <v>39631</v>
      </c>
      <c r="U55" s="1">
        <v>46042</v>
      </c>
      <c r="V55" s="1">
        <v>46042</v>
      </c>
      <c r="X55" t="s">
        <v>599</v>
      </c>
      <c r="Y55" t="s">
        <v>657</v>
      </c>
      <c r="Z55" t="s">
        <v>658</v>
      </c>
      <c r="AA55" t="s">
        <v>659</v>
      </c>
      <c r="AB55" t="s">
        <v>660</v>
      </c>
      <c r="AC55" t="s">
        <v>594</v>
      </c>
      <c r="AD55" t="s">
        <v>681</v>
      </c>
      <c r="AF55" t="s">
        <v>605</v>
      </c>
      <c r="AG55" t="s">
        <v>606</v>
      </c>
      <c r="AH55" s="1">
        <v>38905</v>
      </c>
      <c r="AI55" t="s">
        <v>607</v>
      </c>
      <c r="AJ55" t="s">
        <v>608</v>
      </c>
      <c r="AK55" t="s">
        <v>587</v>
      </c>
      <c r="AL55" t="s">
        <v>609</v>
      </c>
      <c r="AM55" t="s">
        <v>610</v>
      </c>
      <c r="AN55" t="s">
        <v>619</v>
      </c>
      <c r="AO55">
        <v>0</v>
      </c>
      <c r="AP55">
        <v>252100000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252100000</v>
      </c>
      <c r="AX55">
        <v>0</v>
      </c>
      <c r="AY55">
        <v>3938000</v>
      </c>
      <c r="AZ55">
        <v>246798663</v>
      </c>
      <c r="BA55">
        <v>0</v>
      </c>
      <c r="BB55">
        <v>-3938000</v>
      </c>
      <c r="BC55">
        <v>5301337</v>
      </c>
      <c r="BD55">
        <v>0</v>
      </c>
      <c r="BE55">
        <v>96663</v>
      </c>
      <c r="BF55">
        <v>3951916</v>
      </c>
      <c r="BG55">
        <v>0</v>
      </c>
      <c r="BH55">
        <v>96663</v>
      </c>
      <c r="BI55">
        <v>0</v>
      </c>
      <c r="BJ55">
        <v>0</v>
      </c>
      <c r="BK55">
        <v>0</v>
      </c>
      <c r="BL55">
        <v>63232</v>
      </c>
      <c r="BM55">
        <v>0</v>
      </c>
      <c r="BN55">
        <v>0</v>
      </c>
      <c r="BO55">
        <v>18615</v>
      </c>
      <c r="BP55">
        <v>64026</v>
      </c>
      <c r="BQ55">
        <v>18615</v>
      </c>
      <c r="BR55">
        <v>64026</v>
      </c>
      <c r="BS55">
        <v>0</v>
      </c>
      <c r="BT55">
        <v>0</v>
      </c>
      <c r="BU55">
        <v>0</v>
      </c>
      <c r="BV55">
        <v>18615</v>
      </c>
      <c r="BW55">
        <v>64026</v>
      </c>
      <c r="BX55">
        <v>0.35175301590654917</v>
      </c>
      <c r="BY55">
        <v>0.88461810275488784</v>
      </c>
      <c r="BZ55">
        <v>0</v>
      </c>
      <c r="CA55">
        <v>5303000</v>
      </c>
      <c r="CB55">
        <v>5303000</v>
      </c>
      <c r="CC55">
        <v>9241000</v>
      </c>
      <c r="CD55">
        <v>0</v>
      </c>
      <c r="CE55">
        <v>5301337</v>
      </c>
      <c r="CF55">
        <v>5301409</v>
      </c>
      <c r="CG55">
        <v>9238088</v>
      </c>
      <c r="CH55">
        <v>5301337</v>
      </c>
      <c r="CI55">
        <v>5301409</v>
      </c>
      <c r="CJ55">
        <v>9238088</v>
      </c>
      <c r="CK55">
        <v>1249</v>
      </c>
      <c r="CL55">
        <v>0</v>
      </c>
      <c r="CM55">
        <v>0.34985807499999999</v>
      </c>
      <c r="CN55">
        <v>4.1982968999999999</v>
      </c>
      <c r="CO55">
        <v>4.1982968999999999</v>
      </c>
      <c r="CP55">
        <v>1854715.5577462749</v>
      </c>
      <c r="CQ55">
        <v>22256586.6929553</v>
      </c>
      <c r="CR55">
        <v>22256586.6929553</v>
      </c>
      <c r="CS55">
        <v>1.0156759857199524</v>
      </c>
      <c r="CT55">
        <v>5384440.6831086557</v>
      </c>
      <c r="CU55">
        <v>4.1500000000000004</v>
      </c>
      <c r="CV55">
        <v>0</v>
      </c>
      <c r="CW55">
        <v>0</v>
      </c>
      <c r="CX55">
        <v>0</v>
      </c>
      <c r="CY55">
        <v>4.1500000000000004</v>
      </c>
      <c r="CZ55">
        <v>22000548.550000001</v>
      </c>
      <c r="DA55">
        <v>0</v>
      </c>
      <c r="DB55">
        <v>0</v>
      </c>
      <c r="DC55">
        <v>0</v>
      </c>
      <c r="DD55">
        <v>16342700.000000002</v>
      </c>
      <c r="DE55">
        <v>5301337</v>
      </c>
      <c r="DF55">
        <v>0</v>
      </c>
      <c r="DG55">
        <v>0</v>
      </c>
      <c r="DH55">
        <v>1</v>
      </c>
      <c r="DI55">
        <v>0</v>
      </c>
      <c r="DJ55">
        <v>5301337</v>
      </c>
      <c r="DK55">
        <v>0</v>
      </c>
      <c r="DL55">
        <v>9238088</v>
      </c>
      <c r="DM55">
        <v>0</v>
      </c>
      <c r="DN55">
        <v>0</v>
      </c>
      <c r="DO55">
        <v>0</v>
      </c>
      <c r="DP55">
        <v>3938000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18572844.250415057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18615</v>
      </c>
      <c r="EH55">
        <v>0</v>
      </c>
      <c r="EI55">
        <v>0</v>
      </c>
      <c r="EJ55">
        <v>0</v>
      </c>
      <c r="EK55">
        <v>0</v>
      </c>
      <c r="EL55">
        <v>64026</v>
      </c>
      <c r="EM55">
        <v>0</v>
      </c>
      <c r="EN55">
        <v>0</v>
      </c>
      <c r="EO55">
        <v>0</v>
      </c>
      <c r="EP55">
        <v>18615</v>
      </c>
      <c r="EQ55">
        <v>64026</v>
      </c>
      <c r="ER55">
        <v>423</v>
      </c>
      <c r="ES55" t="s">
        <v>10328</v>
      </c>
      <c r="ET55" t="s">
        <v>10328</v>
      </c>
      <c r="EU55" t="s">
        <v>612</v>
      </c>
      <c r="EV55" t="s">
        <v>10329</v>
      </c>
      <c r="EW55">
        <v>0</v>
      </c>
      <c r="EX55">
        <v>18615</v>
      </c>
      <c r="EY55">
        <v>0</v>
      </c>
      <c r="EZ55">
        <v>0</v>
      </c>
      <c r="FA55">
        <v>0</v>
      </c>
      <c r="FB55">
        <v>0</v>
      </c>
      <c r="FC55">
        <v>64026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 t="b">
        <v>1</v>
      </c>
      <c r="FR55" t="b">
        <v>1</v>
      </c>
    </row>
    <row r="56" spans="1:174" x14ac:dyDescent="0.4">
      <c r="A56" t="s">
        <v>34</v>
      </c>
      <c r="B56">
        <v>5376548000</v>
      </c>
      <c r="C56">
        <v>6000000000338</v>
      </c>
      <c r="D56" t="s">
        <v>679</v>
      </c>
      <c r="E56" t="s">
        <v>680</v>
      </c>
      <c r="F56" t="s">
        <v>587</v>
      </c>
      <c r="G56" t="s">
        <v>655</v>
      </c>
      <c r="H56" t="s">
        <v>670</v>
      </c>
      <c r="I56" t="s">
        <v>590</v>
      </c>
      <c r="J56" t="s">
        <v>591</v>
      </c>
      <c r="K56" t="s">
        <v>592</v>
      </c>
      <c r="L56" t="s">
        <v>593</v>
      </c>
      <c r="M56" t="s">
        <v>594</v>
      </c>
      <c r="N56" t="s">
        <v>595</v>
      </c>
      <c r="O56" t="s">
        <v>596</v>
      </c>
      <c r="P56" t="s">
        <v>595</v>
      </c>
      <c r="Q56" t="s">
        <v>597</v>
      </c>
      <c r="R56" t="s">
        <v>598</v>
      </c>
      <c r="S56" t="s">
        <v>598</v>
      </c>
      <c r="T56" s="1">
        <v>39631</v>
      </c>
      <c r="U56" s="1">
        <v>46042</v>
      </c>
      <c r="V56" s="1">
        <v>46042</v>
      </c>
      <c r="X56" t="s">
        <v>599</v>
      </c>
      <c r="Y56" t="s">
        <v>657</v>
      </c>
      <c r="Z56" t="s">
        <v>658</v>
      </c>
      <c r="AA56" t="s">
        <v>659</v>
      </c>
      <c r="AB56" t="s">
        <v>660</v>
      </c>
      <c r="AC56" t="s">
        <v>594</v>
      </c>
      <c r="AD56" t="s">
        <v>681</v>
      </c>
      <c r="AF56" t="s">
        <v>605</v>
      </c>
      <c r="AG56" t="s">
        <v>606</v>
      </c>
      <c r="AH56" s="1">
        <v>38905</v>
      </c>
      <c r="AI56" t="s">
        <v>607</v>
      </c>
      <c r="AJ56" t="s">
        <v>608</v>
      </c>
      <c r="AK56" t="s">
        <v>587</v>
      </c>
      <c r="AL56" t="s">
        <v>609</v>
      </c>
      <c r="AM56" t="s">
        <v>610</v>
      </c>
      <c r="AN56" t="s">
        <v>619</v>
      </c>
      <c r="AO56">
        <v>0</v>
      </c>
      <c r="AP56">
        <v>2288200000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2288200000</v>
      </c>
      <c r="AX56">
        <v>0</v>
      </c>
      <c r="AY56">
        <v>42960000</v>
      </c>
      <c r="AZ56">
        <v>2268101771</v>
      </c>
      <c r="BA56">
        <v>0</v>
      </c>
      <c r="BB56">
        <v>-42960000</v>
      </c>
      <c r="BC56">
        <v>20098229</v>
      </c>
      <c r="BD56">
        <v>0</v>
      </c>
      <c r="BE56">
        <v>553166</v>
      </c>
      <c r="BF56">
        <v>12484716</v>
      </c>
      <c r="BG56">
        <v>0</v>
      </c>
      <c r="BH56">
        <v>553166</v>
      </c>
      <c r="BI56">
        <v>0</v>
      </c>
      <c r="BJ56">
        <v>0</v>
      </c>
      <c r="BK56">
        <v>0</v>
      </c>
      <c r="BL56">
        <v>254593</v>
      </c>
      <c r="BM56">
        <v>0</v>
      </c>
      <c r="BN56">
        <v>0</v>
      </c>
      <c r="BO56">
        <v>59005</v>
      </c>
      <c r="BP56">
        <v>263246</v>
      </c>
      <c r="BQ56">
        <v>59005</v>
      </c>
      <c r="BR56">
        <v>263246</v>
      </c>
      <c r="BS56">
        <v>0</v>
      </c>
      <c r="BT56">
        <v>0</v>
      </c>
      <c r="BU56">
        <v>0</v>
      </c>
      <c r="BV56">
        <v>59005</v>
      </c>
      <c r="BW56">
        <v>263246</v>
      </c>
      <c r="BX56">
        <v>0.29401171801503301</v>
      </c>
      <c r="BY56">
        <v>0.63524339506352034</v>
      </c>
      <c r="BZ56">
        <v>0</v>
      </c>
      <c r="CA56">
        <v>20104000</v>
      </c>
      <c r="CB56">
        <v>20104000</v>
      </c>
      <c r="CC56">
        <v>63064000</v>
      </c>
      <c r="CD56">
        <v>0</v>
      </c>
      <c r="CE56">
        <v>20098229</v>
      </c>
      <c r="CF56">
        <v>20098632</v>
      </c>
      <c r="CG56">
        <v>63045375</v>
      </c>
      <c r="CH56">
        <v>20098229</v>
      </c>
      <c r="CI56">
        <v>20098632</v>
      </c>
      <c r="CJ56">
        <v>63045375</v>
      </c>
      <c r="CK56">
        <v>12854</v>
      </c>
      <c r="CL56">
        <v>0</v>
      </c>
      <c r="CM56">
        <v>0.29153485000000001</v>
      </c>
      <c r="CN56">
        <v>3.4984182000000001</v>
      </c>
      <c r="CO56">
        <v>3.4984182000000001</v>
      </c>
      <c r="CP56">
        <v>5859334.1767806504</v>
      </c>
      <c r="CQ56">
        <v>70312010.121367797</v>
      </c>
      <c r="CR56">
        <v>70312010.121367797</v>
      </c>
      <c r="CS56">
        <v>1.0054561297089415</v>
      </c>
      <c r="CT56">
        <v>20207887.544344008</v>
      </c>
      <c r="CU56">
        <v>3.48</v>
      </c>
      <c r="CV56">
        <v>0</v>
      </c>
      <c r="CW56">
        <v>0</v>
      </c>
      <c r="CX56">
        <v>0</v>
      </c>
      <c r="CY56">
        <v>3.48</v>
      </c>
      <c r="CZ56">
        <v>69941836.920000002</v>
      </c>
      <c r="DA56">
        <v>0</v>
      </c>
      <c r="DB56">
        <v>0</v>
      </c>
      <c r="DC56">
        <v>0</v>
      </c>
      <c r="DD56">
        <v>149500800</v>
      </c>
      <c r="DE56">
        <v>20098229</v>
      </c>
      <c r="DF56">
        <v>0</v>
      </c>
      <c r="DG56">
        <v>0</v>
      </c>
      <c r="DH56">
        <v>1</v>
      </c>
      <c r="DI56">
        <v>0</v>
      </c>
      <c r="DJ56">
        <v>20098229</v>
      </c>
      <c r="DK56">
        <v>0</v>
      </c>
      <c r="DL56">
        <v>63045375</v>
      </c>
      <c r="DM56">
        <v>0</v>
      </c>
      <c r="DN56">
        <v>0</v>
      </c>
      <c r="DO56">
        <v>0</v>
      </c>
      <c r="DP56">
        <v>42960000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149967142.53849116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59005</v>
      </c>
      <c r="EH56">
        <v>0</v>
      </c>
      <c r="EI56">
        <v>0</v>
      </c>
      <c r="EJ56">
        <v>0</v>
      </c>
      <c r="EK56">
        <v>0</v>
      </c>
      <c r="EL56">
        <v>263246</v>
      </c>
      <c r="EM56">
        <v>0</v>
      </c>
      <c r="EN56">
        <v>0</v>
      </c>
      <c r="EO56">
        <v>0</v>
      </c>
      <c r="EP56">
        <v>59005</v>
      </c>
      <c r="EQ56">
        <v>263246</v>
      </c>
      <c r="ER56">
        <v>402</v>
      </c>
      <c r="ES56" t="s">
        <v>10328</v>
      </c>
      <c r="ET56" t="s">
        <v>10328</v>
      </c>
      <c r="EU56" t="s">
        <v>612</v>
      </c>
      <c r="EV56" t="s">
        <v>10329</v>
      </c>
      <c r="EW56">
        <v>0</v>
      </c>
      <c r="EX56">
        <v>59005</v>
      </c>
      <c r="EY56">
        <v>0</v>
      </c>
      <c r="EZ56">
        <v>0</v>
      </c>
      <c r="FA56">
        <v>0</v>
      </c>
      <c r="FB56">
        <v>0</v>
      </c>
      <c r="FC56">
        <v>263246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 t="b">
        <v>1</v>
      </c>
      <c r="FR56" t="b">
        <v>1</v>
      </c>
    </row>
    <row r="57" spans="1:174" x14ac:dyDescent="0.4">
      <c r="A57" t="s">
        <v>34</v>
      </c>
      <c r="B57">
        <v>5376548000</v>
      </c>
      <c r="C57">
        <v>6000000000339</v>
      </c>
      <c r="D57" t="s">
        <v>679</v>
      </c>
      <c r="E57" t="s">
        <v>680</v>
      </c>
      <c r="F57" t="s">
        <v>587</v>
      </c>
      <c r="G57" t="s">
        <v>655</v>
      </c>
      <c r="H57" t="s">
        <v>670</v>
      </c>
      <c r="I57" t="s">
        <v>590</v>
      </c>
      <c r="J57" t="s">
        <v>591</v>
      </c>
      <c r="K57" t="s">
        <v>592</v>
      </c>
      <c r="L57" t="s">
        <v>593</v>
      </c>
      <c r="M57" t="s">
        <v>594</v>
      </c>
      <c r="N57" t="s">
        <v>595</v>
      </c>
      <c r="O57" t="s">
        <v>596</v>
      </c>
      <c r="P57" t="s">
        <v>595</v>
      </c>
      <c r="Q57" t="s">
        <v>597</v>
      </c>
      <c r="R57" t="s">
        <v>598</v>
      </c>
      <c r="S57" t="s">
        <v>598</v>
      </c>
      <c r="T57" s="1">
        <v>39631</v>
      </c>
      <c r="U57" s="1">
        <v>46042</v>
      </c>
      <c r="V57" s="1">
        <v>46042</v>
      </c>
      <c r="X57" t="s">
        <v>599</v>
      </c>
      <c r="Y57" t="s">
        <v>657</v>
      </c>
      <c r="Z57" t="s">
        <v>658</v>
      </c>
      <c r="AA57" t="s">
        <v>659</v>
      </c>
      <c r="AB57" t="s">
        <v>660</v>
      </c>
      <c r="AC57" t="s">
        <v>594</v>
      </c>
      <c r="AD57" t="s">
        <v>681</v>
      </c>
      <c r="AF57" t="s">
        <v>605</v>
      </c>
      <c r="AG57" t="s">
        <v>606</v>
      </c>
      <c r="AH57" s="1">
        <v>38905</v>
      </c>
      <c r="AI57" t="s">
        <v>607</v>
      </c>
      <c r="AJ57" t="s">
        <v>608</v>
      </c>
      <c r="AK57" t="s">
        <v>587</v>
      </c>
      <c r="AL57" t="s">
        <v>609</v>
      </c>
      <c r="AM57" t="s">
        <v>610</v>
      </c>
      <c r="AN57" t="s">
        <v>619</v>
      </c>
      <c r="AO57">
        <v>0</v>
      </c>
      <c r="AP57">
        <v>300900000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300900000</v>
      </c>
      <c r="AX57">
        <v>0</v>
      </c>
      <c r="AY57">
        <v>7375000</v>
      </c>
      <c r="AZ57">
        <v>293670135</v>
      </c>
      <c r="BA57">
        <v>0</v>
      </c>
      <c r="BB57">
        <v>-7375000</v>
      </c>
      <c r="BC57">
        <v>7229865</v>
      </c>
      <c r="BD57">
        <v>0</v>
      </c>
      <c r="BE57">
        <v>134016</v>
      </c>
      <c r="BF57">
        <v>4709825</v>
      </c>
      <c r="BG57">
        <v>0</v>
      </c>
      <c r="BH57">
        <v>134016</v>
      </c>
      <c r="BI57">
        <v>0</v>
      </c>
      <c r="BJ57">
        <v>0</v>
      </c>
      <c r="BK57">
        <v>0</v>
      </c>
      <c r="BL57">
        <v>79772</v>
      </c>
      <c r="BM57">
        <v>0</v>
      </c>
      <c r="BN57">
        <v>0</v>
      </c>
      <c r="BO57">
        <v>22249</v>
      </c>
      <c r="BP57">
        <v>81258</v>
      </c>
      <c r="BQ57">
        <v>22249</v>
      </c>
      <c r="BR57">
        <v>81258</v>
      </c>
      <c r="BS57">
        <v>0</v>
      </c>
      <c r="BT57">
        <v>0</v>
      </c>
      <c r="BU57">
        <v>0</v>
      </c>
      <c r="BV57">
        <v>22249</v>
      </c>
      <c r="BW57">
        <v>81258</v>
      </c>
      <c r="BX57">
        <v>0.30820941949713754</v>
      </c>
      <c r="BY57">
        <v>0.74716193768151951</v>
      </c>
      <c r="BZ57">
        <v>0</v>
      </c>
      <c r="CA57">
        <v>7232000</v>
      </c>
      <c r="CB57">
        <v>7232000</v>
      </c>
      <c r="CC57">
        <v>14607000</v>
      </c>
      <c r="CD57">
        <v>0</v>
      </c>
      <c r="CE57">
        <v>7229865</v>
      </c>
      <c r="CF57">
        <v>7229970</v>
      </c>
      <c r="CG57">
        <v>14602501</v>
      </c>
      <c r="CH57">
        <v>7229865</v>
      </c>
      <c r="CI57">
        <v>7229970</v>
      </c>
      <c r="CJ57">
        <v>14602501</v>
      </c>
      <c r="CK57">
        <v>2364</v>
      </c>
      <c r="CL57">
        <v>0</v>
      </c>
      <c r="CM57">
        <v>0.30573434166666663</v>
      </c>
      <c r="CN57">
        <v>3.6688120999999998</v>
      </c>
      <c r="CO57">
        <v>3.6688120999999998</v>
      </c>
      <c r="CP57">
        <v>2210418.016113875</v>
      </c>
      <c r="CQ57">
        <v>26525016.193366498</v>
      </c>
      <c r="CR57">
        <v>26525016.193366498</v>
      </c>
      <c r="CS57">
        <v>1.0156524592888003</v>
      </c>
      <c r="CT57">
        <v>7343030.1675760224</v>
      </c>
      <c r="CU57">
        <v>3.64</v>
      </c>
      <c r="CV57">
        <v>0</v>
      </c>
      <c r="CW57">
        <v>0</v>
      </c>
      <c r="CX57">
        <v>0</v>
      </c>
      <c r="CY57">
        <v>3.64</v>
      </c>
      <c r="CZ57">
        <v>26316708.600000001</v>
      </c>
      <c r="DA57">
        <v>0</v>
      </c>
      <c r="DB57">
        <v>0</v>
      </c>
      <c r="DC57">
        <v>0</v>
      </c>
      <c r="DD57">
        <v>26845000</v>
      </c>
      <c r="DE57">
        <v>7229865</v>
      </c>
      <c r="DF57">
        <v>0</v>
      </c>
      <c r="DG57">
        <v>0</v>
      </c>
      <c r="DH57">
        <v>1</v>
      </c>
      <c r="DI57">
        <v>0</v>
      </c>
      <c r="DJ57">
        <v>7229865</v>
      </c>
      <c r="DK57">
        <v>0</v>
      </c>
      <c r="DL57">
        <v>14602501</v>
      </c>
      <c r="DM57">
        <v>0</v>
      </c>
      <c r="DN57">
        <v>0</v>
      </c>
      <c r="DO57">
        <v>0</v>
      </c>
      <c r="DP57">
        <v>7375000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26108269.60130332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22249</v>
      </c>
      <c r="EH57">
        <v>0</v>
      </c>
      <c r="EI57">
        <v>0</v>
      </c>
      <c r="EJ57">
        <v>0</v>
      </c>
      <c r="EK57">
        <v>0</v>
      </c>
      <c r="EL57">
        <v>81258</v>
      </c>
      <c r="EM57">
        <v>0</v>
      </c>
      <c r="EN57">
        <v>0</v>
      </c>
      <c r="EO57">
        <v>0</v>
      </c>
      <c r="EP57">
        <v>22249</v>
      </c>
      <c r="EQ57">
        <v>81258</v>
      </c>
      <c r="ER57">
        <v>420</v>
      </c>
      <c r="ES57" t="s">
        <v>10328</v>
      </c>
      <c r="ET57" t="s">
        <v>10328</v>
      </c>
      <c r="EU57" t="s">
        <v>612</v>
      </c>
      <c r="EV57" t="s">
        <v>10329</v>
      </c>
      <c r="EW57">
        <v>0</v>
      </c>
      <c r="EX57">
        <v>22249</v>
      </c>
      <c r="EY57">
        <v>0</v>
      </c>
      <c r="EZ57">
        <v>0</v>
      </c>
      <c r="FA57">
        <v>0</v>
      </c>
      <c r="FB57">
        <v>0</v>
      </c>
      <c r="FC57">
        <v>81258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 t="b">
        <v>1</v>
      </c>
      <c r="FR57" t="b">
        <v>1</v>
      </c>
    </row>
    <row r="58" spans="1:174" x14ac:dyDescent="0.4">
      <c r="A58" t="s">
        <v>34</v>
      </c>
      <c r="B58">
        <v>5376548000</v>
      </c>
      <c r="C58">
        <v>6000000000340</v>
      </c>
      <c r="D58" t="s">
        <v>679</v>
      </c>
      <c r="E58" t="s">
        <v>680</v>
      </c>
      <c r="F58" t="s">
        <v>587</v>
      </c>
      <c r="G58" t="s">
        <v>655</v>
      </c>
      <c r="H58" t="s">
        <v>670</v>
      </c>
      <c r="I58" t="s">
        <v>590</v>
      </c>
      <c r="J58" t="s">
        <v>591</v>
      </c>
      <c r="K58" t="s">
        <v>592</v>
      </c>
      <c r="L58" t="s">
        <v>593</v>
      </c>
      <c r="M58" t="s">
        <v>594</v>
      </c>
      <c r="N58" t="s">
        <v>595</v>
      </c>
      <c r="O58" t="s">
        <v>596</v>
      </c>
      <c r="P58" t="s">
        <v>595</v>
      </c>
      <c r="Q58" t="s">
        <v>597</v>
      </c>
      <c r="R58" t="s">
        <v>598</v>
      </c>
      <c r="S58" t="s">
        <v>598</v>
      </c>
      <c r="T58" s="1">
        <v>39631</v>
      </c>
      <c r="U58" s="1">
        <v>46042</v>
      </c>
      <c r="V58" s="1">
        <v>46042</v>
      </c>
      <c r="X58" t="s">
        <v>599</v>
      </c>
      <c r="Y58" t="s">
        <v>657</v>
      </c>
      <c r="Z58" t="s">
        <v>658</v>
      </c>
      <c r="AA58" t="s">
        <v>659</v>
      </c>
      <c r="AB58" t="s">
        <v>660</v>
      </c>
      <c r="AC58" t="s">
        <v>594</v>
      </c>
      <c r="AD58" t="s">
        <v>681</v>
      </c>
      <c r="AF58" t="s">
        <v>605</v>
      </c>
      <c r="AG58" t="s">
        <v>606</v>
      </c>
      <c r="AH58" s="1">
        <v>38905</v>
      </c>
      <c r="AI58" t="s">
        <v>607</v>
      </c>
      <c r="AJ58" t="s">
        <v>608</v>
      </c>
      <c r="AK58" t="s">
        <v>587</v>
      </c>
      <c r="AL58" t="s">
        <v>609</v>
      </c>
      <c r="AM58" t="s">
        <v>610</v>
      </c>
      <c r="AN58" t="s">
        <v>619</v>
      </c>
      <c r="AO58">
        <v>0</v>
      </c>
      <c r="AP58">
        <v>395800000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395800000</v>
      </c>
      <c r="AX58">
        <v>0</v>
      </c>
      <c r="AY58">
        <v>7912000</v>
      </c>
      <c r="AZ58">
        <v>387964421</v>
      </c>
      <c r="BA58">
        <v>0</v>
      </c>
      <c r="BB58">
        <v>-7912000</v>
      </c>
      <c r="BC58">
        <v>7835579</v>
      </c>
      <c r="BD58">
        <v>0</v>
      </c>
      <c r="BE58">
        <v>163558</v>
      </c>
      <c r="BF58">
        <v>5788144</v>
      </c>
      <c r="BG58">
        <v>0</v>
      </c>
      <c r="BH58">
        <v>163558</v>
      </c>
      <c r="BI58">
        <v>0</v>
      </c>
      <c r="BJ58">
        <v>0</v>
      </c>
      <c r="BK58">
        <v>0</v>
      </c>
      <c r="BL58">
        <v>97604</v>
      </c>
      <c r="BM58">
        <v>0</v>
      </c>
      <c r="BN58">
        <v>0</v>
      </c>
      <c r="BO58">
        <v>27296</v>
      </c>
      <c r="BP58">
        <v>99200</v>
      </c>
      <c r="BQ58">
        <v>27296</v>
      </c>
      <c r="BR58">
        <v>99200</v>
      </c>
      <c r="BS58">
        <v>0</v>
      </c>
      <c r="BT58">
        <v>0</v>
      </c>
      <c r="BU58">
        <v>0</v>
      </c>
      <c r="BV58">
        <v>27296</v>
      </c>
      <c r="BW58">
        <v>99200</v>
      </c>
      <c r="BX58">
        <v>0.34896477151027877</v>
      </c>
      <c r="BY58">
        <v>0.8449253629388821</v>
      </c>
      <c r="BZ58">
        <v>0</v>
      </c>
      <c r="CA58">
        <v>7838000</v>
      </c>
      <c r="CB58">
        <v>7838000</v>
      </c>
      <c r="CC58">
        <v>15750000</v>
      </c>
      <c r="CD58">
        <v>0</v>
      </c>
      <c r="CE58">
        <v>7835579</v>
      </c>
      <c r="CF58">
        <v>7835703</v>
      </c>
      <c r="CG58">
        <v>15744985</v>
      </c>
      <c r="CH58">
        <v>7835579</v>
      </c>
      <c r="CI58">
        <v>7835703</v>
      </c>
      <c r="CJ58">
        <v>15744985</v>
      </c>
      <c r="CK58">
        <v>2594</v>
      </c>
      <c r="CL58">
        <v>0</v>
      </c>
      <c r="CM58">
        <v>0.34668723333333334</v>
      </c>
      <c r="CN58">
        <v>4.1602468000000004</v>
      </c>
      <c r="CO58">
        <v>4.1602468000000004</v>
      </c>
      <c r="CP58">
        <v>2716495.2050747667</v>
      </c>
      <c r="CQ58">
        <v>32597942.460897204</v>
      </c>
      <c r="CR58">
        <v>32597942.460897204</v>
      </c>
      <c r="CS58">
        <v>1.014623911066195</v>
      </c>
      <c r="CT58">
        <v>7950165.8104481446</v>
      </c>
      <c r="CU58">
        <v>4.12</v>
      </c>
      <c r="CV58">
        <v>0</v>
      </c>
      <c r="CW58">
        <v>0</v>
      </c>
      <c r="CX58">
        <v>0</v>
      </c>
      <c r="CY58">
        <v>4.12</v>
      </c>
      <c r="CZ58">
        <v>32282585.48</v>
      </c>
      <c r="DA58">
        <v>0</v>
      </c>
      <c r="DB58">
        <v>0</v>
      </c>
      <c r="DC58">
        <v>0</v>
      </c>
      <c r="DD58">
        <v>32597440</v>
      </c>
      <c r="DE58">
        <v>7835579</v>
      </c>
      <c r="DF58">
        <v>0</v>
      </c>
      <c r="DG58">
        <v>0</v>
      </c>
      <c r="DH58">
        <v>1</v>
      </c>
      <c r="DI58">
        <v>0</v>
      </c>
      <c r="DJ58">
        <v>7835579</v>
      </c>
      <c r="DK58">
        <v>0</v>
      </c>
      <c r="DL58">
        <v>15744985</v>
      </c>
      <c r="DM58">
        <v>0</v>
      </c>
      <c r="DN58">
        <v>0</v>
      </c>
      <c r="DO58">
        <v>0</v>
      </c>
      <c r="DP58">
        <v>7912000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30686953.343515109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27296</v>
      </c>
      <c r="EH58">
        <v>0</v>
      </c>
      <c r="EI58">
        <v>0</v>
      </c>
      <c r="EJ58">
        <v>0</v>
      </c>
      <c r="EK58">
        <v>0</v>
      </c>
      <c r="EL58">
        <v>99200</v>
      </c>
      <c r="EM58">
        <v>0</v>
      </c>
      <c r="EN58">
        <v>0</v>
      </c>
      <c r="EO58">
        <v>0</v>
      </c>
      <c r="EP58">
        <v>27296</v>
      </c>
      <c r="EQ58">
        <v>99200</v>
      </c>
      <c r="ER58">
        <v>417</v>
      </c>
      <c r="ES58" t="s">
        <v>10328</v>
      </c>
      <c r="ET58" t="s">
        <v>10328</v>
      </c>
      <c r="EU58" t="s">
        <v>612</v>
      </c>
      <c r="EV58" t="s">
        <v>10329</v>
      </c>
      <c r="EW58">
        <v>0</v>
      </c>
      <c r="EX58">
        <v>27296</v>
      </c>
      <c r="EY58">
        <v>0</v>
      </c>
      <c r="EZ58">
        <v>0</v>
      </c>
      <c r="FA58">
        <v>0</v>
      </c>
      <c r="FB58">
        <v>0</v>
      </c>
      <c r="FC58">
        <v>99200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 t="b">
        <v>1</v>
      </c>
      <c r="FR58" t="b">
        <v>1</v>
      </c>
    </row>
    <row r="59" spans="1:174" x14ac:dyDescent="0.4">
      <c r="A59" t="s">
        <v>34</v>
      </c>
      <c r="B59">
        <v>5376548000</v>
      </c>
      <c r="C59">
        <v>6000000000341</v>
      </c>
      <c r="D59" t="s">
        <v>679</v>
      </c>
      <c r="E59" t="s">
        <v>680</v>
      </c>
      <c r="F59" t="s">
        <v>587</v>
      </c>
      <c r="G59" t="s">
        <v>655</v>
      </c>
      <c r="H59" t="s">
        <v>670</v>
      </c>
      <c r="I59" t="s">
        <v>590</v>
      </c>
      <c r="J59" t="s">
        <v>591</v>
      </c>
      <c r="K59" t="s">
        <v>592</v>
      </c>
      <c r="L59" t="s">
        <v>593</v>
      </c>
      <c r="M59" t="s">
        <v>594</v>
      </c>
      <c r="N59" t="s">
        <v>595</v>
      </c>
      <c r="O59" t="s">
        <v>596</v>
      </c>
      <c r="P59" t="s">
        <v>595</v>
      </c>
      <c r="Q59" t="s">
        <v>597</v>
      </c>
      <c r="R59" t="s">
        <v>598</v>
      </c>
      <c r="S59" t="s">
        <v>598</v>
      </c>
      <c r="T59" s="1">
        <v>39631</v>
      </c>
      <c r="U59" s="1">
        <v>46042</v>
      </c>
      <c r="V59" s="1">
        <v>46042</v>
      </c>
      <c r="X59" t="s">
        <v>599</v>
      </c>
      <c r="Y59" t="s">
        <v>657</v>
      </c>
      <c r="Z59" t="s">
        <v>658</v>
      </c>
      <c r="AA59" t="s">
        <v>659</v>
      </c>
      <c r="AB59" t="s">
        <v>660</v>
      </c>
      <c r="AC59" t="s">
        <v>594</v>
      </c>
      <c r="AD59" t="s">
        <v>681</v>
      </c>
      <c r="AF59" t="s">
        <v>605</v>
      </c>
      <c r="AG59" t="s">
        <v>606</v>
      </c>
      <c r="AH59" s="1">
        <v>38905</v>
      </c>
      <c r="AI59" t="s">
        <v>607</v>
      </c>
      <c r="AJ59" t="s">
        <v>608</v>
      </c>
      <c r="AK59" t="s">
        <v>587</v>
      </c>
      <c r="AL59" t="s">
        <v>609</v>
      </c>
      <c r="AM59" t="s">
        <v>610</v>
      </c>
      <c r="AN59" t="s">
        <v>619</v>
      </c>
      <c r="AO59">
        <v>0</v>
      </c>
      <c r="AP59">
        <v>278900000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278900000</v>
      </c>
      <c r="AX59">
        <v>0</v>
      </c>
      <c r="AY59">
        <v>5728000</v>
      </c>
      <c r="AZ59">
        <v>271008507</v>
      </c>
      <c r="BA59">
        <v>0</v>
      </c>
      <c r="BB59">
        <v>-5728000</v>
      </c>
      <c r="BC59">
        <v>7891493</v>
      </c>
      <c r="BD59">
        <v>0</v>
      </c>
      <c r="BE59">
        <v>149356</v>
      </c>
      <c r="BF59">
        <v>6165123</v>
      </c>
      <c r="BG59">
        <v>0</v>
      </c>
      <c r="BH59">
        <v>149356</v>
      </c>
      <c r="BI59">
        <v>0</v>
      </c>
      <c r="BJ59">
        <v>0</v>
      </c>
      <c r="BK59">
        <v>0</v>
      </c>
      <c r="BL59">
        <v>98449</v>
      </c>
      <c r="BM59">
        <v>0</v>
      </c>
      <c r="BN59">
        <v>0</v>
      </c>
      <c r="BO59">
        <v>29057</v>
      </c>
      <c r="BP59">
        <v>99605</v>
      </c>
      <c r="BQ59">
        <v>29057</v>
      </c>
      <c r="BR59">
        <v>99605</v>
      </c>
      <c r="BS59">
        <v>0</v>
      </c>
      <c r="BT59">
        <v>0</v>
      </c>
      <c r="BU59">
        <v>0</v>
      </c>
      <c r="BV59">
        <v>29057</v>
      </c>
      <c r="BW59">
        <v>99605</v>
      </c>
      <c r="BX59">
        <v>0.36888336705697738</v>
      </c>
      <c r="BY59">
        <v>0.93047791841986627</v>
      </c>
      <c r="BZ59">
        <v>0</v>
      </c>
      <c r="CA59">
        <v>7894000</v>
      </c>
      <c r="CB59">
        <v>7894000</v>
      </c>
      <c r="CC59">
        <v>13622000</v>
      </c>
      <c r="CD59">
        <v>0</v>
      </c>
      <c r="CE59">
        <v>7891493</v>
      </c>
      <c r="CF59">
        <v>7891595</v>
      </c>
      <c r="CG59">
        <v>13617540</v>
      </c>
      <c r="CH59">
        <v>7891493</v>
      </c>
      <c r="CI59">
        <v>7891595</v>
      </c>
      <c r="CJ59">
        <v>13617540</v>
      </c>
      <c r="CK59">
        <v>1953</v>
      </c>
      <c r="CL59">
        <v>0</v>
      </c>
      <c r="CM59">
        <v>0.36665037500000003</v>
      </c>
      <c r="CN59">
        <v>4.3998045000000001</v>
      </c>
      <c r="CO59">
        <v>4.3998045000000001</v>
      </c>
      <c r="CP59">
        <v>2893418.867759875</v>
      </c>
      <c r="CQ59">
        <v>34721026.413118504</v>
      </c>
      <c r="CR59">
        <v>34721026.413118504</v>
      </c>
      <c r="CS59">
        <v>1.0221051380423092</v>
      </c>
      <c r="CT59">
        <v>8065935.5421249168</v>
      </c>
      <c r="CU59">
        <v>4.3499999999999996</v>
      </c>
      <c r="CV59">
        <v>0</v>
      </c>
      <c r="CW59">
        <v>0</v>
      </c>
      <c r="CX59">
        <v>0</v>
      </c>
      <c r="CY59">
        <v>4.3499999999999996</v>
      </c>
      <c r="CZ59">
        <v>34327994.549999997</v>
      </c>
      <c r="DA59">
        <v>0</v>
      </c>
      <c r="DB59">
        <v>0</v>
      </c>
      <c r="DC59">
        <v>0</v>
      </c>
      <c r="DD59">
        <v>24916799.999999996</v>
      </c>
      <c r="DE59">
        <v>7891493</v>
      </c>
      <c r="DF59">
        <v>0</v>
      </c>
      <c r="DG59">
        <v>0</v>
      </c>
      <c r="DH59">
        <v>1</v>
      </c>
      <c r="DI59">
        <v>0</v>
      </c>
      <c r="DJ59">
        <v>7891493</v>
      </c>
      <c r="DK59">
        <v>0</v>
      </c>
      <c r="DL59">
        <v>13617540</v>
      </c>
      <c r="DM59">
        <v>0</v>
      </c>
      <c r="DN59">
        <v>0</v>
      </c>
      <c r="DO59">
        <v>0</v>
      </c>
      <c r="DP59">
        <v>5728000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24062248.027540348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29057</v>
      </c>
      <c r="EH59">
        <v>0</v>
      </c>
      <c r="EI59">
        <v>0</v>
      </c>
      <c r="EJ59">
        <v>0</v>
      </c>
      <c r="EK59">
        <v>0</v>
      </c>
      <c r="EL59">
        <v>99605</v>
      </c>
      <c r="EM59">
        <v>0</v>
      </c>
      <c r="EN59">
        <v>0</v>
      </c>
      <c r="EO59">
        <v>0</v>
      </c>
      <c r="EP59">
        <v>29057</v>
      </c>
      <c r="EQ59">
        <v>99605</v>
      </c>
      <c r="ER59">
        <v>416</v>
      </c>
      <c r="ES59" t="s">
        <v>10328</v>
      </c>
      <c r="ET59" t="s">
        <v>10328</v>
      </c>
      <c r="EU59" t="s">
        <v>612</v>
      </c>
      <c r="EV59" t="s">
        <v>10329</v>
      </c>
      <c r="EW59">
        <v>0</v>
      </c>
      <c r="EX59">
        <v>29057</v>
      </c>
      <c r="EY59">
        <v>0</v>
      </c>
      <c r="EZ59">
        <v>0</v>
      </c>
      <c r="FA59">
        <v>0</v>
      </c>
      <c r="FB59">
        <v>0</v>
      </c>
      <c r="FC59">
        <v>99605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 t="b">
        <v>1</v>
      </c>
      <c r="FR59" t="b">
        <v>1</v>
      </c>
    </row>
    <row r="60" spans="1:174" x14ac:dyDescent="0.4">
      <c r="A60" t="s">
        <v>34</v>
      </c>
      <c r="B60">
        <v>5376548000</v>
      </c>
      <c r="C60">
        <v>6000000000342</v>
      </c>
      <c r="D60" t="s">
        <v>679</v>
      </c>
      <c r="E60" t="s">
        <v>680</v>
      </c>
      <c r="F60" t="s">
        <v>587</v>
      </c>
      <c r="G60" t="s">
        <v>655</v>
      </c>
      <c r="H60" t="s">
        <v>670</v>
      </c>
      <c r="I60" t="s">
        <v>590</v>
      </c>
      <c r="J60" t="s">
        <v>591</v>
      </c>
      <c r="K60" t="s">
        <v>592</v>
      </c>
      <c r="L60" t="s">
        <v>593</v>
      </c>
      <c r="M60" t="s">
        <v>594</v>
      </c>
      <c r="N60" t="s">
        <v>595</v>
      </c>
      <c r="O60" t="s">
        <v>596</v>
      </c>
      <c r="P60" t="s">
        <v>595</v>
      </c>
      <c r="Q60" t="s">
        <v>597</v>
      </c>
      <c r="R60" t="s">
        <v>598</v>
      </c>
      <c r="S60" t="s">
        <v>598</v>
      </c>
      <c r="T60" s="1">
        <v>39631</v>
      </c>
      <c r="U60" s="1">
        <v>46042</v>
      </c>
      <c r="V60" s="1">
        <v>46042</v>
      </c>
      <c r="X60" t="s">
        <v>599</v>
      </c>
      <c r="Y60" t="s">
        <v>657</v>
      </c>
      <c r="Z60" t="s">
        <v>658</v>
      </c>
      <c r="AA60" t="s">
        <v>659</v>
      </c>
      <c r="AB60" t="s">
        <v>660</v>
      </c>
      <c r="AC60" t="s">
        <v>594</v>
      </c>
      <c r="AD60" t="s">
        <v>681</v>
      </c>
      <c r="AF60" t="s">
        <v>605</v>
      </c>
      <c r="AG60" t="s">
        <v>606</v>
      </c>
      <c r="AH60" s="1">
        <v>38905</v>
      </c>
      <c r="AI60" t="s">
        <v>607</v>
      </c>
      <c r="AJ60" t="s">
        <v>608</v>
      </c>
      <c r="AK60" t="s">
        <v>587</v>
      </c>
      <c r="AL60" t="s">
        <v>609</v>
      </c>
      <c r="AM60" t="s">
        <v>610</v>
      </c>
      <c r="AN60" t="s">
        <v>619</v>
      </c>
      <c r="AO60">
        <v>0</v>
      </c>
      <c r="AP60">
        <v>336000000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336000000</v>
      </c>
      <c r="AX60">
        <v>0</v>
      </c>
      <c r="AY60">
        <v>7661000</v>
      </c>
      <c r="AZ60">
        <v>328465332</v>
      </c>
      <c r="BA60">
        <v>0</v>
      </c>
      <c r="BB60">
        <v>-7661000</v>
      </c>
      <c r="BC60">
        <v>7534668</v>
      </c>
      <c r="BD60">
        <v>0</v>
      </c>
      <c r="BE60">
        <v>165104</v>
      </c>
      <c r="BF60">
        <v>5566887</v>
      </c>
      <c r="BG60">
        <v>0</v>
      </c>
      <c r="BH60">
        <v>165104</v>
      </c>
      <c r="BI60">
        <v>0</v>
      </c>
      <c r="BJ60">
        <v>0</v>
      </c>
      <c r="BK60">
        <v>0</v>
      </c>
      <c r="BL60">
        <v>95557</v>
      </c>
      <c r="BM60">
        <v>0</v>
      </c>
      <c r="BN60">
        <v>0</v>
      </c>
      <c r="BO60">
        <v>26253</v>
      </c>
      <c r="BP60">
        <v>97103</v>
      </c>
      <c r="BQ60">
        <v>26253</v>
      </c>
      <c r="BR60">
        <v>97103</v>
      </c>
      <c r="BS60">
        <v>0</v>
      </c>
      <c r="BT60">
        <v>0</v>
      </c>
      <c r="BU60">
        <v>0</v>
      </c>
      <c r="BV60">
        <v>26253</v>
      </c>
      <c r="BW60">
        <v>97103</v>
      </c>
      <c r="BX60">
        <v>0.3490348262384102</v>
      </c>
      <c r="BY60">
        <v>0.85815494874317533</v>
      </c>
      <c r="BZ60">
        <v>0</v>
      </c>
      <c r="CA60">
        <v>7537000</v>
      </c>
      <c r="CB60">
        <v>7537000</v>
      </c>
      <c r="CC60">
        <v>15198000</v>
      </c>
      <c r="CD60">
        <v>0</v>
      </c>
      <c r="CE60">
        <v>7534668</v>
      </c>
      <c r="CF60">
        <v>7534783</v>
      </c>
      <c r="CG60">
        <v>15193080</v>
      </c>
      <c r="CH60">
        <v>7534668</v>
      </c>
      <c r="CI60">
        <v>7534783</v>
      </c>
      <c r="CJ60">
        <v>15193080</v>
      </c>
      <c r="CK60">
        <v>2588</v>
      </c>
      <c r="CL60">
        <v>0</v>
      </c>
      <c r="CM60">
        <v>0.34675111666666664</v>
      </c>
      <c r="CN60">
        <v>4.1610133999999999</v>
      </c>
      <c r="CO60">
        <v>4.1610133999999999</v>
      </c>
      <c r="CP60">
        <v>2612654.5427126</v>
      </c>
      <c r="CQ60">
        <v>31351854.5125512</v>
      </c>
      <c r="CR60">
        <v>31351854.5125512</v>
      </c>
      <c r="CS60">
        <v>1.0165681160714286</v>
      </c>
      <c r="CT60">
        <v>7659503.2539836792</v>
      </c>
      <c r="CU60">
        <v>4.12</v>
      </c>
      <c r="CV60">
        <v>0</v>
      </c>
      <c r="CW60">
        <v>0</v>
      </c>
      <c r="CX60">
        <v>0</v>
      </c>
      <c r="CY60">
        <v>4.12</v>
      </c>
      <c r="CZ60">
        <v>31042832.16</v>
      </c>
      <c r="DA60">
        <v>0</v>
      </c>
      <c r="DB60">
        <v>0</v>
      </c>
      <c r="DC60">
        <v>0</v>
      </c>
      <c r="DD60">
        <v>31563320</v>
      </c>
      <c r="DE60">
        <v>7534668</v>
      </c>
      <c r="DF60">
        <v>0</v>
      </c>
      <c r="DG60">
        <v>0</v>
      </c>
      <c r="DH60">
        <v>1</v>
      </c>
      <c r="DI60">
        <v>0</v>
      </c>
      <c r="DJ60">
        <v>7534668</v>
      </c>
      <c r="DK60">
        <v>0</v>
      </c>
      <c r="DL60">
        <v>15193080</v>
      </c>
      <c r="DM60">
        <v>0</v>
      </c>
      <c r="DN60">
        <v>0</v>
      </c>
      <c r="DO60">
        <v>0</v>
      </c>
      <c r="DP60">
        <v>7661000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27639517.239035886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26253</v>
      </c>
      <c r="EH60">
        <v>0</v>
      </c>
      <c r="EI60">
        <v>0</v>
      </c>
      <c r="EJ60">
        <v>0</v>
      </c>
      <c r="EK60">
        <v>0</v>
      </c>
      <c r="EL60">
        <v>97103</v>
      </c>
      <c r="EM60">
        <v>0</v>
      </c>
      <c r="EN60">
        <v>0</v>
      </c>
      <c r="EO60">
        <v>0</v>
      </c>
      <c r="EP60">
        <v>26253</v>
      </c>
      <c r="EQ60">
        <v>97103</v>
      </c>
      <c r="ER60">
        <v>418</v>
      </c>
      <c r="ES60" t="s">
        <v>10328</v>
      </c>
      <c r="ET60" t="s">
        <v>10328</v>
      </c>
      <c r="EU60" t="s">
        <v>612</v>
      </c>
      <c r="EV60" t="s">
        <v>10329</v>
      </c>
      <c r="EW60">
        <v>0</v>
      </c>
      <c r="EX60">
        <v>26253</v>
      </c>
      <c r="EY60">
        <v>0</v>
      </c>
      <c r="EZ60">
        <v>0</v>
      </c>
      <c r="FA60">
        <v>0</v>
      </c>
      <c r="FB60">
        <v>0</v>
      </c>
      <c r="FC60">
        <v>97103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 t="b">
        <v>1</v>
      </c>
      <c r="FR60" t="b">
        <v>1</v>
      </c>
    </row>
    <row r="61" spans="1:174" x14ac:dyDescent="0.4">
      <c r="A61" t="s">
        <v>34</v>
      </c>
      <c r="B61">
        <v>5376548000</v>
      </c>
      <c r="C61">
        <v>6000000000343</v>
      </c>
      <c r="D61" t="s">
        <v>679</v>
      </c>
      <c r="E61" t="s">
        <v>680</v>
      </c>
      <c r="F61" t="s">
        <v>587</v>
      </c>
      <c r="G61" t="s">
        <v>655</v>
      </c>
      <c r="H61" t="s">
        <v>670</v>
      </c>
      <c r="I61" t="s">
        <v>590</v>
      </c>
      <c r="J61" t="s">
        <v>591</v>
      </c>
      <c r="K61" t="s">
        <v>592</v>
      </c>
      <c r="L61" t="s">
        <v>593</v>
      </c>
      <c r="M61" t="s">
        <v>594</v>
      </c>
      <c r="N61" t="s">
        <v>595</v>
      </c>
      <c r="O61" t="s">
        <v>596</v>
      </c>
      <c r="P61" t="s">
        <v>595</v>
      </c>
      <c r="Q61" t="s">
        <v>597</v>
      </c>
      <c r="R61" t="s">
        <v>598</v>
      </c>
      <c r="S61" t="s">
        <v>598</v>
      </c>
      <c r="T61" s="1">
        <v>39631</v>
      </c>
      <c r="U61" s="1">
        <v>46042</v>
      </c>
      <c r="V61" s="1">
        <v>46042</v>
      </c>
      <c r="X61" t="s">
        <v>599</v>
      </c>
      <c r="Y61" t="s">
        <v>657</v>
      </c>
      <c r="Z61" t="s">
        <v>658</v>
      </c>
      <c r="AA61" t="s">
        <v>659</v>
      </c>
      <c r="AB61" t="s">
        <v>660</v>
      </c>
      <c r="AC61" t="s">
        <v>594</v>
      </c>
      <c r="AD61" t="s">
        <v>681</v>
      </c>
      <c r="AF61" t="s">
        <v>605</v>
      </c>
      <c r="AG61" t="s">
        <v>606</v>
      </c>
      <c r="AH61" s="1">
        <v>38905</v>
      </c>
      <c r="AI61" t="s">
        <v>607</v>
      </c>
      <c r="AJ61" t="s">
        <v>608</v>
      </c>
      <c r="AK61" t="s">
        <v>587</v>
      </c>
      <c r="AL61" t="s">
        <v>609</v>
      </c>
      <c r="AM61" t="s">
        <v>610</v>
      </c>
      <c r="AN61" t="s">
        <v>619</v>
      </c>
      <c r="AO61">
        <v>0</v>
      </c>
      <c r="AP61">
        <v>40000000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40000000</v>
      </c>
      <c r="AX61">
        <v>0</v>
      </c>
      <c r="AY61">
        <v>1181000</v>
      </c>
      <c r="AZ61">
        <v>38409318</v>
      </c>
      <c r="BA61">
        <v>0</v>
      </c>
      <c r="BB61">
        <v>-1181000</v>
      </c>
      <c r="BC61">
        <v>1590682</v>
      </c>
      <c r="BD61">
        <v>0</v>
      </c>
      <c r="BE61">
        <v>53031</v>
      </c>
      <c r="BF61">
        <v>2073381</v>
      </c>
      <c r="BG61">
        <v>0</v>
      </c>
      <c r="BH61">
        <v>53031</v>
      </c>
      <c r="BI61">
        <v>0</v>
      </c>
      <c r="BJ61">
        <v>0</v>
      </c>
      <c r="BK61">
        <v>0</v>
      </c>
      <c r="BL61">
        <v>34441</v>
      </c>
      <c r="BM61">
        <v>0</v>
      </c>
      <c r="BN61">
        <v>0</v>
      </c>
      <c r="BO61">
        <v>10254</v>
      </c>
      <c r="BP61">
        <v>34680</v>
      </c>
      <c r="BQ61">
        <v>10254</v>
      </c>
      <c r="BR61">
        <v>34680</v>
      </c>
      <c r="BS61">
        <v>0</v>
      </c>
      <c r="BT61">
        <v>0</v>
      </c>
      <c r="BU61">
        <v>0</v>
      </c>
      <c r="BV61">
        <v>10254</v>
      </c>
      <c r="BW61">
        <v>34680</v>
      </c>
      <c r="BX61">
        <v>0.64671361132221838</v>
      </c>
      <c r="BY61">
        <v>1.6027922230376888</v>
      </c>
      <c r="BZ61">
        <v>0</v>
      </c>
      <c r="CA61">
        <v>1591000</v>
      </c>
      <c r="CB61">
        <v>1591000</v>
      </c>
      <c r="CC61">
        <v>2772000</v>
      </c>
      <c r="CD61">
        <v>0</v>
      </c>
      <c r="CE61">
        <v>1590682</v>
      </c>
      <c r="CF61">
        <v>1590682</v>
      </c>
      <c r="CG61">
        <v>2771446</v>
      </c>
      <c r="CH61">
        <v>1590682</v>
      </c>
      <c r="CI61">
        <v>1590682</v>
      </c>
      <c r="CJ61">
        <v>2771446</v>
      </c>
      <c r="CK61">
        <v>236</v>
      </c>
      <c r="CL61">
        <v>0</v>
      </c>
      <c r="CM61">
        <v>0.6117377833333334</v>
      </c>
      <c r="CN61">
        <v>7.3408534000000003</v>
      </c>
      <c r="CO61">
        <v>7.3408534000000003</v>
      </c>
      <c r="CP61">
        <v>973080.2806682334</v>
      </c>
      <c r="CQ61">
        <v>11676963.3680188</v>
      </c>
      <c r="CR61">
        <v>11676963.3680188</v>
      </c>
      <c r="CS61">
        <v>1.0518345250000001</v>
      </c>
      <c r="CT61">
        <v>1673134.24589605</v>
      </c>
      <c r="CU61">
        <v>7.59</v>
      </c>
      <c r="CV61">
        <v>0</v>
      </c>
      <c r="CW61">
        <v>0</v>
      </c>
      <c r="CX61">
        <v>0</v>
      </c>
      <c r="CY61">
        <v>7.59</v>
      </c>
      <c r="CZ61">
        <v>12073276.379999999</v>
      </c>
      <c r="DA61">
        <v>0</v>
      </c>
      <c r="DB61">
        <v>0</v>
      </c>
      <c r="DC61">
        <v>0</v>
      </c>
      <c r="DD61">
        <v>8963790</v>
      </c>
      <c r="DE61">
        <v>1590682</v>
      </c>
      <c r="DF61">
        <v>0</v>
      </c>
      <c r="DG61">
        <v>0</v>
      </c>
      <c r="DH61">
        <v>1</v>
      </c>
      <c r="DI61">
        <v>0</v>
      </c>
      <c r="DJ61">
        <v>1590682</v>
      </c>
      <c r="DK61">
        <v>0</v>
      </c>
      <c r="DL61">
        <v>2771446</v>
      </c>
      <c r="DM61">
        <v>0</v>
      </c>
      <c r="DN61">
        <v>0</v>
      </c>
      <c r="DO61">
        <v>0</v>
      </c>
      <c r="DP61">
        <v>1181000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4536290.4538902063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10254</v>
      </c>
      <c r="EH61">
        <v>0</v>
      </c>
      <c r="EI61">
        <v>0</v>
      </c>
      <c r="EJ61">
        <v>0</v>
      </c>
      <c r="EK61">
        <v>0</v>
      </c>
      <c r="EL61">
        <v>34680</v>
      </c>
      <c r="EM61">
        <v>0</v>
      </c>
      <c r="EN61">
        <v>0</v>
      </c>
      <c r="EO61">
        <v>0</v>
      </c>
      <c r="EP61">
        <v>10254</v>
      </c>
      <c r="EQ61">
        <v>34680</v>
      </c>
      <c r="ER61">
        <v>429</v>
      </c>
      <c r="ES61" t="s">
        <v>10328</v>
      </c>
      <c r="ET61" t="s">
        <v>10328</v>
      </c>
      <c r="EU61" t="s">
        <v>612</v>
      </c>
      <c r="EV61" t="s">
        <v>10329</v>
      </c>
      <c r="EW61">
        <v>0</v>
      </c>
      <c r="EX61">
        <v>10254</v>
      </c>
      <c r="EY61">
        <v>0</v>
      </c>
      <c r="EZ61">
        <v>0</v>
      </c>
      <c r="FA61">
        <v>0</v>
      </c>
      <c r="FB61">
        <v>0</v>
      </c>
      <c r="FC61">
        <v>34680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 t="b">
        <v>1</v>
      </c>
      <c r="FR61" t="b">
        <v>1</v>
      </c>
    </row>
    <row r="62" spans="1:174" x14ac:dyDescent="0.4">
      <c r="A62" t="s">
        <v>34</v>
      </c>
      <c r="B62">
        <v>5376548000</v>
      </c>
      <c r="C62">
        <v>6000000000344</v>
      </c>
      <c r="D62" t="s">
        <v>679</v>
      </c>
      <c r="E62" t="s">
        <v>680</v>
      </c>
      <c r="F62" t="s">
        <v>587</v>
      </c>
      <c r="G62" t="s">
        <v>655</v>
      </c>
      <c r="H62" t="s">
        <v>670</v>
      </c>
      <c r="I62" t="s">
        <v>590</v>
      </c>
      <c r="J62" t="s">
        <v>591</v>
      </c>
      <c r="K62" t="s">
        <v>592</v>
      </c>
      <c r="L62" t="s">
        <v>593</v>
      </c>
      <c r="M62" t="s">
        <v>594</v>
      </c>
      <c r="N62" t="s">
        <v>595</v>
      </c>
      <c r="O62" t="s">
        <v>596</v>
      </c>
      <c r="P62" t="s">
        <v>595</v>
      </c>
      <c r="Q62" t="s">
        <v>597</v>
      </c>
      <c r="R62" t="s">
        <v>598</v>
      </c>
      <c r="S62" t="s">
        <v>598</v>
      </c>
      <c r="T62" s="1">
        <v>39631</v>
      </c>
      <c r="U62" s="1">
        <v>46042</v>
      </c>
      <c r="V62" s="1">
        <v>46042</v>
      </c>
      <c r="X62" t="s">
        <v>599</v>
      </c>
      <c r="Y62" t="s">
        <v>657</v>
      </c>
      <c r="Z62" t="s">
        <v>658</v>
      </c>
      <c r="AA62" t="s">
        <v>659</v>
      </c>
      <c r="AB62" t="s">
        <v>660</v>
      </c>
      <c r="AC62" t="s">
        <v>594</v>
      </c>
      <c r="AD62" t="s">
        <v>681</v>
      </c>
      <c r="AF62" t="s">
        <v>605</v>
      </c>
      <c r="AG62" t="s">
        <v>606</v>
      </c>
      <c r="AH62" s="1">
        <v>38905</v>
      </c>
      <c r="AI62" t="s">
        <v>607</v>
      </c>
      <c r="AJ62" t="s">
        <v>608</v>
      </c>
      <c r="AK62" t="s">
        <v>587</v>
      </c>
      <c r="AL62" t="s">
        <v>609</v>
      </c>
      <c r="AM62" t="s">
        <v>610</v>
      </c>
      <c r="AN62" t="s">
        <v>619</v>
      </c>
      <c r="AO62">
        <v>0</v>
      </c>
      <c r="AP62">
        <v>47000000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47000000</v>
      </c>
      <c r="AX62">
        <v>0</v>
      </c>
      <c r="AY62">
        <v>716000</v>
      </c>
      <c r="AZ62">
        <v>44500900</v>
      </c>
      <c r="BA62">
        <v>0</v>
      </c>
      <c r="BB62">
        <v>-716000</v>
      </c>
      <c r="BC62">
        <v>2499100</v>
      </c>
      <c r="BD62">
        <v>0</v>
      </c>
      <c r="BE62">
        <v>59167</v>
      </c>
      <c r="BF62">
        <v>3130772</v>
      </c>
      <c r="BG62">
        <v>0</v>
      </c>
      <c r="BH62">
        <v>59167</v>
      </c>
      <c r="BI62">
        <v>0</v>
      </c>
      <c r="BJ62">
        <v>0</v>
      </c>
      <c r="BK62">
        <v>0</v>
      </c>
      <c r="BL62">
        <v>47713</v>
      </c>
      <c r="BM62">
        <v>0</v>
      </c>
      <c r="BN62">
        <v>0</v>
      </c>
      <c r="BO62">
        <v>15495</v>
      </c>
      <c r="BP62">
        <v>47858</v>
      </c>
      <c r="BQ62">
        <v>15495</v>
      </c>
      <c r="BR62">
        <v>47858</v>
      </c>
      <c r="BS62">
        <v>0</v>
      </c>
      <c r="BT62">
        <v>0</v>
      </c>
      <c r="BU62">
        <v>0</v>
      </c>
      <c r="BV62">
        <v>15495</v>
      </c>
      <c r="BW62">
        <v>47858</v>
      </c>
      <c r="BX62">
        <v>0.62195132964925681</v>
      </c>
      <c r="BY62">
        <v>1.6892452947734453</v>
      </c>
      <c r="BZ62">
        <v>0</v>
      </c>
      <c r="CA62">
        <v>2499600</v>
      </c>
      <c r="CB62">
        <v>2499600</v>
      </c>
      <c r="CC62">
        <v>3215600</v>
      </c>
      <c r="CD62">
        <v>0</v>
      </c>
      <c r="CE62">
        <v>2499100</v>
      </c>
      <c r="CF62">
        <v>2499100</v>
      </c>
      <c r="CG62">
        <v>3214957</v>
      </c>
      <c r="CH62">
        <v>2499100</v>
      </c>
      <c r="CI62">
        <v>2499100</v>
      </c>
      <c r="CJ62">
        <v>3214957</v>
      </c>
      <c r="CK62">
        <v>143</v>
      </c>
      <c r="CL62">
        <v>0</v>
      </c>
      <c r="CM62">
        <v>0.58794590833333327</v>
      </c>
      <c r="CN62">
        <v>7.0553508999999996</v>
      </c>
      <c r="CO62">
        <v>7.0553508999999996</v>
      </c>
      <c r="CP62">
        <v>1469335.6195158332</v>
      </c>
      <c r="CQ62">
        <v>17632027.434189998</v>
      </c>
      <c r="CR62">
        <v>17632027.434189998</v>
      </c>
      <c r="CS62">
        <v>1.066612170212766</v>
      </c>
      <c r="CT62">
        <v>2665570.4745787233</v>
      </c>
      <c r="CU62">
        <v>7.3</v>
      </c>
      <c r="CV62">
        <v>0</v>
      </c>
      <c r="CW62">
        <v>0</v>
      </c>
      <c r="CX62">
        <v>0</v>
      </c>
      <c r="CY62">
        <v>7.3</v>
      </c>
      <c r="CZ62">
        <v>18243430</v>
      </c>
      <c r="DA62">
        <v>0</v>
      </c>
      <c r="DB62">
        <v>0</v>
      </c>
      <c r="DC62">
        <v>0</v>
      </c>
      <c r="DD62">
        <v>5226800</v>
      </c>
      <c r="DE62">
        <v>2499100</v>
      </c>
      <c r="DF62">
        <v>0</v>
      </c>
      <c r="DG62">
        <v>0</v>
      </c>
      <c r="DH62">
        <v>1</v>
      </c>
      <c r="DI62">
        <v>0</v>
      </c>
      <c r="DJ62">
        <v>2499100</v>
      </c>
      <c r="DK62">
        <v>0</v>
      </c>
      <c r="DL62">
        <v>3214957</v>
      </c>
      <c r="DM62">
        <v>0</v>
      </c>
      <c r="DN62">
        <v>0</v>
      </c>
      <c r="DO62">
        <v>0</v>
      </c>
      <c r="DP62">
        <v>716000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5386171.0491272779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15495</v>
      </c>
      <c r="EH62">
        <v>0</v>
      </c>
      <c r="EI62">
        <v>0</v>
      </c>
      <c r="EJ62">
        <v>0</v>
      </c>
      <c r="EK62">
        <v>0</v>
      </c>
      <c r="EL62">
        <v>47858</v>
      </c>
      <c r="EM62">
        <v>0</v>
      </c>
      <c r="EN62">
        <v>0</v>
      </c>
      <c r="EO62">
        <v>0</v>
      </c>
      <c r="EP62">
        <v>15495</v>
      </c>
      <c r="EQ62">
        <v>47858</v>
      </c>
      <c r="ER62">
        <v>425</v>
      </c>
      <c r="ES62" t="s">
        <v>10328</v>
      </c>
      <c r="ET62" t="s">
        <v>10328</v>
      </c>
      <c r="EU62" t="s">
        <v>612</v>
      </c>
      <c r="EV62" t="s">
        <v>10329</v>
      </c>
      <c r="EW62">
        <v>0</v>
      </c>
      <c r="EX62">
        <v>15495</v>
      </c>
      <c r="EY62">
        <v>0</v>
      </c>
      <c r="EZ62">
        <v>0</v>
      </c>
      <c r="FA62">
        <v>0</v>
      </c>
      <c r="FB62">
        <v>0</v>
      </c>
      <c r="FC62">
        <v>47858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 t="b">
        <v>1</v>
      </c>
      <c r="FR62" t="b">
        <v>1</v>
      </c>
    </row>
    <row r="63" spans="1:174" x14ac:dyDescent="0.4">
      <c r="A63" t="s">
        <v>34</v>
      </c>
      <c r="B63">
        <v>5376548000</v>
      </c>
      <c r="C63">
        <v>6000000000345</v>
      </c>
      <c r="D63" t="s">
        <v>679</v>
      </c>
      <c r="E63" t="s">
        <v>680</v>
      </c>
      <c r="F63" t="s">
        <v>587</v>
      </c>
      <c r="G63" t="s">
        <v>655</v>
      </c>
      <c r="H63" t="s">
        <v>670</v>
      </c>
      <c r="I63" t="s">
        <v>590</v>
      </c>
      <c r="J63" t="s">
        <v>591</v>
      </c>
      <c r="K63" t="s">
        <v>592</v>
      </c>
      <c r="L63" t="s">
        <v>593</v>
      </c>
      <c r="M63" t="s">
        <v>594</v>
      </c>
      <c r="N63" t="s">
        <v>595</v>
      </c>
      <c r="O63" t="s">
        <v>596</v>
      </c>
      <c r="P63" t="s">
        <v>595</v>
      </c>
      <c r="Q63" t="s">
        <v>597</v>
      </c>
      <c r="R63" t="s">
        <v>598</v>
      </c>
      <c r="S63" t="s">
        <v>598</v>
      </c>
      <c r="T63" s="1">
        <v>39631</v>
      </c>
      <c r="U63" s="1">
        <v>46042</v>
      </c>
      <c r="V63" s="1">
        <v>46042</v>
      </c>
      <c r="X63" t="s">
        <v>599</v>
      </c>
      <c r="Y63" t="s">
        <v>657</v>
      </c>
      <c r="Z63" t="s">
        <v>658</v>
      </c>
      <c r="AA63" t="s">
        <v>659</v>
      </c>
      <c r="AB63" t="s">
        <v>660</v>
      </c>
      <c r="AC63" t="s">
        <v>594</v>
      </c>
      <c r="AD63" t="s">
        <v>681</v>
      </c>
      <c r="AF63" t="s">
        <v>605</v>
      </c>
      <c r="AG63" t="s">
        <v>606</v>
      </c>
      <c r="AH63" s="1">
        <v>38905</v>
      </c>
      <c r="AI63" t="s">
        <v>607</v>
      </c>
      <c r="AJ63" t="s">
        <v>608</v>
      </c>
      <c r="AK63" t="s">
        <v>587</v>
      </c>
      <c r="AL63" t="s">
        <v>609</v>
      </c>
      <c r="AM63" t="s">
        <v>610</v>
      </c>
      <c r="AN63" t="s">
        <v>619</v>
      </c>
      <c r="AO63">
        <v>0</v>
      </c>
      <c r="AP63">
        <v>425400000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425400000</v>
      </c>
      <c r="AX63">
        <v>0</v>
      </c>
      <c r="AY63">
        <v>7876000</v>
      </c>
      <c r="AZ63">
        <v>422330614</v>
      </c>
      <c r="BA63">
        <v>0</v>
      </c>
      <c r="BB63">
        <v>-7876000</v>
      </c>
      <c r="BC63">
        <v>3069386</v>
      </c>
      <c r="BD63">
        <v>0</v>
      </c>
      <c r="BE63">
        <v>182921</v>
      </c>
      <c r="BF63">
        <v>3487987</v>
      </c>
      <c r="BG63">
        <v>0</v>
      </c>
      <c r="BH63">
        <v>182921</v>
      </c>
      <c r="BI63">
        <v>0</v>
      </c>
      <c r="BJ63">
        <v>0</v>
      </c>
      <c r="BK63">
        <v>0</v>
      </c>
      <c r="BL63">
        <v>77370</v>
      </c>
      <c r="BM63">
        <v>0</v>
      </c>
      <c r="BN63">
        <v>0</v>
      </c>
      <c r="BO63">
        <v>17283</v>
      </c>
      <c r="BP63">
        <v>78966</v>
      </c>
      <c r="BQ63">
        <v>17283</v>
      </c>
      <c r="BR63">
        <v>78966</v>
      </c>
      <c r="BS63">
        <v>0</v>
      </c>
      <c r="BT63">
        <v>0</v>
      </c>
      <c r="BU63">
        <v>0</v>
      </c>
      <c r="BV63">
        <v>17283</v>
      </c>
      <c r="BW63">
        <v>78966</v>
      </c>
      <c r="BX63">
        <v>0.56466653783091003</v>
      </c>
      <c r="BY63">
        <v>1.1334102326852482</v>
      </c>
      <c r="BZ63">
        <v>0</v>
      </c>
      <c r="CA63">
        <v>3070000</v>
      </c>
      <c r="CB63">
        <v>3070000</v>
      </c>
      <c r="CC63">
        <v>10946000</v>
      </c>
      <c r="CD63">
        <v>0</v>
      </c>
      <c r="CE63">
        <v>3069386</v>
      </c>
      <c r="CF63">
        <v>3069386</v>
      </c>
      <c r="CG63">
        <v>10943811</v>
      </c>
      <c r="CH63">
        <v>3069386</v>
      </c>
      <c r="CI63">
        <v>3069386</v>
      </c>
      <c r="CJ63">
        <v>10943811</v>
      </c>
      <c r="CK63">
        <v>1575</v>
      </c>
      <c r="CL63">
        <v>0</v>
      </c>
      <c r="CM63">
        <v>0.53332627499999996</v>
      </c>
      <c r="CN63">
        <v>6.3999153</v>
      </c>
      <c r="CO63">
        <v>6.3999153</v>
      </c>
      <c r="CP63">
        <v>1636984.2019171498</v>
      </c>
      <c r="CQ63">
        <v>19643810.423005801</v>
      </c>
      <c r="CR63">
        <v>19643810.423005801</v>
      </c>
      <c r="CS63">
        <v>1.0081993112364833</v>
      </c>
      <c r="CT63">
        <v>3094552.8511189045</v>
      </c>
      <c r="CU63">
        <v>6.63</v>
      </c>
      <c r="CV63">
        <v>0</v>
      </c>
      <c r="CW63">
        <v>0</v>
      </c>
      <c r="CX63">
        <v>0</v>
      </c>
      <c r="CY63">
        <v>6.63</v>
      </c>
      <c r="CZ63">
        <v>20350029.18</v>
      </c>
      <c r="DA63">
        <v>0</v>
      </c>
      <c r="DB63">
        <v>0</v>
      </c>
      <c r="DC63">
        <v>0</v>
      </c>
      <c r="DD63">
        <v>52217880</v>
      </c>
      <c r="DE63">
        <v>3069386</v>
      </c>
      <c r="DF63">
        <v>0</v>
      </c>
      <c r="DG63">
        <v>0</v>
      </c>
      <c r="DH63">
        <v>1</v>
      </c>
      <c r="DI63">
        <v>0</v>
      </c>
      <c r="DJ63">
        <v>3069386</v>
      </c>
      <c r="DK63">
        <v>0</v>
      </c>
      <c r="DL63">
        <v>10943811</v>
      </c>
      <c r="DM63">
        <v>0</v>
      </c>
      <c r="DN63">
        <v>0</v>
      </c>
      <c r="DO63">
        <v>0</v>
      </c>
      <c r="DP63">
        <v>7876000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27006086.783778213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17283</v>
      </c>
      <c r="EH63">
        <v>0</v>
      </c>
      <c r="EI63">
        <v>0</v>
      </c>
      <c r="EJ63">
        <v>0</v>
      </c>
      <c r="EK63">
        <v>0</v>
      </c>
      <c r="EL63">
        <v>78966</v>
      </c>
      <c r="EM63">
        <v>0</v>
      </c>
      <c r="EN63">
        <v>0</v>
      </c>
      <c r="EO63">
        <v>0</v>
      </c>
      <c r="EP63">
        <v>17283</v>
      </c>
      <c r="EQ63">
        <v>78966</v>
      </c>
      <c r="ER63">
        <v>421</v>
      </c>
      <c r="ES63" t="s">
        <v>10328</v>
      </c>
      <c r="ET63" t="s">
        <v>10328</v>
      </c>
      <c r="EU63" t="s">
        <v>612</v>
      </c>
      <c r="EV63" t="s">
        <v>10329</v>
      </c>
      <c r="EW63">
        <v>0</v>
      </c>
      <c r="EX63">
        <v>17283</v>
      </c>
      <c r="EY63">
        <v>0</v>
      </c>
      <c r="EZ63">
        <v>0</v>
      </c>
      <c r="FA63">
        <v>0</v>
      </c>
      <c r="FB63">
        <v>0</v>
      </c>
      <c r="FC63">
        <v>78966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 t="b">
        <v>1</v>
      </c>
      <c r="FR63" t="b">
        <v>1</v>
      </c>
    </row>
    <row r="64" spans="1:174" x14ac:dyDescent="0.4">
      <c r="A64" t="s">
        <v>34</v>
      </c>
      <c r="B64">
        <v>5376548000</v>
      </c>
      <c r="C64">
        <v>6000000000346</v>
      </c>
      <c r="D64" t="s">
        <v>679</v>
      </c>
      <c r="E64" t="s">
        <v>680</v>
      </c>
      <c r="F64" t="s">
        <v>587</v>
      </c>
      <c r="G64" t="s">
        <v>655</v>
      </c>
      <c r="H64" t="s">
        <v>670</v>
      </c>
      <c r="I64" t="s">
        <v>590</v>
      </c>
      <c r="J64" t="s">
        <v>591</v>
      </c>
      <c r="K64" t="s">
        <v>592</v>
      </c>
      <c r="L64" t="s">
        <v>593</v>
      </c>
      <c r="M64" t="s">
        <v>594</v>
      </c>
      <c r="N64" t="s">
        <v>595</v>
      </c>
      <c r="O64" t="s">
        <v>596</v>
      </c>
      <c r="P64" t="s">
        <v>595</v>
      </c>
      <c r="Q64" t="s">
        <v>597</v>
      </c>
      <c r="R64" t="s">
        <v>598</v>
      </c>
      <c r="S64" t="s">
        <v>598</v>
      </c>
      <c r="T64" s="1">
        <v>39631</v>
      </c>
      <c r="U64" s="1">
        <v>46042</v>
      </c>
      <c r="V64" s="1">
        <v>46042</v>
      </c>
      <c r="X64" t="s">
        <v>599</v>
      </c>
      <c r="Y64" t="s">
        <v>657</v>
      </c>
      <c r="Z64" t="s">
        <v>658</v>
      </c>
      <c r="AA64" t="s">
        <v>659</v>
      </c>
      <c r="AB64" t="s">
        <v>660</v>
      </c>
      <c r="AC64" t="s">
        <v>594</v>
      </c>
      <c r="AD64" t="s">
        <v>681</v>
      </c>
      <c r="AF64" t="s">
        <v>605</v>
      </c>
      <c r="AG64" t="s">
        <v>606</v>
      </c>
      <c r="AH64" s="1">
        <v>38905</v>
      </c>
      <c r="AI64" t="s">
        <v>607</v>
      </c>
      <c r="AJ64" t="s">
        <v>608</v>
      </c>
      <c r="AK64" t="s">
        <v>587</v>
      </c>
      <c r="AL64" t="s">
        <v>609</v>
      </c>
      <c r="AM64" t="s">
        <v>610</v>
      </c>
      <c r="AN64" t="s">
        <v>619</v>
      </c>
      <c r="AO64">
        <v>0</v>
      </c>
      <c r="AP64">
        <v>56100000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56100000</v>
      </c>
      <c r="AX64">
        <v>0</v>
      </c>
      <c r="AY64">
        <v>866000</v>
      </c>
      <c r="AZ64">
        <v>54721276</v>
      </c>
      <c r="BA64">
        <v>0</v>
      </c>
      <c r="BB64">
        <v>-866000</v>
      </c>
      <c r="BC64">
        <v>1378724</v>
      </c>
      <c r="BD64">
        <v>0</v>
      </c>
      <c r="BE64">
        <v>38422</v>
      </c>
      <c r="BF64">
        <v>1604946</v>
      </c>
      <c r="BG64">
        <v>0</v>
      </c>
      <c r="BH64">
        <v>38422</v>
      </c>
      <c r="BI64">
        <v>0</v>
      </c>
      <c r="BJ64">
        <v>0</v>
      </c>
      <c r="BK64">
        <v>0</v>
      </c>
      <c r="BL64">
        <v>26148</v>
      </c>
      <c r="BM64">
        <v>0</v>
      </c>
      <c r="BN64">
        <v>0</v>
      </c>
      <c r="BO64">
        <v>7950</v>
      </c>
      <c r="BP64">
        <v>26323</v>
      </c>
      <c r="BQ64">
        <v>7950</v>
      </c>
      <c r="BR64">
        <v>26323</v>
      </c>
      <c r="BS64">
        <v>0</v>
      </c>
      <c r="BT64">
        <v>0</v>
      </c>
      <c r="BU64">
        <v>0</v>
      </c>
      <c r="BV64">
        <v>7950</v>
      </c>
      <c r="BW64">
        <v>26323</v>
      </c>
      <c r="BX64">
        <v>0.57828738191480777</v>
      </c>
      <c r="BY64">
        <v>1.4636280940084827</v>
      </c>
      <c r="BZ64">
        <v>0</v>
      </c>
      <c r="CA64">
        <v>1379000</v>
      </c>
      <c r="CB64">
        <v>1379000</v>
      </c>
      <c r="CC64">
        <v>2245000</v>
      </c>
      <c r="CD64">
        <v>0</v>
      </c>
      <c r="CE64">
        <v>1378724</v>
      </c>
      <c r="CF64">
        <v>1378724</v>
      </c>
      <c r="CG64">
        <v>2244551</v>
      </c>
      <c r="CH64">
        <v>1378724</v>
      </c>
      <c r="CI64">
        <v>1378724</v>
      </c>
      <c r="CJ64">
        <v>2244551</v>
      </c>
      <c r="CK64">
        <v>173</v>
      </c>
      <c r="CL64">
        <v>0</v>
      </c>
      <c r="CM64">
        <v>0.54632706666666664</v>
      </c>
      <c r="CN64">
        <v>6.5559247999999997</v>
      </c>
      <c r="CO64">
        <v>6.5559247999999997</v>
      </c>
      <c r="CP64">
        <v>753234.23866293335</v>
      </c>
      <c r="CQ64">
        <v>9038810.8639551997</v>
      </c>
      <c r="CR64">
        <v>9038810.8639551997</v>
      </c>
      <c r="CS64">
        <v>1.0286086631016043</v>
      </c>
      <c r="CT64">
        <v>1418167.4504260963</v>
      </c>
      <c r="CU64">
        <v>6.79</v>
      </c>
      <c r="CV64">
        <v>0</v>
      </c>
      <c r="CW64">
        <v>0</v>
      </c>
      <c r="CX64">
        <v>0</v>
      </c>
      <c r="CY64">
        <v>6.79</v>
      </c>
      <c r="CZ64">
        <v>9361535.9600000009</v>
      </c>
      <c r="DA64">
        <v>0</v>
      </c>
      <c r="DB64">
        <v>0</v>
      </c>
      <c r="DC64">
        <v>0</v>
      </c>
      <c r="DD64">
        <v>5880140</v>
      </c>
      <c r="DE64">
        <v>1378724</v>
      </c>
      <c r="DF64">
        <v>0</v>
      </c>
      <c r="DG64">
        <v>0</v>
      </c>
      <c r="DH64">
        <v>1</v>
      </c>
      <c r="DI64">
        <v>0</v>
      </c>
      <c r="DJ64">
        <v>1378724</v>
      </c>
      <c r="DK64">
        <v>0</v>
      </c>
      <c r="DL64">
        <v>2244551</v>
      </c>
      <c r="DM64">
        <v>0</v>
      </c>
      <c r="DN64">
        <v>0</v>
      </c>
      <c r="DO64">
        <v>0</v>
      </c>
      <c r="DP64">
        <v>866000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4012123.7291066684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7950</v>
      </c>
      <c r="EH64">
        <v>0</v>
      </c>
      <c r="EI64">
        <v>0</v>
      </c>
      <c r="EJ64">
        <v>0</v>
      </c>
      <c r="EK64">
        <v>0</v>
      </c>
      <c r="EL64">
        <v>26323</v>
      </c>
      <c r="EM64">
        <v>0</v>
      </c>
      <c r="EN64">
        <v>0</v>
      </c>
      <c r="EO64">
        <v>0</v>
      </c>
      <c r="EP64">
        <v>7950</v>
      </c>
      <c r="EQ64">
        <v>26323</v>
      </c>
      <c r="ER64">
        <v>434</v>
      </c>
      <c r="ES64" t="s">
        <v>10328</v>
      </c>
      <c r="ET64" t="s">
        <v>10328</v>
      </c>
      <c r="EU64" t="s">
        <v>612</v>
      </c>
      <c r="EV64" t="s">
        <v>10329</v>
      </c>
      <c r="EW64">
        <v>0</v>
      </c>
      <c r="EX64">
        <v>7950</v>
      </c>
      <c r="EY64">
        <v>0</v>
      </c>
      <c r="EZ64">
        <v>0</v>
      </c>
      <c r="FA64">
        <v>0</v>
      </c>
      <c r="FB64">
        <v>0</v>
      </c>
      <c r="FC64">
        <v>26323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 t="b">
        <v>1</v>
      </c>
      <c r="FR64" t="b">
        <v>1</v>
      </c>
    </row>
    <row r="65" spans="1:174" x14ac:dyDescent="0.4">
      <c r="A65" t="s">
        <v>34</v>
      </c>
      <c r="B65">
        <v>5376548000</v>
      </c>
      <c r="C65">
        <v>6000000000347</v>
      </c>
      <c r="D65" t="s">
        <v>679</v>
      </c>
      <c r="E65" t="s">
        <v>680</v>
      </c>
      <c r="F65" t="s">
        <v>587</v>
      </c>
      <c r="G65" t="s">
        <v>655</v>
      </c>
      <c r="H65" t="s">
        <v>670</v>
      </c>
      <c r="I65" t="s">
        <v>590</v>
      </c>
      <c r="J65" t="s">
        <v>591</v>
      </c>
      <c r="K65" t="s">
        <v>592</v>
      </c>
      <c r="L65" t="s">
        <v>593</v>
      </c>
      <c r="M65" t="s">
        <v>594</v>
      </c>
      <c r="N65" t="s">
        <v>595</v>
      </c>
      <c r="O65" t="s">
        <v>596</v>
      </c>
      <c r="P65" t="s">
        <v>595</v>
      </c>
      <c r="Q65" t="s">
        <v>597</v>
      </c>
      <c r="R65" t="s">
        <v>598</v>
      </c>
      <c r="S65" t="s">
        <v>598</v>
      </c>
      <c r="T65" s="1">
        <v>39631</v>
      </c>
      <c r="U65" s="1">
        <v>46042</v>
      </c>
      <c r="V65" s="1">
        <v>46042</v>
      </c>
      <c r="X65" t="s">
        <v>599</v>
      </c>
      <c r="Y65" t="s">
        <v>657</v>
      </c>
      <c r="Z65" t="s">
        <v>658</v>
      </c>
      <c r="AA65" t="s">
        <v>659</v>
      </c>
      <c r="AB65" t="s">
        <v>660</v>
      </c>
      <c r="AC65" t="s">
        <v>594</v>
      </c>
      <c r="AD65" t="s">
        <v>681</v>
      </c>
      <c r="AF65" t="s">
        <v>605</v>
      </c>
      <c r="AG65" t="s">
        <v>606</v>
      </c>
      <c r="AH65" s="1">
        <v>38905</v>
      </c>
      <c r="AI65" t="s">
        <v>607</v>
      </c>
      <c r="AJ65" t="s">
        <v>608</v>
      </c>
      <c r="AK65" t="s">
        <v>587</v>
      </c>
      <c r="AL65" t="s">
        <v>609</v>
      </c>
      <c r="AM65" t="s">
        <v>610</v>
      </c>
      <c r="AN65" t="s">
        <v>619</v>
      </c>
      <c r="AO65">
        <v>0</v>
      </c>
      <c r="AP65">
        <v>74000000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74000000</v>
      </c>
      <c r="AX65">
        <v>0</v>
      </c>
      <c r="AY65">
        <v>1396000</v>
      </c>
      <c r="AZ65">
        <v>73044191</v>
      </c>
      <c r="BA65">
        <v>0</v>
      </c>
      <c r="BB65">
        <v>-1396000</v>
      </c>
      <c r="BC65">
        <v>955809</v>
      </c>
      <c r="BD65">
        <v>0</v>
      </c>
      <c r="BE65">
        <v>43098</v>
      </c>
      <c r="BF65">
        <v>1192431</v>
      </c>
      <c r="BG65">
        <v>0</v>
      </c>
      <c r="BH65">
        <v>43098</v>
      </c>
      <c r="BI65">
        <v>0</v>
      </c>
      <c r="BJ65">
        <v>0</v>
      </c>
      <c r="BK65">
        <v>0</v>
      </c>
      <c r="BL65">
        <v>22420</v>
      </c>
      <c r="BM65">
        <v>0</v>
      </c>
      <c r="BN65">
        <v>0</v>
      </c>
      <c r="BO65">
        <v>5902</v>
      </c>
      <c r="BP65">
        <v>22703</v>
      </c>
      <c r="BQ65">
        <v>5902</v>
      </c>
      <c r="BR65">
        <v>22703</v>
      </c>
      <c r="BS65">
        <v>0</v>
      </c>
      <c r="BT65">
        <v>0</v>
      </c>
      <c r="BU65">
        <v>0</v>
      </c>
      <c r="BV65">
        <v>5902</v>
      </c>
      <c r="BW65">
        <v>22703</v>
      </c>
      <c r="BX65">
        <v>0.61939974266889708</v>
      </c>
      <c r="BY65">
        <v>1.3823753986743128</v>
      </c>
      <c r="BZ65">
        <v>0</v>
      </c>
      <c r="CA65">
        <v>956000</v>
      </c>
      <c r="CB65">
        <v>956000</v>
      </c>
      <c r="CC65">
        <v>2352000</v>
      </c>
      <c r="CD65">
        <v>0</v>
      </c>
      <c r="CE65">
        <v>955809</v>
      </c>
      <c r="CF65">
        <v>955809</v>
      </c>
      <c r="CG65">
        <v>2351530</v>
      </c>
      <c r="CH65">
        <v>955809</v>
      </c>
      <c r="CI65">
        <v>955809</v>
      </c>
      <c r="CJ65">
        <v>2351530</v>
      </c>
      <c r="CK65">
        <v>279</v>
      </c>
      <c r="CL65">
        <v>0</v>
      </c>
      <c r="CM65">
        <v>0.58550648333333333</v>
      </c>
      <c r="CN65">
        <v>7.0260778000000004</v>
      </c>
      <c r="CO65">
        <v>7.0260778000000004</v>
      </c>
      <c r="CP65">
        <v>559632.36632835004</v>
      </c>
      <c r="CQ65">
        <v>6715588.3959402004</v>
      </c>
      <c r="CR65">
        <v>6715588.3959402004</v>
      </c>
      <c r="CS65">
        <v>1.0161139324324324</v>
      </c>
      <c r="CT65">
        <v>971210.84164431074</v>
      </c>
      <c r="CU65">
        <v>7.27</v>
      </c>
      <c r="CV65">
        <v>0</v>
      </c>
      <c r="CW65">
        <v>0</v>
      </c>
      <c r="CX65">
        <v>0</v>
      </c>
      <c r="CY65">
        <v>7.27</v>
      </c>
      <c r="CZ65">
        <v>6948731.4299999997</v>
      </c>
      <c r="DA65">
        <v>0</v>
      </c>
      <c r="DB65">
        <v>0</v>
      </c>
      <c r="DC65">
        <v>0</v>
      </c>
      <c r="DD65">
        <v>10148920</v>
      </c>
      <c r="DE65">
        <v>955809</v>
      </c>
      <c r="DF65">
        <v>0</v>
      </c>
      <c r="DG65">
        <v>0</v>
      </c>
      <c r="DH65">
        <v>1</v>
      </c>
      <c r="DI65">
        <v>0</v>
      </c>
      <c r="DJ65">
        <v>955809</v>
      </c>
      <c r="DK65">
        <v>0</v>
      </c>
      <c r="DL65">
        <v>2351530</v>
      </c>
      <c r="DM65">
        <v>0</v>
      </c>
      <c r="DN65">
        <v>0</v>
      </c>
      <c r="DO65">
        <v>0</v>
      </c>
      <c r="DP65">
        <v>1396000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5001684.1085379748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5902</v>
      </c>
      <c r="EH65">
        <v>0</v>
      </c>
      <c r="EI65">
        <v>0</v>
      </c>
      <c r="EJ65">
        <v>0</v>
      </c>
      <c r="EK65">
        <v>0</v>
      </c>
      <c r="EL65">
        <v>22703</v>
      </c>
      <c r="EM65">
        <v>0</v>
      </c>
      <c r="EN65">
        <v>0</v>
      </c>
      <c r="EO65">
        <v>0</v>
      </c>
      <c r="EP65">
        <v>5902</v>
      </c>
      <c r="EQ65">
        <v>22703</v>
      </c>
      <c r="ER65">
        <v>435</v>
      </c>
      <c r="ES65" t="s">
        <v>10328</v>
      </c>
      <c r="ET65" t="s">
        <v>10328</v>
      </c>
      <c r="EU65" t="s">
        <v>612</v>
      </c>
      <c r="EV65" t="s">
        <v>10329</v>
      </c>
      <c r="EW65">
        <v>0</v>
      </c>
      <c r="EX65">
        <v>5902</v>
      </c>
      <c r="EY65">
        <v>0</v>
      </c>
      <c r="EZ65">
        <v>0</v>
      </c>
      <c r="FA65">
        <v>0</v>
      </c>
      <c r="FB65">
        <v>0</v>
      </c>
      <c r="FC65">
        <v>22703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 t="b">
        <v>1</v>
      </c>
      <c r="FR65" t="b">
        <v>1</v>
      </c>
    </row>
    <row r="66" spans="1:174" x14ac:dyDescent="0.4">
      <c r="A66" t="s">
        <v>34</v>
      </c>
      <c r="B66">
        <v>5376548000</v>
      </c>
      <c r="C66">
        <v>6000000000348</v>
      </c>
      <c r="D66" t="s">
        <v>679</v>
      </c>
      <c r="E66" t="s">
        <v>680</v>
      </c>
      <c r="F66" t="s">
        <v>587</v>
      </c>
      <c r="G66" t="s">
        <v>655</v>
      </c>
      <c r="H66" t="s">
        <v>670</v>
      </c>
      <c r="I66" t="s">
        <v>590</v>
      </c>
      <c r="J66" t="s">
        <v>591</v>
      </c>
      <c r="K66" t="s">
        <v>592</v>
      </c>
      <c r="L66" t="s">
        <v>593</v>
      </c>
      <c r="M66" t="s">
        <v>594</v>
      </c>
      <c r="N66" t="s">
        <v>595</v>
      </c>
      <c r="O66" t="s">
        <v>596</v>
      </c>
      <c r="P66" t="s">
        <v>595</v>
      </c>
      <c r="Q66" t="s">
        <v>597</v>
      </c>
      <c r="R66" t="s">
        <v>598</v>
      </c>
      <c r="S66" t="s">
        <v>598</v>
      </c>
      <c r="T66" s="1">
        <v>39631</v>
      </c>
      <c r="U66" s="1">
        <v>46042</v>
      </c>
      <c r="V66" s="1">
        <v>46042</v>
      </c>
      <c r="X66" t="s">
        <v>599</v>
      </c>
      <c r="Y66" t="s">
        <v>657</v>
      </c>
      <c r="Z66" t="s">
        <v>658</v>
      </c>
      <c r="AA66" t="s">
        <v>659</v>
      </c>
      <c r="AB66" t="s">
        <v>660</v>
      </c>
      <c r="AC66" t="s">
        <v>594</v>
      </c>
      <c r="AD66" t="s">
        <v>681</v>
      </c>
      <c r="AF66" t="s">
        <v>605</v>
      </c>
      <c r="AG66" t="s">
        <v>606</v>
      </c>
      <c r="AH66" s="1">
        <v>38905</v>
      </c>
      <c r="AI66" t="s">
        <v>607</v>
      </c>
      <c r="AJ66" t="s">
        <v>608</v>
      </c>
      <c r="AK66" t="s">
        <v>587</v>
      </c>
      <c r="AL66" t="s">
        <v>609</v>
      </c>
      <c r="AM66" t="s">
        <v>610</v>
      </c>
      <c r="AN66" t="s">
        <v>619</v>
      </c>
      <c r="AO66">
        <v>0</v>
      </c>
      <c r="AP66">
        <v>52000000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52000000</v>
      </c>
      <c r="AX66">
        <v>0</v>
      </c>
      <c r="AY66">
        <v>716000</v>
      </c>
      <c r="AZ66">
        <v>51408918</v>
      </c>
      <c r="BA66">
        <v>0</v>
      </c>
      <c r="BB66">
        <v>-716000</v>
      </c>
      <c r="BC66">
        <v>591082</v>
      </c>
      <c r="BD66">
        <v>0</v>
      </c>
      <c r="BE66">
        <v>24711</v>
      </c>
      <c r="BF66">
        <v>761297</v>
      </c>
      <c r="BG66">
        <v>0</v>
      </c>
      <c r="BH66">
        <v>24711</v>
      </c>
      <c r="BI66">
        <v>0</v>
      </c>
      <c r="BJ66">
        <v>0</v>
      </c>
      <c r="BK66">
        <v>0</v>
      </c>
      <c r="BL66">
        <v>13728</v>
      </c>
      <c r="BM66">
        <v>0</v>
      </c>
      <c r="BN66">
        <v>0</v>
      </c>
      <c r="BO66">
        <v>3765</v>
      </c>
      <c r="BP66">
        <v>13873</v>
      </c>
      <c r="BQ66">
        <v>3765</v>
      </c>
      <c r="BR66">
        <v>13873</v>
      </c>
      <c r="BS66">
        <v>0</v>
      </c>
      <c r="BT66">
        <v>0</v>
      </c>
      <c r="BU66">
        <v>0</v>
      </c>
      <c r="BV66">
        <v>3765</v>
      </c>
      <c r="BW66">
        <v>13873</v>
      </c>
      <c r="BX66">
        <v>0.6390025789227588</v>
      </c>
      <c r="BY66">
        <v>1.4726019399749914</v>
      </c>
      <c r="BZ66">
        <v>0</v>
      </c>
      <c r="CA66">
        <v>591200</v>
      </c>
      <c r="CB66">
        <v>591200</v>
      </c>
      <c r="CC66">
        <v>1307200</v>
      </c>
      <c r="CD66">
        <v>0</v>
      </c>
      <c r="CE66">
        <v>591082</v>
      </c>
      <c r="CF66">
        <v>591082</v>
      </c>
      <c r="CG66">
        <v>1306939</v>
      </c>
      <c r="CH66">
        <v>591082</v>
      </c>
      <c r="CI66">
        <v>591082</v>
      </c>
      <c r="CJ66">
        <v>1306939</v>
      </c>
      <c r="CK66">
        <v>143</v>
      </c>
      <c r="CL66">
        <v>0</v>
      </c>
      <c r="CM66">
        <v>0.604472075</v>
      </c>
      <c r="CN66">
        <v>7.2536649000000004</v>
      </c>
      <c r="CO66">
        <v>7.2536649000000004</v>
      </c>
      <c r="CP66">
        <v>357292.56303515</v>
      </c>
      <c r="CQ66">
        <v>4287510.7564218007</v>
      </c>
      <c r="CR66">
        <v>4287510.7564218007</v>
      </c>
      <c r="CS66">
        <v>1.0146403269230768</v>
      </c>
      <c r="CT66">
        <v>599735.63371834613</v>
      </c>
      <c r="CU66">
        <v>7.5</v>
      </c>
      <c r="CV66">
        <v>0</v>
      </c>
      <c r="CW66">
        <v>0</v>
      </c>
      <c r="CX66">
        <v>0</v>
      </c>
      <c r="CY66">
        <v>7.5</v>
      </c>
      <c r="CZ66">
        <v>4433115</v>
      </c>
      <c r="DA66">
        <v>0</v>
      </c>
      <c r="DB66">
        <v>0</v>
      </c>
      <c r="DC66">
        <v>0</v>
      </c>
      <c r="DD66">
        <v>5370000</v>
      </c>
      <c r="DE66">
        <v>591082</v>
      </c>
      <c r="DF66">
        <v>0</v>
      </c>
      <c r="DG66">
        <v>0</v>
      </c>
      <c r="DH66">
        <v>1</v>
      </c>
      <c r="DI66">
        <v>0</v>
      </c>
      <c r="DJ66">
        <v>591082</v>
      </c>
      <c r="DK66">
        <v>0</v>
      </c>
      <c r="DL66">
        <v>1306939</v>
      </c>
      <c r="DM66">
        <v>0</v>
      </c>
      <c r="DN66">
        <v>0</v>
      </c>
      <c r="DO66">
        <v>0</v>
      </c>
      <c r="DP66">
        <v>716000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3454540.1385639845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3765</v>
      </c>
      <c r="EH66">
        <v>0</v>
      </c>
      <c r="EI66">
        <v>0</v>
      </c>
      <c r="EJ66">
        <v>0</v>
      </c>
      <c r="EK66">
        <v>0</v>
      </c>
      <c r="EL66">
        <v>13873</v>
      </c>
      <c r="EM66">
        <v>0</v>
      </c>
      <c r="EN66">
        <v>0</v>
      </c>
      <c r="EO66">
        <v>0</v>
      </c>
      <c r="EP66">
        <v>3765</v>
      </c>
      <c r="EQ66">
        <v>13873</v>
      </c>
      <c r="ER66">
        <v>440</v>
      </c>
      <c r="ES66" t="s">
        <v>10328</v>
      </c>
      <c r="ET66" t="s">
        <v>10328</v>
      </c>
      <c r="EU66" t="s">
        <v>612</v>
      </c>
      <c r="EV66" t="s">
        <v>10329</v>
      </c>
      <c r="EW66">
        <v>0</v>
      </c>
      <c r="EX66">
        <v>3765</v>
      </c>
      <c r="EY66">
        <v>0</v>
      </c>
      <c r="EZ66">
        <v>0</v>
      </c>
      <c r="FA66">
        <v>0</v>
      </c>
      <c r="FB66">
        <v>0</v>
      </c>
      <c r="FC66">
        <v>13873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 t="b">
        <v>1</v>
      </c>
      <c r="FR66" t="b">
        <v>1</v>
      </c>
    </row>
    <row r="67" spans="1:174" x14ac:dyDescent="0.4">
      <c r="A67" t="s">
        <v>34</v>
      </c>
      <c r="B67">
        <v>5376548000</v>
      </c>
      <c r="C67">
        <v>6000000000349</v>
      </c>
      <c r="D67" t="s">
        <v>679</v>
      </c>
      <c r="E67" t="s">
        <v>680</v>
      </c>
      <c r="F67" t="s">
        <v>587</v>
      </c>
      <c r="G67" t="s">
        <v>655</v>
      </c>
      <c r="H67" t="s">
        <v>670</v>
      </c>
      <c r="I67" t="s">
        <v>590</v>
      </c>
      <c r="J67" t="s">
        <v>591</v>
      </c>
      <c r="K67" t="s">
        <v>592</v>
      </c>
      <c r="L67" t="s">
        <v>593</v>
      </c>
      <c r="M67" t="s">
        <v>594</v>
      </c>
      <c r="N67" t="s">
        <v>595</v>
      </c>
      <c r="O67" t="s">
        <v>596</v>
      </c>
      <c r="P67" t="s">
        <v>595</v>
      </c>
      <c r="Q67" t="s">
        <v>597</v>
      </c>
      <c r="R67" t="s">
        <v>598</v>
      </c>
      <c r="S67" t="s">
        <v>598</v>
      </c>
      <c r="T67" s="1">
        <v>39631</v>
      </c>
      <c r="U67" s="1">
        <v>46042</v>
      </c>
      <c r="V67" s="1">
        <v>46042</v>
      </c>
      <c r="X67" t="s">
        <v>599</v>
      </c>
      <c r="Y67" t="s">
        <v>657</v>
      </c>
      <c r="Z67" t="s">
        <v>658</v>
      </c>
      <c r="AA67" t="s">
        <v>659</v>
      </c>
      <c r="AB67" t="s">
        <v>660</v>
      </c>
      <c r="AC67" t="s">
        <v>594</v>
      </c>
      <c r="AD67" t="s">
        <v>681</v>
      </c>
      <c r="AF67" t="s">
        <v>605</v>
      </c>
      <c r="AG67" t="s">
        <v>606</v>
      </c>
      <c r="AH67" s="1">
        <v>38905</v>
      </c>
      <c r="AI67" t="s">
        <v>607</v>
      </c>
      <c r="AJ67" t="s">
        <v>608</v>
      </c>
      <c r="AK67" t="s">
        <v>587</v>
      </c>
      <c r="AL67" t="s">
        <v>609</v>
      </c>
      <c r="AM67" t="s">
        <v>610</v>
      </c>
      <c r="AN67" t="s">
        <v>619</v>
      </c>
      <c r="AO67">
        <v>0</v>
      </c>
      <c r="AP67">
        <v>856700000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62800000</v>
      </c>
      <c r="AX67">
        <v>0</v>
      </c>
      <c r="AY67">
        <v>1647000</v>
      </c>
      <c r="AZ67">
        <v>62115137</v>
      </c>
      <c r="BA67">
        <v>0</v>
      </c>
      <c r="BB67">
        <v>-1647000</v>
      </c>
      <c r="BC67">
        <v>684863</v>
      </c>
      <c r="BD67">
        <v>0</v>
      </c>
      <c r="BE67">
        <v>43849</v>
      </c>
      <c r="BF67">
        <v>854570</v>
      </c>
      <c r="BG67">
        <v>0</v>
      </c>
      <c r="BH67">
        <v>43849</v>
      </c>
      <c r="BI67">
        <v>0</v>
      </c>
      <c r="BJ67">
        <v>0</v>
      </c>
      <c r="BK67">
        <v>0</v>
      </c>
      <c r="BL67">
        <v>18743</v>
      </c>
      <c r="BM67">
        <v>0</v>
      </c>
      <c r="BN67">
        <v>0</v>
      </c>
      <c r="BO67">
        <v>4229</v>
      </c>
      <c r="BP67">
        <v>19077</v>
      </c>
      <c r="BQ67">
        <v>4229</v>
      </c>
      <c r="BR67">
        <v>19077</v>
      </c>
      <c r="BS67">
        <v>0</v>
      </c>
      <c r="BT67">
        <v>0</v>
      </c>
      <c r="BU67">
        <v>0</v>
      </c>
      <c r="BV67">
        <v>4229</v>
      </c>
      <c r="BW67">
        <v>19077</v>
      </c>
      <c r="BX67">
        <v>0.61940817153021943</v>
      </c>
      <c r="BY67">
        <v>1.2729371571937598</v>
      </c>
      <c r="BZ67">
        <v>0</v>
      </c>
      <c r="CA67">
        <v>685000</v>
      </c>
      <c r="CB67">
        <v>685000</v>
      </c>
      <c r="CC67">
        <v>2332000</v>
      </c>
      <c r="CD67">
        <v>0</v>
      </c>
      <c r="CE67">
        <v>684863</v>
      </c>
      <c r="CF67">
        <v>684863</v>
      </c>
      <c r="CG67">
        <v>2331534</v>
      </c>
      <c r="CH67">
        <v>684863</v>
      </c>
      <c r="CI67">
        <v>684863</v>
      </c>
      <c r="CJ67">
        <v>2331534</v>
      </c>
      <c r="CK67">
        <v>329</v>
      </c>
      <c r="CL67">
        <v>0</v>
      </c>
      <c r="CM67">
        <v>0.58561688333333339</v>
      </c>
      <c r="CN67">
        <v>7.0274026000000003</v>
      </c>
      <c r="CO67">
        <v>7.0274026000000003</v>
      </c>
      <c r="CP67">
        <v>401067.3355703167</v>
      </c>
      <c r="CQ67">
        <v>4812808.0268438002</v>
      </c>
      <c r="CR67">
        <v>4812808.0268438002</v>
      </c>
      <c r="CS67">
        <v>1.0136078025477706</v>
      </c>
      <c r="CT67">
        <v>694182.48047627381</v>
      </c>
      <c r="CU67">
        <v>7.27</v>
      </c>
      <c r="CV67">
        <v>0</v>
      </c>
      <c r="CW67">
        <v>0</v>
      </c>
      <c r="CX67">
        <v>0</v>
      </c>
      <c r="CY67">
        <v>7.27</v>
      </c>
      <c r="CZ67">
        <v>4978954.01</v>
      </c>
      <c r="DA67">
        <v>0</v>
      </c>
      <c r="DB67">
        <v>0</v>
      </c>
      <c r="DC67">
        <v>0</v>
      </c>
      <c r="DD67">
        <v>11973690</v>
      </c>
      <c r="DE67">
        <v>684863</v>
      </c>
      <c r="DF67">
        <v>0</v>
      </c>
      <c r="DG67">
        <v>0</v>
      </c>
      <c r="DH67">
        <v>1</v>
      </c>
      <c r="DI67">
        <v>0</v>
      </c>
      <c r="DJ67">
        <v>684863</v>
      </c>
      <c r="DK67">
        <v>0</v>
      </c>
      <c r="DL67">
        <v>2331534</v>
      </c>
      <c r="DM67">
        <v>0</v>
      </c>
      <c r="DN67">
        <v>0</v>
      </c>
      <c r="DO67">
        <v>0</v>
      </c>
      <c r="DP67">
        <v>1647000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4984709.9573207377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4229</v>
      </c>
      <c r="EH67">
        <v>0</v>
      </c>
      <c r="EI67">
        <v>0</v>
      </c>
      <c r="EJ67">
        <v>0</v>
      </c>
      <c r="EK67">
        <v>0</v>
      </c>
      <c r="EL67">
        <v>19077</v>
      </c>
      <c r="EM67">
        <v>0</v>
      </c>
      <c r="EN67">
        <v>0</v>
      </c>
      <c r="EO67">
        <v>0</v>
      </c>
      <c r="EP67">
        <v>4229</v>
      </c>
      <c r="EQ67">
        <v>19077</v>
      </c>
      <c r="ER67">
        <v>438</v>
      </c>
      <c r="ES67" t="s">
        <v>10328</v>
      </c>
      <c r="ET67" t="s">
        <v>10328</v>
      </c>
      <c r="EU67" t="s">
        <v>612</v>
      </c>
      <c r="EV67" t="s">
        <v>10329</v>
      </c>
      <c r="EW67">
        <v>0</v>
      </c>
      <c r="EX67">
        <v>4229</v>
      </c>
      <c r="EY67">
        <v>0</v>
      </c>
      <c r="EZ67">
        <v>0</v>
      </c>
      <c r="FA67">
        <v>0</v>
      </c>
      <c r="FB67">
        <v>0</v>
      </c>
      <c r="FC67">
        <v>19077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 t="b">
        <v>1</v>
      </c>
      <c r="FR67" t="b">
        <v>1</v>
      </c>
    </row>
    <row r="68" spans="1:174" x14ac:dyDescent="0.4">
      <c r="A68" t="s">
        <v>35</v>
      </c>
      <c r="B68">
        <v>205376176200</v>
      </c>
      <c r="C68">
        <v>6000000000122</v>
      </c>
      <c r="D68" t="s">
        <v>682</v>
      </c>
      <c r="E68" t="s">
        <v>683</v>
      </c>
      <c r="F68" t="s">
        <v>587</v>
      </c>
      <c r="G68" t="s">
        <v>655</v>
      </c>
      <c r="H68" t="s">
        <v>656</v>
      </c>
      <c r="I68" t="s">
        <v>590</v>
      </c>
      <c r="J68" t="s">
        <v>591</v>
      </c>
      <c r="K68" t="s">
        <v>592</v>
      </c>
      <c r="L68" t="s">
        <v>593</v>
      </c>
      <c r="M68" t="s">
        <v>594</v>
      </c>
      <c r="N68" t="s">
        <v>595</v>
      </c>
      <c r="O68" t="s">
        <v>596</v>
      </c>
      <c r="P68" t="s">
        <v>595</v>
      </c>
      <c r="Q68" t="s">
        <v>597</v>
      </c>
      <c r="R68" t="s">
        <v>598</v>
      </c>
      <c r="S68" t="s">
        <v>598</v>
      </c>
      <c r="T68" s="1">
        <v>40345</v>
      </c>
      <c r="U68" s="1">
        <v>2958465</v>
      </c>
      <c r="V68" s="1">
        <v>2958465</v>
      </c>
      <c r="X68" t="s">
        <v>599</v>
      </c>
      <c r="Y68" t="s">
        <v>657</v>
      </c>
      <c r="Z68" t="s">
        <v>658</v>
      </c>
      <c r="AA68" t="s">
        <v>659</v>
      </c>
      <c r="AB68" t="s">
        <v>660</v>
      </c>
      <c r="AC68" t="s">
        <v>594</v>
      </c>
      <c r="AD68" t="s">
        <v>661</v>
      </c>
      <c r="AF68" t="s">
        <v>605</v>
      </c>
      <c r="AG68" t="s">
        <v>606</v>
      </c>
      <c r="AH68" s="1">
        <v>38877</v>
      </c>
      <c r="AI68" t="s">
        <v>607</v>
      </c>
      <c r="AJ68" t="s">
        <v>608</v>
      </c>
      <c r="AK68" t="s">
        <v>587</v>
      </c>
      <c r="AL68" t="s">
        <v>609</v>
      </c>
      <c r="AM68" t="s">
        <v>610</v>
      </c>
      <c r="AN68" t="s">
        <v>619</v>
      </c>
      <c r="AO68">
        <v>0</v>
      </c>
      <c r="AP68">
        <v>15141000000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15141000000</v>
      </c>
      <c r="AX68">
        <v>294339000</v>
      </c>
      <c r="AY68">
        <v>294339000</v>
      </c>
      <c r="AZ68">
        <v>11801229088</v>
      </c>
      <c r="BA68">
        <v>-294339000</v>
      </c>
      <c r="BB68">
        <v>-294339000</v>
      </c>
      <c r="BC68">
        <v>3339770912</v>
      </c>
      <c r="BD68">
        <v>32085629</v>
      </c>
      <c r="BE68">
        <v>32085629</v>
      </c>
      <c r="BF68">
        <v>1909913008</v>
      </c>
      <c r="BG68">
        <v>0</v>
      </c>
      <c r="BH68">
        <v>32085629</v>
      </c>
      <c r="BI68">
        <v>0</v>
      </c>
      <c r="BJ68">
        <v>0</v>
      </c>
      <c r="BK68">
        <v>0</v>
      </c>
      <c r="BL68">
        <v>32056760</v>
      </c>
      <c r="BM68">
        <v>0</v>
      </c>
      <c r="BN68">
        <v>0</v>
      </c>
      <c r="BO68">
        <v>11085928</v>
      </c>
      <c r="BP68">
        <v>32115633</v>
      </c>
      <c r="BQ68">
        <v>11085928</v>
      </c>
      <c r="BR68">
        <v>32115633</v>
      </c>
      <c r="BS68">
        <v>0</v>
      </c>
      <c r="BT68">
        <v>0</v>
      </c>
      <c r="BU68">
        <v>0</v>
      </c>
      <c r="BV68">
        <v>11085928</v>
      </c>
      <c r="BW68">
        <v>32115633</v>
      </c>
      <c r="BX68">
        <v>0.31843596986641354</v>
      </c>
      <c r="BY68">
        <v>0.92529506451723753</v>
      </c>
      <c r="BZ68">
        <v>0</v>
      </c>
      <c r="CA68">
        <v>3340439000</v>
      </c>
      <c r="CB68">
        <v>3634778000</v>
      </c>
      <c r="CC68">
        <v>3634778000</v>
      </c>
      <c r="CD68">
        <v>0</v>
      </c>
      <c r="CE68">
        <v>3339770912</v>
      </c>
      <c r="CF68">
        <v>3634051044</v>
      </c>
      <c r="CG68">
        <v>3634051044</v>
      </c>
      <c r="CH68">
        <v>3339770912</v>
      </c>
      <c r="CI68">
        <v>3634051044</v>
      </c>
      <c r="CJ68">
        <v>3634051044</v>
      </c>
      <c r="CK68">
        <v>58868</v>
      </c>
      <c r="CL68">
        <v>0</v>
      </c>
      <c r="CM68">
        <v>0.30161891666666668</v>
      </c>
      <c r="CN68">
        <v>3.6194269999999999</v>
      </c>
      <c r="CO68">
        <v>3.6194269999999999</v>
      </c>
      <c r="CP68">
        <v>1007338084.3922853</v>
      </c>
      <c r="CQ68">
        <v>12088057012.707424</v>
      </c>
      <c r="CR68">
        <v>12088057012.707424</v>
      </c>
      <c r="CS68">
        <v>1.1261418009378508</v>
      </c>
      <c r="CT68">
        <v>3761055629.5595284</v>
      </c>
      <c r="CU68">
        <v>3.58</v>
      </c>
      <c r="CV68">
        <v>0</v>
      </c>
      <c r="CW68">
        <v>0</v>
      </c>
      <c r="CX68">
        <v>3.58</v>
      </c>
      <c r="CY68">
        <v>3.58</v>
      </c>
      <c r="CZ68">
        <v>11956379864.960001</v>
      </c>
      <c r="DA68">
        <v>0</v>
      </c>
      <c r="DB68">
        <v>0</v>
      </c>
      <c r="DC68">
        <v>1053733620</v>
      </c>
      <c r="DD68">
        <v>1053733620</v>
      </c>
      <c r="DE68">
        <v>3339770912</v>
      </c>
      <c r="DF68">
        <v>0</v>
      </c>
      <c r="DG68">
        <v>294339000</v>
      </c>
      <c r="DH68">
        <v>1</v>
      </c>
      <c r="DI68">
        <v>0</v>
      </c>
      <c r="DJ68">
        <v>3339770912</v>
      </c>
      <c r="DK68">
        <v>0</v>
      </c>
      <c r="DL68">
        <v>3634051044</v>
      </c>
      <c r="DM68">
        <v>0</v>
      </c>
      <c r="DN68">
        <v>0</v>
      </c>
      <c r="DO68">
        <v>0</v>
      </c>
      <c r="DP68">
        <v>294339000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4249457024.2500143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11085928</v>
      </c>
      <c r="EH68">
        <v>0</v>
      </c>
      <c r="EI68">
        <v>0</v>
      </c>
      <c r="EJ68">
        <v>0</v>
      </c>
      <c r="EK68">
        <v>0</v>
      </c>
      <c r="EL68">
        <v>32115633</v>
      </c>
      <c r="EM68">
        <v>0</v>
      </c>
      <c r="EN68">
        <v>0</v>
      </c>
      <c r="EO68">
        <v>0</v>
      </c>
      <c r="EP68">
        <v>11085928</v>
      </c>
      <c r="EQ68">
        <v>32115633</v>
      </c>
      <c r="ER68">
        <v>324</v>
      </c>
      <c r="ES68" t="s">
        <v>10328</v>
      </c>
      <c r="ET68" t="s">
        <v>10328</v>
      </c>
      <c r="EU68" t="s">
        <v>612</v>
      </c>
      <c r="EV68" t="s">
        <v>10329</v>
      </c>
      <c r="EW68">
        <v>0</v>
      </c>
      <c r="EX68">
        <v>11085928</v>
      </c>
      <c r="EY68">
        <v>0</v>
      </c>
      <c r="EZ68">
        <v>0</v>
      </c>
      <c r="FA68">
        <v>0</v>
      </c>
      <c r="FB68">
        <v>0</v>
      </c>
      <c r="FC68">
        <v>32115633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 t="b">
        <v>1</v>
      </c>
      <c r="FR68" t="b">
        <v>1</v>
      </c>
    </row>
    <row r="69" spans="1:174" x14ac:dyDescent="0.4">
      <c r="A69" t="s">
        <v>35</v>
      </c>
      <c r="B69">
        <v>205376176200</v>
      </c>
      <c r="C69">
        <v>6000000000353</v>
      </c>
      <c r="D69" t="s">
        <v>682</v>
      </c>
      <c r="E69" t="s">
        <v>683</v>
      </c>
      <c r="F69" t="s">
        <v>587</v>
      </c>
      <c r="G69" t="s">
        <v>655</v>
      </c>
      <c r="H69" t="s">
        <v>656</v>
      </c>
      <c r="I69" t="s">
        <v>590</v>
      </c>
      <c r="J69" t="s">
        <v>591</v>
      </c>
      <c r="K69" t="s">
        <v>592</v>
      </c>
      <c r="L69" t="s">
        <v>593</v>
      </c>
      <c r="M69" t="s">
        <v>594</v>
      </c>
      <c r="N69" t="s">
        <v>595</v>
      </c>
      <c r="O69" t="s">
        <v>596</v>
      </c>
      <c r="P69" t="s">
        <v>595</v>
      </c>
      <c r="Q69" t="s">
        <v>597</v>
      </c>
      <c r="R69" t="s">
        <v>598</v>
      </c>
      <c r="S69" t="s">
        <v>598</v>
      </c>
      <c r="T69" s="1">
        <v>40345</v>
      </c>
      <c r="U69" s="1">
        <v>2958465</v>
      </c>
      <c r="V69" s="1">
        <v>2958465</v>
      </c>
      <c r="X69" t="s">
        <v>599</v>
      </c>
      <c r="Y69" t="s">
        <v>657</v>
      </c>
      <c r="Z69" t="s">
        <v>658</v>
      </c>
      <c r="AA69" t="s">
        <v>659</v>
      </c>
      <c r="AB69" t="s">
        <v>660</v>
      </c>
      <c r="AC69" t="s">
        <v>594</v>
      </c>
      <c r="AD69" t="s">
        <v>661</v>
      </c>
      <c r="AF69" t="s">
        <v>605</v>
      </c>
      <c r="AG69" t="s">
        <v>606</v>
      </c>
      <c r="AH69" s="1">
        <v>38877</v>
      </c>
      <c r="AI69" t="s">
        <v>607</v>
      </c>
      <c r="AJ69" t="s">
        <v>608</v>
      </c>
      <c r="AK69" t="s">
        <v>587</v>
      </c>
      <c r="AL69" t="s">
        <v>609</v>
      </c>
      <c r="AM69" t="s">
        <v>610</v>
      </c>
      <c r="AN69" t="s">
        <v>619</v>
      </c>
      <c r="AO69">
        <v>0</v>
      </c>
      <c r="AP69">
        <v>2856000000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2856000000</v>
      </c>
      <c r="AX69">
        <v>55971000</v>
      </c>
      <c r="AY69">
        <v>55971000</v>
      </c>
      <c r="AZ69">
        <v>2218780469</v>
      </c>
      <c r="BA69">
        <v>-55971000</v>
      </c>
      <c r="BB69">
        <v>-55971000</v>
      </c>
      <c r="BC69">
        <v>637219531</v>
      </c>
      <c r="BD69">
        <v>12582297</v>
      </c>
      <c r="BE69">
        <v>12582297</v>
      </c>
      <c r="BF69">
        <v>759670711</v>
      </c>
      <c r="BG69">
        <v>0</v>
      </c>
      <c r="BH69">
        <v>12582297</v>
      </c>
      <c r="BI69">
        <v>0</v>
      </c>
      <c r="BJ69">
        <v>0</v>
      </c>
      <c r="BK69">
        <v>0</v>
      </c>
      <c r="BL69">
        <v>12571011</v>
      </c>
      <c r="BM69">
        <v>0</v>
      </c>
      <c r="BN69">
        <v>0</v>
      </c>
      <c r="BO69">
        <v>4335463</v>
      </c>
      <c r="BP69">
        <v>12582208</v>
      </c>
      <c r="BQ69">
        <v>4335463</v>
      </c>
      <c r="BR69">
        <v>12582208</v>
      </c>
      <c r="BS69">
        <v>0</v>
      </c>
      <c r="BT69">
        <v>0</v>
      </c>
      <c r="BU69">
        <v>0</v>
      </c>
      <c r="BV69">
        <v>4335463</v>
      </c>
      <c r="BW69">
        <v>12582208</v>
      </c>
      <c r="BX69">
        <v>0.65388472178966794</v>
      </c>
      <c r="BY69">
        <v>1.9095536414826881</v>
      </c>
      <c r="BZ69">
        <v>0</v>
      </c>
      <c r="CA69">
        <v>637347000</v>
      </c>
      <c r="CB69">
        <v>693318000</v>
      </c>
      <c r="CC69">
        <v>693318000</v>
      </c>
      <c r="CD69">
        <v>0</v>
      </c>
      <c r="CE69">
        <v>637219531</v>
      </c>
      <c r="CF69">
        <v>693179336</v>
      </c>
      <c r="CG69">
        <v>693179336</v>
      </c>
      <c r="CH69">
        <v>637219531</v>
      </c>
      <c r="CI69">
        <v>693179336</v>
      </c>
      <c r="CJ69">
        <v>693179336</v>
      </c>
      <c r="CK69">
        <v>11195</v>
      </c>
      <c r="CL69">
        <v>0</v>
      </c>
      <c r="CM69">
        <v>0.62877891666666663</v>
      </c>
      <c r="CN69">
        <v>7.5453469999999996</v>
      </c>
      <c r="CO69">
        <v>7.5453469999999996</v>
      </c>
      <c r="CP69">
        <v>400670206.38102138</v>
      </c>
      <c r="CQ69">
        <v>4808042476.572257</v>
      </c>
      <c r="CR69">
        <v>4808042476.572257</v>
      </c>
      <c r="CS69">
        <v>1.2659911453081232</v>
      </c>
      <c r="CT69">
        <v>806714283.86339509</v>
      </c>
      <c r="CU69">
        <v>7.36</v>
      </c>
      <c r="CV69">
        <v>0</v>
      </c>
      <c r="CW69">
        <v>0</v>
      </c>
      <c r="CX69">
        <v>7.36</v>
      </c>
      <c r="CY69">
        <v>7.36</v>
      </c>
      <c r="CZ69">
        <v>4689935748.1599998</v>
      </c>
      <c r="DA69">
        <v>0</v>
      </c>
      <c r="DB69">
        <v>0</v>
      </c>
      <c r="DC69">
        <v>411946560</v>
      </c>
      <c r="DD69">
        <v>411946560</v>
      </c>
      <c r="DE69">
        <v>637219531</v>
      </c>
      <c r="DF69">
        <v>0</v>
      </c>
      <c r="DG69">
        <v>55971000</v>
      </c>
      <c r="DH69">
        <v>1</v>
      </c>
      <c r="DI69">
        <v>0</v>
      </c>
      <c r="DJ69">
        <v>637219531</v>
      </c>
      <c r="DK69">
        <v>0</v>
      </c>
      <c r="DL69">
        <v>693179336</v>
      </c>
      <c r="DM69">
        <v>0</v>
      </c>
      <c r="DN69">
        <v>0</v>
      </c>
      <c r="DO69">
        <v>0</v>
      </c>
      <c r="DP69">
        <v>55971000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845201988.5981003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4335463</v>
      </c>
      <c r="EH69">
        <v>0</v>
      </c>
      <c r="EI69">
        <v>0</v>
      </c>
      <c r="EJ69">
        <v>0</v>
      </c>
      <c r="EK69">
        <v>0</v>
      </c>
      <c r="EL69">
        <v>12582208</v>
      </c>
      <c r="EM69">
        <v>0</v>
      </c>
      <c r="EN69">
        <v>0</v>
      </c>
      <c r="EO69">
        <v>0</v>
      </c>
      <c r="EP69">
        <v>4335463</v>
      </c>
      <c r="EQ69">
        <v>12582208</v>
      </c>
      <c r="ER69">
        <v>345</v>
      </c>
      <c r="ES69" t="s">
        <v>10328</v>
      </c>
      <c r="ET69" t="s">
        <v>10328</v>
      </c>
      <c r="EU69" t="s">
        <v>612</v>
      </c>
      <c r="EV69" t="s">
        <v>10329</v>
      </c>
      <c r="EW69">
        <v>0</v>
      </c>
      <c r="EX69">
        <v>4335463</v>
      </c>
      <c r="EY69">
        <v>0</v>
      </c>
      <c r="EZ69">
        <v>0</v>
      </c>
      <c r="FA69">
        <v>0</v>
      </c>
      <c r="FB69">
        <v>0</v>
      </c>
      <c r="FC69">
        <v>12582208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 t="b">
        <v>1</v>
      </c>
      <c r="FR69" t="b">
        <v>1</v>
      </c>
    </row>
    <row r="70" spans="1:174" x14ac:dyDescent="0.4">
      <c r="A70" t="s">
        <v>35</v>
      </c>
      <c r="B70" t="s">
        <v>684</v>
      </c>
      <c r="C70">
        <v>100001914</v>
      </c>
      <c r="D70" t="s">
        <v>682</v>
      </c>
      <c r="E70" t="s">
        <v>682</v>
      </c>
      <c r="F70" t="s">
        <v>587</v>
      </c>
      <c r="G70" t="s">
        <v>655</v>
      </c>
      <c r="H70" t="s">
        <v>656</v>
      </c>
      <c r="I70" t="s">
        <v>590</v>
      </c>
      <c r="J70" t="s">
        <v>591</v>
      </c>
      <c r="K70" t="s">
        <v>592</v>
      </c>
      <c r="L70" t="s">
        <v>593</v>
      </c>
      <c r="M70" t="s">
        <v>594</v>
      </c>
      <c r="N70" t="s">
        <v>623</v>
      </c>
      <c r="O70" t="s">
        <v>624</v>
      </c>
      <c r="P70" t="s">
        <v>625</v>
      </c>
      <c r="Q70" t="s">
        <v>597</v>
      </c>
      <c r="R70" t="s">
        <v>598</v>
      </c>
      <c r="S70" t="s">
        <v>598</v>
      </c>
      <c r="T70" s="1">
        <v>38869</v>
      </c>
      <c r="U70" s="1">
        <v>2958465</v>
      </c>
      <c r="V70" s="1">
        <v>2958465</v>
      </c>
      <c r="X70" t="s">
        <v>599</v>
      </c>
      <c r="Y70" t="s">
        <v>657</v>
      </c>
      <c r="Z70" t="s">
        <v>658</v>
      </c>
      <c r="AA70" t="s">
        <v>659</v>
      </c>
      <c r="AB70" t="s">
        <v>660</v>
      </c>
      <c r="AC70" t="s">
        <v>594</v>
      </c>
      <c r="AD70" t="s">
        <v>661</v>
      </c>
      <c r="AF70" t="s">
        <v>605</v>
      </c>
      <c r="AG70" t="s">
        <v>606</v>
      </c>
      <c r="AH70" s="1">
        <v>38877</v>
      </c>
      <c r="AI70" t="s">
        <v>607</v>
      </c>
      <c r="AJ70" t="s">
        <v>608</v>
      </c>
      <c r="AK70" t="s">
        <v>587</v>
      </c>
      <c r="AL70" t="s">
        <v>627</v>
      </c>
      <c r="AM70" t="s">
        <v>610</v>
      </c>
      <c r="AN70" t="s">
        <v>619</v>
      </c>
      <c r="AO70">
        <v>0</v>
      </c>
      <c r="AP70">
        <v>1533000000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1407112033</v>
      </c>
      <c r="CB70">
        <v>1407112033</v>
      </c>
      <c r="CC70">
        <v>1407112033</v>
      </c>
      <c r="CD70">
        <v>0</v>
      </c>
      <c r="CE70">
        <v>1407112033</v>
      </c>
      <c r="CF70">
        <v>1407112033</v>
      </c>
      <c r="CG70">
        <v>1407112033</v>
      </c>
      <c r="CH70">
        <v>1407112033</v>
      </c>
      <c r="CI70">
        <v>1407112033</v>
      </c>
      <c r="CJ70">
        <v>1407112033</v>
      </c>
      <c r="CK70">
        <v>0</v>
      </c>
      <c r="CL70">
        <v>0</v>
      </c>
      <c r="CM70">
        <v>2.9802322387695313E-7</v>
      </c>
      <c r="CN70">
        <v>2.9802322387695313E-7</v>
      </c>
      <c r="CO70">
        <v>0</v>
      </c>
      <c r="CP70">
        <v>419.35206443071365</v>
      </c>
      <c r="CQ70">
        <v>419.35206443071365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  <c r="DK70">
        <v>1407112033</v>
      </c>
      <c r="DL70">
        <v>0</v>
      </c>
      <c r="DM70">
        <v>1407112033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1063826871</v>
      </c>
      <c r="DW70">
        <v>0</v>
      </c>
      <c r="DX70">
        <v>0</v>
      </c>
      <c r="DY70">
        <v>212765374.20000002</v>
      </c>
      <c r="DZ70">
        <v>0</v>
      </c>
      <c r="EA70">
        <v>0</v>
      </c>
      <c r="EB70">
        <v>212765374.20000002</v>
      </c>
      <c r="EC70">
        <v>0.2</v>
      </c>
      <c r="ED70">
        <v>212765374.20000002</v>
      </c>
      <c r="EE70">
        <v>281422406.60000002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450</v>
      </c>
      <c r="ES70" t="s">
        <v>10328</v>
      </c>
      <c r="ET70" t="s">
        <v>10328</v>
      </c>
      <c r="EU70" t="s">
        <v>612</v>
      </c>
      <c r="EV70" t="s">
        <v>10330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 t="b">
        <v>1</v>
      </c>
      <c r="FR70" t="b">
        <v>1</v>
      </c>
    </row>
    <row r="71" spans="1:174" x14ac:dyDescent="0.4">
      <c r="A71" t="s">
        <v>36</v>
      </c>
      <c r="B71">
        <v>505376177500</v>
      </c>
      <c r="C71">
        <v>6000000000151</v>
      </c>
      <c r="D71" t="s">
        <v>685</v>
      </c>
      <c r="E71" t="s">
        <v>686</v>
      </c>
      <c r="F71" t="s">
        <v>587</v>
      </c>
      <c r="G71" t="s">
        <v>655</v>
      </c>
      <c r="H71" t="s">
        <v>656</v>
      </c>
      <c r="I71" t="s">
        <v>590</v>
      </c>
      <c r="J71" t="s">
        <v>591</v>
      </c>
      <c r="K71" t="s">
        <v>592</v>
      </c>
      <c r="L71" t="s">
        <v>593</v>
      </c>
      <c r="M71" t="s">
        <v>594</v>
      </c>
      <c r="N71" t="s">
        <v>595</v>
      </c>
      <c r="O71" t="s">
        <v>596</v>
      </c>
      <c r="P71" t="s">
        <v>595</v>
      </c>
      <c r="Q71" t="s">
        <v>597</v>
      </c>
      <c r="R71" t="s">
        <v>598</v>
      </c>
      <c r="S71" t="s">
        <v>598</v>
      </c>
      <c r="T71" s="1">
        <v>40267</v>
      </c>
      <c r="U71" s="1">
        <v>2958465</v>
      </c>
      <c r="V71" s="1">
        <v>2958465</v>
      </c>
      <c r="X71" t="s">
        <v>599</v>
      </c>
      <c r="Y71" t="s">
        <v>657</v>
      </c>
      <c r="Z71" t="s">
        <v>658</v>
      </c>
      <c r="AA71" t="s">
        <v>659</v>
      </c>
      <c r="AB71" t="s">
        <v>660</v>
      </c>
      <c r="AC71" t="s">
        <v>594</v>
      </c>
      <c r="AD71" t="s">
        <v>661</v>
      </c>
      <c r="AF71" t="s">
        <v>605</v>
      </c>
      <c r="AG71" t="s">
        <v>606</v>
      </c>
      <c r="AH71" s="1">
        <v>38877</v>
      </c>
      <c r="AI71" t="s">
        <v>607</v>
      </c>
      <c r="AJ71" t="s">
        <v>608</v>
      </c>
      <c r="AK71" t="s">
        <v>587</v>
      </c>
      <c r="AL71" t="s">
        <v>609</v>
      </c>
      <c r="AM71" t="s">
        <v>610</v>
      </c>
      <c r="AN71" t="s">
        <v>619</v>
      </c>
      <c r="AO71">
        <v>0</v>
      </c>
      <c r="AP71">
        <v>828240000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394400000</v>
      </c>
      <c r="AX71">
        <v>3956000</v>
      </c>
      <c r="AY71">
        <v>3956000</v>
      </c>
      <c r="AZ71">
        <v>342500382</v>
      </c>
      <c r="BA71">
        <v>-3956000</v>
      </c>
      <c r="BB71">
        <v>-3956000</v>
      </c>
      <c r="BC71">
        <v>51899618</v>
      </c>
      <c r="BD71">
        <v>566159</v>
      </c>
      <c r="BE71">
        <v>566159</v>
      </c>
      <c r="BF71">
        <v>34628522</v>
      </c>
      <c r="BG71">
        <v>0</v>
      </c>
      <c r="BH71">
        <v>566159</v>
      </c>
      <c r="BI71">
        <v>0</v>
      </c>
      <c r="BJ71">
        <v>0</v>
      </c>
      <c r="BK71">
        <v>0</v>
      </c>
      <c r="BL71">
        <v>565713</v>
      </c>
      <c r="BM71">
        <v>0</v>
      </c>
      <c r="BN71">
        <v>0</v>
      </c>
      <c r="BO71">
        <v>195430</v>
      </c>
      <c r="BP71">
        <v>566504</v>
      </c>
      <c r="BQ71">
        <v>195430</v>
      </c>
      <c r="BR71">
        <v>566504</v>
      </c>
      <c r="BS71">
        <v>0</v>
      </c>
      <c r="BT71">
        <v>0</v>
      </c>
      <c r="BU71">
        <v>0</v>
      </c>
      <c r="BV71">
        <v>195430</v>
      </c>
      <c r="BW71">
        <v>566504</v>
      </c>
      <c r="BX71">
        <v>0.36339120435418643</v>
      </c>
      <c r="BY71">
        <v>1.0570293537031372</v>
      </c>
      <c r="BZ71">
        <v>0</v>
      </c>
      <c r="CA71">
        <v>51910000</v>
      </c>
      <c r="CB71">
        <v>55866000</v>
      </c>
      <c r="CC71">
        <v>55866000</v>
      </c>
      <c r="CD71">
        <v>0</v>
      </c>
      <c r="CE71">
        <v>51899618</v>
      </c>
      <c r="CF71">
        <v>55854827</v>
      </c>
      <c r="CG71">
        <v>55854827</v>
      </c>
      <c r="CH71">
        <v>51899618</v>
      </c>
      <c r="CI71">
        <v>55854827</v>
      </c>
      <c r="CJ71">
        <v>55854827</v>
      </c>
      <c r="CK71">
        <v>791</v>
      </c>
      <c r="CL71">
        <v>0</v>
      </c>
      <c r="CM71">
        <v>0.34721373333333333</v>
      </c>
      <c r="CN71">
        <v>4.1665647999999997</v>
      </c>
      <c r="CO71">
        <v>4.1665647999999997</v>
      </c>
      <c r="CP71">
        <v>18020260.124353867</v>
      </c>
      <c r="CQ71">
        <v>216243121.49224639</v>
      </c>
      <c r="CR71">
        <v>216243121.49224639</v>
      </c>
      <c r="CS71">
        <v>1.0878005121703853</v>
      </c>
      <c r="CT71">
        <v>56456431.041847348</v>
      </c>
      <c r="CU71">
        <v>4.1100000000000003</v>
      </c>
      <c r="CV71">
        <v>0</v>
      </c>
      <c r="CW71">
        <v>0</v>
      </c>
      <c r="CX71">
        <v>4.1100000000000003</v>
      </c>
      <c r="CY71">
        <v>4.1100000000000003</v>
      </c>
      <c r="CZ71">
        <v>213307429.98000002</v>
      </c>
      <c r="DA71">
        <v>0</v>
      </c>
      <c r="DB71">
        <v>0</v>
      </c>
      <c r="DC71">
        <v>16259160.000000002</v>
      </c>
      <c r="DD71">
        <v>16259160.000000002</v>
      </c>
      <c r="DE71">
        <v>51899618</v>
      </c>
      <c r="DF71">
        <v>0</v>
      </c>
      <c r="DG71">
        <v>3956000</v>
      </c>
      <c r="DH71">
        <v>1</v>
      </c>
      <c r="DI71">
        <v>0</v>
      </c>
      <c r="DJ71">
        <v>51899618</v>
      </c>
      <c r="DK71">
        <v>0</v>
      </c>
      <c r="DL71">
        <v>55854827</v>
      </c>
      <c r="DM71">
        <v>0</v>
      </c>
      <c r="DN71">
        <v>0</v>
      </c>
      <c r="DO71">
        <v>0</v>
      </c>
      <c r="DP71">
        <v>3956000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64273877.471899927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195430</v>
      </c>
      <c r="EH71">
        <v>0</v>
      </c>
      <c r="EI71">
        <v>0</v>
      </c>
      <c r="EJ71">
        <v>0</v>
      </c>
      <c r="EK71">
        <v>0</v>
      </c>
      <c r="EL71">
        <v>566504</v>
      </c>
      <c r="EM71">
        <v>0</v>
      </c>
      <c r="EN71">
        <v>0</v>
      </c>
      <c r="EO71">
        <v>0</v>
      </c>
      <c r="EP71">
        <v>195430</v>
      </c>
      <c r="EQ71">
        <v>566504</v>
      </c>
      <c r="ER71">
        <v>394</v>
      </c>
      <c r="ES71" t="s">
        <v>10328</v>
      </c>
      <c r="ET71" t="s">
        <v>10328</v>
      </c>
      <c r="EU71" t="s">
        <v>612</v>
      </c>
      <c r="EV71" t="s">
        <v>10329</v>
      </c>
      <c r="EW71">
        <v>0</v>
      </c>
      <c r="EX71">
        <v>195430</v>
      </c>
      <c r="EY71">
        <v>0</v>
      </c>
      <c r="EZ71">
        <v>0</v>
      </c>
      <c r="FA71">
        <v>0</v>
      </c>
      <c r="FB71">
        <v>0</v>
      </c>
      <c r="FC71">
        <v>566504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 t="b">
        <v>1</v>
      </c>
      <c r="FR71" t="b">
        <v>1</v>
      </c>
    </row>
    <row r="72" spans="1:174" x14ac:dyDescent="0.4">
      <c r="A72" t="s">
        <v>36</v>
      </c>
      <c r="B72">
        <v>505376177500</v>
      </c>
      <c r="C72">
        <v>6000000000227</v>
      </c>
      <c r="D72" t="s">
        <v>685</v>
      </c>
      <c r="E72" t="s">
        <v>686</v>
      </c>
      <c r="F72" t="s">
        <v>587</v>
      </c>
      <c r="G72" t="s">
        <v>655</v>
      </c>
      <c r="H72" t="s">
        <v>656</v>
      </c>
      <c r="I72" t="s">
        <v>590</v>
      </c>
      <c r="J72" t="s">
        <v>591</v>
      </c>
      <c r="K72" t="s">
        <v>592</v>
      </c>
      <c r="L72" t="s">
        <v>593</v>
      </c>
      <c r="M72" t="s">
        <v>594</v>
      </c>
      <c r="N72" t="s">
        <v>595</v>
      </c>
      <c r="O72" t="s">
        <v>596</v>
      </c>
      <c r="P72" t="s">
        <v>595</v>
      </c>
      <c r="Q72" t="s">
        <v>597</v>
      </c>
      <c r="R72" t="s">
        <v>598</v>
      </c>
      <c r="S72" t="s">
        <v>598</v>
      </c>
      <c r="T72" s="1">
        <v>40267</v>
      </c>
      <c r="U72" s="1">
        <v>2958465</v>
      </c>
      <c r="V72" s="1">
        <v>2958465</v>
      </c>
      <c r="X72" t="s">
        <v>599</v>
      </c>
      <c r="Y72" t="s">
        <v>657</v>
      </c>
      <c r="Z72" t="s">
        <v>658</v>
      </c>
      <c r="AA72" t="s">
        <v>659</v>
      </c>
      <c r="AB72" t="s">
        <v>660</v>
      </c>
      <c r="AC72" t="s">
        <v>594</v>
      </c>
      <c r="AD72" t="s">
        <v>661</v>
      </c>
      <c r="AF72" t="s">
        <v>605</v>
      </c>
      <c r="AG72" t="s">
        <v>606</v>
      </c>
      <c r="AH72" s="1">
        <v>38877</v>
      </c>
      <c r="AI72" t="s">
        <v>607</v>
      </c>
      <c r="AJ72" t="s">
        <v>608</v>
      </c>
      <c r="AK72" t="s">
        <v>587</v>
      </c>
      <c r="AL72" t="s">
        <v>609</v>
      </c>
      <c r="AM72" t="s">
        <v>610</v>
      </c>
      <c r="AN72" t="s">
        <v>619</v>
      </c>
      <c r="AO72">
        <v>0</v>
      </c>
      <c r="AP72">
        <v>8341560000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7020320000</v>
      </c>
      <c r="AX72">
        <v>139471000</v>
      </c>
      <c r="AY72">
        <v>139471000</v>
      </c>
      <c r="AZ72">
        <v>5195460045</v>
      </c>
      <c r="BA72">
        <v>-139471000</v>
      </c>
      <c r="BB72">
        <v>-139471000</v>
      </c>
      <c r="BC72">
        <v>1824859955</v>
      </c>
      <c r="BD72">
        <v>17924486</v>
      </c>
      <c r="BE72">
        <v>17924486</v>
      </c>
      <c r="BF72">
        <v>1094461492</v>
      </c>
      <c r="BG72">
        <v>0</v>
      </c>
      <c r="BH72">
        <v>17924486</v>
      </c>
      <c r="BI72">
        <v>0</v>
      </c>
      <c r="BJ72">
        <v>0</v>
      </c>
      <c r="BK72">
        <v>0</v>
      </c>
      <c r="BL72">
        <v>17910348</v>
      </c>
      <c r="BM72">
        <v>0</v>
      </c>
      <c r="BN72">
        <v>0</v>
      </c>
      <c r="BO72">
        <v>6190099</v>
      </c>
      <c r="BP72">
        <v>17938245</v>
      </c>
      <c r="BQ72">
        <v>6190099</v>
      </c>
      <c r="BR72">
        <v>17938245</v>
      </c>
      <c r="BS72">
        <v>0</v>
      </c>
      <c r="BT72">
        <v>0</v>
      </c>
      <c r="BU72">
        <v>0</v>
      </c>
      <c r="BV72">
        <v>6190099</v>
      </c>
      <c r="BW72">
        <v>17938245</v>
      </c>
      <c r="BX72">
        <v>0.3272610793581317</v>
      </c>
      <c r="BY72">
        <v>0.95132197571153476</v>
      </c>
      <c r="BZ72">
        <v>0</v>
      </c>
      <c r="CA72">
        <v>1825225000</v>
      </c>
      <c r="CB72">
        <v>1964696000</v>
      </c>
      <c r="CC72">
        <v>1964696000</v>
      </c>
      <c r="CD72">
        <v>0</v>
      </c>
      <c r="CE72">
        <v>1824859955</v>
      </c>
      <c r="CF72">
        <v>1964303061</v>
      </c>
      <c r="CG72">
        <v>1964303061</v>
      </c>
      <c r="CH72">
        <v>1824859955</v>
      </c>
      <c r="CI72">
        <v>1964303061</v>
      </c>
      <c r="CJ72">
        <v>1964303061</v>
      </c>
      <c r="CK72">
        <v>27894</v>
      </c>
      <c r="CL72">
        <v>0</v>
      </c>
      <c r="CM72">
        <v>0.31210307500000001</v>
      </c>
      <c r="CN72">
        <v>3.7452369000000001</v>
      </c>
      <c r="CO72">
        <v>3.7452369000000001</v>
      </c>
      <c r="CP72">
        <v>569544403.39986169</v>
      </c>
      <c r="CQ72">
        <v>6834532840.7983398</v>
      </c>
      <c r="CR72">
        <v>6834532840.7983398</v>
      </c>
      <c r="CS72">
        <v>1.155899088930419</v>
      </c>
      <c r="CT72">
        <v>2109353959.4101055</v>
      </c>
      <c r="CU72">
        <v>3.7</v>
      </c>
      <c r="CV72">
        <v>0</v>
      </c>
      <c r="CW72">
        <v>0</v>
      </c>
      <c r="CX72">
        <v>3.7</v>
      </c>
      <c r="CY72">
        <v>3.7</v>
      </c>
      <c r="CZ72">
        <v>6751981833.5</v>
      </c>
      <c r="DA72">
        <v>0</v>
      </c>
      <c r="DB72">
        <v>0</v>
      </c>
      <c r="DC72">
        <v>516042700</v>
      </c>
      <c r="DD72">
        <v>516042700</v>
      </c>
      <c r="DE72">
        <v>1824859955</v>
      </c>
      <c r="DF72">
        <v>0</v>
      </c>
      <c r="DG72">
        <v>139471000</v>
      </c>
      <c r="DH72">
        <v>1</v>
      </c>
      <c r="DI72">
        <v>0</v>
      </c>
      <c r="DJ72">
        <v>1824859955</v>
      </c>
      <c r="DK72">
        <v>0</v>
      </c>
      <c r="DL72">
        <v>1964303061</v>
      </c>
      <c r="DM72">
        <v>0</v>
      </c>
      <c r="DN72">
        <v>0</v>
      </c>
      <c r="DO72">
        <v>0</v>
      </c>
      <c r="DP72">
        <v>139471000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2246982101.2135553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6190099</v>
      </c>
      <c r="EH72">
        <v>0</v>
      </c>
      <c r="EI72">
        <v>0</v>
      </c>
      <c r="EJ72">
        <v>0</v>
      </c>
      <c r="EK72">
        <v>0</v>
      </c>
      <c r="EL72">
        <v>17938245</v>
      </c>
      <c r="EM72">
        <v>0</v>
      </c>
      <c r="EN72">
        <v>0</v>
      </c>
      <c r="EO72">
        <v>0</v>
      </c>
      <c r="EP72">
        <v>6190099</v>
      </c>
      <c r="EQ72">
        <v>17938245</v>
      </c>
      <c r="ER72">
        <v>338</v>
      </c>
      <c r="ES72" t="s">
        <v>10328</v>
      </c>
      <c r="ET72" t="s">
        <v>10328</v>
      </c>
      <c r="EU72" t="s">
        <v>612</v>
      </c>
      <c r="EV72" t="s">
        <v>10329</v>
      </c>
      <c r="EW72">
        <v>0</v>
      </c>
      <c r="EX72">
        <v>6190099</v>
      </c>
      <c r="EY72">
        <v>0</v>
      </c>
      <c r="EZ72">
        <v>0</v>
      </c>
      <c r="FA72">
        <v>0</v>
      </c>
      <c r="FB72">
        <v>0</v>
      </c>
      <c r="FC72">
        <v>17938245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 t="b">
        <v>1</v>
      </c>
      <c r="FR72" t="b">
        <v>1</v>
      </c>
    </row>
    <row r="73" spans="1:174" x14ac:dyDescent="0.4">
      <c r="A73" t="s">
        <v>36</v>
      </c>
      <c r="B73">
        <v>505376177500</v>
      </c>
      <c r="C73">
        <v>6000000000352</v>
      </c>
      <c r="D73" t="s">
        <v>685</v>
      </c>
      <c r="E73" t="s">
        <v>686</v>
      </c>
      <c r="F73" t="s">
        <v>587</v>
      </c>
      <c r="G73" t="s">
        <v>655</v>
      </c>
      <c r="H73" t="s">
        <v>656</v>
      </c>
      <c r="I73" t="s">
        <v>590</v>
      </c>
      <c r="J73" t="s">
        <v>591</v>
      </c>
      <c r="K73" t="s">
        <v>592</v>
      </c>
      <c r="L73" t="s">
        <v>593</v>
      </c>
      <c r="M73" t="s">
        <v>594</v>
      </c>
      <c r="N73" t="s">
        <v>595</v>
      </c>
      <c r="O73" t="s">
        <v>596</v>
      </c>
      <c r="P73" t="s">
        <v>595</v>
      </c>
      <c r="Q73" t="s">
        <v>597</v>
      </c>
      <c r="R73" t="s">
        <v>598</v>
      </c>
      <c r="S73" t="s">
        <v>598</v>
      </c>
      <c r="T73" s="1">
        <v>40267</v>
      </c>
      <c r="U73" s="1">
        <v>2958465</v>
      </c>
      <c r="V73" s="1">
        <v>2958465</v>
      </c>
      <c r="X73" t="s">
        <v>599</v>
      </c>
      <c r="Y73" t="s">
        <v>657</v>
      </c>
      <c r="Z73" t="s">
        <v>658</v>
      </c>
      <c r="AA73" t="s">
        <v>659</v>
      </c>
      <c r="AB73" t="s">
        <v>660</v>
      </c>
      <c r="AC73" t="s">
        <v>594</v>
      </c>
      <c r="AD73" t="s">
        <v>661</v>
      </c>
      <c r="AF73" t="s">
        <v>605</v>
      </c>
      <c r="AG73" t="s">
        <v>606</v>
      </c>
      <c r="AH73" s="1">
        <v>38877</v>
      </c>
      <c r="AI73" t="s">
        <v>607</v>
      </c>
      <c r="AJ73" t="s">
        <v>608</v>
      </c>
      <c r="AK73" t="s">
        <v>587</v>
      </c>
      <c r="AL73" t="s">
        <v>609</v>
      </c>
      <c r="AM73" t="s">
        <v>610</v>
      </c>
      <c r="AN73" t="s">
        <v>619</v>
      </c>
      <c r="AO73">
        <v>0</v>
      </c>
      <c r="AP73">
        <v>1321240000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1321240000</v>
      </c>
      <c r="AX73">
        <v>26288000</v>
      </c>
      <c r="AY73">
        <v>26288000</v>
      </c>
      <c r="AZ73">
        <v>977249812</v>
      </c>
      <c r="BA73">
        <v>-26288000</v>
      </c>
      <c r="BB73">
        <v>-26288000</v>
      </c>
      <c r="BC73">
        <v>343990188</v>
      </c>
      <c r="BD73">
        <v>5743929</v>
      </c>
      <c r="BE73">
        <v>5743929</v>
      </c>
      <c r="BF73">
        <v>354091328</v>
      </c>
      <c r="BG73">
        <v>0</v>
      </c>
      <c r="BH73">
        <v>5743929</v>
      </c>
      <c r="BI73">
        <v>0</v>
      </c>
      <c r="BJ73">
        <v>0</v>
      </c>
      <c r="BK73">
        <v>0</v>
      </c>
      <c r="BL73">
        <v>5739399</v>
      </c>
      <c r="BM73">
        <v>0</v>
      </c>
      <c r="BN73">
        <v>0</v>
      </c>
      <c r="BO73">
        <v>1979945</v>
      </c>
      <c r="BP73">
        <v>5744657</v>
      </c>
      <c r="BQ73">
        <v>1979945</v>
      </c>
      <c r="BR73">
        <v>5744657</v>
      </c>
      <c r="BS73">
        <v>0</v>
      </c>
      <c r="BT73">
        <v>0</v>
      </c>
      <c r="BU73">
        <v>0</v>
      </c>
      <c r="BV73">
        <v>1979945</v>
      </c>
      <c r="BW73">
        <v>5744657</v>
      </c>
      <c r="BX73">
        <v>0.55594321816732961</v>
      </c>
      <c r="BY73">
        <v>1.6215969824650807</v>
      </c>
      <c r="BZ73">
        <v>0</v>
      </c>
      <c r="CA73">
        <v>344059000</v>
      </c>
      <c r="CB73">
        <v>370347000</v>
      </c>
      <c r="CC73">
        <v>370347000</v>
      </c>
      <c r="CD73">
        <v>0</v>
      </c>
      <c r="CE73">
        <v>343990188</v>
      </c>
      <c r="CF73">
        <v>370272931</v>
      </c>
      <c r="CG73">
        <v>370272931</v>
      </c>
      <c r="CH73">
        <v>343990188</v>
      </c>
      <c r="CI73">
        <v>370272931</v>
      </c>
      <c r="CJ73">
        <v>370272931</v>
      </c>
      <c r="CK73">
        <v>5257</v>
      </c>
      <c r="CL73">
        <v>0</v>
      </c>
      <c r="CM73">
        <v>0.53566878333333334</v>
      </c>
      <c r="CN73">
        <v>6.4280254000000001</v>
      </c>
      <c r="CO73">
        <v>6.4280254000000001</v>
      </c>
      <c r="CP73">
        <v>184264805.4845646</v>
      </c>
      <c r="CQ73">
        <v>2211177665.8147755</v>
      </c>
      <c r="CR73">
        <v>2211177665.8147755</v>
      </c>
      <c r="CS73">
        <v>1.2679992491901546</v>
      </c>
      <c r="CT73">
        <v>436179300.11278015</v>
      </c>
      <c r="CU73">
        <v>6.29</v>
      </c>
      <c r="CV73">
        <v>0</v>
      </c>
      <c r="CW73">
        <v>0</v>
      </c>
      <c r="CX73">
        <v>6.29</v>
      </c>
      <c r="CY73">
        <v>6.29</v>
      </c>
      <c r="CZ73">
        <v>2163698282.52</v>
      </c>
      <c r="DA73">
        <v>0</v>
      </c>
      <c r="DB73">
        <v>0</v>
      </c>
      <c r="DC73">
        <v>165351520</v>
      </c>
      <c r="DD73">
        <v>165351520</v>
      </c>
      <c r="DE73">
        <v>343990188</v>
      </c>
      <c r="DF73">
        <v>0</v>
      </c>
      <c r="DG73">
        <v>26288000</v>
      </c>
      <c r="DH73">
        <v>1</v>
      </c>
      <c r="DI73">
        <v>0</v>
      </c>
      <c r="DJ73">
        <v>343990188</v>
      </c>
      <c r="DK73">
        <v>0</v>
      </c>
      <c r="DL73">
        <v>370272931</v>
      </c>
      <c r="DM73">
        <v>0</v>
      </c>
      <c r="DN73">
        <v>0</v>
      </c>
      <c r="DO73">
        <v>0</v>
      </c>
      <c r="DP73">
        <v>26288000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447080582.79240012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1979945</v>
      </c>
      <c r="EH73">
        <v>0</v>
      </c>
      <c r="EI73">
        <v>0</v>
      </c>
      <c r="EJ73">
        <v>0</v>
      </c>
      <c r="EK73">
        <v>0</v>
      </c>
      <c r="EL73">
        <v>5744657</v>
      </c>
      <c r="EM73">
        <v>0</v>
      </c>
      <c r="EN73">
        <v>0</v>
      </c>
      <c r="EO73">
        <v>0</v>
      </c>
      <c r="EP73">
        <v>1979945</v>
      </c>
      <c r="EQ73">
        <v>5744657</v>
      </c>
      <c r="ER73">
        <v>359</v>
      </c>
      <c r="ES73" t="s">
        <v>10328</v>
      </c>
      <c r="ET73" t="s">
        <v>10328</v>
      </c>
      <c r="EU73" t="s">
        <v>612</v>
      </c>
      <c r="EV73" t="s">
        <v>10329</v>
      </c>
      <c r="EW73">
        <v>0</v>
      </c>
      <c r="EX73">
        <v>1979945</v>
      </c>
      <c r="EY73">
        <v>0</v>
      </c>
      <c r="EZ73">
        <v>0</v>
      </c>
      <c r="FA73">
        <v>0</v>
      </c>
      <c r="FB73">
        <v>0</v>
      </c>
      <c r="FC73">
        <v>5744657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 t="b">
        <v>1</v>
      </c>
      <c r="FR73" t="b">
        <v>1</v>
      </c>
    </row>
    <row r="74" spans="1:174" x14ac:dyDescent="0.4">
      <c r="A74" t="s">
        <v>36</v>
      </c>
      <c r="B74" t="s">
        <v>687</v>
      </c>
      <c r="C74">
        <v>100001934</v>
      </c>
      <c r="D74" t="s">
        <v>685</v>
      </c>
      <c r="E74" t="s">
        <v>685</v>
      </c>
      <c r="F74" t="s">
        <v>587</v>
      </c>
      <c r="G74" t="s">
        <v>655</v>
      </c>
      <c r="H74" t="s">
        <v>656</v>
      </c>
      <c r="I74" t="s">
        <v>590</v>
      </c>
      <c r="J74" t="s">
        <v>591</v>
      </c>
      <c r="K74" t="s">
        <v>592</v>
      </c>
      <c r="L74" t="s">
        <v>593</v>
      </c>
      <c r="M74" t="s">
        <v>594</v>
      </c>
      <c r="N74" t="s">
        <v>623</v>
      </c>
      <c r="O74" t="s">
        <v>624</v>
      </c>
      <c r="P74" t="s">
        <v>625</v>
      </c>
      <c r="Q74" t="s">
        <v>597</v>
      </c>
      <c r="R74" t="s">
        <v>598</v>
      </c>
      <c r="S74" t="s">
        <v>598</v>
      </c>
      <c r="T74" s="1">
        <v>38869</v>
      </c>
      <c r="U74" s="1">
        <v>2958465</v>
      </c>
      <c r="V74" s="1">
        <v>2958465</v>
      </c>
      <c r="X74" t="s">
        <v>599</v>
      </c>
      <c r="Y74" t="s">
        <v>657</v>
      </c>
      <c r="Z74" t="s">
        <v>658</v>
      </c>
      <c r="AA74" t="s">
        <v>659</v>
      </c>
      <c r="AB74" t="s">
        <v>660</v>
      </c>
      <c r="AC74" t="s">
        <v>594</v>
      </c>
      <c r="AD74" t="s">
        <v>661</v>
      </c>
      <c r="AF74" t="s">
        <v>605</v>
      </c>
      <c r="AG74" t="s">
        <v>606</v>
      </c>
      <c r="AH74" s="1">
        <v>38877</v>
      </c>
      <c r="AI74" t="s">
        <v>607</v>
      </c>
      <c r="AJ74" t="s">
        <v>608</v>
      </c>
      <c r="AK74" t="s">
        <v>587</v>
      </c>
      <c r="AL74" t="s">
        <v>627</v>
      </c>
      <c r="AM74" t="s">
        <v>610</v>
      </c>
      <c r="AN74" t="s">
        <v>619</v>
      </c>
      <c r="AO74">
        <v>0</v>
      </c>
      <c r="AP74">
        <v>658290175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658290175</v>
      </c>
      <c r="CB74">
        <v>658290175</v>
      </c>
      <c r="CC74">
        <v>658290175</v>
      </c>
      <c r="CD74">
        <v>0</v>
      </c>
      <c r="CE74">
        <v>658290175</v>
      </c>
      <c r="CF74">
        <v>658290175</v>
      </c>
      <c r="CG74">
        <v>658290175</v>
      </c>
      <c r="CH74">
        <v>658290175</v>
      </c>
      <c r="CI74">
        <v>658290175</v>
      </c>
      <c r="CJ74">
        <v>658290175</v>
      </c>
      <c r="CK74">
        <v>0</v>
      </c>
      <c r="CL74">
        <v>0</v>
      </c>
      <c r="CM74">
        <v>2.9802322387695313E-7</v>
      </c>
      <c r="CN74">
        <v>2.9802322387695313E-7</v>
      </c>
      <c r="CO74">
        <v>0</v>
      </c>
      <c r="CP74">
        <v>196.18576020002365</v>
      </c>
      <c r="CQ74">
        <v>196.18576020002365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1</v>
      </c>
      <c r="DJ74">
        <v>0</v>
      </c>
      <c r="DK74">
        <v>658290175</v>
      </c>
      <c r="DL74">
        <v>0</v>
      </c>
      <c r="DM74">
        <v>658290175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185512898</v>
      </c>
      <c r="DW74">
        <v>0</v>
      </c>
      <c r="DX74">
        <v>0</v>
      </c>
      <c r="DY74">
        <v>37102579.600000001</v>
      </c>
      <c r="DZ74">
        <v>0</v>
      </c>
      <c r="EA74">
        <v>0</v>
      </c>
      <c r="EB74">
        <v>37102579.600000001</v>
      </c>
      <c r="EC74">
        <v>0.2</v>
      </c>
      <c r="ED74">
        <v>37102579.600000001</v>
      </c>
      <c r="EE74">
        <v>131658035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450</v>
      </c>
      <c r="ES74" t="s">
        <v>10328</v>
      </c>
      <c r="ET74" t="s">
        <v>10328</v>
      </c>
      <c r="EU74" t="s">
        <v>612</v>
      </c>
      <c r="EV74" t="s">
        <v>10330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 t="b">
        <v>1</v>
      </c>
      <c r="FR74" t="b">
        <v>1</v>
      </c>
    </row>
    <row r="75" spans="1:174" x14ac:dyDescent="0.4">
      <c r="A75" t="s">
        <v>37</v>
      </c>
      <c r="B75">
        <v>705379090700</v>
      </c>
      <c r="C75">
        <v>6000000000259</v>
      </c>
      <c r="D75" t="s">
        <v>688</v>
      </c>
      <c r="E75" t="s">
        <v>689</v>
      </c>
      <c r="F75" t="s">
        <v>587</v>
      </c>
      <c r="G75" t="s">
        <v>655</v>
      </c>
      <c r="H75" t="s">
        <v>670</v>
      </c>
      <c r="I75" t="s">
        <v>590</v>
      </c>
      <c r="J75" t="s">
        <v>591</v>
      </c>
      <c r="K75" t="s">
        <v>592</v>
      </c>
      <c r="L75" t="s">
        <v>593</v>
      </c>
      <c r="M75" t="s">
        <v>594</v>
      </c>
      <c r="N75" t="s">
        <v>595</v>
      </c>
      <c r="O75" t="s">
        <v>596</v>
      </c>
      <c r="P75" t="s">
        <v>595</v>
      </c>
      <c r="Q75" t="s">
        <v>597</v>
      </c>
      <c r="R75" t="s">
        <v>598</v>
      </c>
      <c r="S75" t="s">
        <v>598</v>
      </c>
      <c r="T75" s="1">
        <v>39496</v>
      </c>
      <c r="U75" s="1">
        <v>2958465</v>
      </c>
      <c r="V75" s="1">
        <v>2958465</v>
      </c>
      <c r="X75" t="s">
        <v>599</v>
      </c>
      <c r="Y75" t="s">
        <v>657</v>
      </c>
      <c r="Z75" t="s">
        <v>658</v>
      </c>
      <c r="AA75" t="s">
        <v>659</v>
      </c>
      <c r="AB75" t="s">
        <v>660</v>
      </c>
      <c r="AC75" t="s">
        <v>594</v>
      </c>
      <c r="AD75" t="s">
        <v>681</v>
      </c>
      <c r="AF75" t="s">
        <v>605</v>
      </c>
      <c r="AG75" t="s">
        <v>606</v>
      </c>
      <c r="AH75" s="1">
        <v>38919</v>
      </c>
      <c r="AI75" t="s">
        <v>607</v>
      </c>
      <c r="AJ75" t="s">
        <v>608</v>
      </c>
      <c r="AK75" t="s">
        <v>587</v>
      </c>
      <c r="AL75" t="s">
        <v>609</v>
      </c>
      <c r="AM75" t="s">
        <v>610</v>
      </c>
      <c r="AN75" t="s">
        <v>619</v>
      </c>
      <c r="AO75">
        <v>0</v>
      </c>
      <c r="AP75">
        <v>6281000000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6281000000</v>
      </c>
      <c r="AX75">
        <v>0</v>
      </c>
      <c r="AY75">
        <v>126198000</v>
      </c>
      <c r="AZ75">
        <v>5931178467</v>
      </c>
      <c r="BA75">
        <v>0</v>
      </c>
      <c r="BB75">
        <v>-126198000</v>
      </c>
      <c r="BC75">
        <v>349821533</v>
      </c>
      <c r="BD75">
        <v>0</v>
      </c>
      <c r="BE75">
        <v>5568323</v>
      </c>
      <c r="BF75">
        <v>299333171</v>
      </c>
      <c r="BG75">
        <v>0</v>
      </c>
      <c r="BH75">
        <v>5568323</v>
      </c>
      <c r="BI75">
        <v>0</v>
      </c>
      <c r="BJ75">
        <v>0</v>
      </c>
      <c r="BK75">
        <v>0</v>
      </c>
      <c r="BL75">
        <v>4466991</v>
      </c>
      <c r="BM75">
        <v>0</v>
      </c>
      <c r="BN75">
        <v>0</v>
      </c>
      <c r="BO75">
        <v>1379209</v>
      </c>
      <c r="BP75">
        <v>4492451</v>
      </c>
      <c r="BQ75">
        <v>1379209</v>
      </c>
      <c r="BR75">
        <v>4492451</v>
      </c>
      <c r="BS75">
        <v>0</v>
      </c>
      <c r="BT75">
        <v>0</v>
      </c>
      <c r="BU75">
        <v>0</v>
      </c>
      <c r="BV75">
        <v>1379209</v>
      </c>
      <c r="BW75">
        <v>4492451</v>
      </c>
      <c r="BX75">
        <v>0.39503115967667501</v>
      </c>
      <c r="BY75">
        <v>1.0939727256803811</v>
      </c>
      <c r="BZ75">
        <v>0</v>
      </c>
      <c r="CA75">
        <v>350017000</v>
      </c>
      <c r="CB75">
        <v>350017000</v>
      </c>
      <c r="CC75">
        <v>476215000</v>
      </c>
      <c r="CD75">
        <v>0</v>
      </c>
      <c r="CE75">
        <v>349821533</v>
      </c>
      <c r="CF75">
        <v>349836263</v>
      </c>
      <c r="CG75">
        <v>475980425</v>
      </c>
      <c r="CH75">
        <v>349821533</v>
      </c>
      <c r="CI75">
        <v>349836263</v>
      </c>
      <c r="CJ75">
        <v>475980425</v>
      </c>
      <c r="CK75">
        <v>39108</v>
      </c>
      <c r="CL75">
        <v>0</v>
      </c>
      <c r="CM75">
        <v>0.39339100833333335</v>
      </c>
      <c r="CN75">
        <v>4.7206920999999999</v>
      </c>
      <c r="CO75">
        <v>4.7206920999999999</v>
      </c>
      <c r="CP75">
        <v>137616645.60358244</v>
      </c>
      <c r="CQ75">
        <v>1651399747.2429893</v>
      </c>
      <c r="CR75">
        <v>1651399747.2429893</v>
      </c>
      <c r="CS75">
        <v>1.0476569289921986</v>
      </c>
      <c r="CT75">
        <v>366492952.95812309</v>
      </c>
      <c r="CU75">
        <v>4.6900000000000004</v>
      </c>
      <c r="CV75">
        <v>0</v>
      </c>
      <c r="CW75">
        <v>0</v>
      </c>
      <c r="CX75">
        <v>0</v>
      </c>
      <c r="CY75">
        <v>4.6900000000000004</v>
      </c>
      <c r="CZ75">
        <v>1640662989.7700002</v>
      </c>
      <c r="DA75">
        <v>0</v>
      </c>
      <c r="DB75">
        <v>0</v>
      </c>
      <c r="DC75">
        <v>0</v>
      </c>
      <c r="DD75">
        <v>591868620</v>
      </c>
      <c r="DE75">
        <v>349821533</v>
      </c>
      <c r="DF75">
        <v>0</v>
      </c>
      <c r="DG75">
        <v>0</v>
      </c>
      <c r="DH75">
        <v>1</v>
      </c>
      <c r="DI75">
        <v>0</v>
      </c>
      <c r="DJ75">
        <v>349821533</v>
      </c>
      <c r="DK75">
        <v>0</v>
      </c>
      <c r="DL75">
        <v>475980425</v>
      </c>
      <c r="DM75">
        <v>0</v>
      </c>
      <c r="DN75">
        <v>0</v>
      </c>
      <c r="DO75">
        <v>0</v>
      </c>
      <c r="DP75">
        <v>126198000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724088024.34899402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1379209</v>
      </c>
      <c r="EH75">
        <v>0</v>
      </c>
      <c r="EI75">
        <v>0</v>
      </c>
      <c r="EJ75">
        <v>0</v>
      </c>
      <c r="EK75">
        <v>0</v>
      </c>
      <c r="EL75">
        <v>4492451</v>
      </c>
      <c r="EM75">
        <v>0</v>
      </c>
      <c r="EN75">
        <v>0</v>
      </c>
      <c r="EO75">
        <v>0</v>
      </c>
      <c r="EP75">
        <v>1379209</v>
      </c>
      <c r="EQ75">
        <v>4492451</v>
      </c>
      <c r="ER75">
        <v>367</v>
      </c>
      <c r="ES75" t="s">
        <v>10328</v>
      </c>
      <c r="ET75" t="s">
        <v>10328</v>
      </c>
      <c r="EU75" t="s">
        <v>612</v>
      </c>
      <c r="EV75" t="s">
        <v>10329</v>
      </c>
      <c r="EW75">
        <v>0</v>
      </c>
      <c r="EX75">
        <v>1379209</v>
      </c>
      <c r="EY75">
        <v>0</v>
      </c>
      <c r="EZ75">
        <v>0</v>
      </c>
      <c r="FA75">
        <v>0</v>
      </c>
      <c r="FB75">
        <v>0</v>
      </c>
      <c r="FC75">
        <v>4492451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 t="b">
        <v>1</v>
      </c>
      <c r="FR75" t="b">
        <v>1</v>
      </c>
    </row>
    <row r="76" spans="1:174" x14ac:dyDescent="0.4">
      <c r="A76" t="s">
        <v>37</v>
      </c>
      <c r="B76">
        <v>705379090700</v>
      </c>
      <c r="C76">
        <v>6000000000260</v>
      </c>
      <c r="D76" t="s">
        <v>688</v>
      </c>
      <c r="E76" t="s">
        <v>689</v>
      </c>
      <c r="F76" t="s">
        <v>587</v>
      </c>
      <c r="G76" t="s">
        <v>655</v>
      </c>
      <c r="H76" t="s">
        <v>670</v>
      </c>
      <c r="I76" t="s">
        <v>590</v>
      </c>
      <c r="J76" t="s">
        <v>591</v>
      </c>
      <c r="K76" t="s">
        <v>592</v>
      </c>
      <c r="L76" t="s">
        <v>593</v>
      </c>
      <c r="M76" t="s">
        <v>594</v>
      </c>
      <c r="N76" t="s">
        <v>595</v>
      </c>
      <c r="O76" t="s">
        <v>596</v>
      </c>
      <c r="P76" t="s">
        <v>595</v>
      </c>
      <c r="Q76" t="s">
        <v>597</v>
      </c>
      <c r="R76" t="s">
        <v>598</v>
      </c>
      <c r="S76" t="s">
        <v>598</v>
      </c>
      <c r="T76" s="1">
        <v>39496</v>
      </c>
      <c r="U76" s="1">
        <v>2958465</v>
      </c>
      <c r="V76" s="1">
        <v>2958465</v>
      </c>
      <c r="X76" t="s">
        <v>599</v>
      </c>
      <c r="Y76" t="s">
        <v>657</v>
      </c>
      <c r="Z76" t="s">
        <v>658</v>
      </c>
      <c r="AA76" t="s">
        <v>659</v>
      </c>
      <c r="AB76" t="s">
        <v>660</v>
      </c>
      <c r="AC76" t="s">
        <v>594</v>
      </c>
      <c r="AD76" t="s">
        <v>681</v>
      </c>
      <c r="AF76" t="s">
        <v>605</v>
      </c>
      <c r="AG76" t="s">
        <v>606</v>
      </c>
      <c r="AH76" s="1">
        <v>38919</v>
      </c>
      <c r="AI76" t="s">
        <v>607</v>
      </c>
      <c r="AJ76" t="s">
        <v>608</v>
      </c>
      <c r="AK76" t="s">
        <v>587</v>
      </c>
      <c r="AL76" t="s">
        <v>609</v>
      </c>
      <c r="AM76" t="s">
        <v>610</v>
      </c>
      <c r="AN76" t="s">
        <v>619</v>
      </c>
      <c r="AO76">
        <v>0</v>
      </c>
      <c r="AP76">
        <v>918000000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918000000</v>
      </c>
      <c r="AX76">
        <v>0</v>
      </c>
      <c r="AY76">
        <v>18550000</v>
      </c>
      <c r="AZ76">
        <v>866591886</v>
      </c>
      <c r="BA76">
        <v>0</v>
      </c>
      <c r="BB76">
        <v>-18550000</v>
      </c>
      <c r="BC76">
        <v>51408114</v>
      </c>
      <c r="BD76">
        <v>0</v>
      </c>
      <c r="BE76">
        <v>1555066</v>
      </c>
      <c r="BF76">
        <v>84788344</v>
      </c>
      <c r="BG76">
        <v>0</v>
      </c>
      <c r="BH76">
        <v>1555066</v>
      </c>
      <c r="BI76">
        <v>0</v>
      </c>
      <c r="BJ76">
        <v>0</v>
      </c>
      <c r="BK76">
        <v>0</v>
      </c>
      <c r="BL76">
        <v>1245734</v>
      </c>
      <c r="BM76">
        <v>0</v>
      </c>
      <c r="BN76">
        <v>0</v>
      </c>
      <c r="BO76">
        <v>384856</v>
      </c>
      <c r="BP76">
        <v>1249506</v>
      </c>
      <c r="BQ76">
        <v>384856</v>
      </c>
      <c r="BR76">
        <v>1249506</v>
      </c>
      <c r="BS76">
        <v>0</v>
      </c>
      <c r="BT76">
        <v>0</v>
      </c>
      <c r="BU76">
        <v>0</v>
      </c>
      <c r="BV76">
        <v>384856</v>
      </c>
      <c r="BW76">
        <v>1249506</v>
      </c>
      <c r="BX76">
        <v>0.75140910195370159</v>
      </c>
      <c r="BY76">
        <v>2.0805868269047743</v>
      </c>
      <c r="BZ76">
        <v>0</v>
      </c>
      <c r="CA76">
        <v>51454000</v>
      </c>
      <c r="CB76">
        <v>51454000</v>
      </c>
      <c r="CC76">
        <v>70004000</v>
      </c>
      <c r="CD76">
        <v>0</v>
      </c>
      <c r="CE76">
        <v>51408114</v>
      </c>
      <c r="CF76">
        <v>51412552</v>
      </c>
      <c r="CG76">
        <v>69952313</v>
      </c>
      <c r="CH76">
        <v>51408114</v>
      </c>
      <c r="CI76">
        <v>51412552</v>
      </c>
      <c r="CJ76">
        <v>69952313</v>
      </c>
      <c r="CK76">
        <v>5801</v>
      </c>
      <c r="CL76">
        <v>0</v>
      </c>
      <c r="CM76">
        <v>0.75826429166666676</v>
      </c>
      <c r="CN76">
        <v>9.0991715000000006</v>
      </c>
      <c r="CO76">
        <v>9.0991715000000006</v>
      </c>
      <c r="CP76">
        <v>38980937.148129255</v>
      </c>
      <c r="CQ76">
        <v>467771245.77755105</v>
      </c>
      <c r="CR76">
        <v>467771245.77755105</v>
      </c>
      <c r="CS76">
        <v>1.0923620305010893</v>
      </c>
      <c r="CT76">
        <v>56156271.793271475</v>
      </c>
      <c r="CU76">
        <v>8.91</v>
      </c>
      <c r="CV76">
        <v>0</v>
      </c>
      <c r="CW76">
        <v>0</v>
      </c>
      <c r="CX76">
        <v>0</v>
      </c>
      <c r="CY76">
        <v>8.91</v>
      </c>
      <c r="CZ76">
        <v>458046295.74000001</v>
      </c>
      <c r="DA76">
        <v>0</v>
      </c>
      <c r="DB76">
        <v>0</v>
      </c>
      <c r="DC76">
        <v>0</v>
      </c>
      <c r="DD76">
        <v>165280500</v>
      </c>
      <c r="DE76">
        <v>51408114</v>
      </c>
      <c r="DF76">
        <v>0</v>
      </c>
      <c r="DG76">
        <v>0</v>
      </c>
      <c r="DH76">
        <v>1</v>
      </c>
      <c r="DI76">
        <v>0</v>
      </c>
      <c r="DJ76">
        <v>51408114</v>
      </c>
      <c r="DK76">
        <v>0</v>
      </c>
      <c r="DL76">
        <v>69952313</v>
      </c>
      <c r="DM76">
        <v>0</v>
      </c>
      <c r="DN76">
        <v>0</v>
      </c>
      <c r="DO76">
        <v>0</v>
      </c>
      <c r="DP76">
        <v>18550000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107171507.73625402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384856</v>
      </c>
      <c r="EH76">
        <v>0</v>
      </c>
      <c r="EI76">
        <v>0</v>
      </c>
      <c r="EJ76">
        <v>0</v>
      </c>
      <c r="EK76">
        <v>0</v>
      </c>
      <c r="EL76">
        <v>1249506</v>
      </c>
      <c r="EM76">
        <v>0</v>
      </c>
      <c r="EN76">
        <v>0</v>
      </c>
      <c r="EO76">
        <v>0</v>
      </c>
      <c r="EP76">
        <v>384856</v>
      </c>
      <c r="EQ76">
        <v>1249506</v>
      </c>
      <c r="ER76">
        <v>387</v>
      </c>
      <c r="ES76" t="s">
        <v>10328</v>
      </c>
      <c r="ET76" t="s">
        <v>10328</v>
      </c>
      <c r="EU76" t="s">
        <v>612</v>
      </c>
      <c r="EV76" t="s">
        <v>10329</v>
      </c>
      <c r="EW76">
        <v>0</v>
      </c>
      <c r="EX76">
        <v>384856</v>
      </c>
      <c r="EY76">
        <v>0</v>
      </c>
      <c r="EZ76">
        <v>0</v>
      </c>
      <c r="FA76">
        <v>0</v>
      </c>
      <c r="FB76">
        <v>0</v>
      </c>
      <c r="FC76">
        <v>1249506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 t="b">
        <v>1</v>
      </c>
      <c r="FR76" t="b">
        <v>1</v>
      </c>
    </row>
    <row r="77" spans="1:174" x14ac:dyDescent="0.4">
      <c r="A77" t="s">
        <v>37</v>
      </c>
      <c r="B77" t="s">
        <v>690</v>
      </c>
      <c r="C77">
        <v>100001915</v>
      </c>
      <c r="D77" t="s">
        <v>688</v>
      </c>
      <c r="E77" t="s">
        <v>691</v>
      </c>
      <c r="F77" t="s">
        <v>587</v>
      </c>
      <c r="G77" t="s">
        <v>655</v>
      </c>
      <c r="H77" t="s">
        <v>670</v>
      </c>
      <c r="I77" t="s">
        <v>590</v>
      </c>
      <c r="J77" t="s">
        <v>591</v>
      </c>
      <c r="K77" t="s">
        <v>592</v>
      </c>
      <c r="L77" t="s">
        <v>593</v>
      </c>
      <c r="M77" t="s">
        <v>594</v>
      </c>
      <c r="N77" t="s">
        <v>623</v>
      </c>
      <c r="O77" t="s">
        <v>624</v>
      </c>
      <c r="P77" t="s">
        <v>625</v>
      </c>
      <c r="Q77" t="s">
        <v>597</v>
      </c>
      <c r="R77" t="s">
        <v>598</v>
      </c>
      <c r="S77" t="s">
        <v>598</v>
      </c>
      <c r="T77" s="1">
        <v>38923</v>
      </c>
      <c r="U77" s="1">
        <v>2958465</v>
      </c>
      <c r="V77" s="1">
        <v>2958465</v>
      </c>
      <c r="X77" t="s">
        <v>599</v>
      </c>
      <c r="Y77" t="s">
        <v>657</v>
      </c>
      <c r="Z77" t="s">
        <v>658</v>
      </c>
      <c r="AA77" t="s">
        <v>659</v>
      </c>
      <c r="AB77" t="s">
        <v>660</v>
      </c>
      <c r="AC77" t="s">
        <v>594</v>
      </c>
      <c r="AD77" t="s">
        <v>681</v>
      </c>
      <c r="AF77" t="s">
        <v>605</v>
      </c>
      <c r="AG77" t="s">
        <v>606</v>
      </c>
      <c r="AH77" t="s">
        <v>10328</v>
      </c>
      <c r="AI77" t="s">
        <v>607</v>
      </c>
      <c r="AJ77" t="s">
        <v>608</v>
      </c>
      <c r="AK77" t="s">
        <v>587</v>
      </c>
      <c r="AL77" t="s">
        <v>627</v>
      </c>
      <c r="AM77" t="s">
        <v>610</v>
      </c>
      <c r="AN77" t="s">
        <v>619</v>
      </c>
      <c r="AO77">
        <v>0</v>
      </c>
      <c r="AP77">
        <v>475345936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475345936</v>
      </c>
      <c r="CB77">
        <v>475345936</v>
      </c>
      <c r="CC77">
        <v>475345936</v>
      </c>
      <c r="CD77">
        <v>0</v>
      </c>
      <c r="CE77">
        <v>475345936</v>
      </c>
      <c r="CF77">
        <v>475345936</v>
      </c>
      <c r="CG77">
        <v>475345936</v>
      </c>
      <c r="CH77">
        <v>475345936</v>
      </c>
      <c r="CI77">
        <v>475345936</v>
      </c>
      <c r="CJ77">
        <v>475345936</v>
      </c>
      <c r="CK77">
        <v>0</v>
      </c>
      <c r="CL77">
        <v>0</v>
      </c>
      <c r="CM77">
        <v>2.9802322387695313E-7</v>
      </c>
      <c r="CN77">
        <v>2.9802322387695313E-7</v>
      </c>
      <c r="CO77">
        <v>0</v>
      </c>
      <c r="CP77">
        <v>141.66412830352783</v>
      </c>
      <c r="CQ77">
        <v>141.66412830352783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</v>
      </c>
      <c r="DJ77">
        <v>0</v>
      </c>
      <c r="DK77">
        <v>475345936</v>
      </c>
      <c r="DL77">
        <v>0</v>
      </c>
      <c r="DM77">
        <v>475345936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574474851</v>
      </c>
      <c r="DW77">
        <v>0</v>
      </c>
      <c r="DX77">
        <v>0</v>
      </c>
      <c r="DY77">
        <v>114894970.2</v>
      </c>
      <c r="DZ77">
        <v>0</v>
      </c>
      <c r="EA77">
        <v>0</v>
      </c>
      <c r="EB77">
        <v>114894970.2</v>
      </c>
      <c r="EC77">
        <v>0.2</v>
      </c>
      <c r="ED77">
        <v>114894970.2</v>
      </c>
      <c r="EE77">
        <v>95069187.200000003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450</v>
      </c>
      <c r="ES77" t="s">
        <v>10328</v>
      </c>
      <c r="ET77" t="s">
        <v>10328</v>
      </c>
      <c r="EU77" t="s">
        <v>612</v>
      </c>
      <c r="EV77" t="s">
        <v>10330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 t="b">
        <v>1</v>
      </c>
      <c r="FR77" t="b">
        <v>1</v>
      </c>
    </row>
    <row r="78" spans="1:174" x14ac:dyDescent="0.4">
      <c r="A78" t="s">
        <v>38</v>
      </c>
      <c r="B78" t="s">
        <v>692</v>
      </c>
      <c r="C78">
        <v>200000296</v>
      </c>
      <c r="D78" t="s">
        <v>693</v>
      </c>
      <c r="E78" t="s">
        <v>694</v>
      </c>
      <c r="F78" t="s">
        <v>587</v>
      </c>
      <c r="G78" t="s">
        <v>655</v>
      </c>
      <c r="H78" t="s">
        <v>695</v>
      </c>
      <c r="I78" t="s">
        <v>590</v>
      </c>
      <c r="J78" t="s">
        <v>591</v>
      </c>
      <c r="K78" t="s">
        <v>592</v>
      </c>
      <c r="L78" t="s">
        <v>593</v>
      </c>
      <c r="M78" t="s">
        <v>594</v>
      </c>
      <c r="N78" t="s">
        <v>635</v>
      </c>
      <c r="O78" t="s">
        <v>596</v>
      </c>
      <c r="P78" t="s">
        <v>636</v>
      </c>
      <c r="Q78" t="s">
        <v>696</v>
      </c>
      <c r="R78" t="s">
        <v>598</v>
      </c>
      <c r="S78" t="s">
        <v>598</v>
      </c>
      <c r="T78" s="1">
        <v>38959</v>
      </c>
      <c r="U78" s="1">
        <v>48090</v>
      </c>
      <c r="V78" s="1">
        <v>48090</v>
      </c>
      <c r="X78" t="s">
        <v>599</v>
      </c>
      <c r="Y78" t="s">
        <v>657</v>
      </c>
      <c r="Z78" t="s">
        <v>658</v>
      </c>
      <c r="AA78" t="s">
        <v>659</v>
      </c>
      <c r="AB78" t="s">
        <v>697</v>
      </c>
      <c r="AC78" t="s">
        <v>594</v>
      </c>
      <c r="AD78" t="s">
        <v>698</v>
      </c>
      <c r="AF78" t="s">
        <v>605</v>
      </c>
      <c r="AG78" t="s">
        <v>606</v>
      </c>
      <c r="AH78" t="s">
        <v>10328</v>
      </c>
      <c r="AI78" t="s">
        <v>607</v>
      </c>
      <c r="AJ78" t="s">
        <v>608</v>
      </c>
      <c r="AK78" t="s">
        <v>587</v>
      </c>
      <c r="AL78" t="s">
        <v>609</v>
      </c>
      <c r="AM78" t="s">
        <v>610</v>
      </c>
      <c r="AN78" t="s">
        <v>619</v>
      </c>
      <c r="AO78">
        <v>0</v>
      </c>
      <c r="AP78">
        <v>100000000000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98570024397</v>
      </c>
      <c r="AX78">
        <v>0</v>
      </c>
      <c r="AY78">
        <v>2161043510</v>
      </c>
      <c r="AZ78">
        <v>54211054425</v>
      </c>
      <c r="BA78">
        <v>0</v>
      </c>
      <c r="BB78">
        <v>-2161043510</v>
      </c>
      <c r="BC78">
        <v>44358969972</v>
      </c>
      <c r="BD78">
        <v>0</v>
      </c>
      <c r="BE78">
        <v>344189910</v>
      </c>
      <c r="BF78">
        <v>52844919855</v>
      </c>
      <c r="BG78">
        <v>344189910</v>
      </c>
      <c r="BH78">
        <v>0</v>
      </c>
      <c r="BI78">
        <v>0</v>
      </c>
      <c r="BJ78">
        <v>-10027150</v>
      </c>
      <c r="BK78">
        <v>344189910</v>
      </c>
      <c r="BL78">
        <v>0</v>
      </c>
      <c r="BM78">
        <v>121005071</v>
      </c>
      <c r="BN78">
        <v>110977920</v>
      </c>
      <c r="BO78">
        <v>0</v>
      </c>
      <c r="BP78">
        <v>344189910</v>
      </c>
      <c r="BQ78">
        <v>121005071</v>
      </c>
      <c r="BR78">
        <v>455167830</v>
      </c>
      <c r="BS78">
        <v>0</v>
      </c>
      <c r="BT78">
        <v>0</v>
      </c>
      <c r="BU78">
        <v>0</v>
      </c>
      <c r="BV78">
        <v>121005071</v>
      </c>
      <c r="BW78">
        <v>455167830</v>
      </c>
      <c r="BX78">
        <v>0.28055470516199899</v>
      </c>
      <c r="BY78">
        <v>1.0333191323100417</v>
      </c>
      <c r="BZ78">
        <v>0</v>
      </c>
      <c r="CA78">
        <v>43195507410</v>
      </c>
      <c r="CB78">
        <v>43195507410</v>
      </c>
      <c r="CC78">
        <v>45369842748</v>
      </c>
      <c r="CD78">
        <v>0</v>
      </c>
      <c r="CE78">
        <v>43251656161</v>
      </c>
      <c r="CF78">
        <v>43130651090</v>
      </c>
      <c r="CG78">
        <v>45301721751</v>
      </c>
      <c r="CH78">
        <v>43251656161</v>
      </c>
      <c r="CI78">
        <v>43130651090</v>
      </c>
      <c r="CJ78">
        <v>45301721751</v>
      </c>
      <c r="CK78">
        <v>110977920</v>
      </c>
      <c r="CL78">
        <v>897723306</v>
      </c>
      <c r="CM78">
        <v>3.3536902070045476</v>
      </c>
      <c r="CN78">
        <v>4.2900571227073661</v>
      </c>
      <c r="CO78">
        <v>4.2279949784278879</v>
      </c>
      <c r="CP78">
        <v>145052655703.8736</v>
      </c>
      <c r="CQ78">
        <v>185552075582.38797</v>
      </c>
      <c r="CR78">
        <v>182867785057.39761</v>
      </c>
      <c r="CS78">
        <v>1.5248817412849767</v>
      </c>
      <c r="CT78">
        <v>65953660760.244766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0.7610719986188732</v>
      </c>
      <c r="DI78">
        <v>0.23892800138112685</v>
      </c>
      <c r="DJ78">
        <v>32917624398.028572</v>
      </c>
      <c r="DK78">
        <v>10334031762.971432</v>
      </c>
      <c r="DL78">
        <v>34477871913.909653</v>
      </c>
      <c r="DM78">
        <v>10823849837.090353</v>
      </c>
      <c r="DN78">
        <v>0</v>
      </c>
      <c r="DO78">
        <v>0</v>
      </c>
      <c r="DP78">
        <v>1644709703.258045</v>
      </c>
      <c r="DQ78">
        <v>516333806.74195522</v>
      </c>
      <c r="DR78">
        <v>0</v>
      </c>
      <c r="DS78">
        <v>0</v>
      </c>
      <c r="DT78">
        <v>0</v>
      </c>
      <c r="DU78">
        <v>0</v>
      </c>
      <c r="DV78">
        <v>50232239967</v>
      </c>
      <c r="DW78">
        <v>1070440559.2120574</v>
      </c>
      <c r="DX78">
        <v>0</v>
      </c>
      <c r="DY78">
        <v>2143351570.2673025</v>
      </c>
      <c r="DZ78">
        <v>0</v>
      </c>
      <c r="EA78">
        <v>0</v>
      </c>
      <c r="EB78">
        <v>3213792129.4793596</v>
      </c>
      <c r="EC78">
        <v>6.3978674484567205E-2</v>
      </c>
      <c r="ED78">
        <v>3213792129.4793601</v>
      </c>
      <c r="EE78">
        <v>2767183630.4430447</v>
      </c>
      <c r="EF78">
        <v>0</v>
      </c>
      <c r="EG78">
        <v>0</v>
      </c>
      <c r="EH78">
        <v>0</v>
      </c>
      <c r="EI78">
        <v>0</v>
      </c>
      <c r="EJ78">
        <v>121005071</v>
      </c>
      <c r="EK78">
        <v>0</v>
      </c>
      <c r="EL78">
        <v>344189910</v>
      </c>
      <c r="EM78">
        <v>-10027150</v>
      </c>
      <c r="EN78">
        <v>0</v>
      </c>
      <c r="EO78">
        <v>121005070</v>
      </c>
      <c r="EP78">
        <v>121005071</v>
      </c>
      <c r="EQ78">
        <v>455167830</v>
      </c>
      <c r="ER78">
        <v>194</v>
      </c>
      <c r="ES78" t="s">
        <v>10328</v>
      </c>
      <c r="ET78" t="s">
        <v>10328</v>
      </c>
      <c r="EU78" t="s">
        <v>612</v>
      </c>
      <c r="EV78" t="s">
        <v>613</v>
      </c>
      <c r="EW78">
        <v>0</v>
      </c>
      <c r="EX78">
        <v>0</v>
      </c>
      <c r="EY78">
        <v>0</v>
      </c>
      <c r="EZ78">
        <v>0</v>
      </c>
      <c r="FA78">
        <v>92093571.228988647</v>
      </c>
      <c r="FB78">
        <v>0</v>
      </c>
      <c r="FC78">
        <v>261953302.70815009</v>
      </c>
      <c r="FD78">
        <v>-7631383.0909512341</v>
      </c>
      <c r="FE78">
        <v>0</v>
      </c>
      <c r="FF78">
        <v>92093570.467916653</v>
      </c>
      <c r="FG78">
        <v>0</v>
      </c>
      <c r="FH78">
        <v>0</v>
      </c>
      <c r="FI78">
        <v>0</v>
      </c>
      <c r="FJ78">
        <v>0</v>
      </c>
      <c r="FK78">
        <v>28911499.771011353</v>
      </c>
      <c r="FL78">
        <v>0</v>
      </c>
      <c r="FM78">
        <v>82236607.291849926</v>
      </c>
      <c r="FN78">
        <v>-2395766.9090487659</v>
      </c>
      <c r="FO78">
        <v>0</v>
      </c>
      <c r="FP78">
        <v>28911499.532083351</v>
      </c>
      <c r="FQ78" t="b">
        <v>1</v>
      </c>
      <c r="FR78" t="b">
        <v>1</v>
      </c>
    </row>
    <row r="79" spans="1:174" x14ac:dyDescent="0.4">
      <c r="A79" t="s">
        <v>39</v>
      </c>
      <c r="B79" t="s">
        <v>699</v>
      </c>
      <c r="C79">
        <v>200000297</v>
      </c>
      <c r="D79" t="s">
        <v>700</v>
      </c>
      <c r="E79" t="s">
        <v>701</v>
      </c>
      <c r="F79" t="s">
        <v>587</v>
      </c>
      <c r="G79" t="s">
        <v>655</v>
      </c>
      <c r="H79" t="s">
        <v>695</v>
      </c>
      <c r="I79" t="s">
        <v>590</v>
      </c>
      <c r="J79" t="s">
        <v>591</v>
      </c>
      <c r="K79" t="s">
        <v>592</v>
      </c>
      <c r="L79" t="s">
        <v>593</v>
      </c>
      <c r="M79" t="s">
        <v>594</v>
      </c>
      <c r="N79" t="s">
        <v>635</v>
      </c>
      <c r="O79" t="s">
        <v>624</v>
      </c>
      <c r="P79" t="s">
        <v>636</v>
      </c>
      <c r="Q79" t="s">
        <v>696</v>
      </c>
      <c r="R79" t="s">
        <v>598</v>
      </c>
      <c r="S79" t="s">
        <v>598</v>
      </c>
      <c r="T79" s="1">
        <v>39268</v>
      </c>
      <c r="U79" s="1">
        <v>48400</v>
      </c>
      <c r="V79" s="1">
        <v>48400</v>
      </c>
      <c r="X79" t="s">
        <v>599</v>
      </c>
      <c r="Y79" t="s">
        <v>657</v>
      </c>
      <c r="Z79" t="s">
        <v>658</v>
      </c>
      <c r="AA79" t="s">
        <v>659</v>
      </c>
      <c r="AB79" t="s">
        <v>697</v>
      </c>
      <c r="AC79" t="s">
        <v>594</v>
      </c>
      <c r="AD79" t="s">
        <v>698</v>
      </c>
      <c r="AF79" t="s">
        <v>605</v>
      </c>
      <c r="AG79" t="s">
        <v>606</v>
      </c>
      <c r="AH79" t="s">
        <v>10328</v>
      </c>
      <c r="AI79" t="s">
        <v>607</v>
      </c>
      <c r="AJ79" t="s">
        <v>608</v>
      </c>
      <c r="AK79" t="s">
        <v>587</v>
      </c>
      <c r="AL79" t="s">
        <v>609</v>
      </c>
      <c r="AM79" t="s">
        <v>610</v>
      </c>
      <c r="AN79" t="s">
        <v>619</v>
      </c>
      <c r="AO79">
        <v>0</v>
      </c>
      <c r="AP79">
        <v>100000000000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98257031010</v>
      </c>
      <c r="AX79">
        <v>0</v>
      </c>
      <c r="AY79">
        <v>2076235509</v>
      </c>
      <c r="AZ79">
        <v>47985945802</v>
      </c>
      <c r="BA79">
        <v>0</v>
      </c>
      <c r="BB79">
        <v>-2076235509</v>
      </c>
      <c r="BC79">
        <v>50271085208</v>
      </c>
      <c r="BD79">
        <v>0</v>
      </c>
      <c r="BE79">
        <v>384365553</v>
      </c>
      <c r="BF79">
        <v>57396283090</v>
      </c>
      <c r="BG79">
        <v>384365553</v>
      </c>
      <c r="BH79">
        <v>0</v>
      </c>
      <c r="BI79">
        <v>0</v>
      </c>
      <c r="BJ79">
        <v>-8545195</v>
      </c>
      <c r="BK79">
        <v>384365553</v>
      </c>
      <c r="BL79">
        <v>0</v>
      </c>
      <c r="BM79">
        <v>89308505</v>
      </c>
      <c r="BN79">
        <v>80763309</v>
      </c>
      <c r="BO79">
        <v>0</v>
      </c>
      <c r="BP79">
        <v>384365553</v>
      </c>
      <c r="BQ79">
        <v>89308505</v>
      </c>
      <c r="BR79">
        <v>465128862</v>
      </c>
      <c r="BS79">
        <v>0</v>
      </c>
      <c r="BT79">
        <v>0</v>
      </c>
      <c r="BU79">
        <v>0</v>
      </c>
      <c r="BV79">
        <v>89308505</v>
      </c>
      <c r="BW79">
        <v>465128862</v>
      </c>
      <c r="BX79">
        <v>0.17674226944549079</v>
      </c>
      <c r="BY79">
        <v>0.90518693946044992</v>
      </c>
      <c r="BZ79">
        <v>0</v>
      </c>
      <c r="CA79">
        <v>49618854988</v>
      </c>
      <c r="CB79">
        <v>49618854988</v>
      </c>
      <c r="CC79">
        <v>51666028835</v>
      </c>
      <c r="CD79">
        <v>0</v>
      </c>
      <c r="CE79">
        <v>50619668492</v>
      </c>
      <c r="CF79">
        <v>50530359987</v>
      </c>
      <c r="CG79">
        <v>52615140692</v>
      </c>
      <c r="CH79">
        <v>50619668492</v>
      </c>
      <c r="CI79">
        <v>50530359987</v>
      </c>
      <c r="CJ79">
        <v>52615140692</v>
      </c>
      <c r="CK79">
        <v>80763309</v>
      </c>
      <c r="CL79">
        <v>1111901314</v>
      </c>
      <c r="CM79">
        <v>2.1009257435798645</v>
      </c>
      <c r="CN79">
        <v>3.7461766600608835</v>
      </c>
      <c r="CO79">
        <v>4.5928290486335746</v>
      </c>
      <c r="CP79">
        <v>106348164666.32133</v>
      </c>
      <c r="CQ79">
        <v>189630220644.74969</v>
      </c>
      <c r="CR79">
        <v>232487483882.25928</v>
      </c>
      <c r="CS79">
        <v>1.5876919522239898</v>
      </c>
      <c r="CT79">
        <v>80368440288.994675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0.63612189575148037</v>
      </c>
      <c r="DI79">
        <v>0.36387810424851952</v>
      </c>
      <c r="DJ79">
        <v>32200279483.44252</v>
      </c>
      <c r="DK79">
        <v>18419389008.557476</v>
      </c>
      <c r="DL79">
        <v>33469643042.225895</v>
      </c>
      <c r="DM79">
        <v>19145497649.774097</v>
      </c>
      <c r="DN79">
        <v>0</v>
      </c>
      <c r="DO79">
        <v>0</v>
      </c>
      <c r="DP79">
        <v>1320738868.0116198</v>
      </c>
      <c r="DQ79">
        <v>755496640.98837996</v>
      </c>
      <c r="DR79">
        <v>0</v>
      </c>
      <c r="DS79">
        <v>0</v>
      </c>
      <c r="DT79">
        <v>0</v>
      </c>
      <c r="DU79">
        <v>0</v>
      </c>
      <c r="DV79">
        <v>56890408173</v>
      </c>
      <c r="DW79">
        <v>980188343.04113698</v>
      </c>
      <c r="DX79">
        <v>0</v>
      </c>
      <c r="DY79">
        <v>3732225403.0097547</v>
      </c>
      <c r="DZ79">
        <v>0</v>
      </c>
      <c r="EA79">
        <v>0</v>
      </c>
      <c r="EB79">
        <v>4712413746.0508919</v>
      </c>
      <c r="EC79">
        <v>8.2833185722991309E-2</v>
      </c>
      <c r="ED79">
        <v>4712413746.0508919</v>
      </c>
      <c r="EE79">
        <v>4192988401.4340873</v>
      </c>
      <c r="EF79">
        <v>0</v>
      </c>
      <c r="EG79">
        <v>0</v>
      </c>
      <c r="EH79">
        <v>0</v>
      </c>
      <c r="EI79">
        <v>0</v>
      </c>
      <c r="EJ79">
        <v>89308505</v>
      </c>
      <c r="EK79">
        <v>0</v>
      </c>
      <c r="EL79">
        <v>384365553</v>
      </c>
      <c r="EM79">
        <v>-8545195</v>
      </c>
      <c r="EN79">
        <v>0</v>
      </c>
      <c r="EO79">
        <v>89308504</v>
      </c>
      <c r="EP79">
        <v>89308505</v>
      </c>
      <c r="EQ79">
        <v>465128862</v>
      </c>
      <c r="ER79">
        <v>191</v>
      </c>
      <c r="ES79" t="s">
        <v>10328</v>
      </c>
      <c r="ET79" t="s">
        <v>10328</v>
      </c>
      <c r="EU79" t="s">
        <v>612</v>
      </c>
      <c r="EV79" t="s">
        <v>613</v>
      </c>
      <c r="EW79">
        <v>0</v>
      </c>
      <c r="EX79">
        <v>0</v>
      </c>
      <c r="EY79">
        <v>0</v>
      </c>
      <c r="EZ79">
        <v>0</v>
      </c>
      <c r="FA79">
        <v>56811095.507330567</v>
      </c>
      <c r="FB79">
        <v>0</v>
      </c>
      <c r="FC79">
        <v>244503344.23592609</v>
      </c>
      <c r="FD79">
        <v>-5435785.6429660711</v>
      </c>
      <c r="FE79">
        <v>0</v>
      </c>
      <c r="FF79">
        <v>56811094.871208668</v>
      </c>
      <c r="FG79">
        <v>0</v>
      </c>
      <c r="FH79">
        <v>0</v>
      </c>
      <c r="FI79">
        <v>0</v>
      </c>
      <c r="FJ79">
        <v>0</v>
      </c>
      <c r="FK79">
        <v>32497409.492669426</v>
      </c>
      <c r="FL79">
        <v>0</v>
      </c>
      <c r="FM79">
        <v>139862208.76407385</v>
      </c>
      <c r="FN79">
        <v>-3109409.3570339279</v>
      </c>
      <c r="FO79">
        <v>0</v>
      </c>
      <c r="FP79">
        <v>32497409.128791321</v>
      </c>
      <c r="FQ79" t="b">
        <v>1</v>
      </c>
      <c r="FR79" t="b">
        <v>1</v>
      </c>
    </row>
    <row r="80" spans="1:174" x14ac:dyDescent="0.4">
      <c r="A80" t="s">
        <v>40</v>
      </c>
      <c r="B80" t="s">
        <v>702</v>
      </c>
      <c r="C80">
        <v>200000298</v>
      </c>
      <c r="D80" t="s">
        <v>703</v>
      </c>
      <c r="E80" t="s">
        <v>704</v>
      </c>
      <c r="F80" t="s">
        <v>587</v>
      </c>
      <c r="G80" t="s">
        <v>655</v>
      </c>
      <c r="H80" t="s">
        <v>695</v>
      </c>
      <c r="I80" t="s">
        <v>590</v>
      </c>
      <c r="J80" t="s">
        <v>591</v>
      </c>
      <c r="K80" t="s">
        <v>592</v>
      </c>
      <c r="L80" t="s">
        <v>593</v>
      </c>
      <c r="M80" t="s">
        <v>594</v>
      </c>
      <c r="N80" t="s">
        <v>635</v>
      </c>
      <c r="O80" t="s">
        <v>695</v>
      </c>
      <c r="P80" t="s">
        <v>636</v>
      </c>
      <c r="Q80" t="s">
        <v>696</v>
      </c>
      <c r="R80" t="s">
        <v>598</v>
      </c>
      <c r="S80" t="s">
        <v>598</v>
      </c>
      <c r="T80" s="1">
        <v>39556</v>
      </c>
      <c r="U80" s="1">
        <v>48687</v>
      </c>
      <c r="V80" s="1">
        <v>48687</v>
      </c>
      <c r="X80" t="s">
        <v>599</v>
      </c>
      <c r="Y80" t="s">
        <v>657</v>
      </c>
      <c r="Z80" t="s">
        <v>658</v>
      </c>
      <c r="AA80" t="s">
        <v>659</v>
      </c>
      <c r="AB80" t="s">
        <v>697</v>
      </c>
      <c r="AC80" t="s">
        <v>594</v>
      </c>
      <c r="AD80" t="s">
        <v>698</v>
      </c>
      <c r="AF80" t="s">
        <v>605</v>
      </c>
      <c r="AG80" t="s">
        <v>606</v>
      </c>
      <c r="AH80" t="s">
        <v>10328</v>
      </c>
      <c r="AI80" t="s">
        <v>607</v>
      </c>
      <c r="AJ80" t="s">
        <v>608</v>
      </c>
      <c r="AK80" t="s">
        <v>587</v>
      </c>
      <c r="AL80" t="s">
        <v>609</v>
      </c>
      <c r="AM80" t="s">
        <v>610</v>
      </c>
      <c r="AN80" t="s">
        <v>619</v>
      </c>
      <c r="AO80">
        <v>0</v>
      </c>
      <c r="AP80">
        <v>50000000000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49986001490</v>
      </c>
      <c r="AX80">
        <v>0</v>
      </c>
      <c r="AY80">
        <v>561555083</v>
      </c>
      <c r="AZ80">
        <v>13980608743</v>
      </c>
      <c r="BA80">
        <v>0</v>
      </c>
      <c r="BB80">
        <v>-561555083</v>
      </c>
      <c r="BC80">
        <v>36005392747</v>
      </c>
      <c r="BD80">
        <v>0</v>
      </c>
      <c r="BE80">
        <v>258455996</v>
      </c>
      <c r="BF80">
        <v>37050080192</v>
      </c>
      <c r="BG80">
        <v>258455996</v>
      </c>
      <c r="BH80">
        <v>0</v>
      </c>
      <c r="BI80">
        <v>0</v>
      </c>
      <c r="BJ80">
        <v>-2409237</v>
      </c>
      <c r="BK80">
        <v>258455996</v>
      </c>
      <c r="BL80">
        <v>0</v>
      </c>
      <c r="BM80">
        <v>56966136</v>
      </c>
      <c r="BN80">
        <v>54556899</v>
      </c>
      <c r="BO80">
        <v>0</v>
      </c>
      <c r="BP80">
        <v>258455996</v>
      </c>
      <c r="BQ80">
        <v>56966136</v>
      </c>
      <c r="BR80">
        <v>313012895</v>
      </c>
      <c r="BS80">
        <v>0</v>
      </c>
      <c r="BT80">
        <v>0</v>
      </c>
      <c r="BU80">
        <v>0</v>
      </c>
      <c r="BV80">
        <v>56966136</v>
      </c>
      <c r="BW80">
        <v>313012895</v>
      </c>
      <c r="BX80">
        <v>0.16077745097802881</v>
      </c>
      <c r="BY80">
        <v>0.87960478706689293</v>
      </c>
      <c r="BZ80">
        <v>0</v>
      </c>
      <c r="CA80">
        <v>35449544581</v>
      </c>
      <c r="CB80">
        <v>35449544581</v>
      </c>
      <c r="CC80">
        <v>36013793409</v>
      </c>
      <c r="CD80">
        <v>0</v>
      </c>
      <c r="CE80">
        <v>35488636220</v>
      </c>
      <c r="CF80">
        <v>35431670084</v>
      </c>
      <c r="CG80">
        <v>35995634404</v>
      </c>
      <c r="CH80">
        <v>35488636220</v>
      </c>
      <c r="CI80">
        <v>35431670084</v>
      </c>
      <c r="CJ80">
        <v>35995634404</v>
      </c>
      <c r="CK80">
        <v>54556899</v>
      </c>
      <c r="CL80">
        <v>495443721</v>
      </c>
      <c r="CM80">
        <v>1.909507215023041</v>
      </c>
      <c r="CN80">
        <v>3.6267206072807312</v>
      </c>
      <c r="CO80">
        <v>5.7087716460227966</v>
      </c>
      <c r="CP80">
        <v>67765806913.418022</v>
      </c>
      <c r="CQ80">
        <v>128707368303.36336</v>
      </c>
      <c r="CR80">
        <v>202596520208.75363</v>
      </c>
      <c r="CS80">
        <v>1.7308710954267608</v>
      </c>
      <c r="CT80">
        <v>61426254649.313217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0.61567767248427929</v>
      </c>
      <c r="DI80">
        <v>0.38432232751572065</v>
      </c>
      <c r="DJ80">
        <v>21849560947.570892</v>
      </c>
      <c r="DK80">
        <v>13639075272.429106</v>
      </c>
      <c r="DL80">
        <v>22161708409.449768</v>
      </c>
      <c r="DM80">
        <v>13833925994.55023</v>
      </c>
      <c r="DN80">
        <v>0</v>
      </c>
      <c r="DO80">
        <v>0</v>
      </c>
      <c r="DP80">
        <v>345736926.47315627</v>
      </c>
      <c r="DQ80">
        <v>215818156.5268437</v>
      </c>
      <c r="DR80">
        <v>0</v>
      </c>
      <c r="DS80">
        <v>0</v>
      </c>
      <c r="DT80">
        <v>0</v>
      </c>
      <c r="DU80">
        <v>0</v>
      </c>
      <c r="DV80">
        <v>37194254622</v>
      </c>
      <c r="DW80">
        <v>579624668.17623758</v>
      </c>
      <c r="DX80">
        <v>0</v>
      </c>
      <c r="DY80">
        <v>2721384468.9655204</v>
      </c>
      <c r="DZ80">
        <v>0</v>
      </c>
      <c r="EA80">
        <v>0</v>
      </c>
      <c r="EB80">
        <v>3301009137.141758</v>
      </c>
      <c r="EC80">
        <v>8.875051189194276E-2</v>
      </c>
      <c r="ED80">
        <v>3301009137.141758</v>
      </c>
      <c r="EE80">
        <v>3149634630.8719406</v>
      </c>
      <c r="EF80">
        <v>0</v>
      </c>
      <c r="EG80">
        <v>0</v>
      </c>
      <c r="EH80">
        <v>0</v>
      </c>
      <c r="EI80">
        <v>0</v>
      </c>
      <c r="EJ80">
        <v>56966136</v>
      </c>
      <c r="EK80">
        <v>0</v>
      </c>
      <c r="EL80">
        <v>258455996</v>
      </c>
      <c r="EM80">
        <v>-2409237</v>
      </c>
      <c r="EN80">
        <v>0</v>
      </c>
      <c r="EO80">
        <v>56966136</v>
      </c>
      <c r="EP80">
        <v>56966136</v>
      </c>
      <c r="EQ80">
        <v>313012895</v>
      </c>
      <c r="ER80">
        <v>219</v>
      </c>
      <c r="ES80" t="s">
        <v>10328</v>
      </c>
      <c r="ET80" t="s">
        <v>10328</v>
      </c>
      <c r="EU80" t="s">
        <v>612</v>
      </c>
      <c r="EV80" t="s">
        <v>613</v>
      </c>
      <c r="EW80">
        <v>0</v>
      </c>
      <c r="EX80">
        <v>0</v>
      </c>
      <c r="EY80">
        <v>0</v>
      </c>
      <c r="EZ80">
        <v>0</v>
      </c>
      <c r="FA80">
        <v>35072778.022902913</v>
      </c>
      <c r="FB80">
        <v>0</v>
      </c>
      <c r="FC80">
        <v>159125586.0568862</v>
      </c>
      <c r="FD80">
        <v>-1483313.4286230076</v>
      </c>
      <c r="FE80">
        <v>0</v>
      </c>
      <c r="FF80">
        <v>35072778.022902913</v>
      </c>
      <c r="FG80">
        <v>0</v>
      </c>
      <c r="FH80">
        <v>0</v>
      </c>
      <c r="FI80">
        <v>0</v>
      </c>
      <c r="FJ80">
        <v>0</v>
      </c>
      <c r="FK80">
        <v>21893357.977097087</v>
      </c>
      <c r="FL80">
        <v>0</v>
      </c>
      <c r="FM80">
        <v>99330409.943113789</v>
      </c>
      <c r="FN80">
        <v>-925923.57137699227</v>
      </c>
      <c r="FO80">
        <v>0</v>
      </c>
      <c r="FP80">
        <v>21893357.977097087</v>
      </c>
      <c r="FQ80" t="b">
        <v>1</v>
      </c>
      <c r="FR80" t="b">
        <v>1</v>
      </c>
    </row>
    <row r="81" spans="1:174" x14ac:dyDescent="0.4">
      <c r="A81" t="s">
        <v>705</v>
      </c>
      <c r="B81">
        <v>805409765800</v>
      </c>
      <c r="C81">
        <v>6000000000183</v>
      </c>
      <c r="D81" t="s">
        <v>706</v>
      </c>
      <c r="E81" t="s">
        <v>707</v>
      </c>
      <c r="F81" t="s">
        <v>587</v>
      </c>
      <c r="G81" t="s">
        <v>655</v>
      </c>
      <c r="H81" t="s">
        <v>670</v>
      </c>
      <c r="I81" t="s">
        <v>590</v>
      </c>
      <c r="J81" t="s">
        <v>591</v>
      </c>
      <c r="K81" t="s">
        <v>592</v>
      </c>
      <c r="L81" t="s">
        <v>593</v>
      </c>
      <c r="M81" t="s">
        <v>594</v>
      </c>
      <c r="N81" t="s">
        <v>595</v>
      </c>
      <c r="O81" t="s">
        <v>596</v>
      </c>
      <c r="P81" t="s">
        <v>595</v>
      </c>
      <c r="Q81" t="s">
        <v>597</v>
      </c>
      <c r="R81" t="s">
        <v>598</v>
      </c>
      <c r="S81" t="s">
        <v>598</v>
      </c>
      <c r="T81" s="1">
        <v>39302</v>
      </c>
      <c r="U81" s="1">
        <v>45107</v>
      </c>
      <c r="V81" s="1">
        <v>45107</v>
      </c>
      <c r="W81" s="1">
        <v>45747</v>
      </c>
      <c r="X81" t="s">
        <v>599</v>
      </c>
      <c r="Y81" t="s">
        <v>657</v>
      </c>
      <c r="Z81" t="s">
        <v>658</v>
      </c>
      <c r="AA81" t="s">
        <v>659</v>
      </c>
      <c r="AB81" t="s">
        <v>660</v>
      </c>
      <c r="AC81" t="s">
        <v>594</v>
      </c>
      <c r="AD81" t="s">
        <v>681</v>
      </c>
      <c r="AF81" t="s">
        <v>605</v>
      </c>
      <c r="AG81" t="s">
        <v>606</v>
      </c>
      <c r="AH81" t="s">
        <v>10328</v>
      </c>
      <c r="AI81" t="s">
        <v>607</v>
      </c>
      <c r="AJ81" t="s">
        <v>608</v>
      </c>
      <c r="AK81" t="s">
        <v>587</v>
      </c>
      <c r="AL81" t="s">
        <v>609</v>
      </c>
      <c r="AM81" t="s">
        <v>610</v>
      </c>
      <c r="AN81" t="s">
        <v>611</v>
      </c>
      <c r="AO81">
        <v>0</v>
      </c>
      <c r="AP81">
        <v>2397000000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1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450</v>
      </c>
      <c r="ES81" t="s">
        <v>10328</v>
      </c>
      <c r="ET81" t="s">
        <v>10328</v>
      </c>
      <c r="EU81" t="s">
        <v>612</v>
      </c>
      <c r="EV81" t="s">
        <v>10329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 t="b">
        <v>1</v>
      </c>
      <c r="FR81" t="b">
        <v>1</v>
      </c>
    </row>
    <row r="82" spans="1:174" x14ac:dyDescent="0.4">
      <c r="A82" t="s">
        <v>705</v>
      </c>
      <c r="B82">
        <v>805409765800</v>
      </c>
      <c r="C82">
        <v>6000000000184</v>
      </c>
      <c r="D82" t="s">
        <v>706</v>
      </c>
      <c r="E82" t="s">
        <v>707</v>
      </c>
      <c r="F82" t="s">
        <v>587</v>
      </c>
      <c r="G82" t="s">
        <v>655</v>
      </c>
      <c r="H82" t="s">
        <v>670</v>
      </c>
      <c r="I82" t="s">
        <v>590</v>
      </c>
      <c r="J82" t="s">
        <v>591</v>
      </c>
      <c r="K82" t="s">
        <v>592</v>
      </c>
      <c r="L82" t="s">
        <v>593</v>
      </c>
      <c r="M82" t="s">
        <v>594</v>
      </c>
      <c r="N82" t="s">
        <v>595</v>
      </c>
      <c r="O82" t="s">
        <v>596</v>
      </c>
      <c r="P82" t="s">
        <v>595</v>
      </c>
      <c r="Q82" t="s">
        <v>597</v>
      </c>
      <c r="R82" t="s">
        <v>598</v>
      </c>
      <c r="S82" t="s">
        <v>598</v>
      </c>
      <c r="T82" s="1">
        <v>39302</v>
      </c>
      <c r="U82" s="1">
        <v>45107</v>
      </c>
      <c r="V82" s="1">
        <v>45107</v>
      </c>
      <c r="W82" s="1">
        <v>45747</v>
      </c>
      <c r="X82" t="s">
        <v>599</v>
      </c>
      <c r="Y82" t="s">
        <v>657</v>
      </c>
      <c r="Z82" t="s">
        <v>658</v>
      </c>
      <c r="AA82" t="s">
        <v>659</v>
      </c>
      <c r="AB82" t="s">
        <v>660</v>
      </c>
      <c r="AC82" t="s">
        <v>594</v>
      </c>
      <c r="AD82" t="s">
        <v>681</v>
      </c>
      <c r="AF82" t="s">
        <v>605</v>
      </c>
      <c r="AG82" t="s">
        <v>606</v>
      </c>
      <c r="AH82" t="s">
        <v>10328</v>
      </c>
      <c r="AI82" t="s">
        <v>607</v>
      </c>
      <c r="AJ82" t="s">
        <v>608</v>
      </c>
      <c r="AK82" t="s">
        <v>587</v>
      </c>
      <c r="AL82" t="s">
        <v>609</v>
      </c>
      <c r="AM82" t="s">
        <v>610</v>
      </c>
      <c r="AN82" t="s">
        <v>611</v>
      </c>
      <c r="AO82">
        <v>0</v>
      </c>
      <c r="AP82">
        <v>2241000000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1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450</v>
      </c>
      <c r="ES82" t="s">
        <v>10328</v>
      </c>
      <c r="ET82" t="s">
        <v>10328</v>
      </c>
      <c r="EU82" t="s">
        <v>612</v>
      </c>
      <c r="EV82" t="s">
        <v>10329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 t="b">
        <v>1</v>
      </c>
      <c r="FR82" t="b">
        <v>1</v>
      </c>
    </row>
    <row r="83" spans="1:174" x14ac:dyDescent="0.4">
      <c r="A83" t="s">
        <v>705</v>
      </c>
      <c r="B83">
        <v>805409765800</v>
      </c>
      <c r="C83">
        <v>6000000000185</v>
      </c>
      <c r="D83" t="s">
        <v>706</v>
      </c>
      <c r="E83" t="s">
        <v>707</v>
      </c>
      <c r="F83" t="s">
        <v>587</v>
      </c>
      <c r="G83" t="s">
        <v>655</v>
      </c>
      <c r="H83" t="s">
        <v>670</v>
      </c>
      <c r="I83" t="s">
        <v>590</v>
      </c>
      <c r="J83" t="s">
        <v>591</v>
      </c>
      <c r="K83" t="s">
        <v>592</v>
      </c>
      <c r="L83" t="s">
        <v>593</v>
      </c>
      <c r="M83" t="s">
        <v>594</v>
      </c>
      <c r="N83" t="s">
        <v>595</v>
      </c>
      <c r="O83" t="s">
        <v>596</v>
      </c>
      <c r="P83" t="s">
        <v>595</v>
      </c>
      <c r="Q83" t="s">
        <v>597</v>
      </c>
      <c r="R83" t="s">
        <v>598</v>
      </c>
      <c r="S83" t="s">
        <v>598</v>
      </c>
      <c r="T83" s="1">
        <v>39302</v>
      </c>
      <c r="U83" s="1">
        <v>45107</v>
      </c>
      <c r="V83" s="1">
        <v>45107</v>
      </c>
      <c r="W83" s="1">
        <v>45747</v>
      </c>
      <c r="X83" t="s">
        <v>599</v>
      </c>
      <c r="Y83" t="s">
        <v>657</v>
      </c>
      <c r="Z83" t="s">
        <v>658</v>
      </c>
      <c r="AA83" t="s">
        <v>659</v>
      </c>
      <c r="AB83" t="s">
        <v>660</v>
      </c>
      <c r="AC83" t="s">
        <v>594</v>
      </c>
      <c r="AD83" t="s">
        <v>681</v>
      </c>
      <c r="AF83" t="s">
        <v>605</v>
      </c>
      <c r="AG83" t="s">
        <v>606</v>
      </c>
      <c r="AH83" t="s">
        <v>10328</v>
      </c>
      <c r="AI83" t="s">
        <v>607</v>
      </c>
      <c r="AJ83" t="s">
        <v>608</v>
      </c>
      <c r="AK83" t="s">
        <v>587</v>
      </c>
      <c r="AL83" t="s">
        <v>609</v>
      </c>
      <c r="AM83" t="s">
        <v>610</v>
      </c>
      <c r="AN83" t="s">
        <v>611</v>
      </c>
      <c r="AO83">
        <v>0</v>
      </c>
      <c r="AP83">
        <v>1212000000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1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450</v>
      </c>
      <c r="ES83" t="s">
        <v>10328</v>
      </c>
      <c r="ET83" t="s">
        <v>10328</v>
      </c>
      <c r="EU83" t="s">
        <v>612</v>
      </c>
      <c r="EV83" t="s">
        <v>10329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 t="b">
        <v>1</v>
      </c>
      <c r="FR83" t="b">
        <v>1</v>
      </c>
    </row>
    <row r="84" spans="1:174" x14ac:dyDescent="0.4">
      <c r="A84" t="s">
        <v>705</v>
      </c>
      <c r="B84">
        <v>805409765800</v>
      </c>
      <c r="C84">
        <v>6000000000230</v>
      </c>
      <c r="D84" t="s">
        <v>706</v>
      </c>
      <c r="E84" t="s">
        <v>707</v>
      </c>
      <c r="F84" t="s">
        <v>587</v>
      </c>
      <c r="G84" t="s">
        <v>655</v>
      </c>
      <c r="H84" t="s">
        <v>670</v>
      </c>
      <c r="I84" t="s">
        <v>590</v>
      </c>
      <c r="J84" t="s">
        <v>591</v>
      </c>
      <c r="K84" t="s">
        <v>592</v>
      </c>
      <c r="L84" t="s">
        <v>593</v>
      </c>
      <c r="M84" t="s">
        <v>594</v>
      </c>
      <c r="N84" t="s">
        <v>595</v>
      </c>
      <c r="O84" t="s">
        <v>596</v>
      </c>
      <c r="P84" t="s">
        <v>595</v>
      </c>
      <c r="Q84" t="s">
        <v>597</v>
      </c>
      <c r="R84" t="s">
        <v>598</v>
      </c>
      <c r="S84" t="s">
        <v>598</v>
      </c>
      <c r="T84" s="1">
        <v>39302</v>
      </c>
      <c r="U84" s="1">
        <v>45107</v>
      </c>
      <c r="V84" s="1">
        <v>45107</v>
      </c>
      <c r="W84" s="1">
        <v>45747</v>
      </c>
      <c r="X84" t="s">
        <v>599</v>
      </c>
      <c r="Y84" t="s">
        <v>657</v>
      </c>
      <c r="Z84" t="s">
        <v>658</v>
      </c>
      <c r="AA84" t="s">
        <v>659</v>
      </c>
      <c r="AB84" t="s">
        <v>660</v>
      </c>
      <c r="AC84" t="s">
        <v>594</v>
      </c>
      <c r="AD84" t="s">
        <v>681</v>
      </c>
      <c r="AF84" t="s">
        <v>605</v>
      </c>
      <c r="AG84" t="s">
        <v>606</v>
      </c>
      <c r="AH84" t="s">
        <v>10328</v>
      </c>
      <c r="AI84" t="s">
        <v>607</v>
      </c>
      <c r="AJ84" t="s">
        <v>608</v>
      </c>
      <c r="AK84" t="s">
        <v>587</v>
      </c>
      <c r="AL84" t="s">
        <v>609</v>
      </c>
      <c r="AM84" t="s">
        <v>610</v>
      </c>
      <c r="AN84" t="s">
        <v>611</v>
      </c>
      <c r="AO84">
        <v>0</v>
      </c>
      <c r="AP84">
        <v>3426000000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1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450</v>
      </c>
      <c r="ES84" t="s">
        <v>10328</v>
      </c>
      <c r="ET84" t="s">
        <v>10328</v>
      </c>
      <c r="EU84" t="s">
        <v>612</v>
      </c>
      <c r="EV84" t="s">
        <v>10329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 t="b">
        <v>1</v>
      </c>
      <c r="FR84" t="b">
        <v>1</v>
      </c>
    </row>
    <row r="85" spans="1:174" x14ac:dyDescent="0.4">
      <c r="A85" t="s">
        <v>708</v>
      </c>
      <c r="B85">
        <v>905409747900</v>
      </c>
      <c r="C85">
        <v>6000000000211</v>
      </c>
      <c r="D85" t="s">
        <v>709</v>
      </c>
      <c r="E85" t="s">
        <v>710</v>
      </c>
      <c r="F85" t="s">
        <v>587</v>
      </c>
      <c r="G85" t="s">
        <v>655</v>
      </c>
      <c r="H85" t="s">
        <v>670</v>
      </c>
      <c r="I85" t="s">
        <v>590</v>
      </c>
      <c r="J85" t="s">
        <v>591</v>
      </c>
      <c r="K85" t="s">
        <v>592</v>
      </c>
      <c r="L85" t="s">
        <v>593</v>
      </c>
      <c r="M85" t="s">
        <v>594</v>
      </c>
      <c r="N85" t="s">
        <v>595</v>
      </c>
      <c r="O85" t="s">
        <v>596</v>
      </c>
      <c r="P85" t="s">
        <v>595</v>
      </c>
      <c r="Q85" t="s">
        <v>597</v>
      </c>
      <c r="R85" t="s">
        <v>598</v>
      </c>
      <c r="S85" t="s">
        <v>598</v>
      </c>
      <c r="T85" s="1">
        <v>39510</v>
      </c>
      <c r="U85" s="1">
        <v>45841</v>
      </c>
      <c r="V85" s="1">
        <v>45841</v>
      </c>
      <c r="W85" s="1">
        <v>45838</v>
      </c>
      <c r="X85" t="s">
        <v>599</v>
      </c>
      <c r="Y85" t="s">
        <v>657</v>
      </c>
      <c r="Z85" t="s">
        <v>658</v>
      </c>
      <c r="AA85" t="s">
        <v>659</v>
      </c>
      <c r="AB85" t="s">
        <v>660</v>
      </c>
      <c r="AC85" t="s">
        <v>594</v>
      </c>
      <c r="AD85" t="s">
        <v>681</v>
      </c>
      <c r="AF85" t="s">
        <v>605</v>
      </c>
      <c r="AG85" t="s">
        <v>606</v>
      </c>
      <c r="AH85" t="s">
        <v>10328</v>
      </c>
      <c r="AI85" t="s">
        <v>607</v>
      </c>
      <c r="AJ85" t="s">
        <v>608</v>
      </c>
      <c r="AK85" t="s">
        <v>587</v>
      </c>
      <c r="AL85" t="s">
        <v>609</v>
      </c>
      <c r="AM85" t="s">
        <v>610</v>
      </c>
      <c r="AN85" t="s">
        <v>611</v>
      </c>
      <c r="AO85">
        <v>0</v>
      </c>
      <c r="AP85">
        <v>6334000000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1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450</v>
      </c>
      <c r="ES85" t="s">
        <v>10328</v>
      </c>
      <c r="ET85" t="s">
        <v>10328</v>
      </c>
      <c r="EU85" t="s">
        <v>612</v>
      </c>
      <c r="EV85" t="s">
        <v>10329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 t="b">
        <v>1</v>
      </c>
      <c r="FR85" t="b">
        <v>1</v>
      </c>
    </row>
    <row r="86" spans="1:174" x14ac:dyDescent="0.4">
      <c r="A86" t="s">
        <v>708</v>
      </c>
      <c r="B86">
        <v>905409747900</v>
      </c>
      <c r="C86">
        <v>6000000000212</v>
      </c>
      <c r="D86" t="s">
        <v>709</v>
      </c>
      <c r="E86" t="s">
        <v>710</v>
      </c>
      <c r="F86" t="s">
        <v>587</v>
      </c>
      <c r="G86" t="s">
        <v>655</v>
      </c>
      <c r="H86" t="s">
        <v>670</v>
      </c>
      <c r="I86" t="s">
        <v>590</v>
      </c>
      <c r="J86" t="s">
        <v>591</v>
      </c>
      <c r="K86" t="s">
        <v>592</v>
      </c>
      <c r="L86" t="s">
        <v>593</v>
      </c>
      <c r="M86" t="s">
        <v>594</v>
      </c>
      <c r="N86" t="s">
        <v>595</v>
      </c>
      <c r="O86" t="s">
        <v>596</v>
      </c>
      <c r="P86" t="s">
        <v>595</v>
      </c>
      <c r="Q86" t="s">
        <v>597</v>
      </c>
      <c r="R86" t="s">
        <v>598</v>
      </c>
      <c r="S86" t="s">
        <v>598</v>
      </c>
      <c r="T86" s="1">
        <v>39510</v>
      </c>
      <c r="U86" s="1">
        <v>45841</v>
      </c>
      <c r="V86" s="1">
        <v>45841</v>
      </c>
      <c r="W86" s="1">
        <v>45568</v>
      </c>
      <c r="X86" t="s">
        <v>599</v>
      </c>
      <c r="Y86" t="s">
        <v>657</v>
      </c>
      <c r="Z86" t="s">
        <v>658</v>
      </c>
      <c r="AA86" t="s">
        <v>659</v>
      </c>
      <c r="AB86" t="s">
        <v>660</v>
      </c>
      <c r="AC86" t="s">
        <v>594</v>
      </c>
      <c r="AD86" t="s">
        <v>681</v>
      </c>
      <c r="AF86" t="s">
        <v>605</v>
      </c>
      <c r="AG86" t="s">
        <v>606</v>
      </c>
      <c r="AH86" t="s">
        <v>10328</v>
      </c>
      <c r="AI86" t="s">
        <v>607</v>
      </c>
      <c r="AJ86" t="s">
        <v>608</v>
      </c>
      <c r="AK86" t="s">
        <v>587</v>
      </c>
      <c r="AL86" t="s">
        <v>609</v>
      </c>
      <c r="AM86" t="s">
        <v>610</v>
      </c>
      <c r="AN86" t="s">
        <v>611</v>
      </c>
      <c r="AO86">
        <v>0</v>
      </c>
      <c r="AP86">
        <v>3584000000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450</v>
      </c>
      <c r="ES86" t="s">
        <v>10328</v>
      </c>
      <c r="ET86" t="s">
        <v>10328</v>
      </c>
      <c r="EU86" t="s">
        <v>612</v>
      </c>
      <c r="EV86" t="s">
        <v>10329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 t="b">
        <v>1</v>
      </c>
      <c r="FR86" t="b">
        <v>1</v>
      </c>
    </row>
    <row r="87" spans="1:174" x14ac:dyDescent="0.4">
      <c r="A87" t="s">
        <v>711</v>
      </c>
      <c r="B87">
        <v>305409768300</v>
      </c>
      <c r="C87">
        <v>6000000000130</v>
      </c>
      <c r="D87" t="s">
        <v>712</v>
      </c>
      <c r="E87" t="s">
        <v>713</v>
      </c>
      <c r="F87" t="s">
        <v>587</v>
      </c>
      <c r="G87" t="s">
        <v>655</v>
      </c>
      <c r="H87" t="s">
        <v>670</v>
      </c>
      <c r="I87" t="s">
        <v>590</v>
      </c>
      <c r="J87" t="s">
        <v>591</v>
      </c>
      <c r="K87" t="s">
        <v>592</v>
      </c>
      <c r="L87" t="s">
        <v>593</v>
      </c>
      <c r="M87" t="s">
        <v>594</v>
      </c>
      <c r="N87" t="s">
        <v>595</v>
      </c>
      <c r="O87" t="s">
        <v>596</v>
      </c>
      <c r="P87" t="s">
        <v>595</v>
      </c>
      <c r="Q87" t="s">
        <v>597</v>
      </c>
      <c r="R87" t="s">
        <v>598</v>
      </c>
      <c r="S87" t="s">
        <v>598</v>
      </c>
      <c r="T87" s="1">
        <v>39447</v>
      </c>
      <c r="U87" s="1">
        <v>45473</v>
      </c>
      <c r="V87" s="1">
        <v>45473</v>
      </c>
      <c r="W87" s="1">
        <v>45473</v>
      </c>
      <c r="X87" t="s">
        <v>599</v>
      </c>
      <c r="Y87" t="s">
        <v>657</v>
      </c>
      <c r="Z87" t="s">
        <v>658</v>
      </c>
      <c r="AA87" t="s">
        <v>659</v>
      </c>
      <c r="AB87" t="s">
        <v>660</v>
      </c>
      <c r="AC87" t="s">
        <v>594</v>
      </c>
      <c r="AD87" t="s">
        <v>604</v>
      </c>
      <c r="AF87" t="s">
        <v>605</v>
      </c>
      <c r="AG87" t="s">
        <v>606</v>
      </c>
      <c r="AH87" t="s">
        <v>10328</v>
      </c>
      <c r="AI87" t="s">
        <v>607</v>
      </c>
      <c r="AJ87" t="s">
        <v>608</v>
      </c>
      <c r="AK87" t="s">
        <v>587</v>
      </c>
      <c r="AL87" t="s">
        <v>609</v>
      </c>
      <c r="AM87" t="s">
        <v>610</v>
      </c>
      <c r="AN87" t="s">
        <v>611</v>
      </c>
      <c r="AO87">
        <v>0</v>
      </c>
      <c r="AP87">
        <v>8817000000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1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450</v>
      </c>
      <c r="ES87" t="s">
        <v>10328</v>
      </c>
      <c r="ET87" t="s">
        <v>10328</v>
      </c>
      <c r="EU87" t="s">
        <v>612</v>
      </c>
      <c r="EV87" t="s">
        <v>10329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 t="b">
        <v>1</v>
      </c>
      <c r="FR87" t="b">
        <v>1</v>
      </c>
    </row>
    <row r="88" spans="1:174" x14ac:dyDescent="0.4">
      <c r="A88" t="s">
        <v>41</v>
      </c>
      <c r="B88" t="s">
        <v>714</v>
      </c>
      <c r="C88">
        <v>100001966</v>
      </c>
      <c r="D88" t="s">
        <v>715</v>
      </c>
      <c r="E88" t="s">
        <v>716</v>
      </c>
      <c r="F88" t="s">
        <v>587</v>
      </c>
      <c r="G88" t="s">
        <v>695</v>
      </c>
      <c r="H88" t="s">
        <v>695</v>
      </c>
      <c r="I88" t="s">
        <v>590</v>
      </c>
      <c r="J88" t="s">
        <v>591</v>
      </c>
      <c r="K88" t="s">
        <v>592</v>
      </c>
      <c r="L88" t="s">
        <v>593</v>
      </c>
      <c r="M88" t="s">
        <v>594</v>
      </c>
      <c r="N88" t="s">
        <v>623</v>
      </c>
      <c r="O88" t="s">
        <v>624</v>
      </c>
      <c r="P88" t="s">
        <v>625</v>
      </c>
      <c r="Q88" t="s">
        <v>597</v>
      </c>
      <c r="R88" t="s">
        <v>598</v>
      </c>
      <c r="S88" t="s">
        <v>598</v>
      </c>
      <c r="T88" s="1">
        <v>38799</v>
      </c>
      <c r="U88" s="1">
        <v>2958465</v>
      </c>
      <c r="V88" s="1">
        <v>2958465</v>
      </c>
      <c r="X88" t="s">
        <v>718</v>
      </c>
      <c r="Y88" t="s">
        <v>600</v>
      </c>
      <c r="Z88" t="s">
        <v>719</v>
      </c>
      <c r="AA88" t="s">
        <v>719</v>
      </c>
      <c r="AB88" t="s">
        <v>720</v>
      </c>
      <c r="AC88" t="s">
        <v>594</v>
      </c>
      <c r="AD88" t="s">
        <v>721</v>
      </c>
      <c r="AF88" t="s">
        <v>605</v>
      </c>
      <c r="AG88" t="s">
        <v>722</v>
      </c>
      <c r="AH88" t="s">
        <v>10328</v>
      </c>
      <c r="AI88" t="s">
        <v>607</v>
      </c>
      <c r="AJ88" t="s">
        <v>608</v>
      </c>
      <c r="AK88" t="s">
        <v>587</v>
      </c>
      <c r="AL88" t="s">
        <v>627</v>
      </c>
      <c r="AM88" t="s">
        <v>610</v>
      </c>
      <c r="AN88" t="s">
        <v>619</v>
      </c>
      <c r="AO88">
        <v>0</v>
      </c>
      <c r="AP88">
        <v>80000000000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103499000000</v>
      </c>
      <c r="AX88">
        <v>0</v>
      </c>
      <c r="AY88">
        <v>0</v>
      </c>
      <c r="AZ88">
        <v>74636000000</v>
      </c>
      <c r="BA88">
        <v>0</v>
      </c>
      <c r="BB88">
        <v>0</v>
      </c>
      <c r="BC88">
        <v>28863000000</v>
      </c>
      <c r="BD88">
        <v>0</v>
      </c>
      <c r="BE88">
        <v>0</v>
      </c>
      <c r="BF88">
        <v>31372000000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28863000000</v>
      </c>
      <c r="CB88">
        <v>28863000000</v>
      </c>
      <c r="CC88">
        <v>28863000000</v>
      </c>
      <c r="CD88">
        <v>0</v>
      </c>
      <c r="CE88">
        <v>69306349</v>
      </c>
      <c r="CF88">
        <v>69306349</v>
      </c>
      <c r="CG88">
        <v>69306349</v>
      </c>
      <c r="CH88">
        <v>69306349</v>
      </c>
      <c r="CI88">
        <v>69306349</v>
      </c>
      <c r="CJ88">
        <v>69306349</v>
      </c>
      <c r="CK88">
        <v>0</v>
      </c>
      <c r="CL88">
        <v>28902731708</v>
      </c>
      <c r="CM88">
        <v>2.9802322387695313E-7</v>
      </c>
      <c r="CN88">
        <v>2.9802322387695313E-7</v>
      </c>
      <c r="CO88">
        <v>0.76571136713027943</v>
      </c>
      <c r="CP88">
        <v>20.654901564121246</v>
      </c>
      <c r="CQ88">
        <v>20.654901564121246</v>
      </c>
      <c r="CR88">
        <v>53068659.243598275</v>
      </c>
      <c r="CS88">
        <v>1.0249114131440884</v>
      </c>
      <c r="CT88">
        <v>71032868.093447372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1</v>
      </c>
      <c r="DJ88">
        <v>0</v>
      </c>
      <c r="DK88">
        <v>69306349</v>
      </c>
      <c r="DL88">
        <v>0</v>
      </c>
      <c r="DM88">
        <v>69306349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69306349</v>
      </c>
      <c r="DW88">
        <v>0</v>
      </c>
      <c r="DX88">
        <v>0</v>
      </c>
      <c r="DY88">
        <v>33960111.009999998</v>
      </c>
      <c r="DZ88">
        <v>0</v>
      </c>
      <c r="EA88">
        <v>0</v>
      </c>
      <c r="EB88">
        <v>33960111.009999998</v>
      </c>
      <c r="EC88">
        <v>0.49</v>
      </c>
      <c r="ED88">
        <v>33960111.009999998</v>
      </c>
      <c r="EE88">
        <v>33960111.009999998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450</v>
      </c>
      <c r="ES88" t="s">
        <v>10328</v>
      </c>
      <c r="ET88" t="s">
        <v>10328</v>
      </c>
      <c r="EU88" t="s">
        <v>612</v>
      </c>
      <c r="EV88" t="s">
        <v>10330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 t="b">
        <v>1</v>
      </c>
      <c r="FR88" t="b">
        <v>1</v>
      </c>
    </row>
    <row r="89" spans="1:174" x14ac:dyDescent="0.4">
      <c r="A89" t="s">
        <v>42</v>
      </c>
      <c r="B89">
        <v>605461108600</v>
      </c>
      <c r="C89">
        <v>6000000000330</v>
      </c>
      <c r="D89" t="s">
        <v>723</v>
      </c>
      <c r="E89" t="s">
        <v>724</v>
      </c>
      <c r="F89" t="s">
        <v>587</v>
      </c>
      <c r="G89" t="s">
        <v>655</v>
      </c>
      <c r="H89" t="s">
        <v>670</v>
      </c>
      <c r="I89" t="s">
        <v>590</v>
      </c>
      <c r="J89" t="s">
        <v>591</v>
      </c>
      <c r="K89" t="s">
        <v>592</v>
      </c>
      <c r="L89" t="s">
        <v>593</v>
      </c>
      <c r="M89" t="s">
        <v>594</v>
      </c>
      <c r="N89" t="s">
        <v>595</v>
      </c>
      <c r="O89" t="s">
        <v>596</v>
      </c>
      <c r="P89" t="s">
        <v>595</v>
      </c>
      <c r="Q89" t="s">
        <v>597</v>
      </c>
      <c r="R89" t="s">
        <v>598</v>
      </c>
      <c r="S89" t="s">
        <v>598</v>
      </c>
      <c r="T89" s="1">
        <v>39902</v>
      </c>
      <c r="U89" s="1">
        <v>46568</v>
      </c>
      <c r="V89" s="1">
        <v>46568</v>
      </c>
      <c r="X89" t="s">
        <v>599</v>
      </c>
      <c r="Y89" t="s">
        <v>657</v>
      </c>
      <c r="Z89" t="s">
        <v>658</v>
      </c>
      <c r="AA89" t="s">
        <v>659</v>
      </c>
      <c r="AB89" t="s">
        <v>660</v>
      </c>
      <c r="AC89" t="s">
        <v>594</v>
      </c>
      <c r="AD89" t="s">
        <v>681</v>
      </c>
      <c r="AF89" t="s">
        <v>605</v>
      </c>
      <c r="AG89" t="s">
        <v>606</v>
      </c>
      <c r="AH89" s="1">
        <v>39128</v>
      </c>
      <c r="AI89" t="s">
        <v>607</v>
      </c>
      <c r="AJ89" t="s">
        <v>608</v>
      </c>
      <c r="AK89" t="s">
        <v>587</v>
      </c>
      <c r="AL89" t="s">
        <v>609</v>
      </c>
      <c r="AM89" t="s">
        <v>610</v>
      </c>
      <c r="AN89" t="s">
        <v>619</v>
      </c>
      <c r="AO89">
        <v>0</v>
      </c>
      <c r="AP89">
        <v>9223000000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9223000000</v>
      </c>
      <c r="AX89">
        <v>0</v>
      </c>
      <c r="AY89">
        <v>169773000</v>
      </c>
      <c r="AZ89">
        <v>8144498743</v>
      </c>
      <c r="BA89">
        <v>0</v>
      </c>
      <c r="BB89">
        <v>-169773000</v>
      </c>
      <c r="BC89">
        <v>1078501257</v>
      </c>
      <c r="BD89">
        <v>0</v>
      </c>
      <c r="BE89">
        <v>13877735</v>
      </c>
      <c r="BF89">
        <v>818969604</v>
      </c>
      <c r="BG89">
        <v>0</v>
      </c>
      <c r="BH89">
        <v>13877735</v>
      </c>
      <c r="BI89">
        <v>0</v>
      </c>
      <c r="BJ89">
        <v>0</v>
      </c>
      <c r="BK89">
        <v>0</v>
      </c>
      <c r="BL89">
        <v>11750451</v>
      </c>
      <c r="BM89">
        <v>0</v>
      </c>
      <c r="BN89">
        <v>0</v>
      </c>
      <c r="BO89">
        <v>4039504</v>
      </c>
      <c r="BP89">
        <v>11784831</v>
      </c>
      <c r="BQ89">
        <v>4039504</v>
      </c>
      <c r="BR89">
        <v>11784831</v>
      </c>
      <c r="BS89">
        <v>0</v>
      </c>
      <c r="BT89">
        <v>0</v>
      </c>
      <c r="BU89">
        <v>0</v>
      </c>
      <c r="BV89">
        <v>4039504</v>
      </c>
      <c r="BW89">
        <v>11784831</v>
      </c>
      <c r="BX89">
        <v>0.37525066443199134</v>
      </c>
      <c r="BY89">
        <v>1.0181469793762814</v>
      </c>
      <c r="BZ89">
        <v>0</v>
      </c>
      <c r="CA89">
        <v>1078717000</v>
      </c>
      <c r="CB89">
        <v>1078717000</v>
      </c>
      <c r="CC89">
        <v>1248490000</v>
      </c>
      <c r="CD89">
        <v>0</v>
      </c>
      <c r="CE89">
        <v>1078501257</v>
      </c>
      <c r="CF89">
        <v>1078501257</v>
      </c>
      <c r="CG89">
        <v>1248240302</v>
      </c>
      <c r="CH89">
        <v>1078501257</v>
      </c>
      <c r="CI89">
        <v>1078501257</v>
      </c>
      <c r="CJ89">
        <v>1248240302</v>
      </c>
      <c r="CK89">
        <v>33955</v>
      </c>
      <c r="CL89">
        <v>0</v>
      </c>
      <c r="CM89">
        <v>0.37193508333333331</v>
      </c>
      <c r="CN89">
        <v>4.4632209999999999</v>
      </c>
      <c r="CO89">
        <v>4.4632209999999999</v>
      </c>
      <c r="CP89">
        <v>401132454.89739972</v>
      </c>
      <c r="CQ89">
        <v>4813589458.7687969</v>
      </c>
      <c r="CR89">
        <v>4813589458.7687969</v>
      </c>
      <c r="CS89">
        <v>1.0887964441071234</v>
      </c>
      <c r="CT89">
        <v>1174268333.5866628</v>
      </c>
      <c r="CU89">
        <v>4.41</v>
      </c>
      <c r="CV89">
        <v>0</v>
      </c>
      <c r="CW89">
        <v>0</v>
      </c>
      <c r="CX89">
        <v>0</v>
      </c>
      <c r="CY89">
        <v>4.41</v>
      </c>
      <c r="CZ89">
        <v>4756190543.3699999</v>
      </c>
      <c r="DA89">
        <v>0</v>
      </c>
      <c r="DB89">
        <v>0</v>
      </c>
      <c r="DC89">
        <v>0</v>
      </c>
      <c r="DD89">
        <v>748698930</v>
      </c>
      <c r="DE89">
        <v>1078501257</v>
      </c>
      <c r="DF89">
        <v>0</v>
      </c>
      <c r="DG89">
        <v>0</v>
      </c>
      <c r="DH89">
        <v>1</v>
      </c>
      <c r="DI89">
        <v>0</v>
      </c>
      <c r="DJ89">
        <v>1078501257</v>
      </c>
      <c r="DK89">
        <v>0</v>
      </c>
      <c r="DL89">
        <v>1248240302</v>
      </c>
      <c r="DM89">
        <v>0</v>
      </c>
      <c r="DN89">
        <v>0</v>
      </c>
      <c r="DO89">
        <v>0</v>
      </c>
      <c r="DP89">
        <v>169773000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1593276753.9743617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4039504</v>
      </c>
      <c r="EH89">
        <v>0</v>
      </c>
      <c r="EI89">
        <v>0</v>
      </c>
      <c r="EJ89">
        <v>0</v>
      </c>
      <c r="EK89">
        <v>0</v>
      </c>
      <c r="EL89">
        <v>11784831</v>
      </c>
      <c r="EM89">
        <v>0</v>
      </c>
      <c r="EN89">
        <v>0</v>
      </c>
      <c r="EO89">
        <v>0</v>
      </c>
      <c r="EP89">
        <v>4039504</v>
      </c>
      <c r="EQ89">
        <v>11784831</v>
      </c>
      <c r="ER89">
        <v>346</v>
      </c>
      <c r="ES89" t="s">
        <v>10328</v>
      </c>
      <c r="ET89" t="s">
        <v>10328</v>
      </c>
      <c r="EU89" t="s">
        <v>612</v>
      </c>
      <c r="EV89" t="s">
        <v>10329</v>
      </c>
      <c r="EW89">
        <v>0</v>
      </c>
      <c r="EX89">
        <v>4039504</v>
      </c>
      <c r="EY89">
        <v>0</v>
      </c>
      <c r="EZ89">
        <v>0</v>
      </c>
      <c r="FA89">
        <v>0</v>
      </c>
      <c r="FB89">
        <v>0</v>
      </c>
      <c r="FC89">
        <v>11784831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 t="b">
        <v>1</v>
      </c>
      <c r="FR89" t="b">
        <v>1</v>
      </c>
    </row>
    <row r="90" spans="1:174" x14ac:dyDescent="0.4">
      <c r="A90" t="s">
        <v>42</v>
      </c>
      <c r="B90">
        <v>605461108600</v>
      </c>
      <c r="C90">
        <v>6000000000331</v>
      </c>
      <c r="D90" t="s">
        <v>723</v>
      </c>
      <c r="E90" t="s">
        <v>724</v>
      </c>
      <c r="F90" t="s">
        <v>587</v>
      </c>
      <c r="G90" t="s">
        <v>655</v>
      </c>
      <c r="H90" t="s">
        <v>670</v>
      </c>
      <c r="I90" t="s">
        <v>590</v>
      </c>
      <c r="J90" t="s">
        <v>591</v>
      </c>
      <c r="K90" t="s">
        <v>592</v>
      </c>
      <c r="L90" t="s">
        <v>593</v>
      </c>
      <c r="M90" t="s">
        <v>594</v>
      </c>
      <c r="N90" t="s">
        <v>595</v>
      </c>
      <c r="O90" t="s">
        <v>596</v>
      </c>
      <c r="P90" t="s">
        <v>595</v>
      </c>
      <c r="Q90" t="s">
        <v>597</v>
      </c>
      <c r="R90" t="s">
        <v>598</v>
      </c>
      <c r="S90" t="s">
        <v>598</v>
      </c>
      <c r="T90" s="1">
        <v>39902</v>
      </c>
      <c r="U90" s="1">
        <v>46568</v>
      </c>
      <c r="V90" s="1">
        <v>46568</v>
      </c>
      <c r="X90" t="s">
        <v>599</v>
      </c>
      <c r="Y90" t="s">
        <v>657</v>
      </c>
      <c r="Z90" t="s">
        <v>658</v>
      </c>
      <c r="AA90" t="s">
        <v>659</v>
      </c>
      <c r="AB90" t="s">
        <v>660</v>
      </c>
      <c r="AC90" t="s">
        <v>594</v>
      </c>
      <c r="AD90" t="s">
        <v>681</v>
      </c>
      <c r="AF90" t="s">
        <v>605</v>
      </c>
      <c r="AG90" t="s">
        <v>606</v>
      </c>
      <c r="AH90" s="1">
        <v>39128</v>
      </c>
      <c r="AI90" t="s">
        <v>607</v>
      </c>
      <c r="AJ90" t="s">
        <v>608</v>
      </c>
      <c r="AK90" t="s">
        <v>587</v>
      </c>
      <c r="AL90" t="s">
        <v>609</v>
      </c>
      <c r="AM90" t="s">
        <v>610</v>
      </c>
      <c r="AN90" t="s">
        <v>619</v>
      </c>
      <c r="AO90">
        <v>0</v>
      </c>
      <c r="AP90">
        <v>3198554000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4940000000</v>
      </c>
      <c r="AX90">
        <v>0</v>
      </c>
      <c r="AY90">
        <v>91047000</v>
      </c>
      <c r="AZ90">
        <v>4363619299</v>
      </c>
      <c r="BA90">
        <v>0</v>
      </c>
      <c r="BB90">
        <v>-91047000</v>
      </c>
      <c r="BC90">
        <v>576380701</v>
      </c>
      <c r="BD90">
        <v>0</v>
      </c>
      <c r="BE90">
        <v>7420151</v>
      </c>
      <c r="BF90">
        <v>437673079</v>
      </c>
      <c r="BG90">
        <v>0</v>
      </c>
      <c r="BH90">
        <v>7420151</v>
      </c>
      <c r="BI90">
        <v>0</v>
      </c>
      <c r="BJ90">
        <v>0</v>
      </c>
      <c r="BK90">
        <v>0</v>
      </c>
      <c r="BL90">
        <v>6279802</v>
      </c>
      <c r="BM90">
        <v>0</v>
      </c>
      <c r="BN90">
        <v>0</v>
      </c>
      <c r="BO90">
        <v>2158822</v>
      </c>
      <c r="BP90">
        <v>6298240</v>
      </c>
      <c r="BQ90">
        <v>2158822</v>
      </c>
      <c r="BR90">
        <v>6298240</v>
      </c>
      <c r="BS90">
        <v>0</v>
      </c>
      <c r="BT90">
        <v>0</v>
      </c>
      <c r="BU90">
        <v>0</v>
      </c>
      <c r="BV90">
        <v>2158822</v>
      </c>
      <c r="BW90">
        <v>6298240</v>
      </c>
      <c r="BX90">
        <v>0.37525067951785751</v>
      </c>
      <c r="BY90">
        <v>1.0179039936091641</v>
      </c>
      <c r="BZ90">
        <v>0</v>
      </c>
      <c r="CA90">
        <v>576496000</v>
      </c>
      <c r="CB90">
        <v>576496000</v>
      </c>
      <c r="CC90">
        <v>667543000</v>
      </c>
      <c r="CD90">
        <v>0</v>
      </c>
      <c r="CE90">
        <v>576380701</v>
      </c>
      <c r="CF90">
        <v>576380701</v>
      </c>
      <c r="CG90">
        <v>667409491</v>
      </c>
      <c r="CH90">
        <v>576380701</v>
      </c>
      <c r="CI90">
        <v>576380701</v>
      </c>
      <c r="CJ90">
        <v>667409491</v>
      </c>
      <c r="CK90">
        <v>18210</v>
      </c>
      <c r="CL90">
        <v>0</v>
      </c>
      <c r="CM90">
        <v>0.37192932499999998</v>
      </c>
      <c r="CN90">
        <v>4.4631518999999997</v>
      </c>
      <c r="CO90">
        <v>4.4631518999999997</v>
      </c>
      <c r="CP90">
        <v>214372885.0659568</v>
      </c>
      <c r="CQ90">
        <v>2572474620.791482</v>
      </c>
      <c r="CR90">
        <v>2572474620.791482</v>
      </c>
      <c r="CS90">
        <v>1.0885977892712551</v>
      </c>
      <c r="CT90">
        <v>627446756.88721621</v>
      </c>
      <c r="CU90">
        <v>4.41</v>
      </c>
      <c r="CV90">
        <v>0</v>
      </c>
      <c r="CW90">
        <v>0</v>
      </c>
      <c r="CX90">
        <v>0</v>
      </c>
      <c r="CY90">
        <v>4.41</v>
      </c>
      <c r="CZ90">
        <v>2541838891.4099998</v>
      </c>
      <c r="DA90">
        <v>0</v>
      </c>
      <c r="DB90">
        <v>0</v>
      </c>
      <c r="DC90">
        <v>0</v>
      </c>
      <c r="DD90">
        <v>401517270</v>
      </c>
      <c r="DE90">
        <v>576380701</v>
      </c>
      <c r="DF90">
        <v>0</v>
      </c>
      <c r="DG90">
        <v>0</v>
      </c>
      <c r="DH90">
        <v>1</v>
      </c>
      <c r="DI90">
        <v>0</v>
      </c>
      <c r="DJ90">
        <v>576380701</v>
      </c>
      <c r="DK90">
        <v>0</v>
      </c>
      <c r="DL90">
        <v>667409491</v>
      </c>
      <c r="DM90">
        <v>0</v>
      </c>
      <c r="DN90">
        <v>0</v>
      </c>
      <c r="DO90">
        <v>0</v>
      </c>
      <c r="DP90">
        <v>91047000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851965579.08705676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2158822</v>
      </c>
      <c r="EH90">
        <v>0</v>
      </c>
      <c r="EI90">
        <v>0</v>
      </c>
      <c r="EJ90">
        <v>0</v>
      </c>
      <c r="EK90">
        <v>0</v>
      </c>
      <c r="EL90">
        <v>6298240</v>
      </c>
      <c r="EM90">
        <v>0</v>
      </c>
      <c r="EN90">
        <v>0</v>
      </c>
      <c r="EO90">
        <v>0</v>
      </c>
      <c r="EP90">
        <v>2158822</v>
      </c>
      <c r="EQ90">
        <v>6298240</v>
      </c>
      <c r="ER90">
        <v>358</v>
      </c>
      <c r="ES90" t="s">
        <v>10328</v>
      </c>
      <c r="ET90" t="s">
        <v>10328</v>
      </c>
      <c r="EU90" t="s">
        <v>612</v>
      </c>
      <c r="EV90" t="s">
        <v>10329</v>
      </c>
      <c r="EW90">
        <v>0</v>
      </c>
      <c r="EX90">
        <v>2158822</v>
      </c>
      <c r="EY90">
        <v>0</v>
      </c>
      <c r="EZ90">
        <v>0</v>
      </c>
      <c r="FA90">
        <v>0</v>
      </c>
      <c r="FB90">
        <v>0</v>
      </c>
      <c r="FC90">
        <v>6298240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 t="b">
        <v>1</v>
      </c>
      <c r="FR90" t="b">
        <v>1</v>
      </c>
    </row>
    <row r="91" spans="1:174" x14ac:dyDescent="0.4">
      <c r="A91" t="s">
        <v>43</v>
      </c>
      <c r="B91" t="s">
        <v>725</v>
      </c>
      <c r="C91">
        <v>200000410</v>
      </c>
      <c r="D91" t="s">
        <v>726</v>
      </c>
      <c r="E91" t="s">
        <v>727</v>
      </c>
      <c r="F91" t="s">
        <v>728</v>
      </c>
      <c r="G91" t="s">
        <v>729</v>
      </c>
      <c r="H91" t="s">
        <v>729</v>
      </c>
      <c r="I91" t="s">
        <v>730</v>
      </c>
      <c r="J91" t="s">
        <v>731</v>
      </c>
      <c r="K91" t="s">
        <v>732</v>
      </c>
      <c r="L91" t="s">
        <v>695</v>
      </c>
      <c r="M91" t="s">
        <v>594</v>
      </c>
      <c r="N91" t="s">
        <v>635</v>
      </c>
      <c r="O91" t="s">
        <v>624</v>
      </c>
      <c r="P91" t="s">
        <v>636</v>
      </c>
      <c r="Q91" t="s">
        <v>696</v>
      </c>
      <c r="R91" t="s">
        <v>598</v>
      </c>
      <c r="S91" t="s">
        <v>733</v>
      </c>
      <c r="T91" s="1">
        <v>39066</v>
      </c>
      <c r="U91" s="1">
        <v>2958465</v>
      </c>
      <c r="V91" s="1">
        <v>2958465</v>
      </c>
      <c r="X91" t="s">
        <v>594</v>
      </c>
      <c r="Y91" t="s">
        <v>594</v>
      </c>
      <c r="Z91" t="s">
        <v>594</v>
      </c>
      <c r="AA91" t="s">
        <v>594</v>
      </c>
      <c r="AB91" t="s">
        <v>637</v>
      </c>
      <c r="AD91" t="s">
        <v>734</v>
      </c>
      <c r="AF91" t="s">
        <v>735</v>
      </c>
      <c r="AG91" t="s">
        <v>736</v>
      </c>
      <c r="AH91" t="s">
        <v>10328</v>
      </c>
      <c r="AI91" t="s">
        <v>607</v>
      </c>
      <c r="AJ91" t="s">
        <v>737</v>
      </c>
      <c r="AK91" t="s">
        <v>728</v>
      </c>
      <c r="AL91" t="s">
        <v>609</v>
      </c>
      <c r="AM91" t="s">
        <v>610</v>
      </c>
      <c r="AN91" t="s">
        <v>619</v>
      </c>
      <c r="AO91">
        <v>0</v>
      </c>
      <c r="AP91">
        <v>5000000000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5013195121</v>
      </c>
      <c r="AX91">
        <v>0</v>
      </c>
      <c r="AY91">
        <v>0</v>
      </c>
      <c r="AZ91">
        <v>3565920270</v>
      </c>
      <c r="BA91">
        <v>0</v>
      </c>
      <c r="BB91">
        <v>0</v>
      </c>
      <c r="BC91">
        <v>1447274851</v>
      </c>
      <c r="BD91">
        <v>0</v>
      </c>
      <c r="BE91">
        <v>0</v>
      </c>
      <c r="BF91">
        <v>324593831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2524071</v>
      </c>
      <c r="BN91">
        <v>2524071</v>
      </c>
      <c r="BO91">
        <v>0</v>
      </c>
      <c r="BP91">
        <v>0</v>
      </c>
      <c r="BQ91">
        <v>2524071</v>
      </c>
      <c r="BR91">
        <v>2524071</v>
      </c>
      <c r="BS91">
        <v>0</v>
      </c>
      <c r="BT91">
        <v>0</v>
      </c>
      <c r="BU91">
        <v>0</v>
      </c>
      <c r="BV91">
        <v>2524071</v>
      </c>
      <c r="BW91">
        <v>2524071</v>
      </c>
      <c r="BX91">
        <v>0.59029469717969107</v>
      </c>
      <c r="BY91">
        <v>0.59029469717969107</v>
      </c>
      <c r="BZ91">
        <v>0</v>
      </c>
      <c r="CA91">
        <v>368510721</v>
      </c>
      <c r="CB91">
        <v>368510721</v>
      </c>
      <c r="CC91">
        <v>368510721</v>
      </c>
      <c r="CD91">
        <v>0</v>
      </c>
      <c r="CE91">
        <v>430119137</v>
      </c>
      <c r="CF91">
        <v>427595066</v>
      </c>
      <c r="CG91">
        <v>427595066</v>
      </c>
      <c r="CH91">
        <v>430119137</v>
      </c>
      <c r="CI91">
        <v>427595066</v>
      </c>
      <c r="CJ91">
        <v>427595066</v>
      </c>
      <c r="CK91">
        <v>2524071</v>
      </c>
      <c r="CL91">
        <v>57332299</v>
      </c>
      <c r="CM91">
        <v>7.1755662560462934</v>
      </c>
      <c r="CN91">
        <v>2.4156501889228821</v>
      </c>
      <c r="CO91">
        <v>-2.564300000667572</v>
      </c>
      <c r="CP91">
        <v>3086348365.536953</v>
      </c>
      <c r="CQ91">
        <v>1039017374.5533969</v>
      </c>
      <c r="CR91">
        <v>-1102954503.2962356</v>
      </c>
      <c r="CS91">
        <v>0.86185219879056851</v>
      </c>
      <c r="CT91">
        <v>370699123.96535176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1</v>
      </c>
      <c r="DI91">
        <v>0</v>
      </c>
      <c r="DJ91">
        <v>430119137</v>
      </c>
      <c r="DK91">
        <v>0</v>
      </c>
      <c r="DL91">
        <v>427595066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422938183</v>
      </c>
      <c r="DW91">
        <v>5895993.6704641031</v>
      </c>
      <c r="DX91">
        <v>0</v>
      </c>
      <c r="DY91">
        <v>0</v>
      </c>
      <c r="DZ91">
        <v>27593.770636736252</v>
      </c>
      <c r="EA91">
        <v>0</v>
      </c>
      <c r="EB91">
        <v>5923587.4411008395</v>
      </c>
      <c r="EC91">
        <v>1.4005799616112787E-2</v>
      </c>
      <c r="ED91">
        <v>5923587.4411008395</v>
      </c>
      <c r="EE91">
        <v>6024162.4438773636</v>
      </c>
      <c r="EF91">
        <v>0</v>
      </c>
      <c r="EG91">
        <v>0</v>
      </c>
      <c r="EH91">
        <v>0</v>
      </c>
      <c r="EI91">
        <v>0</v>
      </c>
      <c r="EJ91">
        <v>2524071</v>
      </c>
      <c r="EK91">
        <v>0</v>
      </c>
      <c r="EL91">
        <v>0</v>
      </c>
      <c r="EM91">
        <v>0</v>
      </c>
      <c r="EN91">
        <v>0</v>
      </c>
      <c r="EO91">
        <v>2524071</v>
      </c>
      <c r="EP91">
        <v>2524071</v>
      </c>
      <c r="EQ91">
        <v>2524071</v>
      </c>
      <c r="ER91">
        <v>374</v>
      </c>
      <c r="ES91" t="s">
        <v>729</v>
      </c>
      <c r="ET91" t="s">
        <v>10328</v>
      </c>
      <c r="EU91" t="s">
        <v>612</v>
      </c>
      <c r="EV91" t="s">
        <v>613</v>
      </c>
      <c r="EW91">
        <v>0</v>
      </c>
      <c r="EX91">
        <v>0</v>
      </c>
      <c r="EY91">
        <v>0</v>
      </c>
      <c r="EZ91">
        <v>0</v>
      </c>
      <c r="FA91">
        <v>2524071</v>
      </c>
      <c r="FB91">
        <v>0</v>
      </c>
      <c r="FC91">
        <v>0</v>
      </c>
      <c r="FD91">
        <v>0</v>
      </c>
      <c r="FE91">
        <v>0</v>
      </c>
      <c r="FF91">
        <v>2524071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 t="b">
        <v>1</v>
      </c>
      <c r="FR91" t="b">
        <v>1</v>
      </c>
    </row>
    <row r="92" spans="1:174" x14ac:dyDescent="0.4">
      <c r="A92" t="s">
        <v>738</v>
      </c>
      <c r="B92" t="s">
        <v>739</v>
      </c>
      <c r="C92">
        <v>200000315</v>
      </c>
      <c r="D92" t="s">
        <v>740</v>
      </c>
      <c r="E92" t="s">
        <v>741</v>
      </c>
      <c r="F92" t="s">
        <v>587</v>
      </c>
      <c r="G92" t="s">
        <v>742</v>
      </c>
      <c r="H92" t="s">
        <v>743</v>
      </c>
      <c r="I92" t="s">
        <v>590</v>
      </c>
      <c r="J92" t="s">
        <v>591</v>
      </c>
      <c r="K92" t="s">
        <v>592</v>
      </c>
      <c r="L92" t="s">
        <v>593</v>
      </c>
      <c r="M92" t="s">
        <v>594</v>
      </c>
      <c r="N92" t="s">
        <v>635</v>
      </c>
      <c r="O92" t="s">
        <v>744</v>
      </c>
      <c r="P92" t="s">
        <v>636</v>
      </c>
      <c r="Q92" t="s">
        <v>696</v>
      </c>
      <c r="R92" t="s">
        <v>598</v>
      </c>
      <c r="S92" t="s">
        <v>598</v>
      </c>
      <c r="T92" s="1">
        <v>39224</v>
      </c>
      <c r="U92" s="1">
        <v>44702</v>
      </c>
      <c r="V92" s="1">
        <v>45587</v>
      </c>
      <c r="W92" s="1">
        <v>45548</v>
      </c>
      <c r="X92" t="s">
        <v>718</v>
      </c>
      <c r="Y92" t="s">
        <v>600</v>
      </c>
      <c r="Z92" t="s">
        <v>719</v>
      </c>
      <c r="AA92" t="s">
        <v>745</v>
      </c>
      <c r="AB92" t="s">
        <v>746</v>
      </c>
      <c r="AC92" t="s">
        <v>594</v>
      </c>
      <c r="AD92" t="s">
        <v>604</v>
      </c>
      <c r="AF92" t="s">
        <v>605</v>
      </c>
      <c r="AG92" t="s">
        <v>606</v>
      </c>
      <c r="AH92" t="s">
        <v>10328</v>
      </c>
      <c r="AI92" t="s">
        <v>607</v>
      </c>
      <c r="AJ92" t="s">
        <v>608</v>
      </c>
      <c r="AK92" t="s">
        <v>587</v>
      </c>
      <c r="AL92" t="s">
        <v>609</v>
      </c>
      <c r="AM92" t="s">
        <v>610</v>
      </c>
      <c r="AN92" t="s">
        <v>611</v>
      </c>
      <c r="AO92">
        <v>0</v>
      </c>
      <c r="AP92">
        <v>30000000000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9225539247.272728</v>
      </c>
      <c r="AX92">
        <v>0</v>
      </c>
      <c r="AY92">
        <v>0</v>
      </c>
      <c r="AZ92">
        <v>9218355953</v>
      </c>
      <c r="BA92">
        <v>0</v>
      </c>
      <c r="BB92">
        <v>0</v>
      </c>
      <c r="BC92">
        <v>7183294.2727279663</v>
      </c>
      <c r="BD92">
        <v>0</v>
      </c>
      <c r="BE92">
        <v>0</v>
      </c>
      <c r="BF92">
        <v>6185923834.272727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7.2819724678993243</v>
      </c>
      <c r="CP92">
        <v>0</v>
      </c>
      <c r="CQ92">
        <v>0</v>
      </c>
      <c r="CR92">
        <v>0</v>
      </c>
      <c r="CS92">
        <v>1.6697430225367662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0.89455080362227146</v>
      </c>
      <c r="DI92">
        <v>0.10544919637772855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450</v>
      </c>
      <c r="ES92" t="s">
        <v>10328</v>
      </c>
      <c r="ET92" t="s">
        <v>10328</v>
      </c>
      <c r="EU92" t="s">
        <v>612</v>
      </c>
      <c r="EV92" t="s">
        <v>613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 t="b">
        <v>1</v>
      </c>
      <c r="FR92" t="b">
        <v>1</v>
      </c>
    </row>
    <row r="93" spans="1:174" x14ac:dyDescent="0.4">
      <c r="A93" t="s">
        <v>44</v>
      </c>
      <c r="B93">
        <v>105464079100</v>
      </c>
      <c r="C93">
        <v>6000000000104</v>
      </c>
      <c r="D93" t="s">
        <v>747</v>
      </c>
      <c r="E93" t="s">
        <v>748</v>
      </c>
      <c r="F93" t="s">
        <v>587</v>
      </c>
      <c r="G93" t="s">
        <v>655</v>
      </c>
      <c r="H93" t="s">
        <v>749</v>
      </c>
      <c r="I93" t="s">
        <v>590</v>
      </c>
      <c r="J93" t="s">
        <v>591</v>
      </c>
      <c r="K93" t="s">
        <v>592</v>
      </c>
      <c r="L93" t="s">
        <v>593</v>
      </c>
      <c r="M93" t="s">
        <v>594</v>
      </c>
      <c r="N93" t="s">
        <v>595</v>
      </c>
      <c r="O93" t="s">
        <v>596</v>
      </c>
      <c r="P93" t="s">
        <v>595</v>
      </c>
      <c r="Q93" t="s">
        <v>597</v>
      </c>
      <c r="R93" t="s">
        <v>598</v>
      </c>
      <c r="S93" t="s">
        <v>598</v>
      </c>
      <c r="T93" s="1">
        <v>41178</v>
      </c>
      <c r="U93" s="1">
        <v>2958465</v>
      </c>
      <c r="V93" s="1">
        <v>2958465</v>
      </c>
      <c r="W93" s="1">
        <v>45747</v>
      </c>
      <c r="X93" t="s">
        <v>599</v>
      </c>
      <c r="Y93" t="s">
        <v>657</v>
      </c>
      <c r="Z93" t="s">
        <v>658</v>
      </c>
      <c r="AA93" t="s">
        <v>659</v>
      </c>
      <c r="AB93" t="s">
        <v>660</v>
      </c>
      <c r="AC93" t="s">
        <v>594</v>
      </c>
      <c r="AD93" t="s">
        <v>698</v>
      </c>
      <c r="AF93" t="s">
        <v>605</v>
      </c>
      <c r="AG93" t="s">
        <v>606</v>
      </c>
      <c r="AH93" t="s">
        <v>10328</v>
      </c>
      <c r="AI93" t="s">
        <v>607</v>
      </c>
      <c r="AJ93" t="s">
        <v>608</v>
      </c>
      <c r="AK93" t="s">
        <v>587</v>
      </c>
      <c r="AL93" t="s">
        <v>609</v>
      </c>
      <c r="AM93" t="s">
        <v>610</v>
      </c>
      <c r="AN93" t="s">
        <v>611</v>
      </c>
      <c r="AO93">
        <v>0</v>
      </c>
      <c r="AP93">
        <v>68910000000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450</v>
      </c>
      <c r="ES93" t="s">
        <v>10328</v>
      </c>
      <c r="ET93" t="s">
        <v>10328</v>
      </c>
      <c r="EU93" t="s">
        <v>612</v>
      </c>
      <c r="EV93" t="s">
        <v>10329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 t="b">
        <v>1</v>
      </c>
      <c r="FR93" t="b">
        <v>1</v>
      </c>
    </row>
    <row r="94" spans="1:174" x14ac:dyDescent="0.4">
      <c r="A94" t="s">
        <v>44</v>
      </c>
      <c r="B94">
        <v>105464079100</v>
      </c>
      <c r="C94">
        <v>6000000000105</v>
      </c>
      <c r="D94" t="s">
        <v>747</v>
      </c>
      <c r="E94" t="s">
        <v>748</v>
      </c>
      <c r="F94" t="s">
        <v>587</v>
      </c>
      <c r="G94" t="s">
        <v>655</v>
      </c>
      <c r="H94" t="s">
        <v>749</v>
      </c>
      <c r="I94" t="s">
        <v>590</v>
      </c>
      <c r="J94" t="s">
        <v>591</v>
      </c>
      <c r="K94" t="s">
        <v>592</v>
      </c>
      <c r="L94" t="s">
        <v>593</v>
      </c>
      <c r="M94" t="s">
        <v>594</v>
      </c>
      <c r="N94" t="s">
        <v>595</v>
      </c>
      <c r="O94" t="s">
        <v>596</v>
      </c>
      <c r="P94" t="s">
        <v>595</v>
      </c>
      <c r="Q94" t="s">
        <v>597</v>
      </c>
      <c r="R94" t="s">
        <v>598</v>
      </c>
      <c r="S94" t="s">
        <v>598</v>
      </c>
      <c r="T94" s="1">
        <v>41178</v>
      </c>
      <c r="U94" s="1">
        <v>2958465</v>
      </c>
      <c r="V94" s="1">
        <v>2958465</v>
      </c>
      <c r="X94" t="s">
        <v>599</v>
      </c>
      <c r="Y94" t="s">
        <v>657</v>
      </c>
      <c r="Z94" t="s">
        <v>658</v>
      </c>
      <c r="AA94" t="s">
        <v>659</v>
      </c>
      <c r="AB94" t="s">
        <v>660</v>
      </c>
      <c r="AC94" t="s">
        <v>594</v>
      </c>
      <c r="AD94" t="s">
        <v>698</v>
      </c>
      <c r="AF94" t="s">
        <v>605</v>
      </c>
      <c r="AG94" t="s">
        <v>606</v>
      </c>
      <c r="AH94" s="1">
        <v>39241</v>
      </c>
      <c r="AI94" t="s">
        <v>607</v>
      </c>
      <c r="AJ94" t="s">
        <v>608</v>
      </c>
      <c r="AK94" t="s">
        <v>587</v>
      </c>
      <c r="AL94" t="s">
        <v>609</v>
      </c>
      <c r="AM94" t="s">
        <v>610</v>
      </c>
      <c r="AN94" t="s">
        <v>619</v>
      </c>
      <c r="AO94">
        <v>0</v>
      </c>
      <c r="AP94">
        <v>36405000000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36405000000</v>
      </c>
      <c r="AX94">
        <v>1147000000</v>
      </c>
      <c r="AY94">
        <v>1147000000</v>
      </c>
      <c r="AZ94">
        <v>4037474800</v>
      </c>
      <c r="BA94">
        <v>-1147000000</v>
      </c>
      <c r="BB94">
        <v>-1147000000</v>
      </c>
      <c r="BC94">
        <v>32367525200</v>
      </c>
      <c r="BD94">
        <v>563703830</v>
      </c>
      <c r="BE94">
        <v>563703830</v>
      </c>
      <c r="BF94">
        <v>30576095582</v>
      </c>
      <c r="BG94">
        <v>0</v>
      </c>
      <c r="BH94">
        <v>563703830</v>
      </c>
      <c r="BI94">
        <v>0</v>
      </c>
      <c r="BJ94">
        <v>0</v>
      </c>
      <c r="BK94">
        <v>0</v>
      </c>
      <c r="BL94">
        <v>563489514</v>
      </c>
      <c r="BM94">
        <v>0</v>
      </c>
      <c r="BN94">
        <v>0</v>
      </c>
      <c r="BO94">
        <v>194253688</v>
      </c>
      <c r="BP94">
        <v>563718957</v>
      </c>
      <c r="BQ94">
        <v>194253688</v>
      </c>
      <c r="BR94">
        <v>563718957</v>
      </c>
      <c r="BS94">
        <v>0</v>
      </c>
      <c r="BT94">
        <v>0</v>
      </c>
      <c r="BU94">
        <v>0</v>
      </c>
      <c r="BV94">
        <v>194253688</v>
      </c>
      <c r="BW94">
        <v>563718957</v>
      </c>
      <c r="BX94">
        <v>0.59144734977729396</v>
      </c>
      <c r="BY94">
        <v>1.7260726792976757</v>
      </c>
      <c r="BZ94">
        <v>0</v>
      </c>
      <c r="CA94">
        <v>32374000000</v>
      </c>
      <c r="CB94">
        <v>33521000000</v>
      </c>
      <c r="CC94">
        <v>33521000000</v>
      </c>
      <c r="CD94">
        <v>0</v>
      </c>
      <c r="CE94">
        <v>32367525200</v>
      </c>
      <c r="CF94">
        <v>33514295800</v>
      </c>
      <c r="CG94">
        <v>33514295800</v>
      </c>
      <c r="CH94">
        <v>32367525200</v>
      </c>
      <c r="CI94">
        <v>33514295800</v>
      </c>
      <c r="CJ94">
        <v>33514295800</v>
      </c>
      <c r="CK94">
        <v>229400</v>
      </c>
      <c r="CL94">
        <v>0</v>
      </c>
      <c r="CM94">
        <v>0.58235124166666663</v>
      </c>
      <c r="CN94">
        <v>6.9882149</v>
      </c>
      <c r="CO94">
        <v>6.9882149</v>
      </c>
      <c r="CP94">
        <v>18849268489.897121</v>
      </c>
      <c r="CQ94">
        <v>226191221878.76547</v>
      </c>
      <c r="CR94">
        <v>226191221878.76547</v>
      </c>
      <c r="CS94">
        <v>1.8398872567504463</v>
      </c>
      <c r="CT94">
        <v>59552597148.028938</v>
      </c>
      <c r="CU94">
        <v>6.82</v>
      </c>
      <c r="CV94">
        <v>0</v>
      </c>
      <c r="CW94">
        <v>0</v>
      </c>
      <c r="CX94">
        <v>6.82</v>
      </c>
      <c r="CY94">
        <v>6.82</v>
      </c>
      <c r="CZ94">
        <v>220746521864</v>
      </c>
      <c r="DA94">
        <v>0</v>
      </c>
      <c r="DB94">
        <v>0</v>
      </c>
      <c r="DC94">
        <v>7822540000</v>
      </c>
      <c r="DD94">
        <v>7822540000</v>
      </c>
      <c r="DE94">
        <v>32367525200</v>
      </c>
      <c r="DF94">
        <v>0</v>
      </c>
      <c r="DG94">
        <v>1147000000</v>
      </c>
      <c r="DH94">
        <v>1</v>
      </c>
      <c r="DI94">
        <v>0</v>
      </c>
      <c r="DJ94">
        <v>32367525200</v>
      </c>
      <c r="DK94">
        <v>0</v>
      </c>
      <c r="DL94">
        <v>33514295800</v>
      </c>
      <c r="DM94">
        <v>0</v>
      </c>
      <c r="DN94">
        <v>0</v>
      </c>
      <c r="DO94">
        <v>0</v>
      </c>
      <c r="DP94">
        <v>1147000000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35574405284.894966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194253688</v>
      </c>
      <c r="EH94">
        <v>0</v>
      </c>
      <c r="EI94">
        <v>0</v>
      </c>
      <c r="EJ94">
        <v>0</v>
      </c>
      <c r="EK94">
        <v>0</v>
      </c>
      <c r="EL94">
        <v>563718957</v>
      </c>
      <c r="EM94">
        <v>0</v>
      </c>
      <c r="EN94">
        <v>0</v>
      </c>
      <c r="EO94">
        <v>0</v>
      </c>
      <c r="EP94">
        <v>194253688</v>
      </c>
      <c r="EQ94">
        <v>563718957</v>
      </c>
      <c r="ER94">
        <v>168</v>
      </c>
      <c r="ES94" t="s">
        <v>10328</v>
      </c>
      <c r="ET94" t="s">
        <v>10328</v>
      </c>
      <c r="EU94" t="s">
        <v>612</v>
      </c>
      <c r="EV94" t="s">
        <v>10329</v>
      </c>
      <c r="EW94">
        <v>0</v>
      </c>
      <c r="EX94">
        <v>194253688</v>
      </c>
      <c r="EY94">
        <v>0</v>
      </c>
      <c r="EZ94">
        <v>0</v>
      </c>
      <c r="FA94">
        <v>0</v>
      </c>
      <c r="FB94">
        <v>0</v>
      </c>
      <c r="FC94">
        <v>563718957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 t="b">
        <v>1</v>
      </c>
      <c r="FR94" t="b">
        <v>1</v>
      </c>
    </row>
    <row r="95" spans="1:174" x14ac:dyDescent="0.4">
      <c r="A95" t="s">
        <v>44</v>
      </c>
      <c r="B95">
        <v>105464079100</v>
      </c>
      <c r="C95">
        <v>6000000000106</v>
      </c>
      <c r="D95" t="s">
        <v>747</v>
      </c>
      <c r="E95" t="s">
        <v>748</v>
      </c>
      <c r="F95" t="s">
        <v>587</v>
      </c>
      <c r="G95" t="s">
        <v>655</v>
      </c>
      <c r="H95" t="s">
        <v>749</v>
      </c>
      <c r="I95" t="s">
        <v>590</v>
      </c>
      <c r="J95" t="s">
        <v>591</v>
      </c>
      <c r="K95" t="s">
        <v>592</v>
      </c>
      <c r="L95" t="s">
        <v>593</v>
      </c>
      <c r="M95" t="s">
        <v>594</v>
      </c>
      <c r="N95" t="s">
        <v>595</v>
      </c>
      <c r="O95" t="s">
        <v>596</v>
      </c>
      <c r="P95" t="s">
        <v>595</v>
      </c>
      <c r="Q95" t="s">
        <v>597</v>
      </c>
      <c r="R95" t="s">
        <v>598</v>
      </c>
      <c r="S95" t="s">
        <v>598</v>
      </c>
      <c r="T95" s="1">
        <v>41178</v>
      </c>
      <c r="U95" s="1">
        <v>2958465</v>
      </c>
      <c r="V95" s="1">
        <v>2958465</v>
      </c>
      <c r="X95" t="s">
        <v>599</v>
      </c>
      <c r="Y95" t="s">
        <v>657</v>
      </c>
      <c r="Z95" t="s">
        <v>658</v>
      </c>
      <c r="AA95" t="s">
        <v>659</v>
      </c>
      <c r="AB95" t="s">
        <v>660</v>
      </c>
      <c r="AC95" t="s">
        <v>594</v>
      </c>
      <c r="AD95" t="s">
        <v>698</v>
      </c>
      <c r="AF95" t="s">
        <v>605</v>
      </c>
      <c r="AG95" t="s">
        <v>606</v>
      </c>
      <c r="AH95" s="1">
        <v>39241</v>
      </c>
      <c r="AI95" t="s">
        <v>607</v>
      </c>
      <c r="AJ95" t="s">
        <v>608</v>
      </c>
      <c r="AK95" t="s">
        <v>587</v>
      </c>
      <c r="AL95" t="s">
        <v>609</v>
      </c>
      <c r="AM95" t="s">
        <v>610</v>
      </c>
      <c r="AN95" t="s">
        <v>619</v>
      </c>
      <c r="AO95">
        <v>0</v>
      </c>
      <c r="AP95">
        <v>5000000000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25000000</v>
      </c>
      <c r="AY95">
        <v>25000000</v>
      </c>
      <c r="AZ95">
        <v>0</v>
      </c>
      <c r="BA95">
        <v>-25000000</v>
      </c>
      <c r="BB95">
        <v>-25000000</v>
      </c>
      <c r="BC95">
        <v>0</v>
      </c>
      <c r="BD95">
        <v>235479</v>
      </c>
      <c r="BE95">
        <v>235479</v>
      </c>
      <c r="BF95">
        <v>0</v>
      </c>
      <c r="BG95">
        <v>0</v>
      </c>
      <c r="BH95">
        <v>235479</v>
      </c>
      <c r="BI95">
        <v>0</v>
      </c>
      <c r="BJ95">
        <v>0</v>
      </c>
      <c r="BK95">
        <v>0</v>
      </c>
      <c r="BL95">
        <v>232863</v>
      </c>
      <c r="BM95">
        <v>0</v>
      </c>
      <c r="BN95">
        <v>0</v>
      </c>
      <c r="BO95">
        <v>83524</v>
      </c>
      <c r="BP95">
        <v>237864</v>
      </c>
      <c r="BQ95">
        <v>83524</v>
      </c>
      <c r="BR95">
        <v>237864</v>
      </c>
      <c r="BS95">
        <v>0</v>
      </c>
      <c r="BT95">
        <v>0</v>
      </c>
      <c r="BU95">
        <v>0</v>
      </c>
      <c r="BV95">
        <v>83524</v>
      </c>
      <c r="BW95">
        <v>237864</v>
      </c>
      <c r="BX95">
        <v>0.67056644897315598</v>
      </c>
      <c r="BY95">
        <v>1.9215792973791477</v>
      </c>
      <c r="BZ95">
        <v>0</v>
      </c>
      <c r="CA95">
        <v>0</v>
      </c>
      <c r="CB95">
        <v>25000000</v>
      </c>
      <c r="CC95">
        <v>25000000</v>
      </c>
      <c r="CD95">
        <v>0</v>
      </c>
      <c r="CE95">
        <v>0</v>
      </c>
      <c r="CF95">
        <v>24995000</v>
      </c>
      <c r="CG95">
        <v>24995000</v>
      </c>
      <c r="CH95">
        <v>0</v>
      </c>
      <c r="CI95">
        <v>24995000</v>
      </c>
      <c r="CJ95">
        <v>24995000</v>
      </c>
      <c r="CK95">
        <v>5000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4.3</v>
      </c>
      <c r="CY95">
        <v>4.3</v>
      </c>
      <c r="CZ95">
        <v>0</v>
      </c>
      <c r="DA95">
        <v>0</v>
      </c>
      <c r="DB95">
        <v>0</v>
      </c>
      <c r="DC95">
        <v>107500000</v>
      </c>
      <c r="DD95">
        <v>107500000</v>
      </c>
      <c r="DE95">
        <v>0</v>
      </c>
      <c r="DF95">
        <v>0</v>
      </c>
      <c r="DG95">
        <v>25000000</v>
      </c>
      <c r="DH95">
        <v>1</v>
      </c>
      <c r="DI95">
        <v>0</v>
      </c>
      <c r="DJ95">
        <v>0</v>
      </c>
      <c r="DK95">
        <v>0</v>
      </c>
      <c r="DL95">
        <v>24995000</v>
      </c>
      <c r="DM95">
        <v>0</v>
      </c>
      <c r="DN95">
        <v>0</v>
      </c>
      <c r="DO95">
        <v>0</v>
      </c>
      <c r="DP95">
        <v>25000000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352332564.6126821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83524</v>
      </c>
      <c r="EH95">
        <v>0</v>
      </c>
      <c r="EI95">
        <v>0</v>
      </c>
      <c r="EJ95">
        <v>0</v>
      </c>
      <c r="EK95">
        <v>0</v>
      </c>
      <c r="EL95">
        <v>237864</v>
      </c>
      <c r="EM95">
        <v>0</v>
      </c>
      <c r="EN95">
        <v>0</v>
      </c>
      <c r="EO95">
        <v>0</v>
      </c>
      <c r="EP95">
        <v>83524</v>
      </c>
      <c r="EQ95">
        <v>237864</v>
      </c>
      <c r="ER95">
        <v>403</v>
      </c>
      <c r="ES95" t="s">
        <v>10328</v>
      </c>
      <c r="ET95" t="s">
        <v>10328</v>
      </c>
      <c r="EU95" t="s">
        <v>612</v>
      </c>
      <c r="EV95" t="s">
        <v>10329</v>
      </c>
      <c r="EW95">
        <v>0</v>
      </c>
      <c r="EX95">
        <v>83524</v>
      </c>
      <c r="EY95">
        <v>0</v>
      </c>
      <c r="EZ95">
        <v>0</v>
      </c>
      <c r="FA95">
        <v>0</v>
      </c>
      <c r="FB95">
        <v>0</v>
      </c>
      <c r="FC95">
        <v>237864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 t="b">
        <v>1</v>
      </c>
      <c r="FR95" t="b">
        <v>1</v>
      </c>
    </row>
    <row r="96" spans="1:174" x14ac:dyDescent="0.4">
      <c r="A96" t="s">
        <v>44</v>
      </c>
      <c r="B96">
        <v>105464079101</v>
      </c>
      <c r="C96">
        <v>6000000000252</v>
      </c>
      <c r="D96" t="s">
        <v>747</v>
      </c>
      <c r="E96" t="s">
        <v>750</v>
      </c>
      <c r="F96" t="s">
        <v>587</v>
      </c>
      <c r="G96" t="s">
        <v>655</v>
      </c>
      <c r="H96" t="s">
        <v>749</v>
      </c>
      <c r="I96" t="s">
        <v>590</v>
      </c>
      <c r="J96" t="s">
        <v>591</v>
      </c>
      <c r="K96" t="s">
        <v>592</v>
      </c>
      <c r="L96" t="s">
        <v>593</v>
      </c>
      <c r="M96" t="s">
        <v>594</v>
      </c>
      <c r="N96" t="s">
        <v>595</v>
      </c>
      <c r="O96" t="s">
        <v>596</v>
      </c>
      <c r="P96" t="s">
        <v>595</v>
      </c>
      <c r="Q96" t="s">
        <v>597</v>
      </c>
      <c r="R96" t="s">
        <v>598</v>
      </c>
      <c r="S96" t="s">
        <v>598</v>
      </c>
      <c r="T96" s="1">
        <v>42003</v>
      </c>
      <c r="U96" s="1">
        <v>2958465</v>
      </c>
      <c r="V96" s="1">
        <v>2958465</v>
      </c>
      <c r="X96" t="s">
        <v>599</v>
      </c>
      <c r="Y96" t="s">
        <v>657</v>
      </c>
      <c r="Z96" t="s">
        <v>658</v>
      </c>
      <c r="AA96" t="s">
        <v>659</v>
      </c>
      <c r="AB96" t="s">
        <v>660</v>
      </c>
      <c r="AC96" t="s">
        <v>594</v>
      </c>
      <c r="AD96" t="s">
        <v>698</v>
      </c>
      <c r="AF96" t="s">
        <v>605</v>
      </c>
      <c r="AG96" t="s">
        <v>606</v>
      </c>
      <c r="AH96" s="1">
        <v>41996</v>
      </c>
      <c r="AI96" t="s">
        <v>607</v>
      </c>
      <c r="AJ96" t="s">
        <v>608</v>
      </c>
      <c r="AK96" t="s">
        <v>587</v>
      </c>
      <c r="AL96" t="s">
        <v>609</v>
      </c>
      <c r="AM96" t="s">
        <v>610</v>
      </c>
      <c r="AN96" t="s">
        <v>619</v>
      </c>
      <c r="AO96">
        <v>0</v>
      </c>
      <c r="AP96">
        <v>11000000000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11000000000</v>
      </c>
      <c r="AX96">
        <v>259000000</v>
      </c>
      <c r="AY96">
        <v>259000000</v>
      </c>
      <c r="AZ96">
        <v>9583676125</v>
      </c>
      <c r="BA96">
        <v>-259000000</v>
      </c>
      <c r="BB96">
        <v>-259000000</v>
      </c>
      <c r="BC96">
        <v>1416323875</v>
      </c>
      <c r="BD96">
        <v>17026323</v>
      </c>
      <c r="BE96">
        <v>17026323</v>
      </c>
      <c r="BF96">
        <v>671649275</v>
      </c>
      <c r="BG96">
        <v>0</v>
      </c>
      <c r="BH96">
        <v>17026323</v>
      </c>
      <c r="BI96">
        <v>0</v>
      </c>
      <c r="BJ96">
        <v>0</v>
      </c>
      <c r="BK96">
        <v>0</v>
      </c>
      <c r="BL96">
        <v>17206395</v>
      </c>
      <c r="BM96">
        <v>0</v>
      </c>
      <c r="BN96">
        <v>0</v>
      </c>
      <c r="BO96">
        <v>6047413</v>
      </c>
      <c r="BP96">
        <v>17258160</v>
      </c>
      <c r="BQ96">
        <v>6047413</v>
      </c>
      <c r="BR96">
        <v>17258160</v>
      </c>
      <c r="BS96">
        <v>0</v>
      </c>
      <c r="BT96">
        <v>0</v>
      </c>
      <c r="BU96">
        <v>0</v>
      </c>
      <c r="BV96">
        <v>6047413</v>
      </c>
      <c r="BW96">
        <v>17258160</v>
      </c>
      <c r="BX96">
        <v>0.39200308057986472</v>
      </c>
      <c r="BY96">
        <v>1.1228001604528881</v>
      </c>
      <c r="BZ96">
        <v>0</v>
      </c>
      <c r="CA96">
        <v>1417000000</v>
      </c>
      <c r="CB96">
        <v>1676000000</v>
      </c>
      <c r="CC96">
        <v>1676000000</v>
      </c>
      <c r="CD96">
        <v>0</v>
      </c>
      <c r="CE96">
        <v>1416323875</v>
      </c>
      <c r="CF96">
        <v>1675114087</v>
      </c>
      <c r="CG96">
        <v>1675062809</v>
      </c>
      <c r="CH96">
        <v>1416323875</v>
      </c>
      <c r="CI96">
        <v>1675114087</v>
      </c>
      <c r="CJ96">
        <v>1675062809</v>
      </c>
      <c r="CK96">
        <v>261066</v>
      </c>
      <c r="CL96">
        <v>0</v>
      </c>
      <c r="CM96">
        <v>0.35103906666666668</v>
      </c>
      <c r="CN96">
        <v>4.2124687999999999</v>
      </c>
      <c r="CO96">
        <v>4.2124687999999999</v>
      </c>
      <c r="CP96">
        <v>497185011.17771667</v>
      </c>
      <c r="CQ96">
        <v>5966220134.1325998</v>
      </c>
      <c r="CR96">
        <v>5966220134.1325998</v>
      </c>
      <c r="CS96">
        <v>1.061059025</v>
      </c>
      <c r="CT96">
        <v>1502803229.891722</v>
      </c>
      <c r="CU96">
        <v>4.12</v>
      </c>
      <c r="CV96">
        <v>0</v>
      </c>
      <c r="CW96">
        <v>0</v>
      </c>
      <c r="CX96">
        <v>4.12</v>
      </c>
      <c r="CY96">
        <v>4.12</v>
      </c>
      <c r="CZ96">
        <v>5835254365</v>
      </c>
      <c r="DA96">
        <v>0</v>
      </c>
      <c r="DB96">
        <v>0</v>
      </c>
      <c r="DC96">
        <v>1067080000</v>
      </c>
      <c r="DD96">
        <v>1067080000</v>
      </c>
      <c r="DE96">
        <v>1416323875</v>
      </c>
      <c r="DF96">
        <v>0</v>
      </c>
      <c r="DG96">
        <v>259000000</v>
      </c>
      <c r="DH96">
        <v>1</v>
      </c>
      <c r="DI96">
        <v>0</v>
      </c>
      <c r="DJ96">
        <v>1416323875</v>
      </c>
      <c r="DK96">
        <v>0</v>
      </c>
      <c r="DL96">
        <v>1675062809</v>
      </c>
      <c r="DM96">
        <v>0</v>
      </c>
      <c r="DN96">
        <v>0</v>
      </c>
      <c r="DO96">
        <v>0</v>
      </c>
      <c r="DP96">
        <v>259000000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2216422741.575099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6047413</v>
      </c>
      <c r="EH96">
        <v>0</v>
      </c>
      <c r="EI96">
        <v>0</v>
      </c>
      <c r="EJ96">
        <v>0</v>
      </c>
      <c r="EK96">
        <v>0</v>
      </c>
      <c r="EL96">
        <v>17258160</v>
      </c>
      <c r="EM96">
        <v>0</v>
      </c>
      <c r="EN96">
        <v>0</v>
      </c>
      <c r="EO96">
        <v>0</v>
      </c>
      <c r="EP96">
        <v>6047413</v>
      </c>
      <c r="EQ96">
        <v>17258160</v>
      </c>
      <c r="ER96">
        <v>339</v>
      </c>
      <c r="ES96" t="s">
        <v>10328</v>
      </c>
      <c r="ET96" t="s">
        <v>10328</v>
      </c>
      <c r="EU96" t="s">
        <v>612</v>
      </c>
      <c r="EV96" t="s">
        <v>10329</v>
      </c>
      <c r="EW96">
        <v>0</v>
      </c>
      <c r="EX96">
        <v>6047413</v>
      </c>
      <c r="EY96">
        <v>0</v>
      </c>
      <c r="EZ96">
        <v>0</v>
      </c>
      <c r="FA96">
        <v>0</v>
      </c>
      <c r="FB96">
        <v>0</v>
      </c>
      <c r="FC96">
        <v>17258160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 t="b">
        <v>1</v>
      </c>
      <c r="FR96" t="b">
        <v>1</v>
      </c>
    </row>
    <row r="97" spans="1:174" x14ac:dyDescent="0.4">
      <c r="A97" t="s">
        <v>44</v>
      </c>
      <c r="B97" t="s">
        <v>751</v>
      </c>
      <c r="C97">
        <v>100001925</v>
      </c>
      <c r="D97" t="s">
        <v>747</v>
      </c>
      <c r="E97" t="s">
        <v>747</v>
      </c>
      <c r="F97" t="s">
        <v>587</v>
      </c>
      <c r="G97" t="s">
        <v>655</v>
      </c>
      <c r="H97" t="s">
        <v>749</v>
      </c>
      <c r="I97" t="s">
        <v>590</v>
      </c>
      <c r="J97" t="s">
        <v>591</v>
      </c>
      <c r="K97" t="s">
        <v>592</v>
      </c>
      <c r="L97" t="s">
        <v>593</v>
      </c>
      <c r="M97" t="s">
        <v>594</v>
      </c>
      <c r="N97" t="s">
        <v>623</v>
      </c>
      <c r="O97" t="s">
        <v>624</v>
      </c>
      <c r="P97" t="s">
        <v>625</v>
      </c>
      <c r="Q97" t="s">
        <v>597</v>
      </c>
      <c r="R97" t="s">
        <v>598</v>
      </c>
      <c r="S97" t="s">
        <v>598</v>
      </c>
      <c r="T97" s="1">
        <v>39260</v>
      </c>
      <c r="U97" s="1">
        <v>2958465</v>
      </c>
      <c r="V97" s="1">
        <v>2958465</v>
      </c>
      <c r="X97" t="s">
        <v>599</v>
      </c>
      <c r="Y97" t="s">
        <v>657</v>
      </c>
      <c r="Z97" t="s">
        <v>658</v>
      </c>
      <c r="AA97" t="s">
        <v>659</v>
      </c>
      <c r="AB97" t="s">
        <v>660</v>
      </c>
      <c r="AC97" t="s">
        <v>594</v>
      </c>
      <c r="AD97" t="s">
        <v>698</v>
      </c>
      <c r="AF97" t="s">
        <v>605</v>
      </c>
      <c r="AG97" t="s">
        <v>606</v>
      </c>
      <c r="AH97" t="s">
        <v>10328</v>
      </c>
      <c r="AI97" t="s">
        <v>607</v>
      </c>
      <c r="AJ97" t="s">
        <v>608</v>
      </c>
      <c r="AK97" t="s">
        <v>587</v>
      </c>
      <c r="AL97" t="s">
        <v>627</v>
      </c>
      <c r="AM97" t="s">
        <v>610</v>
      </c>
      <c r="AN97" t="s">
        <v>619</v>
      </c>
      <c r="AO97">
        <v>0</v>
      </c>
      <c r="AP97">
        <v>12553000000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12384979522</v>
      </c>
      <c r="CB97">
        <v>12384979522</v>
      </c>
      <c r="CC97">
        <v>12384979522</v>
      </c>
      <c r="CD97">
        <v>0</v>
      </c>
      <c r="CE97">
        <v>12384979522</v>
      </c>
      <c r="CF97">
        <v>12384979522</v>
      </c>
      <c r="CG97">
        <v>12384979522</v>
      </c>
      <c r="CH97">
        <v>12384979522</v>
      </c>
      <c r="CI97">
        <v>12384979522</v>
      </c>
      <c r="CJ97">
        <v>12384979522</v>
      </c>
      <c r="CK97">
        <v>0</v>
      </c>
      <c r="CL97">
        <v>0</v>
      </c>
      <c r="CM97">
        <v>2.9802322387695313E-7</v>
      </c>
      <c r="CN97">
        <v>2.9802322387695313E-7</v>
      </c>
      <c r="CO97">
        <v>0</v>
      </c>
      <c r="CP97">
        <v>3691.0115247964859</v>
      </c>
      <c r="CQ97">
        <v>3691.0115247964859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1</v>
      </c>
      <c r="DJ97">
        <v>0</v>
      </c>
      <c r="DK97">
        <v>12384979522</v>
      </c>
      <c r="DL97">
        <v>0</v>
      </c>
      <c r="DM97">
        <v>12384979522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6705015279</v>
      </c>
      <c r="DW97">
        <v>0</v>
      </c>
      <c r="DX97">
        <v>0</v>
      </c>
      <c r="DY97">
        <v>1341003055.8000002</v>
      </c>
      <c r="DZ97">
        <v>0</v>
      </c>
      <c r="EA97">
        <v>0</v>
      </c>
      <c r="EB97">
        <v>1341003055.8000002</v>
      </c>
      <c r="EC97">
        <v>0.20000000000000004</v>
      </c>
      <c r="ED97">
        <v>1341003055.8000002</v>
      </c>
      <c r="EE97">
        <v>2476995904.4000006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450</v>
      </c>
      <c r="ES97" t="s">
        <v>10328</v>
      </c>
      <c r="ET97" t="s">
        <v>10328</v>
      </c>
      <c r="EU97" t="s">
        <v>612</v>
      </c>
      <c r="EV97" t="s">
        <v>10330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 t="b">
        <v>1</v>
      </c>
      <c r="FR97" t="b">
        <v>1</v>
      </c>
    </row>
    <row r="98" spans="1:174" x14ac:dyDescent="0.4">
      <c r="A98" t="s">
        <v>45</v>
      </c>
      <c r="B98">
        <v>305486508300</v>
      </c>
      <c r="C98">
        <v>6000000000131</v>
      </c>
      <c r="D98" t="s">
        <v>752</v>
      </c>
      <c r="E98" t="s">
        <v>752</v>
      </c>
      <c r="F98" t="s">
        <v>587</v>
      </c>
      <c r="G98" t="s">
        <v>655</v>
      </c>
      <c r="H98" t="s">
        <v>656</v>
      </c>
      <c r="I98" t="s">
        <v>590</v>
      </c>
      <c r="J98" t="s">
        <v>591</v>
      </c>
      <c r="K98" t="s">
        <v>592</v>
      </c>
      <c r="L98" t="s">
        <v>593</v>
      </c>
      <c r="M98" t="s">
        <v>594</v>
      </c>
      <c r="N98" t="s">
        <v>595</v>
      </c>
      <c r="O98" t="s">
        <v>596</v>
      </c>
      <c r="P98" t="s">
        <v>595</v>
      </c>
      <c r="Q98" t="s">
        <v>597</v>
      </c>
      <c r="R98" t="s">
        <v>598</v>
      </c>
      <c r="S98" t="s">
        <v>598</v>
      </c>
      <c r="T98" s="1">
        <v>40786</v>
      </c>
      <c r="U98" s="1">
        <v>2958465</v>
      </c>
      <c r="V98" s="1">
        <v>2958465</v>
      </c>
      <c r="X98" t="s">
        <v>599</v>
      </c>
      <c r="Y98" t="s">
        <v>657</v>
      </c>
      <c r="Z98" t="s">
        <v>658</v>
      </c>
      <c r="AA98" t="s">
        <v>659</v>
      </c>
      <c r="AB98" t="s">
        <v>753</v>
      </c>
      <c r="AC98" t="s">
        <v>594</v>
      </c>
      <c r="AD98" t="s">
        <v>698</v>
      </c>
      <c r="AF98" t="s">
        <v>605</v>
      </c>
      <c r="AG98" t="s">
        <v>606</v>
      </c>
      <c r="AH98" s="1">
        <v>39381</v>
      </c>
      <c r="AI98" t="s">
        <v>607</v>
      </c>
      <c r="AJ98" t="s">
        <v>608</v>
      </c>
      <c r="AK98" t="s">
        <v>587</v>
      </c>
      <c r="AL98" t="s">
        <v>609</v>
      </c>
      <c r="AM98" t="s">
        <v>610</v>
      </c>
      <c r="AN98" t="s">
        <v>619</v>
      </c>
      <c r="AO98">
        <v>0</v>
      </c>
      <c r="AP98">
        <v>11296360000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11296360000</v>
      </c>
      <c r="AX98">
        <v>186283710</v>
      </c>
      <c r="AY98">
        <v>186283710</v>
      </c>
      <c r="AZ98">
        <v>8724516205</v>
      </c>
      <c r="BA98">
        <v>-186283710</v>
      </c>
      <c r="BB98">
        <v>-186283710</v>
      </c>
      <c r="BC98">
        <v>2571843795</v>
      </c>
      <c r="BD98">
        <v>21834847</v>
      </c>
      <c r="BE98">
        <v>21834847</v>
      </c>
      <c r="BF98">
        <v>1217027213</v>
      </c>
      <c r="BG98">
        <v>0</v>
      </c>
      <c r="BH98">
        <v>21834847</v>
      </c>
      <c r="BI98">
        <v>0</v>
      </c>
      <c r="BJ98">
        <v>0</v>
      </c>
      <c r="BK98">
        <v>0</v>
      </c>
      <c r="BL98">
        <v>21818465</v>
      </c>
      <c r="BM98">
        <v>0</v>
      </c>
      <c r="BN98">
        <v>0</v>
      </c>
      <c r="BO98">
        <v>7544636</v>
      </c>
      <c r="BP98">
        <v>21855725</v>
      </c>
      <c r="BQ98">
        <v>7544636</v>
      </c>
      <c r="BR98">
        <v>21855725</v>
      </c>
      <c r="BS98">
        <v>0</v>
      </c>
      <c r="BT98">
        <v>0</v>
      </c>
      <c r="BU98">
        <v>0</v>
      </c>
      <c r="BV98">
        <v>7544636</v>
      </c>
      <c r="BW98">
        <v>21855725</v>
      </c>
      <c r="BX98">
        <v>0.28350559952113896</v>
      </c>
      <c r="BY98">
        <v>0.82348916826522811</v>
      </c>
      <c r="BZ98">
        <v>0</v>
      </c>
      <c r="CA98">
        <v>2572358267</v>
      </c>
      <c r="CB98">
        <v>2758641977</v>
      </c>
      <c r="CC98">
        <v>2758641977</v>
      </c>
      <c r="CD98">
        <v>0</v>
      </c>
      <c r="CE98">
        <v>2571843795</v>
      </c>
      <c r="CF98">
        <v>2758090249</v>
      </c>
      <c r="CG98">
        <v>2758090249</v>
      </c>
      <c r="CH98">
        <v>2571843795</v>
      </c>
      <c r="CI98">
        <v>2758090249</v>
      </c>
      <c r="CJ98">
        <v>2758090249</v>
      </c>
      <c r="CK98">
        <v>37256</v>
      </c>
      <c r="CL98">
        <v>0</v>
      </c>
      <c r="CM98">
        <v>0.27025028333333334</v>
      </c>
      <c r="CN98">
        <v>3.2430034000000001</v>
      </c>
      <c r="CO98">
        <v>3.2430034000000001</v>
      </c>
      <c r="CP98">
        <v>695041514.28782523</v>
      </c>
      <c r="CQ98">
        <v>8340498171.4539032</v>
      </c>
      <c r="CR98">
        <v>8340498171.4539032</v>
      </c>
      <c r="CS98">
        <v>1.1077362276875029</v>
      </c>
      <c r="CT98">
        <v>2848924543.6748114</v>
      </c>
      <c r="CU98">
        <v>3.21</v>
      </c>
      <c r="CV98">
        <v>0</v>
      </c>
      <c r="CW98">
        <v>0</v>
      </c>
      <c r="CX98">
        <v>3.21</v>
      </c>
      <c r="CY98">
        <v>3.21</v>
      </c>
      <c r="CZ98">
        <v>8255618581.9499998</v>
      </c>
      <c r="DA98">
        <v>0</v>
      </c>
      <c r="DB98">
        <v>0</v>
      </c>
      <c r="DC98">
        <v>597970709.10000002</v>
      </c>
      <c r="DD98">
        <v>597970709.10000002</v>
      </c>
      <c r="DE98">
        <v>2571843795</v>
      </c>
      <c r="DF98">
        <v>0</v>
      </c>
      <c r="DG98">
        <v>186283710</v>
      </c>
      <c r="DH98">
        <v>1</v>
      </c>
      <c r="DI98">
        <v>0</v>
      </c>
      <c r="DJ98">
        <v>2571843795</v>
      </c>
      <c r="DK98">
        <v>0</v>
      </c>
      <c r="DL98">
        <v>2758090249</v>
      </c>
      <c r="DM98">
        <v>0</v>
      </c>
      <c r="DN98">
        <v>0</v>
      </c>
      <c r="DO98">
        <v>0</v>
      </c>
      <c r="DP98">
        <v>186283710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3188245734.8992925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7544636</v>
      </c>
      <c r="EH98">
        <v>0</v>
      </c>
      <c r="EI98">
        <v>0</v>
      </c>
      <c r="EJ98">
        <v>0</v>
      </c>
      <c r="EK98">
        <v>0</v>
      </c>
      <c r="EL98">
        <v>21855725</v>
      </c>
      <c r="EM98">
        <v>0</v>
      </c>
      <c r="EN98">
        <v>0</v>
      </c>
      <c r="EO98">
        <v>0</v>
      </c>
      <c r="EP98">
        <v>7544636</v>
      </c>
      <c r="EQ98">
        <v>21855725</v>
      </c>
      <c r="ER98">
        <v>334</v>
      </c>
      <c r="ES98" t="s">
        <v>10328</v>
      </c>
      <c r="ET98" t="s">
        <v>10328</v>
      </c>
      <c r="EU98" t="s">
        <v>612</v>
      </c>
      <c r="EV98" t="s">
        <v>10329</v>
      </c>
      <c r="EW98">
        <v>0</v>
      </c>
      <c r="EX98">
        <v>7544636</v>
      </c>
      <c r="EY98">
        <v>0</v>
      </c>
      <c r="EZ98">
        <v>0</v>
      </c>
      <c r="FA98">
        <v>0</v>
      </c>
      <c r="FB98">
        <v>0</v>
      </c>
      <c r="FC98">
        <v>21855725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 t="b">
        <v>1</v>
      </c>
      <c r="FR98" t="b">
        <v>1</v>
      </c>
    </row>
    <row r="99" spans="1:174" x14ac:dyDescent="0.4">
      <c r="A99" t="s">
        <v>45</v>
      </c>
      <c r="B99">
        <v>305486508300</v>
      </c>
      <c r="C99">
        <v>6000000000132</v>
      </c>
      <c r="D99" t="s">
        <v>752</v>
      </c>
      <c r="E99" t="s">
        <v>752</v>
      </c>
      <c r="F99" t="s">
        <v>587</v>
      </c>
      <c r="G99" t="s">
        <v>655</v>
      </c>
      <c r="H99" t="s">
        <v>656</v>
      </c>
      <c r="I99" t="s">
        <v>590</v>
      </c>
      <c r="J99" t="s">
        <v>591</v>
      </c>
      <c r="K99" t="s">
        <v>592</v>
      </c>
      <c r="L99" t="s">
        <v>593</v>
      </c>
      <c r="M99" t="s">
        <v>594</v>
      </c>
      <c r="N99" t="s">
        <v>595</v>
      </c>
      <c r="O99" t="s">
        <v>596</v>
      </c>
      <c r="P99" t="s">
        <v>595</v>
      </c>
      <c r="Q99" t="s">
        <v>597</v>
      </c>
      <c r="R99" t="s">
        <v>598</v>
      </c>
      <c r="S99" t="s">
        <v>598</v>
      </c>
      <c r="T99" s="1">
        <v>40786</v>
      </c>
      <c r="U99" s="1">
        <v>2958465</v>
      </c>
      <c r="V99" s="1">
        <v>2958465</v>
      </c>
      <c r="X99" t="s">
        <v>599</v>
      </c>
      <c r="Y99" t="s">
        <v>657</v>
      </c>
      <c r="Z99" t="s">
        <v>658</v>
      </c>
      <c r="AA99" t="s">
        <v>659</v>
      </c>
      <c r="AB99" t="s">
        <v>753</v>
      </c>
      <c r="AC99" t="s">
        <v>594</v>
      </c>
      <c r="AD99" t="s">
        <v>698</v>
      </c>
      <c r="AF99" t="s">
        <v>605</v>
      </c>
      <c r="AG99" t="s">
        <v>606</v>
      </c>
      <c r="AH99" s="1">
        <v>39381</v>
      </c>
      <c r="AI99" t="s">
        <v>607</v>
      </c>
      <c r="AJ99" t="s">
        <v>608</v>
      </c>
      <c r="AK99" t="s">
        <v>587</v>
      </c>
      <c r="AL99" t="s">
        <v>609</v>
      </c>
      <c r="AM99" t="s">
        <v>610</v>
      </c>
      <c r="AN99" t="s">
        <v>619</v>
      </c>
      <c r="AO99">
        <v>0</v>
      </c>
      <c r="AP99">
        <v>1133444000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583937000</v>
      </c>
      <c r="AX99">
        <v>9629469</v>
      </c>
      <c r="AY99">
        <v>9629469</v>
      </c>
      <c r="AZ99">
        <v>450991108</v>
      </c>
      <c r="BA99">
        <v>-9629469</v>
      </c>
      <c r="BB99">
        <v>-9629469</v>
      </c>
      <c r="BC99">
        <v>132945892</v>
      </c>
      <c r="BD99">
        <v>1128698</v>
      </c>
      <c r="BE99">
        <v>1128698</v>
      </c>
      <c r="BF99">
        <v>62911476</v>
      </c>
      <c r="BG99">
        <v>0</v>
      </c>
      <c r="BH99">
        <v>1128698</v>
      </c>
      <c r="BI99">
        <v>0</v>
      </c>
      <c r="BJ99">
        <v>0</v>
      </c>
      <c r="BK99">
        <v>0</v>
      </c>
      <c r="BL99">
        <v>1127851</v>
      </c>
      <c r="BM99">
        <v>0</v>
      </c>
      <c r="BN99">
        <v>0</v>
      </c>
      <c r="BO99">
        <v>389997</v>
      </c>
      <c r="BP99">
        <v>1129778</v>
      </c>
      <c r="BQ99">
        <v>389997</v>
      </c>
      <c r="BR99">
        <v>1129778</v>
      </c>
      <c r="BS99">
        <v>0</v>
      </c>
      <c r="BT99">
        <v>0</v>
      </c>
      <c r="BU99">
        <v>0</v>
      </c>
      <c r="BV99">
        <v>389997</v>
      </c>
      <c r="BW99">
        <v>1129778</v>
      </c>
      <c r="BX99">
        <v>0.28350085394385249</v>
      </c>
      <c r="BY99">
        <v>0.82348471661360545</v>
      </c>
      <c r="BZ99">
        <v>0</v>
      </c>
      <c r="CA99">
        <v>132972486</v>
      </c>
      <c r="CB99">
        <v>142601955</v>
      </c>
      <c r="CC99">
        <v>142601955</v>
      </c>
      <c r="CD99">
        <v>0</v>
      </c>
      <c r="CE99">
        <v>132945892</v>
      </c>
      <c r="CF99">
        <v>142573435</v>
      </c>
      <c r="CG99">
        <v>142573435</v>
      </c>
      <c r="CH99">
        <v>132945892</v>
      </c>
      <c r="CI99">
        <v>142573435</v>
      </c>
      <c r="CJ99">
        <v>142573435</v>
      </c>
      <c r="CK99">
        <v>1926</v>
      </c>
      <c r="CL99">
        <v>0</v>
      </c>
      <c r="CM99">
        <v>0.27024981666666664</v>
      </c>
      <c r="CN99">
        <v>3.2429977999999999</v>
      </c>
      <c r="CO99">
        <v>3.2429977999999999</v>
      </c>
      <c r="CP99">
        <v>35928602.939586461</v>
      </c>
      <c r="CQ99">
        <v>431143235.27503759</v>
      </c>
      <c r="CR99">
        <v>431143235.27503759</v>
      </c>
      <c r="CS99">
        <v>1.1077367524236348</v>
      </c>
      <c r="CT99">
        <v>147269050.6521433</v>
      </c>
      <c r="CU99">
        <v>3.21</v>
      </c>
      <c r="CV99">
        <v>0</v>
      </c>
      <c r="CW99">
        <v>0</v>
      </c>
      <c r="CX99">
        <v>3.21</v>
      </c>
      <c r="CY99">
        <v>3.21</v>
      </c>
      <c r="CZ99">
        <v>426756313.31999999</v>
      </c>
      <c r="DA99">
        <v>0</v>
      </c>
      <c r="DB99">
        <v>0</v>
      </c>
      <c r="DC99">
        <v>30910595.489999998</v>
      </c>
      <c r="DD99">
        <v>30910595.489999998</v>
      </c>
      <c r="DE99">
        <v>132945892</v>
      </c>
      <c r="DF99">
        <v>0</v>
      </c>
      <c r="DG99">
        <v>9629469</v>
      </c>
      <c r="DH99">
        <v>1</v>
      </c>
      <c r="DI99">
        <v>0</v>
      </c>
      <c r="DJ99">
        <v>132945892</v>
      </c>
      <c r="DK99">
        <v>0</v>
      </c>
      <c r="DL99">
        <v>142573435</v>
      </c>
      <c r="DM99">
        <v>0</v>
      </c>
      <c r="DN99">
        <v>0</v>
      </c>
      <c r="DO99">
        <v>0</v>
      </c>
      <c r="DP99">
        <v>9629469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164809285.51787233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389997</v>
      </c>
      <c r="EH99">
        <v>0</v>
      </c>
      <c r="EI99">
        <v>0</v>
      </c>
      <c r="EJ99">
        <v>0</v>
      </c>
      <c r="EK99">
        <v>0</v>
      </c>
      <c r="EL99">
        <v>1129778</v>
      </c>
      <c r="EM99">
        <v>0</v>
      </c>
      <c r="EN99">
        <v>0</v>
      </c>
      <c r="EO99">
        <v>0</v>
      </c>
      <c r="EP99">
        <v>389997</v>
      </c>
      <c r="EQ99">
        <v>1129778</v>
      </c>
      <c r="ER99">
        <v>388</v>
      </c>
      <c r="ES99" t="s">
        <v>10328</v>
      </c>
      <c r="ET99" t="s">
        <v>10328</v>
      </c>
      <c r="EU99" t="s">
        <v>612</v>
      </c>
      <c r="EV99" t="s">
        <v>10329</v>
      </c>
      <c r="EW99">
        <v>0</v>
      </c>
      <c r="EX99">
        <v>389997</v>
      </c>
      <c r="EY99">
        <v>0</v>
      </c>
      <c r="EZ99">
        <v>0</v>
      </c>
      <c r="FA99">
        <v>0</v>
      </c>
      <c r="FB99">
        <v>0</v>
      </c>
      <c r="FC99">
        <v>1129778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 t="b">
        <v>1</v>
      </c>
      <c r="FR99" t="b">
        <v>1</v>
      </c>
    </row>
    <row r="100" spans="1:174" x14ac:dyDescent="0.4">
      <c r="A100" t="s">
        <v>45</v>
      </c>
      <c r="B100" t="s">
        <v>754</v>
      </c>
      <c r="C100">
        <v>100001923</v>
      </c>
      <c r="D100" t="s">
        <v>752</v>
      </c>
      <c r="E100" t="s">
        <v>752</v>
      </c>
      <c r="F100" t="s">
        <v>587</v>
      </c>
      <c r="G100" t="s">
        <v>655</v>
      </c>
      <c r="H100" t="s">
        <v>656</v>
      </c>
      <c r="I100" t="s">
        <v>590</v>
      </c>
      <c r="J100" t="s">
        <v>591</v>
      </c>
      <c r="K100" t="s">
        <v>592</v>
      </c>
      <c r="L100" t="s">
        <v>593</v>
      </c>
      <c r="M100" t="s">
        <v>594</v>
      </c>
      <c r="N100" t="s">
        <v>623</v>
      </c>
      <c r="O100" t="s">
        <v>624</v>
      </c>
      <c r="P100" t="s">
        <v>625</v>
      </c>
      <c r="Q100" t="s">
        <v>597</v>
      </c>
      <c r="R100" t="s">
        <v>598</v>
      </c>
      <c r="S100" t="s">
        <v>598</v>
      </c>
      <c r="T100" s="1">
        <v>39385</v>
      </c>
      <c r="U100" s="1">
        <v>2958465</v>
      </c>
      <c r="V100" s="1">
        <v>2958465</v>
      </c>
      <c r="X100" t="s">
        <v>599</v>
      </c>
      <c r="Y100" t="s">
        <v>657</v>
      </c>
      <c r="Z100" t="s">
        <v>658</v>
      </c>
      <c r="AA100" t="s">
        <v>659</v>
      </c>
      <c r="AB100" t="s">
        <v>753</v>
      </c>
      <c r="AC100" t="s">
        <v>594</v>
      </c>
      <c r="AD100" t="s">
        <v>698</v>
      </c>
      <c r="AF100" t="s">
        <v>605</v>
      </c>
      <c r="AG100" t="s">
        <v>606</v>
      </c>
      <c r="AH100" t="s">
        <v>10328</v>
      </c>
      <c r="AI100" t="s">
        <v>607</v>
      </c>
      <c r="AJ100" t="s">
        <v>608</v>
      </c>
      <c r="AK100" t="s">
        <v>587</v>
      </c>
      <c r="AL100" t="s">
        <v>627</v>
      </c>
      <c r="AM100" t="s">
        <v>610</v>
      </c>
      <c r="AN100" t="s">
        <v>619</v>
      </c>
      <c r="AO100">
        <v>0</v>
      </c>
      <c r="AP100">
        <v>1130000000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1129630000</v>
      </c>
      <c r="CB100">
        <v>1129630000</v>
      </c>
      <c r="CC100">
        <v>1129630000</v>
      </c>
      <c r="CD100">
        <v>0</v>
      </c>
      <c r="CE100">
        <v>1102043624</v>
      </c>
      <c r="CF100">
        <v>1102043624</v>
      </c>
      <c r="CG100">
        <v>1102043624</v>
      </c>
      <c r="CH100">
        <v>1102043624</v>
      </c>
      <c r="CI100">
        <v>1102043624</v>
      </c>
      <c r="CJ100">
        <v>1102043624</v>
      </c>
      <c r="CK100">
        <v>0</v>
      </c>
      <c r="CL100">
        <v>0</v>
      </c>
      <c r="CM100">
        <v>2.9802322387695313E-7</v>
      </c>
      <c r="CN100">
        <v>2.9802322387695313E-7</v>
      </c>
      <c r="CO100">
        <v>0</v>
      </c>
      <c r="CP100">
        <v>328.43459367752075</v>
      </c>
      <c r="CQ100">
        <v>328.43459367752075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0</v>
      </c>
      <c r="DK100">
        <v>1102043624</v>
      </c>
      <c r="DL100">
        <v>0</v>
      </c>
      <c r="DM100">
        <v>1102043624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1398117553</v>
      </c>
      <c r="DW100">
        <v>0</v>
      </c>
      <c r="DX100">
        <v>0</v>
      </c>
      <c r="DY100">
        <v>279623510.60000002</v>
      </c>
      <c r="DZ100">
        <v>0</v>
      </c>
      <c r="EA100">
        <v>0</v>
      </c>
      <c r="EB100">
        <v>279623510.60000002</v>
      </c>
      <c r="EC100">
        <v>0.2</v>
      </c>
      <c r="ED100">
        <v>279623510.60000002</v>
      </c>
      <c r="EE100">
        <v>220408724.80000001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450</v>
      </c>
      <c r="ES100" t="s">
        <v>10328</v>
      </c>
      <c r="ET100" t="s">
        <v>10328</v>
      </c>
      <c r="EU100" t="s">
        <v>612</v>
      </c>
      <c r="EV100" t="s">
        <v>10330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 t="b">
        <v>1</v>
      </c>
      <c r="FR100" t="b">
        <v>1</v>
      </c>
    </row>
    <row r="101" spans="1:174" x14ac:dyDescent="0.4">
      <c r="A101" t="s">
        <v>46</v>
      </c>
      <c r="B101">
        <v>405480798400</v>
      </c>
      <c r="C101">
        <v>6000000000149</v>
      </c>
      <c r="D101" t="s">
        <v>755</v>
      </c>
      <c r="E101" t="s">
        <v>756</v>
      </c>
      <c r="F101" t="s">
        <v>587</v>
      </c>
      <c r="G101" t="s">
        <v>655</v>
      </c>
      <c r="H101" t="s">
        <v>656</v>
      </c>
      <c r="I101" t="s">
        <v>590</v>
      </c>
      <c r="J101" t="s">
        <v>591</v>
      </c>
      <c r="K101" t="s">
        <v>592</v>
      </c>
      <c r="L101" t="s">
        <v>593</v>
      </c>
      <c r="M101" t="s">
        <v>594</v>
      </c>
      <c r="N101" t="s">
        <v>595</v>
      </c>
      <c r="O101" t="s">
        <v>596</v>
      </c>
      <c r="P101" t="s">
        <v>595</v>
      </c>
      <c r="Q101" t="s">
        <v>597</v>
      </c>
      <c r="R101" t="s">
        <v>598</v>
      </c>
      <c r="S101" t="s">
        <v>598</v>
      </c>
      <c r="T101" s="1">
        <v>40022</v>
      </c>
      <c r="U101" s="1">
        <v>2958465</v>
      </c>
      <c r="V101" s="1">
        <v>2958465</v>
      </c>
      <c r="X101" t="s">
        <v>599</v>
      </c>
      <c r="Y101" t="s">
        <v>657</v>
      </c>
      <c r="Z101" t="s">
        <v>658</v>
      </c>
      <c r="AA101" t="s">
        <v>659</v>
      </c>
      <c r="AB101" t="s">
        <v>626</v>
      </c>
      <c r="AC101" t="s">
        <v>594</v>
      </c>
      <c r="AD101" t="s">
        <v>661</v>
      </c>
      <c r="AF101" t="s">
        <v>605</v>
      </c>
      <c r="AG101" t="s">
        <v>606</v>
      </c>
      <c r="AH101" s="1">
        <v>39344</v>
      </c>
      <c r="AI101" t="s">
        <v>607</v>
      </c>
      <c r="AJ101" t="s">
        <v>608</v>
      </c>
      <c r="AK101" t="s">
        <v>587</v>
      </c>
      <c r="AL101" t="s">
        <v>609</v>
      </c>
      <c r="AM101" t="s">
        <v>610</v>
      </c>
      <c r="AN101" t="s">
        <v>619</v>
      </c>
      <c r="AO101">
        <v>0</v>
      </c>
      <c r="AP101">
        <v>7562000000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6684000000</v>
      </c>
      <c r="AX101">
        <v>113000000</v>
      </c>
      <c r="AY101">
        <v>113000000</v>
      </c>
      <c r="AZ101">
        <v>4566056261</v>
      </c>
      <c r="BA101">
        <v>-113000000</v>
      </c>
      <c r="BB101">
        <v>-113000000</v>
      </c>
      <c r="BC101">
        <v>2117943739</v>
      </c>
      <c r="BD101">
        <v>18271824</v>
      </c>
      <c r="BE101">
        <v>18271824</v>
      </c>
      <c r="BF101">
        <v>1186272521</v>
      </c>
      <c r="BG101">
        <v>0</v>
      </c>
      <c r="BH101">
        <v>18271824</v>
      </c>
      <c r="BI101">
        <v>0</v>
      </c>
      <c r="BJ101">
        <v>0</v>
      </c>
      <c r="BK101">
        <v>0</v>
      </c>
      <c r="BL101">
        <v>18365867</v>
      </c>
      <c r="BM101">
        <v>0</v>
      </c>
      <c r="BN101">
        <v>0</v>
      </c>
      <c r="BO101">
        <v>6368720</v>
      </c>
      <c r="BP101">
        <v>18388449</v>
      </c>
      <c r="BQ101">
        <v>6368720</v>
      </c>
      <c r="BR101">
        <v>18388449</v>
      </c>
      <c r="BS101">
        <v>0</v>
      </c>
      <c r="BT101">
        <v>0</v>
      </c>
      <c r="BU101">
        <v>0</v>
      </c>
      <c r="BV101">
        <v>6368720</v>
      </c>
      <c r="BW101">
        <v>18388449</v>
      </c>
      <c r="BX101">
        <v>0.29332477482489722</v>
      </c>
      <c r="BY101">
        <v>0.8492780045900018</v>
      </c>
      <c r="BZ101">
        <v>0</v>
      </c>
      <c r="CA101">
        <v>2119000000</v>
      </c>
      <c r="CB101">
        <v>2232000000</v>
      </c>
      <c r="CC101">
        <v>2232000000</v>
      </c>
      <c r="CD101">
        <v>0</v>
      </c>
      <c r="CE101">
        <v>2117943739</v>
      </c>
      <c r="CF101">
        <v>2230860770</v>
      </c>
      <c r="CG101">
        <v>2230816838</v>
      </c>
      <c r="CH101">
        <v>2117943739</v>
      </c>
      <c r="CI101">
        <v>2230860770</v>
      </c>
      <c r="CJ101">
        <v>2230816838</v>
      </c>
      <c r="CK101">
        <v>126901</v>
      </c>
      <c r="CL101">
        <v>0</v>
      </c>
      <c r="CM101">
        <v>0.27974631666666666</v>
      </c>
      <c r="CN101">
        <v>3.3569558000000002</v>
      </c>
      <c r="CO101">
        <v>3.3569558000000002</v>
      </c>
      <c r="CP101">
        <v>592486959.89247799</v>
      </c>
      <c r="CQ101">
        <v>7109843518.7097368</v>
      </c>
      <c r="CR101">
        <v>7109843518.7097368</v>
      </c>
      <c r="CS101">
        <v>1.1774794316277679</v>
      </c>
      <c r="CT101">
        <v>2493835190.0173097</v>
      </c>
      <c r="CU101">
        <v>3.32</v>
      </c>
      <c r="CV101">
        <v>0</v>
      </c>
      <c r="CW101">
        <v>0</v>
      </c>
      <c r="CX101">
        <v>3.32</v>
      </c>
      <c r="CY101">
        <v>3.32</v>
      </c>
      <c r="CZ101">
        <v>7031573213.4799995</v>
      </c>
      <c r="DA101">
        <v>0</v>
      </c>
      <c r="DB101">
        <v>0</v>
      </c>
      <c r="DC101">
        <v>375160000</v>
      </c>
      <c r="DD101">
        <v>375160000</v>
      </c>
      <c r="DE101">
        <v>2117943739</v>
      </c>
      <c r="DF101">
        <v>0</v>
      </c>
      <c r="DG101">
        <v>113000000</v>
      </c>
      <c r="DH101">
        <v>1</v>
      </c>
      <c r="DI101">
        <v>0</v>
      </c>
      <c r="DJ101">
        <v>2117943739</v>
      </c>
      <c r="DK101">
        <v>0</v>
      </c>
      <c r="DL101">
        <v>2230816838</v>
      </c>
      <c r="DM101">
        <v>0</v>
      </c>
      <c r="DN101">
        <v>0</v>
      </c>
      <c r="DO101">
        <v>0</v>
      </c>
      <c r="DP101">
        <v>113000000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2531120926.3071146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6368720</v>
      </c>
      <c r="EH101">
        <v>0</v>
      </c>
      <c r="EI101">
        <v>0</v>
      </c>
      <c r="EJ101">
        <v>0</v>
      </c>
      <c r="EK101">
        <v>0</v>
      </c>
      <c r="EL101">
        <v>18388449</v>
      </c>
      <c r="EM101">
        <v>0</v>
      </c>
      <c r="EN101">
        <v>0</v>
      </c>
      <c r="EO101">
        <v>0</v>
      </c>
      <c r="EP101">
        <v>6368720</v>
      </c>
      <c r="EQ101">
        <v>18388449</v>
      </c>
      <c r="ER101">
        <v>337</v>
      </c>
      <c r="ES101" t="s">
        <v>10328</v>
      </c>
      <c r="ET101" t="s">
        <v>10328</v>
      </c>
      <c r="EU101" t="s">
        <v>612</v>
      </c>
      <c r="EV101" t="s">
        <v>10329</v>
      </c>
      <c r="EW101">
        <v>0</v>
      </c>
      <c r="EX101">
        <v>6368720</v>
      </c>
      <c r="EY101">
        <v>0</v>
      </c>
      <c r="EZ101">
        <v>0</v>
      </c>
      <c r="FA101">
        <v>0</v>
      </c>
      <c r="FB101">
        <v>0</v>
      </c>
      <c r="FC101">
        <v>18388449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 t="b">
        <v>1</v>
      </c>
      <c r="FR101" t="b">
        <v>1</v>
      </c>
    </row>
    <row r="102" spans="1:174" x14ac:dyDescent="0.4">
      <c r="A102" t="s">
        <v>46</v>
      </c>
      <c r="B102" t="s">
        <v>757</v>
      </c>
      <c r="C102">
        <v>100001918</v>
      </c>
      <c r="D102" t="s">
        <v>755</v>
      </c>
      <c r="E102" t="s">
        <v>755</v>
      </c>
      <c r="F102" t="s">
        <v>587</v>
      </c>
      <c r="G102" t="s">
        <v>655</v>
      </c>
      <c r="H102" t="s">
        <v>656</v>
      </c>
      <c r="I102" t="s">
        <v>590</v>
      </c>
      <c r="J102" t="s">
        <v>591</v>
      </c>
      <c r="K102" t="s">
        <v>592</v>
      </c>
      <c r="L102" t="s">
        <v>593</v>
      </c>
      <c r="M102" t="s">
        <v>594</v>
      </c>
      <c r="N102" t="s">
        <v>623</v>
      </c>
      <c r="O102" t="s">
        <v>624</v>
      </c>
      <c r="P102" t="s">
        <v>625</v>
      </c>
      <c r="Q102" t="s">
        <v>597</v>
      </c>
      <c r="R102" t="s">
        <v>598</v>
      </c>
      <c r="S102" t="s">
        <v>598</v>
      </c>
      <c r="T102" s="1">
        <v>39352</v>
      </c>
      <c r="U102" s="1">
        <v>2958465</v>
      </c>
      <c r="V102" s="1">
        <v>2958465</v>
      </c>
      <c r="X102" t="s">
        <v>599</v>
      </c>
      <c r="Y102" t="s">
        <v>657</v>
      </c>
      <c r="Z102" t="s">
        <v>658</v>
      </c>
      <c r="AA102" t="s">
        <v>659</v>
      </c>
      <c r="AB102" t="s">
        <v>626</v>
      </c>
      <c r="AC102" t="s">
        <v>594</v>
      </c>
      <c r="AD102" t="s">
        <v>661</v>
      </c>
      <c r="AF102" t="s">
        <v>605</v>
      </c>
      <c r="AG102" t="s">
        <v>606</v>
      </c>
      <c r="AH102" t="s">
        <v>10328</v>
      </c>
      <c r="AI102" t="s">
        <v>607</v>
      </c>
      <c r="AJ102" t="s">
        <v>608</v>
      </c>
      <c r="AK102" t="s">
        <v>587</v>
      </c>
      <c r="AL102" t="s">
        <v>627</v>
      </c>
      <c r="AM102" t="s">
        <v>610</v>
      </c>
      <c r="AN102" t="s">
        <v>619</v>
      </c>
      <c r="AO102">
        <v>0</v>
      </c>
      <c r="AP102">
        <v>756287509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756287509</v>
      </c>
      <c r="CB102">
        <v>756287509</v>
      </c>
      <c r="CC102">
        <v>756287509</v>
      </c>
      <c r="CD102">
        <v>0</v>
      </c>
      <c r="CE102">
        <v>661481468</v>
      </c>
      <c r="CF102">
        <v>661481468</v>
      </c>
      <c r="CG102">
        <v>661481468</v>
      </c>
      <c r="CH102">
        <v>661481468</v>
      </c>
      <c r="CI102">
        <v>661481468</v>
      </c>
      <c r="CJ102">
        <v>661481468</v>
      </c>
      <c r="CK102">
        <v>0</v>
      </c>
      <c r="CL102">
        <v>0</v>
      </c>
      <c r="CM102">
        <v>2.9802322387695313E-7</v>
      </c>
      <c r="CN102">
        <v>2.9802322387695313E-7</v>
      </c>
      <c r="CO102">
        <v>0</v>
      </c>
      <c r="CP102">
        <v>197.1368396282196</v>
      </c>
      <c r="CQ102">
        <v>197.1368396282196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</v>
      </c>
      <c r="DJ102">
        <v>0</v>
      </c>
      <c r="DK102">
        <v>661481468</v>
      </c>
      <c r="DL102">
        <v>0</v>
      </c>
      <c r="DM102">
        <v>661481468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358392594</v>
      </c>
      <c r="DW102">
        <v>0</v>
      </c>
      <c r="DX102">
        <v>0</v>
      </c>
      <c r="DY102">
        <v>71678518.799999997</v>
      </c>
      <c r="DZ102">
        <v>0</v>
      </c>
      <c r="EA102">
        <v>0</v>
      </c>
      <c r="EB102">
        <v>71678518.799999997</v>
      </c>
      <c r="EC102">
        <v>0.19999999999999998</v>
      </c>
      <c r="ED102">
        <v>71678518.799999997</v>
      </c>
      <c r="EE102">
        <v>132296293.59999999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450</v>
      </c>
      <c r="ES102" t="s">
        <v>10328</v>
      </c>
      <c r="ET102" t="s">
        <v>10328</v>
      </c>
      <c r="EU102" t="s">
        <v>612</v>
      </c>
      <c r="EV102" t="s">
        <v>10330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 t="b">
        <v>1</v>
      </c>
      <c r="FR102" t="b">
        <v>1</v>
      </c>
    </row>
    <row r="103" spans="1:174" x14ac:dyDescent="0.4">
      <c r="A103" t="s">
        <v>47</v>
      </c>
      <c r="B103">
        <v>5489456000</v>
      </c>
      <c r="C103">
        <v>6000000000089</v>
      </c>
      <c r="D103" t="s">
        <v>758</v>
      </c>
      <c r="E103" t="s">
        <v>759</v>
      </c>
      <c r="F103" t="s">
        <v>587</v>
      </c>
      <c r="G103" t="s">
        <v>655</v>
      </c>
      <c r="H103" t="s">
        <v>656</v>
      </c>
      <c r="I103" t="s">
        <v>590</v>
      </c>
      <c r="J103" t="s">
        <v>591</v>
      </c>
      <c r="K103" t="s">
        <v>592</v>
      </c>
      <c r="L103" t="s">
        <v>593</v>
      </c>
      <c r="M103" t="s">
        <v>594</v>
      </c>
      <c r="N103" t="s">
        <v>595</v>
      </c>
      <c r="O103" t="s">
        <v>596</v>
      </c>
      <c r="P103" t="s">
        <v>595</v>
      </c>
      <c r="Q103" t="s">
        <v>597</v>
      </c>
      <c r="R103" t="s">
        <v>598</v>
      </c>
      <c r="S103" t="s">
        <v>598</v>
      </c>
      <c r="T103" s="1">
        <v>40855</v>
      </c>
      <c r="U103" s="1">
        <v>47573</v>
      </c>
      <c r="V103" s="1">
        <v>47573</v>
      </c>
      <c r="X103" t="s">
        <v>599</v>
      </c>
      <c r="Y103" t="s">
        <v>657</v>
      </c>
      <c r="Z103" t="s">
        <v>658</v>
      </c>
      <c r="AA103" t="s">
        <v>659</v>
      </c>
      <c r="AB103" t="s">
        <v>697</v>
      </c>
      <c r="AC103" t="s">
        <v>594</v>
      </c>
      <c r="AD103" t="s">
        <v>661</v>
      </c>
      <c r="AF103" t="s">
        <v>605</v>
      </c>
      <c r="AG103" t="s">
        <v>606</v>
      </c>
      <c r="AH103" s="1">
        <v>39378</v>
      </c>
      <c r="AI103" t="s">
        <v>607</v>
      </c>
      <c r="AJ103" t="s">
        <v>608</v>
      </c>
      <c r="AK103" t="s">
        <v>587</v>
      </c>
      <c r="AL103" t="s">
        <v>609</v>
      </c>
      <c r="AM103" t="s">
        <v>610</v>
      </c>
      <c r="AN103" t="s">
        <v>619</v>
      </c>
      <c r="AO103">
        <v>0</v>
      </c>
      <c r="AP103">
        <v>14128000000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14128000000</v>
      </c>
      <c r="AX103">
        <v>228255204</v>
      </c>
      <c r="AY103">
        <v>228255204</v>
      </c>
      <c r="AZ103">
        <v>10423316086</v>
      </c>
      <c r="BA103">
        <v>-228255204</v>
      </c>
      <c r="BB103">
        <v>-228255204</v>
      </c>
      <c r="BC103">
        <v>3704683914</v>
      </c>
      <c r="BD103">
        <v>23860734</v>
      </c>
      <c r="BE103">
        <v>23860734</v>
      </c>
      <c r="BF103">
        <v>1322724347</v>
      </c>
      <c r="BG103">
        <v>0</v>
      </c>
      <c r="BH103">
        <v>23860734</v>
      </c>
      <c r="BI103">
        <v>0</v>
      </c>
      <c r="BJ103">
        <v>0</v>
      </c>
      <c r="BK103">
        <v>0</v>
      </c>
      <c r="BL103">
        <v>23845350</v>
      </c>
      <c r="BM103">
        <v>0</v>
      </c>
      <c r="BN103">
        <v>0</v>
      </c>
      <c r="BO103">
        <v>8252095</v>
      </c>
      <c r="BP103">
        <v>23891004</v>
      </c>
      <c r="BQ103">
        <v>8252095</v>
      </c>
      <c r="BR103">
        <v>23891004</v>
      </c>
      <c r="BS103">
        <v>0</v>
      </c>
      <c r="BT103">
        <v>0</v>
      </c>
      <c r="BU103">
        <v>0</v>
      </c>
      <c r="BV103">
        <v>8252095</v>
      </c>
      <c r="BW103">
        <v>23891004</v>
      </c>
      <c r="BX103">
        <v>0.216325682564428</v>
      </c>
      <c r="BY103">
        <v>0.62758046016110547</v>
      </c>
      <c r="BZ103">
        <v>0</v>
      </c>
      <c r="CA103">
        <v>3705424999</v>
      </c>
      <c r="CB103">
        <v>3933680203</v>
      </c>
      <c r="CC103">
        <v>3933680203</v>
      </c>
      <c r="CD103">
        <v>0</v>
      </c>
      <c r="CE103">
        <v>3704683914</v>
      </c>
      <c r="CF103">
        <v>3932893467</v>
      </c>
      <c r="CG103">
        <v>3932893467</v>
      </c>
      <c r="CH103">
        <v>3704683914</v>
      </c>
      <c r="CI103">
        <v>3932893467</v>
      </c>
      <c r="CJ103">
        <v>3932893467</v>
      </c>
      <c r="CK103">
        <v>45651</v>
      </c>
      <c r="CL103">
        <v>0</v>
      </c>
      <c r="CM103">
        <v>0.20658169166666665</v>
      </c>
      <c r="CN103">
        <v>2.4789802999999999</v>
      </c>
      <c r="CO103">
        <v>2.4789802999999999</v>
      </c>
      <c r="CP103">
        <v>765319870.04440784</v>
      </c>
      <c r="CQ103">
        <v>9183838440.5328941</v>
      </c>
      <c r="CR103">
        <v>9183838440.5328941</v>
      </c>
      <c r="CS103">
        <v>1.0936243167468855</v>
      </c>
      <c r="CT103">
        <v>4051532414.2114277</v>
      </c>
      <c r="CU103">
        <v>2.46</v>
      </c>
      <c r="CV103">
        <v>0</v>
      </c>
      <c r="CW103">
        <v>0</v>
      </c>
      <c r="CX103">
        <v>2.46</v>
      </c>
      <c r="CY103">
        <v>2.46</v>
      </c>
      <c r="CZ103">
        <v>9113522428.4400005</v>
      </c>
      <c r="DA103">
        <v>0</v>
      </c>
      <c r="DB103">
        <v>0</v>
      </c>
      <c r="DC103">
        <v>561507801.84000003</v>
      </c>
      <c r="DD103">
        <v>561507801.84000003</v>
      </c>
      <c r="DE103">
        <v>3704683914</v>
      </c>
      <c r="DF103">
        <v>0</v>
      </c>
      <c r="DG103">
        <v>228255204</v>
      </c>
      <c r="DH103">
        <v>1</v>
      </c>
      <c r="DI103">
        <v>0</v>
      </c>
      <c r="DJ103">
        <v>3704683914</v>
      </c>
      <c r="DK103">
        <v>0</v>
      </c>
      <c r="DL103">
        <v>3932893467</v>
      </c>
      <c r="DM103">
        <v>0</v>
      </c>
      <c r="DN103">
        <v>0</v>
      </c>
      <c r="DO103">
        <v>0</v>
      </c>
      <c r="DP103">
        <v>228255204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4414608852.6938915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8252095</v>
      </c>
      <c r="EH103">
        <v>0</v>
      </c>
      <c r="EI103">
        <v>0</v>
      </c>
      <c r="EJ103">
        <v>0</v>
      </c>
      <c r="EK103">
        <v>0</v>
      </c>
      <c r="EL103">
        <v>23891004</v>
      </c>
      <c r="EM103">
        <v>0</v>
      </c>
      <c r="EN103">
        <v>0</v>
      </c>
      <c r="EO103">
        <v>0</v>
      </c>
      <c r="EP103">
        <v>8252095</v>
      </c>
      <c r="EQ103">
        <v>23891004</v>
      </c>
      <c r="ER103">
        <v>332</v>
      </c>
      <c r="ES103" t="s">
        <v>10328</v>
      </c>
      <c r="ET103" t="s">
        <v>10328</v>
      </c>
      <c r="EU103" t="s">
        <v>612</v>
      </c>
      <c r="EV103" t="s">
        <v>10329</v>
      </c>
      <c r="EW103">
        <v>0</v>
      </c>
      <c r="EX103">
        <v>8252095</v>
      </c>
      <c r="EY103">
        <v>0</v>
      </c>
      <c r="EZ103">
        <v>0</v>
      </c>
      <c r="FA103">
        <v>0</v>
      </c>
      <c r="FB103">
        <v>0</v>
      </c>
      <c r="FC103">
        <v>23891004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 t="b">
        <v>1</v>
      </c>
      <c r="FR103" t="b">
        <v>1</v>
      </c>
    </row>
    <row r="104" spans="1:174" x14ac:dyDescent="0.4">
      <c r="A104" t="s">
        <v>48</v>
      </c>
      <c r="B104">
        <v>505480797500</v>
      </c>
      <c r="C104">
        <v>6000000000152</v>
      </c>
      <c r="D104" t="s">
        <v>760</v>
      </c>
      <c r="E104" t="s">
        <v>761</v>
      </c>
      <c r="F104" t="s">
        <v>587</v>
      </c>
      <c r="G104" t="s">
        <v>655</v>
      </c>
      <c r="H104" t="s">
        <v>656</v>
      </c>
      <c r="I104" t="s">
        <v>590</v>
      </c>
      <c r="J104" t="s">
        <v>591</v>
      </c>
      <c r="K104" t="s">
        <v>592</v>
      </c>
      <c r="L104" t="s">
        <v>593</v>
      </c>
      <c r="M104" t="s">
        <v>594</v>
      </c>
      <c r="N104" t="s">
        <v>595</v>
      </c>
      <c r="O104" t="s">
        <v>596</v>
      </c>
      <c r="P104" t="s">
        <v>595</v>
      </c>
      <c r="Q104" t="s">
        <v>597</v>
      </c>
      <c r="R104" t="s">
        <v>598</v>
      </c>
      <c r="S104" t="s">
        <v>598</v>
      </c>
      <c r="T104" s="1">
        <v>39750</v>
      </c>
      <c r="U104" s="1">
        <v>2958465</v>
      </c>
      <c r="V104" s="1">
        <v>2958465</v>
      </c>
      <c r="X104" t="s">
        <v>599</v>
      </c>
      <c r="Y104" t="s">
        <v>657</v>
      </c>
      <c r="Z104" t="s">
        <v>658</v>
      </c>
      <c r="AA104" t="s">
        <v>659</v>
      </c>
      <c r="AB104" t="s">
        <v>660</v>
      </c>
      <c r="AC104" t="s">
        <v>594</v>
      </c>
      <c r="AD104" t="s">
        <v>661</v>
      </c>
      <c r="AF104" t="s">
        <v>605</v>
      </c>
      <c r="AG104" t="s">
        <v>606</v>
      </c>
      <c r="AH104" s="1">
        <v>39344</v>
      </c>
      <c r="AI104" t="s">
        <v>607</v>
      </c>
      <c r="AJ104" t="s">
        <v>608</v>
      </c>
      <c r="AK104" t="s">
        <v>587</v>
      </c>
      <c r="AL104" t="s">
        <v>609</v>
      </c>
      <c r="AM104" t="s">
        <v>610</v>
      </c>
      <c r="AN104" t="s">
        <v>619</v>
      </c>
      <c r="AO104">
        <v>0</v>
      </c>
      <c r="AP104">
        <v>7494000000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7434000000</v>
      </c>
      <c r="AX104">
        <v>130000000</v>
      </c>
      <c r="AY104">
        <v>130000000</v>
      </c>
      <c r="AZ104">
        <v>5449729407</v>
      </c>
      <c r="BA104">
        <v>-130000000</v>
      </c>
      <c r="BB104">
        <v>-130000000</v>
      </c>
      <c r="BC104">
        <v>1984270593</v>
      </c>
      <c r="BD104">
        <v>25365166</v>
      </c>
      <c r="BE104">
        <v>25365166</v>
      </c>
      <c r="BF104">
        <v>1719610339</v>
      </c>
      <c r="BG104">
        <v>0</v>
      </c>
      <c r="BH104">
        <v>25365166</v>
      </c>
      <c r="BI104">
        <v>0</v>
      </c>
      <c r="BJ104">
        <v>0</v>
      </c>
      <c r="BK104">
        <v>0</v>
      </c>
      <c r="BL104">
        <v>26908645</v>
      </c>
      <c r="BM104">
        <v>0</v>
      </c>
      <c r="BN104">
        <v>0</v>
      </c>
      <c r="BO104">
        <v>9682229</v>
      </c>
      <c r="BP104">
        <v>26934337</v>
      </c>
      <c r="BQ104">
        <v>9682229</v>
      </c>
      <c r="BR104">
        <v>26934337</v>
      </c>
      <c r="BS104">
        <v>0</v>
      </c>
      <c r="BT104">
        <v>0</v>
      </c>
      <c r="BU104">
        <v>0</v>
      </c>
      <c r="BV104">
        <v>9682229</v>
      </c>
      <c r="BW104">
        <v>26934337</v>
      </c>
      <c r="BX104">
        <v>0.47369308942879312</v>
      </c>
      <c r="BY104">
        <v>1.3235121398089076</v>
      </c>
      <c r="BZ104">
        <v>0</v>
      </c>
      <c r="CA104">
        <v>1992000000</v>
      </c>
      <c r="CB104">
        <v>2122000000</v>
      </c>
      <c r="CC104">
        <v>2122000000</v>
      </c>
      <c r="CD104">
        <v>0</v>
      </c>
      <c r="CE104">
        <v>1984270593</v>
      </c>
      <c r="CF104">
        <v>2113387254</v>
      </c>
      <c r="CG104">
        <v>2112794450</v>
      </c>
      <c r="CH104">
        <v>1984270593</v>
      </c>
      <c r="CI104">
        <v>2113387254</v>
      </c>
      <c r="CJ104">
        <v>2112794450</v>
      </c>
      <c r="CK104">
        <v>1476143</v>
      </c>
      <c r="CL104">
        <v>0</v>
      </c>
      <c r="CM104">
        <v>0.4143306916666667</v>
      </c>
      <c r="CN104">
        <v>4.9719683000000003</v>
      </c>
      <c r="CO104">
        <v>4.9719683000000003</v>
      </c>
      <c r="CP104">
        <v>822144207.25151694</v>
      </c>
      <c r="CQ104">
        <v>9865730487.0182018</v>
      </c>
      <c r="CR104">
        <v>9865730487.0182018</v>
      </c>
      <c r="CS104">
        <v>1.231316967850417</v>
      </c>
      <c r="CT104">
        <v>2443266049.9675088</v>
      </c>
      <c r="CU104">
        <v>4.8899999999999997</v>
      </c>
      <c r="CV104">
        <v>0</v>
      </c>
      <c r="CW104">
        <v>0</v>
      </c>
      <c r="CX104">
        <v>4.8899999999999997</v>
      </c>
      <c r="CY104">
        <v>4.8899999999999997</v>
      </c>
      <c r="CZ104">
        <v>9703083199.7699986</v>
      </c>
      <c r="DA104">
        <v>0</v>
      </c>
      <c r="DB104">
        <v>0</v>
      </c>
      <c r="DC104">
        <v>635700000</v>
      </c>
      <c r="DD104">
        <v>635700000</v>
      </c>
      <c r="DE104">
        <v>1984270593</v>
      </c>
      <c r="DF104">
        <v>0</v>
      </c>
      <c r="DG104">
        <v>130000000</v>
      </c>
      <c r="DH104">
        <v>1</v>
      </c>
      <c r="DI104">
        <v>0</v>
      </c>
      <c r="DJ104">
        <v>1984270593</v>
      </c>
      <c r="DK104">
        <v>0</v>
      </c>
      <c r="DL104">
        <v>2112794450</v>
      </c>
      <c r="DM104">
        <v>0</v>
      </c>
      <c r="DN104">
        <v>0</v>
      </c>
      <c r="DO104">
        <v>0</v>
      </c>
      <c r="DP104">
        <v>130000000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2448848181.8606968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9682229</v>
      </c>
      <c r="EH104">
        <v>0</v>
      </c>
      <c r="EI104">
        <v>0</v>
      </c>
      <c r="EJ104">
        <v>0</v>
      </c>
      <c r="EK104">
        <v>0</v>
      </c>
      <c r="EL104">
        <v>26934337</v>
      </c>
      <c r="EM104">
        <v>0</v>
      </c>
      <c r="EN104">
        <v>0</v>
      </c>
      <c r="EO104">
        <v>0</v>
      </c>
      <c r="EP104">
        <v>9682229</v>
      </c>
      <c r="EQ104">
        <v>26934337</v>
      </c>
      <c r="ER104">
        <v>328</v>
      </c>
      <c r="ES104" t="s">
        <v>10328</v>
      </c>
      <c r="ET104" t="s">
        <v>10328</v>
      </c>
      <c r="EU104" t="s">
        <v>612</v>
      </c>
      <c r="EV104" t="s">
        <v>10329</v>
      </c>
      <c r="EW104">
        <v>0</v>
      </c>
      <c r="EX104">
        <v>9682229</v>
      </c>
      <c r="EY104">
        <v>0</v>
      </c>
      <c r="EZ104">
        <v>0</v>
      </c>
      <c r="FA104">
        <v>0</v>
      </c>
      <c r="FB104">
        <v>0</v>
      </c>
      <c r="FC104">
        <v>26934337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 t="b">
        <v>1</v>
      </c>
      <c r="FR104" t="b">
        <v>1</v>
      </c>
    </row>
    <row r="105" spans="1:174" x14ac:dyDescent="0.4">
      <c r="A105" t="s">
        <v>48</v>
      </c>
      <c r="B105" t="s">
        <v>762</v>
      </c>
      <c r="C105">
        <v>100001917</v>
      </c>
      <c r="D105" t="s">
        <v>760</v>
      </c>
      <c r="E105" t="s">
        <v>760</v>
      </c>
      <c r="F105" t="s">
        <v>587</v>
      </c>
      <c r="G105" t="s">
        <v>655</v>
      </c>
      <c r="H105" t="s">
        <v>656</v>
      </c>
      <c r="I105" t="s">
        <v>590</v>
      </c>
      <c r="J105" t="s">
        <v>591</v>
      </c>
      <c r="K105" t="s">
        <v>592</v>
      </c>
      <c r="L105" t="s">
        <v>593</v>
      </c>
      <c r="M105" t="s">
        <v>594</v>
      </c>
      <c r="N105" t="s">
        <v>623</v>
      </c>
      <c r="O105" t="s">
        <v>624</v>
      </c>
      <c r="P105" t="s">
        <v>625</v>
      </c>
      <c r="Q105" t="s">
        <v>597</v>
      </c>
      <c r="R105" t="s">
        <v>598</v>
      </c>
      <c r="S105" t="s">
        <v>598</v>
      </c>
      <c r="T105" s="1">
        <v>39352</v>
      </c>
      <c r="U105" s="1">
        <v>2958465</v>
      </c>
      <c r="V105" s="1">
        <v>2958465</v>
      </c>
      <c r="X105" t="s">
        <v>599</v>
      </c>
      <c r="Y105" t="s">
        <v>657</v>
      </c>
      <c r="Z105" t="s">
        <v>658</v>
      </c>
      <c r="AA105" t="s">
        <v>659</v>
      </c>
      <c r="AB105" t="s">
        <v>660</v>
      </c>
      <c r="AC105" t="s">
        <v>594</v>
      </c>
      <c r="AD105" t="s">
        <v>661</v>
      </c>
      <c r="AF105" t="s">
        <v>605</v>
      </c>
      <c r="AG105" t="s">
        <v>606</v>
      </c>
      <c r="AH105" t="s">
        <v>10328</v>
      </c>
      <c r="AI105" t="s">
        <v>607</v>
      </c>
      <c r="AJ105" t="s">
        <v>608</v>
      </c>
      <c r="AK105" t="s">
        <v>587</v>
      </c>
      <c r="AL105" t="s">
        <v>627</v>
      </c>
      <c r="AM105" t="s">
        <v>610</v>
      </c>
      <c r="AN105" t="s">
        <v>619</v>
      </c>
      <c r="AO105">
        <v>0</v>
      </c>
      <c r="AP105">
        <v>749025097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749025097</v>
      </c>
      <c r="CB105">
        <v>749025097</v>
      </c>
      <c r="CC105">
        <v>749025097</v>
      </c>
      <c r="CD105">
        <v>0</v>
      </c>
      <c r="CE105">
        <v>735804085</v>
      </c>
      <c r="CF105">
        <v>735804085</v>
      </c>
      <c r="CG105">
        <v>735804085</v>
      </c>
      <c r="CH105">
        <v>735804085</v>
      </c>
      <c r="CI105">
        <v>735804085</v>
      </c>
      <c r="CJ105">
        <v>735804085</v>
      </c>
      <c r="CK105">
        <v>0</v>
      </c>
      <c r="CL105">
        <v>0</v>
      </c>
      <c r="CM105">
        <v>2.9802322387695313E-7</v>
      </c>
      <c r="CN105">
        <v>2.9802322387695313E-7</v>
      </c>
      <c r="CO105">
        <v>0</v>
      </c>
      <c r="CP105">
        <v>219.28670555353165</v>
      </c>
      <c r="CQ105">
        <v>219.28670555353165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1</v>
      </c>
      <c r="DJ105">
        <v>0</v>
      </c>
      <c r="DK105">
        <v>735804085</v>
      </c>
      <c r="DL105">
        <v>0</v>
      </c>
      <c r="DM105">
        <v>735804085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498938299</v>
      </c>
      <c r="DW105">
        <v>0</v>
      </c>
      <c r="DX105">
        <v>0</v>
      </c>
      <c r="DY105">
        <v>99787659.800000012</v>
      </c>
      <c r="DZ105">
        <v>0</v>
      </c>
      <c r="EA105">
        <v>0</v>
      </c>
      <c r="EB105">
        <v>99787659.800000012</v>
      </c>
      <c r="EC105">
        <v>0.2</v>
      </c>
      <c r="ED105">
        <v>99787659.800000012</v>
      </c>
      <c r="EE105">
        <v>147160817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450</v>
      </c>
      <c r="ES105" t="s">
        <v>10328</v>
      </c>
      <c r="ET105" t="s">
        <v>10328</v>
      </c>
      <c r="EU105" t="s">
        <v>612</v>
      </c>
      <c r="EV105" t="s">
        <v>10330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 t="b">
        <v>1</v>
      </c>
      <c r="FR105" t="b">
        <v>1</v>
      </c>
    </row>
    <row r="106" spans="1:174" x14ac:dyDescent="0.4">
      <c r="A106" t="s">
        <v>49</v>
      </c>
      <c r="B106">
        <v>605484224600</v>
      </c>
      <c r="C106">
        <v>6000000000163</v>
      </c>
      <c r="D106" t="s">
        <v>763</v>
      </c>
      <c r="E106" t="s">
        <v>764</v>
      </c>
      <c r="F106" t="s">
        <v>587</v>
      </c>
      <c r="G106" t="s">
        <v>655</v>
      </c>
      <c r="H106" t="s">
        <v>656</v>
      </c>
      <c r="I106" t="s">
        <v>590</v>
      </c>
      <c r="J106" t="s">
        <v>591</v>
      </c>
      <c r="K106" t="s">
        <v>592</v>
      </c>
      <c r="L106" t="s">
        <v>593</v>
      </c>
      <c r="M106" t="s">
        <v>594</v>
      </c>
      <c r="N106" t="s">
        <v>595</v>
      </c>
      <c r="O106" t="s">
        <v>596</v>
      </c>
      <c r="P106" t="s">
        <v>595</v>
      </c>
      <c r="Q106" t="s">
        <v>597</v>
      </c>
      <c r="R106" t="s">
        <v>598</v>
      </c>
      <c r="S106" t="s">
        <v>598</v>
      </c>
      <c r="T106" s="1">
        <v>39661</v>
      </c>
      <c r="U106" s="1">
        <v>2958465</v>
      </c>
      <c r="V106" s="1">
        <v>2958465</v>
      </c>
      <c r="X106" t="s">
        <v>599</v>
      </c>
      <c r="Y106" t="s">
        <v>657</v>
      </c>
      <c r="Z106" t="s">
        <v>658</v>
      </c>
      <c r="AA106" t="s">
        <v>659</v>
      </c>
      <c r="AB106" t="s">
        <v>765</v>
      </c>
      <c r="AC106" t="s">
        <v>594</v>
      </c>
      <c r="AD106" t="s">
        <v>618</v>
      </c>
      <c r="AF106" t="s">
        <v>605</v>
      </c>
      <c r="AG106" t="s">
        <v>722</v>
      </c>
      <c r="AH106" s="1">
        <v>39352</v>
      </c>
      <c r="AI106" t="s">
        <v>607</v>
      </c>
      <c r="AJ106" t="s">
        <v>608</v>
      </c>
      <c r="AK106" t="s">
        <v>587</v>
      </c>
      <c r="AL106" t="s">
        <v>609</v>
      </c>
      <c r="AM106" t="s">
        <v>610</v>
      </c>
      <c r="AN106" t="s">
        <v>619</v>
      </c>
      <c r="AO106">
        <v>0</v>
      </c>
      <c r="AP106">
        <v>12868000000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12868000000</v>
      </c>
      <c r="AX106">
        <v>210000000</v>
      </c>
      <c r="AY106">
        <v>210000000</v>
      </c>
      <c r="AZ106">
        <v>9573140812</v>
      </c>
      <c r="BA106">
        <v>-210000000</v>
      </c>
      <c r="BB106">
        <v>-210000000</v>
      </c>
      <c r="BC106">
        <v>3294859188</v>
      </c>
      <c r="BD106">
        <v>27923128</v>
      </c>
      <c r="BE106">
        <v>27923128</v>
      </c>
      <c r="BF106">
        <v>1900797777</v>
      </c>
      <c r="BG106">
        <v>0</v>
      </c>
      <c r="BH106">
        <v>27923128</v>
      </c>
      <c r="BI106">
        <v>0</v>
      </c>
      <c r="BJ106">
        <v>0</v>
      </c>
      <c r="BK106">
        <v>0</v>
      </c>
      <c r="BL106">
        <v>27921561</v>
      </c>
      <c r="BM106">
        <v>0</v>
      </c>
      <c r="BN106">
        <v>0</v>
      </c>
      <c r="BO106">
        <v>9681983</v>
      </c>
      <c r="BP106">
        <v>27988763</v>
      </c>
      <c r="BQ106">
        <v>9681983</v>
      </c>
      <c r="BR106">
        <v>27988763</v>
      </c>
      <c r="BS106">
        <v>0</v>
      </c>
      <c r="BT106">
        <v>0</v>
      </c>
      <c r="BU106">
        <v>0</v>
      </c>
      <c r="BV106">
        <v>9681983</v>
      </c>
      <c r="BW106">
        <v>27988763</v>
      </c>
      <c r="BX106">
        <v>0.28518528770529455</v>
      </c>
      <c r="BY106">
        <v>0.82664585466530105</v>
      </c>
      <c r="BZ106">
        <v>0</v>
      </c>
      <c r="CA106">
        <v>3296000000</v>
      </c>
      <c r="CB106">
        <v>3506000000</v>
      </c>
      <c r="CC106">
        <v>3506000000</v>
      </c>
      <c r="CD106">
        <v>0</v>
      </c>
      <c r="CE106">
        <v>3294859188</v>
      </c>
      <c r="CF106">
        <v>3504782458</v>
      </c>
      <c r="CG106">
        <v>3504774976</v>
      </c>
      <c r="CH106">
        <v>3294859188</v>
      </c>
      <c r="CI106">
        <v>3504782458</v>
      </c>
      <c r="CJ106">
        <v>3504774976</v>
      </c>
      <c r="CK106">
        <v>84212</v>
      </c>
      <c r="CL106">
        <v>0</v>
      </c>
      <c r="CM106">
        <v>0.27200922499999997</v>
      </c>
      <c r="CN106">
        <v>3.2641106999999998</v>
      </c>
      <c r="CO106">
        <v>3.2641106999999998</v>
      </c>
      <c r="CP106">
        <v>896232094.21200919</v>
      </c>
      <c r="CQ106">
        <v>10754785130.544111</v>
      </c>
      <c r="CR106">
        <v>10754785130.544111</v>
      </c>
      <c r="CS106">
        <v>1.1477150899129624</v>
      </c>
      <c r="CT106">
        <v>3781559609.2059703</v>
      </c>
      <c r="CU106">
        <v>3.23</v>
      </c>
      <c r="CV106">
        <v>0</v>
      </c>
      <c r="CW106">
        <v>0</v>
      </c>
      <c r="CX106">
        <v>3.2299999999999995</v>
      </c>
      <c r="CY106">
        <v>3.2299999999999995</v>
      </c>
      <c r="CZ106">
        <v>10642395177.24</v>
      </c>
      <c r="DA106">
        <v>0</v>
      </c>
      <c r="DB106">
        <v>0</v>
      </c>
      <c r="DC106">
        <v>678299999.99999988</v>
      </c>
      <c r="DD106">
        <v>678299999.99999988</v>
      </c>
      <c r="DE106">
        <v>3294859188</v>
      </c>
      <c r="DF106">
        <v>0</v>
      </c>
      <c r="DG106">
        <v>210000000</v>
      </c>
      <c r="DH106">
        <v>1</v>
      </c>
      <c r="DI106">
        <v>0</v>
      </c>
      <c r="DJ106">
        <v>3294859188</v>
      </c>
      <c r="DK106">
        <v>0</v>
      </c>
      <c r="DL106">
        <v>3504774976</v>
      </c>
      <c r="DM106">
        <v>0</v>
      </c>
      <c r="DN106">
        <v>0</v>
      </c>
      <c r="DO106">
        <v>0</v>
      </c>
      <c r="DP106">
        <v>210000000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4026271306.4132218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9681983</v>
      </c>
      <c r="EH106">
        <v>0</v>
      </c>
      <c r="EI106">
        <v>0</v>
      </c>
      <c r="EJ106">
        <v>0</v>
      </c>
      <c r="EK106">
        <v>0</v>
      </c>
      <c r="EL106">
        <v>27988763</v>
      </c>
      <c r="EM106">
        <v>0</v>
      </c>
      <c r="EN106">
        <v>0</v>
      </c>
      <c r="EO106">
        <v>0</v>
      </c>
      <c r="EP106">
        <v>9681983</v>
      </c>
      <c r="EQ106">
        <v>27988763</v>
      </c>
      <c r="ER106">
        <v>326</v>
      </c>
      <c r="ES106" t="s">
        <v>10328</v>
      </c>
      <c r="ET106" t="s">
        <v>10328</v>
      </c>
      <c r="EU106" t="s">
        <v>612</v>
      </c>
      <c r="EV106" t="s">
        <v>10329</v>
      </c>
      <c r="EW106">
        <v>0</v>
      </c>
      <c r="EX106">
        <v>9681983</v>
      </c>
      <c r="EY106">
        <v>0</v>
      </c>
      <c r="EZ106">
        <v>0</v>
      </c>
      <c r="FA106">
        <v>0</v>
      </c>
      <c r="FB106">
        <v>0</v>
      </c>
      <c r="FC106">
        <v>27988763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 t="b">
        <v>1</v>
      </c>
      <c r="FR106" t="b">
        <v>1</v>
      </c>
    </row>
    <row r="107" spans="1:174" x14ac:dyDescent="0.4">
      <c r="A107" t="s">
        <v>49</v>
      </c>
      <c r="B107">
        <v>605484224600</v>
      </c>
      <c r="C107">
        <v>6000000000164</v>
      </c>
      <c r="D107" t="s">
        <v>763</v>
      </c>
      <c r="E107" t="s">
        <v>764</v>
      </c>
      <c r="F107" t="s">
        <v>587</v>
      </c>
      <c r="G107" t="s">
        <v>655</v>
      </c>
      <c r="H107" t="s">
        <v>656</v>
      </c>
      <c r="I107" t="s">
        <v>590</v>
      </c>
      <c r="J107" t="s">
        <v>591</v>
      </c>
      <c r="K107" t="s">
        <v>592</v>
      </c>
      <c r="L107" t="s">
        <v>593</v>
      </c>
      <c r="M107" t="s">
        <v>594</v>
      </c>
      <c r="N107" t="s">
        <v>595</v>
      </c>
      <c r="O107" t="s">
        <v>596</v>
      </c>
      <c r="P107" t="s">
        <v>595</v>
      </c>
      <c r="Q107" t="s">
        <v>597</v>
      </c>
      <c r="R107" t="s">
        <v>598</v>
      </c>
      <c r="S107" t="s">
        <v>598</v>
      </c>
      <c r="T107" s="1">
        <v>40723</v>
      </c>
      <c r="U107" s="1">
        <v>2958465</v>
      </c>
      <c r="V107" s="1">
        <v>2958465</v>
      </c>
      <c r="X107" t="s">
        <v>599</v>
      </c>
      <c r="Y107" t="s">
        <v>657</v>
      </c>
      <c r="Z107" t="s">
        <v>658</v>
      </c>
      <c r="AA107" t="s">
        <v>659</v>
      </c>
      <c r="AB107" t="s">
        <v>765</v>
      </c>
      <c r="AC107" t="s">
        <v>594</v>
      </c>
      <c r="AD107" t="s">
        <v>618</v>
      </c>
      <c r="AF107" t="s">
        <v>605</v>
      </c>
      <c r="AG107" t="s">
        <v>722</v>
      </c>
      <c r="AH107" s="1">
        <v>39352</v>
      </c>
      <c r="AI107" t="s">
        <v>607</v>
      </c>
      <c r="AJ107" t="s">
        <v>608</v>
      </c>
      <c r="AK107" t="s">
        <v>587</v>
      </c>
      <c r="AL107" t="s">
        <v>609</v>
      </c>
      <c r="AM107" t="s">
        <v>610</v>
      </c>
      <c r="AN107" t="s">
        <v>619</v>
      </c>
      <c r="AO107">
        <v>0</v>
      </c>
      <c r="AP107">
        <v>1287000000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1287000000</v>
      </c>
      <c r="AX107">
        <v>14000000</v>
      </c>
      <c r="AY107">
        <v>14000000</v>
      </c>
      <c r="AZ107">
        <v>1056708426</v>
      </c>
      <c r="BA107">
        <v>-14000000</v>
      </c>
      <c r="BB107">
        <v>-14000000</v>
      </c>
      <c r="BC107">
        <v>230291574</v>
      </c>
      <c r="BD107">
        <v>1946218</v>
      </c>
      <c r="BE107">
        <v>1946218</v>
      </c>
      <c r="BF107">
        <v>111062944</v>
      </c>
      <c r="BG107">
        <v>0</v>
      </c>
      <c r="BH107">
        <v>1946218</v>
      </c>
      <c r="BI107">
        <v>0</v>
      </c>
      <c r="BJ107">
        <v>0</v>
      </c>
      <c r="BK107">
        <v>0</v>
      </c>
      <c r="BL107">
        <v>1944979</v>
      </c>
      <c r="BM107">
        <v>0</v>
      </c>
      <c r="BN107">
        <v>0</v>
      </c>
      <c r="BO107">
        <v>674013</v>
      </c>
      <c r="BP107">
        <v>1949459</v>
      </c>
      <c r="BQ107">
        <v>674013</v>
      </c>
      <c r="BR107">
        <v>1949459</v>
      </c>
      <c r="BS107">
        <v>0</v>
      </c>
      <c r="BT107">
        <v>0</v>
      </c>
      <c r="BU107">
        <v>0</v>
      </c>
      <c r="BV107">
        <v>674013</v>
      </c>
      <c r="BW107">
        <v>1949459</v>
      </c>
      <c r="BX107">
        <v>0.28445088812221098</v>
      </c>
      <c r="BY107">
        <v>0.82494224346595557</v>
      </c>
      <c r="BZ107">
        <v>0</v>
      </c>
      <c r="CA107">
        <v>230365291</v>
      </c>
      <c r="CB107">
        <v>244365291</v>
      </c>
      <c r="CC107">
        <v>244365291</v>
      </c>
      <c r="CD107">
        <v>0</v>
      </c>
      <c r="CE107">
        <v>230291574</v>
      </c>
      <c r="CF107">
        <v>244287094</v>
      </c>
      <c r="CG107">
        <v>244287094</v>
      </c>
      <c r="CH107">
        <v>230291574</v>
      </c>
      <c r="CI107">
        <v>244287094</v>
      </c>
      <c r="CJ107">
        <v>244287094</v>
      </c>
      <c r="CK107">
        <v>4480</v>
      </c>
      <c r="CL107">
        <v>0</v>
      </c>
      <c r="CM107">
        <v>0.27220404166666667</v>
      </c>
      <c r="CN107">
        <v>3.2664485000000001</v>
      </c>
      <c r="CO107">
        <v>3.2664485000000001</v>
      </c>
      <c r="CP107">
        <v>62686297.204578251</v>
      </c>
      <c r="CQ107">
        <v>752235566.45493901</v>
      </c>
      <c r="CR107">
        <v>752235566.45493901</v>
      </c>
      <c r="CS107">
        <v>1.0862959937839938</v>
      </c>
      <c r="CT107">
        <v>250164814.23841015</v>
      </c>
      <c r="CU107">
        <v>3.23</v>
      </c>
      <c r="CV107">
        <v>0</v>
      </c>
      <c r="CW107">
        <v>0</v>
      </c>
      <c r="CX107">
        <v>3.23</v>
      </c>
      <c r="CY107">
        <v>3.23</v>
      </c>
      <c r="CZ107">
        <v>743841784.01999998</v>
      </c>
      <c r="DA107">
        <v>0</v>
      </c>
      <c r="DB107">
        <v>0</v>
      </c>
      <c r="DC107">
        <v>45220000</v>
      </c>
      <c r="DD107">
        <v>45220000</v>
      </c>
      <c r="DE107">
        <v>230291574</v>
      </c>
      <c r="DF107">
        <v>0</v>
      </c>
      <c r="DG107">
        <v>14000000</v>
      </c>
      <c r="DH107">
        <v>1</v>
      </c>
      <c r="DI107">
        <v>0</v>
      </c>
      <c r="DJ107">
        <v>230291574</v>
      </c>
      <c r="DK107">
        <v>0</v>
      </c>
      <c r="DL107">
        <v>244287094</v>
      </c>
      <c r="DM107">
        <v>0</v>
      </c>
      <c r="DN107">
        <v>0</v>
      </c>
      <c r="DO107">
        <v>0</v>
      </c>
      <c r="DP107">
        <v>14000000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266572775.7864756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674013</v>
      </c>
      <c r="EH107">
        <v>0</v>
      </c>
      <c r="EI107">
        <v>0</v>
      </c>
      <c r="EJ107">
        <v>0</v>
      </c>
      <c r="EK107">
        <v>0</v>
      </c>
      <c r="EL107">
        <v>1949459</v>
      </c>
      <c r="EM107">
        <v>0</v>
      </c>
      <c r="EN107">
        <v>0</v>
      </c>
      <c r="EO107">
        <v>0</v>
      </c>
      <c r="EP107">
        <v>674013</v>
      </c>
      <c r="EQ107">
        <v>1949459</v>
      </c>
      <c r="ER107">
        <v>378</v>
      </c>
      <c r="ES107" t="s">
        <v>10328</v>
      </c>
      <c r="ET107" t="s">
        <v>10328</v>
      </c>
      <c r="EU107" t="s">
        <v>612</v>
      </c>
      <c r="EV107" t="s">
        <v>10329</v>
      </c>
      <c r="EW107">
        <v>0</v>
      </c>
      <c r="EX107">
        <v>674013</v>
      </c>
      <c r="EY107">
        <v>0</v>
      </c>
      <c r="EZ107">
        <v>0</v>
      </c>
      <c r="FA107">
        <v>0</v>
      </c>
      <c r="FB107">
        <v>0</v>
      </c>
      <c r="FC107">
        <v>1949459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 t="b">
        <v>1</v>
      </c>
      <c r="FR107" t="b">
        <v>1</v>
      </c>
    </row>
    <row r="108" spans="1:174" x14ac:dyDescent="0.4">
      <c r="A108" t="s">
        <v>49</v>
      </c>
      <c r="B108" t="s">
        <v>766</v>
      </c>
      <c r="C108">
        <v>100001919</v>
      </c>
      <c r="D108" t="s">
        <v>763</v>
      </c>
      <c r="E108" t="s">
        <v>763</v>
      </c>
      <c r="F108" t="s">
        <v>587</v>
      </c>
      <c r="G108" t="s">
        <v>655</v>
      </c>
      <c r="H108" t="s">
        <v>656</v>
      </c>
      <c r="I108" t="s">
        <v>590</v>
      </c>
      <c r="J108" t="s">
        <v>591</v>
      </c>
      <c r="K108" t="s">
        <v>592</v>
      </c>
      <c r="L108" t="s">
        <v>593</v>
      </c>
      <c r="M108" t="s">
        <v>594</v>
      </c>
      <c r="N108" t="s">
        <v>623</v>
      </c>
      <c r="O108" t="s">
        <v>624</v>
      </c>
      <c r="P108" t="s">
        <v>625</v>
      </c>
      <c r="Q108" t="s">
        <v>597</v>
      </c>
      <c r="R108" t="s">
        <v>598</v>
      </c>
      <c r="S108" t="s">
        <v>598</v>
      </c>
      <c r="T108" s="1">
        <v>39385</v>
      </c>
      <c r="U108" s="1">
        <v>2958465</v>
      </c>
      <c r="V108" s="1">
        <v>2958465</v>
      </c>
      <c r="X108" t="s">
        <v>599</v>
      </c>
      <c r="Y108" t="s">
        <v>657</v>
      </c>
      <c r="Z108" t="s">
        <v>658</v>
      </c>
      <c r="AA108" t="s">
        <v>659</v>
      </c>
      <c r="AB108" t="s">
        <v>765</v>
      </c>
      <c r="AC108" t="s">
        <v>594</v>
      </c>
      <c r="AD108" t="s">
        <v>618</v>
      </c>
      <c r="AF108" t="s">
        <v>605</v>
      </c>
      <c r="AG108" t="s">
        <v>722</v>
      </c>
      <c r="AH108" t="s">
        <v>10328</v>
      </c>
      <c r="AI108" t="s">
        <v>607</v>
      </c>
      <c r="AJ108" t="s">
        <v>608</v>
      </c>
      <c r="AK108" t="s">
        <v>587</v>
      </c>
      <c r="AL108" t="s">
        <v>627</v>
      </c>
      <c r="AM108" t="s">
        <v>610</v>
      </c>
      <c r="AN108" t="s">
        <v>619</v>
      </c>
      <c r="AO108">
        <v>0</v>
      </c>
      <c r="AP108">
        <v>1287000000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1286832503</v>
      </c>
      <c r="CB108">
        <v>1286832503</v>
      </c>
      <c r="CC108">
        <v>1286832503</v>
      </c>
      <c r="CD108">
        <v>0</v>
      </c>
      <c r="CE108">
        <v>1286832503</v>
      </c>
      <c r="CF108">
        <v>1286832503</v>
      </c>
      <c r="CG108">
        <v>1286832503</v>
      </c>
      <c r="CH108">
        <v>1286832503</v>
      </c>
      <c r="CI108">
        <v>1286832503</v>
      </c>
      <c r="CJ108">
        <v>1286832503</v>
      </c>
      <c r="CK108">
        <v>0</v>
      </c>
      <c r="CL108">
        <v>0</v>
      </c>
      <c r="CM108">
        <v>2.9802322387695313E-7</v>
      </c>
      <c r="CN108">
        <v>2.9802322387695313E-7</v>
      </c>
      <c r="CO108">
        <v>0</v>
      </c>
      <c r="CP108">
        <v>383.50597113370895</v>
      </c>
      <c r="CQ108">
        <v>383.50597113370895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1</v>
      </c>
      <c r="DJ108">
        <v>0</v>
      </c>
      <c r="DK108">
        <v>1286832503</v>
      </c>
      <c r="DL108">
        <v>0</v>
      </c>
      <c r="DM108">
        <v>1286832503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1345412018</v>
      </c>
      <c r="DW108">
        <v>0</v>
      </c>
      <c r="DX108">
        <v>0</v>
      </c>
      <c r="DY108">
        <v>269082403.60000002</v>
      </c>
      <c r="DZ108">
        <v>0</v>
      </c>
      <c r="EA108">
        <v>0</v>
      </c>
      <c r="EB108">
        <v>269082403.60000002</v>
      </c>
      <c r="EC108">
        <v>0.2</v>
      </c>
      <c r="ED108">
        <v>269082403.60000002</v>
      </c>
      <c r="EE108">
        <v>257366500.60000002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450</v>
      </c>
      <c r="ES108" t="s">
        <v>10328</v>
      </c>
      <c r="ET108" t="s">
        <v>10328</v>
      </c>
      <c r="EU108" t="s">
        <v>612</v>
      </c>
      <c r="EV108" t="s">
        <v>10330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 t="b">
        <v>1</v>
      </c>
      <c r="FR108" t="b">
        <v>1</v>
      </c>
    </row>
    <row r="109" spans="1:174" x14ac:dyDescent="0.4">
      <c r="A109" t="s">
        <v>50</v>
      </c>
      <c r="B109">
        <v>805514021800</v>
      </c>
      <c r="C109">
        <v>6000000000187</v>
      </c>
      <c r="D109" t="s">
        <v>767</v>
      </c>
      <c r="E109" t="s">
        <v>768</v>
      </c>
      <c r="F109" t="s">
        <v>587</v>
      </c>
      <c r="G109" t="s">
        <v>655</v>
      </c>
      <c r="H109" t="s">
        <v>656</v>
      </c>
      <c r="I109" t="s">
        <v>590</v>
      </c>
      <c r="J109" t="s">
        <v>591</v>
      </c>
      <c r="K109" t="s">
        <v>592</v>
      </c>
      <c r="L109" t="s">
        <v>593</v>
      </c>
      <c r="M109" t="s">
        <v>594</v>
      </c>
      <c r="N109" t="s">
        <v>595</v>
      </c>
      <c r="O109" t="s">
        <v>596</v>
      </c>
      <c r="P109" t="s">
        <v>595</v>
      </c>
      <c r="Q109" t="s">
        <v>597</v>
      </c>
      <c r="R109" t="s">
        <v>598</v>
      </c>
      <c r="S109" t="s">
        <v>598</v>
      </c>
      <c r="T109" s="1">
        <v>40933</v>
      </c>
      <c r="U109" s="1">
        <v>2958465</v>
      </c>
      <c r="V109" s="1">
        <v>2958465</v>
      </c>
      <c r="X109" t="s">
        <v>599</v>
      </c>
      <c r="Y109" t="s">
        <v>657</v>
      </c>
      <c r="Z109" t="s">
        <v>658</v>
      </c>
      <c r="AA109" t="s">
        <v>659</v>
      </c>
      <c r="AB109" t="s">
        <v>660</v>
      </c>
      <c r="AC109" t="s">
        <v>594</v>
      </c>
      <c r="AD109" t="s">
        <v>698</v>
      </c>
      <c r="AF109" t="s">
        <v>605</v>
      </c>
      <c r="AG109" t="s">
        <v>606</v>
      </c>
      <c r="AH109" s="1">
        <v>39380</v>
      </c>
      <c r="AI109" t="s">
        <v>607</v>
      </c>
      <c r="AJ109" t="s">
        <v>608</v>
      </c>
      <c r="AK109" t="s">
        <v>587</v>
      </c>
      <c r="AL109" t="s">
        <v>609</v>
      </c>
      <c r="AM109" t="s">
        <v>610</v>
      </c>
      <c r="AN109" t="s">
        <v>619</v>
      </c>
      <c r="AO109">
        <v>0</v>
      </c>
      <c r="AP109">
        <v>9177200000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9177200000</v>
      </c>
      <c r="AX109">
        <v>186000000</v>
      </c>
      <c r="AY109">
        <v>186000000</v>
      </c>
      <c r="AZ109">
        <v>8383358800</v>
      </c>
      <c r="BA109">
        <v>-186000000</v>
      </c>
      <c r="BB109">
        <v>-186000000</v>
      </c>
      <c r="BC109">
        <v>793841200</v>
      </c>
      <c r="BD109">
        <v>7297643</v>
      </c>
      <c r="BE109">
        <v>7297643</v>
      </c>
      <c r="BF109">
        <v>342168185</v>
      </c>
      <c r="BG109">
        <v>0</v>
      </c>
      <c r="BH109">
        <v>7297643</v>
      </c>
      <c r="BI109">
        <v>0</v>
      </c>
      <c r="BJ109">
        <v>0</v>
      </c>
      <c r="BK109">
        <v>0</v>
      </c>
      <c r="BL109">
        <v>7282253</v>
      </c>
      <c r="BM109">
        <v>0</v>
      </c>
      <c r="BN109">
        <v>0</v>
      </c>
      <c r="BO109">
        <v>2536403</v>
      </c>
      <c r="BP109">
        <v>7319456</v>
      </c>
      <c r="BQ109">
        <v>2536403</v>
      </c>
      <c r="BR109">
        <v>7319456</v>
      </c>
      <c r="BS109">
        <v>0</v>
      </c>
      <c r="BT109">
        <v>0</v>
      </c>
      <c r="BU109">
        <v>0</v>
      </c>
      <c r="BV109">
        <v>2536403</v>
      </c>
      <c r="BW109">
        <v>7319456</v>
      </c>
      <c r="BX109">
        <v>0.28641978452100703</v>
      </c>
      <c r="BY109">
        <v>0.8287775938117109</v>
      </c>
      <c r="BZ109">
        <v>0</v>
      </c>
      <c r="CA109">
        <v>794000000</v>
      </c>
      <c r="CB109">
        <v>980000000</v>
      </c>
      <c r="CC109">
        <v>980000000</v>
      </c>
      <c r="CD109">
        <v>0</v>
      </c>
      <c r="CE109">
        <v>793841200</v>
      </c>
      <c r="CF109">
        <v>979804000</v>
      </c>
      <c r="CG109">
        <v>979804000</v>
      </c>
      <c r="CH109">
        <v>793841200</v>
      </c>
      <c r="CI109">
        <v>979804000</v>
      </c>
      <c r="CJ109">
        <v>979804000</v>
      </c>
      <c r="CK109">
        <v>37200</v>
      </c>
      <c r="CL109">
        <v>0</v>
      </c>
      <c r="CM109">
        <v>0.25314636666666668</v>
      </c>
      <c r="CN109">
        <v>3.0377564000000001</v>
      </c>
      <c r="CO109">
        <v>3.0377564000000001</v>
      </c>
      <c r="CP109">
        <v>200958015.49030668</v>
      </c>
      <c r="CQ109">
        <v>2411496185.8836803</v>
      </c>
      <c r="CR109">
        <v>2411496185.8836803</v>
      </c>
      <c r="CS109">
        <v>1.037284594974502</v>
      </c>
      <c r="CT109">
        <v>823439247.61607265</v>
      </c>
      <c r="CU109">
        <v>3.02</v>
      </c>
      <c r="CV109">
        <v>0</v>
      </c>
      <c r="CW109">
        <v>0</v>
      </c>
      <c r="CX109">
        <v>3.02</v>
      </c>
      <c r="CY109">
        <v>3.02</v>
      </c>
      <c r="CZ109">
        <v>2397400424</v>
      </c>
      <c r="DA109">
        <v>0</v>
      </c>
      <c r="DB109">
        <v>0</v>
      </c>
      <c r="DC109">
        <v>561720000</v>
      </c>
      <c r="DD109">
        <v>561720000</v>
      </c>
      <c r="DE109">
        <v>793841200</v>
      </c>
      <c r="DF109">
        <v>0</v>
      </c>
      <c r="DG109">
        <v>186000000</v>
      </c>
      <c r="DH109">
        <v>1</v>
      </c>
      <c r="DI109">
        <v>0</v>
      </c>
      <c r="DJ109">
        <v>793841200</v>
      </c>
      <c r="DK109">
        <v>0</v>
      </c>
      <c r="DL109">
        <v>979804000</v>
      </c>
      <c r="DM109">
        <v>0</v>
      </c>
      <c r="DN109">
        <v>0</v>
      </c>
      <c r="DO109">
        <v>0</v>
      </c>
      <c r="DP109">
        <v>186000000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1357704988.8457487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2536403</v>
      </c>
      <c r="EH109">
        <v>0</v>
      </c>
      <c r="EI109">
        <v>0</v>
      </c>
      <c r="EJ109">
        <v>0</v>
      </c>
      <c r="EK109">
        <v>0</v>
      </c>
      <c r="EL109">
        <v>7319456</v>
      </c>
      <c r="EM109">
        <v>0</v>
      </c>
      <c r="EN109">
        <v>0</v>
      </c>
      <c r="EO109">
        <v>0</v>
      </c>
      <c r="EP109">
        <v>2536403</v>
      </c>
      <c r="EQ109">
        <v>7319456</v>
      </c>
      <c r="ER109">
        <v>355</v>
      </c>
      <c r="ES109" t="s">
        <v>10328</v>
      </c>
      <c r="ET109" t="s">
        <v>10328</v>
      </c>
      <c r="EU109" t="s">
        <v>612</v>
      </c>
      <c r="EV109" t="s">
        <v>10329</v>
      </c>
      <c r="EW109">
        <v>0</v>
      </c>
      <c r="EX109">
        <v>2536403</v>
      </c>
      <c r="EY109">
        <v>0</v>
      </c>
      <c r="EZ109">
        <v>0</v>
      </c>
      <c r="FA109">
        <v>0</v>
      </c>
      <c r="FB109">
        <v>0</v>
      </c>
      <c r="FC109">
        <v>7319456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 t="b">
        <v>1</v>
      </c>
      <c r="FR109" t="b">
        <v>1</v>
      </c>
    </row>
    <row r="110" spans="1:174" x14ac:dyDescent="0.4">
      <c r="A110" t="s">
        <v>50</v>
      </c>
      <c r="B110">
        <v>805514021800</v>
      </c>
      <c r="C110">
        <v>6000000000188</v>
      </c>
      <c r="D110" t="s">
        <v>767</v>
      </c>
      <c r="E110" t="s">
        <v>768</v>
      </c>
      <c r="F110" t="s">
        <v>587</v>
      </c>
      <c r="G110" t="s">
        <v>655</v>
      </c>
      <c r="H110" t="s">
        <v>656</v>
      </c>
      <c r="I110" t="s">
        <v>590</v>
      </c>
      <c r="J110" t="s">
        <v>591</v>
      </c>
      <c r="K110" t="s">
        <v>592</v>
      </c>
      <c r="L110" t="s">
        <v>593</v>
      </c>
      <c r="M110" t="s">
        <v>594</v>
      </c>
      <c r="N110" t="s">
        <v>595</v>
      </c>
      <c r="O110" t="s">
        <v>596</v>
      </c>
      <c r="P110" t="s">
        <v>595</v>
      </c>
      <c r="Q110" t="s">
        <v>597</v>
      </c>
      <c r="R110" t="s">
        <v>598</v>
      </c>
      <c r="S110" t="s">
        <v>598</v>
      </c>
      <c r="T110" s="1">
        <v>40933</v>
      </c>
      <c r="U110" s="1">
        <v>2958465</v>
      </c>
      <c r="V110" s="1">
        <v>2958465</v>
      </c>
      <c r="X110" t="s">
        <v>599</v>
      </c>
      <c r="Y110" t="s">
        <v>657</v>
      </c>
      <c r="Z110" t="s">
        <v>658</v>
      </c>
      <c r="AA110" t="s">
        <v>659</v>
      </c>
      <c r="AB110" t="s">
        <v>660</v>
      </c>
      <c r="AC110" t="s">
        <v>594</v>
      </c>
      <c r="AD110" t="s">
        <v>698</v>
      </c>
      <c r="AF110" t="s">
        <v>605</v>
      </c>
      <c r="AG110" t="s">
        <v>606</v>
      </c>
      <c r="AH110" s="1">
        <v>39380</v>
      </c>
      <c r="AI110" t="s">
        <v>607</v>
      </c>
      <c r="AJ110" t="s">
        <v>608</v>
      </c>
      <c r="AK110" t="s">
        <v>587</v>
      </c>
      <c r="AL110" t="s">
        <v>609</v>
      </c>
      <c r="AM110" t="s">
        <v>610</v>
      </c>
      <c r="AN110" t="s">
        <v>619</v>
      </c>
      <c r="AO110">
        <v>0</v>
      </c>
      <c r="AP110">
        <v>3761300000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3761300000</v>
      </c>
      <c r="AX110">
        <v>0</v>
      </c>
      <c r="AY110">
        <v>0</v>
      </c>
      <c r="AZ110">
        <v>752260</v>
      </c>
      <c r="BA110">
        <v>0</v>
      </c>
      <c r="BB110">
        <v>0</v>
      </c>
      <c r="BC110">
        <v>3760547740</v>
      </c>
      <c r="BD110">
        <v>48783545</v>
      </c>
      <c r="BE110">
        <v>48783545</v>
      </c>
      <c r="BF110">
        <v>2860004647</v>
      </c>
      <c r="BG110">
        <v>0</v>
      </c>
      <c r="BH110">
        <v>48783545</v>
      </c>
      <c r="BI110">
        <v>0</v>
      </c>
      <c r="BJ110">
        <v>0</v>
      </c>
      <c r="BK110">
        <v>0</v>
      </c>
      <c r="BL110">
        <v>48783545</v>
      </c>
      <c r="BM110">
        <v>0</v>
      </c>
      <c r="BN110">
        <v>0</v>
      </c>
      <c r="BO110">
        <v>16809617</v>
      </c>
      <c r="BP110">
        <v>48783545</v>
      </c>
      <c r="BQ110">
        <v>16809617</v>
      </c>
      <c r="BR110">
        <v>48783545</v>
      </c>
      <c r="BS110">
        <v>0</v>
      </c>
      <c r="BT110">
        <v>0</v>
      </c>
      <c r="BU110">
        <v>0</v>
      </c>
      <c r="BV110">
        <v>16809617</v>
      </c>
      <c r="BW110">
        <v>48783545</v>
      </c>
      <c r="BX110">
        <v>0.44800044419629809</v>
      </c>
      <c r="BY110">
        <v>1.3057148958543845</v>
      </c>
      <c r="BZ110">
        <v>0</v>
      </c>
      <c r="CA110">
        <v>3761300000</v>
      </c>
      <c r="CB110">
        <v>3761300000</v>
      </c>
      <c r="CC110">
        <v>3761300000</v>
      </c>
      <c r="CD110">
        <v>0</v>
      </c>
      <c r="CE110">
        <v>3760547740</v>
      </c>
      <c r="CF110">
        <v>3760547740</v>
      </c>
      <c r="CG110">
        <v>3760547740</v>
      </c>
      <c r="CH110">
        <v>3760547740</v>
      </c>
      <c r="CI110">
        <v>3760547740</v>
      </c>
      <c r="CJ110">
        <v>3760547740</v>
      </c>
      <c r="CK110">
        <v>0</v>
      </c>
      <c r="CL110">
        <v>0</v>
      </c>
      <c r="CM110">
        <v>0.44666440000000002</v>
      </c>
      <c r="CN110">
        <v>5.3599728000000004</v>
      </c>
      <c r="CO110">
        <v>5.3599728000000004</v>
      </c>
      <c r="CP110">
        <v>1679702799.958456</v>
      </c>
      <c r="CQ110">
        <v>20156433599.501472</v>
      </c>
      <c r="CR110">
        <v>20156433599.501472</v>
      </c>
      <c r="CS110">
        <v>1.7603766375987027</v>
      </c>
      <c r="CT110">
        <v>6619980386.0706005</v>
      </c>
      <c r="CU110">
        <v>5.26</v>
      </c>
      <c r="CV110">
        <v>0</v>
      </c>
      <c r="CW110">
        <v>0</v>
      </c>
      <c r="CX110">
        <v>0</v>
      </c>
      <c r="CY110">
        <v>0</v>
      </c>
      <c r="CZ110">
        <v>19780481112.399998</v>
      </c>
      <c r="DA110">
        <v>0</v>
      </c>
      <c r="DB110">
        <v>0</v>
      </c>
      <c r="DC110">
        <v>0</v>
      </c>
      <c r="DD110">
        <v>0</v>
      </c>
      <c r="DE110">
        <v>3760547740</v>
      </c>
      <c r="DF110">
        <v>0</v>
      </c>
      <c r="DG110">
        <v>0</v>
      </c>
      <c r="DH110">
        <v>1</v>
      </c>
      <c r="DI110">
        <v>0</v>
      </c>
      <c r="DJ110">
        <v>3760547740</v>
      </c>
      <c r="DK110">
        <v>0</v>
      </c>
      <c r="DL110">
        <v>3760547740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3913520807.3152494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16809617</v>
      </c>
      <c r="EH110">
        <v>0</v>
      </c>
      <c r="EI110">
        <v>0</v>
      </c>
      <c r="EJ110">
        <v>0</v>
      </c>
      <c r="EK110">
        <v>0</v>
      </c>
      <c r="EL110">
        <v>48783545</v>
      </c>
      <c r="EM110">
        <v>0</v>
      </c>
      <c r="EN110">
        <v>0</v>
      </c>
      <c r="EO110">
        <v>0</v>
      </c>
      <c r="EP110">
        <v>16809617</v>
      </c>
      <c r="EQ110">
        <v>48783545</v>
      </c>
      <c r="ER110">
        <v>314</v>
      </c>
      <c r="ES110" t="s">
        <v>10328</v>
      </c>
      <c r="ET110" t="s">
        <v>10328</v>
      </c>
      <c r="EU110" t="s">
        <v>612</v>
      </c>
      <c r="EV110" t="s">
        <v>10329</v>
      </c>
      <c r="EW110">
        <v>0</v>
      </c>
      <c r="EX110">
        <v>16809617</v>
      </c>
      <c r="EY110">
        <v>0</v>
      </c>
      <c r="EZ110">
        <v>0</v>
      </c>
      <c r="FA110">
        <v>0</v>
      </c>
      <c r="FB110">
        <v>0</v>
      </c>
      <c r="FC110">
        <v>48783545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 t="b">
        <v>1</v>
      </c>
      <c r="FR110" t="b">
        <v>1</v>
      </c>
    </row>
    <row r="111" spans="1:174" x14ac:dyDescent="0.4">
      <c r="A111" t="s">
        <v>50</v>
      </c>
      <c r="B111">
        <v>805514021800</v>
      </c>
      <c r="C111">
        <v>6000000000189</v>
      </c>
      <c r="D111" t="s">
        <v>767</v>
      </c>
      <c r="E111" t="s">
        <v>768</v>
      </c>
      <c r="F111" t="s">
        <v>587</v>
      </c>
      <c r="G111" t="s">
        <v>655</v>
      </c>
      <c r="H111" t="s">
        <v>656</v>
      </c>
      <c r="I111" t="s">
        <v>590</v>
      </c>
      <c r="J111" t="s">
        <v>591</v>
      </c>
      <c r="K111" t="s">
        <v>592</v>
      </c>
      <c r="L111" t="s">
        <v>593</v>
      </c>
      <c r="M111" t="s">
        <v>594</v>
      </c>
      <c r="N111" t="s">
        <v>595</v>
      </c>
      <c r="O111" t="s">
        <v>596</v>
      </c>
      <c r="P111" t="s">
        <v>595</v>
      </c>
      <c r="Q111" t="s">
        <v>597</v>
      </c>
      <c r="R111" t="s">
        <v>598</v>
      </c>
      <c r="S111" t="s">
        <v>598</v>
      </c>
      <c r="T111" s="1">
        <v>41089</v>
      </c>
      <c r="U111" s="1">
        <v>2958465</v>
      </c>
      <c r="V111" s="1">
        <v>2958465</v>
      </c>
      <c r="X111" t="s">
        <v>599</v>
      </c>
      <c r="Y111" t="s">
        <v>657</v>
      </c>
      <c r="Z111" t="s">
        <v>658</v>
      </c>
      <c r="AA111" t="s">
        <v>659</v>
      </c>
      <c r="AB111" t="s">
        <v>660</v>
      </c>
      <c r="AC111" t="s">
        <v>594</v>
      </c>
      <c r="AD111" t="s">
        <v>698</v>
      </c>
      <c r="AF111" t="s">
        <v>605</v>
      </c>
      <c r="AG111" t="s">
        <v>606</v>
      </c>
      <c r="AH111" s="1">
        <v>39380</v>
      </c>
      <c r="AI111" t="s">
        <v>607</v>
      </c>
      <c r="AJ111" t="s">
        <v>608</v>
      </c>
      <c r="AK111" t="s">
        <v>587</v>
      </c>
      <c r="AL111" t="s">
        <v>609</v>
      </c>
      <c r="AM111" t="s">
        <v>610</v>
      </c>
      <c r="AN111" t="s">
        <v>619</v>
      </c>
      <c r="AO111">
        <v>0</v>
      </c>
      <c r="AP111">
        <v>859704480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859704480</v>
      </c>
      <c r="AX111">
        <v>17000000</v>
      </c>
      <c r="AY111">
        <v>17000000</v>
      </c>
      <c r="AZ111">
        <v>778720680</v>
      </c>
      <c r="BA111">
        <v>-17000000</v>
      </c>
      <c r="BB111">
        <v>-17000000</v>
      </c>
      <c r="BC111">
        <v>80983800</v>
      </c>
      <c r="BD111">
        <v>753928</v>
      </c>
      <c r="BE111">
        <v>753928</v>
      </c>
      <c r="BF111">
        <v>35000047</v>
      </c>
      <c r="BG111">
        <v>0</v>
      </c>
      <c r="BH111">
        <v>753928</v>
      </c>
      <c r="BI111">
        <v>0</v>
      </c>
      <c r="BJ111">
        <v>0</v>
      </c>
      <c r="BK111">
        <v>0</v>
      </c>
      <c r="BL111">
        <v>752475</v>
      </c>
      <c r="BM111">
        <v>0</v>
      </c>
      <c r="BN111">
        <v>0</v>
      </c>
      <c r="BO111">
        <v>261733</v>
      </c>
      <c r="BP111">
        <v>755876</v>
      </c>
      <c r="BQ111">
        <v>261733</v>
      </c>
      <c r="BR111">
        <v>755876</v>
      </c>
      <c r="BS111">
        <v>0</v>
      </c>
      <c r="BT111">
        <v>0</v>
      </c>
      <c r="BU111">
        <v>0</v>
      </c>
      <c r="BV111">
        <v>261733</v>
      </c>
      <c r="BW111">
        <v>755876</v>
      </c>
      <c r="BX111">
        <v>0.29292600644399613</v>
      </c>
      <c r="BY111">
        <v>0.84830605331319997</v>
      </c>
      <c r="BZ111">
        <v>0</v>
      </c>
      <c r="CA111">
        <v>81000000</v>
      </c>
      <c r="CB111">
        <v>98000000</v>
      </c>
      <c r="CC111">
        <v>98000000</v>
      </c>
      <c r="CD111">
        <v>0</v>
      </c>
      <c r="CE111">
        <v>80983800</v>
      </c>
      <c r="CF111">
        <v>97980400</v>
      </c>
      <c r="CG111">
        <v>97980400</v>
      </c>
      <c r="CH111">
        <v>80983800</v>
      </c>
      <c r="CI111">
        <v>97980400</v>
      </c>
      <c r="CJ111">
        <v>97980400</v>
      </c>
      <c r="CK111">
        <v>3400</v>
      </c>
      <c r="CL111">
        <v>0</v>
      </c>
      <c r="CM111">
        <v>0.26170915833333336</v>
      </c>
      <c r="CN111">
        <v>3.1405099000000001</v>
      </c>
      <c r="CO111">
        <v>3.1405099000000001</v>
      </c>
      <c r="CP111">
        <v>21194202.136635002</v>
      </c>
      <c r="CQ111">
        <v>254330425.63962001</v>
      </c>
      <c r="CR111">
        <v>254330425.63962001</v>
      </c>
      <c r="CS111">
        <v>1.0407117187524717</v>
      </c>
      <c r="CT111">
        <v>84280789.68910642</v>
      </c>
      <c r="CU111">
        <v>3.12</v>
      </c>
      <c r="CV111">
        <v>0</v>
      </c>
      <c r="CW111">
        <v>0</v>
      </c>
      <c r="CX111">
        <v>3.12</v>
      </c>
      <c r="CY111">
        <v>3.12</v>
      </c>
      <c r="CZ111">
        <v>252669456</v>
      </c>
      <c r="DA111">
        <v>0</v>
      </c>
      <c r="DB111">
        <v>0</v>
      </c>
      <c r="DC111">
        <v>53040000</v>
      </c>
      <c r="DD111">
        <v>53040000</v>
      </c>
      <c r="DE111">
        <v>80983800</v>
      </c>
      <c r="DF111">
        <v>0</v>
      </c>
      <c r="DG111">
        <v>17000000</v>
      </c>
      <c r="DH111">
        <v>1</v>
      </c>
      <c r="DI111">
        <v>0</v>
      </c>
      <c r="DJ111">
        <v>80983800</v>
      </c>
      <c r="DK111">
        <v>0</v>
      </c>
      <c r="DL111">
        <v>97980400</v>
      </c>
      <c r="DM111">
        <v>0</v>
      </c>
      <c r="DN111">
        <v>0</v>
      </c>
      <c r="DO111">
        <v>0</v>
      </c>
      <c r="DP111">
        <v>17000000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132068486.71530312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261733</v>
      </c>
      <c r="EH111">
        <v>0</v>
      </c>
      <c r="EI111">
        <v>0</v>
      </c>
      <c r="EJ111">
        <v>0</v>
      </c>
      <c r="EK111">
        <v>0</v>
      </c>
      <c r="EL111">
        <v>755876</v>
      </c>
      <c r="EM111">
        <v>0</v>
      </c>
      <c r="EN111">
        <v>0</v>
      </c>
      <c r="EO111">
        <v>0</v>
      </c>
      <c r="EP111">
        <v>261733</v>
      </c>
      <c r="EQ111">
        <v>755876</v>
      </c>
      <c r="ER111">
        <v>392</v>
      </c>
      <c r="ES111" t="s">
        <v>10328</v>
      </c>
      <c r="ET111" t="s">
        <v>10328</v>
      </c>
      <c r="EU111" t="s">
        <v>612</v>
      </c>
      <c r="EV111" t="s">
        <v>10329</v>
      </c>
      <c r="EW111">
        <v>0</v>
      </c>
      <c r="EX111">
        <v>261733</v>
      </c>
      <c r="EY111">
        <v>0</v>
      </c>
      <c r="EZ111">
        <v>0</v>
      </c>
      <c r="FA111">
        <v>0</v>
      </c>
      <c r="FB111">
        <v>0</v>
      </c>
      <c r="FC111">
        <v>755876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 t="b">
        <v>1</v>
      </c>
      <c r="FR111" t="b">
        <v>1</v>
      </c>
    </row>
    <row r="112" spans="1:174" x14ac:dyDescent="0.4">
      <c r="A112" t="s">
        <v>50</v>
      </c>
      <c r="B112" t="s">
        <v>769</v>
      </c>
      <c r="C112">
        <v>100001928</v>
      </c>
      <c r="D112" t="s">
        <v>767</v>
      </c>
      <c r="E112" t="s">
        <v>767</v>
      </c>
      <c r="F112" t="s">
        <v>587</v>
      </c>
      <c r="G112" t="s">
        <v>655</v>
      </c>
      <c r="H112" t="s">
        <v>656</v>
      </c>
      <c r="I112" t="s">
        <v>590</v>
      </c>
      <c r="J112" t="s">
        <v>591</v>
      </c>
      <c r="K112" t="s">
        <v>592</v>
      </c>
      <c r="L112" t="s">
        <v>593</v>
      </c>
      <c r="M112" t="s">
        <v>594</v>
      </c>
      <c r="N112" t="s">
        <v>623</v>
      </c>
      <c r="O112" t="s">
        <v>624</v>
      </c>
      <c r="P112" t="s">
        <v>625</v>
      </c>
      <c r="Q112" t="s">
        <v>597</v>
      </c>
      <c r="R112" t="s">
        <v>598</v>
      </c>
      <c r="S112" t="s">
        <v>598</v>
      </c>
      <c r="T112" s="1">
        <v>39492</v>
      </c>
      <c r="U112" s="1">
        <v>2958465</v>
      </c>
      <c r="V112" s="1">
        <v>2958465</v>
      </c>
      <c r="X112" t="s">
        <v>599</v>
      </c>
      <c r="Y112" t="s">
        <v>657</v>
      </c>
      <c r="Z112" t="s">
        <v>658</v>
      </c>
      <c r="AA112" t="s">
        <v>659</v>
      </c>
      <c r="AB112" t="s">
        <v>660</v>
      </c>
      <c r="AC112" t="s">
        <v>594</v>
      </c>
      <c r="AD112" t="s">
        <v>698</v>
      </c>
      <c r="AF112" t="s">
        <v>605</v>
      </c>
      <c r="AG112" t="s">
        <v>606</v>
      </c>
      <c r="AH112" t="s">
        <v>10328</v>
      </c>
      <c r="AI112" t="s">
        <v>607</v>
      </c>
      <c r="AJ112" t="s">
        <v>608</v>
      </c>
      <c r="AK112" t="s">
        <v>587</v>
      </c>
      <c r="AL112" t="s">
        <v>627</v>
      </c>
      <c r="AM112" t="s">
        <v>610</v>
      </c>
      <c r="AN112" t="s">
        <v>619</v>
      </c>
      <c r="AO112">
        <v>0</v>
      </c>
      <c r="AP112">
        <v>1209000000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1201432168</v>
      </c>
      <c r="CB112">
        <v>1201432168</v>
      </c>
      <c r="CC112">
        <v>1201432168</v>
      </c>
      <c r="CD112">
        <v>0</v>
      </c>
      <c r="CE112">
        <v>1201432168</v>
      </c>
      <c r="CF112">
        <v>1201432168</v>
      </c>
      <c r="CG112">
        <v>1201432168</v>
      </c>
      <c r="CH112">
        <v>1201432168</v>
      </c>
      <c r="CI112">
        <v>1201432168</v>
      </c>
      <c r="CJ112">
        <v>1201432168</v>
      </c>
      <c r="CK112">
        <v>0</v>
      </c>
      <c r="CL112">
        <v>0</v>
      </c>
      <c r="CM112">
        <v>2.9802322387695313E-7</v>
      </c>
      <c r="CN112">
        <v>2.9802322387695313E-7</v>
      </c>
      <c r="CO112">
        <v>0</v>
      </c>
      <c r="CP112">
        <v>358.05468797683716</v>
      </c>
      <c r="CQ112">
        <v>358.05468797683716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1</v>
      </c>
      <c r="DJ112">
        <v>0</v>
      </c>
      <c r="DK112">
        <v>1201432168</v>
      </c>
      <c r="DL112">
        <v>0</v>
      </c>
      <c r="DM112">
        <v>1201432168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824133808</v>
      </c>
      <c r="DW112">
        <v>0</v>
      </c>
      <c r="DX112">
        <v>0</v>
      </c>
      <c r="DY112">
        <v>164826761.60000002</v>
      </c>
      <c r="DZ112">
        <v>0</v>
      </c>
      <c r="EA112">
        <v>0</v>
      </c>
      <c r="EB112">
        <v>164826761.60000002</v>
      </c>
      <c r="EC112">
        <v>0.20000000000000004</v>
      </c>
      <c r="ED112">
        <v>164826761.60000002</v>
      </c>
      <c r="EE112">
        <v>240286433.60000005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450</v>
      </c>
      <c r="ES112" t="s">
        <v>10328</v>
      </c>
      <c r="ET112" t="s">
        <v>10328</v>
      </c>
      <c r="EU112" t="s">
        <v>612</v>
      </c>
      <c r="EV112" t="s">
        <v>10330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 t="b">
        <v>1</v>
      </c>
      <c r="FR112" t="b">
        <v>1</v>
      </c>
    </row>
    <row r="113" spans="1:174" x14ac:dyDescent="0.4">
      <c r="A113" t="s">
        <v>51</v>
      </c>
      <c r="B113">
        <v>305514011300</v>
      </c>
      <c r="C113">
        <v>6000000000133</v>
      </c>
      <c r="D113" t="s">
        <v>770</v>
      </c>
      <c r="E113" t="s">
        <v>771</v>
      </c>
      <c r="F113" t="s">
        <v>587</v>
      </c>
      <c r="G113" t="s">
        <v>655</v>
      </c>
      <c r="H113" t="s">
        <v>656</v>
      </c>
      <c r="I113" t="s">
        <v>590</v>
      </c>
      <c r="J113" t="s">
        <v>591</v>
      </c>
      <c r="K113" t="s">
        <v>592</v>
      </c>
      <c r="L113" t="s">
        <v>593</v>
      </c>
      <c r="M113" t="s">
        <v>594</v>
      </c>
      <c r="N113" t="s">
        <v>595</v>
      </c>
      <c r="O113" t="s">
        <v>596</v>
      </c>
      <c r="P113" t="s">
        <v>595</v>
      </c>
      <c r="Q113" t="s">
        <v>597</v>
      </c>
      <c r="R113" t="s">
        <v>598</v>
      </c>
      <c r="S113" t="s">
        <v>598</v>
      </c>
      <c r="T113" s="1">
        <v>40883</v>
      </c>
      <c r="U113" s="1">
        <v>2958465</v>
      </c>
      <c r="V113" s="1">
        <v>2958465</v>
      </c>
      <c r="X113" t="s">
        <v>599</v>
      </c>
      <c r="Y113" t="s">
        <v>657</v>
      </c>
      <c r="Z113" t="s">
        <v>658</v>
      </c>
      <c r="AA113" t="s">
        <v>659</v>
      </c>
      <c r="AB113" t="s">
        <v>660</v>
      </c>
      <c r="AC113" t="s">
        <v>594</v>
      </c>
      <c r="AD113" t="s">
        <v>618</v>
      </c>
      <c r="AF113" t="s">
        <v>605</v>
      </c>
      <c r="AG113" t="s">
        <v>606</v>
      </c>
      <c r="AH113" s="1">
        <v>39392</v>
      </c>
      <c r="AI113" t="s">
        <v>607</v>
      </c>
      <c r="AJ113" t="s">
        <v>608</v>
      </c>
      <c r="AK113" t="s">
        <v>587</v>
      </c>
      <c r="AL113" t="s">
        <v>609</v>
      </c>
      <c r="AM113" t="s">
        <v>610</v>
      </c>
      <c r="AN113" t="s">
        <v>619</v>
      </c>
      <c r="AO113">
        <v>0</v>
      </c>
      <c r="AP113">
        <v>13018600000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174709127</v>
      </c>
      <c r="AY113">
        <v>174709127</v>
      </c>
      <c r="AZ113">
        <v>0</v>
      </c>
      <c r="BA113">
        <v>-174709127</v>
      </c>
      <c r="BB113">
        <v>-174709127</v>
      </c>
      <c r="BC113">
        <v>0</v>
      </c>
      <c r="BD113">
        <v>1581715</v>
      </c>
      <c r="BE113">
        <v>1581715</v>
      </c>
      <c r="BF113">
        <v>0</v>
      </c>
      <c r="BG113">
        <v>0</v>
      </c>
      <c r="BH113">
        <v>1581715</v>
      </c>
      <c r="BI113">
        <v>0</v>
      </c>
      <c r="BJ113">
        <v>0</v>
      </c>
      <c r="BK113">
        <v>0</v>
      </c>
      <c r="BL113">
        <v>1571663</v>
      </c>
      <c r="BM113">
        <v>0</v>
      </c>
      <c r="BN113">
        <v>0</v>
      </c>
      <c r="BO113">
        <v>631065</v>
      </c>
      <c r="BP113">
        <v>1606607</v>
      </c>
      <c r="BQ113">
        <v>631065</v>
      </c>
      <c r="BR113">
        <v>1606607</v>
      </c>
      <c r="BS113">
        <v>0</v>
      </c>
      <c r="BT113">
        <v>0</v>
      </c>
      <c r="BU113">
        <v>0</v>
      </c>
      <c r="BV113">
        <v>631065</v>
      </c>
      <c r="BW113">
        <v>1606607</v>
      </c>
      <c r="BX113">
        <v>0.72518235710782475</v>
      </c>
      <c r="BY113">
        <v>1.8566238905822092</v>
      </c>
      <c r="BZ113">
        <v>0</v>
      </c>
      <c r="CA113">
        <v>0</v>
      </c>
      <c r="CB113">
        <v>174709127</v>
      </c>
      <c r="CC113">
        <v>174709127</v>
      </c>
      <c r="CD113">
        <v>0</v>
      </c>
      <c r="CE113">
        <v>0</v>
      </c>
      <c r="CF113">
        <v>174674185</v>
      </c>
      <c r="CG113">
        <v>174674185</v>
      </c>
      <c r="CH113">
        <v>0</v>
      </c>
      <c r="CI113">
        <v>174674185</v>
      </c>
      <c r="CJ113">
        <v>174674185</v>
      </c>
      <c r="CK113">
        <v>34942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4.1500000000000004</v>
      </c>
      <c r="CY113">
        <v>4.1500000000000004</v>
      </c>
      <c r="CZ113">
        <v>0</v>
      </c>
      <c r="DA113">
        <v>0</v>
      </c>
      <c r="DB113">
        <v>0</v>
      </c>
      <c r="DC113">
        <v>725042877.05000007</v>
      </c>
      <c r="DD113">
        <v>725042877.05000007</v>
      </c>
      <c r="DE113">
        <v>0</v>
      </c>
      <c r="DF113">
        <v>0</v>
      </c>
      <c r="DG113">
        <v>174709127</v>
      </c>
      <c r="DH113">
        <v>1</v>
      </c>
      <c r="DI113">
        <v>0</v>
      </c>
      <c r="DJ113">
        <v>0</v>
      </c>
      <c r="DK113">
        <v>0</v>
      </c>
      <c r="DL113">
        <v>174674185</v>
      </c>
      <c r="DM113">
        <v>0</v>
      </c>
      <c r="DN113">
        <v>0</v>
      </c>
      <c r="DO113">
        <v>0</v>
      </c>
      <c r="DP113">
        <v>174709127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721713095.00463498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631065</v>
      </c>
      <c r="EH113">
        <v>0</v>
      </c>
      <c r="EI113">
        <v>0</v>
      </c>
      <c r="EJ113">
        <v>0</v>
      </c>
      <c r="EK113">
        <v>0</v>
      </c>
      <c r="EL113">
        <v>1606607</v>
      </c>
      <c r="EM113">
        <v>0</v>
      </c>
      <c r="EN113">
        <v>0</v>
      </c>
      <c r="EO113">
        <v>0</v>
      </c>
      <c r="EP113">
        <v>631065</v>
      </c>
      <c r="EQ113">
        <v>1606607</v>
      </c>
      <c r="ER113">
        <v>383</v>
      </c>
      <c r="ES113" t="s">
        <v>10328</v>
      </c>
      <c r="ET113" t="s">
        <v>10328</v>
      </c>
      <c r="EU113" t="s">
        <v>612</v>
      </c>
      <c r="EV113" t="s">
        <v>10329</v>
      </c>
      <c r="EW113">
        <v>0</v>
      </c>
      <c r="EX113">
        <v>631065</v>
      </c>
      <c r="EY113">
        <v>0</v>
      </c>
      <c r="EZ113">
        <v>0</v>
      </c>
      <c r="FA113">
        <v>0</v>
      </c>
      <c r="FB113">
        <v>0</v>
      </c>
      <c r="FC113">
        <v>1606607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 t="b">
        <v>1</v>
      </c>
      <c r="FR113" t="b">
        <v>1</v>
      </c>
    </row>
    <row r="114" spans="1:174" x14ac:dyDescent="0.4">
      <c r="A114" t="s">
        <v>51</v>
      </c>
      <c r="B114">
        <v>305514011300</v>
      </c>
      <c r="C114">
        <v>6000000000134</v>
      </c>
      <c r="D114" t="s">
        <v>770</v>
      </c>
      <c r="E114" t="s">
        <v>771</v>
      </c>
      <c r="F114" t="s">
        <v>587</v>
      </c>
      <c r="G114" t="s">
        <v>655</v>
      </c>
      <c r="H114" t="s">
        <v>656</v>
      </c>
      <c r="I114" t="s">
        <v>590</v>
      </c>
      <c r="J114" t="s">
        <v>591</v>
      </c>
      <c r="K114" t="s">
        <v>592</v>
      </c>
      <c r="L114" t="s">
        <v>593</v>
      </c>
      <c r="M114" t="s">
        <v>594</v>
      </c>
      <c r="N114" t="s">
        <v>595</v>
      </c>
      <c r="O114" t="s">
        <v>596</v>
      </c>
      <c r="P114" t="s">
        <v>595</v>
      </c>
      <c r="Q114" t="s">
        <v>597</v>
      </c>
      <c r="R114" t="s">
        <v>598</v>
      </c>
      <c r="S114" t="s">
        <v>598</v>
      </c>
      <c r="T114" s="1">
        <v>40883</v>
      </c>
      <c r="U114" s="1">
        <v>2958465</v>
      </c>
      <c r="V114" s="1">
        <v>2958465</v>
      </c>
      <c r="X114" t="s">
        <v>599</v>
      </c>
      <c r="Y114" t="s">
        <v>657</v>
      </c>
      <c r="Z114" t="s">
        <v>658</v>
      </c>
      <c r="AA114" t="s">
        <v>659</v>
      </c>
      <c r="AB114" t="s">
        <v>660</v>
      </c>
      <c r="AC114" t="s">
        <v>594</v>
      </c>
      <c r="AD114" t="s">
        <v>618</v>
      </c>
      <c r="AF114" t="s">
        <v>605</v>
      </c>
      <c r="AG114" t="s">
        <v>606</v>
      </c>
      <c r="AH114" s="1">
        <v>39392</v>
      </c>
      <c r="AI114" t="s">
        <v>607</v>
      </c>
      <c r="AJ114" t="s">
        <v>608</v>
      </c>
      <c r="AK114" t="s">
        <v>587</v>
      </c>
      <c r="AL114" t="s">
        <v>609</v>
      </c>
      <c r="AM114" t="s">
        <v>610</v>
      </c>
      <c r="AN114" t="s">
        <v>619</v>
      </c>
      <c r="AO114">
        <v>0</v>
      </c>
      <c r="AP114">
        <v>5366500000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5359742657</v>
      </c>
      <c r="AX114">
        <v>0</v>
      </c>
      <c r="AY114">
        <v>0</v>
      </c>
      <c r="AZ114">
        <v>81357157</v>
      </c>
      <c r="BA114">
        <v>0</v>
      </c>
      <c r="BB114">
        <v>0</v>
      </c>
      <c r="BC114">
        <v>5278385500</v>
      </c>
      <c r="BD114">
        <v>79690636</v>
      </c>
      <c r="BE114">
        <v>79690636</v>
      </c>
      <c r="BF114">
        <v>5107421789</v>
      </c>
      <c r="BG114">
        <v>0</v>
      </c>
      <c r="BH114">
        <v>79690636</v>
      </c>
      <c r="BI114">
        <v>0</v>
      </c>
      <c r="BJ114">
        <v>0</v>
      </c>
      <c r="BK114">
        <v>0</v>
      </c>
      <c r="BL114">
        <v>79987153</v>
      </c>
      <c r="BM114">
        <v>0</v>
      </c>
      <c r="BN114">
        <v>0</v>
      </c>
      <c r="BO114">
        <v>29603819</v>
      </c>
      <c r="BP114">
        <v>79987094</v>
      </c>
      <c r="BQ114">
        <v>29603819</v>
      </c>
      <c r="BR114">
        <v>79987094</v>
      </c>
      <c r="BS114">
        <v>0</v>
      </c>
      <c r="BT114">
        <v>0</v>
      </c>
      <c r="BU114">
        <v>0</v>
      </c>
      <c r="BV114">
        <v>29603819</v>
      </c>
      <c r="BW114">
        <v>79987094</v>
      </c>
      <c r="BX114">
        <v>0.56242707066399733</v>
      </c>
      <c r="BY114">
        <v>1.5269398456179248</v>
      </c>
      <c r="BZ114">
        <v>0</v>
      </c>
      <c r="CA114">
        <v>5279441388</v>
      </c>
      <c r="CB114">
        <v>5279441388</v>
      </c>
      <c r="CC114">
        <v>5279441388</v>
      </c>
      <c r="CD114">
        <v>0</v>
      </c>
      <c r="CE114">
        <v>5278385500</v>
      </c>
      <c r="CF114">
        <v>5278385500</v>
      </c>
      <c r="CG114">
        <v>5278385500</v>
      </c>
      <c r="CH114">
        <v>5278385500</v>
      </c>
      <c r="CI114">
        <v>5278385500</v>
      </c>
      <c r="CJ114">
        <v>5278385500</v>
      </c>
      <c r="CK114">
        <v>0</v>
      </c>
      <c r="CL114">
        <v>0</v>
      </c>
      <c r="CM114">
        <v>0.5628512</v>
      </c>
      <c r="CN114">
        <v>6.7542144000000004</v>
      </c>
      <c r="CO114">
        <v>6.7542144000000004</v>
      </c>
      <c r="CP114">
        <v>2970945612.7375998</v>
      </c>
      <c r="CQ114">
        <v>35651347352.851204</v>
      </c>
      <c r="CR114">
        <v>35651347352.851204</v>
      </c>
      <c r="CS114">
        <v>1.952922950942344</v>
      </c>
      <c r="CT114">
        <v>10308280186.871281</v>
      </c>
      <c r="CU114">
        <v>6.6</v>
      </c>
      <c r="CV114">
        <v>0</v>
      </c>
      <c r="CW114">
        <v>0</v>
      </c>
      <c r="CX114">
        <v>0</v>
      </c>
      <c r="CY114">
        <v>0</v>
      </c>
      <c r="CZ114">
        <v>34837344300</v>
      </c>
      <c r="DA114">
        <v>0</v>
      </c>
      <c r="DB114">
        <v>0</v>
      </c>
      <c r="DC114">
        <v>0</v>
      </c>
      <c r="DD114">
        <v>0</v>
      </c>
      <c r="DE114">
        <v>5278385500</v>
      </c>
      <c r="DF114">
        <v>0</v>
      </c>
      <c r="DG114">
        <v>0</v>
      </c>
      <c r="DH114">
        <v>1</v>
      </c>
      <c r="DI114">
        <v>0</v>
      </c>
      <c r="DJ114">
        <v>5278385500</v>
      </c>
      <c r="DK114">
        <v>0</v>
      </c>
      <c r="DL114">
        <v>5278385500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5451755034.3382139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29603819</v>
      </c>
      <c r="EH114">
        <v>0</v>
      </c>
      <c r="EI114">
        <v>0</v>
      </c>
      <c r="EJ114">
        <v>0</v>
      </c>
      <c r="EK114">
        <v>0</v>
      </c>
      <c r="EL114">
        <v>79987094</v>
      </c>
      <c r="EM114">
        <v>0</v>
      </c>
      <c r="EN114">
        <v>0</v>
      </c>
      <c r="EO114">
        <v>0</v>
      </c>
      <c r="EP114">
        <v>29603819</v>
      </c>
      <c r="EQ114">
        <v>79987094</v>
      </c>
      <c r="ER114">
        <v>297</v>
      </c>
      <c r="ES114" t="s">
        <v>10328</v>
      </c>
      <c r="ET114" t="s">
        <v>10328</v>
      </c>
      <c r="EU114" t="s">
        <v>612</v>
      </c>
      <c r="EV114" t="s">
        <v>10329</v>
      </c>
      <c r="EW114">
        <v>0</v>
      </c>
      <c r="EX114">
        <v>29603819</v>
      </c>
      <c r="EY114">
        <v>0</v>
      </c>
      <c r="EZ114">
        <v>0</v>
      </c>
      <c r="FA114">
        <v>0</v>
      </c>
      <c r="FB114">
        <v>0</v>
      </c>
      <c r="FC114">
        <v>79987094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 t="b">
        <v>1</v>
      </c>
      <c r="FR114" t="b">
        <v>1</v>
      </c>
    </row>
    <row r="115" spans="1:174" x14ac:dyDescent="0.4">
      <c r="A115" t="s">
        <v>51</v>
      </c>
      <c r="B115" t="s">
        <v>772</v>
      </c>
      <c r="C115">
        <v>100001939</v>
      </c>
      <c r="D115" t="s">
        <v>770</v>
      </c>
      <c r="E115" t="s">
        <v>770</v>
      </c>
      <c r="F115" t="s">
        <v>587</v>
      </c>
      <c r="G115" t="s">
        <v>655</v>
      </c>
      <c r="H115" t="s">
        <v>656</v>
      </c>
      <c r="I115" t="s">
        <v>590</v>
      </c>
      <c r="J115" t="s">
        <v>591</v>
      </c>
      <c r="K115" t="s">
        <v>592</v>
      </c>
      <c r="L115" t="s">
        <v>593</v>
      </c>
      <c r="M115" t="s">
        <v>594</v>
      </c>
      <c r="N115" t="s">
        <v>623</v>
      </c>
      <c r="O115" t="s">
        <v>624</v>
      </c>
      <c r="P115" t="s">
        <v>625</v>
      </c>
      <c r="Q115" t="s">
        <v>597</v>
      </c>
      <c r="R115" t="s">
        <v>598</v>
      </c>
      <c r="S115" t="s">
        <v>598</v>
      </c>
      <c r="T115" s="1">
        <v>39492</v>
      </c>
      <c r="U115" s="1">
        <v>2958465</v>
      </c>
      <c r="V115" s="1">
        <v>2958465</v>
      </c>
      <c r="X115" t="s">
        <v>599</v>
      </c>
      <c r="Y115" t="s">
        <v>657</v>
      </c>
      <c r="Z115" t="s">
        <v>658</v>
      </c>
      <c r="AA115" t="s">
        <v>659</v>
      </c>
      <c r="AB115" t="s">
        <v>660</v>
      </c>
      <c r="AC115" t="s">
        <v>594</v>
      </c>
      <c r="AD115" t="s">
        <v>618</v>
      </c>
      <c r="AF115" t="s">
        <v>605</v>
      </c>
      <c r="AG115" t="s">
        <v>606</v>
      </c>
      <c r="AH115" t="s">
        <v>10328</v>
      </c>
      <c r="AI115" t="s">
        <v>607</v>
      </c>
      <c r="AJ115" t="s">
        <v>608</v>
      </c>
      <c r="AK115" t="s">
        <v>587</v>
      </c>
      <c r="AL115" t="s">
        <v>627</v>
      </c>
      <c r="AM115" t="s">
        <v>610</v>
      </c>
      <c r="AN115" t="s">
        <v>619</v>
      </c>
      <c r="AO115">
        <v>0</v>
      </c>
      <c r="AP115">
        <v>1716000000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1703097836</v>
      </c>
      <c r="CB115">
        <v>1703097836</v>
      </c>
      <c r="CC115">
        <v>1703097836</v>
      </c>
      <c r="CD115">
        <v>0</v>
      </c>
      <c r="CE115">
        <v>1703097836</v>
      </c>
      <c r="CF115">
        <v>1703097836</v>
      </c>
      <c r="CG115">
        <v>1703097836</v>
      </c>
      <c r="CH115">
        <v>1703097836</v>
      </c>
      <c r="CI115">
        <v>1703097836</v>
      </c>
      <c r="CJ115">
        <v>1703097836</v>
      </c>
      <c r="CK115">
        <v>0</v>
      </c>
      <c r="CL115">
        <v>0</v>
      </c>
      <c r="CM115">
        <v>2.9802322387695313E-7</v>
      </c>
      <c r="CN115">
        <v>2.9802322387695313E-7</v>
      </c>
      <c r="CO115">
        <v>0</v>
      </c>
      <c r="CP115">
        <v>507.5627076625824</v>
      </c>
      <c r="CQ115">
        <v>507.5627076625824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</v>
      </c>
      <c r="DJ115">
        <v>0</v>
      </c>
      <c r="DK115">
        <v>1703097836</v>
      </c>
      <c r="DL115">
        <v>0</v>
      </c>
      <c r="DM115">
        <v>1703097836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1005293469</v>
      </c>
      <c r="DW115">
        <v>0</v>
      </c>
      <c r="DX115">
        <v>0</v>
      </c>
      <c r="DY115">
        <v>201058693.80000001</v>
      </c>
      <c r="DZ115">
        <v>0</v>
      </c>
      <c r="EA115">
        <v>0</v>
      </c>
      <c r="EB115">
        <v>201058693.80000001</v>
      </c>
      <c r="EC115">
        <v>0.2</v>
      </c>
      <c r="ED115">
        <v>201058693.80000001</v>
      </c>
      <c r="EE115">
        <v>340619567.20000005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450</v>
      </c>
      <c r="ES115" t="s">
        <v>10328</v>
      </c>
      <c r="ET115" t="s">
        <v>10328</v>
      </c>
      <c r="EU115" t="s">
        <v>612</v>
      </c>
      <c r="EV115" t="s">
        <v>10330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 t="b">
        <v>1</v>
      </c>
      <c r="FR115" t="b">
        <v>1</v>
      </c>
    </row>
    <row r="116" spans="1:174" x14ac:dyDescent="0.4">
      <c r="A116" t="s">
        <v>773</v>
      </c>
      <c r="B116">
        <v>505500233500</v>
      </c>
      <c r="C116">
        <v>6000000000155</v>
      </c>
      <c r="D116" t="s">
        <v>774</v>
      </c>
      <c r="E116" t="s">
        <v>775</v>
      </c>
      <c r="F116" t="s">
        <v>587</v>
      </c>
      <c r="G116" t="s">
        <v>655</v>
      </c>
      <c r="H116" t="s">
        <v>670</v>
      </c>
      <c r="I116" t="s">
        <v>590</v>
      </c>
      <c r="J116" t="s">
        <v>591</v>
      </c>
      <c r="K116" t="s">
        <v>592</v>
      </c>
      <c r="L116" t="s">
        <v>593</v>
      </c>
      <c r="M116" t="s">
        <v>594</v>
      </c>
      <c r="N116" t="s">
        <v>595</v>
      </c>
      <c r="O116" t="s">
        <v>596</v>
      </c>
      <c r="P116" t="s">
        <v>595</v>
      </c>
      <c r="Q116" t="s">
        <v>597</v>
      </c>
      <c r="R116" t="s">
        <v>598</v>
      </c>
      <c r="S116" t="s">
        <v>598</v>
      </c>
      <c r="T116" s="1">
        <v>39629</v>
      </c>
      <c r="U116" s="1">
        <v>45575</v>
      </c>
      <c r="V116" s="1">
        <v>45575</v>
      </c>
      <c r="W116" s="1">
        <v>45574</v>
      </c>
      <c r="X116" t="s">
        <v>599</v>
      </c>
      <c r="Y116" t="s">
        <v>657</v>
      </c>
      <c r="Z116" t="s">
        <v>658</v>
      </c>
      <c r="AA116" t="s">
        <v>659</v>
      </c>
      <c r="AB116" t="s">
        <v>660</v>
      </c>
      <c r="AC116" t="s">
        <v>594</v>
      </c>
      <c r="AD116" t="s">
        <v>604</v>
      </c>
      <c r="AF116" t="s">
        <v>605</v>
      </c>
      <c r="AG116" t="s">
        <v>606</v>
      </c>
      <c r="AH116" t="s">
        <v>10328</v>
      </c>
      <c r="AI116" t="s">
        <v>607</v>
      </c>
      <c r="AJ116" t="s">
        <v>608</v>
      </c>
      <c r="AK116" t="s">
        <v>587</v>
      </c>
      <c r="AL116" t="s">
        <v>609</v>
      </c>
      <c r="AM116" t="s">
        <v>610</v>
      </c>
      <c r="AN116" t="s">
        <v>611</v>
      </c>
      <c r="AO116">
        <v>0</v>
      </c>
      <c r="AP116">
        <v>2081100000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450</v>
      </c>
      <c r="ES116" t="s">
        <v>10328</v>
      </c>
      <c r="ET116" t="s">
        <v>10328</v>
      </c>
      <c r="EU116" t="s">
        <v>612</v>
      </c>
      <c r="EV116" t="s">
        <v>10329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 t="b">
        <v>1</v>
      </c>
      <c r="FR116" t="b">
        <v>1</v>
      </c>
    </row>
    <row r="117" spans="1:174" x14ac:dyDescent="0.4">
      <c r="A117" t="s">
        <v>773</v>
      </c>
      <c r="B117">
        <v>505500233500</v>
      </c>
      <c r="C117">
        <v>6000000000228</v>
      </c>
      <c r="D117" t="s">
        <v>774</v>
      </c>
      <c r="E117" t="s">
        <v>775</v>
      </c>
      <c r="F117" t="s">
        <v>587</v>
      </c>
      <c r="G117" t="s">
        <v>655</v>
      </c>
      <c r="H117" t="s">
        <v>670</v>
      </c>
      <c r="I117" t="s">
        <v>590</v>
      </c>
      <c r="J117" t="s">
        <v>591</v>
      </c>
      <c r="K117" t="s">
        <v>592</v>
      </c>
      <c r="L117" t="s">
        <v>593</v>
      </c>
      <c r="M117" t="s">
        <v>594</v>
      </c>
      <c r="N117" t="s">
        <v>595</v>
      </c>
      <c r="O117" t="s">
        <v>596</v>
      </c>
      <c r="P117" t="s">
        <v>595</v>
      </c>
      <c r="Q117" t="s">
        <v>597</v>
      </c>
      <c r="R117" t="s">
        <v>598</v>
      </c>
      <c r="S117" t="s">
        <v>598</v>
      </c>
      <c r="T117" s="1">
        <v>39629</v>
      </c>
      <c r="U117" s="1">
        <v>45575</v>
      </c>
      <c r="V117" s="1">
        <v>45575</v>
      </c>
      <c r="W117" s="1">
        <v>45483</v>
      </c>
      <c r="X117" t="s">
        <v>599</v>
      </c>
      <c r="Y117" t="s">
        <v>657</v>
      </c>
      <c r="Z117" t="s">
        <v>658</v>
      </c>
      <c r="AA117" t="s">
        <v>659</v>
      </c>
      <c r="AB117" t="s">
        <v>660</v>
      </c>
      <c r="AC117" t="s">
        <v>594</v>
      </c>
      <c r="AD117" t="s">
        <v>604</v>
      </c>
      <c r="AF117" t="s">
        <v>605</v>
      </c>
      <c r="AG117" t="s">
        <v>606</v>
      </c>
      <c r="AH117" t="s">
        <v>10328</v>
      </c>
      <c r="AI117" t="s">
        <v>607</v>
      </c>
      <c r="AJ117" t="s">
        <v>608</v>
      </c>
      <c r="AK117" t="s">
        <v>587</v>
      </c>
      <c r="AL117" t="s">
        <v>609</v>
      </c>
      <c r="AM117" t="s">
        <v>610</v>
      </c>
      <c r="AN117" t="s">
        <v>611</v>
      </c>
      <c r="AO117">
        <v>0</v>
      </c>
      <c r="AP117">
        <v>6484500000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1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450</v>
      </c>
      <c r="ES117" t="s">
        <v>10328</v>
      </c>
      <c r="ET117" t="s">
        <v>10328</v>
      </c>
      <c r="EU117" t="s">
        <v>612</v>
      </c>
      <c r="EV117" t="s">
        <v>10329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 t="b">
        <v>1</v>
      </c>
      <c r="FR117" t="b">
        <v>1</v>
      </c>
    </row>
    <row r="118" spans="1:174" x14ac:dyDescent="0.4">
      <c r="A118" t="s">
        <v>776</v>
      </c>
      <c r="B118">
        <v>505496595500</v>
      </c>
      <c r="C118">
        <v>6000000000154</v>
      </c>
      <c r="D118" t="s">
        <v>777</v>
      </c>
      <c r="E118" t="s">
        <v>778</v>
      </c>
      <c r="F118" t="s">
        <v>587</v>
      </c>
      <c r="G118" t="s">
        <v>655</v>
      </c>
      <c r="H118" t="s">
        <v>670</v>
      </c>
      <c r="I118" t="s">
        <v>590</v>
      </c>
      <c r="J118" t="s">
        <v>591</v>
      </c>
      <c r="K118" t="s">
        <v>592</v>
      </c>
      <c r="L118" t="s">
        <v>593</v>
      </c>
      <c r="M118" t="s">
        <v>594</v>
      </c>
      <c r="N118" t="s">
        <v>595</v>
      </c>
      <c r="O118" t="s">
        <v>596</v>
      </c>
      <c r="P118" t="s">
        <v>595</v>
      </c>
      <c r="Q118" t="s">
        <v>597</v>
      </c>
      <c r="R118" t="s">
        <v>598</v>
      </c>
      <c r="S118" t="s">
        <v>598</v>
      </c>
      <c r="T118" s="1">
        <v>39629</v>
      </c>
      <c r="U118" s="1">
        <v>45575</v>
      </c>
      <c r="V118" s="1">
        <v>45575</v>
      </c>
      <c r="W118" s="1">
        <v>45483</v>
      </c>
      <c r="X118" t="s">
        <v>599</v>
      </c>
      <c r="Y118" t="s">
        <v>657</v>
      </c>
      <c r="Z118" t="s">
        <v>658</v>
      </c>
      <c r="AA118" t="s">
        <v>659</v>
      </c>
      <c r="AB118" t="s">
        <v>660</v>
      </c>
      <c r="AC118" t="s">
        <v>594</v>
      </c>
      <c r="AD118" t="s">
        <v>604</v>
      </c>
      <c r="AF118" t="s">
        <v>605</v>
      </c>
      <c r="AG118" t="s">
        <v>606</v>
      </c>
      <c r="AH118" t="s">
        <v>10328</v>
      </c>
      <c r="AI118" t="s">
        <v>607</v>
      </c>
      <c r="AJ118" t="s">
        <v>608</v>
      </c>
      <c r="AK118" t="s">
        <v>587</v>
      </c>
      <c r="AL118" t="s">
        <v>609</v>
      </c>
      <c r="AM118" t="s">
        <v>610</v>
      </c>
      <c r="AN118" t="s">
        <v>611</v>
      </c>
      <c r="AO118">
        <v>0</v>
      </c>
      <c r="AP118">
        <v>5000000000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450</v>
      </c>
      <c r="ES118" t="s">
        <v>10328</v>
      </c>
      <c r="ET118" t="s">
        <v>10328</v>
      </c>
      <c r="EU118" t="s">
        <v>612</v>
      </c>
      <c r="EV118" t="s">
        <v>10329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 t="b">
        <v>1</v>
      </c>
      <c r="FR118" t="b">
        <v>1</v>
      </c>
    </row>
    <row r="119" spans="1:174" x14ac:dyDescent="0.4">
      <c r="A119" t="s">
        <v>52</v>
      </c>
      <c r="B119">
        <v>205491330200</v>
      </c>
      <c r="C119">
        <v>6000000000123</v>
      </c>
      <c r="D119" t="s">
        <v>779</v>
      </c>
      <c r="E119" t="s">
        <v>780</v>
      </c>
      <c r="F119" t="s">
        <v>587</v>
      </c>
      <c r="G119" t="s">
        <v>655</v>
      </c>
      <c r="H119" t="s">
        <v>656</v>
      </c>
      <c r="I119" t="s">
        <v>590</v>
      </c>
      <c r="J119" t="s">
        <v>591</v>
      </c>
      <c r="K119" t="s">
        <v>592</v>
      </c>
      <c r="L119" t="s">
        <v>593</v>
      </c>
      <c r="M119" t="s">
        <v>594</v>
      </c>
      <c r="N119" t="s">
        <v>595</v>
      </c>
      <c r="O119" t="s">
        <v>596</v>
      </c>
      <c r="P119" t="s">
        <v>595</v>
      </c>
      <c r="Q119" t="s">
        <v>597</v>
      </c>
      <c r="R119" t="s">
        <v>598</v>
      </c>
      <c r="S119" t="s">
        <v>598</v>
      </c>
      <c r="T119" s="1">
        <v>39958</v>
      </c>
      <c r="U119" s="1">
        <v>2958465</v>
      </c>
      <c r="V119" s="1">
        <v>2958465</v>
      </c>
      <c r="X119" t="s">
        <v>599</v>
      </c>
      <c r="Y119" t="s">
        <v>657</v>
      </c>
      <c r="Z119" t="s">
        <v>658</v>
      </c>
      <c r="AA119" t="s">
        <v>659</v>
      </c>
      <c r="AB119" t="s">
        <v>630</v>
      </c>
      <c r="AC119" t="s">
        <v>594</v>
      </c>
      <c r="AD119" t="s">
        <v>618</v>
      </c>
      <c r="AF119" t="s">
        <v>605</v>
      </c>
      <c r="AG119" t="s">
        <v>606</v>
      </c>
      <c r="AH119" s="1">
        <v>39373</v>
      </c>
      <c r="AI119" t="s">
        <v>607</v>
      </c>
      <c r="AJ119" t="s">
        <v>608</v>
      </c>
      <c r="AK119" t="s">
        <v>587</v>
      </c>
      <c r="AL119" t="s">
        <v>609</v>
      </c>
      <c r="AM119" t="s">
        <v>610</v>
      </c>
      <c r="AN119" t="s">
        <v>619</v>
      </c>
      <c r="AO119">
        <v>0</v>
      </c>
      <c r="AP119">
        <v>9402000000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9144000000</v>
      </c>
      <c r="AX119">
        <v>144396988</v>
      </c>
      <c r="AY119">
        <v>144396988</v>
      </c>
      <c r="AZ119">
        <v>6403676184</v>
      </c>
      <c r="BA119">
        <v>-144396988</v>
      </c>
      <c r="BB119">
        <v>-144396988</v>
      </c>
      <c r="BC119">
        <v>2740323816</v>
      </c>
      <c r="BD119">
        <v>26677275</v>
      </c>
      <c r="BE119">
        <v>26677275</v>
      </c>
      <c r="BF119">
        <v>2398370709</v>
      </c>
      <c r="BG119">
        <v>0</v>
      </c>
      <c r="BH119">
        <v>26677275</v>
      </c>
      <c r="BI119">
        <v>0</v>
      </c>
      <c r="BJ119">
        <v>0</v>
      </c>
      <c r="BK119">
        <v>0</v>
      </c>
      <c r="BL119">
        <v>26812034</v>
      </c>
      <c r="BM119">
        <v>0</v>
      </c>
      <c r="BN119">
        <v>0</v>
      </c>
      <c r="BO119">
        <v>12199303</v>
      </c>
      <c r="BP119">
        <v>26840888</v>
      </c>
      <c r="BQ119">
        <v>12199303</v>
      </c>
      <c r="BR119">
        <v>26840888</v>
      </c>
      <c r="BS119">
        <v>0</v>
      </c>
      <c r="BT119">
        <v>0</v>
      </c>
      <c r="BU119">
        <v>0</v>
      </c>
      <c r="BV119">
        <v>12199303</v>
      </c>
      <c r="BW119">
        <v>26840888</v>
      </c>
      <c r="BX119">
        <v>0.43469452953262416</v>
      </c>
      <c r="BY119">
        <v>0.95891567213930162</v>
      </c>
      <c r="BZ119">
        <v>0</v>
      </c>
      <c r="CA119">
        <v>2740871990</v>
      </c>
      <c r="CB119">
        <v>2885268978</v>
      </c>
      <c r="CC119">
        <v>2885268978</v>
      </c>
      <c r="CD119">
        <v>0</v>
      </c>
      <c r="CE119">
        <v>2740323816</v>
      </c>
      <c r="CF119">
        <v>2884691923</v>
      </c>
      <c r="CG119">
        <v>2884691923</v>
      </c>
      <c r="CH119">
        <v>2740323816</v>
      </c>
      <c r="CI119">
        <v>2884691923</v>
      </c>
      <c r="CJ119">
        <v>2884691923</v>
      </c>
      <c r="CK119">
        <v>28881</v>
      </c>
      <c r="CL119">
        <v>0</v>
      </c>
      <c r="CM119">
        <v>0.43258210833333338</v>
      </c>
      <c r="CN119">
        <v>5.1909853000000004</v>
      </c>
      <c r="CO119">
        <v>5.1909853000000004</v>
      </c>
      <c r="CP119">
        <v>1185415053.8413255</v>
      </c>
      <c r="CQ119">
        <v>14224980646.095905</v>
      </c>
      <c r="CR119">
        <v>14224980646.095905</v>
      </c>
      <c r="CS119">
        <v>1.2622890101706037</v>
      </c>
      <c r="CT119">
        <v>3459080637.2455716</v>
      </c>
      <c r="CU119">
        <v>5.0999999999999996</v>
      </c>
      <c r="CV119">
        <v>0</v>
      </c>
      <c r="CW119">
        <v>0</v>
      </c>
      <c r="CX119">
        <v>5.0999999999999996</v>
      </c>
      <c r="CY119">
        <v>5.0999999999999996</v>
      </c>
      <c r="CZ119">
        <v>13975651461.599998</v>
      </c>
      <c r="DA119">
        <v>0</v>
      </c>
      <c r="DB119">
        <v>0</v>
      </c>
      <c r="DC119">
        <v>736424638.79999995</v>
      </c>
      <c r="DD119">
        <v>736424638.79999995</v>
      </c>
      <c r="DE119">
        <v>2740323816</v>
      </c>
      <c r="DF119">
        <v>0</v>
      </c>
      <c r="DG119">
        <v>144396988</v>
      </c>
      <c r="DH119">
        <v>1</v>
      </c>
      <c r="DI119">
        <v>0</v>
      </c>
      <c r="DJ119">
        <v>2740323816</v>
      </c>
      <c r="DK119">
        <v>0</v>
      </c>
      <c r="DL119">
        <v>2884691923</v>
      </c>
      <c r="DM119">
        <v>0</v>
      </c>
      <c r="DN119">
        <v>0</v>
      </c>
      <c r="DO119">
        <v>0</v>
      </c>
      <c r="DP119">
        <v>144396988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3262750528.965786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12199303</v>
      </c>
      <c r="EH119">
        <v>0</v>
      </c>
      <c r="EI119">
        <v>0</v>
      </c>
      <c r="EJ119">
        <v>0</v>
      </c>
      <c r="EK119">
        <v>0</v>
      </c>
      <c r="EL119">
        <v>26840888</v>
      </c>
      <c r="EM119">
        <v>0</v>
      </c>
      <c r="EN119">
        <v>0</v>
      </c>
      <c r="EO119">
        <v>0</v>
      </c>
      <c r="EP119">
        <v>12199303</v>
      </c>
      <c r="EQ119">
        <v>26840888</v>
      </c>
      <c r="ER119">
        <v>329</v>
      </c>
      <c r="ES119" t="s">
        <v>10328</v>
      </c>
      <c r="ET119" t="s">
        <v>10328</v>
      </c>
      <c r="EU119" t="s">
        <v>612</v>
      </c>
      <c r="EV119" t="s">
        <v>10329</v>
      </c>
      <c r="EW119">
        <v>0</v>
      </c>
      <c r="EX119">
        <v>12199303</v>
      </c>
      <c r="EY119">
        <v>0</v>
      </c>
      <c r="EZ119">
        <v>0</v>
      </c>
      <c r="FA119">
        <v>0</v>
      </c>
      <c r="FB119">
        <v>0</v>
      </c>
      <c r="FC119">
        <v>26840888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 t="b">
        <v>1</v>
      </c>
      <c r="FR119" t="b">
        <v>1</v>
      </c>
    </row>
    <row r="120" spans="1:174" x14ac:dyDescent="0.4">
      <c r="A120" t="s">
        <v>52</v>
      </c>
      <c r="B120" t="s">
        <v>781</v>
      </c>
      <c r="C120">
        <v>100001935</v>
      </c>
      <c r="D120" t="s">
        <v>779</v>
      </c>
      <c r="E120" t="s">
        <v>779</v>
      </c>
      <c r="F120" t="s">
        <v>587</v>
      </c>
      <c r="G120" t="s">
        <v>655</v>
      </c>
      <c r="H120" t="s">
        <v>656</v>
      </c>
      <c r="I120" t="s">
        <v>590</v>
      </c>
      <c r="J120" t="s">
        <v>591</v>
      </c>
      <c r="K120" t="s">
        <v>592</v>
      </c>
      <c r="L120" t="s">
        <v>593</v>
      </c>
      <c r="M120" t="s">
        <v>594</v>
      </c>
      <c r="N120" t="s">
        <v>623</v>
      </c>
      <c r="O120" t="s">
        <v>624</v>
      </c>
      <c r="P120" t="s">
        <v>625</v>
      </c>
      <c r="Q120" t="s">
        <v>597</v>
      </c>
      <c r="R120" t="s">
        <v>598</v>
      </c>
      <c r="S120" t="s">
        <v>598</v>
      </c>
      <c r="T120" s="1">
        <v>39413</v>
      </c>
      <c r="U120" s="1">
        <v>2958465</v>
      </c>
      <c r="V120" s="1">
        <v>2958465</v>
      </c>
      <c r="X120" t="s">
        <v>599</v>
      </c>
      <c r="Y120" t="s">
        <v>657</v>
      </c>
      <c r="Z120" t="s">
        <v>658</v>
      </c>
      <c r="AA120" t="s">
        <v>659</v>
      </c>
      <c r="AB120" t="s">
        <v>630</v>
      </c>
      <c r="AC120" t="s">
        <v>594</v>
      </c>
      <c r="AD120" t="s">
        <v>618</v>
      </c>
      <c r="AF120" t="s">
        <v>605</v>
      </c>
      <c r="AG120" t="s">
        <v>606</v>
      </c>
      <c r="AH120" t="s">
        <v>10328</v>
      </c>
      <c r="AI120" t="s">
        <v>607</v>
      </c>
      <c r="AJ120" t="s">
        <v>608</v>
      </c>
      <c r="AK120" t="s">
        <v>587</v>
      </c>
      <c r="AL120" t="s">
        <v>627</v>
      </c>
      <c r="AM120" t="s">
        <v>610</v>
      </c>
      <c r="AN120" t="s">
        <v>619</v>
      </c>
      <c r="AO120">
        <v>0</v>
      </c>
      <c r="AP120">
        <v>857000000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851073675</v>
      </c>
      <c r="CB120">
        <v>851073675</v>
      </c>
      <c r="CC120">
        <v>851073675</v>
      </c>
      <c r="CD120">
        <v>0</v>
      </c>
      <c r="CE120">
        <v>851073675</v>
      </c>
      <c r="CF120">
        <v>851073675</v>
      </c>
      <c r="CG120">
        <v>851073675</v>
      </c>
      <c r="CH120">
        <v>851073675</v>
      </c>
      <c r="CI120">
        <v>851073675</v>
      </c>
      <c r="CJ120">
        <v>851073675</v>
      </c>
      <c r="CK120">
        <v>0</v>
      </c>
      <c r="CL120">
        <v>0</v>
      </c>
      <c r="CM120">
        <v>2.9802322387695313E-7</v>
      </c>
      <c r="CN120">
        <v>2.9802322387695313E-7</v>
      </c>
      <c r="CO120">
        <v>0</v>
      </c>
      <c r="CP120">
        <v>253.63972038030624</v>
      </c>
      <c r="CQ120">
        <v>253.63972038030624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1</v>
      </c>
      <c r="DJ120">
        <v>0</v>
      </c>
      <c r="DK120">
        <v>851073675</v>
      </c>
      <c r="DL120">
        <v>0</v>
      </c>
      <c r="DM120">
        <v>851073675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342622969</v>
      </c>
      <c r="DW120">
        <v>0</v>
      </c>
      <c r="DX120">
        <v>0</v>
      </c>
      <c r="DY120">
        <v>68524593.799999997</v>
      </c>
      <c r="DZ120">
        <v>0</v>
      </c>
      <c r="EA120">
        <v>0</v>
      </c>
      <c r="EB120">
        <v>68524593.799999997</v>
      </c>
      <c r="EC120">
        <v>0.19999999999999998</v>
      </c>
      <c r="ED120">
        <v>68524593.799999997</v>
      </c>
      <c r="EE120">
        <v>170214735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450</v>
      </c>
      <c r="ES120" t="s">
        <v>10328</v>
      </c>
      <c r="ET120" t="s">
        <v>10328</v>
      </c>
      <c r="EU120" t="s">
        <v>612</v>
      </c>
      <c r="EV120" t="s">
        <v>10330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 t="b">
        <v>1</v>
      </c>
      <c r="FR120" t="b">
        <v>1</v>
      </c>
    </row>
    <row r="121" spans="1:174" x14ac:dyDescent="0.4">
      <c r="A121" t="s">
        <v>53</v>
      </c>
      <c r="B121">
        <v>505532408500</v>
      </c>
      <c r="C121">
        <v>6000000000156</v>
      </c>
      <c r="D121" t="s">
        <v>782</v>
      </c>
      <c r="E121" t="s">
        <v>783</v>
      </c>
      <c r="F121" t="s">
        <v>587</v>
      </c>
      <c r="G121" t="s">
        <v>655</v>
      </c>
      <c r="H121" t="s">
        <v>784</v>
      </c>
      <c r="I121" t="s">
        <v>590</v>
      </c>
      <c r="J121" t="s">
        <v>591</v>
      </c>
      <c r="K121" t="s">
        <v>592</v>
      </c>
      <c r="L121" t="s">
        <v>593</v>
      </c>
      <c r="M121" t="s">
        <v>594</v>
      </c>
      <c r="N121" t="s">
        <v>595</v>
      </c>
      <c r="O121" t="s">
        <v>596</v>
      </c>
      <c r="P121" t="s">
        <v>595</v>
      </c>
      <c r="Q121" t="s">
        <v>597</v>
      </c>
      <c r="R121" t="s">
        <v>598</v>
      </c>
      <c r="S121" t="s">
        <v>598</v>
      </c>
      <c r="T121" s="1">
        <v>40148</v>
      </c>
      <c r="U121" s="1">
        <v>46112</v>
      </c>
      <c r="V121" s="1">
        <v>46112</v>
      </c>
      <c r="X121" t="s">
        <v>599</v>
      </c>
      <c r="Y121" t="s">
        <v>657</v>
      </c>
      <c r="Z121" t="s">
        <v>658</v>
      </c>
      <c r="AA121" t="s">
        <v>659</v>
      </c>
      <c r="AB121" t="s">
        <v>660</v>
      </c>
      <c r="AC121" t="s">
        <v>594</v>
      </c>
      <c r="AD121" t="s">
        <v>618</v>
      </c>
      <c r="AF121" t="s">
        <v>605</v>
      </c>
      <c r="AG121" t="s">
        <v>606</v>
      </c>
      <c r="AH121" s="1">
        <v>39436</v>
      </c>
      <c r="AI121" t="s">
        <v>607</v>
      </c>
      <c r="AJ121" t="s">
        <v>608</v>
      </c>
      <c r="AK121" t="s">
        <v>587</v>
      </c>
      <c r="AL121" t="s">
        <v>609</v>
      </c>
      <c r="AM121" t="s">
        <v>610</v>
      </c>
      <c r="AN121" t="s">
        <v>619</v>
      </c>
      <c r="AO121">
        <v>0</v>
      </c>
      <c r="AP121">
        <v>2772000000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40596000</v>
      </c>
      <c r="AY121">
        <v>40596000</v>
      </c>
      <c r="AZ121">
        <v>0</v>
      </c>
      <c r="BA121">
        <v>-40596000</v>
      </c>
      <c r="BB121">
        <v>-40596000</v>
      </c>
      <c r="BC121">
        <v>0</v>
      </c>
      <c r="BD121">
        <v>375373</v>
      </c>
      <c r="BE121">
        <v>375373</v>
      </c>
      <c r="BF121">
        <v>0</v>
      </c>
      <c r="BG121">
        <v>0</v>
      </c>
      <c r="BH121">
        <v>375373</v>
      </c>
      <c r="BI121">
        <v>0</v>
      </c>
      <c r="BJ121">
        <v>0</v>
      </c>
      <c r="BK121">
        <v>0</v>
      </c>
      <c r="BL121">
        <v>476524</v>
      </c>
      <c r="BM121">
        <v>0</v>
      </c>
      <c r="BN121">
        <v>0</v>
      </c>
      <c r="BO121">
        <v>238594</v>
      </c>
      <c r="BP121">
        <v>484623</v>
      </c>
      <c r="BQ121">
        <v>238594</v>
      </c>
      <c r="BR121">
        <v>484623</v>
      </c>
      <c r="BS121">
        <v>0</v>
      </c>
      <c r="BT121">
        <v>0</v>
      </c>
      <c r="BU121">
        <v>0</v>
      </c>
      <c r="BV121">
        <v>238594</v>
      </c>
      <c r="BW121">
        <v>484623</v>
      </c>
      <c r="BX121">
        <v>1.1857374167658243</v>
      </c>
      <c r="BY121">
        <v>2.4232387669200204</v>
      </c>
      <c r="BZ121">
        <v>0</v>
      </c>
      <c r="CA121">
        <v>0</v>
      </c>
      <c r="CB121">
        <v>40596000</v>
      </c>
      <c r="CC121">
        <v>40596000</v>
      </c>
      <c r="CD121">
        <v>0</v>
      </c>
      <c r="CE121">
        <v>0</v>
      </c>
      <c r="CF121">
        <v>40482580</v>
      </c>
      <c r="CG121">
        <v>40482580</v>
      </c>
      <c r="CH121">
        <v>0</v>
      </c>
      <c r="CI121">
        <v>40482580</v>
      </c>
      <c r="CJ121">
        <v>40482580</v>
      </c>
      <c r="CK121">
        <v>113420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5.68</v>
      </c>
      <c r="CY121">
        <v>5.68</v>
      </c>
      <c r="CZ121">
        <v>0</v>
      </c>
      <c r="DA121">
        <v>0</v>
      </c>
      <c r="DB121">
        <v>0</v>
      </c>
      <c r="DC121">
        <v>230585280</v>
      </c>
      <c r="DD121">
        <v>230585280</v>
      </c>
      <c r="DE121">
        <v>0</v>
      </c>
      <c r="DF121">
        <v>0</v>
      </c>
      <c r="DG121">
        <v>40596000</v>
      </c>
      <c r="DH121">
        <v>1</v>
      </c>
      <c r="DI121">
        <v>0</v>
      </c>
      <c r="DJ121">
        <v>0</v>
      </c>
      <c r="DK121">
        <v>0</v>
      </c>
      <c r="DL121">
        <v>40482580</v>
      </c>
      <c r="DM121">
        <v>0</v>
      </c>
      <c r="DN121">
        <v>0</v>
      </c>
      <c r="DO121">
        <v>0</v>
      </c>
      <c r="DP121">
        <v>40596000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156880802.62558907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238594</v>
      </c>
      <c r="EH121">
        <v>0</v>
      </c>
      <c r="EI121">
        <v>0</v>
      </c>
      <c r="EJ121">
        <v>0</v>
      </c>
      <c r="EK121">
        <v>0</v>
      </c>
      <c r="EL121">
        <v>484623</v>
      </c>
      <c r="EM121">
        <v>0</v>
      </c>
      <c r="EN121">
        <v>0</v>
      </c>
      <c r="EO121">
        <v>0</v>
      </c>
      <c r="EP121">
        <v>238594</v>
      </c>
      <c r="EQ121">
        <v>484623</v>
      </c>
      <c r="ER121">
        <v>397</v>
      </c>
      <c r="ES121" t="s">
        <v>10328</v>
      </c>
      <c r="ET121" t="s">
        <v>10328</v>
      </c>
      <c r="EU121" t="s">
        <v>612</v>
      </c>
      <c r="EV121" t="s">
        <v>10329</v>
      </c>
      <c r="EW121">
        <v>0</v>
      </c>
      <c r="EX121">
        <v>238594</v>
      </c>
      <c r="EY121">
        <v>0</v>
      </c>
      <c r="EZ121">
        <v>0</v>
      </c>
      <c r="FA121">
        <v>0</v>
      </c>
      <c r="FB121">
        <v>0</v>
      </c>
      <c r="FC121">
        <v>484623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 t="b">
        <v>1</v>
      </c>
      <c r="FR121" t="b">
        <v>1</v>
      </c>
    </row>
    <row r="122" spans="1:174" x14ac:dyDescent="0.4">
      <c r="A122" t="s">
        <v>54</v>
      </c>
      <c r="B122">
        <v>405522842401</v>
      </c>
      <c r="C122">
        <v>6000000000150</v>
      </c>
      <c r="D122" t="s">
        <v>785</v>
      </c>
      <c r="E122" t="s">
        <v>786</v>
      </c>
      <c r="F122" t="s">
        <v>587</v>
      </c>
      <c r="G122" t="s">
        <v>588</v>
      </c>
      <c r="H122" t="s">
        <v>589</v>
      </c>
      <c r="I122" t="s">
        <v>590</v>
      </c>
      <c r="J122" t="s">
        <v>591</v>
      </c>
      <c r="K122" t="s">
        <v>592</v>
      </c>
      <c r="L122" t="s">
        <v>593</v>
      </c>
      <c r="M122" t="s">
        <v>594</v>
      </c>
      <c r="N122" t="s">
        <v>595</v>
      </c>
      <c r="O122" t="s">
        <v>596</v>
      </c>
      <c r="P122" t="s">
        <v>595</v>
      </c>
      <c r="Q122" t="s">
        <v>597</v>
      </c>
      <c r="R122" t="s">
        <v>598</v>
      </c>
      <c r="S122" t="s">
        <v>598</v>
      </c>
      <c r="T122" s="1">
        <v>40879</v>
      </c>
      <c r="U122" s="1">
        <v>51837</v>
      </c>
      <c r="V122" s="1">
        <v>51837</v>
      </c>
      <c r="X122" t="s">
        <v>599</v>
      </c>
      <c r="Y122" t="s">
        <v>600</v>
      </c>
      <c r="Z122" t="s">
        <v>601</v>
      </c>
      <c r="AA122" t="s">
        <v>602</v>
      </c>
      <c r="AB122" t="s">
        <v>637</v>
      </c>
      <c r="AC122" t="s">
        <v>594</v>
      </c>
      <c r="AD122" t="s">
        <v>681</v>
      </c>
      <c r="AF122" t="s">
        <v>605</v>
      </c>
      <c r="AG122" t="s">
        <v>606</v>
      </c>
      <c r="AH122" s="1">
        <v>40899</v>
      </c>
      <c r="AI122" t="s">
        <v>607</v>
      </c>
      <c r="AJ122" t="s">
        <v>608</v>
      </c>
      <c r="AK122" t="s">
        <v>587</v>
      </c>
      <c r="AL122" t="s">
        <v>609</v>
      </c>
      <c r="AM122" t="s">
        <v>610</v>
      </c>
      <c r="AN122" t="s">
        <v>619</v>
      </c>
      <c r="AO122">
        <v>0</v>
      </c>
      <c r="AP122">
        <v>251000000000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251000000000</v>
      </c>
      <c r="AX122">
        <v>0</v>
      </c>
      <c r="AY122">
        <v>3555906090</v>
      </c>
      <c r="AZ122">
        <v>88444943888</v>
      </c>
      <c r="BA122">
        <v>0</v>
      </c>
      <c r="BB122">
        <v>-3555906090</v>
      </c>
      <c r="BC122">
        <v>162555056112</v>
      </c>
      <c r="BD122">
        <v>0</v>
      </c>
      <c r="BE122">
        <v>2369013559</v>
      </c>
      <c r="BF122">
        <v>137964712640</v>
      </c>
      <c r="BG122">
        <v>0</v>
      </c>
      <c r="BH122">
        <v>2369013559</v>
      </c>
      <c r="BI122">
        <v>0</v>
      </c>
      <c r="BJ122">
        <v>0</v>
      </c>
      <c r="BK122">
        <v>0</v>
      </c>
      <c r="BL122">
        <v>2340032858</v>
      </c>
      <c r="BM122">
        <v>0</v>
      </c>
      <c r="BN122">
        <v>0</v>
      </c>
      <c r="BO122">
        <v>802262146</v>
      </c>
      <c r="BP122">
        <v>2340749837</v>
      </c>
      <c r="BQ122">
        <v>802262146</v>
      </c>
      <c r="BR122">
        <v>2340749837</v>
      </c>
      <c r="BS122">
        <v>0</v>
      </c>
      <c r="BT122">
        <v>0</v>
      </c>
      <c r="BU122">
        <v>0</v>
      </c>
      <c r="BV122">
        <v>802262146</v>
      </c>
      <c r="BW122">
        <v>2340749837</v>
      </c>
      <c r="BX122">
        <v>0.49477268975147132</v>
      </c>
      <c r="BY122">
        <v>1.434801792658627</v>
      </c>
      <c r="BZ122">
        <v>0</v>
      </c>
      <c r="CA122">
        <v>163147380800</v>
      </c>
      <c r="CB122">
        <v>163147380800</v>
      </c>
      <c r="CC122">
        <v>166703286890</v>
      </c>
      <c r="CD122">
        <v>0</v>
      </c>
      <c r="CE122">
        <v>162555056112</v>
      </c>
      <c r="CF122">
        <v>162542448119</v>
      </c>
      <c r="CG122">
        <v>166067672041</v>
      </c>
      <c r="CH122">
        <v>162555056112</v>
      </c>
      <c r="CI122">
        <v>162542448119</v>
      </c>
      <c r="CJ122">
        <v>166067672041</v>
      </c>
      <c r="CK122">
        <v>43290161</v>
      </c>
      <c r="CL122">
        <v>0</v>
      </c>
      <c r="CM122">
        <v>0.4933196583333333</v>
      </c>
      <c r="CN122">
        <v>5.9198358999999998</v>
      </c>
      <c r="CO122">
        <v>5.9198358999999998</v>
      </c>
      <c r="CP122">
        <v>80191604741.527664</v>
      </c>
      <c r="CQ122">
        <v>962299256898.33203</v>
      </c>
      <c r="CR122">
        <v>962299256898.33203</v>
      </c>
      <c r="CS122">
        <v>1.5496602097211156</v>
      </c>
      <c r="CT122">
        <v>251905102345.74963</v>
      </c>
      <c r="CU122">
        <v>5.7</v>
      </c>
      <c r="CV122">
        <v>0</v>
      </c>
      <c r="CW122">
        <v>0</v>
      </c>
      <c r="CX122">
        <v>0</v>
      </c>
      <c r="CY122">
        <v>5.7</v>
      </c>
      <c r="CZ122">
        <v>926563819838.40002</v>
      </c>
      <c r="DA122">
        <v>0</v>
      </c>
      <c r="DB122">
        <v>0</v>
      </c>
      <c r="DC122">
        <v>0</v>
      </c>
      <c r="DD122">
        <v>20268664713</v>
      </c>
      <c r="DE122">
        <v>162555056112</v>
      </c>
      <c r="DF122">
        <v>0</v>
      </c>
      <c r="DG122">
        <v>0</v>
      </c>
      <c r="DH122">
        <v>1</v>
      </c>
      <c r="DI122">
        <v>0</v>
      </c>
      <c r="DJ122">
        <v>162555056112</v>
      </c>
      <c r="DK122">
        <v>0</v>
      </c>
      <c r="DL122">
        <v>166067672041</v>
      </c>
      <c r="DM122">
        <v>0</v>
      </c>
      <c r="DN122">
        <v>0</v>
      </c>
      <c r="DO122">
        <v>0</v>
      </c>
      <c r="DP122">
        <v>3555906090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174066639141.14987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802262146</v>
      </c>
      <c r="EH122">
        <v>0</v>
      </c>
      <c r="EI122">
        <v>0</v>
      </c>
      <c r="EJ122">
        <v>0</v>
      </c>
      <c r="EK122">
        <v>0</v>
      </c>
      <c r="EL122">
        <v>2340749837</v>
      </c>
      <c r="EM122">
        <v>0</v>
      </c>
      <c r="EN122">
        <v>0</v>
      </c>
      <c r="EO122">
        <v>0</v>
      </c>
      <c r="EP122">
        <v>802262146</v>
      </c>
      <c r="EQ122">
        <v>2340749837</v>
      </c>
      <c r="ER122">
        <v>56</v>
      </c>
      <c r="ES122" t="s">
        <v>10328</v>
      </c>
      <c r="ET122" t="s">
        <v>10328</v>
      </c>
      <c r="EU122" t="s">
        <v>612</v>
      </c>
      <c r="EV122" t="s">
        <v>10329</v>
      </c>
      <c r="EW122">
        <v>0</v>
      </c>
      <c r="EX122">
        <v>802262146</v>
      </c>
      <c r="EY122">
        <v>0</v>
      </c>
      <c r="EZ122">
        <v>0</v>
      </c>
      <c r="FA122">
        <v>0</v>
      </c>
      <c r="FB122">
        <v>0</v>
      </c>
      <c r="FC122">
        <v>2340749837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 t="b">
        <v>1</v>
      </c>
      <c r="FR122" t="b">
        <v>1</v>
      </c>
    </row>
    <row r="123" spans="1:174" x14ac:dyDescent="0.4">
      <c r="A123" t="s">
        <v>54</v>
      </c>
      <c r="B123" t="s">
        <v>787</v>
      </c>
      <c r="C123">
        <v>200000309</v>
      </c>
      <c r="D123" t="s">
        <v>785</v>
      </c>
      <c r="E123" t="s">
        <v>788</v>
      </c>
      <c r="F123" t="s">
        <v>587</v>
      </c>
      <c r="G123" t="s">
        <v>588</v>
      </c>
      <c r="H123" t="s">
        <v>589</v>
      </c>
      <c r="I123" t="s">
        <v>590</v>
      </c>
      <c r="J123" t="s">
        <v>591</v>
      </c>
      <c r="K123" t="s">
        <v>592</v>
      </c>
      <c r="L123" t="s">
        <v>593</v>
      </c>
      <c r="M123" t="s">
        <v>594</v>
      </c>
      <c r="N123" t="s">
        <v>635</v>
      </c>
      <c r="O123" t="s">
        <v>624</v>
      </c>
      <c r="P123" t="s">
        <v>625</v>
      </c>
      <c r="Q123" t="s">
        <v>597</v>
      </c>
      <c r="R123" t="s">
        <v>598</v>
      </c>
      <c r="S123" t="s">
        <v>598</v>
      </c>
      <c r="T123" s="1">
        <v>40879</v>
      </c>
      <c r="U123" s="1">
        <v>51837</v>
      </c>
      <c r="V123" s="1">
        <v>51837</v>
      </c>
      <c r="X123" t="s">
        <v>599</v>
      </c>
      <c r="Y123" t="s">
        <v>600</v>
      </c>
      <c r="Z123" t="s">
        <v>601</v>
      </c>
      <c r="AA123" t="s">
        <v>602</v>
      </c>
      <c r="AB123" t="s">
        <v>637</v>
      </c>
      <c r="AC123" t="s">
        <v>594</v>
      </c>
      <c r="AD123" t="s">
        <v>681</v>
      </c>
      <c r="AF123" t="s">
        <v>605</v>
      </c>
      <c r="AG123" t="s">
        <v>606</v>
      </c>
      <c r="AH123" t="s">
        <v>10328</v>
      </c>
      <c r="AI123" t="s">
        <v>607</v>
      </c>
      <c r="AJ123" t="s">
        <v>608</v>
      </c>
      <c r="AK123" t="s">
        <v>587</v>
      </c>
      <c r="AL123" t="s">
        <v>627</v>
      </c>
      <c r="AM123" t="s">
        <v>610</v>
      </c>
      <c r="AN123" t="s">
        <v>619</v>
      </c>
      <c r="AO123">
        <v>0</v>
      </c>
      <c r="AP123">
        <v>229000000000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219027690000</v>
      </c>
      <c r="AX123">
        <v>0</v>
      </c>
      <c r="AY123">
        <v>0</v>
      </c>
      <c r="AZ123">
        <v>51341887818</v>
      </c>
      <c r="BA123">
        <v>0</v>
      </c>
      <c r="BB123">
        <v>0</v>
      </c>
      <c r="BC123">
        <v>167685802182</v>
      </c>
      <c r="BD123">
        <v>3616019046</v>
      </c>
      <c r="BE123">
        <v>3616019046</v>
      </c>
      <c r="BF123">
        <v>128743787035</v>
      </c>
      <c r="BG123">
        <v>3616019046</v>
      </c>
      <c r="BH123">
        <v>0</v>
      </c>
      <c r="BI123">
        <v>0</v>
      </c>
      <c r="BJ123">
        <v>0</v>
      </c>
      <c r="BK123">
        <v>3616019046</v>
      </c>
      <c r="BL123">
        <v>0</v>
      </c>
      <c r="BM123">
        <v>-8495341022</v>
      </c>
      <c r="BN123">
        <v>-8495341022</v>
      </c>
      <c r="BO123">
        <v>3616019046</v>
      </c>
      <c r="BP123">
        <v>3616019046</v>
      </c>
      <c r="BQ123">
        <v>-4879321976</v>
      </c>
      <c r="BR123">
        <v>-4879321976</v>
      </c>
      <c r="BS123">
        <v>0</v>
      </c>
      <c r="BT123">
        <v>0</v>
      </c>
      <c r="BU123">
        <v>0</v>
      </c>
      <c r="BV123">
        <v>-4879321976</v>
      </c>
      <c r="BW123">
        <v>-4879321976</v>
      </c>
      <c r="BX123">
        <v>-2.9167400072566139</v>
      </c>
      <c r="BY123">
        <v>-2.9167400072566139</v>
      </c>
      <c r="BZ123">
        <v>0</v>
      </c>
      <c r="CA123">
        <v>167804751194</v>
      </c>
      <c r="CB123">
        <v>167804751194</v>
      </c>
      <c r="CC123">
        <v>167804751194</v>
      </c>
      <c r="CD123">
        <v>0</v>
      </c>
      <c r="CE123">
        <v>160599501193</v>
      </c>
      <c r="CF123">
        <v>169094842215</v>
      </c>
      <c r="CG123">
        <v>169094842215</v>
      </c>
      <c r="CH123">
        <v>160599501193</v>
      </c>
      <c r="CI123">
        <v>169094842215</v>
      </c>
      <c r="CJ123">
        <v>169094842215</v>
      </c>
      <c r="CK123">
        <v>-8495341022</v>
      </c>
      <c r="CL123">
        <v>0</v>
      </c>
      <c r="CM123">
        <v>-29.647467359900475</v>
      </c>
      <c r="CN123">
        <v>-11.269123069941999</v>
      </c>
      <c r="CO123">
        <v>5.1014998555183402</v>
      </c>
      <c r="CP123">
        <v>-4761368469635.7646</v>
      </c>
      <c r="CQ123">
        <v>-1809815543915.2139</v>
      </c>
      <c r="CR123">
        <v>819298332132.40698</v>
      </c>
      <c r="CS123">
        <v>1.5554434055621005</v>
      </c>
      <c r="CT123">
        <v>249803435067.21454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0.24537786592031782</v>
      </c>
      <c r="DI123">
        <v>0.75462213407968226</v>
      </c>
      <c r="DJ123">
        <v>39407562870.605873</v>
      </c>
      <c r="DK123">
        <v>121191938322.39413</v>
      </c>
      <c r="DL123">
        <v>41492131520.849571</v>
      </c>
      <c r="DM123">
        <v>127602710694.15045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170059223536</v>
      </c>
      <c r="DW123">
        <v>1907573224.8482296</v>
      </c>
      <c r="DX123">
        <v>0</v>
      </c>
      <c r="DY123">
        <v>25275868942.547199</v>
      </c>
      <c r="DZ123">
        <v>0</v>
      </c>
      <c r="EA123">
        <v>0</v>
      </c>
      <c r="EB123">
        <v>27183442167.395428</v>
      </c>
      <c r="EC123">
        <v>0.15984691451705316</v>
      </c>
      <c r="ED123">
        <v>27183442167.395428</v>
      </c>
      <c r="EE123">
        <v>25671334738.678848</v>
      </c>
      <c r="EF123">
        <v>0</v>
      </c>
      <c r="EG123">
        <v>3616019046</v>
      </c>
      <c r="EH123">
        <v>0</v>
      </c>
      <c r="EI123">
        <v>0</v>
      </c>
      <c r="EJ123">
        <v>-8495341022</v>
      </c>
      <c r="EK123">
        <v>0</v>
      </c>
      <c r="EL123">
        <v>3616019046</v>
      </c>
      <c r="EM123">
        <v>0</v>
      </c>
      <c r="EN123">
        <v>0</v>
      </c>
      <c r="EO123">
        <v>-8495341022</v>
      </c>
      <c r="EP123">
        <v>-4879321976</v>
      </c>
      <c r="EQ123">
        <v>-4879321976</v>
      </c>
      <c r="ER123">
        <v>758</v>
      </c>
      <c r="ES123" t="s">
        <v>10328</v>
      </c>
      <c r="ET123" t="s">
        <v>10328</v>
      </c>
      <c r="EU123" t="s">
        <v>612</v>
      </c>
      <c r="EV123" t="s">
        <v>613</v>
      </c>
      <c r="EW123">
        <v>0</v>
      </c>
      <c r="EX123">
        <v>887291036.63470352</v>
      </c>
      <c r="EY123">
        <v>0</v>
      </c>
      <c r="EZ123">
        <v>0</v>
      </c>
      <c r="FA123">
        <v>-2084568650.2436917</v>
      </c>
      <c r="FB123">
        <v>0</v>
      </c>
      <c r="FC123">
        <v>887291036.63470352</v>
      </c>
      <c r="FD123">
        <v>0</v>
      </c>
      <c r="FE123">
        <v>0</v>
      </c>
      <c r="FF123">
        <v>-2084568650.2436917</v>
      </c>
      <c r="FG123">
        <v>0</v>
      </c>
      <c r="FH123">
        <v>2728728009.3652968</v>
      </c>
      <c r="FI123">
        <v>0</v>
      </c>
      <c r="FJ123">
        <v>0</v>
      </c>
      <c r="FK123">
        <v>-6410772371.7563086</v>
      </c>
      <c r="FL123">
        <v>0</v>
      </c>
      <c r="FM123">
        <v>2728728009.3652968</v>
      </c>
      <c r="FN123">
        <v>0</v>
      </c>
      <c r="FO123">
        <v>0</v>
      </c>
      <c r="FP123">
        <v>-6410772371.7563086</v>
      </c>
      <c r="FQ123" t="b">
        <v>1</v>
      </c>
      <c r="FR123" t="b">
        <v>1</v>
      </c>
    </row>
    <row r="124" spans="1:174" x14ac:dyDescent="0.4">
      <c r="A124" t="s">
        <v>55</v>
      </c>
      <c r="B124">
        <v>805535792800</v>
      </c>
      <c r="C124">
        <v>6000000000190</v>
      </c>
      <c r="D124" t="s">
        <v>789</v>
      </c>
      <c r="E124" t="s">
        <v>790</v>
      </c>
      <c r="F124" t="s">
        <v>587</v>
      </c>
      <c r="G124" t="s">
        <v>655</v>
      </c>
      <c r="H124" t="s">
        <v>670</v>
      </c>
      <c r="I124" t="s">
        <v>590</v>
      </c>
      <c r="J124" t="s">
        <v>591</v>
      </c>
      <c r="K124" t="s">
        <v>592</v>
      </c>
      <c r="L124" t="s">
        <v>593</v>
      </c>
      <c r="M124" t="s">
        <v>594</v>
      </c>
      <c r="N124" t="s">
        <v>595</v>
      </c>
      <c r="O124" t="s">
        <v>596</v>
      </c>
      <c r="P124" t="s">
        <v>595</v>
      </c>
      <c r="Q124" t="s">
        <v>597</v>
      </c>
      <c r="R124" t="s">
        <v>598</v>
      </c>
      <c r="S124" t="s">
        <v>598</v>
      </c>
      <c r="T124" s="1">
        <v>40533</v>
      </c>
      <c r="U124" s="1">
        <v>2958465</v>
      </c>
      <c r="V124" s="1">
        <v>2958465</v>
      </c>
      <c r="X124" t="s">
        <v>599</v>
      </c>
      <c r="Y124" t="s">
        <v>657</v>
      </c>
      <c r="Z124" t="s">
        <v>658</v>
      </c>
      <c r="AA124" t="s">
        <v>659</v>
      </c>
      <c r="AB124" t="s">
        <v>697</v>
      </c>
      <c r="AC124" t="s">
        <v>594</v>
      </c>
      <c r="AD124" t="s">
        <v>618</v>
      </c>
      <c r="AF124" t="s">
        <v>605</v>
      </c>
      <c r="AG124" t="s">
        <v>606</v>
      </c>
      <c r="AH124" s="1">
        <v>39532</v>
      </c>
      <c r="AI124" t="s">
        <v>607</v>
      </c>
      <c r="AJ124" t="s">
        <v>608</v>
      </c>
      <c r="AK124" t="s">
        <v>587</v>
      </c>
      <c r="AL124" t="s">
        <v>609</v>
      </c>
      <c r="AM124" t="s">
        <v>610</v>
      </c>
      <c r="AN124" t="s">
        <v>619</v>
      </c>
      <c r="AO124">
        <v>0</v>
      </c>
      <c r="AP124">
        <v>1955000000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1955000000</v>
      </c>
      <c r="AX124">
        <v>0</v>
      </c>
      <c r="AY124">
        <v>38570223</v>
      </c>
      <c r="AZ124">
        <v>1952321051</v>
      </c>
      <c r="BA124">
        <v>0</v>
      </c>
      <c r="BB124">
        <v>-38570223</v>
      </c>
      <c r="BC124">
        <v>2678949</v>
      </c>
      <c r="BD124">
        <v>0</v>
      </c>
      <c r="BE124">
        <v>337377</v>
      </c>
      <c r="BF124">
        <v>478757</v>
      </c>
      <c r="BG124">
        <v>0</v>
      </c>
      <c r="BH124">
        <v>337377</v>
      </c>
      <c r="BI124">
        <v>0</v>
      </c>
      <c r="BJ124">
        <v>0</v>
      </c>
      <c r="BK124">
        <v>0</v>
      </c>
      <c r="BL124">
        <v>24600</v>
      </c>
      <c r="BM124">
        <v>0</v>
      </c>
      <c r="BN124">
        <v>0</v>
      </c>
      <c r="BO124">
        <v>7304</v>
      </c>
      <c r="BP124">
        <v>32377</v>
      </c>
      <c r="BQ124">
        <v>7304</v>
      </c>
      <c r="BR124">
        <v>32377</v>
      </c>
      <c r="BS124">
        <v>0</v>
      </c>
      <c r="BT124">
        <v>0</v>
      </c>
      <c r="BU124">
        <v>0</v>
      </c>
      <c r="BV124">
        <v>7304</v>
      </c>
      <c r="BW124">
        <v>32377</v>
      </c>
      <c r="BX124">
        <v>0.27301641649506581</v>
      </c>
      <c r="BY124">
        <v>0.14754364686681085</v>
      </c>
      <c r="BZ124">
        <v>0</v>
      </c>
      <c r="CA124">
        <v>2679485</v>
      </c>
      <c r="CB124">
        <v>2679485</v>
      </c>
      <c r="CC124">
        <v>41249708</v>
      </c>
      <c r="CD124">
        <v>0</v>
      </c>
      <c r="CE124">
        <v>2678949</v>
      </c>
      <c r="CF124">
        <v>2678949</v>
      </c>
      <c r="CG124">
        <v>41241458</v>
      </c>
      <c r="CH124">
        <v>2678949</v>
      </c>
      <c r="CI124">
        <v>2678949</v>
      </c>
      <c r="CJ124">
        <v>41241458</v>
      </c>
      <c r="CK124">
        <v>7714</v>
      </c>
      <c r="CL124">
        <v>0</v>
      </c>
      <c r="CM124">
        <v>9.7433058333333336E-2</v>
      </c>
      <c r="CN124">
        <v>1.1691967000000001</v>
      </c>
      <c r="CO124">
        <v>1.1691967000000001</v>
      </c>
      <c r="CP124">
        <v>261018.194189025</v>
      </c>
      <c r="CQ124">
        <v>3132218.3302683001</v>
      </c>
      <c r="CR124">
        <v>3132218.3302683001</v>
      </c>
      <c r="CS124">
        <v>1.0002448884910486</v>
      </c>
      <c r="CT124">
        <v>2679605.0437782062</v>
      </c>
      <c r="CU124">
        <v>3.21</v>
      </c>
      <c r="CV124">
        <v>0</v>
      </c>
      <c r="CW124">
        <v>0</v>
      </c>
      <c r="CX124">
        <v>0</v>
      </c>
      <c r="CY124">
        <v>3.21</v>
      </c>
      <c r="CZ124">
        <v>8599426.2899999991</v>
      </c>
      <c r="DA124">
        <v>0</v>
      </c>
      <c r="DB124">
        <v>0</v>
      </c>
      <c r="DC124">
        <v>0</v>
      </c>
      <c r="DD124">
        <v>123810415.83</v>
      </c>
      <c r="DE124">
        <v>2678949</v>
      </c>
      <c r="DF124">
        <v>0</v>
      </c>
      <c r="DG124">
        <v>0</v>
      </c>
      <c r="DH124">
        <v>1</v>
      </c>
      <c r="DI124">
        <v>0</v>
      </c>
      <c r="DJ124">
        <v>2678949</v>
      </c>
      <c r="DK124">
        <v>0</v>
      </c>
      <c r="DL124">
        <v>41241458</v>
      </c>
      <c r="DM124">
        <v>0</v>
      </c>
      <c r="DN124">
        <v>0</v>
      </c>
      <c r="DO124">
        <v>0</v>
      </c>
      <c r="DP124">
        <v>38570223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115928209.31715384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7304</v>
      </c>
      <c r="EH124">
        <v>0</v>
      </c>
      <c r="EI124">
        <v>0</v>
      </c>
      <c r="EJ124">
        <v>0</v>
      </c>
      <c r="EK124">
        <v>0</v>
      </c>
      <c r="EL124">
        <v>32377</v>
      </c>
      <c r="EM124">
        <v>0</v>
      </c>
      <c r="EN124">
        <v>0</v>
      </c>
      <c r="EO124">
        <v>0</v>
      </c>
      <c r="EP124">
        <v>7304</v>
      </c>
      <c r="EQ124">
        <v>32377</v>
      </c>
      <c r="ER124">
        <v>433</v>
      </c>
      <c r="ES124" t="s">
        <v>10328</v>
      </c>
      <c r="ET124" t="s">
        <v>10328</v>
      </c>
      <c r="EU124" t="s">
        <v>612</v>
      </c>
      <c r="EV124" t="s">
        <v>10329</v>
      </c>
      <c r="EW124">
        <v>0</v>
      </c>
      <c r="EX124">
        <v>7304</v>
      </c>
      <c r="EY124">
        <v>0</v>
      </c>
      <c r="EZ124">
        <v>0</v>
      </c>
      <c r="FA124">
        <v>0</v>
      </c>
      <c r="FB124">
        <v>0</v>
      </c>
      <c r="FC124">
        <v>32377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 t="b">
        <v>1</v>
      </c>
      <c r="FR124" t="b">
        <v>1</v>
      </c>
    </row>
    <row r="125" spans="1:174" x14ac:dyDescent="0.4">
      <c r="A125" t="s">
        <v>55</v>
      </c>
      <c r="B125">
        <v>805535792800</v>
      </c>
      <c r="C125">
        <v>6000000000191</v>
      </c>
      <c r="D125" t="s">
        <v>789</v>
      </c>
      <c r="E125" t="s">
        <v>790</v>
      </c>
      <c r="F125" t="s">
        <v>587</v>
      </c>
      <c r="G125" t="s">
        <v>655</v>
      </c>
      <c r="H125" t="s">
        <v>670</v>
      </c>
      <c r="I125" t="s">
        <v>590</v>
      </c>
      <c r="J125" t="s">
        <v>591</v>
      </c>
      <c r="K125" t="s">
        <v>592</v>
      </c>
      <c r="L125" t="s">
        <v>593</v>
      </c>
      <c r="M125" t="s">
        <v>594</v>
      </c>
      <c r="N125" t="s">
        <v>595</v>
      </c>
      <c r="O125" t="s">
        <v>596</v>
      </c>
      <c r="P125" t="s">
        <v>595</v>
      </c>
      <c r="Q125" t="s">
        <v>597</v>
      </c>
      <c r="R125" t="s">
        <v>598</v>
      </c>
      <c r="S125" t="s">
        <v>598</v>
      </c>
      <c r="T125" s="1">
        <v>40533</v>
      </c>
      <c r="U125" s="1">
        <v>2958465</v>
      </c>
      <c r="V125" s="1">
        <v>2958465</v>
      </c>
      <c r="X125" t="s">
        <v>599</v>
      </c>
      <c r="Y125" t="s">
        <v>657</v>
      </c>
      <c r="Z125" t="s">
        <v>658</v>
      </c>
      <c r="AA125" t="s">
        <v>659</v>
      </c>
      <c r="AB125" t="s">
        <v>697</v>
      </c>
      <c r="AC125" t="s">
        <v>594</v>
      </c>
      <c r="AD125" t="s">
        <v>618</v>
      </c>
      <c r="AF125" t="s">
        <v>605</v>
      </c>
      <c r="AG125" t="s">
        <v>606</v>
      </c>
      <c r="AH125" s="1">
        <v>39532</v>
      </c>
      <c r="AI125" t="s">
        <v>607</v>
      </c>
      <c r="AJ125" t="s">
        <v>608</v>
      </c>
      <c r="AK125" t="s">
        <v>587</v>
      </c>
      <c r="AL125" t="s">
        <v>609</v>
      </c>
      <c r="AM125" t="s">
        <v>610</v>
      </c>
      <c r="AN125" t="s">
        <v>619</v>
      </c>
      <c r="AO125">
        <v>0</v>
      </c>
      <c r="AP125">
        <v>2154800000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38023666</v>
      </c>
      <c r="AZ125">
        <v>0</v>
      </c>
      <c r="BA125">
        <v>0</v>
      </c>
      <c r="BB125">
        <v>-38023666</v>
      </c>
      <c r="BC125">
        <v>0</v>
      </c>
      <c r="BD125">
        <v>0</v>
      </c>
      <c r="BE125">
        <v>310023</v>
      </c>
      <c r="BF125">
        <v>0</v>
      </c>
      <c r="BG125">
        <v>0</v>
      </c>
      <c r="BH125">
        <v>310023</v>
      </c>
      <c r="BI125">
        <v>0</v>
      </c>
      <c r="BJ125">
        <v>0</v>
      </c>
      <c r="BK125">
        <v>0</v>
      </c>
      <c r="BL125">
        <v>3334</v>
      </c>
      <c r="BM125">
        <v>0</v>
      </c>
      <c r="BN125">
        <v>0</v>
      </c>
      <c r="BO125">
        <v>0</v>
      </c>
      <c r="BP125">
        <v>11000</v>
      </c>
      <c r="BQ125">
        <v>0</v>
      </c>
      <c r="BR125">
        <v>11000</v>
      </c>
      <c r="BS125">
        <v>0</v>
      </c>
      <c r="BT125">
        <v>0</v>
      </c>
      <c r="BU125">
        <v>0</v>
      </c>
      <c r="BV125">
        <v>0</v>
      </c>
      <c r="BW125">
        <v>11000</v>
      </c>
      <c r="BX125">
        <v>0</v>
      </c>
      <c r="BY125">
        <v>5.788702720408738E-2</v>
      </c>
      <c r="BZ125">
        <v>0</v>
      </c>
      <c r="CA125">
        <v>0</v>
      </c>
      <c r="CB125">
        <v>0</v>
      </c>
      <c r="CC125">
        <v>38023666</v>
      </c>
      <c r="CD125">
        <v>0</v>
      </c>
      <c r="CE125">
        <v>0</v>
      </c>
      <c r="CF125">
        <v>0</v>
      </c>
      <c r="CG125">
        <v>38016061</v>
      </c>
      <c r="CH125">
        <v>0</v>
      </c>
      <c r="CI125">
        <v>0</v>
      </c>
      <c r="CJ125">
        <v>38016061</v>
      </c>
      <c r="CK125">
        <v>7605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5.18</v>
      </c>
      <c r="CZ125">
        <v>0</v>
      </c>
      <c r="DA125">
        <v>0</v>
      </c>
      <c r="DB125">
        <v>0</v>
      </c>
      <c r="DC125">
        <v>0</v>
      </c>
      <c r="DD125">
        <v>196962589.88</v>
      </c>
      <c r="DE125">
        <v>0</v>
      </c>
      <c r="DF125">
        <v>0</v>
      </c>
      <c r="DG125">
        <v>0</v>
      </c>
      <c r="DH125">
        <v>1</v>
      </c>
      <c r="DI125">
        <v>0</v>
      </c>
      <c r="DJ125">
        <v>0</v>
      </c>
      <c r="DK125">
        <v>0</v>
      </c>
      <c r="DL125">
        <v>38016061</v>
      </c>
      <c r="DM125">
        <v>0</v>
      </c>
      <c r="DN125">
        <v>0</v>
      </c>
      <c r="DO125">
        <v>0</v>
      </c>
      <c r="DP125">
        <v>38023666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120513271.06490612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11000</v>
      </c>
      <c r="EM125">
        <v>0</v>
      </c>
      <c r="EN125">
        <v>0</v>
      </c>
      <c r="EO125">
        <v>0</v>
      </c>
      <c r="EP125">
        <v>0</v>
      </c>
      <c r="EQ125">
        <v>11000</v>
      </c>
      <c r="ER125">
        <v>442</v>
      </c>
      <c r="ES125" t="s">
        <v>10328</v>
      </c>
      <c r="ET125" t="s">
        <v>10328</v>
      </c>
      <c r="EU125" t="s">
        <v>612</v>
      </c>
      <c r="EV125" t="s">
        <v>10329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11000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 t="b">
        <v>1</v>
      </c>
      <c r="FR125" t="b">
        <v>1</v>
      </c>
    </row>
    <row r="126" spans="1:174" x14ac:dyDescent="0.4">
      <c r="A126" t="s">
        <v>55</v>
      </c>
      <c r="B126">
        <v>805535792800</v>
      </c>
      <c r="C126">
        <v>6000000000192</v>
      </c>
      <c r="D126" t="s">
        <v>789</v>
      </c>
      <c r="E126" t="s">
        <v>790</v>
      </c>
      <c r="F126" t="s">
        <v>587</v>
      </c>
      <c r="G126" t="s">
        <v>655</v>
      </c>
      <c r="H126" t="s">
        <v>670</v>
      </c>
      <c r="I126" t="s">
        <v>590</v>
      </c>
      <c r="J126" t="s">
        <v>591</v>
      </c>
      <c r="K126" t="s">
        <v>592</v>
      </c>
      <c r="L126" t="s">
        <v>593</v>
      </c>
      <c r="M126" t="s">
        <v>594</v>
      </c>
      <c r="N126" t="s">
        <v>595</v>
      </c>
      <c r="O126" t="s">
        <v>596</v>
      </c>
      <c r="P126" t="s">
        <v>595</v>
      </c>
      <c r="Q126" t="s">
        <v>597</v>
      </c>
      <c r="R126" t="s">
        <v>598</v>
      </c>
      <c r="S126" t="s">
        <v>598</v>
      </c>
      <c r="T126" s="1">
        <v>40753</v>
      </c>
      <c r="U126" s="1">
        <v>2958465</v>
      </c>
      <c r="V126" s="1">
        <v>2958465</v>
      </c>
      <c r="X126" t="s">
        <v>599</v>
      </c>
      <c r="Y126" t="s">
        <v>657</v>
      </c>
      <c r="Z126" t="s">
        <v>658</v>
      </c>
      <c r="AA126" t="s">
        <v>659</v>
      </c>
      <c r="AB126" t="s">
        <v>697</v>
      </c>
      <c r="AC126" t="s">
        <v>594</v>
      </c>
      <c r="AD126" t="s">
        <v>618</v>
      </c>
      <c r="AF126" t="s">
        <v>605</v>
      </c>
      <c r="AG126" t="s">
        <v>606</v>
      </c>
      <c r="AH126" s="1">
        <v>39532</v>
      </c>
      <c r="AI126" t="s">
        <v>607</v>
      </c>
      <c r="AJ126" t="s">
        <v>608</v>
      </c>
      <c r="AK126" t="s">
        <v>587</v>
      </c>
      <c r="AL126" t="s">
        <v>609</v>
      </c>
      <c r="AM126" t="s">
        <v>610</v>
      </c>
      <c r="AN126" t="s">
        <v>619</v>
      </c>
      <c r="AO126">
        <v>0</v>
      </c>
      <c r="AP126">
        <v>2849700000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2849700000</v>
      </c>
      <c r="AX126">
        <v>0</v>
      </c>
      <c r="AY126">
        <v>53913919</v>
      </c>
      <c r="AZ126">
        <v>2538978619</v>
      </c>
      <c r="BA126">
        <v>0</v>
      </c>
      <c r="BB126">
        <v>-53913919</v>
      </c>
      <c r="BC126">
        <v>310721381</v>
      </c>
      <c r="BD126">
        <v>0</v>
      </c>
      <c r="BE126">
        <v>2267319</v>
      </c>
      <c r="BF126">
        <v>111783187</v>
      </c>
      <c r="BG126">
        <v>0</v>
      </c>
      <c r="BH126">
        <v>2267319</v>
      </c>
      <c r="BI126">
        <v>0</v>
      </c>
      <c r="BJ126">
        <v>0</v>
      </c>
      <c r="BK126">
        <v>0</v>
      </c>
      <c r="BL126">
        <v>1873414</v>
      </c>
      <c r="BM126">
        <v>0</v>
      </c>
      <c r="BN126">
        <v>0</v>
      </c>
      <c r="BO126">
        <v>643917</v>
      </c>
      <c r="BP126">
        <v>1884275</v>
      </c>
      <c r="BQ126">
        <v>643917</v>
      </c>
      <c r="BR126">
        <v>1884275</v>
      </c>
      <c r="BS126">
        <v>0</v>
      </c>
      <c r="BT126">
        <v>0</v>
      </c>
      <c r="BU126">
        <v>0</v>
      </c>
      <c r="BV126">
        <v>643917</v>
      </c>
      <c r="BW126">
        <v>1884275</v>
      </c>
      <c r="BX126">
        <v>0.20744787307070456</v>
      </c>
      <c r="BY126">
        <v>0.55957902658459424</v>
      </c>
      <c r="BZ126">
        <v>0</v>
      </c>
      <c r="CA126">
        <v>310783538</v>
      </c>
      <c r="CB126">
        <v>310783538</v>
      </c>
      <c r="CC126">
        <v>364697457</v>
      </c>
      <c r="CD126">
        <v>0</v>
      </c>
      <c r="CE126">
        <v>310721381</v>
      </c>
      <c r="CF126">
        <v>310721381</v>
      </c>
      <c r="CG126">
        <v>364624518</v>
      </c>
      <c r="CH126">
        <v>310721381</v>
      </c>
      <c r="CI126">
        <v>310721381</v>
      </c>
      <c r="CJ126">
        <v>364624518</v>
      </c>
      <c r="CK126">
        <v>10782</v>
      </c>
      <c r="CL126">
        <v>0</v>
      </c>
      <c r="CM126">
        <v>0.20418940833333332</v>
      </c>
      <c r="CN126">
        <v>2.4502728999999999</v>
      </c>
      <c r="CO126">
        <v>2.4502728999999999</v>
      </c>
      <c r="CP126">
        <v>63446014.942906238</v>
      </c>
      <c r="CQ126">
        <v>761352179.31487489</v>
      </c>
      <c r="CR126">
        <v>761352179.31487489</v>
      </c>
      <c r="CS126">
        <v>1.0392262999613995</v>
      </c>
      <c r="CT126">
        <v>322909831.09552628</v>
      </c>
      <c r="CU126">
        <v>2.44</v>
      </c>
      <c r="CV126">
        <v>0</v>
      </c>
      <c r="CW126">
        <v>0</v>
      </c>
      <c r="CX126">
        <v>0</v>
      </c>
      <c r="CY126">
        <v>2.44</v>
      </c>
      <c r="CZ126">
        <v>758160169.63999999</v>
      </c>
      <c r="DA126">
        <v>0</v>
      </c>
      <c r="DB126">
        <v>0</v>
      </c>
      <c r="DC126">
        <v>0</v>
      </c>
      <c r="DD126">
        <v>131549962.36</v>
      </c>
      <c r="DE126">
        <v>310721381</v>
      </c>
      <c r="DF126">
        <v>0</v>
      </c>
      <c r="DG126">
        <v>0</v>
      </c>
      <c r="DH126">
        <v>1</v>
      </c>
      <c r="DI126">
        <v>0</v>
      </c>
      <c r="DJ126">
        <v>310721381</v>
      </c>
      <c r="DK126">
        <v>0</v>
      </c>
      <c r="DL126">
        <v>364624518</v>
      </c>
      <c r="DM126">
        <v>0</v>
      </c>
      <c r="DN126">
        <v>0</v>
      </c>
      <c r="DO126">
        <v>0</v>
      </c>
      <c r="DP126">
        <v>53913919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470357363.58556265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643917</v>
      </c>
      <c r="EH126">
        <v>0</v>
      </c>
      <c r="EI126">
        <v>0</v>
      </c>
      <c r="EJ126">
        <v>0</v>
      </c>
      <c r="EK126">
        <v>0</v>
      </c>
      <c r="EL126">
        <v>1884275</v>
      </c>
      <c r="EM126">
        <v>0</v>
      </c>
      <c r="EN126">
        <v>0</v>
      </c>
      <c r="EO126">
        <v>0</v>
      </c>
      <c r="EP126">
        <v>643917</v>
      </c>
      <c r="EQ126">
        <v>1884275</v>
      </c>
      <c r="ER126">
        <v>380</v>
      </c>
      <c r="ES126" t="s">
        <v>10328</v>
      </c>
      <c r="ET126" t="s">
        <v>10328</v>
      </c>
      <c r="EU126" t="s">
        <v>612</v>
      </c>
      <c r="EV126" t="s">
        <v>10329</v>
      </c>
      <c r="EW126">
        <v>0</v>
      </c>
      <c r="EX126">
        <v>643917</v>
      </c>
      <c r="EY126">
        <v>0</v>
      </c>
      <c r="EZ126">
        <v>0</v>
      </c>
      <c r="FA126">
        <v>0</v>
      </c>
      <c r="FB126">
        <v>0</v>
      </c>
      <c r="FC126">
        <v>1884275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 t="b">
        <v>1</v>
      </c>
      <c r="FR126" t="b">
        <v>1</v>
      </c>
    </row>
    <row r="127" spans="1:174" x14ac:dyDescent="0.4">
      <c r="A127" t="s">
        <v>55</v>
      </c>
      <c r="B127">
        <v>805535792800</v>
      </c>
      <c r="C127">
        <v>6000000000193</v>
      </c>
      <c r="D127" t="s">
        <v>789</v>
      </c>
      <c r="E127" t="s">
        <v>790</v>
      </c>
      <c r="F127" t="s">
        <v>587</v>
      </c>
      <c r="G127" t="s">
        <v>655</v>
      </c>
      <c r="H127" t="s">
        <v>670</v>
      </c>
      <c r="I127" t="s">
        <v>590</v>
      </c>
      <c r="J127" t="s">
        <v>591</v>
      </c>
      <c r="K127" t="s">
        <v>592</v>
      </c>
      <c r="L127" t="s">
        <v>593</v>
      </c>
      <c r="M127" t="s">
        <v>594</v>
      </c>
      <c r="N127" t="s">
        <v>595</v>
      </c>
      <c r="O127" t="s">
        <v>596</v>
      </c>
      <c r="P127" t="s">
        <v>595</v>
      </c>
      <c r="Q127" t="s">
        <v>597</v>
      </c>
      <c r="R127" t="s">
        <v>598</v>
      </c>
      <c r="S127" t="s">
        <v>598</v>
      </c>
      <c r="T127" s="1">
        <v>40533</v>
      </c>
      <c r="U127" s="1">
        <v>2958465</v>
      </c>
      <c r="V127" s="1">
        <v>2958465</v>
      </c>
      <c r="X127" t="s">
        <v>599</v>
      </c>
      <c r="Y127" t="s">
        <v>657</v>
      </c>
      <c r="Z127" t="s">
        <v>658</v>
      </c>
      <c r="AA127" t="s">
        <v>659</v>
      </c>
      <c r="AB127" t="s">
        <v>697</v>
      </c>
      <c r="AC127" t="s">
        <v>594</v>
      </c>
      <c r="AD127" t="s">
        <v>618</v>
      </c>
      <c r="AF127" t="s">
        <v>605</v>
      </c>
      <c r="AG127" t="s">
        <v>606</v>
      </c>
      <c r="AH127" s="1">
        <v>39532</v>
      </c>
      <c r="AI127" t="s">
        <v>607</v>
      </c>
      <c r="AJ127" t="s">
        <v>608</v>
      </c>
      <c r="AK127" t="s">
        <v>587</v>
      </c>
      <c r="AL127" t="s">
        <v>609</v>
      </c>
      <c r="AM127" t="s">
        <v>610</v>
      </c>
      <c r="AN127" t="s">
        <v>619</v>
      </c>
      <c r="AO127">
        <v>0</v>
      </c>
      <c r="AP127">
        <v>238800000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238800000</v>
      </c>
      <c r="AX127">
        <v>0</v>
      </c>
      <c r="AY127">
        <v>0</v>
      </c>
      <c r="AZ127">
        <v>47760</v>
      </c>
      <c r="BA127">
        <v>0</v>
      </c>
      <c r="BB127">
        <v>0</v>
      </c>
      <c r="BC127">
        <v>238752240</v>
      </c>
      <c r="BD127">
        <v>0</v>
      </c>
      <c r="BE127">
        <v>4180046</v>
      </c>
      <c r="BF127">
        <v>256576999</v>
      </c>
      <c r="BG127">
        <v>0</v>
      </c>
      <c r="BH127">
        <v>4180046</v>
      </c>
      <c r="BI127">
        <v>0</v>
      </c>
      <c r="BJ127">
        <v>0</v>
      </c>
      <c r="BK127">
        <v>0</v>
      </c>
      <c r="BL127">
        <v>4045206</v>
      </c>
      <c r="BM127">
        <v>0</v>
      </c>
      <c r="BN127">
        <v>0</v>
      </c>
      <c r="BO127">
        <v>1393070</v>
      </c>
      <c r="BP127">
        <v>4045233</v>
      </c>
      <c r="BQ127">
        <v>1393070</v>
      </c>
      <c r="BR127">
        <v>4045233</v>
      </c>
      <c r="BS127">
        <v>0</v>
      </c>
      <c r="BT127">
        <v>0</v>
      </c>
      <c r="BU127">
        <v>0</v>
      </c>
      <c r="BV127">
        <v>1393070</v>
      </c>
      <c r="BW127">
        <v>4045233</v>
      </c>
      <c r="BX127">
        <v>0.5851865637918654</v>
      </c>
      <c r="BY127">
        <v>1.708798814526058</v>
      </c>
      <c r="BZ127">
        <v>0</v>
      </c>
      <c r="CA127">
        <v>238800000</v>
      </c>
      <c r="CB127">
        <v>238800000</v>
      </c>
      <c r="CC127">
        <v>238800000</v>
      </c>
      <c r="CD127">
        <v>0</v>
      </c>
      <c r="CE127">
        <v>238752240</v>
      </c>
      <c r="CF127">
        <v>238752240</v>
      </c>
      <c r="CG127">
        <v>238752240</v>
      </c>
      <c r="CH127">
        <v>238752240</v>
      </c>
      <c r="CI127">
        <v>238752240</v>
      </c>
      <c r="CJ127">
        <v>238752240</v>
      </c>
      <c r="CK127">
        <v>0</v>
      </c>
      <c r="CL127">
        <v>0</v>
      </c>
      <c r="CM127">
        <v>0.58590273333333331</v>
      </c>
      <c r="CN127">
        <v>7.0308327999999998</v>
      </c>
      <c r="CO127">
        <v>7.0308327999999998</v>
      </c>
      <c r="CP127">
        <v>139885590.005456</v>
      </c>
      <c r="CQ127">
        <v>1678627080.0654719</v>
      </c>
      <c r="CR127">
        <v>1678627080.0654719</v>
      </c>
      <c r="CS127">
        <v>2.0744430443886097</v>
      </c>
      <c r="CT127">
        <v>495277923.6002</v>
      </c>
      <c r="CU127">
        <v>6.87</v>
      </c>
      <c r="CV127">
        <v>0</v>
      </c>
      <c r="CW127">
        <v>0</v>
      </c>
      <c r="CX127">
        <v>0</v>
      </c>
      <c r="CY127">
        <v>0</v>
      </c>
      <c r="CZ127">
        <v>1640227888.8</v>
      </c>
      <c r="DA127">
        <v>0</v>
      </c>
      <c r="DB127">
        <v>0</v>
      </c>
      <c r="DC127">
        <v>0</v>
      </c>
      <c r="DD127">
        <v>0</v>
      </c>
      <c r="DE127">
        <v>238752240</v>
      </c>
      <c r="DF127">
        <v>0</v>
      </c>
      <c r="DG127">
        <v>0</v>
      </c>
      <c r="DH127">
        <v>1</v>
      </c>
      <c r="DI127">
        <v>0</v>
      </c>
      <c r="DJ127">
        <v>238752240</v>
      </c>
      <c r="DK127">
        <v>0</v>
      </c>
      <c r="DL127">
        <v>238752240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239056786.18384594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1393070</v>
      </c>
      <c r="EH127">
        <v>0</v>
      </c>
      <c r="EI127">
        <v>0</v>
      </c>
      <c r="EJ127">
        <v>0</v>
      </c>
      <c r="EK127">
        <v>0</v>
      </c>
      <c r="EL127">
        <v>4045233</v>
      </c>
      <c r="EM127">
        <v>0</v>
      </c>
      <c r="EN127">
        <v>0</v>
      </c>
      <c r="EO127">
        <v>0</v>
      </c>
      <c r="EP127">
        <v>1393070</v>
      </c>
      <c r="EQ127">
        <v>4045233</v>
      </c>
      <c r="ER127">
        <v>369</v>
      </c>
      <c r="ES127" t="s">
        <v>10328</v>
      </c>
      <c r="ET127" t="s">
        <v>10328</v>
      </c>
      <c r="EU127" t="s">
        <v>612</v>
      </c>
      <c r="EV127" t="s">
        <v>10329</v>
      </c>
      <c r="EW127">
        <v>0</v>
      </c>
      <c r="EX127">
        <v>1393070</v>
      </c>
      <c r="EY127">
        <v>0</v>
      </c>
      <c r="EZ127">
        <v>0</v>
      </c>
      <c r="FA127">
        <v>0</v>
      </c>
      <c r="FB127">
        <v>0</v>
      </c>
      <c r="FC127">
        <v>4045233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 t="b">
        <v>1</v>
      </c>
      <c r="FR127" t="b">
        <v>1</v>
      </c>
    </row>
    <row r="128" spans="1:174" x14ac:dyDescent="0.4">
      <c r="A128" t="s">
        <v>55</v>
      </c>
      <c r="B128">
        <v>805535792800</v>
      </c>
      <c r="C128">
        <v>6000000000194</v>
      </c>
      <c r="D128" t="s">
        <v>789</v>
      </c>
      <c r="E128" t="s">
        <v>790</v>
      </c>
      <c r="F128" t="s">
        <v>587</v>
      </c>
      <c r="G128" t="s">
        <v>655</v>
      </c>
      <c r="H128" t="s">
        <v>670</v>
      </c>
      <c r="I128" t="s">
        <v>590</v>
      </c>
      <c r="J128" t="s">
        <v>591</v>
      </c>
      <c r="K128" t="s">
        <v>592</v>
      </c>
      <c r="L128" t="s">
        <v>593</v>
      </c>
      <c r="M128" t="s">
        <v>594</v>
      </c>
      <c r="N128" t="s">
        <v>595</v>
      </c>
      <c r="O128" t="s">
        <v>596</v>
      </c>
      <c r="P128" t="s">
        <v>595</v>
      </c>
      <c r="Q128" t="s">
        <v>597</v>
      </c>
      <c r="R128" t="s">
        <v>598</v>
      </c>
      <c r="S128" t="s">
        <v>598</v>
      </c>
      <c r="T128" s="1">
        <v>40533</v>
      </c>
      <c r="U128" s="1">
        <v>2958465</v>
      </c>
      <c r="V128" s="1">
        <v>2958465</v>
      </c>
      <c r="X128" t="s">
        <v>599</v>
      </c>
      <c r="Y128" t="s">
        <v>657</v>
      </c>
      <c r="Z128" t="s">
        <v>658</v>
      </c>
      <c r="AA128" t="s">
        <v>659</v>
      </c>
      <c r="AB128" t="s">
        <v>697</v>
      </c>
      <c r="AC128" t="s">
        <v>594</v>
      </c>
      <c r="AD128" t="s">
        <v>618</v>
      </c>
      <c r="AF128" t="s">
        <v>605</v>
      </c>
      <c r="AG128" t="s">
        <v>606</v>
      </c>
      <c r="AH128" s="1">
        <v>39532</v>
      </c>
      <c r="AI128" t="s">
        <v>607</v>
      </c>
      <c r="AJ128" t="s">
        <v>608</v>
      </c>
      <c r="AK128" t="s">
        <v>587</v>
      </c>
      <c r="AL128" t="s">
        <v>609</v>
      </c>
      <c r="AM128" t="s">
        <v>610</v>
      </c>
      <c r="AN128" t="s">
        <v>619</v>
      </c>
      <c r="AO128">
        <v>0</v>
      </c>
      <c r="AP128">
        <v>263100000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263100000</v>
      </c>
      <c r="AX128">
        <v>0</v>
      </c>
      <c r="AY128">
        <v>2049533</v>
      </c>
      <c r="AZ128">
        <v>2101743</v>
      </c>
      <c r="BA128">
        <v>0</v>
      </c>
      <c r="BB128">
        <v>-2049533</v>
      </c>
      <c r="BC128">
        <v>260998257</v>
      </c>
      <c r="BD128">
        <v>0</v>
      </c>
      <c r="BE128">
        <v>4598699</v>
      </c>
      <c r="BF128">
        <v>280074776</v>
      </c>
      <c r="BG128">
        <v>0</v>
      </c>
      <c r="BH128">
        <v>4598699</v>
      </c>
      <c r="BI128">
        <v>0</v>
      </c>
      <c r="BJ128">
        <v>0</v>
      </c>
      <c r="BK128">
        <v>0</v>
      </c>
      <c r="BL128">
        <v>4416071</v>
      </c>
      <c r="BM128">
        <v>0</v>
      </c>
      <c r="BN128">
        <v>0</v>
      </c>
      <c r="BO128">
        <v>1520655</v>
      </c>
      <c r="BP128">
        <v>4416518</v>
      </c>
      <c r="BQ128">
        <v>1520655</v>
      </c>
      <c r="BR128">
        <v>4416518</v>
      </c>
      <c r="BS128">
        <v>0</v>
      </c>
      <c r="BT128">
        <v>0</v>
      </c>
      <c r="BU128">
        <v>0</v>
      </c>
      <c r="BV128">
        <v>1520655</v>
      </c>
      <c r="BW128">
        <v>4416518</v>
      </c>
      <c r="BX128">
        <v>0.58433257708500175</v>
      </c>
      <c r="BY128">
        <v>1.6998731743514937</v>
      </c>
      <c r="BZ128">
        <v>0</v>
      </c>
      <c r="CA128">
        <v>261050467</v>
      </c>
      <c r="CB128">
        <v>261050467</v>
      </c>
      <c r="CC128">
        <v>263100000</v>
      </c>
      <c r="CD128">
        <v>0</v>
      </c>
      <c r="CE128">
        <v>260998257</v>
      </c>
      <c r="CF128">
        <v>260998257</v>
      </c>
      <c r="CG128">
        <v>263047380</v>
      </c>
      <c r="CH128">
        <v>260998257</v>
      </c>
      <c r="CI128">
        <v>260998257</v>
      </c>
      <c r="CJ128">
        <v>263047380</v>
      </c>
      <c r="CK128">
        <v>410</v>
      </c>
      <c r="CL128">
        <v>0</v>
      </c>
      <c r="CM128">
        <v>0.58504820000000002</v>
      </c>
      <c r="CN128">
        <v>7.0205783999999998</v>
      </c>
      <c r="CO128">
        <v>7.0205783999999998</v>
      </c>
      <c r="CP128">
        <v>152696560.46098742</v>
      </c>
      <c r="CQ128">
        <v>1832358725.5318487</v>
      </c>
      <c r="CR128">
        <v>1832358725.5318487</v>
      </c>
      <c r="CS128">
        <v>2.0645183428354237</v>
      </c>
      <c r="CT128">
        <v>538835689.02457404</v>
      </c>
      <c r="CU128">
        <v>6.86</v>
      </c>
      <c r="CV128">
        <v>0</v>
      </c>
      <c r="CW128">
        <v>0</v>
      </c>
      <c r="CX128">
        <v>0</v>
      </c>
      <c r="CY128">
        <v>6.86</v>
      </c>
      <c r="CZ128">
        <v>1790448043.02</v>
      </c>
      <c r="DA128">
        <v>0</v>
      </c>
      <c r="DB128">
        <v>0</v>
      </c>
      <c r="DC128">
        <v>0</v>
      </c>
      <c r="DD128">
        <v>14059796.380000001</v>
      </c>
      <c r="DE128">
        <v>260998257</v>
      </c>
      <c r="DF128">
        <v>0</v>
      </c>
      <c r="DG128">
        <v>0</v>
      </c>
      <c r="DH128">
        <v>1</v>
      </c>
      <c r="DI128">
        <v>0</v>
      </c>
      <c r="DJ128">
        <v>260998257</v>
      </c>
      <c r="DK128">
        <v>0</v>
      </c>
      <c r="DL128">
        <v>263047380</v>
      </c>
      <c r="DM128">
        <v>0</v>
      </c>
      <c r="DN128">
        <v>0</v>
      </c>
      <c r="DO128">
        <v>0</v>
      </c>
      <c r="DP128">
        <v>2049533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263483469.87591976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1520655</v>
      </c>
      <c r="EH128">
        <v>0</v>
      </c>
      <c r="EI128">
        <v>0</v>
      </c>
      <c r="EJ128">
        <v>0</v>
      </c>
      <c r="EK128">
        <v>0</v>
      </c>
      <c r="EL128">
        <v>4416518</v>
      </c>
      <c r="EM128">
        <v>0</v>
      </c>
      <c r="EN128">
        <v>0</v>
      </c>
      <c r="EO128">
        <v>0</v>
      </c>
      <c r="EP128">
        <v>1520655</v>
      </c>
      <c r="EQ128">
        <v>4416518</v>
      </c>
      <c r="ER128">
        <v>368</v>
      </c>
      <c r="ES128" t="s">
        <v>10328</v>
      </c>
      <c r="ET128" t="s">
        <v>10328</v>
      </c>
      <c r="EU128" t="s">
        <v>612</v>
      </c>
      <c r="EV128" t="s">
        <v>10329</v>
      </c>
      <c r="EW128">
        <v>0</v>
      </c>
      <c r="EX128">
        <v>1520655</v>
      </c>
      <c r="EY128">
        <v>0</v>
      </c>
      <c r="EZ128">
        <v>0</v>
      </c>
      <c r="FA128">
        <v>0</v>
      </c>
      <c r="FB128">
        <v>0</v>
      </c>
      <c r="FC128">
        <v>4416518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 t="b">
        <v>1</v>
      </c>
      <c r="FR128" t="b">
        <v>1</v>
      </c>
    </row>
    <row r="129" spans="1:174" x14ac:dyDescent="0.4">
      <c r="A129" t="s">
        <v>55</v>
      </c>
      <c r="B129">
        <v>805535792800</v>
      </c>
      <c r="C129">
        <v>6000000000195</v>
      </c>
      <c r="D129" t="s">
        <v>789</v>
      </c>
      <c r="E129" t="s">
        <v>790</v>
      </c>
      <c r="F129" t="s">
        <v>587</v>
      </c>
      <c r="G129" t="s">
        <v>655</v>
      </c>
      <c r="H129" t="s">
        <v>670</v>
      </c>
      <c r="I129" t="s">
        <v>590</v>
      </c>
      <c r="J129" t="s">
        <v>591</v>
      </c>
      <c r="K129" t="s">
        <v>592</v>
      </c>
      <c r="L129" t="s">
        <v>593</v>
      </c>
      <c r="M129" t="s">
        <v>594</v>
      </c>
      <c r="N129" t="s">
        <v>595</v>
      </c>
      <c r="O129" t="s">
        <v>596</v>
      </c>
      <c r="P129" t="s">
        <v>595</v>
      </c>
      <c r="Q129" t="s">
        <v>597</v>
      </c>
      <c r="R129" t="s">
        <v>598</v>
      </c>
      <c r="S129" t="s">
        <v>598</v>
      </c>
      <c r="T129" s="1">
        <v>40753</v>
      </c>
      <c r="U129" s="1">
        <v>2958465</v>
      </c>
      <c r="V129" s="1">
        <v>2958465</v>
      </c>
      <c r="X129" t="s">
        <v>599</v>
      </c>
      <c r="Y129" t="s">
        <v>657</v>
      </c>
      <c r="Z129" t="s">
        <v>658</v>
      </c>
      <c r="AA129" t="s">
        <v>659</v>
      </c>
      <c r="AB129" t="s">
        <v>697</v>
      </c>
      <c r="AC129" t="s">
        <v>594</v>
      </c>
      <c r="AD129" t="s">
        <v>618</v>
      </c>
      <c r="AF129" t="s">
        <v>605</v>
      </c>
      <c r="AG129" t="s">
        <v>606</v>
      </c>
      <c r="AH129" s="1">
        <v>39532</v>
      </c>
      <c r="AI129" t="s">
        <v>607</v>
      </c>
      <c r="AJ129" t="s">
        <v>608</v>
      </c>
      <c r="AK129" t="s">
        <v>587</v>
      </c>
      <c r="AL129" t="s">
        <v>609</v>
      </c>
      <c r="AM129" t="s">
        <v>610</v>
      </c>
      <c r="AN129" t="s">
        <v>619</v>
      </c>
      <c r="AO129">
        <v>0</v>
      </c>
      <c r="AP129">
        <v>348000000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348000000</v>
      </c>
      <c r="AX129">
        <v>0</v>
      </c>
      <c r="AY129">
        <v>0</v>
      </c>
      <c r="AZ129">
        <v>69600</v>
      </c>
      <c r="BA129">
        <v>0</v>
      </c>
      <c r="BB129">
        <v>0</v>
      </c>
      <c r="BC129">
        <v>347930400</v>
      </c>
      <c r="BD129">
        <v>0</v>
      </c>
      <c r="BE129">
        <v>5408778</v>
      </c>
      <c r="BF129">
        <v>318369850</v>
      </c>
      <c r="BG129">
        <v>0</v>
      </c>
      <c r="BH129">
        <v>5408778</v>
      </c>
      <c r="BI129">
        <v>0</v>
      </c>
      <c r="BJ129">
        <v>0</v>
      </c>
      <c r="BK129">
        <v>0</v>
      </c>
      <c r="BL129">
        <v>5234301</v>
      </c>
      <c r="BM129">
        <v>0</v>
      </c>
      <c r="BN129">
        <v>0</v>
      </c>
      <c r="BO129">
        <v>1802566</v>
      </c>
      <c r="BP129">
        <v>5234336</v>
      </c>
      <c r="BQ129">
        <v>1802566</v>
      </c>
      <c r="BR129">
        <v>5234336</v>
      </c>
      <c r="BS129">
        <v>0</v>
      </c>
      <c r="BT129">
        <v>0</v>
      </c>
      <c r="BU129">
        <v>0</v>
      </c>
      <c r="BV129">
        <v>1802566</v>
      </c>
      <c r="BW129">
        <v>5234336</v>
      </c>
      <c r="BX129">
        <v>0.51942788420258124</v>
      </c>
      <c r="BY129">
        <v>1.5158225966852032</v>
      </c>
      <c r="BZ129">
        <v>0</v>
      </c>
      <c r="CA129">
        <v>348000000</v>
      </c>
      <c r="CB129">
        <v>348000000</v>
      </c>
      <c r="CC129">
        <v>348000000</v>
      </c>
      <c r="CD129">
        <v>0</v>
      </c>
      <c r="CE129">
        <v>347930400</v>
      </c>
      <c r="CF129">
        <v>347930400</v>
      </c>
      <c r="CG129">
        <v>347930400</v>
      </c>
      <c r="CH129">
        <v>347930400</v>
      </c>
      <c r="CI129">
        <v>347930400</v>
      </c>
      <c r="CJ129">
        <v>347930400</v>
      </c>
      <c r="CK129">
        <v>0</v>
      </c>
      <c r="CL129">
        <v>0</v>
      </c>
      <c r="CM129">
        <v>0.51935870833333331</v>
      </c>
      <c r="CN129">
        <v>6.2323044999999997</v>
      </c>
      <c r="CO129">
        <v>6.2323044999999997</v>
      </c>
      <c r="CP129">
        <v>180700683.13389999</v>
      </c>
      <c r="CQ129">
        <v>2168408197.6068001</v>
      </c>
      <c r="CR129">
        <v>2168408197.6068001</v>
      </c>
      <c r="CS129">
        <v>1.9148558908045976</v>
      </c>
      <c r="CT129">
        <v>666236576.02999997</v>
      </c>
      <c r="CU129">
        <v>6.1</v>
      </c>
      <c r="CV129">
        <v>0</v>
      </c>
      <c r="CW129">
        <v>0</v>
      </c>
      <c r="CX129">
        <v>0</v>
      </c>
      <c r="CY129">
        <v>0</v>
      </c>
      <c r="CZ129">
        <v>2122375439.9999998</v>
      </c>
      <c r="DA129">
        <v>0</v>
      </c>
      <c r="DB129">
        <v>0</v>
      </c>
      <c r="DC129">
        <v>0</v>
      </c>
      <c r="DD129">
        <v>0</v>
      </c>
      <c r="DE129">
        <v>347930400</v>
      </c>
      <c r="DF129">
        <v>0</v>
      </c>
      <c r="DG129">
        <v>0</v>
      </c>
      <c r="DH129">
        <v>1</v>
      </c>
      <c r="DI129">
        <v>0</v>
      </c>
      <c r="DJ129">
        <v>347930400</v>
      </c>
      <c r="DK129">
        <v>0</v>
      </c>
      <c r="DL129">
        <v>347930400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351001198.7172029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1802566</v>
      </c>
      <c r="EH129">
        <v>0</v>
      </c>
      <c r="EI129">
        <v>0</v>
      </c>
      <c r="EJ129">
        <v>0</v>
      </c>
      <c r="EK129">
        <v>0</v>
      </c>
      <c r="EL129">
        <v>5234336</v>
      </c>
      <c r="EM129">
        <v>0</v>
      </c>
      <c r="EN129">
        <v>0</v>
      </c>
      <c r="EO129">
        <v>0</v>
      </c>
      <c r="EP129">
        <v>1802566</v>
      </c>
      <c r="EQ129">
        <v>5234336</v>
      </c>
      <c r="ER129">
        <v>362</v>
      </c>
      <c r="ES129" t="s">
        <v>10328</v>
      </c>
      <c r="ET129" t="s">
        <v>10328</v>
      </c>
      <c r="EU129" t="s">
        <v>612</v>
      </c>
      <c r="EV129" t="s">
        <v>10329</v>
      </c>
      <c r="EW129">
        <v>0</v>
      </c>
      <c r="EX129">
        <v>1802566</v>
      </c>
      <c r="EY129">
        <v>0</v>
      </c>
      <c r="EZ129">
        <v>0</v>
      </c>
      <c r="FA129">
        <v>0</v>
      </c>
      <c r="FB129">
        <v>0</v>
      </c>
      <c r="FC129">
        <v>5234336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 t="b">
        <v>1</v>
      </c>
      <c r="FR129" t="b">
        <v>1</v>
      </c>
    </row>
    <row r="130" spans="1:174" x14ac:dyDescent="0.4">
      <c r="A130" t="s">
        <v>55</v>
      </c>
      <c r="B130">
        <v>805535792800</v>
      </c>
      <c r="C130">
        <v>6000000000196</v>
      </c>
      <c r="D130" t="s">
        <v>789</v>
      </c>
      <c r="E130" t="s">
        <v>790</v>
      </c>
      <c r="F130" t="s">
        <v>587</v>
      </c>
      <c r="G130" t="s">
        <v>655</v>
      </c>
      <c r="H130" t="s">
        <v>670</v>
      </c>
      <c r="I130" t="s">
        <v>590</v>
      </c>
      <c r="J130" t="s">
        <v>591</v>
      </c>
      <c r="K130" t="s">
        <v>592</v>
      </c>
      <c r="L130" t="s">
        <v>593</v>
      </c>
      <c r="M130" t="s">
        <v>594</v>
      </c>
      <c r="N130" t="s">
        <v>595</v>
      </c>
      <c r="O130" t="s">
        <v>596</v>
      </c>
      <c r="P130" t="s">
        <v>595</v>
      </c>
      <c r="Q130" t="s">
        <v>597</v>
      </c>
      <c r="R130" t="s">
        <v>598</v>
      </c>
      <c r="S130" t="s">
        <v>598</v>
      </c>
      <c r="T130" s="1">
        <v>40653</v>
      </c>
      <c r="U130" s="1">
        <v>2958465</v>
      </c>
      <c r="V130" s="1">
        <v>2958465</v>
      </c>
      <c r="X130" t="s">
        <v>599</v>
      </c>
      <c r="Y130" t="s">
        <v>657</v>
      </c>
      <c r="Z130" t="s">
        <v>658</v>
      </c>
      <c r="AA130" t="s">
        <v>659</v>
      </c>
      <c r="AB130" t="s">
        <v>697</v>
      </c>
      <c r="AC130" t="s">
        <v>594</v>
      </c>
      <c r="AD130" t="s">
        <v>618</v>
      </c>
      <c r="AF130" t="s">
        <v>605</v>
      </c>
      <c r="AG130" t="s">
        <v>606</v>
      </c>
      <c r="AH130" s="1">
        <v>39532</v>
      </c>
      <c r="AI130" t="s">
        <v>607</v>
      </c>
      <c r="AJ130" t="s">
        <v>608</v>
      </c>
      <c r="AK130" t="s">
        <v>587</v>
      </c>
      <c r="AL130" t="s">
        <v>609</v>
      </c>
      <c r="AM130" t="s">
        <v>610</v>
      </c>
      <c r="AN130" t="s">
        <v>619</v>
      </c>
      <c r="AO130">
        <v>0</v>
      </c>
      <c r="AP130">
        <v>2283300000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2283300000</v>
      </c>
      <c r="AX130">
        <v>0</v>
      </c>
      <c r="AY130">
        <v>43188925</v>
      </c>
      <c r="AZ130">
        <v>2116775706</v>
      </c>
      <c r="BA130">
        <v>0</v>
      </c>
      <c r="BB130">
        <v>-43188925</v>
      </c>
      <c r="BC130">
        <v>166524294</v>
      </c>
      <c r="BD130">
        <v>0</v>
      </c>
      <c r="BE130">
        <v>1398980</v>
      </c>
      <c r="BF130">
        <v>100813741</v>
      </c>
      <c r="BG130">
        <v>0</v>
      </c>
      <c r="BH130">
        <v>1398980</v>
      </c>
      <c r="BI130">
        <v>0</v>
      </c>
      <c r="BJ130">
        <v>0</v>
      </c>
      <c r="BK130">
        <v>0</v>
      </c>
      <c r="BL130">
        <v>1655730</v>
      </c>
      <c r="BM130">
        <v>0</v>
      </c>
      <c r="BN130">
        <v>0</v>
      </c>
      <c r="BO130">
        <v>568555</v>
      </c>
      <c r="BP130">
        <v>1664315</v>
      </c>
      <c r="BQ130">
        <v>568555</v>
      </c>
      <c r="BR130">
        <v>1664315</v>
      </c>
      <c r="BS130">
        <v>0</v>
      </c>
      <c r="BT130">
        <v>0</v>
      </c>
      <c r="BU130">
        <v>0</v>
      </c>
      <c r="BV130">
        <v>568555</v>
      </c>
      <c r="BW130">
        <v>1664315</v>
      </c>
      <c r="BX130">
        <v>0.34200850792143656</v>
      </c>
      <c r="BY130">
        <v>0.88866656020882873</v>
      </c>
      <c r="BZ130">
        <v>0</v>
      </c>
      <c r="CA130">
        <v>166557606</v>
      </c>
      <c r="CB130">
        <v>166557606</v>
      </c>
      <c r="CC130">
        <v>209746531</v>
      </c>
      <c r="CD130">
        <v>0</v>
      </c>
      <c r="CE130">
        <v>166524294</v>
      </c>
      <c r="CF130">
        <v>166524294</v>
      </c>
      <c r="CG130">
        <v>209704582</v>
      </c>
      <c r="CH130">
        <v>166524294</v>
      </c>
      <c r="CI130">
        <v>166524294</v>
      </c>
      <c r="CJ130">
        <v>209704582</v>
      </c>
      <c r="CK130">
        <v>8637</v>
      </c>
      <c r="CL130">
        <v>0</v>
      </c>
      <c r="CM130">
        <v>0.33731888333333332</v>
      </c>
      <c r="CN130">
        <v>4.0478265999999996</v>
      </c>
      <c r="CO130">
        <v>4.0478265999999996</v>
      </c>
      <c r="CP130">
        <v>56171788.899951696</v>
      </c>
      <c r="CQ130">
        <v>674061466.79942036</v>
      </c>
      <c r="CR130">
        <v>674061466.79942036</v>
      </c>
      <c r="CS130">
        <v>1.0441526479218675</v>
      </c>
      <c r="CT130">
        <v>173876782.52341956</v>
      </c>
      <c r="CU130">
        <v>4.0199999999999996</v>
      </c>
      <c r="CV130">
        <v>0</v>
      </c>
      <c r="CW130">
        <v>0</v>
      </c>
      <c r="CX130">
        <v>0</v>
      </c>
      <c r="CY130">
        <v>4.0199999999999996</v>
      </c>
      <c r="CZ130">
        <v>669427661.87999988</v>
      </c>
      <c r="DA130">
        <v>0</v>
      </c>
      <c r="DB130">
        <v>0</v>
      </c>
      <c r="DC130">
        <v>0</v>
      </c>
      <c r="DD130">
        <v>173619478.49999997</v>
      </c>
      <c r="DE130">
        <v>166524294</v>
      </c>
      <c r="DF130">
        <v>0</v>
      </c>
      <c r="DG130">
        <v>0</v>
      </c>
      <c r="DH130">
        <v>1</v>
      </c>
      <c r="DI130">
        <v>0</v>
      </c>
      <c r="DJ130">
        <v>166524294</v>
      </c>
      <c r="DK130">
        <v>0</v>
      </c>
      <c r="DL130">
        <v>209704582</v>
      </c>
      <c r="DM130">
        <v>0</v>
      </c>
      <c r="DN130">
        <v>0</v>
      </c>
      <c r="DO130">
        <v>0</v>
      </c>
      <c r="DP130">
        <v>43188925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296131359.22328287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568555</v>
      </c>
      <c r="EH130">
        <v>0</v>
      </c>
      <c r="EI130">
        <v>0</v>
      </c>
      <c r="EJ130">
        <v>0</v>
      </c>
      <c r="EK130">
        <v>0</v>
      </c>
      <c r="EL130">
        <v>1664315</v>
      </c>
      <c r="EM130">
        <v>0</v>
      </c>
      <c r="EN130">
        <v>0</v>
      </c>
      <c r="EO130">
        <v>0</v>
      </c>
      <c r="EP130">
        <v>568555</v>
      </c>
      <c r="EQ130">
        <v>1664315</v>
      </c>
      <c r="ER130">
        <v>382</v>
      </c>
      <c r="ES130" t="s">
        <v>10328</v>
      </c>
      <c r="ET130" t="s">
        <v>10328</v>
      </c>
      <c r="EU130" t="s">
        <v>612</v>
      </c>
      <c r="EV130" t="s">
        <v>10329</v>
      </c>
      <c r="EW130">
        <v>0</v>
      </c>
      <c r="EX130">
        <v>568555</v>
      </c>
      <c r="EY130">
        <v>0</v>
      </c>
      <c r="EZ130">
        <v>0</v>
      </c>
      <c r="FA130">
        <v>0</v>
      </c>
      <c r="FB130">
        <v>0</v>
      </c>
      <c r="FC130">
        <v>1664315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 t="b">
        <v>1</v>
      </c>
      <c r="FR130" t="b">
        <v>1</v>
      </c>
    </row>
    <row r="131" spans="1:174" x14ac:dyDescent="0.4">
      <c r="A131" t="s">
        <v>55</v>
      </c>
      <c r="B131">
        <v>805535792800</v>
      </c>
      <c r="C131">
        <v>6000000000197</v>
      </c>
      <c r="D131" t="s">
        <v>789</v>
      </c>
      <c r="E131" t="s">
        <v>790</v>
      </c>
      <c r="F131" t="s">
        <v>587</v>
      </c>
      <c r="G131" t="s">
        <v>655</v>
      </c>
      <c r="H131" t="s">
        <v>670</v>
      </c>
      <c r="I131" t="s">
        <v>590</v>
      </c>
      <c r="J131" t="s">
        <v>591</v>
      </c>
      <c r="K131" t="s">
        <v>592</v>
      </c>
      <c r="L131" t="s">
        <v>593</v>
      </c>
      <c r="M131" t="s">
        <v>594</v>
      </c>
      <c r="N131" t="s">
        <v>595</v>
      </c>
      <c r="O131" t="s">
        <v>596</v>
      </c>
      <c r="P131" t="s">
        <v>595</v>
      </c>
      <c r="Q131" t="s">
        <v>597</v>
      </c>
      <c r="R131" t="s">
        <v>598</v>
      </c>
      <c r="S131" t="s">
        <v>598</v>
      </c>
      <c r="T131" s="1">
        <v>40653</v>
      </c>
      <c r="U131" s="1">
        <v>2958465</v>
      </c>
      <c r="V131" s="1">
        <v>2958465</v>
      </c>
      <c r="X131" t="s">
        <v>599</v>
      </c>
      <c r="Y131" t="s">
        <v>657</v>
      </c>
      <c r="Z131" t="s">
        <v>658</v>
      </c>
      <c r="AA131" t="s">
        <v>659</v>
      </c>
      <c r="AB131" t="s">
        <v>697</v>
      </c>
      <c r="AC131" t="s">
        <v>594</v>
      </c>
      <c r="AD131" t="s">
        <v>618</v>
      </c>
      <c r="AF131" t="s">
        <v>605</v>
      </c>
      <c r="AG131" t="s">
        <v>606</v>
      </c>
      <c r="AH131" s="1">
        <v>39532</v>
      </c>
      <c r="AI131" t="s">
        <v>607</v>
      </c>
      <c r="AJ131" t="s">
        <v>608</v>
      </c>
      <c r="AK131" t="s">
        <v>587</v>
      </c>
      <c r="AL131" t="s">
        <v>609</v>
      </c>
      <c r="AM131" t="s">
        <v>610</v>
      </c>
      <c r="AN131" t="s">
        <v>619</v>
      </c>
      <c r="AO131">
        <v>0</v>
      </c>
      <c r="AP131">
        <v>2034900000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2034900000</v>
      </c>
      <c r="AX131">
        <v>0</v>
      </c>
      <c r="AY131">
        <v>38814606</v>
      </c>
      <c r="AZ131">
        <v>1890864824</v>
      </c>
      <c r="BA131">
        <v>0</v>
      </c>
      <c r="BB131">
        <v>-38814606</v>
      </c>
      <c r="BC131">
        <v>144035176</v>
      </c>
      <c r="BD131">
        <v>0</v>
      </c>
      <c r="BE131">
        <v>1219775</v>
      </c>
      <c r="BF131">
        <v>87174987</v>
      </c>
      <c r="BG131">
        <v>0</v>
      </c>
      <c r="BH131">
        <v>1219775</v>
      </c>
      <c r="BI131">
        <v>0</v>
      </c>
      <c r="BJ131">
        <v>0</v>
      </c>
      <c r="BK131">
        <v>0</v>
      </c>
      <c r="BL131">
        <v>1432285</v>
      </c>
      <c r="BM131">
        <v>0</v>
      </c>
      <c r="BN131">
        <v>0</v>
      </c>
      <c r="BO131">
        <v>491772</v>
      </c>
      <c r="BP131">
        <v>1440006</v>
      </c>
      <c r="BQ131">
        <v>491772</v>
      </c>
      <c r="BR131">
        <v>1440006</v>
      </c>
      <c r="BS131">
        <v>0</v>
      </c>
      <c r="BT131">
        <v>0</v>
      </c>
      <c r="BU131">
        <v>0</v>
      </c>
      <c r="BV131">
        <v>491772</v>
      </c>
      <c r="BW131">
        <v>1440006</v>
      </c>
      <c r="BX131">
        <v>0.34200878243435234</v>
      </c>
      <c r="BY131">
        <v>0.88496708346383846</v>
      </c>
      <c r="BZ131">
        <v>0</v>
      </c>
      <c r="CA131">
        <v>144063989</v>
      </c>
      <c r="CB131">
        <v>144063989</v>
      </c>
      <c r="CC131">
        <v>182878595</v>
      </c>
      <c r="CD131">
        <v>0</v>
      </c>
      <c r="CE131">
        <v>144035176</v>
      </c>
      <c r="CF131">
        <v>144035176</v>
      </c>
      <c r="CG131">
        <v>182842019</v>
      </c>
      <c r="CH131">
        <v>144035176</v>
      </c>
      <c r="CI131">
        <v>144035176</v>
      </c>
      <c r="CJ131">
        <v>182842019</v>
      </c>
      <c r="CK131">
        <v>7763</v>
      </c>
      <c r="CL131">
        <v>0</v>
      </c>
      <c r="CM131">
        <v>0.33722661666666665</v>
      </c>
      <c r="CN131">
        <v>4.0467193999999997</v>
      </c>
      <c r="CO131">
        <v>4.0467193999999997</v>
      </c>
      <c r="CP131">
        <v>48572495.083467864</v>
      </c>
      <c r="CQ131">
        <v>582869941.00161433</v>
      </c>
      <c r="CR131">
        <v>582869941.00161433</v>
      </c>
      <c r="CS131">
        <v>1.0428399366062215</v>
      </c>
      <c r="CT131">
        <v>150205633.80890596</v>
      </c>
      <c r="CU131">
        <v>4.0199999999999996</v>
      </c>
      <c r="CV131">
        <v>0</v>
      </c>
      <c r="CW131">
        <v>0</v>
      </c>
      <c r="CX131">
        <v>0</v>
      </c>
      <c r="CY131">
        <v>4.0199999999999996</v>
      </c>
      <c r="CZ131">
        <v>579021407.51999998</v>
      </c>
      <c r="DA131">
        <v>0</v>
      </c>
      <c r="DB131">
        <v>0</v>
      </c>
      <c r="DC131">
        <v>0</v>
      </c>
      <c r="DD131">
        <v>156034716.11999997</v>
      </c>
      <c r="DE131">
        <v>144035176</v>
      </c>
      <c r="DF131">
        <v>0</v>
      </c>
      <c r="DG131">
        <v>0</v>
      </c>
      <c r="DH131">
        <v>1</v>
      </c>
      <c r="DI131">
        <v>0</v>
      </c>
      <c r="DJ131">
        <v>144035176</v>
      </c>
      <c r="DK131">
        <v>0</v>
      </c>
      <c r="DL131">
        <v>182842019</v>
      </c>
      <c r="DM131">
        <v>0</v>
      </c>
      <c r="DN131">
        <v>0</v>
      </c>
      <c r="DO131">
        <v>0</v>
      </c>
      <c r="DP131">
        <v>38814606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259739680.09322768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491772</v>
      </c>
      <c r="EH131">
        <v>0</v>
      </c>
      <c r="EI131">
        <v>0</v>
      </c>
      <c r="EJ131">
        <v>0</v>
      </c>
      <c r="EK131">
        <v>0</v>
      </c>
      <c r="EL131">
        <v>1440006</v>
      </c>
      <c r="EM131">
        <v>0</v>
      </c>
      <c r="EN131">
        <v>0</v>
      </c>
      <c r="EO131">
        <v>0</v>
      </c>
      <c r="EP131">
        <v>491772</v>
      </c>
      <c r="EQ131">
        <v>1440006</v>
      </c>
      <c r="ER131">
        <v>385</v>
      </c>
      <c r="ES131" t="s">
        <v>10328</v>
      </c>
      <c r="ET131" t="s">
        <v>10328</v>
      </c>
      <c r="EU131" t="s">
        <v>612</v>
      </c>
      <c r="EV131" t="s">
        <v>10329</v>
      </c>
      <c r="EW131">
        <v>0</v>
      </c>
      <c r="EX131">
        <v>491772</v>
      </c>
      <c r="EY131">
        <v>0</v>
      </c>
      <c r="EZ131">
        <v>0</v>
      </c>
      <c r="FA131">
        <v>0</v>
      </c>
      <c r="FB131">
        <v>0</v>
      </c>
      <c r="FC131">
        <v>1440006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 t="b">
        <v>1</v>
      </c>
      <c r="FR131" t="b">
        <v>1</v>
      </c>
    </row>
    <row r="132" spans="1:174" x14ac:dyDescent="0.4">
      <c r="A132" t="s">
        <v>55</v>
      </c>
      <c r="B132">
        <v>805535792800</v>
      </c>
      <c r="C132">
        <v>6000000000198</v>
      </c>
      <c r="D132" t="s">
        <v>789</v>
      </c>
      <c r="E132" t="s">
        <v>790</v>
      </c>
      <c r="F132" t="s">
        <v>587</v>
      </c>
      <c r="G132" t="s">
        <v>655</v>
      </c>
      <c r="H132" t="s">
        <v>670</v>
      </c>
      <c r="I132" t="s">
        <v>590</v>
      </c>
      <c r="J132" t="s">
        <v>591</v>
      </c>
      <c r="K132" t="s">
        <v>592</v>
      </c>
      <c r="L132" t="s">
        <v>593</v>
      </c>
      <c r="M132" t="s">
        <v>594</v>
      </c>
      <c r="N132" t="s">
        <v>595</v>
      </c>
      <c r="O132" t="s">
        <v>596</v>
      </c>
      <c r="P132" t="s">
        <v>595</v>
      </c>
      <c r="Q132" t="s">
        <v>597</v>
      </c>
      <c r="R132" t="s">
        <v>598</v>
      </c>
      <c r="S132" t="s">
        <v>598</v>
      </c>
      <c r="T132" s="1">
        <v>40653</v>
      </c>
      <c r="U132" s="1">
        <v>2958465</v>
      </c>
      <c r="V132" s="1">
        <v>2958465</v>
      </c>
      <c r="X132" t="s">
        <v>599</v>
      </c>
      <c r="Y132" t="s">
        <v>657</v>
      </c>
      <c r="Z132" t="s">
        <v>658</v>
      </c>
      <c r="AA132" t="s">
        <v>659</v>
      </c>
      <c r="AB132" t="s">
        <v>697</v>
      </c>
      <c r="AC132" t="s">
        <v>594</v>
      </c>
      <c r="AD132" t="s">
        <v>618</v>
      </c>
      <c r="AF132" t="s">
        <v>605</v>
      </c>
      <c r="AG132" t="s">
        <v>606</v>
      </c>
      <c r="AH132" s="1">
        <v>39532</v>
      </c>
      <c r="AI132" t="s">
        <v>607</v>
      </c>
      <c r="AJ132" t="s">
        <v>608</v>
      </c>
      <c r="AK132" t="s">
        <v>587</v>
      </c>
      <c r="AL132" t="s">
        <v>609</v>
      </c>
      <c r="AM132" t="s">
        <v>610</v>
      </c>
      <c r="AN132" t="s">
        <v>619</v>
      </c>
      <c r="AO132">
        <v>0</v>
      </c>
      <c r="AP132">
        <v>278800000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278800000</v>
      </c>
      <c r="AX132">
        <v>0</v>
      </c>
      <c r="AY132">
        <v>0</v>
      </c>
      <c r="AZ132">
        <v>55760</v>
      </c>
      <c r="BA132">
        <v>0</v>
      </c>
      <c r="BB132">
        <v>0</v>
      </c>
      <c r="BC132">
        <v>278744240</v>
      </c>
      <c r="BD132">
        <v>0</v>
      </c>
      <c r="BE132">
        <v>4459501</v>
      </c>
      <c r="BF132">
        <v>328695724</v>
      </c>
      <c r="BG132">
        <v>0</v>
      </c>
      <c r="BH132">
        <v>4459501</v>
      </c>
      <c r="BI132">
        <v>0</v>
      </c>
      <c r="BJ132">
        <v>0</v>
      </c>
      <c r="BK132">
        <v>0</v>
      </c>
      <c r="BL132">
        <v>5279633</v>
      </c>
      <c r="BM132">
        <v>0</v>
      </c>
      <c r="BN132">
        <v>0</v>
      </c>
      <c r="BO132">
        <v>1818176</v>
      </c>
      <c r="BP132">
        <v>5279469</v>
      </c>
      <c r="BQ132">
        <v>1818176</v>
      </c>
      <c r="BR132">
        <v>5279469</v>
      </c>
      <c r="BS132">
        <v>0</v>
      </c>
      <c r="BT132">
        <v>0</v>
      </c>
      <c r="BU132">
        <v>0</v>
      </c>
      <c r="BV132">
        <v>1818176</v>
      </c>
      <c r="BW132">
        <v>5279469</v>
      </c>
      <c r="BX132">
        <v>0.65440819381990945</v>
      </c>
      <c r="BY132">
        <v>1.9121270732034468</v>
      </c>
      <c r="BZ132">
        <v>0</v>
      </c>
      <c r="CA132">
        <v>278800000</v>
      </c>
      <c r="CB132">
        <v>278800000</v>
      </c>
      <c r="CC132">
        <v>278800000</v>
      </c>
      <c r="CD132">
        <v>0</v>
      </c>
      <c r="CE132">
        <v>278744240</v>
      </c>
      <c r="CF132">
        <v>278744240</v>
      </c>
      <c r="CG132">
        <v>278744240</v>
      </c>
      <c r="CH132">
        <v>278744240</v>
      </c>
      <c r="CI132">
        <v>278744240</v>
      </c>
      <c r="CJ132">
        <v>278744240</v>
      </c>
      <c r="CK132">
        <v>0</v>
      </c>
      <c r="CL132">
        <v>0</v>
      </c>
      <c r="CM132">
        <v>0.65703223333333327</v>
      </c>
      <c r="CN132">
        <v>7.8843867999999997</v>
      </c>
      <c r="CO132">
        <v>7.8843867999999997</v>
      </c>
      <c r="CP132">
        <v>183143950.53600264</v>
      </c>
      <c r="CQ132">
        <v>2197727406.4320321</v>
      </c>
      <c r="CR132">
        <v>2197727406.4320321</v>
      </c>
      <c r="CS132">
        <v>2.1789660114777618</v>
      </c>
      <c r="CT132">
        <v>607374224.85520005</v>
      </c>
      <c r="CU132">
        <v>7.68</v>
      </c>
      <c r="CV132">
        <v>0</v>
      </c>
      <c r="CW132">
        <v>0</v>
      </c>
      <c r="CX132">
        <v>0</v>
      </c>
      <c r="CY132">
        <v>0</v>
      </c>
      <c r="CZ132">
        <v>2140755763.1999998</v>
      </c>
      <c r="DA132">
        <v>0</v>
      </c>
      <c r="DB132">
        <v>0</v>
      </c>
      <c r="DC132">
        <v>0</v>
      </c>
      <c r="DD132">
        <v>0</v>
      </c>
      <c r="DE132">
        <v>278744240</v>
      </c>
      <c r="DF132">
        <v>0</v>
      </c>
      <c r="DG132">
        <v>0</v>
      </c>
      <c r="DH132">
        <v>1</v>
      </c>
      <c r="DI132">
        <v>0</v>
      </c>
      <c r="DJ132">
        <v>278744240</v>
      </c>
      <c r="DK132">
        <v>0</v>
      </c>
      <c r="DL132">
        <v>278744240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295537956.93966645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1818176</v>
      </c>
      <c r="EH132">
        <v>0</v>
      </c>
      <c r="EI132">
        <v>0</v>
      </c>
      <c r="EJ132">
        <v>0</v>
      </c>
      <c r="EK132">
        <v>0</v>
      </c>
      <c r="EL132">
        <v>5279469</v>
      </c>
      <c r="EM132">
        <v>0</v>
      </c>
      <c r="EN132">
        <v>0</v>
      </c>
      <c r="EO132">
        <v>0</v>
      </c>
      <c r="EP132">
        <v>1818176</v>
      </c>
      <c r="EQ132">
        <v>5279469</v>
      </c>
      <c r="ER132">
        <v>361</v>
      </c>
      <c r="ES132" t="s">
        <v>10328</v>
      </c>
      <c r="ET132" t="s">
        <v>10328</v>
      </c>
      <c r="EU132" t="s">
        <v>612</v>
      </c>
      <c r="EV132" t="s">
        <v>10329</v>
      </c>
      <c r="EW132">
        <v>0</v>
      </c>
      <c r="EX132">
        <v>1818176</v>
      </c>
      <c r="EY132">
        <v>0</v>
      </c>
      <c r="EZ132">
        <v>0</v>
      </c>
      <c r="FA132">
        <v>0</v>
      </c>
      <c r="FB132">
        <v>0</v>
      </c>
      <c r="FC132">
        <v>5279469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 t="b">
        <v>1</v>
      </c>
      <c r="FR132" t="b">
        <v>1</v>
      </c>
    </row>
    <row r="133" spans="1:174" x14ac:dyDescent="0.4">
      <c r="A133" t="s">
        <v>55</v>
      </c>
      <c r="B133">
        <v>805535792800</v>
      </c>
      <c r="C133">
        <v>6000000000199</v>
      </c>
      <c r="D133" t="s">
        <v>789</v>
      </c>
      <c r="E133" t="s">
        <v>790</v>
      </c>
      <c r="F133" t="s">
        <v>587</v>
      </c>
      <c r="G133" t="s">
        <v>655</v>
      </c>
      <c r="H133" t="s">
        <v>670</v>
      </c>
      <c r="I133" t="s">
        <v>590</v>
      </c>
      <c r="J133" t="s">
        <v>591</v>
      </c>
      <c r="K133" t="s">
        <v>592</v>
      </c>
      <c r="L133" t="s">
        <v>593</v>
      </c>
      <c r="M133" t="s">
        <v>594</v>
      </c>
      <c r="N133" t="s">
        <v>595</v>
      </c>
      <c r="O133" t="s">
        <v>596</v>
      </c>
      <c r="P133" t="s">
        <v>595</v>
      </c>
      <c r="Q133" t="s">
        <v>597</v>
      </c>
      <c r="R133" t="s">
        <v>598</v>
      </c>
      <c r="S133" t="s">
        <v>598</v>
      </c>
      <c r="T133" s="1">
        <v>40653</v>
      </c>
      <c r="U133" s="1">
        <v>2958465</v>
      </c>
      <c r="V133" s="1">
        <v>2958465</v>
      </c>
      <c r="X133" t="s">
        <v>599</v>
      </c>
      <c r="Y133" t="s">
        <v>657</v>
      </c>
      <c r="Z133" t="s">
        <v>658</v>
      </c>
      <c r="AA133" t="s">
        <v>659</v>
      </c>
      <c r="AB133" t="s">
        <v>697</v>
      </c>
      <c r="AC133" t="s">
        <v>594</v>
      </c>
      <c r="AD133" t="s">
        <v>618</v>
      </c>
      <c r="AF133" t="s">
        <v>605</v>
      </c>
      <c r="AG133" t="s">
        <v>606</v>
      </c>
      <c r="AH133" s="1">
        <v>39532</v>
      </c>
      <c r="AI133" t="s">
        <v>607</v>
      </c>
      <c r="AJ133" t="s">
        <v>608</v>
      </c>
      <c r="AK133" t="s">
        <v>587</v>
      </c>
      <c r="AL133" t="s">
        <v>609</v>
      </c>
      <c r="AM133" t="s">
        <v>610</v>
      </c>
      <c r="AN133" t="s">
        <v>619</v>
      </c>
      <c r="AO133">
        <v>0</v>
      </c>
      <c r="AP133">
        <v>248500000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248500000</v>
      </c>
      <c r="AX133">
        <v>0</v>
      </c>
      <c r="AY133">
        <v>0</v>
      </c>
      <c r="AZ133">
        <v>49700</v>
      </c>
      <c r="BA133">
        <v>0</v>
      </c>
      <c r="BB133">
        <v>0</v>
      </c>
      <c r="BC133">
        <v>248450300</v>
      </c>
      <c r="BD133">
        <v>0</v>
      </c>
      <c r="BE133">
        <v>3974842</v>
      </c>
      <c r="BF133">
        <v>293243959</v>
      </c>
      <c r="BG133">
        <v>0</v>
      </c>
      <c r="BH133">
        <v>3974842</v>
      </c>
      <c r="BI133">
        <v>0</v>
      </c>
      <c r="BJ133">
        <v>0</v>
      </c>
      <c r="BK133">
        <v>0</v>
      </c>
      <c r="BL133">
        <v>4705841</v>
      </c>
      <c r="BM133">
        <v>0</v>
      </c>
      <c r="BN133">
        <v>0</v>
      </c>
      <c r="BO133">
        <v>1620576</v>
      </c>
      <c r="BP133">
        <v>4705695</v>
      </c>
      <c r="BQ133">
        <v>1620576</v>
      </c>
      <c r="BR133">
        <v>4705695</v>
      </c>
      <c r="BS133">
        <v>0</v>
      </c>
      <c r="BT133">
        <v>0</v>
      </c>
      <c r="BU133">
        <v>0</v>
      </c>
      <c r="BV133">
        <v>1620576</v>
      </c>
      <c r="BW133">
        <v>4705695</v>
      </c>
      <c r="BX133">
        <v>0.65440797991885091</v>
      </c>
      <c r="BY133">
        <v>1.9121266604740659</v>
      </c>
      <c r="BZ133">
        <v>0</v>
      </c>
      <c r="CA133">
        <v>248500000</v>
      </c>
      <c r="CB133">
        <v>248500000</v>
      </c>
      <c r="CC133">
        <v>248500000</v>
      </c>
      <c r="CD133">
        <v>0</v>
      </c>
      <c r="CE133">
        <v>248450300</v>
      </c>
      <c r="CF133">
        <v>248450300</v>
      </c>
      <c r="CG133">
        <v>248450300</v>
      </c>
      <c r="CH133">
        <v>248450300</v>
      </c>
      <c r="CI133">
        <v>248450300</v>
      </c>
      <c r="CJ133">
        <v>248450300</v>
      </c>
      <c r="CK133">
        <v>0</v>
      </c>
      <c r="CL133">
        <v>0</v>
      </c>
      <c r="CM133">
        <v>0.65763977499999993</v>
      </c>
      <c r="CN133">
        <v>7.8916772999999996</v>
      </c>
      <c r="CO133">
        <v>7.8916772999999996</v>
      </c>
      <c r="CP133">
        <v>163390799.39068249</v>
      </c>
      <c r="CQ133">
        <v>1960689592.68819</v>
      </c>
      <c r="CR133">
        <v>1960689592.68819</v>
      </c>
      <c r="CS133">
        <v>2.1800561730382295</v>
      </c>
      <c r="CT133">
        <v>541635610.20819998</v>
      </c>
      <c r="CU133">
        <v>7.68</v>
      </c>
      <c r="CV133">
        <v>0</v>
      </c>
      <c r="CW133">
        <v>0</v>
      </c>
      <c r="CX133">
        <v>0</v>
      </c>
      <c r="CY133">
        <v>0</v>
      </c>
      <c r="CZ133">
        <v>1908098304</v>
      </c>
      <c r="DA133">
        <v>0</v>
      </c>
      <c r="DB133">
        <v>0</v>
      </c>
      <c r="DC133">
        <v>0</v>
      </c>
      <c r="DD133">
        <v>0</v>
      </c>
      <c r="DE133">
        <v>248450300</v>
      </c>
      <c r="DF133">
        <v>0</v>
      </c>
      <c r="DG133">
        <v>0</v>
      </c>
      <c r="DH133">
        <v>1</v>
      </c>
      <c r="DI133">
        <v>0</v>
      </c>
      <c r="DJ133">
        <v>248450300</v>
      </c>
      <c r="DK133">
        <v>0</v>
      </c>
      <c r="DL133">
        <v>248450300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266366042.18289274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1620576</v>
      </c>
      <c r="EH133">
        <v>0</v>
      </c>
      <c r="EI133">
        <v>0</v>
      </c>
      <c r="EJ133">
        <v>0</v>
      </c>
      <c r="EK133">
        <v>0</v>
      </c>
      <c r="EL133">
        <v>4705695</v>
      </c>
      <c r="EM133">
        <v>0</v>
      </c>
      <c r="EN133">
        <v>0</v>
      </c>
      <c r="EO133">
        <v>0</v>
      </c>
      <c r="EP133">
        <v>1620576</v>
      </c>
      <c r="EQ133">
        <v>4705695</v>
      </c>
      <c r="ER133">
        <v>366</v>
      </c>
      <c r="ES133" t="s">
        <v>10328</v>
      </c>
      <c r="ET133" t="s">
        <v>10328</v>
      </c>
      <c r="EU133" t="s">
        <v>612</v>
      </c>
      <c r="EV133" t="s">
        <v>10329</v>
      </c>
      <c r="EW133">
        <v>0</v>
      </c>
      <c r="EX133">
        <v>1620576</v>
      </c>
      <c r="EY133">
        <v>0</v>
      </c>
      <c r="EZ133">
        <v>0</v>
      </c>
      <c r="FA133">
        <v>0</v>
      </c>
      <c r="FB133">
        <v>0</v>
      </c>
      <c r="FC133">
        <v>4705695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 t="b">
        <v>1</v>
      </c>
      <c r="FR133" t="b">
        <v>1</v>
      </c>
    </row>
    <row r="134" spans="1:174" x14ac:dyDescent="0.4">
      <c r="A134" t="s">
        <v>55</v>
      </c>
      <c r="B134" t="s">
        <v>791</v>
      </c>
      <c r="C134">
        <v>100001940</v>
      </c>
      <c r="D134" t="s">
        <v>789</v>
      </c>
      <c r="E134" t="s">
        <v>789</v>
      </c>
      <c r="F134" t="s">
        <v>587</v>
      </c>
      <c r="G134" t="s">
        <v>655</v>
      </c>
      <c r="H134" t="s">
        <v>670</v>
      </c>
      <c r="I134" t="s">
        <v>590</v>
      </c>
      <c r="J134" t="s">
        <v>591</v>
      </c>
      <c r="K134" t="s">
        <v>592</v>
      </c>
      <c r="L134" t="s">
        <v>593</v>
      </c>
      <c r="M134" t="s">
        <v>594</v>
      </c>
      <c r="N134" t="s">
        <v>623</v>
      </c>
      <c r="O134" t="s">
        <v>624</v>
      </c>
      <c r="P134" t="s">
        <v>625</v>
      </c>
      <c r="Q134" t="s">
        <v>597</v>
      </c>
      <c r="R134" t="s">
        <v>598</v>
      </c>
      <c r="S134" t="s">
        <v>598</v>
      </c>
      <c r="T134" s="1">
        <v>39612</v>
      </c>
      <c r="U134" s="1">
        <v>2958465</v>
      </c>
      <c r="V134" s="1">
        <v>2958465</v>
      </c>
      <c r="X134" t="s">
        <v>599</v>
      </c>
      <c r="Y134" t="s">
        <v>657</v>
      </c>
      <c r="Z134" t="s">
        <v>658</v>
      </c>
      <c r="AA134" t="s">
        <v>659</v>
      </c>
      <c r="AB134" t="s">
        <v>697</v>
      </c>
      <c r="AC134" t="s">
        <v>594</v>
      </c>
      <c r="AD134" t="s">
        <v>618</v>
      </c>
      <c r="AF134" t="s">
        <v>605</v>
      </c>
      <c r="AG134" t="s">
        <v>606</v>
      </c>
      <c r="AH134" t="s">
        <v>10328</v>
      </c>
      <c r="AI134" t="s">
        <v>607</v>
      </c>
      <c r="AJ134" t="s">
        <v>608</v>
      </c>
      <c r="AK134" t="s">
        <v>587</v>
      </c>
      <c r="AL134" t="s">
        <v>627</v>
      </c>
      <c r="AM134" t="s">
        <v>610</v>
      </c>
      <c r="AN134" t="s">
        <v>619</v>
      </c>
      <c r="AO134">
        <v>0</v>
      </c>
      <c r="AP134">
        <v>689000000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688396344</v>
      </c>
      <c r="CB134">
        <v>688396344</v>
      </c>
      <c r="CC134">
        <v>688396344</v>
      </c>
      <c r="CD134">
        <v>0</v>
      </c>
      <c r="CE134">
        <v>688396344</v>
      </c>
      <c r="CF134">
        <v>688396344</v>
      </c>
      <c r="CG134">
        <v>688396344</v>
      </c>
      <c r="CH134">
        <v>688396344</v>
      </c>
      <c r="CI134">
        <v>688396344</v>
      </c>
      <c r="CJ134">
        <v>688396344</v>
      </c>
      <c r="CK134">
        <v>0</v>
      </c>
      <c r="CL134">
        <v>0</v>
      </c>
      <c r="CM134">
        <v>2.9802322387695313E-7</v>
      </c>
      <c r="CN134">
        <v>2.9802322387695313E-7</v>
      </c>
      <c r="CO134">
        <v>0</v>
      </c>
      <c r="CP134">
        <v>205.15809774398804</v>
      </c>
      <c r="CQ134">
        <v>205.15809774398804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1</v>
      </c>
      <c r="DJ134">
        <v>0</v>
      </c>
      <c r="DK134">
        <v>688396344</v>
      </c>
      <c r="DL134">
        <v>0</v>
      </c>
      <c r="DM134">
        <v>688396344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673380068</v>
      </c>
      <c r="DW134">
        <v>0</v>
      </c>
      <c r="DX134">
        <v>0</v>
      </c>
      <c r="DY134">
        <v>134676013.59999999</v>
      </c>
      <c r="DZ134">
        <v>0</v>
      </c>
      <c r="EA134">
        <v>0</v>
      </c>
      <c r="EB134">
        <v>134676013.59999999</v>
      </c>
      <c r="EC134">
        <v>0.19999999999999998</v>
      </c>
      <c r="ED134">
        <v>134676013.59999999</v>
      </c>
      <c r="EE134">
        <v>137679268.79999998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450</v>
      </c>
      <c r="ES134" t="s">
        <v>10328</v>
      </c>
      <c r="ET134" t="s">
        <v>10328</v>
      </c>
      <c r="EU134" t="s">
        <v>612</v>
      </c>
      <c r="EV134" t="s">
        <v>10330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 t="b">
        <v>1</v>
      </c>
      <c r="FR134" t="b">
        <v>1</v>
      </c>
    </row>
    <row r="135" spans="1:174" x14ac:dyDescent="0.4">
      <c r="A135" t="s">
        <v>56</v>
      </c>
      <c r="B135">
        <v>305528608300</v>
      </c>
      <c r="C135">
        <v>6000000000135</v>
      </c>
      <c r="D135" t="s">
        <v>792</v>
      </c>
      <c r="E135" t="s">
        <v>793</v>
      </c>
      <c r="F135" t="s">
        <v>587</v>
      </c>
      <c r="G135" t="s">
        <v>655</v>
      </c>
      <c r="H135" t="s">
        <v>784</v>
      </c>
      <c r="I135" t="s">
        <v>590</v>
      </c>
      <c r="J135" t="s">
        <v>591</v>
      </c>
      <c r="K135" t="s">
        <v>592</v>
      </c>
      <c r="L135" t="s">
        <v>593</v>
      </c>
      <c r="M135" t="s">
        <v>594</v>
      </c>
      <c r="N135" t="s">
        <v>595</v>
      </c>
      <c r="O135" t="s">
        <v>596</v>
      </c>
      <c r="P135" t="s">
        <v>595</v>
      </c>
      <c r="Q135" t="s">
        <v>597</v>
      </c>
      <c r="R135" t="s">
        <v>598</v>
      </c>
      <c r="S135" t="s">
        <v>598</v>
      </c>
      <c r="T135" s="1">
        <v>40165</v>
      </c>
      <c r="U135" s="1">
        <v>46112</v>
      </c>
      <c r="V135" s="1">
        <v>46112</v>
      </c>
      <c r="X135" t="s">
        <v>599</v>
      </c>
      <c r="Y135" t="s">
        <v>657</v>
      </c>
      <c r="Z135" t="s">
        <v>658</v>
      </c>
      <c r="AA135" t="s">
        <v>659</v>
      </c>
      <c r="AB135" t="s">
        <v>660</v>
      </c>
      <c r="AC135" t="s">
        <v>594</v>
      </c>
      <c r="AD135" t="s">
        <v>618</v>
      </c>
      <c r="AF135" t="s">
        <v>605</v>
      </c>
      <c r="AG135" t="s">
        <v>606</v>
      </c>
      <c r="AH135" s="1">
        <v>39539</v>
      </c>
      <c r="AI135" t="s">
        <v>607</v>
      </c>
      <c r="AJ135" t="s">
        <v>608</v>
      </c>
      <c r="AK135" t="s">
        <v>587</v>
      </c>
      <c r="AL135" t="s">
        <v>609</v>
      </c>
      <c r="AM135" t="s">
        <v>610</v>
      </c>
      <c r="AN135" t="s">
        <v>619</v>
      </c>
      <c r="AO135">
        <v>0</v>
      </c>
      <c r="AP135">
        <v>7483000000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24108000</v>
      </c>
      <c r="AY135">
        <v>24108000</v>
      </c>
      <c r="AZ135">
        <v>0</v>
      </c>
      <c r="BA135">
        <v>-24108000</v>
      </c>
      <c r="BB135">
        <v>-24108000</v>
      </c>
      <c r="BC135">
        <v>0</v>
      </c>
      <c r="BD135">
        <v>215783</v>
      </c>
      <c r="BE135">
        <v>215783</v>
      </c>
      <c r="BF135">
        <v>0</v>
      </c>
      <c r="BG135">
        <v>0</v>
      </c>
      <c r="BH135">
        <v>215783</v>
      </c>
      <c r="BI135">
        <v>0</v>
      </c>
      <c r="BJ135">
        <v>0</v>
      </c>
      <c r="BK135">
        <v>0</v>
      </c>
      <c r="BL135">
        <v>213534</v>
      </c>
      <c r="BM135">
        <v>0</v>
      </c>
      <c r="BN135">
        <v>0</v>
      </c>
      <c r="BO135">
        <v>78616</v>
      </c>
      <c r="BP135">
        <v>218356</v>
      </c>
      <c r="BQ135">
        <v>78616</v>
      </c>
      <c r="BR135">
        <v>218356</v>
      </c>
      <c r="BS135">
        <v>0</v>
      </c>
      <c r="BT135">
        <v>0</v>
      </c>
      <c r="BU135">
        <v>0</v>
      </c>
      <c r="BV135">
        <v>78616</v>
      </c>
      <c r="BW135">
        <v>218356</v>
      </c>
      <c r="BX135">
        <v>0.65451359077706628</v>
      </c>
      <c r="BY135">
        <v>1.8284194219447762</v>
      </c>
      <c r="BZ135">
        <v>0</v>
      </c>
      <c r="CA135">
        <v>0</v>
      </c>
      <c r="CB135">
        <v>24108000</v>
      </c>
      <c r="CC135">
        <v>24108000</v>
      </c>
      <c r="CD135">
        <v>0</v>
      </c>
      <c r="CE135">
        <v>0</v>
      </c>
      <c r="CF135">
        <v>24101341</v>
      </c>
      <c r="CG135">
        <v>24103029</v>
      </c>
      <c r="CH135">
        <v>0</v>
      </c>
      <c r="CI135">
        <v>24101341</v>
      </c>
      <c r="CJ135">
        <v>24103029</v>
      </c>
      <c r="CK135">
        <v>4971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5.71</v>
      </c>
      <c r="CY135">
        <v>5.71</v>
      </c>
      <c r="CZ135">
        <v>0</v>
      </c>
      <c r="DA135">
        <v>0</v>
      </c>
      <c r="DB135">
        <v>0</v>
      </c>
      <c r="DC135">
        <v>137656680</v>
      </c>
      <c r="DD135">
        <v>137656680</v>
      </c>
      <c r="DE135">
        <v>0</v>
      </c>
      <c r="DF135">
        <v>0</v>
      </c>
      <c r="DG135">
        <v>24108000</v>
      </c>
      <c r="DH135">
        <v>1</v>
      </c>
      <c r="DI135">
        <v>0</v>
      </c>
      <c r="DJ135">
        <v>0</v>
      </c>
      <c r="DK135">
        <v>0</v>
      </c>
      <c r="DL135">
        <v>24103029</v>
      </c>
      <c r="DM135">
        <v>0</v>
      </c>
      <c r="DN135">
        <v>0</v>
      </c>
      <c r="DO135">
        <v>0</v>
      </c>
      <c r="DP135">
        <v>24108000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332729016.25948179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78616</v>
      </c>
      <c r="EH135">
        <v>0</v>
      </c>
      <c r="EI135">
        <v>0</v>
      </c>
      <c r="EJ135">
        <v>0</v>
      </c>
      <c r="EK135">
        <v>0</v>
      </c>
      <c r="EL135">
        <v>218356</v>
      </c>
      <c r="EM135">
        <v>0</v>
      </c>
      <c r="EN135">
        <v>0</v>
      </c>
      <c r="EO135">
        <v>0</v>
      </c>
      <c r="EP135">
        <v>78616</v>
      </c>
      <c r="EQ135">
        <v>218356</v>
      </c>
      <c r="ER135">
        <v>406</v>
      </c>
      <c r="ES135" t="s">
        <v>10328</v>
      </c>
      <c r="ET135" t="s">
        <v>10328</v>
      </c>
      <c r="EU135" t="s">
        <v>612</v>
      </c>
      <c r="EV135" t="s">
        <v>10329</v>
      </c>
      <c r="EW135">
        <v>0</v>
      </c>
      <c r="EX135">
        <v>78616</v>
      </c>
      <c r="EY135">
        <v>0</v>
      </c>
      <c r="EZ135">
        <v>0</v>
      </c>
      <c r="FA135">
        <v>0</v>
      </c>
      <c r="FB135">
        <v>0</v>
      </c>
      <c r="FC135">
        <v>218356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 t="b">
        <v>1</v>
      </c>
      <c r="FR135" t="b">
        <v>1</v>
      </c>
    </row>
    <row r="136" spans="1:174" x14ac:dyDescent="0.4">
      <c r="A136" t="s">
        <v>57</v>
      </c>
      <c r="B136">
        <v>5544012000</v>
      </c>
      <c r="C136">
        <v>6000000000090</v>
      </c>
      <c r="D136" t="s">
        <v>794</v>
      </c>
      <c r="E136" t="s">
        <v>795</v>
      </c>
      <c r="F136" t="s">
        <v>587</v>
      </c>
      <c r="G136" t="s">
        <v>655</v>
      </c>
      <c r="H136" t="s">
        <v>670</v>
      </c>
      <c r="I136" t="s">
        <v>590</v>
      </c>
      <c r="J136" t="s">
        <v>591</v>
      </c>
      <c r="K136" t="s">
        <v>592</v>
      </c>
      <c r="L136" t="s">
        <v>593</v>
      </c>
      <c r="M136" t="s">
        <v>594</v>
      </c>
      <c r="N136" t="s">
        <v>595</v>
      </c>
      <c r="O136" t="s">
        <v>596</v>
      </c>
      <c r="P136" t="s">
        <v>595</v>
      </c>
      <c r="Q136" t="s">
        <v>597</v>
      </c>
      <c r="R136" t="s">
        <v>598</v>
      </c>
      <c r="S136" t="s">
        <v>598</v>
      </c>
      <c r="T136" s="1">
        <v>40267</v>
      </c>
      <c r="U136" s="1">
        <v>46119</v>
      </c>
      <c r="V136" s="1">
        <v>46119</v>
      </c>
      <c r="X136" t="s">
        <v>599</v>
      </c>
      <c r="Y136" t="s">
        <v>657</v>
      </c>
      <c r="Z136" t="s">
        <v>658</v>
      </c>
      <c r="AA136" t="s">
        <v>659</v>
      </c>
      <c r="AB136" t="s">
        <v>697</v>
      </c>
      <c r="AC136" t="s">
        <v>594</v>
      </c>
      <c r="AD136" t="s">
        <v>681</v>
      </c>
      <c r="AF136" t="s">
        <v>605</v>
      </c>
      <c r="AG136" t="s">
        <v>606</v>
      </c>
      <c r="AH136" s="1">
        <v>39583</v>
      </c>
      <c r="AI136" t="s">
        <v>607</v>
      </c>
      <c r="AJ136" t="s">
        <v>608</v>
      </c>
      <c r="AK136" t="s">
        <v>587</v>
      </c>
      <c r="AL136" t="s">
        <v>609</v>
      </c>
      <c r="AM136" t="s">
        <v>610</v>
      </c>
      <c r="AN136" t="s">
        <v>619</v>
      </c>
      <c r="AO136">
        <v>0</v>
      </c>
      <c r="AP136">
        <v>3156744500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3156744500</v>
      </c>
      <c r="AX136">
        <v>0</v>
      </c>
      <c r="AY136">
        <v>64818979</v>
      </c>
      <c r="AZ136">
        <v>3143677984</v>
      </c>
      <c r="BA136">
        <v>0</v>
      </c>
      <c r="BB136">
        <v>-64818979</v>
      </c>
      <c r="BC136">
        <v>13066516</v>
      </c>
      <c r="BD136">
        <v>0</v>
      </c>
      <c r="BE136">
        <v>683708</v>
      </c>
      <c r="BF136">
        <v>6596237</v>
      </c>
      <c r="BG136">
        <v>0</v>
      </c>
      <c r="BH136">
        <v>683708</v>
      </c>
      <c r="BI136">
        <v>0</v>
      </c>
      <c r="BJ136">
        <v>0</v>
      </c>
      <c r="BK136">
        <v>0</v>
      </c>
      <c r="BL136">
        <v>154369</v>
      </c>
      <c r="BM136">
        <v>0</v>
      </c>
      <c r="BN136">
        <v>0</v>
      </c>
      <c r="BO136">
        <v>39951</v>
      </c>
      <c r="BP136">
        <v>167439</v>
      </c>
      <c r="BQ136">
        <v>39951</v>
      </c>
      <c r="BR136">
        <v>167439</v>
      </c>
      <c r="BS136">
        <v>0</v>
      </c>
      <c r="BT136">
        <v>0</v>
      </c>
      <c r="BU136">
        <v>0</v>
      </c>
      <c r="BV136">
        <v>39951</v>
      </c>
      <c r="BW136">
        <v>167439</v>
      </c>
      <c r="BX136">
        <v>0.3062191084295488</v>
      </c>
      <c r="BY136">
        <v>0.36892372778060734</v>
      </c>
      <c r="BZ136">
        <v>0</v>
      </c>
      <c r="CA136">
        <v>13069130</v>
      </c>
      <c r="CB136">
        <v>13069130</v>
      </c>
      <c r="CC136">
        <v>77888109</v>
      </c>
      <c r="CD136">
        <v>0</v>
      </c>
      <c r="CE136">
        <v>13066516</v>
      </c>
      <c r="CF136">
        <v>13066516</v>
      </c>
      <c r="CG136">
        <v>77872531</v>
      </c>
      <c r="CH136">
        <v>13066516</v>
      </c>
      <c r="CI136">
        <v>13066516</v>
      </c>
      <c r="CJ136">
        <v>77872531</v>
      </c>
      <c r="CK136">
        <v>12964</v>
      </c>
      <c r="CL136">
        <v>0</v>
      </c>
      <c r="CM136">
        <v>0.26270209999999999</v>
      </c>
      <c r="CN136">
        <v>3.1524252000000001</v>
      </c>
      <c r="CO136">
        <v>3.1524252000000001</v>
      </c>
      <c r="CP136">
        <v>3432601.1928836</v>
      </c>
      <c r="CQ136">
        <v>41191214.314603202</v>
      </c>
      <c r="CR136">
        <v>41191214.314603202</v>
      </c>
      <c r="CS136">
        <v>1.0020895694916077</v>
      </c>
      <c r="CT136">
        <v>13093819.393195203</v>
      </c>
      <c r="CU136">
        <v>3.6</v>
      </c>
      <c r="CV136">
        <v>0</v>
      </c>
      <c r="CW136">
        <v>0</v>
      </c>
      <c r="CX136">
        <v>0</v>
      </c>
      <c r="CY136">
        <v>3.6</v>
      </c>
      <c r="CZ136">
        <v>47039457.600000001</v>
      </c>
      <c r="DA136">
        <v>0</v>
      </c>
      <c r="DB136">
        <v>0</v>
      </c>
      <c r="DC136">
        <v>0</v>
      </c>
      <c r="DD136">
        <v>233348324.40000001</v>
      </c>
      <c r="DE136">
        <v>13066516</v>
      </c>
      <c r="DF136">
        <v>0</v>
      </c>
      <c r="DG136">
        <v>0</v>
      </c>
      <c r="DH136">
        <v>1</v>
      </c>
      <c r="DI136">
        <v>0</v>
      </c>
      <c r="DJ136">
        <v>13066516</v>
      </c>
      <c r="DK136">
        <v>0</v>
      </c>
      <c r="DL136">
        <v>77872531</v>
      </c>
      <c r="DM136">
        <v>0</v>
      </c>
      <c r="DN136">
        <v>0</v>
      </c>
      <c r="DO136">
        <v>0</v>
      </c>
      <c r="DP136">
        <v>64818979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203440220.18754679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39951</v>
      </c>
      <c r="EH136">
        <v>0</v>
      </c>
      <c r="EI136">
        <v>0</v>
      </c>
      <c r="EJ136">
        <v>0</v>
      </c>
      <c r="EK136">
        <v>0</v>
      </c>
      <c r="EL136">
        <v>167439</v>
      </c>
      <c r="EM136">
        <v>0</v>
      </c>
      <c r="EN136">
        <v>0</v>
      </c>
      <c r="EO136">
        <v>0</v>
      </c>
      <c r="EP136">
        <v>39951</v>
      </c>
      <c r="EQ136">
        <v>167439</v>
      </c>
      <c r="ER136">
        <v>410</v>
      </c>
      <c r="ES136" t="s">
        <v>10328</v>
      </c>
      <c r="ET136" t="s">
        <v>10328</v>
      </c>
      <c r="EU136" t="s">
        <v>612</v>
      </c>
      <c r="EV136" t="s">
        <v>10329</v>
      </c>
      <c r="EW136">
        <v>0</v>
      </c>
      <c r="EX136">
        <v>39951</v>
      </c>
      <c r="EY136">
        <v>0</v>
      </c>
      <c r="EZ136">
        <v>0</v>
      </c>
      <c r="FA136">
        <v>0</v>
      </c>
      <c r="FB136">
        <v>0</v>
      </c>
      <c r="FC136">
        <v>167439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 t="b">
        <v>1</v>
      </c>
      <c r="FR136" t="b">
        <v>1</v>
      </c>
    </row>
    <row r="137" spans="1:174" x14ac:dyDescent="0.4">
      <c r="A137" t="s">
        <v>57</v>
      </c>
      <c r="B137">
        <v>5544012000</v>
      </c>
      <c r="C137">
        <v>6000000000091</v>
      </c>
      <c r="D137" t="s">
        <v>794</v>
      </c>
      <c r="E137" t="s">
        <v>795</v>
      </c>
      <c r="F137" t="s">
        <v>587</v>
      </c>
      <c r="G137" t="s">
        <v>655</v>
      </c>
      <c r="H137" t="s">
        <v>670</v>
      </c>
      <c r="I137" t="s">
        <v>590</v>
      </c>
      <c r="J137" t="s">
        <v>591</v>
      </c>
      <c r="K137" t="s">
        <v>592</v>
      </c>
      <c r="L137" t="s">
        <v>593</v>
      </c>
      <c r="M137" t="s">
        <v>594</v>
      </c>
      <c r="N137" t="s">
        <v>595</v>
      </c>
      <c r="O137" t="s">
        <v>596</v>
      </c>
      <c r="P137" t="s">
        <v>595</v>
      </c>
      <c r="Q137" t="s">
        <v>597</v>
      </c>
      <c r="R137" t="s">
        <v>598</v>
      </c>
      <c r="S137" t="s">
        <v>598</v>
      </c>
      <c r="T137" s="1">
        <v>40267</v>
      </c>
      <c r="U137" s="1">
        <v>46119</v>
      </c>
      <c r="V137" s="1">
        <v>46119</v>
      </c>
      <c r="X137" t="s">
        <v>599</v>
      </c>
      <c r="Y137" t="s">
        <v>657</v>
      </c>
      <c r="Z137" t="s">
        <v>658</v>
      </c>
      <c r="AA137" t="s">
        <v>659</v>
      </c>
      <c r="AB137" t="s">
        <v>697</v>
      </c>
      <c r="AC137" t="s">
        <v>594</v>
      </c>
      <c r="AD137" t="s">
        <v>681</v>
      </c>
      <c r="AF137" t="s">
        <v>605</v>
      </c>
      <c r="AG137" t="s">
        <v>606</v>
      </c>
      <c r="AH137" s="1">
        <v>39583</v>
      </c>
      <c r="AI137" t="s">
        <v>607</v>
      </c>
      <c r="AJ137" t="s">
        <v>608</v>
      </c>
      <c r="AK137" t="s">
        <v>587</v>
      </c>
      <c r="AL137" t="s">
        <v>609</v>
      </c>
      <c r="AM137" t="s">
        <v>610</v>
      </c>
      <c r="AN137" t="s">
        <v>619</v>
      </c>
      <c r="AO137">
        <v>0</v>
      </c>
      <c r="AP137">
        <v>3238553500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3210343500</v>
      </c>
      <c r="AX137">
        <v>0</v>
      </c>
      <c r="AY137">
        <v>65161406</v>
      </c>
      <c r="AZ137">
        <v>3153505826</v>
      </c>
      <c r="BA137">
        <v>0</v>
      </c>
      <c r="BB137">
        <v>-65161406</v>
      </c>
      <c r="BC137">
        <v>56837674</v>
      </c>
      <c r="BD137">
        <v>0</v>
      </c>
      <c r="BE137">
        <v>1065067</v>
      </c>
      <c r="BF137">
        <v>28534420</v>
      </c>
      <c r="BG137">
        <v>0</v>
      </c>
      <c r="BH137">
        <v>1065067</v>
      </c>
      <c r="BI137">
        <v>0</v>
      </c>
      <c r="BJ137">
        <v>0</v>
      </c>
      <c r="BK137">
        <v>0</v>
      </c>
      <c r="BL137">
        <v>540176</v>
      </c>
      <c r="BM137">
        <v>0</v>
      </c>
      <c r="BN137">
        <v>0</v>
      </c>
      <c r="BO137">
        <v>172817</v>
      </c>
      <c r="BP137">
        <v>553313</v>
      </c>
      <c r="BQ137">
        <v>172817</v>
      </c>
      <c r="BR137">
        <v>553313</v>
      </c>
      <c r="BS137">
        <v>0</v>
      </c>
      <c r="BT137">
        <v>0</v>
      </c>
      <c r="BU137">
        <v>0</v>
      </c>
      <c r="BV137">
        <v>172817</v>
      </c>
      <c r="BW137">
        <v>553313</v>
      </c>
      <c r="BX137">
        <v>0.30451655743253864</v>
      </c>
      <c r="BY137">
        <v>0.62075697599369961</v>
      </c>
      <c r="BZ137">
        <v>0</v>
      </c>
      <c r="CA137">
        <v>56849044</v>
      </c>
      <c r="CB137">
        <v>56849044</v>
      </c>
      <c r="CC137">
        <v>122010450</v>
      </c>
      <c r="CD137">
        <v>0</v>
      </c>
      <c r="CE137">
        <v>56837674</v>
      </c>
      <c r="CF137">
        <v>56837674</v>
      </c>
      <c r="CG137">
        <v>121986048</v>
      </c>
      <c r="CH137">
        <v>56837674</v>
      </c>
      <c r="CI137">
        <v>56837674</v>
      </c>
      <c r="CJ137">
        <v>121986048</v>
      </c>
      <c r="CK137">
        <v>13032</v>
      </c>
      <c r="CL137">
        <v>0</v>
      </c>
      <c r="CM137">
        <v>0.26125214166666666</v>
      </c>
      <c r="CN137">
        <v>3.1350256999999999</v>
      </c>
      <c r="CO137">
        <v>3.1350256999999999</v>
      </c>
      <c r="CP137">
        <v>14848964.059851816</v>
      </c>
      <c r="CQ137">
        <v>178187568.71822178</v>
      </c>
      <c r="CR137">
        <v>178187568.71822178</v>
      </c>
      <c r="CS137">
        <v>1.0088882762856997</v>
      </c>
      <c r="CT137">
        <v>57342862.949948527</v>
      </c>
      <c r="CU137">
        <v>3.58</v>
      </c>
      <c r="CV137">
        <v>0</v>
      </c>
      <c r="CW137">
        <v>0</v>
      </c>
      <c r="CX137">
        <v>0</v>
      </c>
      <c r="CY137">
        <v>3.58</v>
      </c>
      <c r="CZ137">
        <v>203478872.92000002</v>
      </c>
      <c r="DA137">
        <v>0</v>
      </c>
      <c r="DB137">
        <v>0</v>
      </c>
      <c r="DC137">
        <v>0</v>
      </c>
      <c r="DD137">
        <v>233277833.48000002</v>
      </c>
      <c r="DE137">
        <v>56837674</v>
      </c>
      <c r="DF137">
        <v>0</v>
      </c>
      <c r="DG137">
        <v>0</v>
      </c>
      <c r="DH137">
        <v>1</v>
      </c>
      <c r="DI137">
        <v>0</v>
      </c>
      <c r="DJ137">
        <v>56837674</v>
      </c>
      <c r="DK137">
        <v>0</v>
      </c>
      <c r="DL137">
        <v>121986048</v>
      </c>
      <c r="DM137">
        <v>0</v>
      </c>
      <c r="DN137">
        <v>0</v>
      </c>
      <c r="DO137">
        <v>0</v>
      </c>
      <c r="DP137">
        <v>65161406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248194344.35049415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172817</v>
      </c>
      <c r="EH137">
        <v>0</v>
      </c>
      <c r="EI137">
        <v>0</v>
      </c>
      <c r="EJ137">
        <v>0</v>
      </c>
      <c r="EK137">
        <v>0</v>
      </c>
      <c r="EL137">
        <v>553313</v>
      </c>
      <c r="EM137">
        <v>0</v>
      </c>
      <c r="EN137">
        <v>0</v>
      </c>
      <c r="EO137">
        <v>0</v>
      </c>
      <c r="EP137">
        <v>172817</v>
      </c>
      <c r="EQ137">
        <v>553313</v>
      </c>
      <c r="ER137">
        <v>396</v>
      </c>
      <c r="ES137" t="s">
        <v>10328</v>
      </c>
      <c r="ET137" t="s">
        <v>10328</v>
      </c>
      <c r="EU137" t="s">
        <v>612</v>
      </c>
      <c r="EV137" t="s">
        <v>10329</v>
      </c>
      <c r="EW137">
        <v>0</v>
      </c>
      <c r="EX137">
        <v>172817</v>
      </c>
      <c r="EY137">
        <v>0</v>
      </c>
      <c r="EZ137">
        <v>0</v>
      </c>
      <c r="FA137">
        <v>0</v>
      </c>
      <c r="FB137">
        <v>0</v>
      </c>
      <c r="FC137">
        <v>553313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 t="b">
        <v>1</v>
      </c>
      <c r="FR137" t="b">
        <v>1</v>
      </c>
    </row>
    <row r="138" spans="1:174" x14ac:dyDescent="0.4">
      <c r="A138" t="s">
        <v>57</v>
      </c>
      <c r="B138">
        <v>5544012000</v>
      </c>
      <c r="C138">
        <v>6000000000092</v>
      </c>
      <c r="D138" t="s">
        <v>794</v>
      </c>
      <c r="E138" t="s">
        <v>795</v>
      </c>
      <c r="F138" t="s">
        <v>587</v>
      </c>
      <c r="G138" t="s">
        <v>655</v>
      </c>
      <c r="H138" t="s">
        <v>670</v>
      </c>
      <c r="I138" t="s">
        <v>590</v>
      </c>
      <c r="J138" t="s">
        <v>591</v>
      </c>
      <c r="K138" t="s">
        <v>592</v>
      </c>
      <c r="L138" t="s">
        <v>593</v>
      </c>
      <c r="M138" t="s">
        <v>594</v>
      </c>
      <c r="N138" t="s">
        <v>595</v>
      </c>
      <c r="O138" t="s">
        <v>596</v>
      </c>
      <c r="P138" t="s">
        <v>595</v>
      </c>
      <c r="Q138" t="s">
        <v>597</v>
      </c>
      <c r="R138" t="s">
        <v>598</v>
      </c>
      <c r="S138" t="s">
        <v>598</v>
      </c>
      <c r="T138" s="1">
        <v>40267</v>
      </c>
      <c r="U138" s="1">
        <v>46119</v>
      </c>
      <c r="V138" s="1">
        <v>46119</v>
      </c>
      <c r="X138" t="s">
        <v>599</v>
      </c>
      <c r="Y138" t="s">
        <v>657</v>
      </c>
      <c r="Z138" t="s">
        <v>658</v>
      </c>
      <c r="AA138" t="s">
        <v>659</v>
      </c>
      <c r="AB138" t="s">
        <v>697</v>
      </c>
      <c r="AC138" t="s">
        <v>594</v>
      </c>
      <c r="AD138" t="s">
        <v>681</v>
      </c>
      <c r="AF138" t="s">
        <v>605</v>
      </c>
      <c r="AG138" t="s">
        <v>606</v>
      </c>
      <c r="AH138" t="s">
        <v>10328</v>
      </c>
      <c r="AI138" t="s">
        <v>607</v>
      </c>
      <c r="AJ138" t="s">
        <v>608</v>
      </c>
      <c r="AK138" t="s">
        <v>587</v>
      </c>
      <c r="AL138" t="s">
        <v>609</v>
      </c>
      <c r="AM138" t="s">
        <v>610</v>
      </c>
      <c r="AN138" t="s">
        <v>619</v>
      </c>
      <c r="AO138">
        <v>0</v>
      </c>
      <c r="AP138">
        <v>3104419500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1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52034379.108680986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450</v>
      </c>
      <c r="ES138" t="s">
        <v>10328</v>
      </c>
      <c r="ET138" t="s">
        <v>10328</v>
      </c>
      <c r="EU138" t="s">
        <v>612</v>
      </c>
      <c r="EV138" t="s">
        <v>10329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 t="b">
        <v>1</v>
      </c>
      <c r="FR138" t="b">
        <v>1</v>
      </c>
    </row>
    <row r="139" spans="1:174" x14ac:dyDescent="0.4">
      <c r="A139" t="s">
        <v>57</v>
      </c>
      <c r="B139">
        <v>5544012000</v>
      </c>
      <c r="C139">
        <v>6000000000093</v>
      </c>
      <c r="D139" t="s">
        <v>794</v>
      </c>
      <c r="E139" t="s">
        <v>795</v>
      </c>
      <c r="F139" t="s">
        <v>587</v>
      </c>
      <c r="G139" t="s">
        <v>655</v>
      </c>
      <c r="H139" t="s">
        <v>670</v>
      </c>
      <c r="I139" t="s">
        <v>590</v>
      </c>
      <c r="J139" t="s">
        <v>591</v>
      </c>
      <c r="K139" t="s">
        <v>592</v>
      </c>
      <c r="L139" t="s">
        <v>593</v>
      </c>
      <c r="M139" t="s">
        <v>594</v>
      </c>
      <c r="N139" t="s">
        <v>595</v>
      </c>
      <c r="O139" t="s">
        <v>596</v>
      </c>
      <c r="P139" t="s">
        <v>595</v>
      </c>
      <c r="Q139" t="s">
        <v>597</v>
      </c>
      <c r="R139" t="s">
        <v>598</v>
      </c>
      <c r="S139" t="s">
        <v>598</v>
      </c>
      <c r="T139" s="1">
        <v>40267</v>
      </c>
      <c r="U139" s="1">
        <v>46119</v>
      </c>
      <c r="V139" s="1">
        <v>46119</v>
      </c>
      <c r="X139" t="s">
        <v>599</v>
      </c>
      <c r="Y139" t="s">
        <v>657</v>
      </c>
      <c r="Z139" t="s">
        <v>658</v>
      </c>
      <c r="AA139" t="s">
        <v>659</v>
      </c>
      <c r="AB139" t="s">
        <v>697</v>
      </c>
      <c r="AC139" t="s">
        <v>594</v>
      </c>
      <c r="AD139" t="s">
        <v>681</v>
      </c>
      <c r="AF139" t="s">
        <v>605</v>
      </c>
      <c r="AG139" t="s">
        <v>606</v>
      </c>
      <c r="AH139" s="1">
        <v>39583</v>
      </c>
      <c r="AI139" t="s">
        <v>607</v>
      </c>
      <c r="AJ139" t="s">
        <v>608</v>
      </c>
      <c r="AK139" t="s">
        <v>587</v>
      </c>
      <c r="AL139" t="s">
        <v>609</v>
      </c>
      <c r="AM139" t="s">
        <v>610</v>
      </c>
      <c r="AN139" t="s">
        <v>619</v>
      </c>
      <c r="AO139">
        <v>0</v>
      </c>
      <c r="AP139">
        <v>3052822500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3046452500</v>
      </c>
      <c r="AX139">
        <v>0</v>
      </c>
      <c r="AY139">
        <v>61046421</v>
      </c>
      <c r="AZ139">
        <v>2976971972</v>
      </c>
      <c r="BA139">
        <v>0</v>
      </c>
      <c r="BB139">
        <v>-61046421</v>
      </c>
      <c r="BC139">
        <v>69480528</v>
      </c>
      <c r="BD139">
        <v>0</v>
      </c>
      <c r="BE139">
        <v>1110884</v>
      </c>
      <c r="BF139">
        <v>37600892</v>
      </c>
      <c r="BG139">
        <v>0</v>
      </c>
      <c r="BH139">
        <v>1110884</v>
      </c>
      <c r="BI139">
        <v>0</v>
      </c>
      <c r="BJ139">
        <v>0</v>
      </c>
      <c r="BK139">
        <v>0</v>
      </c>
      <c r="BL139">
        <v>633054</v>
      </c>
      <c r="BM139">
        <v>0</v>
      </c>
      <c r="BN139">
        <v>0</v>
      </c>
      <c r="BO139">
        <v>205947</v>
      </c>
      <c r="BP139">
        <v>645358</v>
      </c>
      <c r="BQ139">
        <v>205947</v>
      </c>
      <c r="BR139">
        <v>645358</v>
      </c>
      <c r="BS139">
        <v>0</v>
      </c>
      <c r="BT139">
        <v>0</v>
      </c>
      <c r="BU139">
        <v>0</v>
      </c>
      <c r="BV139">
        <v>205947</v>
      </c>
      <c r="BW139">
        <v>645358</v>
      </c>
      <c r="BX139">
        <v>0.2968496100565205</v>
      </c>
      <c r="BY139">
        <v>0.64746254462818664</v>
      </c>
      <c r="BZ139">
        <v>0</v>
      </c>
      <c r="CA139">
        <v>69494427</v>
      </c>
      <c r="CB139">
        <v>69494427</v>
      </c>
      <c r="CC139">
        <v>130540848</v>
      </c>
      <c r="CD139">
        <v>0</v>
      </c>
      <c r="CE139">
        <v>69480528</v>
      </c>
      <c r="CF139">
        <v>69480528</v>
      </c>
      <c r="CG139">
        <v>130514740</v>
      </c>
      <c r="CH139">
        <v>69480528</v>
      </c>
      <c r="CI139">
        <v>69480528</v>
      </c>
      <c r="CJ139">
        <v>130514740</v>
      </c>
      <c r="CK139">
        <v>12209</v>
      </c>
      <c r="CL139">
        <v>0</v>
      </c>
      <c r="CM139">
        <v>0.28161912500000003</v>
      </c>
      <c r="CN139">
        <v>3.3794295000000001</v>
      </c>
      <c r="CO139">
        <v>3.3794295000000001</v>
      </c>
      <c r="CP139">
        <v>19567045.499898002</v>
      </c>
      <c r="CQ139">
        <v>234804545.99877602</v>
      </c>
      <c r="CR139">
        <v>234804545.99877602</v>
      </c>
      <c r="CS139">
        <v>1.0123425170751883</v>
      </c>
      <c r="CT139">
        <v>70338092.603233099</v>
      </c>
      <c r="CU139">
        <v>3.49</v>
      </c>
      <c r="CV139">
        <v>0</v>
      </c>
      <c r="CW139">
        <v>0</v>
      </c>
      <c r="CX139">
        <v>0</v>
      </c>
      <c r="CY139">
        <v>3.49</v>
      </c>
      <c r="CZ139">
        <v>242487042.72000003</v>
      </c>
      <c r="DA139">
        <v>0</v>
      </c>
      <c r="DB139">
        <v>0</v>
      </c>
      <c r="DC139">
        <v>0</v>
      </c>
      <c r="DD139">
        <v>213052009.29000002</v>
      </c>
      <c r="DE139">
        <v>69480528</v>
      </c>
      <c r="DF139">
        <v>0</v>
      </c>
      <c r="DG139">
        <v>0</v>
      </c>
      <c r="DH139">
        <v>1</v>
      </c>
      <c r="DI139">
        <v>0</v>
      </c>
      <c r="DJ139">
        <v>69480528</v>
      </c>
      <c r="DK139">
        <v>0</v>
      </c>
      <c r="DL139">
        <v>130514740</v>
      </c>
      <c r="DM139">
        <v>0</v>
      </c>
      <c r="DN139">
        <v>0</v>
      </c>
      <c r="DO139">
        <v>0</v>
      </c>
      <c r="DP139">
        <v>61046421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249338637.93787464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205947</v>
      </c>
      <c r="EH139">
        <v>0</v>
      </c>
      <c r="EI139">
        <v>0</v>
      </c>
      <c r="EJ139">
        <v>0</v>
      </c>
      <c r="EK139">
        <v>0</v>
      </c>
      <c r="EL139">
        <v>645358</v>
      </c>
      <c r="EM139">
        <v>0</v>
      </c>
      <c r="EN139">
        <v>0</v>
      </c>
      <c r="EO139">
        <v>0</v>
      </c>
      <c r="EP139">
        <v>205947</v>
      </c>
      <c r="EQ139">
        <v>645358</v>
      </c>
      <c r="ER139">
        <v>393</v>
      </c>
      <c r="ES139" t="s">
        <v>10328</v>
      </c>
      <c r="ET139" t="s">
        <v>10328</v>
      </c>
      <c r="EU139" t="s">
        <v>612</v>
      </c>
      <c r="EV139" t="s">
        <v>10329</v>
      </c>
      <c r="EW139">
        <v>0</v>
      </c>
      <c r="EX139">
        <v>205947</v>
      </c>
      <c r="EY139">
        <v>0</v>
      </c>
      <c r="EZ139">
        <v>0</v>
      </c>
      <c r="FA139">
        <v>0</v>
      </c>
      <c r="FB139">
        <v>0</v>
      </c>
      <c r="FC139">
        <v>645358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 t="b">
        <v>1</v>
      </c>
      <c r="FR139" t="b">
        <v>1</v>
      </c>
    </row>
    <row r="140" spans="1:174" x14ac:dyDescent="0.4">
      <c r="A140" t="s">
        <v>58</v>
      </c>
      <c r="B140">
        <v>805553339800</v>
      </c>
      <c r="C140">
        <v>6000000000200</v>
      </c>
      <c r="D140" t="s">
        <v>796</v>
      </c>
      <c r="E140" t="s">
        <v>797</v>
      </c>
      <c r="F140" t="s">
        <v>587</v>
      </c>
      <c r="G140" t="s">
        <v>655</v>
      </c>
      <c r="H140" t="s">
        <v>670</v>
      </c>
      <c r="I140" t="s">
        <v>590</v>
      </c>
      <c r="J140" t="s">
        <v>591</v>
      </c>
      <c r="K140" t="s">
        <v>592</v>
      </c>
      <c r="L140" t="s">
        <v>593</v>
      </c>
      <c r="M140" t="s">
        <v>594</v>
      </c>
      <c r="N140" t="s">
        <v>595</v>
      </c>
      <c r="O140" t="s">
        <v>596</v>
      </c>
      <c r="P140" t="s">
        <v>595</v>
      </c>
      <c r="Q140" t="s">
        <v>597</v>
      </c>
      <c r="R140" t="s">
        <v>598</v>
      </c>
      <c r="S140" t="s">
        <v>598</v>
      </c>
      <c r="T140" s="1">
        <v>40437</v>
      </c>
      <c r="U140" s="1">
        <v>46302</v>
      </c>
      <c r="V140" s="1">
        <v>46302</v>
      </c>
      <c r="X140" t="s">
        <v>599</v>
      </c>
      <c r="Y140" t="s">
        <v>657</v>
      </c>
      <c r="Z140" t="s">
        <v>658</v>
      </c>
      <c r="AA140" t="s">
        <v>659</v>
      </c>
      <c r="AB140" t="s">
        <v>697</v>
      </c>
      <c r="AC140" t="s">
        <v>594</v>
      </c>
      <c r="AD140" t="s">
        <v>681</v>
      </c>
      <c r="AF140" t="s">
        <v>605</v>
      </c>
      <c r="AG140" t="s">
        <v>606</v>
      </c>
      <c r="AH140" s="1">
        <v>39532</v>
      </c>
      <c r="AI140" t="s">
        <v>607</v>
      </c>
      <c r="AJ140" t="s">
        <v>608</v>
      </c>
      <c r="AK140" t="s">
        <v>587</v>
      </c>
      <c r="AL140" t="s">
        <v>609</v>
      </c>
      <c r="AM140" t="s">
        <v>610</v>
      </c>
      <c r="AN140" t="s">
        <v>619</v>
      </c>
      <c r="AO140">
        <v>0</v>
      </c>
      <c r="AP140">
        <v>4371650000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4326950000</v>
      </c>
      <c r="AX140">
        <v>0</v>
      </c>
      <c r="AY140">
        <v>83246318</v>
      </c>
      <c r="AZ140">
        <v>4086539714</v>
      </c>
      <c r="BA140">
        <v>0</v>
      </c>
      <c r="BB140">
        <v>-83246318</v>
      </c>
      <c r="BC140">
        <v>240410286</v>
      </c>
      <c r="BD140">
        <v>0</v>
      </c>
      <c r="BE140">
        <v>4025444</v>
      </c>
      <c r="BF140">
        <v>126053203</v>
      </c>
      <c r="BG140">
        <v>0</v>
      </c>
      <c r="BH140">
        <v>2659965</v>
      </c>
      <c r="BI140">
        <v>1365479</v>
      </c>
      <c r="BJ140">
        <v>0</v>
      </c>
      <c r="BK140">
        <v>0</v>
      </c>
      <c r="BL140">
        <v>2044226</v>
      </c>
      <c r="BM140">
        <v>0</v>
      </c>
      <c r="BN140">
        <v>0</v>
      </c>
      <c r="BO140">
        <v>688100</v>
      </c>
      <c r="BP140">
        <v>3426477</v>
      </c>
      <c r="BQ140">
        <v>688100</v>
      </c>
      <c r="BR140">
        <v>3426477</v>
      </c>
      <c r="BS140">
        <v>0</v>
      </c>
      <c r="BT140">
        <v>0</v>
      </c>
      <c r="BU140">
        <v>0</v>
      </c>
      <c r="BV140">
        <v>688100</v>
      </c>
      <c r="BW140">
        <v>3426477</v>
      </c>
      <c r="BX140">
        <v>0.28662922844343675</v>
      </c>
      <c r="BY140">
        <v>1.2223802200436156</v>
      </c>
      <c r="BZ140">
        <v>0</v>
      </c>
      <c r="CA140">
        <v>240458378</v>
      </c>
      <c r="CB140">
        <v>240458378</v>
      </c>
      <c r="CC140">
        <v>323704696</v>
      </c>
      <c r="CD140">
        <v>0</v>
      </c>
      <c r="CE140">
        <v>240410286</v>
      </c>
      <c r="CF140">
        <v>240410286</v>
      </c>
      <c r="CG140">
        <v>323639955</v>
      </c>
      <c r="CH140">
        <v>240410286</v>
      </c>
      <c r="CI140">
        <v>240410286</v>
      </c>
      <c r="CJ140">
        <v>323639955</v>
      </c>
      <c r="CK140">
        <v>16649</v>
      </c>
      <c r="CL140">
        <v>0</v>
      </c>
      <c r="CM140">
        <v>0.28102605833333333</v>
      </c>
      <c r="CN140">
        <v>3.3723127000000002</v>
      </c>
      <c r="CO140">
        <v>3.3723127000000002</v>
      </c>
      <c r="CP140">
        <v>67561555.057369351</v>
      </c>
      <c r="CQ140">
        <v>810738660.68843222</v>
      </c>
      <c r="CR140">
        <v>810738660.68843222</v>
      </c>
      <c r="CS140">
        <v>1.0291321145379539</v>
      </c>
      <c r="CT140">
        <v>247413945.98785427</v>
      </c>
      <c r="CU140">
        <v>3.37</v>
      </c>
      <c r="CV140">
        <v>0</v>
      </c>
      <c r="CW140">
        <v>0</v>
      </c>
      <c r="CX140">
        <v>0</v>
      </c>
      <c r="CY140">
        <v>3.37</v>
      </c>
      <c r="CZ140">
        <v>810182663.82000005</v>
      </c>
      <c r="DA140">
        <v>0</v>
      </c>
      <c r="DB140">
        <v>0</v>
      </c>
      <c r="DC140">
        <v>0</v>
      </c>
      <c r="DD140">
        <v>280540091.66000003</v>
      </c>
      <c r="DE140">
        <v>240410286</v>
      </c>
      <c r="DF140">
        <v>0</v>
      </c>
      <c r="DG140">
        <v>0</v>
      </c>
      <c r="DH140">
        <v>1</v>
      </c>
      <c r="DI140">
        <v>0</v>
      </c>
      <c r="DJ140">
        <v>240410286</v>
      </c>
      <c r="DK140">
        <v>0</v>
      </c>
      <c r="DL140">
        <v>323639955</v>
      </c>
      <c r="DM140">
        <v>0</v>
      </c>
      <c r="DN140">
        <v>0</v>
      </c>
      <c r="DO140">
        <v>0</v>
      </c>
      <c r="DP140">
        <v>83246318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491902434.13744134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688100</v>
      </c>
      <c r="EH140">
        <v>0</v>
      </c>
      <c r="EI140">
        <v>0</v>
      </c>
      <c r="EJ140">
        <v>0</v>
      </c>
      <c r="EK140">
        <v>0</v>
      </c>
      <c r="EL140">
        <v>3426477</v>
      </c>
      <c r="EM140">
        <v>0</v>
      </c>
      <c r="EN140">
        <v>0</v>
      </c>
      <c r="EO140">
        <v>0</v>
      </c>
      <c r="EP140">
        <v>688100</v>
      </c>
      <c r="EQ140">
        <v>3426477</v>
      </c>
      <c r="ER140">
        <v>372</v>
      </c>
      <c r="ES140" t="s">
        <v>10328</v>
      </c>
      <c r="ET140" t="s">
        <v>10328</v>
      </c>
      <c r="EU140" t="s">
        <v>612</v>
      </c>
      <c r="EV140" t="s">
        <v>10329</v>
      </c>
      <c r="EW140">
        <v>0</v>
      </c>
      <c r="EX140">
        <v>688100</v>
      </c>
      <c r="EY140">
        <v>0</v>
      </c>
      <c r="EZ140">
        <v>0</v>
      </c>
      <c r="FA140">
        <v>0</v>
      </c>
      <c r="FB140">
        <v>0</v>
      </c>
      <c r="FC140">
        <v>3426477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 t="b">
        <v>1</v>
      </c>
      <c r="FR140" t="b">
        <v>1</v>
      </c>
    </row>
    <row r="141" spans="1:174" x14ac:dyDescent="0.4">
      <c r="A141" t="s">
        <v>58</v>
      </c>
      <c r="B141">
        <v>805553339800</v>
      </c>
      <c r="C141">
        <v>6000000000201</v>
      </c>
      <c r="D141" t="s">
        <v>796</v>
      </c>
      <c r="E141" t="s">
        <v>797</v>
      </c>
      <c r="F141" t="s">
        <v>587</v>
      </c>
      <c r="G141" t="s">
        <v>655</v>
      </c>
      <c r="H141" t="s">
        <v>670</v>
      </c>
      <c r="I141" t="s">
        <v>590</v>
      </c>
      <c r="J141" t="s">
        <v>591</v>
      </c>
      <c r="K141" t="s">
        <v>592</v>
      </c>
      <c r="L141" t="s">
        <v>593</v>
      </c>
      <c r="M141" t="s">
        <v>594</v>
      </c>
      <c r="N141" t="s">
        <v>595</v>
      </c>
      <c r="O141" t="s">
        <v>596</v>
      </c>
      <c r="P141" t="s">
        <v>595</v>
      </c>
      <c r="Q141" t="s">
        <v>597</v>
      </c>
      <c r="R141" t="s">
        <v>598</v>
      </c>
      <c r="S141" t="s">
        <v>598</v>
      </c>
      <c r="T141" s="1">
        <v>40437</v>
      </c>
      <c r="U141" s="1">
        <v>46302</v>
      </c>
      <c r="V141" s="1">
        <v>46302</v>
      </c>
      <c r="X141" t="s">
        <v>599</v>
      </c>
      <c r="Y141" t="s">
        <v>657</v>
      </c>
      <c r="Z141" t="s">
        <v>658</v>
      </c>
      <c r="AA141" t="s">
        <v>659</v>
      </c>
      <c r="AB141" t="s">
        <v>697</v>
      </c>
      <c r="AC141" t="s">
        <v>594</v>
      </c>
      <c r="AD141" t="s">
        <v>681</v>
      </c>
      <c r="AF141" t="s">
        <v>605</v>
      </c>
      <c r="AG141" t="s">
        <v>606</v>
      </c>
      <c r="AH141" s="1">
        <v>39532</v>
      </c>
      <c r="AI141" t="s">
        <v>607</v>
      </c>
      <c r="AJ141" t="s">
        <v>608</v>
      </c>
      <c r="AK141" t="s">
        <v>587</v>
      </c>
      <c r="AL141" t="s">
        <v>609</v>
      </c>
      <c r="AM141" t="s">
        <v>610</v>
      </c>
      <c r="AN141" t="s">
        <v>619</v>
      </c>
      <c r="AO141">
        <v>0</v>
      </c>
      <c r="AP141">
        <v>3534750000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54161806</v>
      </c>
      <c r="AZ141">
        <v>0</v>
      </c>
      <c r="BA141">
        <v>0</v>
      </c>
      <c r="BB141">
        <v>-54161806</v>
      </c>
      <c r="BC141">
        <v>0</v>
      </c>
      <c r="BD141">
        <v>0</v>
      </c>
      <c r="BE141">
        <v>474116</v>
      </c>
      <c r="BF141">
        <v>0</v>
      </c>
      <c r="BG141">
        <v>0</v>
      </c>
      <c r="BH141">
        <v>474116</v>
      </c>
      <c r="BI141">
        <v>0</v>
      </c>
      <c r="BJ141">
        <v>0</v>
      </c>
      <c r="BK141">
        <v>0</v>
      </c>
      <c r="BL141">
        <v>31963</v>
      </c>
      <c r="BM141">
        <v>0</v>
      </c>
      <c r="BN141">
        <v>0</v>
      </c>
      <c r="BO141">
        <v>0</v>
      </c>
      <c r="BP141">
        <v>42883</v>
      </c>
      <c r="BQ141">
        <v>0</v>
      </c>
      <c r="BR141">
        <v>42883</v>
      </c>
      <c r="BS141">
        <v>0</v>
      </c>
      <c r="BT141">
        <v>0</v>
      </c>
      <c r="BU141">
        <v>0</v>
      </c>
      <c r="BV141">
        <v>0</v>
      </c>
      <c r="BW141">
        <v>42883</v>
      </c>
      <c r="BX141">
        <v>0</v>
      </c>
      <c r="BY141">
        <v>0.15850864152645858</v>
      </c>
      <c r="BZ141">
        <v>0</v>
      </c>
      <c r="CA141">
        <v>0</v>
      </c>
      <c r="CB141">
        <v>0</v>
      </c>
      <c r="CC141">
        <v>54161806</v>
      </c>
      <c r="CD141">
        <v>0</v>
      </c>
      <c r="CE141">
        <v>0</v>
      </c>
      <c r="CF141">
        <v>0</v>
      </c>
      <c r="CG141">
        <v>54150974</v>
      </c>
      <c r="CH141">
        <v>0</v>
      </c>
      <c r="CI141">
        <v>0</v>
      </c>
      <c r="CJ141">
        <v>54150974</v>
      </c>
      <c r="CK141">
        <v>10832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5.38</v>
      </c>
      <c r="CZ141">
        <v>0</v>
      </c>
      <c r="DA141">
        <v>0</v>
      </c>
      <c r="DB141">
        <v>0</v>
      </c>
      <c r="DC141">
        <v>0</v>
      </c>
      <c r="DD141">
        <v>291390516.27999997</v>
      </c>
      <c r="DE141">
        <v>0</v>
      </c>
      <c r="DF141">
        <v>0</v>
      </c>
      <c r="DG141">
        <v>0</v>
      </c>
      <c r="DH141">
        <v>1</v>
      </c>
      <c r="DI141">
        <v>0</v>
      </c>
      <c r="DJ141">
        <v>0</v>
      </c>
      <c r="DK141">
        <v>0</v>
      </c>
      <c r="DL141">
        <v>54150974</v>
      </c>
      <c r="DM141">
        <v>0</v>
      </c>
      <c r="DN141">
        <v>0</v>
      </c>
      <c r="DO141">
        <v>0</v>
      </c>
      <c r="DP141">
        <v>54161806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192070033.68953952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42883</v>
      </c>
      <c r="EM141">
        <v>0</v>
      </c>
      <c r="EN141">
        <v>0</v>
      </c>
      <c r="EO141">
        <v>0</v>
      </c>
      <c r="EP141">
        <v>0</v>
      </c>
      <c r="EQ141">
        <v>42883</v>
      </c>
      <c r="ER141">
        <v>428</v>
      </c>
      <c r="ES141" t="s">
        <v>10328</v>
      </c>
      <c r="ET141" t="s">
        <v>10328</v>
      </c>
      <c r="EU141" t="s">
        <v>612</v>
      </c>
      <c r="EV141" t="s">
        <v>10329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42883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 t="b">
        <v>1</v>
      </c>
      <c r="FR141" t="b">
        <v>1</v>
      </c>
    </row>
    <row r="142" spans="1:174" x14ac:dyDescent="0.4">
      <c r="A142" t="s">
        <v>58</v>
      </c>
      <c r="B142">
        <v>805553339800</v>
      </c>
      <c r="C142">
        <v>6000000000202</v>
      </c>
      <c r="D142" t="s">
        <v>796</v>
      </c>
      <c r="E142" t="s">
        <v>797</v>
      </c>
      <c r="F142" t="s">
        <v>587</v>
      </c>
      <c r="G142" t="s">
        <v>655</v>
      </c>
      <c r="H142" t="s">
        <v>670</v>
      </c>
      <c r="I142" t="s">
        <v>590</v>
      </c>
      <c r="J142" t="s">
        <v>591</v>
      </c>
      <c r="K142" t="s">
        <v>592</v>
      </c>
      <c r="L142" t="s">
        <v>593</v>
      </c>
      <c r="M142" t="s">
        <v>594</v>
      </c>
      <c r="N142" t="s">
        <v>595</v>
      </c>
      <c r="O142" t="s">
        <v>596</v>
      </c>
      <c r="P142" t="s">
        <v>595</v>
      </c>
      <c r="Q142" t="s">
        <v>597</v>
      </c>
      <c r="R142" t="s">
        <v>598</v>
      </c>
      <c r="S142" t="s">
        <v>598</v>
      </c>
      <c r="T142" s="1">
        <v>40437</v>
      </c>
      <c r="U142" s="1">
        <v>46302</v>
      </c>
      <c r="V142" s="1">
        <v>46302</v>
      </c>
      <c r="X142" t="s">
        <v>599</v>
      </c>
      <c r="Y142" t="s">
        <v>657</v>
      </c>
      <c r="Z142" t="s">
        <v>658</v>
      </c>
      <c r="AA142" t="s">
        <v>659</v>
      </c>
      <c r="AB142" t="s">
        <v>697</v>
      </c>
      <c r="AC142" t="s">
        <v>594</v>
      </c>
      <c r="AD142" t="s">
        <v>681</v>
      </c>
      <c r="AF142" t="s">
        <v>605</v>
      </c>
      <c r="AG142" t="s">
        <v>606</v>
      </c>
      <c r="AH142" s="1">
        <v>39532</v>
      </c>
      <c r="AI142" t="s">
        <v>607</v>
      </c>
      <c r="AJ142" t="s">
        <v>608</v>
      </c>
      <c r="AK142" t="s">
        <v>587</v>
      </c>
      <c r="AL142" t="s">
        <v>609</v>
      </c>
      <c r="AM142" t="s">
        <v>610</v>
      </c>
      <c r="AN142" t="s">
        <v>619</v>
      </c>
      <c r="AO142">
        <v>0</v>
      </c>
      <c r="AP142">
        <v>3410400000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1873483</v>
      </c>
      <c r="AZ142">
        <v>0</v>
      </c>
      <c r="BA142">
        <v>0</v>
      </c>
      <c r="BB142">
        <v>-1873483</v>
      </c>
      <c r="BC142">
        <v>0</v>
      </c>
      <c r="BD142">
        <v>0</v>
      </c>
      <c r="BE142">
        <v>17770</v>
      </c>
      <c r="BF142">
        <v>0</v>
      </c>
      <c r="BG142">
        <v>0</v>
      </c>
      <c r="BH142">
        <v>17770</v>
      </c>
      <c r="BI142">
        <v>0</v>
      </c>
      <c r="BJ142">
        <v>0</v>
      </c>
      <c r="BK142">
        <v>0</v>
      </c>
      <c r="BL142">
        <v>1198</v>
      </c>
      <c r="BM142">
        <v>0</v>
      </c>
      <c r="BN142">
        <v>0</v>
      </c>
      <c r="BO142">
        <v>0</v>
      </c>
      <c r="BP142">
        <v>1576</v>
      </c>
      <c r="BQ142">
        <v>0</v>
      </c>
      <c r="BR142">
        <v>1576</v>
      </c>
      <c r="BS142">
        <v>0</v>
      </c>
      <c r="BT142">
        <v>0</v>
      </c>
      <c r="BU142">
        <v>0</v>
      </c>
      <c r="BV142">
        <v>0</v>
      </c>
      <c r="BW142">
        <v>1576</v>
      </c>
      <c r="BX142">
        <v>0</v>
      </c>
      <c r="BY142">
        <v>0.1684181729192982</v>
      </c>
      <c r="BZ142">
        <v>0</v>
      </c>
      <c r="CA142">
        <v>0</v>
      </c>
      <c r="CB142">
        <v>0</v>
      </c>
      <c r="CC142">
        <v>1873483</v>
      </c>
      <c r="CD142">
        <v>0</v>
      </c>
      <c r="CE142">
        <v>0</v>
      </c>
      <c r="CF142">
        <v>0</v>
      </c>
      <c r="CG142">
        <v>1873108</v>
      </c>
      <c r="CH142">
        <v>0</v>
      </c>
      <c r="CI142">
        <v>0</v>
      </c>
      <c r="CJ142">
        <v>1873108</v>
      </c>
      <c r="CK142">
        <v>375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5.89</v>
      </c>
      <c r="CZ142">
        <v>0</v>
      </c>
      <c r="DA142">
        <v>0</v>
      </c>
      <c r="DB142">
        <v>0</v>
      </c>
      <c r="DC142">
        <v>0</v>
      </c>
      <c r="DD142">
        <v>11034814.869999999</v>
      </c>
      <c r="DE142">
        <v>0</v>
      </c>
      <c r="DF142">
        <v>0</v>
      </c>
      <c r="DG142">
        <v>0</v>
      </c>
      <c r="DH142">
        <v>1</v>
      </c>
      <c r="DI142">
        <v>0</v>
      </c>
      <c r="DJ142">
        <v>0</v>
      </c>
      <c r="DK142">
        <v>0</v>
      </c>
      <c r="DL142">
        <v>1873108</v>
      </c>
      <c r="DM142">
        <v>0</v>
      </c>
      <c r="DN142">
        <v>0</v>
      </c>
      <c r="DO142">
        <v>0</v>
      </c>
      <c r="DP142">
        <v>1873483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140433005.75644153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1576</v>
      </c>
      <c r="EM142">
        <v>0</v>
      </c>
      <c r="EN142">
        <v>0</v>
      </c>
      <c r="EO142">
        <v>0</v>
      </c>
      <c r="EP142">
        <v>0</v>
      </c>
      <c r="EQ142">
        <v>1576</v>
      </c>
      <c r="ER142">
        <v>449</v>
      </c>
      <c r="ES142" t="s">
        <v>10328</v>
      </c>
      <c r="ET142" t="s">
        <v>10328</v>
      </c>
      <c r="EU142" t="s">
        <v>612</v>
      </c>
      <c r="EV142" t="s">
        <v>10329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1576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 t="b">
        <v>1</v>
      </c>
      <c r="FR142" t="b">
        <v>1</v>
      </c>
    </row>
    <row r="143" spans="1:174" x14ac:dyDescent="0.4">
      <c r="A143" t="s">
        <v>58</v>
      </c>
      <c r="B143">
        <v>805553339800</v>
      </c>
      <c r="C143">
        <v>6000000000203</v>
      </c>
      <c r="D143" t="s">
        <v>796</v>
      </c>
      <c r="E143" t="s">
        <v>797</v>
      </c>
      <c r="F143" t="s">
        <v>587</v>
      </c>
      <c r="G143" t="s">
        <v>655</v>
      </c>
      <c r="H143" t="s">
        <v>670</v>
      </c>
      <c r="I143" t="s">
        <v>590</v>
      </c>
      <c r="J143" t="s">
        <v>591</v>
      </c>
      <c r="K143" t="s">
        <v>592</v>
      </c>
      <c r="L143" t="s">
        <v>593</v>
      </c>
      <c r="M143" t="s">
        <v>594</v>
      </c>
      <c r="N143" t="s">
        <v>595</v>
      </c>
      <c r="O143" t="s">
        <v>596</v>
      </c>
      <c r="P143" t="s">
        <v>595</v>
      </c>
      <c r="Q143" t="s">
        <v>597</v>
      </c>
      <c r="R143" t="s">
        <v>598</v>
      </c>
      <c r="S143" t="s">
        <v>598</v>
      </c>
      <c r="T143" s="1">
        <v>40437</v>
      </c>
      <c r="U143" s="1">
        <v>46302</v>
      </c>
      <c r="V143" s="1">
        <v>46302</v>
      </c>
      <c r="X143" t="s">
        <v>599</v>
      </c>
      <c r="Y143" t="s">
        <v>657</v>
      </c>
      <c r="Z143" t="s">
        <v>658</v>
      </c>
      <c r="AA143" t="s">
        <v>659</v>
      </c>
      <c r="AB143" t="s">
        <v>697</v>
      </c>
      <c r="AC143" t="s">
        <v>594</v>
      </c>
      <c r="AD143" t="s">
        <v>681</v>
      </c>
      <c r="AF143" t="s">
        <v>605</v>
      </c>
      <c r="AG143" t="s">
        <v>606</v>
      </c>
      <c r="AH143" s="1">
        <v>39532</v>
      </c>
      <c r="AI143" t="s">
        <v>607</v>
      </c>
      <c r="AJ143" t="s">
        <v>608</v>
      </c>
      <c r="AK143" t="s">
        <v>587</v>
      </c>
      <c r="AL143" t="s">
        <v>609</v>
      </c>
      <c r="AM143" t="s">
        <v>610</v>
      </c>
      <c r="AN143" t="s">
        <v>619</v>
      </c>
      <c r="AO143">
        <v>0</v>
      </c>
      <c r="AP143">
        <v>3674100000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3634100000</v>
      </c>
      <c r="AX143">
        <v>0</v>
      </c>
      <c r="AY143">
        <v>67834195</v>
      </c>
      <c r="AZ143">
        <v>3409611927</v>
      </c>
      <c r="BA143">
        <v>0</v>
      </c>
      <c r="BB143">
        <v>-67834195</v>
      </c>
      <c r="BC143">
        <v>224488073</v>
      </c>
      <c r="BD143">
        <v>0</v>
      </c>
      <c r="BE143">
        <v>2509391</v>
      </c>
      <c r="BF143">
        <v>123225149</v>
      </c>
      <c r="BG143">
        <v>0</v>
      </c>
      <c r="BH143">
        <v>2509391</v>
      </c>
      <c r="BI143">
        <v>0</v>
      </c>
      <c r="BJ143">
        <v>0</v>
      </c>
      <c r="BK143">
        <v>0</v>
      </c>
      <c r="BL143">
        <v>1988073</v>
      </c>
      <c r="BM143">
        <v>0</v>
      </c>
      <c r="BN143">
        <v>0</v>
      </c>
      <c r="BO143">
        <v>671127</v>
      </c>
      <c r="BP143">
        <v>2001743</v>
      </c>
      <c r="BQ143">
        <v>671127</v>
      </c>
      <c r="BR143">
        <v>2001743</v>
      </c>
      <c r="BS143">
        <v>0</v>
      </c>
      <c r="BT143">
        <v>0</v>
      </c>
      <c r="BU143">
        <v>0</v>
      </c>
      <c r="BV143">
        <v>671127</v>
      </c>
      <c r="BW143">
        <v>2001743</v>
      </c>
      <c r="BX143">
        <v>0.29940641820028341</v>
      </c>
      <c r="BY143">
        <v>0.77768543811432889</v>
      </c>
      <c r="BZ143">
        <v>0</v>
      </c>
      <c r="CA143">
        <v>224532980</v>
      </c>
      <c r="CB143">
        <v>224532980</v>
      </c>
      <c r="CC143">
        <v>292367175</v>
      </c>
      <c r="CD143">
        <v>0</v>
      </c>
      <c r="CE143">
        <v>224488073</v>
      </c>
      <c r="CF143">
        <v>224488073</v>
      </c>
      <c r="CG143">
        <v>292308702</v>
      </c>
      <c r="CH143">
        <v>224488073</v>
      </c>
      <c r="CI143">
        <v>224488073</v>
      </c>
      <c r="CJ143">
        <v>292308702</v>
      </c>
      <c r="CK143">
        <v>13566</v>
      </c>
      <c r="CL143">
        <v>0</v>
      </c>
      <c r="CM143">
        <v>0.29420620833333333</v>
      </c>
      <c r="CN143">
        <v>3.5304745</v>
      </c>
      <c r="CO143">
        <v>3.5304745</v>
      </c>
      <c r="CP143">
        <v>66045784.773386538</v>
      </c>
      <c r="CQ143">
        <v>792549417.28063846</v>
      </c>
      <c r="CR143">
        <v>792549417.28063846</v>
      </c>
      <c r="CS143">
        <v>1.0339080237197655</v>
      </c>
      <c r="CT143">
        <v>232100019.90408847</v>
      </c>
      <c r="CU143">
        <v>3.52</v>
      </c>
      <c r="CV143">
        <v>0</v>
      </c>
      <c r="CW143">
        <v>0</v>
      </c>
      <c r="CX143">
        <v>0</v>
      </c>
      <c r="CY143">
        <v>3.52</v>
      </c>
      <c r="CZ143">
        <v>790198016.96000004</v>
      </c>
      <c r="DA143">
        <v>0</v>
      </c>
      <c r="DB143">
        <v>0</v>
      </c>
      <c r="DC143">
        <v>0</v>
      </c>
      <c r="DD143">
        <v>238776366.40000001</v>
      </c>
      <c r="DE143">
        <v>224488073</v>
      </c>
      <c r="DF143">
        <v>0</v>
      </c>
      <c r="DG143">
        <v>0</v>
      </c>
      <c r="DH143">
        <v>1</v>
      </c>
      <c r="DI143">
        <v>0</v>
      </c>
      <c r="DJ143">
        <v>224488073</v>
      </c>
      <c r="DK143">
        <v>0</v>
      </c>
      <c r="DL143">
        <v>292308702</v>
      </c>
      <c r="DM143">
        <v>0</v>
      </c>
      <c r="DN143">
        <v>0</v>
      </c>
      <c r="DO143">
        <v>0</v>
      </c>
      <c r="DP143">
        <v>67834195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432606790.4469046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671127</v>
      </c>
      <c r="EH143">
        <v>0</v>
      </c>
      <c r="EI143">
        <v>0</v>
      </c>
      <c r="EJ143">
        <v>0</v>
      </c>
      <c r="EK143">
        <v>0</v>
      </c>
      <c r="EL143">
        <v>2001743</v>
      </c>
      <c r="EM143">
        <v>0</v>
      </c>
      <c r="EN143">
        <v>0</v>
      </c>
      <c r="EO143">
        <v>0</v>
      </c>
      <c r="EP143">
        <v>671127</v>
      </c>
      <c r="EQ143">
        <v>2001743</v>
      </c>
      <c r="ER143">
        <v>377</v>
      </c>
      <c r="ES143" t="s">
        <v>10328</v>
      </c>
      <c r="ET143" t="s">
        <v>10328</v>
      </c>
      <c r="EU143" t="s">
        <v>612</v>
      </c>
      <c r="EV143" t="s">
        <v>10329</v>
      </c>
      <c r="EW143">
        <v>0</v>
      </c>
      <c r="EX143">
        <v>671127</v>
      </c>
      <c r="EY143">
        <v>0</v>
      </c>
      <c r="EZ143">
        <v>0</v>
      </c>
      <c r="FA143">
        <v>0</v>
      </c>
      <c r="FB143">
        <v>0</v>
      </c>
      <c r="FC143">
        <v>2001743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 t="b">
        <v>1</v>
      </c>
      <c r="FR143" t="b">
        <v>1</v>
      </c>
    </row>
    <row r="144" spans="1:174" x14ac:dyDescent="0.4">
      <c r="A144" t="s">
        <v>58</v>
      </c>
      <c r="B144">
        <v>805553339800</v>
      </c>
      <c r="C144">
        <v>6000000000204</v>
      </c>
      <c r="D144" t="s">
        <v>796</v>
      </c>
      <c r="E144" t="s">
        <v>797</v>
      </c>
      <c r="F144" t="s">
        <v>587</v>
      </c>
      <c r="G144" t="s">
        <v>655</v>
      </c>
      <c r="H144" t="s">
        <v>670</v>
      </c>
      <c r="I144" t="s">
        <v>590</v>
      </c>
      <c r="J144" t="s">
        <v>591</v>
      </c>
      <c r="K144" t="s">
        <v>592</v>
      </c>
      <c r="L144" t="s">
        <v>593</v>
      </c>
      <c r="M144" t="s">
        <v>594</v>
      </c>
      <c r="N144" t="s">
        <v>595</v>
      </c>
      <c r="O144" t="s">
        <v>596</v>
      </c>
      <c r="P144" t="s">
        <v>595</v>
      </c>
      <c r="Q144" t="s">
        <v>597</v>
      </c>
      <c r="R144" t="s">
        <v>598</v>
      </c>
      <c r="S144" t="s">
        <v>598</v>
      </c>
      <c r="T144" s="1">
        <v>40437</v>
      </c>
      <c r="U144" s="1">
        <v>46302</v>
      </c>
      <c r="V144" s="1">
        <v>46302</v>
      </c>
      <c r="X144" t="s">
        <v>599</v>
      </c>
      <c r="Y144" t="s">
        <v>657</v>
      </c>
      <c r="Z144" t="s">
        <v>658</v>
      </c>
      <c r="AA144" t="s">
        <v>659</v>
      </c>
      <c r="AB144" t="s">
        <v>697</v>
      </c>
      <c r="AC144" t="s">
        <v>594</v>
      </c>
      <c r="AD144" t="s">
        <v>681</v>
      </c>
      <c r="AF144" t="s">
        <v>605</v>
      </c>
      <c r="AG144" t="s">
        <v>606</v>
      </c>
      <c r="AH144" s="1">
        <v>39532</v>
      </c>
      <c r="AI144" t="s">
        <v>607</v>
      </c>
      <c r="AJ144" t="s">
        <v>608</v>
      </c>
      <c r="AK144" t="s">
        <v>587</v>
      </c>
      <c r="AL144" t="s">
        <v>609</v>
      </c>
      <c r="AM144" t="s">
        <v>610</v>
      </c>
      <c r="AN144" t="s">
        <v>619</v>
      </c>
      <c r="AO144">
        <v>0</v>
      </c>
      <c r="AP144">
        <v>4786050000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10302987</v>
      </c>
      <c r="AZ144">
        <v>0</v>
      </c>
      <c r="BA144">
        <v>0</v>
      </c>
      <c r="BB144">
        <v>-10302987</v>
      </c>
      <c r="BC144">
        <v>0</v>
      </c>
      <c r="BD144">
        <v>0</v>
      </c>
      <c r="BE144">
        <v>89938</v>
      </c>
      <c r="BF144">
        <v>0</v>
      </c>
      <c r="BG144">
        <v>0</v>
      </c>
      <c r="BH144">
        <v>89938</v>
      </c>
      <c r="BI144">
        <v>0</v>
      </c>
      <c r="BJ144">
        <v>0</v>
      </c>
      <c r="BK144">
        <v>0</v>
      </c>
      <c r="BL144">
        <v>6063</v>
      </c>
      <c r="BM144">
        <v>0</v>
      </c>
      <c r="BN144">
        <v>0</v>
      </c>
      <c r="BO144">
        <v>0</v>
      </c>
      <c r="BP144">
        <v>8141</v>
      </c>
      <c r="BQ144">
        <v>0</v>
      </c>
      <c r="BR144">
        <v>8141</v>
      </c>
      <c r="BS144">
        <v>0</v>
      </c>
      <c r="BT144">
        <v>0</v>
      </c>
      <c r="BU144">
        <v>0</v>
      </c>
      <c r="BV144">
        <v>0</v>
      </c>
      <c r="BW144">
        <v>8141</v>
      </c>
      <c r="BX144">
        <v>0</v>
      </c>
      <c r="BY144">
        <v>0.15818847862847618</v>
      </c>
      <c r="BZ144">
        <v>0</v>
      </c>
      <c r="CA144">
        <v>0</v>
      </c>
      <c r="CB144">
        <v>0</v>
      </c>
      <c r="CC144">
        <v>10302987</v>
      </c>
      <c r="CD144">
        <v>0</v>
      </c>
      <c r="CE144">
        <v>0</v>
      </c>
      <c r="CF144">
        <v>0</v>
      </c>
      <c r="CG144">
        <v>10300926</v>
      </c>
      <c r="CH144">
        <v>0</v>
      </c>
      <c r="CI144">
        <v>0</v>
      </c>
      <c r="CJ144">
        <v>10300926</v>
      </c>
      <c r="CK144">
        <v>2061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5.59</v>
      </c>
      <c r="CZ144">
        <v>0</v>
      </c>
      <c r="DA144">
        <v>0</v>
      </c>
      <c r="DB144">
        <v>0</v>
      </c>
      <c r="DC144">
        <v>0</v>
      </c>
      <c r="DD144">
        <v>57593697.329999998</v>
      </c>
      <c r="DE144">
        <v>0</v>
      </c>
      <c r="DF144">
        <v>0</v>
      </c>
      <c r="DG144">
        <v>0</v>
      </c>
      <c r="DH144">
        <v>1</v>
      </c>
      <c r="DI144">
        <v>0</v>
      </c>
      <c r="DJ144">
        <v>0</v>
      </c>
      <c r="DK144">
        <v>0</v>
      </c>
      <c r="DL144">
        <v>10300926</v>
      </c>
      <c r="DM144">
        <v>0</v>
      </c>
      <c r="DN144">
        <v>0</v>
      </c>
      <c r="DO144">
        <v>0</v>
      </c>
      <c r="DP144">
        <v>10302987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199782848.35863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8141</v>
      </c>
      <c r="EM144">
        <v>0</v>
      </c>
      <c r="EN144">
        <v>0</v>
      </c>
      <c r="EO144">
        <v>0</v>
      </c>
      <c r="EP144">
        <v>0</v>
      </c>
      <c r="EQ144">
        <v>8141</v>
      </c>
      <c r="ER144">
        <v>445</v>
      </c>
      <c r="ES144" t="s">
        <v>10328</v>
      </c>
      <c r="ET144" t="s">
        <v>10328</v>
      </c>
      <c r="EU144" t="s">
        <v>612</v>
      </c>
      <c r="EV144" t="s">
        <v>10329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8141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 t="b">
        <v>1</v>
      </c>
      <c r="FR144" t="b">
        <v>1</v>
      </c>
    </row>
    <row r="145" spans="1:174" x14ac:dyDescent="0.4">
      <c r="A145" t="s">
        <v>58</v>
      </c>
      <c r="B145">
        <v>805553339800</v>
      </c>
      <c r="C145">
        <v>6000000000205</v>
      </c>
      <c r="D145" t="s">
        <v>796</v>
      </c>
      <c r="E145" t="s">
        <v>797</v>
      </c>
      <c r="F145" t="s">
        <v>587</v>
      </c>
      <c r="G145" t="s">
        <v>655</v>
      </c>
      <c r="H145" t="s">
        <v>670</v>
      </c>
      <c r="I145" t="s">
        <v>590</v>
      </c>
      <c r="J145" t="s">
        <v>591</v>
      </c>
      <c r="K145" t="s">
        <v>592</v>
      </c>
      <c r="L145" t="s">
        <v>593</v>
      </c>
      <c r="M145" t="s">
        <v>594</v>
      </c>
      <c r="N145" t="s">
        <v>595</v>
      </c>
      <c r="O145" t="s">
        <v>596</v>
      </c>
      <c r="P145" t="s">
        <v>595</v>
      </c>
      <c r="Q145" t="s">
        <v>597</v>
      </c>
      <c r="R145" t="s">
        <v>598</v>
      </c>
      <c r="S145" t="s">
        <v>598</v>
      </c>
      <c r="T145" s="1">
        <v>40437</v>
      </c>
      <c r="U145" s="1">
        <v>46302</v>
      </c>
      <c r="V145" s="1">
        <v>46302</v>
      </c>
      <c r="X145" t="s">
        <v>599</v>
      </c>
      <c r="Y145" t="s">
        <v>657</v>
      </c>
      <c r="Z145" t="s">
        <v>658</v>
      </c>
      <c r="AA145" t="s">
        <v>659</v>
      </c>
      <c r="AB145" t="s">
        <v>697</v>
      </c>
      <c r="AC145" t="s">
        <v>594</v>
      </c>
      <c r="AD145" t="s">
        <v>681</v>
      </c>
      <c r="AF145" t="s">
        <v>605</v>
      </c>
      <c r="AG145" t="s">
        <v>606</v>
      </c>
      <c r="AH145" s="1">
        <v>39532</v>
      </c>
      <c r="AI145" t="s">
        <v>607</v>
      </c>
      <c r="AJ145" t="s">
        <v>608</v>
      </c>
      <c r="AK145" t="s">
        <v>587</v>
      </c>
      <c r="AL145" t="s">
        <v>609</v>
      </c>
      <c r="AM145" t="s">
        <v>610</v>
      </c>
      <c r="AN145" t="s">
        <v>619</v>
      </c>
      <c r="AO145">
        <v>0</v>
      </c>
      <c r="AP145">
        <v>2766650000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2694200000</v>
      </c>
      <c r="AX145">
        <v>0</v>
      </c>
      <c r="AY145">
        <v>49657722</v>
      </c>
      <c r="AZ145">
        <v>2504093174</v>
      </c>
      <c r="BA145">
        <v>0</v>
      </c>
      <c r="BB145">
        <v>-49657722</v>
      </c>
      <c r="BC145">
        <v>190106826</v>
      </c>
      <c r="BD145">
        <v>0</v>
      </c>
      <c r="BE145">
        <v>1941283</v>
      </c>
      <c r="BF145">
        <v>98521299</v>
      </c>
      <c r="BG145">
        <v>0</v>
      </c>
      <c r="BH145">
        <v>1941283</v>
      </c>
      <c r="BI145">
        <v>0</v>
      </c>
      <c r="BJ145">
        <v>0</v>
      </c>
      <c r="BK145">
        <v>0</v>
      </c>
      <c r="BL145">
        <v>1583684</v>
      </c>
      <c r="BM145">
        <v>0</v>
      </c>
      <c r="BN145">
        <v>0</v>
      </c>
      <c r="BO145">
        <v>536049</v>
      </c>
      <c r="BP145">
        <v>1593687</v>
      </c>
      <c r="BQ145">
        <v>536049</v>
      </c>
      <c r="BR145">
        <v>1593687</v>
      </c>
      <c r="BS145">
        <v>0</v>
      </c>
      <c r="BT145">
        <v>0</v>
      </c>
      <c r="BU145">
        <v>0</v>
      </c>
      <c r="BV145">
        <v>536049</v>
      </c>
      <c r="BW145">
        <v>1593687</v>
      </c>
      <c r="BX145">
        <v>0.28237061958063403</v>
      </c>
      <c r="BY145">
        <v>0.74424795301247926</v>
      </c>
      <c r="BZ145">
        <v>0</v>
      </c>
      <c r="CA145">
        <v>190144855</v>
      </c>
      <c r="CB145">
        <v>190144855</v>
      </c>
      <c r="CC145">
        <v>239802577</v>
      </c>
      <c r="CD145">
        <v>0</v>
      </c>
      <c r="CE145">
        <v>190106826</v>
      </c>
      <c r="CF145">
        <v>190106826</v>
      </c>
      <c r="CG145">
        <v>239754616</v>
      </c>
      <c r="CH145">
        <v>190106826</v>
      </c>
      <c r="CI145">
        <v>190106826</v>
      </c>
      <c r="CJ145">
        <v>239754616</v>
      </c>
      <c r="CK145">
        <v>9932</v>
      </c>
      <c r="CL145">
        <v>0</v>
      </c>
      <c r="CM145">
        <v>0.27776541666666665</v>
      </c>
      <c r="CN145">
        <v>3.3331849999999998</v>
      </c>
      <c r="CO145">
        <v>3.3331849999999998</v>
      </c>
      <c r="CP145">
        <v>52805101.735067494</v>
      </c>
      <c r="CQ145">
        <v>633661220.82080996</v>
      </c>
      <c r="CR145">
        <v>633661220.82080996</v>
      </c>
      <c r="CS145">
        <v>1.0365679233167544</v>
      </c>
      <c r="CT145">
        <v>197058637.83515957</v>
      </c>
      <c r="CU145">
        <v>3.32</v>
      </c>
      <c r="CV145">
        <v>0</v>
      </c>
      <c r="CW145">
        <v>0</v>
      </c>
      <c r="CX145">
        <v>0</v>
      </c>
      <c r="CY145">
        <v>3.32</v>
      </c>
      <c r="CZ145">
        <v>631154662.31999993</v>
      </c>
      <c r="DA145">
        <v>0</v>
      </c>
      <c r="DB145">
        <v>0</v>
      </c>
      <c r="DC145">
        <v>0</v>
      </c>
      <c r="DD145">
        <v>164863637.03999999</v>
      </c>
      <c r="DE145">
        <v>190106826</v>
      </c>
      <c r="DF145">
        <v>0</v>
      </c>
      <c r="DG145">
        <v>0</v>
      </c>
      <c r="DH145">
        <v>1</v>
      </c>
      <c r="DI145">
        <v>0</v>
      </c>
      <c r="DJ145">
        <v>190106826</v>
      </c>
      <c r="DK145">
        <v>0</v>
      </c>
      <c r="DL145">
        <v>239754616</v>
      </c>
      <c r="DM145">
        <v>0</v>
      </c>
      <c r="DN145">
        <v>0</v>
      </c>
      <c r="DO145">
        <v>0</v>
      </c>
      <c r="DP145">
        <v>49657722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342384280.96116626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536049</v>
      </c>
      <c r="EH145">
        <v>0</v>
      </c>
      <c r="EI145">
        <v>0</v>
      </c>
      <c r="EJ145">
        <v>0</v>
      </c>
      <c r="EK145">
        <v>0</v>
      </c>
      <c r="EL145">
        <v>1593687</v>
      </c>
      <c r="EM145">
        <v>0</v>
      </c>
      <c r="EN145">
        <v>0</v>
      </c>
      <c r="EO145">
        <v>0</v>
      </c>
      <c r="EP145">
        <v>536049</v>
      </c>
      <c r="EQ145">
        <v>1593687</v>
      </c>
      <c r="ER145">
        <v>384</v>
      </c>
      <c r="ES145" t="s">
        <v>10328</v>
      </c>
      <c r="ET145" t="s">
        <v>10328</v>
      </c>
      <c r="EU145" t="s">
        <v>612</v>
      </c>
      <c r="EV145" t="s">
        <v>10329</v>
      </c>
      <c r="EW145">
        <v>0</v>
      </c>
      <c r="EX145">
        <v>536049</v>
      </c>
      <c r="EY145">
        <v>0</v>
      </c>
      <c r="EZ145">
        <v>0</v>
      </c>
      <c r="FA145">
        <v>0</v>
      </c>
      <c r="FB145">
        <v>0</v>
      </c>
      <c r="FC145">
        <v>1593687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 t="b">
        <v>1</v>
      </c>
      <c r="FR145" t="b">
        <v>1</v>
      </c>
    </row>
    <row r="146" spans="1:174" x14ac:dyDescent="0.4">
      <c r="A146" t="s">
        <v>59</v>
      </c>
      <c r="B146">
        <v>605582707600</v>
      </c>
      <c r="C146">
        <v>6000000000165</v>
      </c>
      <c r="D146" t="s">
        <v>798</v>
      </c>
      <c r="E146" t="s">
        <v>799</v>
      </c>
      <c r="F146" t="s">
        <v>587</v>
      </c>
      <c r="G146" t="s">
        <v>655</v>
      </c>
      <c r="H146" t="s">
        <v>784</v>
      </c>
      <c r="I146" t="s">
        <v>590</v>
      </c>
      <c r="J146" t="s">
        <v>591</v>
      </c>
      <c r="K146" t="s">
        <v>592</v>
      </c>
      <c r="L146" t="s">
        <v>593</v>
      </c>
      <c r="M146" t="s">
        <v>594</v>
      </c>
      <c r="N146" t="s">
        <v>595</v>
      </c>
      <c r="O146" t="s">
        <v>596</v>
      </c>
      <c r="P146" t="s">
        <v>595</v>
      </c>
      <c r="Q146" t="s">
        <v>597</v>
      </c>
      <c r="R146" t="s">
        <v>598</v>
      </c>
      <c r="S146" t="s">
        <v>598</v>
      </c>
      <c r="T146" s="1">
        <v>40606</v>
      </c>
      <c r="U146" s="1">
        <v>46295</v>
      </c>
      <c r="V146" s="1">
        <v>46295</v>
      </c>
      <c r="X146" t="s">
        <v>599</v>
      </c>
      <c r="Y146" t="s">
        <v>657</v>
      </c>
      <c r="Z146" t="s">
        <v>658</v>
      </c>
      <c r="AA146" t="s">
        <v>659</v>
      </c>
      <c r="AB146" t="s">
        <v>800</v>
      </c>
      <c r="AC146" t="s">
        <v>594</v>
      </c>
      <c r="AD146" t="s">
        <v>681</v>
      </c>
      <c r="AF146" t="s">
        <v>605</v>
      </c>
      <c r="AG146" t="s">
        <v>606</v>
      </c>
      <c r="AH146" s="1">
        <v>39805</v>
      </c>
      <c r="AI146" t="s">
        <v>607</v>
      </c>
      <c r="AJ146" t="s">
        <v>608</v>
      </c>
      <c r="AK146" t="s">
        <v>587</v>
      </c>
      <c r="AL146" t="s">
        <v>609</v>
      </c>
      <c r="AM146" t="s">
        <v>610</v>
      </c>
      <c r="AN146" t="s">
        <v>619</v>
      </c>
      <c r="AO146">
        <v>0</v>
      </c>
      <c r="AP146">
        <v>25000000000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25000000000</v>
      </c>
      <c r="AX146">
        <v>513050211</v>
      </c>
      <c r="AY146">
        <v>513050211</v>
      </c>
      <c r="AZ146">
        <v>24546142590</v>
      </c>
      <c r="BA146">
        <v>-513050211</v>
      </c>
      <c r="BB146">
        <v>-513050211</v>
      </c>
      <c r="BC146">
        <v>453857410</v>
      </c>
      <c r="BD146">
        <v>8729478</v>
      </c>
      <c r="BE146">
        <v>8729478</v>
      </c>
      <c r="BF146">
        <v>298028492</v>
      </c>
      <c r="BG146">
        <v>0</v>
      </c>
      <c r="BH146">
        <v>8729478</v>
      </c>
      <c r="BI146">
        <v>0</v>
      </c>
      <c r="BJ146">
        <v>0</v>
      </c>
      <c r="BK146">
        <v>0</v>
      </c>
      <c r="BL146">
        <v>8722082</v>
      </c>
      <c r="BM146">
        <v>0</v>
      </c>
      <c r="BN146">
        <v>0</v>
      </c>
      <c r="BO146">
        <v>3701687</v>
      </c>
      <c r="BP146">
        <v>8824693</v>
      </c>
      <c r="BQ146">
        <v>3701687</v>
      </c>
      <c r="BR146">
        <v>8824693</v>
      </c>
      <c r="BS146">
        <v>0</v>
      </c>
      <c r="BT146">
        <v>0</v>
      </c>
      <c r="BU146">
        <v>0</v>
      </c>
      <c r="BV146">
        <v>3701687</v>
      </c>
      <c r="BW146">
        <v>8824693</v>
      </c>
      <c r="BX146">
        <v>0.52248265053193776</v>
      </c>
      <c r="BY146">
        <v>1.2501001814848796</v>
      </c>
      <c r="BZ146">
        <v>0</v>
      </c>
      <c r="CA146">
        <v>453948200</v>
      </c>
      <c r="CB146">
        <v>966998411</v>
      </c>
      <c r="CC146">
        <v>966998411</v>
      </c>
      <c r="CD146">
        <v>0</v>
      </c>
      <c r="CE146">
        <v>453857410</v>
      </c>
      <c r="CF146">
        <v>966805011</v>
      </c>
      <c r="CG146">
        <v>966805011</v>
      </c>
      <c r="CH146">
        <v>453857410</v>
      </c>
      <c r="CI146">
        <v>966805011</v>
      </c>
      <c r="CJ146">
        <v>966805011</v>
      </c>
      <c r="CK146">
        <v>102610</v>
      </c>
      <c r="CL146">
        <v>0</v>
      </c>
      <c r="CM146">
        <v>0.36275529999999995</v>
      </c>
      <c r="CN146">
        <v>4.3530635999999996</v>
      </c>
      <c r="CO146">
        <v>4.3530635999999996</v>
      </c>
      <c r="CP146">
        <v>164639180.92177299</v>
      </c>
      <c r="CQ146">
        <v>1975670171.0612757</v>
      </c>
      <c r="CR146">
        <v>1975670171.0612757</v>
      </c>
      <c r="CS146">
        <v>1.0119211396800001</v>
      </c>
      <c r="CT146">
        <v>459267907.57941306</v>
      </c>
      <c r="CU146">
        <v>4.3899999999999997</v>
      </c>
      <c r="CV146">
        <v>0</v>
      </c>
      <c r="CW146">
        <v>0</v>
      </c>
      <c r="CX146">
        <v>4.3899999999999997</v>
      </c>
      <c r="CY146">
        <v>4.3899999999999997</v>
      </c>
      <c r="CZ146">
        <v>1992434029.8999999</v>
      </c>
      <c r="DA146">
        <v>0</v>
      </c>
      <c r="DB146">
        <v>0</v>
      </c>
      <c r="DC146">
        <v>2252290426.29</v>
      </c>
      <c r="DD146">
        <v>2252290426.29</v>
      </c>
      <c r="DE146">
        <v>453857410</v>
      </c>
      <c r="DF146">
        <v>0</v>
      </c>
      <c r="DG146">
        <v>513050211</v>
      </c>
      <c r="DH146">
        <v>1</v>
      </c>
      <c r="DI146">
        <v>0</v>
      </c>
      <c r="DJ146">
        <v>453857410</v>
      </c>
      <c r="DK146">
        <v>0</v>
      </c>
      <c r="DL146">
        <v>966805011</v>
      </c>
      <c r="DM146">
        <v>0</v>
      </c>
      <c r="DN146">
        <v>0</v>
      </c>
      <c r="DO146">
        <v>0</v>
      </c>
      <c r="DP146">
        <v>513050211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2005268337.1812208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3701687</v>
      </c>
      <c r="EH146">
        <v>0</v>
      </c>
      <c r="EI146">
        <v>0</v>
      </c>
      <c r="EJ146">
        <v>0</v>
      </c>
      <c r="EK146">
        <v>0</v>
      </c>
      <c r="EL146">
        <v>8824693</v>
      </c>
      <c r="EM146">
        <v>0</v>
      </c>
      <c r="EN146">
        <v>0</v>
      </c>
      <c r="EO146">
        <v>0</v>
      </c>
      <c r="EP146">
        <v>3701687</v>
      </c>
      <c r="EQ146">
        <v>8824693</v>
      </c>
      <c r="ER146">
        <v>349</v>
      </c>
      <c r="ES146" t="s">
        <v>10328</v>
      </c>
      <c r="ET146" t="s">
        <v>10328</v>
      </c>
      <c r="EU146" t="s">
        <v>612</v>
      </c>
      <c r="EV146" t="s">
        <v>10329</v>
      </c>
      <c r="EW146">
        <v>0</v>
      </c>
      <c r="EX146">
        <v>3701687</v>
      </c>
      <c r="EY146">
        <v>0</v>
      </c>
      <c r="EZ146">
        <v>0</v>
      </c>
      <c r="FA146">
        <v>0</v>
      </c>
      <c r="FB146">
        <v>0</v>
      </c>
      <c r="FC146">
        <v>8824693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 t="b">
        <v>1</v>
      </c>
      <c r="FR146" t="b">
        <v>1</v>
      </c>
    </row>
    <row r="147" spans="1:174" x14ac:dyDescent="0.4">
      <c r="A147" t="s">
        <v>59</v>
      </c>
      <c r="B147">
        <v>605582707600</v>
      </c>
      <c r="C147">
        <v>6000000000166</v>
      </c>
      <c r="D147" t="s">
        <v>798</v>
      </c>
      <c r="E147" t="s">
        <v>799</v>
      </c>
      <c r="F147" t="s">
        <v>587</v>
      </c>
      <c r="G147" t="s">
        <v>655</v>
      </c>
      <c r="H147" t="s">
        <v>784</v>
      </c>
      <c r="I147" t="s">
        <v>590</v>
      </c>
      <c r="J147" t="s">
        <v>591</v>
      </c>
      <c r="K147" t="s">
        <v>592</v>
      </c>
      <c r="L147" t="s">
        <v>593</v>
      </c>
      <c r="M147" t="s">
        <v>594</v>
      </c>
      <c r="N147" t="s">
        <v>595</v>
      </c>
      <c r="O147" t="s">
        <v>596</v>
      </c>
      <c r="P147" t="s">
        <v>595</v>
      </c>
      <c r="Q147" t="s">
        <v>597</v>
      </c>
      <c r="R147" t="s">
        <v>598</v>
      </c>
      <c r="S147" t="s">
        <v>598</v>
      </c>
      <c r="T147" s="1">
        <v>40606</v>
      </c>
      <c r="U147" s="1">
        <v>46295</v>
      </c>
      <c r="V147" s="1">
        <v>46295</v>
      </c>
      <c r="X147" t="s">
        <v>599</v>
      </c>
      <c r="Y147" t="s">
        <v>657</v>
      </c>
      <c r="Z147" t="s">
        <v>658</v>
      </c>
      <c r="AA147" t="s">
        <v>659</v>
      </c>
      <c r="AB147" t="s">
        <v>800</v>
      </c>
      <c r="AC147" t="s">
        <v>594</v>
      </c>
      <c r="AD147" t="s">
        <v>681</v>
      </c>
      <c r="AF147" t="s">
        <v>605</v>
      </c>
      <c r="AG147" t="s">
        <v>606</v>
      </c>
      <c r="AH147" s="1">
        <v>39805</v>
      </c>
      <c r="AI147" t="s">
        <v>607</v>
      </c>
      <c r="AJ147" t="s">
        <v>608</v>
      </c>
      <c r="AK147" t="s">
        <v>587</v>
      </c>
      <c r="AL147" t="s">
        <v>609</v>
      </c>
      <c r="AM147" t="s">
        <v>610</v>
      </c>
      <c r="AN147" t="s">
        <v>619</v>
      </c>
      <c r="AO147">
        <v>0</v>
      </c>
      <c r="AP147">
        <v>1500000000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1137600000</v>
      </c>
      <c r="AX147">
        <v>23345836</v>
      </c>
      <c r="AY147">
        <v>23345836</v>
      </c>
      <c r="AZ147">
        <v>1116947646</v>
      </c>
      <c r="BA147">
        <v>-23345836</v>
      </c>
      <c r="BB147">
        <v>-23345836</v>
      </c>
      <c r="BC147">
        <v>20652354</v>
      </c>
      <c r="BD147">
        <v>397226</v>
      </c>
      <c r="BE147">
        <v>397226</v>
      </c>
      <c r="BF147">
        <v>13561448</v>
      </c>
      <c r="BG147">
        <v>0</v>
      </c>
      <c r="BH147">
        <v>397226</v>
      </c>
      <c r="BI147">
        <v>0</v>
      </c>
      <c r="BJ147">
        <v>0</v>
      </c>
      <c r="BK147">
        <v>0</v>
      </c>
      <c r="BL147">
        <v>396889</v>
      </c>
      <c r="BM147">
        <v>0</v>
      </c>
      <c r="BN147">
        <v>0</v>
      </c>
      <c r="BO147">
        <v>168441</v>
      </c>
      <c r="BP147">
        <v>401559</v>
      </c>
      <c r="BQ147">
        <v>168441</v>
      </c>
      <c r="BR147">
        <v>401559</v>
      </c>
      <c r="BS147">
        <v>0</v>
      </c>
      <c r="BT147">
        <v>0</v>
      </c>
      <c r="BU147">
        <v>0</v>
      </c>
      <c r="BV147">
        <v>168441</v>
      </c>
      <c r="BW147">
        <v>401559</v>
      </c>
      <c r="BX147">
        <v>0.52248046967874062</v>
      </c>
      <c r="BY147">
        <v>1.250099697535888</v>
      </c>
      <c r="BZ147">
        <v>0</v>
      </c>
      <c r="CA147">
        <v>20656485</v>
      </c>
      <c r="CB147">
        <v>44002321</v>
      </c>
      <c r="CC147">
        <v>44002321</v>
      </c>
      <c r="CD147">
        <v>0</v>
      </c>
      <c r="CE147">
        <v>20652354</v>
      </c>
      <c r="CF147">
        <v>43993521</v>
      </c>
      <c r="CG147">
        <v>43993521</v>
      </c>
      <c r="CH147">
        <v>20652354</v>
      </c>
      <c r="CI147">
        <v>43993521</v>
      </c>
      <c r="CJ147">
        <v>43993521</v>
      </c>
      <c r="CK147">
        <v>4669</v>
      </c>
      <c r="CL147">
        <v>0</v>
      </c>
      <c r="CM147">
        <v>0.36275375833333334</v>
      </c>
      <c r="CN147">
        <v>4.3530451000000001</v>
      </c>
      <c r="CO147">
        <v>4.3530451000000001</v>
      </c>
      <c r="CP147">
        <v>7491719.0319304504</v>
      </c>
      <c r="CQ147">
        <v>89900628.383165404</v>
      </c>
      <c r="CR147">
        <v>89900628.383165404</v>
      </c>
      <c r="CS147">
        <v>1.0119211040787623</v>
      </c>
      <c r="CT147">
        <v>20898552.861505445</v>
      </c>
      <c r="CU147">
        <v>4.3899999999999997</v>
      </c>
      <c r="CV147">
        <v>0</v>
      </c>
      <c r="CW147">
        <v>0</v>
      </c>
      <c r="CX147">
        <v>4.3899999999999997</v>
      </c>
      <c r="CY147">
        <v>4.3899999999999997</v>
      </c>
      <c r="CZ147">
        <v>90663834.059999987</v>
      </c>
      <c r="DA147">
        <v>0</v>
      </c>
      <c r="DB147">
        <v>0</v>
      </c>
      <c r="DC147">
        <v>102488220.03999999</v>
      </c>
      <c r="DD147">
        <v>102488220.03999999</v>
      </c>
      <c r="DE147">
        <v>20652354</v>
      </c>
      <c r="DF147">
        <v>0</v>
      </c>
      <c r="DG147">
        <v>23345836</v>
      </c>
      <c r="DH147">
        <v>1</v>
      </c>
      <c r="DI147">
        <v>0</v>
      </c>
      <c r="DJ147">
        <v>20652354</v>
      </c>
      <c r="DK147">
        <v>0</v>
      </c>
      <c r="DL147">
        <v>43993521</v>
      </c>
      <c r="DM147">
        <v>0</v>
      </c>
      <c r="DN147">
        <v>0</v>
      </c>
      <c r="DO147">
        <v>0</v>
      </c>
      <c r="DP147">
        <v>23345836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91247754.591554359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168441</v>
      </c>
      <c r="EH147">
        <v>0</v>
      </c>
      <c r="EI147">
        <v>0</v>
      </c>
      <c r="EJ147">
        <v>0</v>
      </c>
      <c r="EK147">
        <v>0</v>
      </c>
      <c r="EL147">
        <v>401559</v>
      </c>
      <c r="EM147">
        <v>0</v>
      </c>
      <c r="EN147">
        <v>0</v>
      </c>
      <c r="EO147">
        <v>0</v>
      </c>
      <c r="EP147">
        <v>168441</v>
      </c>
      <c r="EQ147">
        <v>401559</v>
      </c>
      <c r="ER147">
        <v>399</v>
      </c>
      <c r="ES147" t="s">
        <v>10328</v>
      </c>
      <c r="ET147" t="s">
        <v>10328</v>
      </c>
      <c r="EU147" t="s">
        <v>612</v>
      </c>
      <c r="EV147" t="s">
        <v>10329</v>
      </c>
      <c r="EW147">
        <v>0</v>
      </c>
      <c r="EX147">
        <v>168441</v>
      </c>
      <c r="EY147">
        <v>0</v>
      </c>
      <c r="EZ147">
        <v>0</v>
      </c>
      <c r="FA147">
        <v>0</v>
      </c>
      <c r="FB147">
        <v>0</v>
      </c>
      <c r="FC147">
        <v>401559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 t="b">
        <v>1</v>
      </c>
      <c r="FR147" t="b">
        <v>1</v>
      </c>
    </row>
    <row r="148" spans="1:174" x14ac:dyDescent="0.4">
      <c r="A148" t="s">
        <v>60</v>
      </c>
      <c r="B148" t="s">
        <v>801</v>
      </c>
      <c r="C148">
        <v>200000304</v>
      </c>
      <c r="D148" t="s">
        <v>802</v>
      </c>
      <c r="E148" t="s">
        <v>803</v>
      </c>
      <c r="F148" t="s">
        <v>587</v>
      </c>
      <c r="G148" t="s">
        <v>655</v>
      </c>
      <c r="H148" t="s">
        <v>695</v>
      </c>
      <c r="I148" t="s">
        <v>590</v>
      </c>
      <c r="J148" t="s">
        <v>591</v>
      </c>
      <c r="K148" t="s">
        <v>592</v>
      </c>
      <c r="L148" t="s">
        <v>593</v>
      </c>
      <c r="M148" t="s">
        <v>594</v>
      </c>
      <c r="N148" t="s">
        <v>635</v>
      </c>
      <c r="O148" t="s">
        <v>624</v>
      </c>
      <c r="P148" t="s">
        <v>636</v>
      </c>
      <c r="Q148" t="s">
        <v>696</v>
      </c>
      <c r="R148" t="s">
        <v>598</v>
      </c>
      <c r="S148" t="s">
        <v>598</v>
      </c>
      <c r="T148" s="1">
        <v>39973</v>
      </c>
      <c r="U148" s="1">
        <v>49104</v>
      </c>
      <c r="V148" s="1">
        <v>49104</v>
      </c>
      <c r="X148" t="s">
        <v>599</v>
      </c>
      <c r="Y148" t="s">
        <v>657</v>
      </c>
      <c r="Z148" t="s">
        <v>658</v>
      </c>
      <c r="AA148" t="s">
        <v>659</v>
      </c>
      <c r="AB148" t="s">
        <v>637</v>
      </c>
      <c r="AC148" t="s">
        <v>594</v>
      </c>
      <c r="AD148" t="s">
        <v>698</v>
      </c>
      <c r="AF148" t="s">
        <v>605</v>
      </c>
      <c r="AG148" t="s">
        <v>606</v>
      </c>
      <c r="AH148" t="s">
        <v>10328</v>
      </c>
      <c r="AI148" t="s">
        <v>607</v>
      </c>
      <c r="AJ148" t="s">
        <v>608</v>
      </c>
      <c r="AK148" t="s">
        <v>587</v>
      </c>
      <c r="AL148" t="s">
        <v>609</v>
      </c>
      <c r="AM148" t="s">
        <v>610</v>
      </c>
      <c r="AN148" t="s">
        <v>619</v>
      </c>
      <c r="AO148">
        <v>0</v>
      </c>
      <c r="AP148">
        <v>240000000000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198458400000</v>
      </c>
      <c r="AX148">
        <v>0</v>
      </c>
      <c r="AY148">
        <v>3007199979</v>
      </c>
      <c r="AZ148">
        <v>142380210005</v>
      </c>
      <c r="BA148">
        <v>0</v>
      </c>
      <c r="BB148">
        <v>-3007199979</v>
      </c>
      <c r="BC148">
        <v>56078189995</v>
      </c>
      <c r="BD148">
        <v>0</v>
      </c>
      <c r="BE148">
        <v>507999996</v>
      </c>
      <c r="BF148">
        <v>92737499698</v>
      </c>
      <c r="BG148">
        <v>507999996</v>
      </c>
      <c r="BH148">
        <v>0</v>
      </c>
      <c r="BI148">
        <v>0</v>
      </c>
      <c r="BJ148">
        <v>-7734893</v>
      </c>
      <c r="BK148">
        <v>507999996</v>
      </c>
      <c r="BL148">
        <v>0</v>
      </c>
      <c r="BM148">
        <v>1110682729</v>
      </c>
      <c r="BN148">
        <v>1102947835</v>
      </c>
      <c r="BO148">
        <v>0</v>
      </c>
      <c r="BP148">
        <v>507999996</v>
      </c>
      <c r="BQ148">
        <v>1110682729</v>
      </c>
      <c r="BR148">
        <v>1610947831</v>
      </c>
      <c r="BS148">
        <v>0</v>
      </c>
      <c r="BT148">
        <v>0</v>
      </c>
      <c r="BU148">
        <v>0</v>
      </c>
      <c r="BV148">
        <v>1110682729</v>
      </c>
      <c r="BW148">
        <v>1610947831</v>
      </c>
      <c r="BX148">
        <v>1.924932267792931</v>
      </c>
      <c r="BY148">
        <v>2.7324036298194221</v>
      </c>
      <c r="BZ148">
        <v>0</v>
      </c>
      <c r="CA148">
        <v>57014850139</v>
      </c>
      <c r="CB148">
        <v>57014850139</v>
      </c>
      <c r="CC148">
        <v>59993993182</v>
      </c>
      <c r="CD148">
        <v>0</v>
      </c>
      <c r="CE148">
        <v>58810517034</v>
      </c>
      <c r="CF148">
        <v>57699834305</v>
      </c>
      <c r="CG148">
        <v>60714769178</v>
      </c>
      <c r="CH148">
        <v>58810517034</v>
      </c>
      <c r="CI148">
        <v>57699834305</v>
      </c>
      <c r="CJ148">
        <v>60714769178</v>
      </c>
      <c r="CK148">
        <v>1102947835</v>
      </c>
      <c r="CL148">
        <v>4803315809</v>
      </c>
      <c r="CM148">
        <v>25.168603062629703</v>
      </c>
      <c r="CN148">
        <v>11.871554255485533</v>
      </c>
      <c r="CO148">
        <v>4.7766098380088797</v>
      </c>
      <c r="CP148">
        <v>1480178559136.7688</v>
      </c>
      <c r="CQ148">
        <v>698172243762.28711</v>
      </c>
      <c r="CR148">
        <v>280914894242.99323</v>
      </c>
      <c r="CS148">
        <v>1.4810571219812314</v>
      </c>
      <c r="CT148">
        <v>87101735100.604233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0.99564922552764401</v>
      </c>
      <c r="DI148">
        <v>4.3507744723560665E-3</v>
      </c>
      <c r="DJ148">
        <v>58554645737.782417</v>
      </c>
      <c r="DK148">
        <v>255871296.21758881</v>
      </c>
      <c r="DL148">
        <v>60450612910.165375</v>
      </c>
      <c r="DM148">
        <v>264156267.83463332</v>
      </c>
      <c r="DN148">
        <v>0</v>
      </c>
      <c r="DO148">
        <v>0</v>
      </c>
      <c r="DP148">
        <v>2994116330.0980973</v>
      </c>
      <c r="DQ148">
        <v>13083648.901902899</v>
      </c>
      <c r="DR148">
        <v>0</v>
      </c>
      <c r="DS148">
        <v>0</v>
      </c>
      <c r="DT148">
        <v>0</v>
      </c>
      <c r="DU148">
        <v>0</v>
      </c>
      <c r="DV148">
        <v>66935586047</v>
      </c>
      <c r="DW148">
        <v>1747038204.7330616</v>
      </c>
      <c r="DX148">
        <v>0</v>
      </c>
      <c r="DY148">
        <v>58356670.581118405</v>
      </c>
      <c r="DZ148">
        <v>0</v>
      </c>
      <c r="EA148">
        <v>0</v>
      </c>
      <c r="EB148">
        <v>1805394875.3141799</v>
      </c>
      <c r="EC148">
        <v>2.6972123229734482E-2</v>
      </c>
      <c r="ED148">
        <v>1805394875.3141799</v>
      </c>
      <c r="EE148">
        <v>1586244512.6454468</v>
      </c>
      <c r="EF148">
        <v>0</v>
      </c>
      <c r="EG148">
        <v>0</v>
      </c>
      <c r="EH148">
        <v>0</v>
      </c>
      <c r="EI148">
        <v>0</v>
      </c>
      <c r="EJ148">
        <v>1110682729</v>
      </c>
      <c r="EK148">
        <v>0</v>
      </c>
      <c r="EL148">
        <v>507999996</v>
      </c>
      <c r="EM148">
        <v>-7734893</v>
      </c>
      <c r="EN148">
        <v>0</v>
      </c>
      <c r="EO148">
        <v>1110682728</v>
      </c>
      <c r="EP148">
        <v>1110682729</v>
      </c>
      <c r="EQ148">
        <v>1610947831</v>
      </c>
      <c r="ER148">
        <v>78</v>
      </c>
      <c r="ES148" t="s">
        <v>10328</v>
      </c>
      <c r="ET148" t="s">
        <v>10328</v>
      </c>
      <c r="EU148" t="s">
        <v>612</v>
      </c>
      <c r="EV148" t="s">
        <v>613</v>
      </c>
      <c r="EW148">
        <v>0</v>
      </c>
      <c r="EX148">
        <v>0</v>
      </c>
      <c r="EY148">
        <v>0</v>
      </c>
      <c r="EZ148">
        <v>0</v>
      </c>
      <c r="FA148">
        <v>1105850398.93578</v>
      </c>
      <c r="FB148">
        <v>0</v>
      </c>
      <c r="FC148">
        <v>505789802.58544624</v>
      </c>
      <c r="FD148">
        <v>-7701240.2249891954</v>
      </c>
      <c r="FE148">
        <v>0</v>
      </c>
      <c r="FF148">
        <v>1105850397.9401309</v>
      </c>
      <c r="FG148">
        <v>0</v>
      </c>
      <c r="FH148">
        <v>0</v>
      </c>
      <c r="FI148">
        <v>0</v>
      </c>
      <c r="FJ148">
        <v>0</v>
      </c>
      <c r="FK148">
        <v>4832330.0642199712</v>
      </c>
      <c r="FL148">
        <v>0</v>
      </c>
      <c r="FM148">
        <v>2210193.4145537838</v>
      </c>
      <c r="FN148">
        <v>-33652.775010805635</v>
      </c>
      <c r="FO148">
        <v>0</v>
      </c>
      <c r="FP148">
        <v>4832330.0598691963</v>
      </c>
      <c r="FQ148" t="b">
        <v>1</v>
      </c>
      <c r="FR148" t="b">
        <v>1</v>
      </c>
    </row>
    <row r="149" spans="1:174" x14ac:dyDescent="0.4">
      <c r="A149" t="s">
        <v>61</v>
      </c>
      <c r="B149" t="s">
        <v>804</v>
      </c>
      <c r="C149">
        <v>210000864</v>
      </c>
      <c r="D149" t="s">
        <v>805</v>
      </c>
      <c r="E149" t="s">
        <v>806</v>
      </c>
      <c r="F149" t="s">
        <v>587</v>
      </c>
      <c r="G149" t="s">
        <v>717</v>
      </c>
      <c r="H149" t="s">
        <v>807</v>
      </c>
      <c r="I149" t="s">
        <v>730</v>
      </c>
      <c r="J149" t="s">
        <v>650</v>
      </c>
      <c r="K149" t="s">
        <v>732</v>
      </c>
      <c r="L149" t="s">
        <v>808</v>
      </c>
      <c r="M149" t="s">
        <v>594</v>
      </c>
      <c r="N149" t="s">
        <v>635</v>
      </c>
      <c r="O149" t="s">
        <v>624</v>
      </c>
      <c r="P149" t="s">
        <v>636</v>
      </c>
      <c r="Q149" t="s">
        <v>597</v>
      </c>
      <c r="R149" t="s">
        <v>598</v>
      </c>
      <c r="S149" t="s">
        <v>809</v>
      </c>
      <c r="T149" s="1">
        <v>40057</v>
      </c>
      <c r="U149" s="1">
        <v>40602</v>
      </c>
      <c r="V149" s="1">
        <v>51043</v>
      </c>
      <c r="X149" t="s">
        <v>594</v>
      </c>
      <c r="Y149" t="s">
        <v>594</v>
      </c>
      <c r="Z149" t="s">
        <v>594</v>
      </c>
      <c r="AA149" t="s">
        <v>594</v>
      </c>
      <c r="AB149" t="s">
        <v>810</v>
      </c>
      <c r="AC149" t="s">
        <v>811</v>
      </c>
      <c r="AD149" t="s">
        <v>812</v>
      </c>
      <c r="AF149" t="s">
        <v>813</v>
      </c>
      <c r="AG149" t="s">
        <v>606</v>
      </c>
      <c r="AH149" t="s">
        <v>10328</v>
      </c>
      <c r="AI149" t="s">
        <v>607</v>
      </c>
      <c r="AJ149" t="s">
        <v>814</v>
      </c>
      <c r="AK149" t="s">
        <v>587</v>
      </c>
      <c r="AL149" t="s">
        <v>609</v>
      </c>
      <c r="AM149" t="s">
        <v>610</v>
      </c>
      <c r="AN149" t="s">
        <v>619</v>
      </c>
      <c r="AO149">
        <v>30000000</v>
      </c>
      <c r="AP149">
        <v>33000000000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26885000000</v>
      </c>
      <c r="AX149">
        <v>0</v>
      </c>
      <c r="AY149">
        <v>0</v>
      </c>
      <c r="AZ149">
        <v>26395752287</v>
      </c>
      <c r="BA149">
        <v>0</v>
      </c>
      <c r="BB149">
        <v>0</v>
      </c>
      <c r="BC149">
        <v>489247713</v>
      </c>
      <c r="BD149">
        <v>0</v>
      </c>
      <c r="BE149">
        <v>505799735</v>
      </c>
      <c r="BF149">
        <v>22588667735</v>
      </c>
      <c r="BG149">
        <v>505799735</v>
      </c>
      <c r="BH149">
        <v>0</v>
      </c>
      <c r="BI149">
        <v>0</v>
      </c>
      <c r="BJ149">
        <v>0</v>
      </c>
      <c r="BK149">
        <v>505799735</v>
      </c>
      <c r="BL149">
        <v>0</v>
      </c>
      <c r="BM149">
        <v>-732533</v>
      </c>
      <c r="BN149">
        <v>-732533</v>
      </c>
      <c r="BO149">
        <v>0</v>
      </c>
      <c r="BP149">
        <v>505799735</v>
      </c>
      <c r="BQ149">
        <v>-732533</v>
      </c>
      <c r="BR149">
        <v>505067202</v>
      </c>
      <c r="BS149">
        <v>0</v>
      </c>
      <c r="BT149">
        <v>0</v>
      </c>
      <c r="BU149">
        <v>0</v>
      </c>
      <c r="BV149">
        <v>-732533</v>
      </c>
      <c r="BW149">
        <v>505067202</v>
      </c>
      <c r="BX149">
        <v>-6.9934020934957902E-2</v>
      </c>
      <c r="BY149">
        <v>63.565395324847195</v>
      </c>
      <c r="BZ149">
        <v>0</v>
      </c>
      <c r="CA149">
        <v>770288257</v>
      </c>
      <c r="CB149">
        <v>770288257</v>
      </c>
      <c r="CC149">
        <v>770288257</v>
      </c>
      <c r="CD149">
        <v>0</v>
      </c>
      <c r="CE149">
        <v>1046730476</v>
      </c>
      <c r="CF149">
        <v>1047463009</v>
      </c>
      <c r="CG149">
        <v>1047463009</v>
      </c>
      <c r="CH149">
        <v>1046730476</v>
      </c>
      <c r="CI149">
        <v>1047463009</v>
      </c>
      <c r="CJ149">
        <v>1047463009</v>
      </c>
      <c r="CK149">
        <v>-732533</v>
      </c>
      <c r="CL149">
        <v>536165287</v>
      </c>
      <c r="CM149">
        <v>-0.8203217387199403</v>
      </c>
      <c r="CN149">
        <v>724.54326152801525</v>
      </c>
      <c r="CO149">
        <v>9.5086184144020098</v>
      </c>
      <c r="CP149">
        <v>-858655764.04347074</v>
      </c>
      <c r="CQ149">
        <v>758401513021.81189</v>
      </c>
      <c r="CR149">
        <v>9952960679.0093803</v>
      </c>
      <c r="CS149">
        <v>1.8609317648502883</v>
      </c>
      <c r="CT149">
        <v>1947893992.0252624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0.99516408971870574</v>
      </c>
      <c r="DI149">
        <v>4.8359102812942489E-3</v>
      </c>
      <c r="DJ149">
        <v>1041668581.3293675</v>
      </c>
      <c r="DK149">
        <v>5061894.6706324229</v>
      </c>
      <c r="DL149">
        <v>1042397571.8655015</v>
      </c>
      <c r="DM149">
        <v>5065437.1344985105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1046786825</v>
      </c>
      <c r="DW149">
        <v>130645941.29912251</v>
      </c>
      <c r="DX149">
        <v>0</v>
      </c>
      <c r="DY149">
        <v>2449999.158425</v>
      </c>
      <c r="DZ149">
        <v>0</v>
      </c>
      <c r="EA149">
        <v>0</v>
      </c>
      <c r="EB149">
        <v>133095940.45754752</v>
      </c>
      <c r="EC149">
        <v>0.12714712993980176</v>
      </c>
      <c r="ED149">
        <v>133095940.45754753</v>
      </c>
      <c r="EE149">
        <v>133088775.84392256</v>
      </c>
      <c r="EF149">
        <v>0</v>
      </c>
      <c r="EG149">
        <v>0</v>
      </c>
      <c r="EH149">
        <v>0</v>
      </c>
      <c r="EI149">
        <v>0</v>
      </c>
      <c r="EJ149">
        <v>-732533</v>
      </c>
      <c r="EK149">
        <v>0</v>
      </c>
      <c r="EL149">
        <v>505799735</v>
      </c>
      <c r="EM149">
        <v>0</v>
      </c>
      <c r="EN149">
        <v>0</v>
      </c>
      <c r="EO149">
        <v>-732533</v>
      </c>
      <c r="EP149">
        <v>-732533</v>
      </c>
      <c r="EQ149">
        <v>505067202</v>
      </c>
      <c r="ER149">
        <v>178</v>
      </c>
      <c r="ES149" t="s">
        <v>10328</v>
      </c>
      <c r="ET149" t="s">
        <v>10328</v>
      </c>
      <c r="EU149" t="s">
        <v>612</v>
      </c>
      <c r="EV149" t="s">
        <v>613</v>
      </c>
      <c r="EW149">
        <v>0</v>
      </c>
      <c r="EX149">
        <v>0</v>
      </c>
      <c r="EY149">
        <v>0</v>
      </c>
      <c r="EZ149">
        <v>0</v>
      </c>
      <c r="FA149">
        <v>-728990.53613391262</v>
      </c>
      <c r="FB149">
        <v>0</v>
      </c>
      <c r="FC149">
        <v>503353732.86123759</v>
      </c>
      <c r="FD149">
        <v>0</v>
      </c>
      <c r="FE149">
        <v>0</v>
      </c>
      <c r="FF149">
        <v>-728990.53613391262</v>
      </c>
      <c r="FG149">
        <v>0</v>
      </c>
      <c r="FH149">
        <v>0</v>
      </c>
      <c r="FI149">
        <v>0</v>
      </c>
      <c r="FJ149">
        <v>0</v>
      </c>
      <c r="FK149">
        <v>-3542.4638660873202</v>
      </c>
      <c r="FL149">
        <v>0</v>
      </c>
      <c r="FM149">
        <v>2446002.1387624065</v>
      </c>
      <c r="FN149">
        <v>0</v>
      </c>
      <c r="FO149">
        <v>0</v>
      </c>
      <c r="FP149">
        <v>-3542.4638660873202</v>
      </c>
      <c r="FQ149" t="b">
        <v>1</v>
      </c>
      <c r="FR149" t="b">
        <v>1</v>
      </c>
    </row>
    <row r="150" spans="1:174" x14ac:dyDescent="0.4">
      <c r="A150" t="s">
        <v>62</v>
      </c>
      <c r="B150" t="s">
        <v>815</v>
      </c>
      <c r="C150">
        <v>200000300</v>
      </c>
      <c r="D150" t="s">
        <v>816</v>
      </c>
      <c r="E150" t="s">
        <v>817</v>
      </c>
      <c r="F150" t="s">
        <v>587</v>
      </c>
      <c r="G150" t="s">
        <v>588</v>
      </c>
      <c r="H150" t="s">
        <v>695</v>
      </c>
      <c r="I150" t="s">
        <v>590</v>
      </c>
      <c r="J150" t="s">
        <v>591</v>
      </c>
      <c r="K150" t="s">
        <v>592</v>
      </c>
      <c r="L150" t="s">
        <v>593</v>
      </c>
      <c r="M150" t="s">
        <v>594</v>
      </c>
      <c r="N150" t="s">
        <v>635</v>
      </c>
      <c r="O150" t="s">
        <v>744</v>
      </c>
      <c r="P150" t="s">
        <v>636</v>
      </c>
      <c r="Q150" t="s">
        <v>597</v>
      </c>
      <c r="R150" t="s">
        <v>598</v>
      </c>
      <c r="S150" t="s">
        <v>598</v>
      </c>
      <c r="T150" s="1">
        <v>40023</v>
      </c>
      <c r="U150" s="1">
        <v>48058</v>
      </c>
      <c r="V150" s="1">
        <v>48058</v>
      </c>
      <c r="X150" t="s">
        <v>599</v>
      </c>
      <c r="Y150" t="s">
        <v>600</v>
      </c>
      <c r="Z150" t="s">
        <v>601</v>
      </c>
      <c r="AA150" t="s">
        <v>602</v>
      </c>
      <c r="AB150" t="s">
        <v>637</v>
      </c>
      <c r="AC150" t="s">
        <v>594</v>
      </c>
      <c r="AD150" t="s">
        <v>618</v>
      </c>
      <c r="AF150" t="s">
        <v>605</v>
      </c>
      <c r="AG150" t="s">
        <v>606</v>
      </c>
      <c r="AH150" t="s">
        <v>10328</v>
      </c>
      <c r="AI150" t="s">
        <v>607</v>
      </c>
      <c r="AJ150" t="s">
        <v>608</v>
      </c>
      <c r="AK150" t="s">
        <v>587</v>
      </c>
      <c r="AL150" t="s">
        <v>609</v>
      </c>
      <c r="AM150" t="s">
        <v>610</v>
      </c>
      <c r="AN150" t="s">
        <v>619</v>
      </c>
      <c r="AO150">
        <v>0</v>
      </c>
      <c r="AP150">
        <v>116627078685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116627078685</v>
      </c>
      <c r="AX150">
        <v>0</v>
      </c>
      <c r="AY150">
        <v>240000000</v>
      </c>
      <c r="AZ150">
        <v>106733772617</v>
      </c>
      <c r="BA150">
        <v>0</v>
      </c>
      <c r="BB150">
        <v>-240000000</v>
      </c>
      <c r="BC150">
        <v>9893306068</v>
      </c>
      <c r="BD150">
        <v>0</v>
      </c>
      <c r="BE150">
        <v>130871608</v>
      </c>
      <c r="BF150">
        <v>53415162976</v>
      </c>
      <c r="BG150">
        <v>130871608</v>
      </c>
      <c r="BH150">
        <v>0</v>
      </c>
      <c r="BI150">
        <v>0</v>
      </c>
      <c r="BJ150">
        <v>-2636639</v>
      </c>
      <c r="BK150">
        <v>130871608</v>
      </c>
      <c r="BL150">
        <v>0</v>
      </c>
      <c r="BM150">
        <v>-1247302</v>
      </c>
      <c r="BN150">
        <v>-3883942</v>
      </c>
      <c r="BO150">
        <v>0</v>
      </c>
      <c r="BP150">
        <v>130871608</v>
      </c>
      <c r="BQ150">
        <v>-1247302</v>
      </c>
      <c r="BR150">
        <v>126987666</v>
      </c>
      <c r="BS150">
        <v>0</v>
      </c>
      <c r="BT150">
        <v>0</v>
      </c>
      <c r="BU150">
        <v>0</v>
      </c>
      <c r="BV150">
        <v>-1247302</v>
      </c>
      <c r="BW150">
        <v>126987666</v>
      </c>
      <c r="BX150">
        <v>-1.2463072690758607E-2</v>
      </c>
      <c r="BY150">
        <v>1.2616529208758407</v>
      </c>
      <c r="BZ150">
        <v>0</v>
      </c>
      <c r="CA150">
        <v>9925778153</v>
      </c>
      <c r="CB150">
        <v>9925778153</v>
      </c>
      <c r="CC150">
        <v>10166421831</v>
      </c>
      <c r="CD150">
        <v>0</v>
      </c>
      <c r="CE150">
        <v>10006734124</v>
      </c>
      <c r="CF150">
        <v>10007981426</v>
      </c>
      <c r="CG150">
        <v>10250618066</v>
      </c>
      <c r="CH150">
        <v>10006734124</v>
      </c>
      <c r="CI150">
        <v>10007981426</v>
      </c>
      <c r="CJ150">
        <v>10250618066</v>
      </c>
      <c r="CK150">
        <v>-3883942</v>
      </c>
      <c r="CL150">
        <v>0</v>
      </c>
      <c r="CM150">
        <v>-0.1466444134712219</v>
      </c>
      <c r="CN150">
        <v>5.2821341156959534</v>
      </c>
      <c r="CO150">
        <v>6.031372845172883</v>
      </c>
      <c r="CP150">
        <v>-1467431656.3764415</v>
      </c>
      <c r="CQ150">
        <v>52856911703.079262</v>
      </c>
      <c r="CR150">
        <v>60354344464.358459</v>
      </c>
      <c r="CS150">
        <v>1.4589722355695478</v>
      </c>
      <c r="CT150">
        <v>14599547255.642361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1</v>
      </c>
      <c r="DI150">
        <v>0</v>
      </c>
      <c r="DJ150">
        <v>10006734124</v>
      </c>
      <c r="DK150">
        <v>0</v>
      </c>
      <c r="DL150">
        <v>10250618066</v>
      </c>
      <c r="DM150">
        <v>0</v>
      </c>
      <c r="DN150">
        <v>0</v>
      </c>
      <c r="DO150">
        <v>0</v>
      </c>
      <c r="DP150">
        <v>240000000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10330236552</v>
      </c>
      <c r="DW150">
        <v>225437379.37753901</v>
      </c>
      <c r="DX150">
        <v>0</v>
      </c>
      <c r="DY150">
        <v>0</v>
      </c>
      <c r="DZ150">
        <v>0</v>
      </c>
      <c r="EA150">
        <v>0</v>
      </c>
      <c r="EB150">
        <v>225437379.37753901</v>
      </c>
      <c r="EC150">
        <v>2.1823060705603387E-2</v>
      </c>
      <c r="ED150">
        <v>225437379.37753901</v>
      </c>
      <c r="EE150">
        <v>218377566.25288492</v>
      </c>
      <c r="EF150">
        <v>0</v>
      </c>
      <c r="EG150">
        <v>0</v>
      </c>
      <c r="EH150">
        <v>0</v>
      </c>
      <c r="EI150">
        <v>0</v>
      </c>
      <c r="EJ150">
        <v>-1247302</v>
      </c>
      <c r="EK150">
        <v>0</v>
      </c>
      <c r="EL150">
        <v>130871608</v>
      </c>
      <c r="EM150">
        <v>-2636639</v>
      </c>
      <c r="EN150">
        <v>0</v>
      </c>
      <c r="EO150">
        <v>-1247303</v>
      </c>
      <c r="EP150">
        <v>-1247302</v>
      </c>
      <c r="EQ150">
        <v>126987666</v>
      </c>
      <c r="ER150">
        <v>275</v>
      </c>
      <c r="ES150" t="s">
        <v>10328</v>
      </c>
      <c r="ET150" t="s">
        <v>10328</v>
      </c>
      <c r="EU150" t="s">
        <v>612</v>
      </c>
      <c r="EV150" t="s">
        <v>613</v>
      </c>
      <c r="EW150">
        <v>0</v>
      </c>
      <c r="EX150">
        <v>0</v>
      </c>
      <c r="EY150">
        <v>0</v>
      </c>
      <c r="EZ150">
        <v>0</v>
      </c>
      <c r="FA150">
        <v>-1247302</v>
      </c>
      <c r="FB150">
        <v>0</v>
      </c>
      <c r="FC150">
        <v>130871608</v>
      </c>
      <c r="FD150">
        <v>-2636639</v>
      </c>
      <c r="FE150">
        <v>0</v>
      </c>
      <c r="FF150">
        <v>-1247303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 t="b">
        <v>1</v>
      </c>
      <c r="FR150" t="b">
        <v>1</v>
      </c>
    </row>
    <row r="151" spans="1:174" x14ac:dyDescent="0.4">
      <c r="A151" t="s">
        <v>63</v>
      </c>
      <c r="B151">
        <v>905644885900</v>
      </c>
      <c r="C151">
        <v>6000000000275</v>
      </c>
      <c r="D151" t="s">
        <v>818</v>
      </c>
      <c r="E151" t="s">
        <v>819</v>
      </c>
      <c r="F151" t="s">
        <v>587</v>
      </c>
      <c r="G151" t="s">
        <v>655</v>
      </c>
      <c r="H151" t="s">
        <v>656</v>
      </c>
      <c r="I151" t="s">
        <v>590</v>
      </c>
      <c r="J151" t="s">
        <v>591</v>
      </c>
      <c r="K151" t="s">
        <v>592</v>
      </c>
      <c r="L151" t="s">
        <v>593</v>
      </c>
      <c r="M151" t="s">
        <v>594</v>
      </c>
      <c r="N151" t="s">
        <v>595</v>
      </c>
      <c r="O151" t="s">
        <v>596</v>
      </c>
      <c r="P151" t="s">
        <v>595</v>
      </c>
      <c r="Q151" t="s">
        <v>597</v>
      </c>
      <c r="R151" t="s">
        <v>598</v>
      </c>
      <c r="S151" t="s">
        <v>598</v>
      </c>
      <c r="T151" s="1">
        <v>40141</v>
      </c>
      <c r="U151" s="1">
        <v>49272</v>
      </c>
      <c r="V151" s="1">
        <v>49272</v>
      </c>
      <c r="X151" t="s">
        <v>599</v>
      </c>
      <c r="Y151" t="s">
        <v>657</v>
      </c>
      <c r="Z151" t="s">
        <v>658</v>
      </c>
      <c r="AA151" t="s">
        <v>659</v>
      </c>
      <c r="AB151" t="s">
        <v>637</v>
      </c>
      <c r="AC151" t="s">
        <v>594</v>
      </c>
      <c r="AD151" t="s">
        <v>618</v>
      </c>
      <c r="AF151" t="s">
        <v>605</v>
      </c>
      <c r="AG151" t="s">
        <v>606</v>
      </c>
      <c r="AH151" s="1">
        <v>40071</v>
      </c>
      <c r="AI151" t="s">
        <v>607</v>
      </c>
      <c r="AJ151" t="s">
        <v>608</v>
      </c>
      <c r="AK151" t="s">
        <v>587</v>
      </c>
      <c r="AL151" t="s">
        <v>609</v>
      </c>
      <c r="AM151" t="s">
        <v>610</v>
      </c>
      <c r="AN151" t="s">
        <v>619</v>
      </c>
      <c r="AO151">
        <v>0</v>
      </c>
      <c r="AP151">
        <v>61880972566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61880972566</v>
      </c>
      <c r="AX151">
        <v>835975000</v>
      </c>
      <c r="AY151">
        <v>835975000</v>
      </c>
      <c r="AZ151">
        <v>32656471070</v>
      </c>
      <c r="BA151">
        <v>-835975000</v>
      </c>
      <c r="BB151">
        <v>-835975000</v>
      </c>
      <c r="BC151">
        <v>29224501496</v>
      </c>
      <c r="BD151">
        <v>358818907</v>
      </c>
      <c r="BE151">
        <v>358818907</v>
      </c>
      <c r="BF151">
        <v>23542268999</v>
      </c>
      <c r="BG151">
        <v>0</v>
      </c>
      <c r="BH151">
        <v>358818907</v>
      </c>
      <c r="BI151">
        <v>0</v>
      </c>
      <c r="BJ151">
        <v>0</v>
      </c>
      <c r="BK151">
        <v>0</v>
      </c>
      <c r="BL151">
        <v>316895492</v>
      </c>
      <c r="BM151">
        <v>0</v>
      </c>
      <c r="BN151">
        <v>0</v>
      </c>
      <c r="BO151">
        <v>109303504</v>
      </c>
      <c r="BP151">
        <v>317062709</v>
      </c>
      <c r="BQ151">
        <v>109303504</v>
      </c>
      <c r="BR151">
        <v>317062709</v>
      </c>
      <c r="BS151">
        <v>-70920232</v>
      </c>
      <c r="BT151">
        <v>-46280349</v>
      </c>
      <c r="BU151">
        <v>-740470259</v>
      </c>
      <c r="BV151">
        <v>38383272</v>
      </c>
      <c r="BW151">
        <v>270782360</v>
      </c>
      <c r="BX151">
        <v>0.12957159985318456</v>
      </c>
      <c r="BY151">
        <v>0.91768810627483854</v>
      </c>
      <c r="BZ151">
        <v>0</v>
      </c>
      <c r="CA151">
        <v>29230347566</v>
      </c>
      <c r="CB151">
        <v>30066322566</v>
      </c>
      <c r="CC151">
        <v>30066322566</v>
      </c>
      <c r="CD151">
        <v>0</v>
      </c>
      <c r="CE151">
        <v>29224501496</v>
      </c>
      <c r="CF151">
        <v>30060309301</v>
      </c>
      <c r="CG151">
        <v>30060309301</v>
      </c>
      <c r="CH151">
        <v>29224501496</v>
      </c>
      <c r="CI151">
        <v>30060309301</v>
      </c>
      <c r="CJ151">
        <v>30060309301</v>
      </c>
      <c r="CK151">
        <v>167195</v>
      </c>
      <c r="CL151">
        <v>0</v>
      </c>
      <c r="CM151">
        <v>0.41036069166666667</v>
      </c>
      <c r="CN151">
        <v>4.9243283</v>
      </c>
      <c r="CO151">
        <v>4.9243283</v>
      </c>
      <c r="CP151">
        <v>11992586647.512094</v>
      </c>
      <c r="CQ151">
        <v>143911039770.14514</v>
      </c>
      <c r="CR151">
        <v>143911039770.14514</v>
      </c>
      <c r="CS151">
        <v>1.3804443922385135</v>
      </c>
      <c r="CT151">
        <v>40342799206.119247</v>
      </c>
      <c r="CU151">
        <v>4.84</v>
      </c>
      <c r="CV151">
        <v>0</v>
      </c>
      <c r="CW151">
        <v>0</v>
      </c>
      <c r="CX151">
        <v>4.84</v>
      </c>
      <c r="CY151">
        <v>4.84</v>
      </c>
      <c r="CZ151">
        <v>141446587240.63998</v>
      </c>
      <c r="DA151">
        <v>0</v>
      </c>
      <c r="DB151">
        <v>0</v>
      </c>
      <c r="DC151">
        <v>4046119000</v>
      </c>
      <c r="DD151">
        <v>4046119000</v>
      </c>
      <c r="DE151">
        <v>29224501496</v>
      </c>
      <c r="DF151">
        <v>0</v>
      </c>
      <c r="DG151">
        <v>835975000</v>
      </c>
      <c r="DH151">
        <v>1</v>
      </c>
      <c r="DI151">
        <v>0</v>
      </c>
      <c r="DJ151">
        <v>29224501496</v>
      </c>
      <c r="DK151">
        <v>0</v>
      </c>
      <c r="DL151">
        <v>30060309301</v>
      </c>
      <c r="DM151">
        <v>0</v>
      </c>
      <c r="DN151">
        <v>0</v>
      </c>
      <c r="DO151">
        <v>0</v>
      </c>
      <c r="DP151">
        <v>835975000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32492610631.271534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109303504</v>
      </c>
      <c r="EH151">
        <v>0</v>
      </c>
      <c r="EI151">
        <v>0</v>
      </c>
      <c r="EJ151">
        <v>0</v>
      </c>
      <c r="EK151">
        <v>0</v>
      </c>
      <c r="EL151">
        <v>317062709</v>
      </c>
      <c r="EM151">
        <v>0</v>
      </c>
      <c r="EN151">
        <v>0</v>
      </c>
      <c r="EO151">
        <v>0</v>
      </c>
      <c r="EP151">
        <v>109303504</v>
      </c>
      <c r="EQ151">
        <v>317062709</v>
      </c>
      <c r="ER151">
        <v>217</v>
      </c>
      <c r="ES151" t="s">
        <v>10328</v>
      </c>
      <c r="ET151" t="s">
        <v>10328</v>
      </c>
      <c r="EU151" t="s">
        <v>612</v>
      </c>
      <c r="EV151" t="s">
        <v>10329</v>
      </c>
      <c r="EW151">
        <v>0</v>
      </c>
      <c r="EX151">
        <v>109303504</v>
      </c>
      <c r="EY151">
        <v>0</v>
      </c>
      <c r="EZ151">
        <v>0</v>
      </c>
      <c r="FA151">
        <v>0</v>
      </c>
      <c r="FB151">
        <v>0</v>
      </c>
      <c r="FC151">
        <v>317062709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 t="b">
        <v>1</v>
      </c>
      <c r="FR151" t="b">
        <v>1</v>
      </c>
    </row>
    <row r="152" spans="1:174" x14ac:dyDescent="0.4">
      <c r="A152" t="s">
        <v>63</v>
      </c>
      <c r="B152" t="s">
        <v>820</v>
      </c>
      <c r="C152">
        <v>200000301</v>
      </c>
      <c r="D152" t="s">
        <v>818</v>
      </c>
      <c r="E152" t="s">
        <v>821</v>
      </c>
      <c r="F152" t="s">
        <v>587</v>
      </c>
      <c r="G152" t="s">
        <v>655</v>
      </c>
      <c r="H152" t="s">
        <v>656</v>
      </c>
      <c r="I152" t="s">
        <v>590</v>
      </c>
      <c r="J152" t="s">
        <v>591</v>
      </c>
      <c r="K152" t="s">
        <v>592</v>
      </c>
      <c r="L152" t="s">
        <v>593</v>
      </c>
      <c r="M152" t="s">
        <v>594</v>
      </c>
      <c r="N152" t="s">
        <v>635</v>
      </c>
      <c r="O152" t="s">
        <v>744</v>
      </c>
      <c r="P152" t="s">
        <v>636</v>
      </c>
      <c r="Q152" t="s">
        <v>597</v>
      </c>
      <c r="R152" t="s">
        <v>598</v>
      </c>
      <c r="S152" t="s">
        <v>598</v>
      </c>
      <c r="T152" s="1">
        <v>40141</v>
      </c>
      <c r="U152" s="1">
        <v>49272</v>
      </c>
      <c r="V152" s="1">
        <v>49272</v>
      </c>
      <c r="X152" t="s">
        <v>599</v>
      </c>
      <c r="Y152" t="s">
        <v>657</v>
      </c>
      <c r="Z152" t="s">
        <v>658</v>
      </c>
      <c r="AA152" t="s">
        <v>659</v>
      </c>
      <c r="AB152" t="s">
        <v>637</v>
      </c>
      <c r="AC152" t="s">
        <v>594</v>
      </c>
      <c r="AD152" t="s">
        <v>618</v>
      </c>
      <c r="AF152" t="s">
        <v>605</v>
      </c>
      <c r="AG152" t="s">
        <v>606</v>
      </c>
      <c r="AH152" t="s">
        <v>10328</v>
      </c>
      <c r="AI152" t="s">
        <v>607</v>
      </c>
      <c r="AJ152" t="s">
        <v>608</v>
      </c>
      <c r="AK152" t="s">
        <v>587</v>
      </c>
      <c r="AL152" t="s">
        <v>609</v>
      </c>
      <c r="AM152" t="s">
        <v>610</v>
      </c>
      <c r="AN152" t="s">
        <v>619</v>
      </c>
      <c r="AO152">
        <v>0</v>
      </c>
      <c r="AP152">
        <v>17042500000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15260149177</v>
      </c>
      <c r="AX152">
        <v>0</v>
      </c>
      <c r="AY152">
        <v>163225000</v>
      </c>
      <c r="AZ152">
        <v>6661850000</v>
      </c>
      <c r="BA152">
        <v>0</v>
      </c>
      <c r="BB152">
        <v>-163225000</v>
      </c>
      <c r="BC152">
        <v>8598299177</v>
      </c>
      <c r="BD152">
        <v>0</v>
      </c>
      <c r="BE152">
        <v>0</v>
      </c>
      <c r="BF152">
        <v>7609776769</v>
      </c>
      <c r="BG152">
        <v>0</v>
      </c>
      <c r="BH152">
        <v>0</v>
      </c>
      <c r="BI152">
        <v>0</v>
      </c>
      <c r="BJ152">
        <v>89197</v>
      </c>
      <c r="BK152">
        <v>0</v>
      </c>
      <c r="BL152">
        <v>0</v>
      </c>
      <c r="BM152">
        <v>648572171</v>
      </c>
      <c r="BN152">
        <v>648661367</v>
      </c>
      <c r="BO152">
        <v>0</v>
      </c>
      <c r="BP152">
        <v>0</v>
      </c>
      <c r="BQ152">
        <v>648572171</v>
      </c>
      <c r="BR152">
        <v>648661367</v>
      </c>
      <c r="BS152">
        <v>0</v>
      </c>
      <c r="BT152">
        <v>0</v>
      </c>
      <c r="BU152">
        <v>0</v>
      </c>
      <c r="BV152">
        <v>648572171</v>
      </c>
      <c r="BW152">
        <v>648661367</v>
      </c>
      <c r="BX152">
        <v>7.5876651284898164</v>
      </c>
      <c r="BY152">
        <v>7.517015583161939</v>
      </c>
      <c r="BZ152">
        <v>0</v>
      </c>
      <c r="CA152">
        <v>8583933457</v>
      </c>
      <c r="CB152">
        <v>8583933457</v>
      </c>
      <c r="CC152">
        <v>8747760455</v>
      </c>
      <c r="CD152">
        <v>0</v>
      </c>
      <c r="CE152">
        <v>9196289552</v>
      </c>
      <c r="CF152">
        <v>8547717381</v>
      </c>
      <c r="CG152">
        <v>8710853185</v>
      </c>
      <c r="CH152">
        <v>9196289552</v>
      </c>
      <c r="CI152">
        <v>8547717381</v>
      </c>
      <c r="CJ152">
        <v>8710853185</v>
      </c>
      <c r="CK152">
        <v>648661367</v>
      </c>
      <c r="CL152">
        <v>0</v>
      </c>
      <c r="CM152">
        <v>136.57977700233462</v>
      </c>
      <c r="CN152">
        <v>34.517346024513252</v>
      </c>
      <c r="CO152">
        <v>5.3975924849510193</v>
      </c>
      <c r="CP152">
        <v>1256027176261.0598</v>
      </c>
      <c r="CQ152">
        <v>317431508607.99994</v>
      </c>
      <c r="CR152">
        <v>49637823375.308777</v>
      </c>
      <c r="CS152">
        <v>1.5378562849418729</v>
      </c>
      <c r="CT152">
        <v>14142571685.68848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0.94772067954086869</v>
      </c>
      <c r="DI152">
        <v>5.2279320459131279E-2</v>
      </c>
      <c r="DJ152">
        <v>8715513783.4760303</v>
      </c>
      <c r="DK152">
        <v>480775768.52396882</v>
      </c>
      <c r="DL152">
        <v>8255455699.8689404</v>
      </c>
      <c r="DM152">
        <v>455397485.13105935</v>
      </c>
      <c r="DN152">
        <v>0</v>
      </c>
      <c r="DO152">
        <v>0</v>
      </c>
      <c r="DP152">
        <v>154691707.91805831</v>
      </c>
      <c r="DQ152">
        <v>8533292.0819417033</v>
      </c>
      <c r="DR152">
        <v>0</v>
      </c>
      <c r="DS152">
        <v>0</v>
      </c>
      <c r="DT152">
        <v>0</v>
      </c>
      <c r="DU152">
        <v>0</v>
      </c>
      <c r="DV152">
        <v>9273515181</v>
      </c>
      <c r="DW152">
        <v>308054043.47450441</v>
      </c>
      <c r="DX152">
        <v>0</v>
      </c>
      <c r="DY152">
        <v>97587309.919420004</v>
      </c>
      <c r="DZ152">
        <v>0</v>
      </c>
      <c r="EA152">
        <v>0</v>
      </c>
      <c r="EB152">
        <v>405641353.39392442</v>
      </c>
      <c r="EC152">
        <v>4.3741919377564713E-2</v>
      </c>
      <c r="ED152">
        <v>405641353.39392442</v>
      </c>
      <c r="EE152">
        <v>402263356.15632468</v>
      </c>
      <c r="EF152">
        <v>0</v>
      </c>
      <c r="EG152">
        <v>0</v>
      </c>
      <c r="EH152">
        <v>0</v>
      </c>
      <c r="EI152">
        <v>0</v>
      </c>
      <c r="EJ152">
        <v>648572171</v>
      </c>
      <c r="EK152">
        <v>0</v>
      </c>
      <c r="EL152">
        <v>0</v>
      </c>
      <c r="EM152">
        <v>89197</v>
      </c>
      <c r="EN152">
        <v>0</v>
      </c>
      <c r="EO152">
        <v>648572170</v>
      </c>
      <c r="EP152">
        <v>648572171</v>
      </c>
      <c r="EQ152">
        <v>648661367</v>
      </c>
      <c r="ER152">
        <v>155</v>
      </c>
      <c r="ES152" t="s">
        <v>10328</v>
      </c>
      <c r="ET152" t="s">
        <v>10328</v>
      </c>
      <c r="EU152" t="s">
        <v>612</v>
      </c>
      <c r="EV152" t="s">
        <v>613</v>
      </c>
      <c r="EW152">
        <v>0</v>
      </c>
      <c r="EX152">
        <v>0</v>
      </c>
      <c r="EY152">
        <v>0</v>
      </c>
      <c r="EZ152">
        <v>0</v>
      </c>
      <c r="FA152">
        <v>614665258.63141644</v>
      </c>
      <c r="FB152">
        <v>0</v>
      </c>
      <c r="FC152">
        <v>0</v>
      </c>
      <c r="FD152">
        <v>84533.841453006869</v>
      </c>
      <c r="FE152">
        <v>0</v>
      </c>
      <c r="FF152">
        <v>614665257.68369579</v>
      </c>
      <c r="FG152">
        <v>0</v>
      </c>
      <c r="FH152">
        <v>0</v>
      </c>
      <c r="FI152">
        <v>0</v>
      </c>
      <c r="FJ152">
        <v>0</v>
      </c>
      <c r="FK152">
        <v>33906912.368583493</v>
      </c>
      <c r="FL152">
        <v>0</v>
      </c>
      <c r="FM152">
        <v>0</v>
      </c>
      <c r="FN152">
        <v>4663.1585469931324</v>
      </c>
      <c r="FO152">
        <v>0</v>
      </c>
      <c r="FP152">
        <v>33906912.31630417</v>
      </c>
      <c r="FQ152" t="b">
        <v>1</v>
      </c>
      <c r="FR152" t="b">
        <v>1</v>
      </c>
    </row>
    <row r="153" spans="1:174" x14ac:dyDescent="0.4">
      <c r="A153" t="s">
        <v>64</v>
      </c>
      <c r="B153" t="s">
        <v>822</v>
      </c>
      <c r="C153">
        <v>200000302</v>
      </c>
      <c r="D153" t="s">
        <v>823</v>
      </c>
      <c r="E153" t="s">
        <v>824</v>
      </c>
      <c r="F153" t="s">
        <v>587</v>
      </c>
      <c r="G153" t="s">
        <v>655</v>
      </c>
      <c r="H153" t="s">
        <v>695</v>
      </c>
      <c r="I153" t="s">
        <v>590</v>
      </c>
      <c r="J153" t="s">
        <v>591</v>
      </c>
      <c r="K153" t="s">
        <v>592</v>
      </c>
      <c r="L153" t="s">
        <v>593</v>
      </c>
      <c r="M153" t="s">
        <v>594</v>
      </c>
      <c r="N153" t="s">
        <v>635</v>
      </c>
      <c r="O153" t="s">
        <v>624</v>
      </c>
      <c r="P153" t="s">
        <v>636</v>
      </c>
      <c r="Q153" t="s">
        <v>696</v>
      </c>
      <c r="R153" t="s">
        <v>598</v>
      </c>
      <c r="S153" t="s">
        <v>598</v>
      </c>
      <c r="T153" s="1">
        <v>40367</v>
      </c>
      <c r="U153" s="1">
        <v>49498</v>
      </c>
      <c r="V153" s="1">
        <v>49498</v>
      </c>
      <c r="X153" t="s">
        <v>599</v>
      </c>
      <c r="Y153" t="s">
        <v>657</v>
      </c>
      <c r="Z153" t="s">
        <v>658</v>
      </c>
      <c r="AA153" t="s">
        <v>659</v>
      </c>
      <c r="AB153" t="s">
        <v>637</v>
      </c>
      <c r="AC153" t="s">
        <v>594</v>
      </c>
      <c r="AD153" t="s">
        <v>825</v>
      </c>
      <c r="AF153" t="s">
        <v>605</v>
      </c>
      <c r="AG153" t="s">
        <v>606</v>
      </c>
      <c r="AH153" t="s">
        <v>10328</v>
      </c>
      <c r="AI153" t="s">
        <v>607</v>
      </c>
      <c r="AJ153" t="s">
        <v>608</v>
      </c>
      <c r="AK153" t="s">
        <v>587</v>
      </c>
      <c r="AL153" t="s">
        <v>609</v>
      </c>
      <c r="AM153" t="s">
        <v>610</v>
      </c>
      <c r="AN153" t="s">
        <v>619</v>
      </c>
      <c r="AO153">
        <v>0</v>
      </c>
      <c r="AP153">
        <v>450000000000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440646129000</v>
      </c>
      <c r="AX153">
        <v>0</v>
      </c>
      <c r="AY153">
        <v>6021900000</v>
      </c>
      <c r="AZ153">
        <v>248129100021</v>
      </c>
      <c r="BA153">
        <v>0</v>
      </c>
      <c r="BB153">
        <v>-6021900000</v>
      </c>
      <c r="BC153">
        <v>192517028979</v>
      </c>
      <c r="BD153">
        <v>0</v>
      </c>
      <c r="BE153">
        <v>2160899999</v>
      </c>
      <c r="BF153">
        <v>187389989141</v>
      </c>
      <c r="BG153">
        <v>2160899999</v>
      </c>
      <c r="BH153">
        <v>0</v>
      </c>
      <c r="BI153">
        <v>0</v>
      </c>
      <c r="BJ153">
        <v>-115872725</v>
      </c>
      <c r="BK153">
        <v>2160899999</v>
      </c>
      <c r="BL153">
        <v>0</v>
      </c>
      <c r="BM153">
        <v>7282409738</v>
      </c>
      <c r="BN153">
        <v>7166537013</v>
      </c>
      <c r="BO153">
        <v>0</v>
      </c>
      <c r="BP153">
        <v>2160899999</v>
      </c>
      <c r="BQ153">
        <v>7282409738</v>
      </c>
      <c r="BR153">
        <v>9327437012</v>
      </c>
      <c r="BS153">
        <v>0</v>
      </c>
      <c r="BT153">
        <v>0</v>
      </c>
      <c r="BU153">
        <v>0</v>
      </c>
      <c r="BV153">
        <v>7282409738</v>
      </c>
      <c r="BW153">
        <v>9327437012</v>
      </c>
      <c r="BX153">
        <v>3.7183640112836294</v>
      </c>
      <c r="BY153">
        <v>4.7132975277565983</v>
      </c>
      <c r="BZ153">
        <v>0</v>
      </c>
      <c r="CA153">
        <v>192537251873</v>
      </c>
      <c r="CB153">
        <v>192537251873</v>
      </c>
      <c r="CC153">
        <v>198571211003</v>
      </c>
      <c r="CD153">
        <v>0</v>
      </c>
      <c r="CE153">
        <v>203132243587</v>
      </c>
      <c r="CF153">
        <v>195849833849</v>
      </c>
      <c r="CG153">
        <v>201987606574</v>
      </c>
      <c r="CH153">
        <v>203132243587</v>
      </c>
      <c r="CI153">
        <v>195849833849</v>
      </c>
      <c r="CJ153">
        <v>201987606574</v>
      </c>
      <c r="CK153">
        <v>7166537013</v>
      </c>
      <c r="CL153">
        <v>0</v>
      </c>
      <c r="CM153">
        <v>53.704854846000671</v>
      </c>
      <c r="CN153">
        <v>20.937059521675117</v>
      </c>
      <c r="CO153">
        <v>4.5229122042655945</v>
      </c>
      <c r="CP153">
        <v>10909187656382.285</v>
      </c>
      <c r="CQ153">
        <v>4252991874752.4277</v>
      </c>
      <c r="CR153">
        <v>918749303599.4939</v>
      </c>
      <c r="CS153">
        <v>1.4493519645760919</v>
      </c>
      <c r="CT153">
        <v>294410116311.56769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0.99434280874825032</v>
      </c>
      <c r="DI153">
        <v>5.6571912517497632E-3</v>
      </c>
      <c r="DJ153">
        <v>201983085635.63135</v>
      </c>
      <c r="DK153">
        <v>1149157951.3686783</v>
      </c>
      <c r="DL153">
        <v>200844924053.12772</v>
      </c>
      <c r="DM153">
        <v>1142682520.8723059</v>
      </c>
      <c r="DN153">
        <v>0</v>
      </c>
      <c r="DO153">
        <v>0</v>
      </c>
      <c r="DP153">
        <v>5987832960.0010881</v>
      </c>
      <c r="DQ153">
        <v>34067039.998911902</v>
      </c>
      <c r="DR153">
        <v>0</v>
      </c>
      <c r="DS153">
        <v>0</v>
      </c>
      <c r="DT153">
        <v>0</v>
      </c>
      <c r="DU153">
        <v>0</v>
      </c>
      <c r="DV153">
        <v>216337546283</v>
      </c>
      <c r="DW153">
        <v>6640273146.4942608</v>
      </c>
      <c r="DX153">
        <v>0</v>
      </c>
      <c r="DY153">
        <v>255747459.43529922</v>
      </c>
      <c r="DZ153">
        <v>0</v>
      </c>
      <c r="EA153">
        <v>0</v>
      </c>
      <c r="EB153">
        <v>6896020605.9295597</v>
      </c>
      <c r="EC153">
        <v>3.1876207918659631E-2</v>
      </c>
      <c r="ED153">
        <v>6896020605.9295588</v>
      </c>
      <c r="EE153">
        <v>6475085631.5630264</v>
      </c>
      <c r="EF153">
        <v>0</v>
      </c>
      <c r="EG153">
        <v>0</v>
      </c>
      <c r="EH153">
        <v>0</v>
      </c>
      <c r="EI153">
        <v>0</v>
      </c>
      <c r="EJ153">
        <v>7282409738</v>
      </c>
      <c r="EK153">
        <v>0</v>
      </c>
      <c r="EL153">
        <v>2160899999</v>
      </c>
      <c r="EM153">
        <v>-115872725</v>
      </c>
      <c r="EN153">
        <v>0</v>
      </c>
      <c r="EO153">
        <v>7282409738</v>
      </c>
      <c r="EP153">
        <v>7282409738</v>
      </c>
      <c r="EQ153">
        <v>9327437012</v>
      </c>
      <c r="ER153">
        <v>12</v>
      </c>
      <c r="ES153" t="s">
        <v>10328</v>
      </c>
      <c r="ET153" t="s">
        <v>10328</v>
      </c>
      <c r="EU153" t="s">
        <v>612</v>
      </c>
      <c r="EV153" t="s">
        <v>613</v>
      </c>
      <c r="EW153">
        <v>0</v>
      </c>
      <c r="EX153">
        <v>0</v>
      </c>
      <c r="EY153">
        <v>0</v>
      </c>
      <c r="EZ153">
        <v>0</v>
      </c>
      <c r="FA153">
        <v>7241211753.3385296</v>
      </c>
      <c r="FB153">
        <v>0</v>
      </c>
      <c r="FC153">
        <v>2148675374.4297514</v>
      </c>
      <c r="FD153">
        <v>-115217210.83381361</v>
      </c>
      <c r="FE153">
        <v>0</v>
      </c>
      <c r="FF153">
        <v>7241211753.3385296</v>
      </c>
      <c r="FG153">
        <v>0</v>
      </c>
      <c r="FH153">
        <v>0</v>
      </c>
      <c r="FI153">
        <v>0</v>
      </c>
      <c r="FJ153">
        <v>0</v>
      </c>
      <c r="FK153">
        <v>41197984.661470883</v>
      </c>
      <c r="FL153">
        <v>0</v>
      </c>
      <c r="FM153">
        <v>12224624.570248872</v>
      </c>
      <c r="FN153">
        <v>-655514.16618640604</v>
      </c>
      <c r="FO153">
        <v>0</v>
      </c>
      <c r="FP153">
        <v>41197984.661470883</v>
      </c>
      <c r="FQ153" t="b">
        <v>1</v>
      </c>
      <c r="FR153" t="b">
        <v>1</v>
      </c>
    </row>
    <row r="154" spans="1:174" x14ac:dyDescent="0.4">
      <c r="A154" t="s">
        <v>65</v>
      </c>
      <c r="B154">
        <v>105709676100</v>
      </c>
      <c r="C154">
        <v>6000000000108</v>
      </c>
      <c r="D154" t="s">
        <v>826</v>
      </c>
      <c r="E154" t="s">
        <v>827</v>
      </c>
      <c r="F154" t="s">
        <v>587</v>
      </c>
      <c r="G154" t="s">
        <v>655</v>
      </c>
      <c r="H154" t="s">
        <v>828</v>
      </c>
      <c r="I154" t="s">
        <v>590</v>
      </c>
      <c r="J154" t="s">
        <v>591</v>
      </c>
      <c r="K154" t="s">
        <v>592</v>
      </c>
      <c r="L154" t="s">
        <v>593</v>
      </c>
      <c r="M154" t="s">
        <v>594</v>
      </c>
      <c r="N154" t="s">
        <v>595</v>
      </c>
      <c r="O154" t="s">
        <v>596</v>
      </c>
      <c r="P154" t="s">
        <v>595</v>
      </c>
      <c r="Q154" t="s">
        <v>597</v>
      </c>
      <c r="R154" t="s">
        <v>598</v>
      </c>
      <c r="S154" t="s">
        <v>598</v>
      </c>
      <c r="T154" s="1">
        <v>41246</v>
      </c>
      <c r="U154" s="1">
        <v>47848</v>
      </c>
      <c r="V154" s="1">
        <v>47848</v>
      </c>
      <c r="X154" t="s">
        <v>599</v>
      </c>
      <c r="Y154" t="s">
        <v>657</v>
      </c>
      <c r="Z154" t="s">
        <v>658</v>
      </c>
      <c r="AA154" t="s">
        <v>659</v>
      </c>
      <c r="AB154" t="s">
        <v>765</v>
      </c>
      <c r="AC154" t="s">
        <v>594</v>
      </c>
      <c r="AD154" t="s">
        <v>661</v>
      </c>
      <c r="AF154" t="s">
        <v>605</v>
      </c>
      <c r="AG154" t="s">
        <v>606</v>
      </c>
      <c r="AH154" s="1">
        <v>40177</v>
      </c>
      <c r="AI154" t="s">
        <v>607</v>
      </c>
      <c r="AJ154" t="s">
        <v>608</v>
      </c>
      <c r="AK154" t="s">
        <v>587</v>
      </c>
      <c r="AL154" t="s">
        <v>609</v>
      </c>
      <c r="AM154" t="s">
        <v>610</v>
      </c>
      <c r="AN154" t="s">
        <v>619</v>
      </c>
      <c r="AO154">
        <v>0</v>
      </c>
      <c r="AP154">
        <v>27229000000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27229000000</v>
      </c>
      <c r="AX154">
        <v>414586500</v>
      </c>
      <c r="AY154">
        <v>414586500</v>
      </c>
      <c r="AZ154">
        <v>19131598304</v>
      </c>
      <c r="BA154">
        <v>-414586500</v>
      </c>
      <c r="BB154">
        <v>-414586500</v>
      </c>
      <c r="BC154">
        <v>8097401696</v>
      </c>
      <c r="BD154">
        <v>108321083</v>
      </c>
      <c r="BE154">
        <v>108321083</v>
      </c>
      <c r="BF154">
        <v>5670898004</v>
      </c>
      <c r="BG154">
        <v>0</v>
      </c>
      <c r="BH154">
        <v>108321083</v>
      </c>
      <c r="BI154">
        <v>0</v>
      </c>
      <c r="BJ154">
        <v>0</v>
      </c>
      <c r="BK154">
        <v>0</v>
      </c>
      <c r="BL154">
        <v>108262473</v>
      </c>
      <c r="BM154">
        <v>0</v>
      </c>
      <c r="BN154">
        <v>0</v>
      </c>
      <c r="BO154">
        <v>37349118</v>
      </c>
      <c r="BP154">
        <v>108345403</v>
      </c>
      <c r="BQ154">
        <v>37349118</v>
      </c>
      <c r="BR154">
        <v>108345403</v>
      </c>
      <c r="BS154">
        <v>0</v>
      </c>
      <c r="BT154">
        <v>0</v>
      </c>
      <c r="BU154">
        <v>0</v>
      </c>
      <c r="BV154">
        <v>37349118</v>
      </c>
      <c r="BW154">
        <v>108345403</v>
      </c>
      <c r="BX154">
        <v>0.45075082044669185</v>
      </c>
      <c r="BY154">
        <v>1.3132010826619238</v>
      </c>
      <c r="BZ154">
        <v>0</v>
      </c>
      <c r="CA154">
        <v>8099021500</v>
      </c>
      <c r="CB154">
        <v>8513608000</v>
      </c>
      <c r="CC154">
        <v>8513608000</v>
      </c>
      <c r="CD154">
        <v>0</v>
      </c>
      <c r="CE154">
        <v>8097401696</v>
      </c>
      <c r="CF154">
        <v>8511905278</v>
      </c>
      <c r="CG154">
        <v>8511905278</v>
      </c>
      <c r="CH154">
        <v>8097401696</v>
      </c>
      <c r="CI154">
        <v>8511905278</v>
      </c>
      <c r="CJ154">
        <v>8511905278</v>
      </c>
      <c r="CK154">
        <v>82918</v>
      </c>
      <c r="CL154">
        <v>0</v>
      </c>
      <c r="CM154">
        <v>0.43776966666666667</v>
      </c>
      <c r="CN154">
        <v>5.2532360000000002</v>
      </c>
      <c r="CO154">
        <v>5.2532360000000002</v>
      </c>
      <c r="CP154">
        <v>3544796841.3240213</v>
      </c>
      <c r="CQ154">
        <v>42537562095.88826</v>
      </c>
      <c r="CR154">
        <v>42537562095.88826</v>
      </c>
      <c r="CS154">
        <v>1.2082668479929486</v>
      </c>
      <c r="CT154">
        <v>9783822024.1586761</v>
      </c>
      <c r="CU154">
        <v>5.16</v>
      </c>
      <c r="CV154">
        <v>0</v>
      </c>
      <c r="CW154">
        <v>0</v>
      </c>
      <c r="CX154">
        <v>5.16</v>
      </c>
      <c r="CY154">
        <v>5.16</v>
      </c>
      <c r="CZ154">
        <v>41782592751.360001</v>
      </c>
      <c r="DA154">
        <v>0</v>
      </c>
      <c r="DB154">
        <v>0</v>
      </c>
      <c r="DC154">
        <v>2139266340</v>
      </c>
      <c r="DD154">
        <v>2139266340</v>
      </c>
      <c r="DE154">
        <v>8097401696</v>
      </c>
      <c r="DF154">
        <v>0</v>
      </c>
      <c r="DG154">
        <v>414586500</v>
      </c>
      <c r="DH154">
        <v>1</v>
      </c>
      <c r="DI154">
        <v>0</v>
      </c>
      <c r="DJ154">
        <v>8097401696</v>
      </c>
      <c r="DK154">
        <v>0</v>
      </c>
      <c r="DL154">
        <v>8511905278</v>
      </c>
      <c r="DM154">
        <v>0</v>
      </c>
      <c r="DN154">
        <v>0</v>
      </c>
      <c r="DO154">
        <v>0</v>
      </c>
      <c r="DP154">
        <v>414586500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9355880970.3668671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37349118</v>
      </c>
      <c r="EH154">
        <v>0</v>
      </c>
      <c r="EI154">
        <v>0</v>
      </c>
      <c r="EJ154">
        <v>0</v>
      </c>
      <c r="EK154">
        <v>0</v>
      </c>
      <c r="EL154">
        <v>108345403</v>
      </c>
      <c r="EM154">
        <v>0</v>
      </c>
      <c r="EN154">
        <v>0</v>
      </c>
      <c r="EO154">
        <v>0</v>
      </c>
      <c r="EP154">
        <v>37349118</v>
      </c>
      <c r="EQ154">
        <v>108345403</v>
      </c>
      <c r="ER154">
        <v>286</v>
      </c>
      <c r="ES154" t="s">
        <v>10328</v>
      </c>
      <c r="ET154" t="s">
        <v>10328</v>
      </c>
      <c r="EU154" t="s">
        <v>612</v>
      </c>
      <c r="EV154" t="s">
        <v>10329</v>
      </c>
      <c r="EW154">
        <v>0</v>
      </c>
      <c r="EX154">
        <v>37349118</v>
      </c>
      <c r="EY154">
        <v>0</v>
      </c>
      <c r="EZ154">
        <v>0</v>
      </c>
      <c r="FA154">
        <v>0</v>
      </c>
      <c r="FB154">
        <v>0</v>
      </c>
      <c r="FC154">
        <v>108345403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 t="b">
        <v>1</v>
      </c>
      <c r="FR154" t="b">
        <v>1</v>
      </c>
    </row>
    <row r="155" spans="1:174" x14ac:dyDescent="0.4">
      <c r="A155" t="s">
        <v>65</v>
      </c>
      <c r="B155">
        <v>105709676100</v>
      </c>
      <c r="C155">
        <v>6000000000109</v>
      </c>
      <c r="D155" t="s">
        <v>826</v>
      </c>
      <c r="E155" t="s">
        <v>827</v>
      </c>
      <c r="F155" t="s">
        <v>587</v>
      </c>
      <c r="G155" t="s">
        <v>655</v>
      </c>
      <c r="H155" t="s">
        <v>828</v>
      </c>
      <c r="I155" t="s">
        <v>590</v>
      </c>
      <c r="J155" t="s">
        <v>591</v>
      </c>
      <c r="K155" t="s">
        <v>592</v>
      </c>
      <c r="L155" t="s">
        <v>593</v>
      </c>
      <c r="M155" t="s">
        <v>594</v>
      </c>
      <c r="N155" t="s">
        <v>595</v>
      </c>
      <c r="O155" t="s">
        <v>596</v>
      </c>
      <c r="P155" t="s">
        <v>595</v>
      </c>
      <c r="Q155" t="s">
        <v>597</v>
      </c>
      <c r="R155" t="s">
        <v>598</v>
      </c>
      <c r="S155" t="s">
        <v>598</v>
      </c>
      <c r="T155" s="1">
        <v>41246</v>
      </c>
      <c r="U155" s="1">
        <v>47848</v>
      </c>
      <c r="V155" s="1">
        <v>47848</v>
      </c>
      <c r="X155" t="s">
        <v>599</v>
      </c>
      <c r="Y155" t="s">
        <v>657</v>
      </c>
      <c r="Z155" t="s">
        <v>658</v>
      </c>
      <c r="AA155" t="s">
        <v>659</v>
      </c>
      <c r="AB155" t="s">
        <v>765</v>
      </c>
      <c r="AC155" t="s">
        <v>594</v>
      </c>
      <c r="AD155" t="s">
        <v>661</v>
      </c>
      <c r="AF155" t="s">
        <v>605</v>
      </c>
      <c r="AG155" t="s">
        <v>606</v>
      </c>
      <c r="AH155" s="1">
        <v>40177</v>
      </c>
      <c r="AI155" t="s">
        <v>607</v>
      </c>
      <c r="AJ155" t="s">
        <v>608</v>
      </c>
      <c r="AK155" t="s">
        <v>587</v>
      </c>
      <c r="AL155" t="s">
        <v>609</v>
      </c>
      <c r="AM155" t="s">
        <v>610</v>
      </c>
      <c r="AN155" t="s">
        <v>619</v>
      </c>
      <c r="AO155">
        <v>0</v>
      </c>
      <c r="AP155">
        <v>16184000000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15849450000</v>
      </c>
      <c r="AX155">
        <v>239650500</v>
      </c>
      <c r="AY155">
        <v>239650500</v>
      </c>
      <c r="AZ155">
        <v>10983960293</v>
      </c>
      <c r="BA155">
        <v>-239650500</v>
      </c>
      <c r="BB155">
        <v>-239650500</v>
      </c>
      <c r="BC155">
        <v>4865489707</v>
      </c>
      <c r="BD155">
        <v>56530971</v>
      </c>
      <c r="BE155">
        <v>56530971</v>
      </c>
      <c r="BF155">
        <v>2957848636</v>
      </c>
      <c r="BG155">
        <v>0</v>
      </c>
      <c r="BH155">
        <v>56530971</v>
      </c>
      <c r="BI155">
        <v>0</v>
      </c>
      <c r="BJ155">
        <v>0</v>
      </c>
      <c r="BK155">
        <v>0</v>
      </c>
      <c r="BL155">
        <v>56501491</v>
      </c>
      <c r="BM155">
        <v>0</v>
      </c>
      <c r="BN155">
        <v>0</v>
      </c>
      <c r="BO155">
        <v>19497646</v>
      </c>
      <c r="BP155">
        <v>56549427</v>
      </c>
      <c r="BQ155">
        <v>19497646</v>
      </c>
      <c r="BR155">
        <v>56549427</v>
      </c>
      <c r="BS155">
        <v>0</v>
      </c>
      <c r="BT155">
        <v>0</v>
      </c>
      <c r="BU155">
        <v>0</v>
      </c>
      <c r="BV155">
        <v>19497646</v>
      </c>
      <c r="BW155">
        <v>56549427</v>
      </c>
      <c r="BX155">
        <v>0.39186977695575831</v>
      </c>
      <c r="BY155">
        <v>1.1407956686620351</v>
      </c>
      <c r="BZ155">
        <v>0</v>
      </c>
      <c r="CA155">
        <v>4866463000</v>
      </c>
      <c r="CB155">
        <v>5106113500</v>
      </c>
      <c r="CC155">
        <v>5106113500</v>
      </c>
      <c r="CD155">
        <v>0</v>
      </c>
      <c r="CE155">
        <v>4865489707</v>
      </c>
      <c r="CF155">
        <v>5105092277</v>
      </c>
      <c r="CG155">
        <v>5105092277</v>
      </c>
      <c r="CH155">
        <v>4865489707</v>
      </c>
      <c r="CI155">
        <v>5105092277</v>
      </c>
      <c r="CJ155">
        <v>5105092277</v>
      </c>
      <c r="CK155">
        <v>47930</v>
      </c>
      <c r="CL155">
        <v>0</v>
      </c>
      <c r="CM155">
        <v>0.3800046416666667</v>
      </c>
      <c r="CN155">
        <v>4.5600557000000004</v>
      </c>
      <c r="CO155">
        <v>4.5600557000000004</v>
      </c>
      <c r="CP155">
        <v>1848908672.6413901</v>
      </c>
      <c r="CQ155">
        <v>22186904071.696682</v>
      </c>
      <c r="CR155">
        <v>22186904071.696682</v>
      </c>
      <c r="CS155">
        <v>1.1866215317250757</v>
      </c>
      <c r="CT155">
        <v>5773494848.7129297</v>
      </c>
      <c r="CU155">
        <v>4.49</v>
      </c>
      <c r="CV155">
        <v>0</v>
      </c>
      <c r="CW155">
        <v>0</v>
      </c>
      <c r="CX155">
        <v>4.49</v>
      </c>
      <c r="CY155">
        <v>4.49</v>
      </c>
      <c r="CZ155">
        <v>21846048784.43</v>
      </c>
      <c r="DA155">
        <v>0</v>
      </c>
      <c r="DB155">
        <v>0</v>
      </c>
      <c r="DC155">
        <v>1076030745</v>
      </c>
      <c r="DD155">
        <v>1076030745</v>
      </c>
      <c r="DE155">
        <v>4865489707</v>
      </c>
      <c r="DF155">
        <v>0</v>
      </c>
      <c r="DG155">
        <v>239650500</v>
      </c>
      <c r="DH155">
        <v>1</v>
      </c>
      <c r="DI155">
        <v>0</v>
      </c>
      <c r="DJ155">
        <v>4865489707</v>
      </c>
      <c r="DK155">
        <v>0</v>
      </c>
      <c r="DL155">
        <v>5105092277</v>
      </c>
      <c r="DM155">
        <v>0</v>
      </c>
      <c r="DN155">
        <v>0</v>
      </c>
      <c r="DO155">
        <v>0</v>
      </c>
      <c r="DP155">
        <v>239650500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5540238583.6210823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19497646</v>
      </c>
      <c r="EH155">
        <v>0</v>
      </c>
      <c r="EI155">
        <v>0</v>
      </c>
      <c r="EJ155">
        <v>0</v>
      </c>
      <c r="EK155">
        <v>0</v>
      </c>
      <c r="EL155">
        <v>56549427</v>
      </c>
      <c r="EM155">
        <v>0</v>
      </c>
      <c r="EN155">
        <v>0</v>
      </c>
      <c r="EO155">
        <v>0</v>
      </c>
      <c r="EP155">
        <v>19497646</v>
      </c>
      <c r="EQ155">
        <v>56549427</v>
      </c>
      <c r="ER155">
        <v>310</v>
      </c>
      <c r="ES155" t="s">
        <v>10328</v>
      </c>
      <c r="ET155" t="s">
        <v>10328</v>
      </c>
      <c r="EU155" t="s">
        <v>612</v>
      </c>
      <c r="EV155" t="s">
        <v>10329</v>
      </c>
      <c r="EW155">
        <v>0</v>
      </c>
      <c r="EX155">
        <v>19497646</v>
      </c>
      <c r="EY155">
        <v>0</v>
      </c>
      <c r="EZ155">
        <v>0</v>
      </c>
      <c r="FA155">
        <v>0</v>
      </c>
      <c r="FB155">
        <v>0</v>
      </c>
      <c r="FC155">
        <v>56549427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 t="b">
        <v>1</v>
      </c>
      <c r="FR155" t="b">
        <v>1</v>
      </c>
    </row>
    <row r="156" spans="1:174" x14ac:dyDescent="0.4">
      <c r="A156" t="s">
        <v>66</v>
      </c>
      <c r="B156">
        <v>805681653800</v>
      </c>
      <c r="C156">
        <v>6000000000207</v>
      </c>
      <c r="D156" t="s">
        <v>829</v>
      </c>
      <c r="E156" t="s">
        <v>829</v>
      </c>
      <c r="F156" t="s">
        <v>587</v>
      </c>
      <c r="G156" t="s">
        <v>655</v>
      </c>
      <c r="H156" t="s">
        <v>656</v>
      </c>
      <c r="I156" t="s">
        <v>590</v>
      </c>
      <c r="J156" t="s">
        <v>591</v>
      </c>
      <c r="K156" t="s">
        <v>592</v>
      </c>
      <c r="L156" t="s">
        <v>593</v>
      </c>
      <c r="M156" t="s">
        <v>594</v>
      </c>
      <c r="N156" t="s">
        <v>595</v>
      </c>
      <c r="O156" t="s">
        <v>596</v>
      </c>
      <c r="P156" t="s">
        <v>595</v>
      </c>
      <c r="Q156" t="s">
        <v>597</v>
      </c>
      <c r="R156" t="s">
        <v>598</v>
      </c>
      <c r="S156" t="s">
        <v>598</v>
      </c>
      <c r="T156" s="1">
        <v>41472</v>
      </c>
      <c r="U156" s="1">
        <v>48395</v>
      </c>
      <c r="V156" s="1">
        <v>48395</v>
      </c>
      <c r="X156" t="s">
        <v>599</v>
      </c>
      <c r="Y156" t="s">
        <v>657</v>
      </c>
      <c r="Z156" t="s">
        <v>658</v>
      </c>
      <c r="AA156" t="s">
        <v>659</v>
      </c>
      <c r="AB156" t="s">
        <v>810</v>
      </c>
      <c r="AC156" t="s">
        <v>594</v>
      </c>
      <c r="AD156" t="s">
        <v>661</v>
      </c>
      <c r="AF156" t="s">
        <v>605</v>
      </c>
      <c r="AG156" t="s">
        <v>606</v>
      </c>
      <c r="AH156" s="1">
        <v>40311</v>
      </c>
      <c r="AI156" t="s">
        <v>607</v>
      </c>
      <c r="AJ156" t="s">
        <v>608</v>
      </c>
      <c r="AK156" t="s">
        <v>587</v>
      </c>
      <c r="AL156" t="s">
        <v>609</v>
      </c>
      <c r="AM156" t="s">
        <v>610</v>
      </c>
      <c r="AN156" t="s">
        <v>619</v>
      </c>
      <c r="AO156">
        <v>0</v>
      </c>
      <c r="AP156">
        <v>1565134862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1565134862</v>
      </c>
      <c r="AX156">
        <v>22468628</v>
      </c>
      <c r="AY156">
        <v>22468628</v>
      </c>
      <c r="AZ156">
        <v>898807169</v>
      </c>
      <c r="BA156">
        <v>-22468628</v>
      </c>
      <c r="BB156">
        <v>-22468628</v>
      </c>
      <c r="BC156">
        <v>666327693</v>
      </c>
      <c r="BD156">
        <v>7967046</v>
      </c>
      <c r="BE156">
        <v>7967046</v>
      </c>
      <c r="BF156">
        <v>403914164</v>
      </c>
      <c r="BG156">
        <v>0</v>
      </c>
      <c r="BH156">
        <v>7967046</v>
      </c>
      <c r="BI156">
        <v>0</v>
      </c>
      <c r="BJ156">
        <v>0</v>
      </c>
      <c r="BK156">
        <v>0</v>
      </c>
      <c r="BL156">
        <v>7964159</v>
      </c>
      <c r="BM156">
        <v>0</v>
      </c>
      <c r="BN156">
        <v>0</v>
      </c>
      <c r="BO156">
        <v>2746857</v>
      </c>
      <c r="BP156">
        <v>7968654</v>
      </c>
      <c r="BQ156">
        <v>2746857</v>
      </c>
      <c r="BR156">
        <v>7968654</v>
      </c>
      <c r="BS156">
        <v>0</v>
      </c>
      <c r="BT156">
        <v>0</v>
      </c>
      <c r="BU156">
        <v>0</v>
      </c>
      <c r="BV156">
        <v>2746857</v>
      </c>
      <c r="BW156">
        <v>7968654</v>
      </c>
      <c r="BX156">
        <v>0.40622782094790094</v>
      </c>
      <c r="BY156">
        <v>1.1830380993126273</v>
      </c>
      <c r="BZ156">
        <v>0</v>
      </c>
      <c r="CA156">
        <v>666460985</v>
      </c>
      <c r="CB156">
        <v>688929613</v>
      </c>
      <c r="CC156">
        <v>688929613</v>
      </c>
      <c r="CD156">
        <v>0</v>
      </c>
      <c r="CE156">
        <v>666327693</v>
      </c>
      <c r="CF156">
        <v>688791827</v>
      </c>
      <c r="CG156">
        <v>688791827</v>
      </c>
      <c r="CH156">
        <v>666327693</v>
      </c>
      <c r="CI156">
        <v>688791827</v>
      </c>
      <c r="CJ156">
        <v>688791827</v>
      </c>
      <c r="CK156">
        <v>4494</v>
      </c>
      <c r="CL156">
        <v>0</v>
      </c>
      <c r="CM156">
        <v>0.39736980000000005</v>
      </c>
      <c r="CN156">
        <v>4.7684376000000004</v>
      </c>
      <c r="CO156">
        <v>4.7684376000000004</v>
      </c>
      <c r="CP156">
        <v>264778502.10187143</v>
      </c>
      <c r="CQ156">
        <v>3177342025.2224569</v>
      </c>
      <c r="CR156">
        <v>3177342025.2224569</v>
      </c>
      <c r="CS156">
        <v>1.2580698787092763</v>
      </c>
      <c r="CT156">
        <v>838286799.91314197</v>
      </c>
      <c r="CU156">
        <v>4.6900000000000004</v>
      </c>
      <c r="CV156">
        <v>0</v>
      </c>
      <c r="CW156">
        <v>0</v>
      </c>
      <c r="CX156">
        <v>4.6900000000000004</v>
      </c>
      <c r="CY156">
        <v>4.6900000000000004</v>
      </c>
      <c r="CZ156">
        <v>3125076880.1700001</v>
      </c>
      <c r="DA156">
        <v>0</v>
      </c>
      <c r="DB156">
        <v>0</v>
      </c>
      <c r="DC156">
        <v>105377865.32000001</v>
      </c>
      <c r="DD156">
        <v>105377865.32000001</v>
      </c>
      <c r="DE156">
        <v>666327693</v>
      </c>
      <c r="DF156">
        <v>0</v>
      </c>
      <c r="DG156">
        <v>22468628</v>
      </c>
      <c r="DH156">
        <v>1</v>
      </c>
      <c r="DI156">
        <v>0</v>
      </c>
      <c r="DJ156">
        <v>666327693</v>
      </c>
      <c r="DK156">
        <v>0</v>
      </c>
      <c r="DL156">
        <v>688791827</v>
      </c>
      <c r="DM156">
        <v>0</v>
      </c>
      <c r="DN156">
        <v>0</v>
      </c>
      <c r="DO156">
        <v>0</v>
      </c>
      <c r="DP156">
        <v>22468628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755487648.88845968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2746857</v>
      </c>
      <c r="EH156">
        <v>0</v>
      </c>
      <c r="EI156">
        <v>0</v>
      </c>
      <c r="EJ156">
        <v>0</v>
      </c>
      <c r="EK156">
        <v>0</v>
      </c>
      <c r="EL156">
        <v>7968654</v>
      </c>
      <c r="EM156">
        <v>0</v>
      </c>
      <c r="EN156">
        <v>0</v>
      </c>
      <c r="EO156">
        <v>0</v>
      </c>
      <c r="EP156">
        <v>2746857</v>
      </c>
      <c r="EQ156">
        <v>7968654</v>
      </c>
      <c r="ER156">
        <v>350</v>
      </c>
      <c r="ES156" t="s">
        <v>10328</v>
      </c>
      <c r="ET156" t="s">
        <v>10328</v>
      </c>
      <c r="EU156" t="s">
        <v>612</v>
      </c>
      <c r="EV156" t="s">
        <v>10329</v>
      </c>
      <c r="EW156">
        <v>0</v>
      </c>
      <c r="EX156">
        <v>2746857</v>
      </c>
      <c r="EY156">
        <v>0</v>
      </c>
      <c r="EZ156">
        <v>0</v>
      </c>
      <c r="FA156">
        <v>0</v>
      </c>
      <c r="FB156">
        <v>0</v>
      </c>
      <c r="FC156">
        <v>7968654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 t="b">
        <v>1</v>
      </c>
      <c r="FR156" t="b">
        <v>1</v>
      </c>
    </row>
    <row r="157" spans="1:174" x14ac:dyDescent="0.4">
      <c r="A157" t="s">
        <v>66</v>
      </c>
      <c r="B157">
        <v>805681653800</v>
      </c>
      <c r="C157">
        <v>6000000000316</v>
      </c>
      <c r="D157" t="s">
        <v>829</v>
      </c>
      <c r="E157" t="s">
        <v>829</v>
      </c>
      <c r="F157" t="s">
        <v>587</v>
      </c>
      <c r="G157" t="s">
        <v>655</v>
      </c>
      <c r="H157" t="s">
        <v>656</v>
      </c>
      <c r="I157" t="s">
        <v>590</v>
      </c>
      <c r="J157" t="s">
        <v>591</v>
      </c>
      <c r="K157" t="s">
        <v>592</v>
      </c>
      <c r="L157" t="s">
        <v>593</v>
      </c>
      <c r="M157" t="s">
        <v>594</v>
      </c>
      <c r="N157" t="s">
        <v>595</v>
      </c>
      <c r="O157" t="s">
        <v>596</v>
      </c>
      <c r="P157" t="s">
        <v>595</v>
      </c>
      <c r="Q157" t="s">
        <v>597</v>
      </c>
      <c r="R157" t="s">
        <v>598</v>
      </c>
      <c r="S157" t="s">
        <v>598</v>
      </c>
      <c r="T157" s="1">
        <v>41472</v>
      </c>
      <c r="U157" s="1">
        <v>48395</v>
      </c>
      <c r="V157" s="1">
        <v>48395</v>
      </c>
      <c r="X157" t="s">
        <v>599</v>
      </c>
      <c r="Y157" t="s">
        <v>657</v>
      </c>
      <c r="Z157" t="s">
        <v>658</v>
      </c>
      <c r="AA157" t="s">
        <v>659</v>
      </c>
      <c r="AB157" t="s">
        <v>810</v>
      </c>
      <c r="AC157" t="s">
        <v>594</v>
      </c>
      <c r="AD157" t="s">
        <v>661</v>
      </c>
      <c r="AF157" t="s">
        <v>605</v>
      </c>
      <c r="AG157" t="s">
        <v>606</v>
      </c>
      <c r="AH157" s="1">
        <v>40311</v>
      </c>
      <c r="AI157" t="s">
        <v>607</v>
      </c>
      <c r="AJ157" t="s">
        <v>608</v>
      </c>
      <c r="AK157" t="s">
        <v>587</v>
      </c>
      <c r="AL157" t="s">
        <v>609</v>
      </c>
      <c r="AM157" t="s">
        <v>610</v>
      </c>
      <c r="AN157" t="s">
        <v>619</v>
      </c>
      <c r="AO157">
        <v>0</v>
      </c>
      <c r="AP157">
        <v>22881000000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22881000000</v>
      </c>
      <c r="AX157">
        <v>328473177</v>
      </c>
      <c r="AY157">
        <v>328473177</v>
      </c>
      <c r="AZ157">
        <v>13355542566</v>
      </c>
      <c r="BA157">
        <v>-328473177</v>
      </c>
      <c r="BB157">
        <v>-328473177</v>
      </c>
      <c r="BC157">
        <v>9525457434</v>
      </c>
      <c r="BD157">
        <v>113976669</v>
      </c>
      <c r="BE157">
        <v>113976669</v>
      </c>
      <c r="BF157">
        <v>5774037395</v>
      </c>
      <c r="BG157">
        <v>0</v>
      </c>
      <c r="BH157">
        <v>113976669</v>
      </c>
      <c r="BI157">
        <v>0</v>
      </c>
      <c r="BJ157">
        <v>0</v>
      </c>
      <c r="BK157">
        <v>0</v>
      </c>
      <c r="BL157">
        <v>113934463</v>
      </c>
      <c r="BM157">
        <v>0</v>
      </c>
      <c r="BN157">
        <v>0</v>
      </c>
      <c r="BO157">
        <v>39297071</v>
      </c>
      <c r="BP157">
        <v>114000165</v>
      </c>
      <c r="BQ157">
        <v>39297071</v>
      </c>
      <c r="BR157">
        <v>114000165</v>
      </c>
      <c r="BS157">
        <v>0</v>
      </c>
      <c r="BT157">
        <v>0</v>
      </c>
      <c r="BU157">
        <v>0</v>
      </c>
      <c r="BV157">
        <v>39297071</v>
      </c>
      <c r="BW157">
        <v>114000165</v>
      </c>
      <c r="BX157">
        <v>0.4063807614629964</v>
      </c>
      <c r="BY157">
        <v>1.1834753024046831</v>
      </c>
      <c r="BZ157">
        <v>0</v>
      </c>
      <c r="CA157">
        <v>9527362907</v>
      </c>
      <c r="CB157">
        <v>9855836084</v>
      </c>
      <c r="CC157">
        <v>9855836084</v>
      </c>
      <c r="CD157">
        <v>0</v>
      </c>
      <c r="CE157">
        <v>9525457434</v>
      </c>
      <c r="CF157">
        <v>9853864917</v>
      </c>
      <c r="CG157">
        <v>9853864917</v>
      </c>
      <c r="CH157">
        <v>9525457434</v>
      </c>
      <c r="CI157">
        <v>9853864917</v>
      </c>
      <c r="CJ157">
        <v>9853864917</v>
      </c>
      <c r="CK157">
        <v>65694</v>
      </c>
      <c r="CL157">
        <v>0</v>
      </c>
      <c r="CM157">
        <v>0.39736296666666665</v>
      </c>
      <c r="CN157">
        <v>4.7683555999999996</v>
      </c>
      <c r="CO157">
        <v>4.7683555999999996</v>
      </c>
      <c r="CP157">
        <v>3785064024.8312941</v>
      </c>
      <c r="CQ157">
        <v>45420768297.975525</v>
      </c>
      <c r="CR157">
        <v>45420768297.975525</v>
      </c>
      <c r="CS157">
        <v>1.2523507449412177</v>
      </c>
      <c r="CT157">
        <v>11929213713.375759</v>
      </c>
      <c r="CU157">
        <v>4.6900000000000004</v>
      </c>
      <c r="CV157">
        <v>0</v>
      </c>
      <c r="CW157">
        <v>0</v>
      </c>
      <c r="CX157">
        <v>4.6900000000000004</v>
      </c>
      <c r="CY157">
        <v>4.6900000000000004</v>
      </c>
      <c r="CZ157">
        <v>44674395365.460007</v>
      </c>
      <c r="DA157">
        <v>0</v>
      </c>
      <c r="DB157">
        <v>0</v>
      </c>
      <c r="DC157">
        <v>1540539200.1300001</v>
      </c>
      <c r="DD157">
        <v>1540539200.1300001</v>
      </c>
      <c r="DE157">
        <v>9525457434</v>
      </c>
      <c r="DF157">
        <v>0</v>
      </c>
      <c r="DG157">
        <v>328473177</v>
      </c>
      <c r="DH157">
        <v>1</v>
      </c>
      <c r="DI157">
        <v>0</v>
      </c>
      <c r="DJ157">
        <v>9525457434</v>
      </c>
      <c r="DK157">
        <v>0</v>
      </c>
      <c r="DL157">
        <v>9853864917</v>
      </c>
      <c r="DM157">
        <v>0</v>
      </c>
      <c r="DN157">
        <v>0</v>
      </c>
      <c r="DO157">
        <v>0</v>
      </c>
      <c r="DP157">
        <v>328473177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10461045395.649773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39297071</v>
      </c>
      <c r="EH157">
        <v>0</v>
      </c>
      <c r="EI157">
        <v>0</v>
      </c>
      <c r="EJ157">
        <v>0</v>
      </c>
      <c r="EK157">
        <v>0</v>
      </c>
      <c r="EL157">
        <v>114000165</v>
      </c>
      <c r="EM157">
        <v>0</v>
      </c>
      <c r="EN157">
        <v>0</v>
      </c>
      <c r="EO157">
        <v>0</v>
      </c>
      <c r="EP157">
        <v>39297071</v>
      </c>
      <c r="EQ157">
        <v>114000165</v>
      </c>
      <c r="ER157">
        <v>280</v>
      </c>
      <c r="ES157" t="s">
        <v>10328</v>
      </c>
      <c r="ET157" t="s">
        <v>10328</v>
      </c>
      <c r="EU157" t="s">
        <v>612</v>
      </c>
      <c r="EV157" t="s">
        <v>10329</v>
      </c>
      <c r="EW157">
        <v>0</v>
      </c>
      <c r="EX157">
        <v>39297071</v>
      </c>
      <c r="EY157">
        <v>0</v>
      </c>
      <c r="EZ157">
        <v>0</v>
      </c>
      <c r="FA157">
        <v>0</v>
      </c>
      <c r="FB157">
        <v>0</v>
      </c>
      <c r="FC157">
        <v>114000165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 t="b">
        <v>1</v>
      </c>
      <c r="FR157" t="b">
        <v>1</v>
      </c>
    </row>
    <row r="158" spans="1:174" x14ac:dyDescent="0.4">
      <c r="A158" t="s">
        <v>67</v>
      </c>
      <c r="B158">
        <v>905697582900</v>
      </c>
      <c r="C158">
        <v>6000000000215</v>
      </c>
      <c r="D158" t="s">
        <v>830</v>
      </c>
      <c r="E158" t="s">
        <v>831</v>
      </c>
      <c r="F158" t="s">
        <v>587</v>
      </c>
      <c r="G158" t="s">
        <v>655</v>
      </c>
      <c r="H158" t="s">
        <v>828</v>
      </c>
      <c r="I158" t="s">
        <v>590</v>
      </c>
      <c r="J158" t="s">
        <v>591</v>
      </c>
      <c r="K158" t="s">
        <v>592</v>
      </c>
      <c r="L158" t="s">
        <v>593</v>
      </c>
      <c r="M158" t="s">
        <v>594</v>
      </c>
      <c r="N158" t="s">
        <v>595</v>
      </c>
      <c r="O158" t="s">
        <v>596</v>
      </c>
      <c r="P158" t="s">
        <v>595</v>
      </c>
      <c r="Q158" t="s">
        <v>597</v>
      </c>
      <c r="R158" t="s">
        <v>598</v>
      </c>
      <c r="S158" t="s">
        <v>598</v>
      </c>
      <c r="T158" s="1">
        <v>41026</v>
      </c>
      <c r="U158" s="1">
        <v>48213</v>
      </c>
      <c r="V158" s="1">
        <v>48213</v>
      </c>
      <c r="X158" t="s">
        <v>599</v>
      </c>
      <c r="Y158" t="s">
        <v>657</v>
      </c>
      <c r="Z158" t="s">
        <v>658</v>
      </c>
      <c r="AA158" t="s">
        <v>659</v>
      </c>
      <c r="AB158" t="s">
        <v>800</v>
      </c>
      <c r="AC158" t="s">
        <v>594</v>
      </c>
      <c r="AD158" t="s">
        <v>661</v>
      </c>
      <c r="AF158" t="s">
        <v>605</v>
      </c>
      <c r="AG158" t="s">
        <v>606</v>
      </c>
      <c r="AH158" s="1">
        <v>40312</v>
      </c>
      <c r="AI158" t="s">
        <v>607</v>
      </c>
      <c r="AJ158" t="s">
        <v>608</v>
      </c>
      <c r="AK158" t="s">
        <v>587</v>
      </c>
      <c r="AL158" t="s">
        <v>609</v>
      </c>
      <c r="AM158" t="s">
        <v>610</v>
      </c>
      <c r="AN158" t="s">
        <v>619</v>
      </c>
      <c r="AO158">
        <v>0</v>
      </c>
      <c r="AP158">
        <v>27860500000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27860500000</v>
      </c>
      <c r="AX158">
        <v>403072117</v>
      </c>
      <c r="AY158">
        <v>403072117</v>
      </c>
      <c r="AZ158">
        <v>17211653424</v>
      </c>
      <c r="BA158">
        <v>-403072117</v>
      </c>
      <c r="BB158">
        <v>-403072117</v>
      </c>
      <c r="BC158">
        <v>10648846576</v>
      </c>
      <c r="BD158">
        <v>127724235</v>
      </c>
      <c r="BE158">
        <v>127724235</v>
      </c>
      <c r="BF158">
        <v>7065510109</v>
      </c>
      <c r="BG158">
        <v>0</v>
      </c>
      <c r="BH158">
        <v>127724235</v>
      </c>
      <c r="BI158">
        <v>0</v>
      </c>
      <c r="BJ158">
        <v>0</v>
      </c>
      <c r="BK158">
        <v>0</v>
      </c>
      <c r="BL158">
        <v>127672487</v>
      </c>
      <c r="BM158">
        <v>0</v>
      </c>
      <c r="BN158">
        <v>0</v>
      </c>
      <c r="BO158">
        <v>44039527</v>
      </c>
      <c r="BP158">
        <v>127753113</v>
      </c>
      <c r="BQ158">
        <v>44039527</v>
      </c>
      <c r="BR158">
        <v>127753113</v>
      </c>
      <c r="BS158">
        <v>0</v>
      </c>
      <c r="BT158">
        <v>0</v>
      </c>
      <c r="BU158">
        <v>0</v>
      </c>
      <c r="BV158">
        <v>44039527</v>
      </c>
      <c r="BW158">
        <v>127753113</v>
      </c>
      <c r="BX158">
        <v>0.40670682593486818</v>
      </c>
      <c r="BY158">
        <v>1.1843834275114757</v>
      </c>
      <c r="BZ158">
        <v>0</v>
      </c>
      <c r="CA158">
        <v>10650976771</v>
      </c>
      <c r="CB158">
        <v>11054048888</v>
      </c>
      <c r="CC158">
        <v>11054048888</v>
      </c>
      <c r="CD158">
        <v>0</v>
      </c>
      <c r="CE158">
        <v>10648846576</v>
      </c>
      <c r="CF158">
        <v>11051838078</v>
      </c>
      <c r="CG158">
        <v>11051838078</v>
      </c>
      <c r="CH158">
        <v>10648846576</v>
      </c>
      <c r="CI158">
        <v>11051838078</v>
      </c>
      <c r="CJ158">
        <v>11051838078</v>
      </c>
      <c r="CK158">
        <v>80615</v>
      </c>
      <c r="CL158">
        <v>0</v>
      </c>
      <c r="CM158">
        <v>0.39680415833333332</v>
      </c>
      <c r="CN158">
        <v>4.7616499000000001</v>
      </c>
      <c r="CO158">
        <v>4.7616499000000001</v>
      </c>
      <c r="CP158">
        <v>4225506602.8104782</v>
      </c>
      <c r="CQ158">
        <v>50706079233.725746</v>
      </c>
      <c r="CR158">
        <v>50706079233.725746</v>
      </c>
      <c r="CS158">
        <v>1.2536031337915687</v>
      </c>
      <c r="CT158">
        <v>13349427438.939217</v>
      </c>
      <c r="CU158">
        <v>4.6859999999999999</v>
      </c>
      <c r="CV158">
        <v>0</v>
      </c>
      <c r="CW158">
        <v>0</v>
      </c>
      <c r="CX158">
        <v>4.6859999999999999</v>
      </c>
      <c r="CY158">
        <v>4.6859999999999999</v>
      </c>
      <c r="CZ158">
        <v>49900495055.136002</v>
      </c>
      <c r="DA158">
        <v>0</v>
      </c>
      <c r="DB158">
        <v>0</v>
      </c>
      <c r="DC158">
        <v>1888795940.2620001</v>
      </c>
      <c r="DD158">
        <v>1888795940.2620001</v>
      </c>
      <c r="DE158">
        <v>10648846576</v>
      </c>
      <c r="DF158">
        <v>0</v>
      </c>
      <c r="DG158">
        <v>403072117</v>
      </c>
      <c r="DH158">
        <v>1</v>
      </c>
      <c r="DI158">
        <v>0</v>
      </c>
      <c r="DJ158">
        <v>10648846576</v>
      </c>
      <c r="DK158">
        <v>0</v>
      </c>
      <c r="DL158">
        <v>11051838078</v>
      </c>
      <c r="DM158">
        <v>0</v>
      </c>
      <c r="DN158">
        <v>0</v>
      </c>
      <c r="DO158">
        <v>0</v>
      </c>
      <c r="DP158">
        <v>403072117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11805133445.750984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44039527</v>
      </c>
      <c r="EH158">
        <v>0</v>
      </c>
      <c r="EI158">
        <v>0</v>
      </c>
      <c r="EJ158">
        <v>0</v>
      </c>
      <c r="EK158">
        <v>0</v>
      </c>
      <c r="EL158">
        <v>127753113</v>
      </c>
      <c r="EM158">
        <v>0</v>
      </c>
      <c r="EN158">
        <v>0</v>
      </c>
      <c r="EO158">
        <v>0</v>
      </c>
      <c r="EP158">
        <v>44039527</v>
      </c>
      <c r="EQ158">
        <v>127753113</v>
      </c>
      <c r="ER158">
        <v>273</v>
      </c>
      <c r="ES158" t="s">
        <v>10328</v>
      </c>
      <c r="ET158" t="s">
        <v>10328</v>
      </c>
      <c r="EU158" t="s">
        <v>612</v>
      </c>
      <c r="EV158" t="s">
        <v>10329</v>
      </c>
      <c r="EW158">
        <v>0</v>
      </c>
      <c r="EX158">
        <v>44039527</v>
      </c>
      <c r="EY158">
        <v>0</v>
      </c>
      <c r="EZ158">
        <v>0</v>
      </c>
      <c r="FA158">
        <v>0</v>
      </c>
      <c r="FB158">
        <v>0</v>
      </c>
      <c r="FC158">
        <v>127753113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 t="b">
        <v>1</v>
      </c>
      <c r="FR158" t="b">
        <v>1</v>
      </c>
    </row>
    <row r="159" spans="1:174" x14ac:dyDescent="0.4">
      <c r="A159" t="s">
        <v>68</v>
      </c>
      <c r="B159">
        <v>105709230100</v>
      </c>
      <c r="C159">
        <v>6000000000318</v>
      </c>
      <c r="D159" t="s">
        <v>832</v>
      </c>
      <c r="E159" t="s">
        <v>833</v>
      </c>
      <c r="F159" t="s">
        <v>587</v>
      </c>
      <c r="G159" t="s">
        <v>655</v>
      </c>
      <c r="H159" t="s">
        <v>656</v>
      </c>
      <c r="I159" t="s">
        <v>590</v>
      </c>
      <c r="J159" t="s">
        <v>591</v>
      </c>
      <c r="K159" t="s">
        <v>592</v>
      </c>
      <c r="L159" t="s">
        <v>593</v>
      </c>
      <c r="M159" t="s">
        <v>594</v>
      </c>
      <c r="N159" t="s">
        <v>595</v>
      </c>
      <c r="O159" t="s">
        <v>596</v>
      </c>
      <c r="P159" t="s">
        <v>595</v>
      </c>
      <c r="Q159" t="s">
        <v>597</v>
      </c>
      <c r="R159" t="s">
        <v>598</v>
      </c>
      <c r="S159" t="s">
        <v>598</v>
      </c>
      <c r="T159" s="1">
        <v>40529</v>
      </c>
      <c r="U159" s="1">
        <v>48579</v>
      </c>
      <c r="V159" s="1">
        <v>48579</v>
      </c>
      <c r="X159" t="s">
        <v>599</v>
      </c>
      <c r="Y159" t="s">
        <v>657</v>
      </c>
      <c r="Z159" t="s">
        <v>658</v>
      </c>
      <c r="AA159" t="s">
        <v>659</v>
      </c>
      <c r="AB159" t="s">
        <v>800</v>
      </c>
      <c r="AC159" t="s">
        <v>594</v>
      </c>
      <c r="AD159" t="s">
        <v>661</v>
      </c>
      <c r="AF159" t="s">
        <v>605</v>
      </c>
      <c r="AG159" t="s">
        <v>606</v>
      </c>
      <c r="AH159" s="1">
        <v>40322</v>
      </c>
      <c r="AI159" t="s">
        <v>607</v>
      </c>
      <c r="AJ159" t="s">
        <v>608</v>
      </c>
      <c r="AK159" t="s">
        <v>587</v>
      </c>
      <c r="AL159" t="s">
        <v>609</v>
      </c>
      <c r="AM159" t="s">
        <v>610</v>
      </c>
      <c r="AN159" t="s">
        <v>619</v>
      </c>
      <c r="AO159">
        <v>0</v>
      </c>
      <c r="AP159">
        <v>30604000000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28355716000</v>
      </c>
      <c r="AX159">
        <v>393677392</v>
      </c>
      <c r="AY159">
        <v>393677392</v>
      </c>
      <c r="AZ159">
        <v>15721978026</v>
      </c>
      <c r="BA159">
        <v>-393677392</v>
      </c>
      <c r="BB159">
        <v>-393677392</v>
      </c>
      <c r="BC159">
        <v>12633737974</v>
      </c>
      <c r="BD159">
        <v>160321841</v>
      </c>
      <c r="BE159">
        <v>160321841</v>
      </c>
      <c r="BF159">
        <v>9824209863</v>
      </c>
      <c r="BG159">
        <v>0</v>
      </c>
      <c r="BH159">
        <v>160321841</v>
      </c>
      <c r="BI159">
        <v>0</v>
      </c>
      <c r="BJ159">
        <v>0</v>
      </c>
      <c r="BK159">
        <v>0</v>
      </c>
      <c r="BL159">
        <v>160321841</v>
      </c>
      <c r="BM159">
        <v>0</v>
      </c>
      <c r="BN159">
        <v>0</v>
      </c>
      <c r="BO159">
        <v>55321724</v>
      </c>
      <c r="BP159">
        <v>160400575</v>
      </c>
      <c r="BQ159">
        <v>55321724</v>
      </c>
      <c r="BR159">
        <v>160400575</v>
      </c>
      <c r="BS159">
        <v>0</v>
      </c>
      <c r="BT159">
        <v>0</v>
      </c>
      <c r="BU159">
        <v>0</v>
      </c>
      <c r="BV159">
        <v>55321724</v>
      </c>
      <c r="BW159">
        <v>160400575</v>
      </c>
      <c r="BX159">
        <v>0.43210386552538627</v>
      </c>
      <c r="BY159">
        <v>1.2580104730173671</v>
      </c>
      <c r="BZ159">
        <v>0</v>
      </c>
      <c r="CA159">
        <v>12636265228</v>
      </c>
      <c r="CB159">
        <v>13029942620</v>
      </c>
      <c r="CC159">
        <v>13029942620</v>
      </c>
      <c r="CD159">
        <v>0</v>
      </c>
      <c r="CE159">
        <v>12633737974</v>
      </c>
      <c r="CF159">
        <v>13027336632</v>
      </c>
      <c r="CG159">
        <v>13027336632</v>
      </c>
      <c r="CH159">
        <v>12633737974</v>
      </c>
      <c r="CI159">
        <v>13027336632</v>
      </c>
      <c r="CJ159">
        <v>13027336632</v>
      </c>
      <c r="CK159">
        <v>78734</v>
      </c>
      <c r="CL159">
        <v>0</v>
      </c>
      <c r="CM159">
        <v>0.42365248333333333</v>
      </c>
      <c r="CN159">
        <v>5.0838298000000002</v>
      </c>
      <c r="CO159">
        <v>5.0838298000000002</v>
      </c>
      <c r="CP159">
        <v>5352314466.4677353</v>
      </c>
      <c r="CQ159">
        <v>64227773597.612831</v>
      </c>
      <c r="CR159">
        <v>64227773597.612831</v>
      </c>
      <c r="CS159">
        <v>1.3464631209806164</v>
      </c>
      <c r="CT159">
        <v>17010862262.123369</v>
      </c>
      <c r="CU159">
        <v>4.99</v>
      </c>
      <c r="CV159">
        <v>0</v>
      </c>
      <c r="CW159">
        <v>0</v>
      </c>
      <c r="CX159">
        <v>4.99</v>
      </c>
      <c r="CY159">
        <v>4.99</v>
      </c>
      <c r="CZ159">
        <v>63042352490.260002</v>
      </c>
      <c r="DA159">
        <v>0</v>
      </c>
      <c r="DB159">
        <v>0</v>
      </c>
      <c r="DC159">
        <v>1964450186.0800002</v>
      </c>
      <c r="DD159">
        <v>1964450186.0800002</v>
      </c>
      <c r="DE159">
        <v>12633737974</v>
      </c>
      <c r="DF159">
        <v>0</v>
      </c>
      <c r="DG159">
        <v>393677392</v>
      </c>
      <c r="DH159">
        <v>1</v>
      </c>
      <c r="DI159">
        <v>0</v>
      </c>
      <c r="DJ159">
        <v>12633737974</v>
      </c>
      <c r="DK159">
        <v>0</v>
      </c>
      <c r="DL159">
        <v>13027336632</v>
      </c>
      <c r="DM159">
        <v>0</v>
      </c>
      <c r="DN159">
        <v>0</v>
      </c>
      <c r="DO159">
        <v>0</v>
      </c>
      <c r="DP159">
        <v>393677392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13700541656.662407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55321724</v>
      </c>
      <c r="EH159">
        <v>0</v>
      </c>
      <c r="EI159">
        <v>0</v>
      </c>
      <c r="EJ159">
        <v>0</v>
      </c>
      <c r="EK159">
        <v>0</v>
      </c>
      <c r="EL159">
        <v>160400575</v>
      </c>
      <c r="EM159">
        <v>0</v>
      </c>
      <c r="EN159">
        <v>0</v>
      </c>
      <c r="EO159">
        <v>0</v>
      </c>
      <c r="EP159">
        <v>55321724</v>
      </c>
      <c r="EQ159">
        <v>160400575</v>
      </c>
      <c r="ER159">
        <v>257</v>
      </c>
      <c r="ES159" t="s">
        <v>10328</v>
      </c>
      <c r="ET159" t="s">
        <v>10328</v>
      </c>
      <c r="EU159" t="s">
        <v>612</v>
      </c>
      <c r="EV159" t="s">
        <v>10329</v>
      </c>
      <c r="EW159">
        <v>0</v>
      </c>
      <c r="EX159">
        <v>55321724</v>
      </c>
      <c r="EY159">
        <v>0</v>
      </c>
      <c r="EZ159">
        <v>0</v>
      </c>
      <c r="FA159">
        <v>0</v>
      </c>
      <c r="FB159">
        <v>0</v>
      </c>
      <c r="FC159">
        <v>160400575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 t="b">
        <v>1</v>
      </c>
      <c r="FR159" t="b">
        <v>1</v>
      </c>
    </row>
    <row r="160" spans="1:174" x14ac:dyDescent="0.4">
      <c r="A160" t="s">
        <v>69</v>
      </c>
      <c r="B160">
        <v>105720464100</v>
      </c>
      <c r="C160">
        <v>6000000000253</v>
      </c>
      <c r="D160" t="s">
        <v>834</v>
      </c>
      <c r="E160" t="s">
        <v>835</v>
      </c>
      <c r="F160" t="s">
        <v>587</v>
      </c>
      <c r="G160" t="s">
        <v>655</v>
      </c>
      <c r="H160" t="s">
        <v>656</v>
      </c>
      <c r="I160" t="s">
        <v>590</v>
      </c>
      <c r="J160" t="s">
        <v>591</v>
      </c>
      <c r="K160" t="s">
        <v>592</v>
      </c>
      <c r="L160" t="s">
        <v>593</v>
      </c>
      <c r="M160" t="s">
        <v>594</v>
      </c>
      <c r="N160" t="s">
        <v>595</v>
      </c>
      <c r="O160" t="s">
        <v>596</v>
      </c>
      <c r="P160" t="s">
        <v>595</v>
      </c>
      <c r="Q160" t="s">
        <v>597</v>
      </c>
      <c r="R160" t="s">
        <v>598</v>
      </c>
      <c r="S160" t="s">
        <v>598</v>
      </c>
      <c r="T160" s="1">
        <v>40602</v>
      </c>
      <c r="U160" s="1">
        <v>48579</v>
      </c>
      <c r="V160" s="1">
        <v>48579</v>
      </c>
      <c r="X160" t="s">
        <v>599</v>
      </c>
      <c r="Y160" t="s">
        <v>657</v>
      </c>
      <c r="Z160" t="s">
        <v>658</v>
      </c>
      <c r="AA160" t="s">
        <v>659</v>
      </c>
      <c r="AB160" t="s">
        <v>800</v>
      </c>
      <c r="AC160" t="s">
        <v>594</v>
      </c>
      <c r="AD160" t="s">
        <v>661</v>
      </c>
      <c r="AF160" t="s">
        <v>605</v>
      </c>
      <c r="AG160" t="s">
        <v>606</v>
      </c>
      <c r="AH160" s="1">
        <v>40351</v>
      </c>
      <c r="AI160" t="s">
        <v>607</v>
      </c>
      <c r="AJ160" t="s">
        <v>608</v>
      </c>
      <c r="AK160" t="s">
        <v>587</v>
      </c>
      <c r="AL160" t="s">
        <v>609</v>
      </c>
      <c r="AM160" t="s">
        <v>610</v>
      </c>
      <c r="AN160" t="s">
        <v>619</v>
      </c>
      <c r="AO160">
        <v>0</v>
      </c>
      <c r="AP160">
        <v>27345000000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26887149000</v>
      </c>
      <c r="AX160">
        <v>368558178</v>
      </c>
      <c r="AY160">
        <v>368558178</v>
      </c>
      <c r="AZ160">
        <v>15178246001</v>
      </c>
      <c r="BA160">
        <v>-368558178</v>
      </c>
      <c r="BB160">
        <v>-368558178</v>
      </c>
      <c r="BC160">
        <v>11708902999</v>
      </c>
      <c r="BD160">
        <v>139993338</v>
      </c>
      <c r="BE160">
        <v>139993338</v>
      </c>
      <c r="BF160">
        <v>7940112031</v>
      </c>
      <c r="BG160">
        <v>0</v>
      </c>
      <c r="BH160">
        <v>139993338</v>
      </c>
      <c r="BI160">
        <v>0</v>
      </c>
      <c r="BJ160">
        <v>0</v>
      </c>
      <c r="BK160">
        <v>0</v>
      </c>
      <c r="BL160">
        <v>139993338</v>
      </c>
      <c r="BM160">
        <v>0</v>
      </c>
      <c r="BN160">
        <v>0</v>
      </c>
      <c r="BO160">
        <v>48311993</v>
      </c>
      <c r="BP160">
        <v>140067050</v>
      </c>
      <c r="BQ160">
        <v>48311993</v>
      </c>
      <c r="BR160">
        <v>140067050</v>
      </c>
      <c r="BS160">
        <v>0</v>
      </c>
      <c r="BT160">
        <v>0</v>
      </c>
      <c r="BU160">
        <v>0</v>
      </c>
      <c r="BV160">
        <v>48311993</v>
      </c>
      <c r="BW160">
        <v>140067050</v>
      </c>
      <c r="BX160">
        <v>0.40704386903898626</v>
      </c>
      <c r="BY160">
        <v>1.1846885445315705</v>
      </c>
      <c r="BZ160">
        <v>0</v>
      </c>
      <c r="CA160">
        <v>11711245248</v>
      </c>
      <c r="CB160">
        <v>12079803426</v>
      </c>
      <c r="CC160">
        <v>12079803426</v>
      </c>
      <c r="CD160">
        <v>0</v>
      </c>
      <c r="CE160">
        <v>11708902999</v>
      </c>
      <c r="CF160">
        <v>12077387465</v>
      </c>
      <c r="CG160">
        <v>12077387465</v>
      </c>
      <c r="CH160">
        <v>11708902999</v>
      </c>
      <c r="CI160">
        <v>12077387465</v>
      </c>
      <c r="CJ160">
        <v>12077387465</v>
      </c>
      <c r="CK160">
        <v>73712</v>
      </c>
      <c r="CL160">
        <v>0</v>
      </c>
      <c r="CM160">
        <v>0.37434362500000001</v>
      </c>
      <c r="CN160">
        <v>4.4921234999999999</v>
      </c>
      <c r="CO160">
        <v>4.4921234999999999</v>
      </c>
      <c r="CP160">
        <v>4383153193.4190311</v>
      </c>
      <c r="CQ160">
        <v>52597838321.028374</v>
      </c>
      <c r="CR160">
        <v>52597838321.028374</v>
      </c>
      <c r="CS160">
        <v>1.2953125313137515</v>
      </c>
      <c r="CT160">
        <v>15166688782.541866</v>
      </c>
      <c r="CU160">
        <v>4.7</v>
      </c>
      <c r="CV160">
        <v>0</v>
      </c>
      <c r="CW160">
        <v>0</v>
      </c>
      <c r="CX160">
        <v>4.7</v>
      </c>
      <c r="CY160">
        <v>4.7</v>
      </c>
      <c r="CZ160">
        <v>55031844095.300003</v>
      </c>
      <c r="DA160">
        <v>0</v>
      </c>
      <c r="DB160">
        <v>0</v>
      </c>
      <c r="DC160">
        <v>1732223436.5999999</v>
      </c>
      <c r="DD160">
        <v>1732223436.5999999</v>
      </c>
      <c r="DE160">
        <v>11708902999</v>
      </c>
      <c r="DF160">
        <v>0</v>
      </c>
      <c r="DG160">
        <v>368558178</v>
      </c>
      <c r="DH160">
        <v>1</v>
      </c>
      <c r="DI160">
        <v>0</v>
      </c>
      <c r="DJ160">
        <v>11708902999</v>
      </c>
      <c r="DK160">
        <v>0</v>
      </c>
      <c r="DL160">
        <v>12077387465</v>
      </c>
      <c r="DM160">
        <v>0</v>
      </c>
      <c r="DN160">
        <v>0</v>
      </c>
      <c r="DO160">
        <v>0</v>
      </c>
      <c r="DP160">
        <v>368558178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12687589329.586226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48311993</v>
      </c>
      <c r="EH160">
        <v>0</v>
      </c>
      <c r="EI160">
        <v>0</v>
      </c>
      <c r="EJ160">
        <v>0</v>
      </c>
      <c r="EK160">
        <v>0</v>
      </c>
      <c r="EL160">
        <v>140067050</v>
      </c>
      <c r="EM160">
        <v>0</v>
      </c>
      <c r="EN160">
        <v>0</v>
      </c>
      <c r="EO160">
        <v>0</v>
      </c>
      <c r="EP160">
        <v>48311993</v>
      </c>
      <c r="EQ160">
        <v>140067050</v>
      </c>
      <c r="ER160">
        <v>269</v>
      </c>
      <c r="ES160" t="s">
        <v>10328</v>
      </c>
      <c r="ET160" t="s">
        <v>10328</v>
      </c>
      <c r="EU160" t="s">
        <v>612</v>
      </c>
      <c r="EV160" t="s">
        <v>10329</v>
      </c>
      <c r="EW160">
        <v>0</v>
      </c>
      <c r="EX160">
        <v>48311993</v>
      </c>
      <c r="EY160">
        <v>0</v>
      </c>
      <c r="EZ160">
        <v>0</v>
      </c>
      <c r="FA160">
        <v>0</v>
      </c>
      <c r="FB160">
        <v>0</v>
      </c>
      <c r="FC160">
        <v>140067050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 t="b">
        <v>1</v>
      </c>
      <c r="FR160" t="b">
        <v>1</v>
      </c>
    </row>
    <row r="161" spans="1:174" x14ac:dyDescent="0.4">
      <c r="A161" t="s">
        <v>70</v>
      </c>
      <c r="B161">
        <v>105709053100</v>
      </c>
      <c r="C161">
        <v>6000000000274</v>
      </c>
      <c r="D161" t="s">
        <v>836</v>
      </c>
      <c r="E161" t="s">
        <v>837</v>
      </c>
      <c r="F161" t="s">
        <v>587</v>
      </c>
      <c r="G161" t="s">
        <v>655</v>
      </c>
      <c r="H161" t="s">
        <v>656</v>
      </c>
      <c r="I161" t="s">
        <v>590</v>
      </c>
      <c r="J161" t="s">
        <v>591</v>
      </c>
      <c r="K161" t="s">
        <v>592</v>
      </c>
      <c r="L161" t="s">
        <v>593</v>
      </c>
      <c r="M161" t="s">
        <v>594</v>
      </c>
      <c r="N161" t="s">
        <v>595</v>
      </c>
      <c r="O161" t="s">
        <v>596</v>
      </c>
      <c r="P161" t="s">
        <v>595</v>
      </c>
      <c r="Q161" t="s">
        <v>597</v>
      </c>
      <c r="R161" t="s">
        <v>598</v>
      </c>
      <c r="S161" t="s">
        <v>598</v>
      </c>
      <c r="T161" s="1">
        <v>40757</v>
      </c>
      <c r="U161" s="1">
        <v>48852</v>
      </c>
      <c r="V161" s="1">
        <v>48852</v>
      </c>
      <c r="X161" t="s">
        <v>599</v>
      </c>
      <c r="Y161" t="s">
        <v>657</v>
      </c>
      <c r="Z161" t="s">
        <v>658</v>
      </c>
      <c r="AA161" t="s">
        <v>659</v>
      </c>
      <c r="AB161" t="s">
        <v>800</v>
      </c>
      <c r="AC161" t="s">
        <v>594</v>
      </c>
      <c r="AD161" t="s">
        <v>825</v>
      </c>
      <c r="AF161" t="s">
        <v>605</v>
      </c>
      <c r="AG161" t="s">
        <v>606</v>
      </c>
      <c r="AH161" s="1">
        <v>40389</v>
      </c>
      <c r="AI161" t="s">
        <v>607</v>
      </c>
      <c r="AJ161" t="s">
        <v>608</v>
      </c>
      <c r="AK161" t="s">
        <v>587</v>
      </c>
      <c r="AL161" t="s">
        <v>609</v>
      </c>
      <c r="AM161" t="s">
        <v>610</v>
      </c>
      <c r="AN161" t="s">
        <v>619</v>
      </c>
      <c r="AO161">
        <v>0</v>
      </c>
      <c r="AP161">
        <v>28000000000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27056445000</v>
      </c>
      <c r="AX161">
        <v>361534080</v>
      </c>
      <c r="AY161">
        <v>361534080</v>
      </c>
      <c r="AZ161">
        <v>14177785029</v>
      </c>
      <c r="BA161">
        <v>-361534080</v>
      </c>
      <c r="BB161">
        <v>-361534080</v>
      </c>
      <c r="BC161">
        <v>12878659971</v>
      </c>
      <c r="BD161">
        <v>157062883</v>
      </c>
      <c r="BE161">
        <v>157062883</v>
      </c>
      <c r="BF161">
        <v>9245843370</v>
      </c>
      <c r="BG161">
        <v>0</v>
      </c>
      <c r="BH161">
        <v>157062883</v>
      </c>
      <c r="BI161">
        <v>0</v>
      </c>
      <c r="BJ161">
        <v>0</v>
      </c>
      <c r="BK161">
        <v>0</v>
      </c>
      <c r="BL161">
        <v>157015241</v>
      </c>
      <c r="BM161">
        <v>0</v>
      </c>
      <c r="BN161">
        <v>0</v>
      </c>
      <c r="BO161">
        <v>54144712</v>
      </c>
      <c r="BP161">
        <v>157087561</v>
      </c>
      <c r="BQ161">
        <v>54144712</v>
      </c>
      <c r="BR161">
        <v>157087561</v>
      </c>
      <c r="BS161">
        <v>0</v>
      </c>
      <c r="BT161">
        <v>0</v>
      </c>
      <c r="BU161">
        <v>0</v>
      </c>
      <c r="BV161">
        <v>54144712</v>
      </c>
      <c r="BW161">
        <v>157087561</v>
      </c>
      <c r="BX161">
        <v>0.41546492282184994</v>
      </c>
      <c r="BY161">
        <v>1.210148768260553</v>
      </c>
      <c r="BZ161">
        <v>0</v>
      </c>
      <c r="CA161">
        <v>12881236218</v>
      </c>
      <c r="CB161">
        <v>13242770298</v>
      </c>
      <c r="CC161">
        <v>13242770298</v>
      </c>
      <c r="CD161">
        <v>0</v>
      </c>
      <c r="CE161">
        <v>12878659971</v>
      </c>
      <c r="CF161">
        <v>13240121742</v>
      </c>
      <c r="CG161">
        <v>13240121742</v>
      </c>
      <c r="CH161">
        <v>12878659971</v>
      </c>
      <c r="CI161">
        <v>13240121742</v>
      </c>
      <c r="CJ161">
        <v>13240121742</v>
      </c>
      <c r="CK161">
        <v>72309</v>
      </c>
      <c r="CL161">
        <v>0</v>
      </c>
      <c r="CM161">
        <v>0.40778195</v>
      </c>
      <c r="CN161">
        <v>4.8933834000000003</v>
      </c>
      <c r="CO161">
        <v>4.8933834000000003</v>
      </c>
      <c r="CP161">
        <v>5251685076.3613234</v>
      </c>
      <c r="CQ161">
        <v>63020220916.335884</v>
      </c>
      <c r="CR161">
        <v>63020220916.335884</v>
      </c>
      <c r="CS161">
        <v>1.3417242498044366</v>
      </c>
      <c r="CT161">
        <v>17279610388.076401</v>
      </c>
      <c r="CU161">
        <v>4.8099999999999996</v>
      </c>
      <c r="CV161">
        <v>0</v>
      </c>
      <c r="CW161">
        <v>0</v>
      </c>
      <c r="CX161">
        <v>4.8099999999999996</v>
      </c>
      <c r="CY161">
        <v>4.8099999999999996</v>
      </c>
      <c r="CZ161">
        <v>61946354460.509995</v>
      </c>
      <c r="DA161">
        <v>0</v>
      </c>
      <c r="DB161">
        <v>0</v>
      </c>
      <c r="DC161">
        <v>1738978924.7999997</v>
      </c>
      <c r="DD161">
        <v>1738978924.7999997</v>
      </c>
      <c r="DE161">
        <v>12878659971</v>
      </c>
      <c r="DF161">
        <v>0</v>
      </c>
      <c r="DG161">
        <v>361534080</v>
      </c>
      <c r="DH161">
        <v>1</v>
      </c>
      <c r="DI161">
        <v>0</v>
      </c>
      <c r="DJ161">
        <v>12878659971</v>
      </c>
      <c r="DK161">
        <v>0</v>
      </c>
      <c r="DL161">
        <v>13240121742</v>
      </c>
      <c r="DM161">
        <v>0</v>
      </c>
      <c r="DN161">
        <v>0</v>
      </c>
      <c r="DO161">
        <v>0</v>
      </c>
      <c r="DP161">
        <v>361534080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13659929205.708969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54144712</v>
      </c>
      <c r="EH161">
        <v>0</v>
      </c>
      <c r="EI161">
        <v>0</v>
      </c>
      <c r="EJ161">
        <v>0</v>
      </c>
      <c r="EK161">
        <v>0</v>
      </c>
      <c r="EL161">
        <v>157087561</v>
      </c>
      <c r="EM161">
        <v>0</v>
      </c>
      <c r="EN161">
        <v>0</v>
      </c>
      <c r="EO161">
        <v>0</v>
      </c>
      <c r="EP161">
        <v>54144712</v>
      </c>
      <c r="EQ161">
        <v>157087561</v>
      </c>
      <c r="ER161">
        <v>259</v>
      </c>
      <c r="ES161" t="s">
        <v>10328</v>
      </c>
      <c r="ET161" t="s">
        <v>10328</v>
      </c>
      <c r="EU161" t="s">
        <v>612</v>
      </c>
      <c r="EV161" t="s">
        <v>10329</v>
      </c>
      <c r="EW161">
        <v>0</v>
      </c>
      <c r="EX161">
        <v>54144712</v>
      </c>
      <c r="EY161">
        <v>0</v>
      </c>
      <c r="EZ161">
        <v>0</v>
      </c>
      <c r="FA161">
        <v>0</v>
      </c>
      <c r="FB161">
        <v>0</v>
      </c>
      <c r="FC161">
        <v>157087561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 t="b">
        <v>1</v>
      </c>
      <c r="FR161" t="b">
        <v>1</v>
      </c>
    </row>
    <row r="162" spans="1:174" x14ac:dyDescent="0.4">
      <c r="A162" t="s">
        <v>71</v>
      </c>
      <c r="B162">
        <v>705712056700</v>
      </c>
      <c r="C162">
        <v>6000000000315</v>
      </c>
      <c r="D162" t="s">
        <v>838</v>
      </c>
      <c r="E162" t="s">
        <v>839</v>
      </c>
      <c r="F162" t="s">
        <v>587</v>
      </c>
      <c r="G162" t="s">
        <v>655</v>
      </c>
      <c r="H162" t="s">
        <v>828</v>
      </c>
      <c r="I162" t="s">
        <v>590</v>
      </c>
      <c r="J162" t="s">
        <v>591</v>
      </c>
      <c r="K162" t="s">
        <v>592</v>
      </c>
      <c r="L162" t="s">
        <v>593</v>
      </c>
      <c r="M162" t="s">
        <v>594</v>
      </c>
      <c r="N162" t="s">
        <v>595</v>
      </c>
      <c r="O162" t="s">
        <v>596</v>
      </c>
      <c r="P162" t="s">
        <v>595</v>
      </c>
      <c r="Q162" t="s">
        <v>597</v>
      </c>
      <c r="R162" t="s">
        <v>598</v>
      </c>
      <c r="S162" t="s">
        <v>598</v>
      </c>
      <c r="T162" s="1">
        <v>41144</v>
      </c>
      <c r="U162" s="1">
        <v>48395</v>
      </c>
      <c r="V162" s="1">
        <v>48395</v>
      </c>
      <c r="X162" t="s">
        <v>599</v>
      </c>
      <c r="Y162" t="s">
        <v>657</v>
      </c>
      <c r="Z162" t="s">
        <v>658</v>
      </c>
      <c r="AA162" t="s">
        <v>659</v>
      </c>
      <c r="AB162" t="s">
        <v>800</v>
      </c>
      <c r="AC162" t="s">
        <v>594</v>
      </c>
      <c r="AD162" t="s">
        <v>661</v>
      </c>
      <c r="AF162" t="s">
        <v>605</v>
      </c>
      <c r="AG162" t="s">
        <v>606</v>
      </c>
      <c r="AH162" s="1">
        <v>40402</v>
      </c>
      <c r="AI162" t="s">
        <v>607</v>
      </c>
      <c r="AJ162" t="s">
        <v>608</v>
      </c>
      <c r="AK162" t="s">
        <v>587</v>
      </c>
      <c r="AL162" t="s">
        <v>609</v>
      </c>
      <c r="AM162" t="s">
        <v>610</v>
      </c>
      <c r="AN162" t="s">
        <v>619</v>
      </c>
      <c r="AO162">
        <v>0</v>
      </c>
      <c r="AP162">
        <v>22918000000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22918000000</v>
      </c>
      <c r="AX162">
        <v>321169759</v>
      </c>
      <c r="AY162">
        <v>321169759</v>
      </c>
      <c r="AZ162">
        <v>13605440236</v>
      </c>
      <c r="BA162">
        <v>-321169759</v>
      </c>
      <c r="BB162">
        <v>-321169759</v>
      </c>
      <c r="BC162">
        <v>9312559764</v>
      </c>
      <c r="BD162">
        <v>109766556</v>
      </c>
      <c r="BE162">
        <v>109766556</v>
      </c>
      <c r="BF162">
        <v>5949929457</v>
      </c>
      <c r="BG162">
        <v>0</v>
      </c>
      <c r="BH162">
        <v>109766556</v>
      </c>
      <c r="BI162">
        <v>0</v>
      </c>
      <c r="BJ162">
        <v>0</v>
      </c>
      <c r="BK162">
        <v>0</v>
      </c>
      <c r="BL162">
        <v>109725904</v>
      </c>
      <c r="BM162">
        <v>0</v>
      </c>
      <c r="BN162">
        <v>0</v>
      </c>
      <c r="BO162">
        <v>37846461</v>
      </c>
      <c r="BP162">
        <v>109790145</v>
      </c>
      <c r="BQ162">
        <v>37846461</v>
      </c>
      <c r="BR162">
        <v>109790145</v>
      </c>
      <c r="BS162">
        <v>0</v>
      </c>
      <c r="BT162">
        <v>0</v>
      </c>
      <c r="BU162">
        <v>0</v>
      </c>
      <c r="BV162">
        <v>37846461</v>
      </c>
      <c r="BW162">
        <v>109790145</v>
      </c>
      <c r="BX162">
        <v>0.40031418679136238</v>
      </c>
      <c r="BY162">
        <v>1.1657210669683842</v>
      </c>
      <c r="BZ162">
        <v>0</v>
      </c>
      <c r="CA162">
        <v>9314422649</v>
      </c>
      <c r="CB162">
        <v>9635592408</v>
      </c>
      <c r="CC162">
        <v>9635592408</v>
      </c>
      <c r="CD162">
        <v>0</v>
      </c>
      <c r="CE162">
        <v>9312559764</v>
      </c>
      <c r="CF162">
        <v>9633665290</v>
      </c>
      <c r="CG162">
        <v>9633665290</v>
      </c>
      <c r="CH162">
        <v>9312559764</v>
      </c>
      <c r="CI162">
        <v>9633665290</v>
      </c>
      <c r="CJ162">
        <v>9633665290</v>
      </c>
      <c r="CK162">
        <v>64233</v>
      </c>
      <c r="CL162">
        <v>0</v>
      </c>
      <c r="CM162">
        <v>0.3911765166666667</v>
      </c>
      <c r="CN162">
        <v>4.6941182000000001</v>
      </c>
      <c r="CO162">
        <v>4.6941182000000001</v>
      </c>
      <c r="CP162">
        <v>3642854689.7316756</v>
      </c>
      <c r="CQ162">
        <v>43714256276.780106</v>
      </c>
      <c r="CR162">
        <v>43714256276.780106</v>
      </c>
      <c r="CS162">
        <v>1.2596181803385984</v>
      </c>
      <c r="CT162">
        <v>11730269584.224127</v>
      </c>
      <c r="CU162">
        <v>4.62</v>
      </c>
      <c r="CV162">
        <v>0</v>
      </c>
      <c r="CW162">
        <v>0</v>
      </c>
      <c r="CX162">
        <v>4.62</v>
      </c>
      <c r="CY162">
        <v>4.62</v>
      </c>
      <c r="CZ162">
        <v>43024026109.68</v>
      </c>
      <c r="DA162">
        <v>0</v>
      </c>
      <c r="DB162">
        <v>0</v>
      </c>
      <c r="DC162">
        <v>1483804286.5799999</v>
      </c>
      <c r="DD162">
        <v>1483804286.5799999</v>
      </c>
      <c r="DE162">
        <v>9312559764</v>
      </c>
      <c r="DF162">
        <v>0</v>
      </c>
      <c r="DG162">
        <v>321169759</v>
      </c>
      <c r="DH162">
        <v>1</v>
      </c>
      <c r="DI162">
        <v>0</v>
      </c>
      <c r="DJ162">
        <v>9312559764</v>
      </c>
      <c r="DK162">
        <v>0</v>
      </c>
      <c r="DL162">
        <v>9633665290</v>
      </c>
      <c r="DM162">
        <v>0</v>
      </c>
      <c r="DN162">
        <v>0</v>
      </c>
      <c r="DO162">
        <v>0</v>
      </c>
      <c r="DP162">
        <v>321169759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10168361743.674137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37846461</v>
      </c>
      <c r="EH162">
        <v>0</v>
      </c>
      <c r="EI162">
        <v>0</v>
      </c>
      <c r="EJ162">
        <v>0</v>
      </c>
      <c r="EK162">
        <v>0</v>
      </c>
      <c r="EL162">
        <v>109790145</v>
      </c>
      <c r="EM162">
        <v>0</v>
      </c>
      <c r="EN162">
        <v>0</v>
      </c>
      <c r="EO162">
        <v>0</v>
      </c>
      <c r="EP162">
        <v>37846461</v>
      </c>
      <c r="EQ162">
        <v>109790145</v>
      </c>
      <c r="ER162">
        <v>285</v>
      </c>
      <c r="ES162" t="s">
        <v>10328</v>
      </c>
      <c r="ET162" t="s">
        <v>10328</v>
      </c>
      <c r="EU162" t="s">
        <v>612</v>
      </c>
      <c r="EV162" t="s">
        <v>10329</v>
      </c>
      <c r="EW162">
        <v>0</v>
      </c>
      <c r="EX162">
        <v>37846461</v>
      </c>
      <c r="EY162">
        <v>0</v>
      </c>
      <c r="EZ162">
        <v>0</v>
      </c>
      <c r="FA162">
        <v>0</v>
      </c>
      <c r="FB162">
        <v>0</v>
      </c>
      <c r="FC162">
        <v>109790145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 t="b">
        <v>1</v>
      </c>
      <c r="FR162" t="b">
        <v>1</v>
      </c>
    </row>
    <row r="163" spans="1:174" x14ac:dyDescent="0.4">
      <c r="A163" t="s">
        <v>72</v>
      </c>
      <c r="B163">
        <v>205719515200</v>
      </c>
      <c r="C163">
        <v>6000000000273</v>
      </c>
      <c r="D163" t="s">
        <v>840</v>
      </c>
      <c r="E163" t="s">
        <v>841</v>
      </c>
      <c r="F163" t="s">
        <v>587</v>
      </c>
      <c r="G163" t="s">
        <v>655</v>
      </c>
      <c r="H163" t="s">
        <v>656</v>
      </c>
      <c r="I163" t="s">
        <v>590</v>
      </c>
      <c r="J163" t="s">
        <v>591</v>
      </c>
      <c r="K163" t="s">
        <v>592</v>
      </c>
      <c r="L163" t="s">
        <v>593</v>
      </c>
      <c r="M163" t="s">
        <v>594</v>
      </c>
      <c r="N163" t="s">
        <v>595</v>
      </c>
      <c r="O163" t="s">
        <v>596</v>
      </c>
      <c r="P163" t="s">
        <v>595</v>
      </c>
      <c r="Q163" t="s">
        <v>597</v>
      </c>
      <c r="R163" t="s">
        <v>598</v>
      </c>
      <c r="S163" t="s">
        <v>598</v>
      </c>
      <c r="T163" s="1">
        <v>40455</v>
      </c>
      <c r="U163" s="1">
        <v>49586</v>
      </c>
      <c r="V163" s="1">
        <v>49586</v>
      </c>
      <c r="X163" t="s">
        <v>599</v>
      </c>
      <c r="Y163" t="s">
        <v>657</v>
      </c>
      <c r="Z163" t="s">
        <v>658</v>
      </c>
      <c r="AA163" t="s">
        <v>659</v>
      </c>
      <c r="AB163" t="s">
        <v>617</v>
      </c>
      <c r="AC163" t="s">
        <v>594</v>
      </c>
      <c r="AD163" t="s">
        <v>618</v>
      </c>
      <c r="AF163" t="s">
        <v>605</v>
      </c>
      <c r="AG163" t="s">
        <v>606</v>
      </c>
      <c r="AH163" s="1">
        <v>40438</v>
      </c>
      <c r="AI163" t="s">
        <v>607</v>
      </c>
      <c r="AJ163" t="s">
        <v>608</v>
      </c>
      <c r="AK163" t="s">
        <v>587</v>
      </c>
      <c r="AL163" t="s">
        <v>609</v>
      </c>
      <c r="AM163" t="s">
        <v>610</v>
      </c>
      <c r="AN163" t="s">
        <v>619</v>
      </c>
      <c r="AO163">
        <v>0</v>
      </c>
      <c r="AP163">
        <v>27360300000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27360300000</v>
      </c>
      <c r="AX163">
        <v>0</v>
      </c>
      <c r="AY163">
        <v>370723264</v>
      </c>
      <c r="AZ163">
        <v>14076385439</v>
      </c>
      <c r="BA163">
        <v>0</v>
      </c>
      <c r="BB163">
        <v>-370723264</v>
      </c>
      <c r="BC163">
        <v>13283914561</v>
      </c>
      <c r="BD163">
        <v>0</v>
      </c>
      <c r="BE163">
        <v>161788434</v>
      </c>
      <c r="BF163">
        <v>10419265680</v>
      </c>
      <c r="BG163">
        <v>0</v>
      </c>
      <c r="BH163">
        <v>161788434</v>
      </c>
      <c r="BI163">
        <v>0</v>
      </c>
      <c r="BJ163">
        <v>0</v>
      </c>
      <c r="BK163">
        <v>0</v>
      </c>
      <c r="BL163">
        <v>163026125</v>
      </c>
      <c r="BM163">
        <v>0</v>
      </c>
      <c r="BN163">
        <v>0</v>
      </c>
      <c r="BO163">
        <v>56072677</v>
      </c>
      <c r="BP163">
        <v>163100022</v>
      </c>
      <c r="BQ163">
        <v>56072677</v>
      </c>
      <c r="BR163">
        <v>163100022</v>
      </c>
      <c r="BS163">
        <v>0</v>
      </c>
      <c r="BT163">
        <v>0</v>
      </c>
      <c r="BU163">
        <v>0</v>
      </c>
      <c r="BV163">
        <v>56072677</v>
      </c>
      <c r="BW163">
        <v>163100022</v>
      </c>
      <c r="BX163">
        <v>0.42300235456919383</v>
      </c>
      <c r="BY163">
        <v>1.2182836086644935</v>
      </c>
      <c r="BZ163">
        <v>0</v>
      </c>
      <c r="CA163">
        <v>13286571875</v>
      </c>
      <c r="CB163">
        <v>13286571875</v>
      </c>
      <c r="CC163">
        <v>13657295139</v>
      </c>
      <c r="CD163">
        <v>0</v>
      </c>
      <c r="CE163">
        <v>13283914561</v>
      </c>
      <c r="CF163">
        <v>13283914561</v>
      </c>
      <c r="CG163">
        <v>13654563680</v>
      </c>
      <c r="CH163">
        <v>13283914561</v>
      </c>
      <c r="CI163">
        <v>13283914561</v>
      </c>
      <c r="CJ163">
        <v>13654563680</v>
      </c>
      <c r="CK163">
        <v>74145</v>
      </c>
      <c r="CL163">
        <v>0</v>
      </c>
      <c r="CM163">
        <v>0.42173192500000001</v>
      </c>
      <c r="CN163">
        <v>5.0607831000000001</v>
      </c>
      <c r="CO163">
        <v>5.0607831000000001</v>
      </c>
      <c r="CP163">
        <v>5602250859.3460598</v>
      </c>
      <c r="CQ163">
        <v>67227010312.152718</v>
      </c>
      <c r="CR163">
        <v>67227010312.152718</v>
      </c>
      <c r="CS163">
        <v>1.3808169384107631</v>
      </c>
      <c r="CT163">
        <v>18342654234.230175</v>
      </c>
      <c r="CU163">
        <v>4.97</v>
      </c>
      <c r="CV163">
        <v>0</v>
      </c>
      <c r="CW163">
        <v>0</v>
      </c>
      <c r="CX163">
        <v>0</v>
      </c>
      <c r="CY163">
        <v>4.97</v>
      </c>
      <c r="CZ163">
        <v>66021055368.169998</v>
      </c>
      <c r="DA163">
        <v>0</v>
      </c>
      <c r="DB163">
        <v>0</v>
      </c>
      <c r="DC163">
        <v>0</v>
      </c>
      <c r="DD163">
        <v>1842494622.0799999</v>
      </c>
      <c r="DE163">
        <v>13283914561</v>
      </c>
      <c r="DF163">
        <v>0</v>
      </c>
      <c r="DG163">
        <v>0</v>
      </c>
      <c r="DH163">
        <v>1</v>
      </c>
      <c r="DI163">
        <v>0</v>
      </c>
      <c r="DJ163">
        <v>13283914561</v>
      </c>
      <c r="DK163">
        <v>0</v>
      </c>
      <c r="DL163">
        <v>13654563680</v>
      </c>
      <c r="DM163">
        <v>0</v>
      </c>
      <c r="DN163">
        <v>0</v>
      </c>
      <c r="DO163">
        <v>0</v>
      </c>
      <c r="DP163">
        <v>370723264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14452665091.339102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56072677</v>
      </c>
      <c r="EH163">
        <v>0</v>
      </c>
      <c r="EI163">
        <v>0</v>
      </c>
      <c r="EJ163">
        <v>0</v>
      </c>
      <c r="EK163">
        <v>0</v>
      </c>
      <c r="EL163">
        <v>163100022</v>
      </c>
      <c r="EM163">
        <v>0</v>
      </c>
      <c r="EN163">
        <v>0</v>
      </c>
      <c r="EO163">
        <v>0</v>
      </c>
      <c r="EP163">
        <v>56072677</v>
      </c>
      <c r="EQ163">
        <v>163100022</v>
      </c>
      <c r="ER163">
        <v>256</v>
      </c>
      <c r="ES163" t="s">
        <v>10328</v>
      </c>
      <c r="ET163" t="s">
        <v>10328</v>
      </c>
      <c r="EU163" t="s">
        <v>612</v>
      </c>
      <c r="EV163" t="s">
        <v>10329</v>
      </c>
      <c r="EW163">
        <v>0</v>
      </c>
      <c r="EX163">
        <v>56072677</v>
      </c>
      <c r="EY163">
        <v>0</v>
      </c>
      <c r="EZ163">
        <v>0</v>
      </c>
      <c r="FA163">
        <v>0</v>
      </c>
      <c r="FB163">
        <v>0</v>
      </c>
      <c r="FC163">
        <v>163100022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 t="b">
        <v>1</v>
      </c>
      <c r="FR163" t="b">
        <v>1</v>
      </c>
    </row>
    <row r="164" spans="1:174" x14ac:dyDescent="0.4">
      <c r="A164" t="s">
        <v>72</v>
      </c>
      <c r="B164" t="s">
        <v>842</v>
      </c>
      <c r="C164">
        <v>200000321</v>
      </c>
      <c r="D164" t="s">
        <v>840</v>
      </c>
      <c r="E164" t="s">
        <v>843</v>
      </c>
      <c r="F164" t="s">
        <v>587</v>
      </c>
      <c r="G164" t="s">
        <v>655</v>
      </c>
      <c r="H164" t="s">
        <v>656</v>
      </c>
      <c r="I164" t="s">
        <v>590</v>
      </c>
      <c r="J164" t="s">
        <v>591</v>
      </c>
      <c r="K164" t="s">
        <v>592</v>
      </c>
      <c r="L164" t="s">
        <v>593</v>
      </c>
      <c r="M164" t="s">
        <v>594</v>
      </c>
      <c r="N164" t="s">
        <v>635</v>
      </c>
      <c r="O164" t="s">
        <v>744</v>
      </c>
      <c r="P164" t="s">
        <v>636</v>
      </c>
      <c r="Q164" t="s">
        <v>597</v>
      </c>
      <c r="R164" t="s">
        <v>598</v>
      </c>
      <c r="S164" t="s">
        <v>598</v>
      </c>
      <c r="T164" s="1">
        <v>40455</v>
      </c>
      <c r="U164" s="1">
        <v>49586</v>
      </c>
      <c r="V164" s="1">
        <v>49586</v>
      </c>
      <c r="X164" t="s">
        <v>599</v>
      </c>
      <c r="Y164" t="s">
        <v>657</v>
      </c>
      <c r="Z164" t="s">
        <v>658</v>
      </c>
      <c r="AA164" t="s">
        <v>659</v>
      </c>
      <c r="AB164" t="s">
        <v>617</v>
      </c>
      <c r="AC164" t="s">
        <v>594</v>
      </c>
      <c r="AD164" t="s">
        <v>618</v>
      </c>
      <c r="AF164" t="s">
        <v>605</v>
      </c>
      <c r="AG164" t="s">
        <v>606</v>
      </c>
      <c r="AH164" t="s">
        <v>10328</v>
      </c>
      <c r="AI164" t="s">
        <v>607</v>
      </c>
      <c r="AJ164" t="s">
        <v>608</v>
      </c>
      <c r="AK164" t="s">
        <v>587</v>
      </c>
      <c r="AL164" t="s">
        <v>609</v>
      </c>
      <c r="AM164" t="s">
        <v>610</v>
      </c>
      <c r="AN164" t="s">
        <v>619</v>
      </c>
      <c r="AO164">
        <v>0</v>
      </c>
      <c r="AP164">
        <v>7600000000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7587750000</v>
      </c>
      <c r="AX164">
        <v>0</v>
      </c>
      <c r="AY164">
        <v>96755371</v>
      </c>
      <c r="AZ164">
        <v>3728365979</v>
      </c>
      <c r="BA164">
        <v>0</v>
      </c>
      <c r="BB164">
        <v>-96755371</v>
      </c>
      <c r="BC164">
        <v>3859384021</v>
      </c>
      <c r="BD164">
        <v>0</v>
      </c>
      <c r="BE164">
        <v>51300000</v>
      </c>
      <c r="BF164">
        <v>2974880483</v>
      </c>
      <c r="BG164">
        <v>51300000</v>
      </c>
      <c r="BH164">
        <v>0</v>
      </c>
      <c r="BI164">
        <v>0</v>
      </c>
      <c r="BJ164">
        <v>-1563308</v>
      </c>
      <c r="BK164">
        <v>51300000</v>
      </c>
      <c r="BL164">
        <v>0</v>
      </c>
      <c r="BM164">
        <v>883600641</v>
      </c>
      <c r="BN164">
        <v>882037333</v>
      </c>
      <c r="BO164">
        <v>0</v>
      </c>
      <c r="BP164">
        <v>51300000</v>
      </c>
      <c r="BQ164">
        <v>883600641</v>
      </c>
      <c r="BR164">
        <v>933337333</v>
      </c>
      <c r="BS164">
        <v>0</v>
      </c>
      <c r="BT164">
        <v>0</v>
      </c>
      <c r="BU164">
        <v>0</v>
      </c>
      <c r="BV164">
        <v>883600641</v>
      </c>
      <c r="BW164">
        <v>933337333</v>
      </c>
      <c r="BX164">
        <v>22.526211242403484</v>
      </c>
      <c r="BY164">
        <v>23.647738919893698</v>
      </c>
      <c r="BZ164">
        <v>0</v>
      </c>
      <c r="CA164">
        <v>3860389737</v>
      </c>
      <c r="CB164">
        <v>3860389737</v>
      </c>
      <c r="CC164">
        <v>3957150508</v>
      </c>
      <c r="CD164">
        <v>0</v>
      </c>
      <c r="CE164">
        <v>4806145056</v>
      </c>
      <c r="CF164">
        <v>3922544415</v>
      </c>
      <c r="CG164">
        <v>4020863094</v>
      </c>
      <c r="CH164">
        <v>4806145056</v>
      </c>
      <c r="CI164">
        <v>3922544415</v>
      </c>
      <c r="CJ164">
        <v>4020863094</v>
      </c>
      <c r="CK164">
        <v>882037333</v>
      </c>
      <c r="CL164">
        <v>0</v>
      </c>
      <c r="CM164">
        <v>993.51658821105991</v>
      </c>
      <c r="CN164">
        <v>139.51550841331482</v>
      </c>
      <c r="CO164">
        <v>4.7945043444633493</v>
      </c>
      <c r="CP164">
        <v>4774984838484.5732</v>
      </c>
      <c r="CQ164">
        <v>670531770995.97937</v>
      </c>
      <c r="CR164">
        <v>23043083351.113049</v>
      </c>
      <c r="CS164">
        <v>1.5168385249909393</v>
      </c>
      <c r="CT164">
        <v>7290145977.6355352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0.9384723046305955</v>
      </c>
      <c r="DI164">
        <v>6.1527695369404549E-2</v>
      </c>
      <c r="DJ164">
        <v>4510434027.0932627</v>
      </c>
      <c r="DK164">
        <v>295711028.90673774</v>
      </c>
      <c r="DL164">
        <v>3773468654.4302869</v>
      </c>
      <c r="DM164">
        <v>247394439.56971344</v>
      </c>
      <c r="DN164">
        <v>0</v>
      </c>
      <c r="DO164">
        <v>0</v>
      </c>
      <c r="DP164">
        <v>90802236.00775829</v>
      </c>
      <c r="DQ164">
        <v>5953134.9922417188</v>
      </c>
      <c r="DR164">
        <v>0</v>
      </c>
      <c r="DS164">
        <v>0</v>
      </c>
      <c r="DT164">
        <v>0</v>
      </c>
      <c r="DU164">
        <v>0</v>
      </c>
      <c r="DV164">
        <v>4278629640</v>
      </c>
      <c r="DW164">
        <v>128277341.79283291</v>
      </c>
      <c r="DX164">
        <v>0</v>
      </c>
      <c r="DY164">
        <v>54544612.863726407</v>
      </c>
      <c r="DZ164">
        <v>0</v>
      </c>
      <c r="EA164">
        <v>0</v>
      </c>
      <c r="EB164">
        <v>182821954.65655932</v>
      </c>
      <c r="EC164">
        <v>4.272909086297063E-2</v>
      </c>
      <c r="ED164">
        <v>182821954.65655932</v>
      </c>
      <c r="EE164">
        <v>205362208.79844105</v>
      </c>
      <c r="EF164">
        <v>0</v>
      </c>
      <c r="EG164">
        <v>0</v>
      </c>
      <c r="EH164">
        <v>0</v>
      </c>
      <c r="EI164">
        <v>0</v>
      </c>
      <c r="EJ164">
        <v>883600641</v>
      </c>
      <c r="EK164">
        <v>0</v>
      </c>
      <c r="EL164">
        <v>51300000</v>
      </c>
      <c r="EM164">
        <v>-1563308</v>
      </c>
      <c r="EN164">
        <v>0</v>
      </c>
      <c r="EO164">
        <v>883600641</v>
      </c>
      <c r="EP164">
        <v>883600641</v>
      </c>
      <c r="EQ164">
        <v>933337333</v>
      </c>
      <c r="ER164">
        <v>128</v>
      </c>
      <c r="ES164" t="s">
        <v>10328</v>
      </c>
      <c r="ET164" t="s">
        <v>10328</v>
      </c>
      <c r="EU164" t="s">
        <v>612</v>
      </c>
      <c r="EV164" t="s">
        <v>613</v>
      </c>
      <c r="EW164">
        <v>0</v>
      </c>
      <c r="EX164">
        <v>0</v>
      </c>
      <c r="EY164">
        <v>0</v>
      </c>
      <c r="EZ164">
        <v>0</v>
      </c>
      <c r="FA164">
        <v>829234729.93234146</v>
      </c>
      <c r="FB164">
        <v>0</v>
      </c>
      <c r="FC164">
        <v>48143629.227549545</v>
      </c>
      <c r="FD164">
        <v>-1467121.2616074469</v>
      </c>
      <c r="FE164">
        <v>0</v>
      </c>
      <c r="FF164">
        <v>829234729.93234146</v>
      </c>
      <c r="FG164">
        <v>0</v>
      </c>
      <c r="FH164">
        <v>0</v>
      </c>
      <c r="FI164">
        <v>0</v>
      </c>
      <c r="FJ164">
        <v>0</v>
      </c>
      <c r="FK164">
        <v>54365911.067658588</v>
      </c>
      <c r="FL164">
        <v>0</v>
      </c>
      <c r="FM164">
        <v>3156370.7724504531</v>
      </c>
      <c r="FN164">
        <v>-96186.738392553088</v>
      </c>
      <c r="FO164">
        <v>0</v>
      </c>
      <c r="FP164">
        <v>54365911.067658588</v>
      </c>
      <c r="FQ164" t="b">
        <v>1</v>
      </c>
      <c r="FR164" t="b">
        <v>1</v>
      </c>
    </row>
    <row r="165" spans="1:174" x14ac:dyDescent="0.4">
      <c r="A165" t="s">
        <v>844</v>
      </c>
      <c r="B165" t="s">
        <v>845</v>
      </c>
      <c r="C165">
        <v>200000305</v>
      </c>
      <c r="D165" t="s">
        <v>846</v>
      </c>
      <c r="E165" t="s">
        <v>847</v>
      </c>
      <c r="F165" t="s">
        <v>587</v>
      </c>
      <c r="G165" t="s">
        <v>742</v>
      </c>
      <c r="H165" t="s">
        <v>743</v>
      </c>
      <c r="I165" t="s">
        <v>590</v>
      </c>
      <c r="J165" t="s">
        <v>591</v>
      </c>
      <c r="K165" t="s">
        <v>592</v>
      </c>
      <c r="L165" t="s">
        <v>593</v>
      </c>
      <c r="M165" t="s">
        <v>594</v>
      </c>
      <c r="N165" t="s">
        <v>635</v>
      </c>
      <c r="O165" t="s">
        <v>596</v>
      </c>
      <c r="P165" t="s">
        <v>636</v>
      </c>
      <c r="Q165" t="s">
        <v>597</v>
      </c>
      <c r="R165" t="s">
        <v>598</v>
      </c>
      <c r="S165" t="s">
        <v>598</v>
      </c>
      <c r="T165" s="1">
        <v>40486</v>
      </c>
      <c r="U165" s="1">
        <v>45234</v>
      </c>
      <c r="V165" s="1">
        <v>45234</v>
      </c>
      <c r="W165" s="1">
        <v>45225</v>
      </c>
      <c r="X165" t="s">
        <v>718</v>
      </c>
      <c r="Y165" t="s">
        <v>600</v>
      </c>
      <c r="Z165" t="s">
        <v>719</v>
      </c>
      <c r="AA165" t="s">
        <v>848</v>
      </c>
      <c r="AB165" t="s">
        <v>637</v>
      </c>
      <c r="AC165" t="s">
        <v>594</v>
      </c>
      <c r="AD165" t="s">
        <v>604</v>
      </c>
      <c r="AF165" t="s">
        <v>605</v>
      </c>
      <c r="AG165" t="s">
        <v>606</v>
      </c>
      <c r="AH165" t="s">
        <v>10328</v>
      </c>
      <c r="AI165" t="s">
        <v>607</v>
      </c>
      <c r="AJ165" t="s">
        <v>608</v>
      </c>
      <c r="AK165" t="s">
        <v>587</v>
      </c>
      <c r="AL165" t="s">
        <v>609</v>
      </c>
      <c r="AM165" t="s">
        <v>610</v>
      </c>
      <c r="AN165" t="s">
        <v>611</v>
      </c>
      <c r="AO165">
        <v>0</v>
      </c>
      <c r="AP165">
        <v>5500000000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5500000000</v>
      </c>
      <c r="AX165">
        <v>0</v>
      </c>
      <c r="AY165">
        <v>0</v>
      </c>
      <c r="AZ165">
        <v>7509640431</v>
      </c>
      <c r="BA165">
        <v>0</v>
      </c>
      <c r="BB165">
        <v>0</v>
      </c>
      <c r="BC165">
        <v>-2009640431</v>
      </c>
      <c r="BD165">
        <v>0</v>
      </c>
      <c r="BE165">
        <v>0</v>
      </c>
      <c r="BF165">
        <v>3482962135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10.829669833183289</v>
      </c>
      <c r="CP165">
        <v>0</v>
      </c>
      <c r="CQ165">
        <v>0</v>
      </c>
      <c r="CR165">
        <v>0</v>
      </c>
      <c r="CS165">
        <v>1.998655012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0.89455080362227146</v>
      </c>
      <c r="DI165">
        <v>0.10544919637772855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450</v>
      </c>
      <c r="ES165" t="s">
        <v>10328</v>
      </c>
      <c r="ET165" t="s">
        <v>10328</v>
      </c>
      <c r="EU165" t="s">
        <v>612</v>
      </c>
      <c r="EV165" t="s">
        <v>613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 t="b">
        <v>1</v>
      </c>
      <c r="FR165" t="b">
        <v>1</v>
      </c>
    </row>
    <row r="166" spans="1:174" x14ac:dyDescent="0.4">
      <c r="A166" t="s">
        <v>73</v>
      </c>
      <c r="B166" t="s">
        <v>849</v>
      </c>
      <c r="C166">
        <v>200000011</v>
      </c>
      <c r="D166" t="s">
        <v>850</v>
      </c>
      <c r="E166" t="s">
        <v>851</v>
      </c>
      <c r="F166" t="s">
        <v>587</v>
      </c>
      <c r="G166" t="s">
        <v>742</v>
      </c>
      <c r="H166" t="s">
        <v>743</v>
      </c>
      <c r="I166" t="s">
        <v>730</v>
      </c>
      <c r="J166" t="s">
        <v>852</v>
      </c>
      <c r="K166" t="s">
        <v>732</v>
      </c>
      <c r="L166" t="s">
        <v>695</v>
      </c>
      <c r="M166" t="s">
        <v>594</v>
      </c>
      <c r="N166" t="s">
        <v>635</v>
      </c>
      <c r="O166" t="s">
        <v>624</v>
      </c>
      <c r="P166" t="s">
        <v>625</v>
      </c>
      <c r="Q166" t="s">
        <v>696</v>
      </c>
      <c r="R166" t="s">
        <v>853</v>
      </c>
      <c r="S166" t="s">
        <v>853</v>
      </c>
      <c r="T166" s="1">
        <v>40513</v>
      </c>
      <c r="U166" s="1">
        <v>41609</v>
      </c>
      <c r="V166" s="1">
        <v>44165</v>
      </c>
      <c r="X166" t="s">
        <v>594</v>
      </c>
      <c r="Y166" t="s">
        <v>594</v>
      </c>
      <c r="Z166" t="s">
        <v>594</v>
      </c>
      <c r="AA166" t="s">
        <v>594</v>
      </c>
      <c r="AB166" t="s">
        <v>594</v>
      </c>
      <c r="AC166" t="s">
        <v>854</v>
      </c>
      <c r="AD166" t="s">
        <v>812</v>
      </c>
      <c r="AF166" t="s">
        <v>813</v>
      </c>
      <c r="AG166" t="s">
        <v>722</v>
      </c>
      <c r="AH166" t="s">
        <v>10328</v>
      </c>
      <c r="AI166" t="s">
        <v>607</v>
      </c>
      <c r="AJ166" t="s">
        <v>814</v>
      </c>
      <c r="AK166" t="s">
        <v>587</v>
      </c>
      <c r="AL166" t="s">
        <v>627</v>
      </c>
      <c r="AM166" t="s">
        <v>610</v>
      </c>
      <c r="AN166" t="s">
        <v>619</v>
      </c>
      <c r="AO166">
        <v>20000000</v>
      </c>
      <c r="AP166">
        <v>30160600000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35319999048</v>
      </c>
      <c r="AX166">
        <v>0</v>
      </c>
      <c r="AY166">
        <v>0</v>
      </c>
      <c r="AZ166">
        <v>28479193131</v>
      </c>
      <c r="BA166">
        <v>0</v>
      </c>
      <c r="BB166">
        <v>0</v>
      </c>
      <c r="BC166">
        <v>6840805917</v>
      </c>
      <c r="BD166">
        <v>0</v>
      </c>
      <c r="BE166">
        <v>0</v>
      </c>
      <c r="BF166">
        <v>20078419101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2709977</v>
      </c>
      <c r="BN166">
        <v>2451688</v>
      </c>
      <c r="BO166">
        <v>0</v>
      </c>
      <c r="BP166">
        <v>0</v>
      </c>
      <c r="BQ166">
        <v>2709977</v>
      </c>
      <c r="BR166">
        <v>2451688</v>
      </c>
      <c r="BS166">
        <v>0</v>
      </c>
      <c r="BT166">
        <v>0</v>
      </c>
      <c r="BU166">
        <v>0</v>
      </c>
      <c r="BV166">
        <v>2709977</v>
      </c>
      <c r="BW166">
        <v>2451688</v>
      </c>
      <c r="BX166">
        <v>3.1338134916001987</v>
      </c>
      <c r="BY166">
        <v>2.8266855782008058</v>
      </c>
      <c r="BZ166">
        <v>2128200.7200000002</v>
      </c>
      <c r="CA166">
        <v>3083059335</v>
      </c>
      <c r="CB166">
        <v>3083059335</v>
      </c>
      <c r="CC166">
        <v>3083059335</v>
      </c>
      <c r="CD166">
        <v>51452</v>
      </c>
      <c r="CE166">
        <v>89185353</v>
      </c>
      <c r="CF166">
        <v>86475376</v>
      </c>
      <c r="CG166">
        <v>86733665</v>
      </c>
      <c r="CH166">
        <v>-516714583.77640331</v>
      </c>
      <c r="CI166">
        <v>-407332228.85400355</v>
      </c>
      <c r="CJ166">
        <v>-417757507.46840352</v>
      </c>
      <c r="CK166">
        <v>-98957076.30799979</v>
      </c>
      <c r="CL166">
        <v>1711611613</v>
      </c>
      <c r="CM166">
        <v>43.809265494346619</v>
      </c>
      <c r="CN166">
        <v>11.968509554862978</v>
      </c>
      <c r="CO166">
        <v>5.3671923279762277</v>
      </c>
      <c r="CP166">
        <v>3907144807.7840228</v>
      </c>
      <c r="CQ166">
        <v>1067415749.5343275</v>
      </c>
      <c r="CR166">
        <v>478674942.38945162</v>
      </c>
      <c r="CS166">
        <v>1.3773159370386403</v>
      </c>
      <c r="CT166">
        <v>122836408.0373169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1</v>
      </c>
      <c r="DJ166">
        <v>0</v>
      </c>
      <c r="DK166">
        <v>89185353</v>
      </c>
      <c r="DL166">
        <v>0</v>
      </c>
      <c r="DM166">
        <v>86733665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293825587</v>
      </c>
      <c r="DW166">
        <v>0</v>
      </c>
      <c r="DX166">
        <v>0</v>
      </c>
      <c r="DY166">
        <v>143974537.63</v>
      </c>
      <c r="DZ166">
        <v>102838955.45</v>
      </c>
      <c r="EA166">
        <v>0</v>
      </c>
      <c r="EB166">
        <v>246813493.07999998</v>
      </c>
      <c r="EC166">
        <v>0.84</v>
      </c>
      <c r="ED166">
        <v>246813493.07999998</v>
      </c>
      <c r="EE166">
        <v>74915696.519999996</v>
      </c>
      <c r="EF166">
        <v>2709977</v>
      </c>
      <c r="EG166">
        <v>0</v>
      </c>
      <c r="EH166">
        <v>0</v>
      </c>
      <c r="EI166">
        <v>0</v>
      </c>
      <c r="EJ166">
        <v>0</v>
      </c>
      <c r="EK166">
        <v>2451688</v>
      </c>
      <c r="EL166">
        <v>0</v>
      </c>
      <c r="EM166">
        <v>0</v>
      </c>
      <c r="EN166">
        <v>0</v>
      </c>
      <c r="EO166">
        <v>0</v>
      </c>
      <c r="EP166">
        <v>2709977</v>
      </c>
      <c r="EQ166">
        <v>2451688</v>
      </c>
      <c r="ER166">
        <v>375</v>
      </c>
      <c r="ES166" t="s">
        <v>10328</v>
      </c>
      <c r="ET166" t="s">
        <v>10328</v>
      </c>
      <c r="EU166" t="s">
        <v>612</v>
      </c>
      <c r="EV166" t="s">
        <v>855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2709977</v>
      </c>
      <c r="FH166">
        <v>0</v>
      </c>
      <c r="FI166">
        <v>0</v>
      </c>
      <c r="FJ166">
        <v>0</v>
      </c>
      <c r="FK166">
        <v>0</v>
      </c>
      <c r="FL166">
        <v>2451688</v>
      </c>
      <c r="FM166">
        <v>0</v>
      </c>
      <c r="FN166">
        <v>0</v>
      </c>
      <c r="FO166">
        <v>0</v>
      </c>
      <c r="FP166">
        <v>0</v>
      </c>
      <c r="FQ166" t="b">
        <v>1</v>
      </c>
      <c r="FR166" t="b">
        <v>1</v>
      </c>
    </row>
    <row r="167" spans="1:174" x14ac:dyDescent="0.4">
      <c r="A167" t="s">
        <v>74</v>
      </c>
      <c r="B167">
        <v>105720409100</v>
      </c>
      <c r="C167">
        <v>6000000000239</v>
      </c>
      <c r="D167" t="s">
        <v>856</v>
      </c>
      <c r="E167" t="s">
        <v>857</v>
      </c>
      <c r="F167" t="s">
        <v>587</v>
      </c>
      <c r="G167" t="s">
        <v>655</v>
      </c>
      <c r="H167" t="s">
        <v>656</v>
      </c>
      <c r="I167" t="s">
        <v>590</v>
      </c>
      <c r="J167" t="s">
        <v>591</v>
      </c>
      <c r="K167" t="s">
        <v>592</v>
      </c>
      <c r="L167" t="s">
        <v>593</v>
      </c>
      <c r="M167" t="s">
        <v>594</v>
      </c>
      <c r="N167" t="s">
        <v>595</v>
      </c>
      <c r="O167" t="s">
        <v>596</v>
      </c>
      <c r="P167" t="s">
        <v>595</v>
      </c>
      <c r="Q167" t="s">
        <v>597</v>
      </c>
      <c r="R167" t="s">
        <v>598</v>
      </c>
      <c r="S167" t="s">
        <v>598</v>
      </c>
      <c r="T167" s="1">
        <v>40521</v>
      </c>
      <c r="U167" s="1">
        <v>49652</v>
      </c>
      <c r="V167" s="1">
        <v>49652</v>
      </c>
      <c r="X167" t="s">
        <v>599</v>
      </c>
      <c r="Y167" t="s">
        <v>657</v>
      </c>
      <c r="Z167" t="s">
        <v>658</v>
      </c>
      <c r="AA167" t="s">
        <v>659</v>
      </c>
      <c r="AB167" t="s">
        <v>637</v>
      </c>
      <c r="AC167" t="s">
        <v>594</v>
      </c>
      <c r="AD167" t="s">
        <v>618</v>
      </c>
      <c r="AF167" t="s">
        <v>605</v>
      </c>
      <c r="AG167" t="s">
        <v>606</v>
      </c>
      <c r="AH167" s="1">
        <v>40514</v>
      </c>
      <c r="AI167" t="s">
        <v>607</v>
      </c>
      <c r="AJ167" t="s">
        <v>608</v>
      </c>
      <c r="AK167" t="s">
        <v>587</v>
      </c>
      <c r="AL167" t="s">
        <v>609</v>
      </c>
      <c r="AM167" t="s">
        <v>610</v>
      </c>
      <c r="AN167" t="s">
        <v>619</v>
      </c>
      <c r="AO167">
        <v>0</v>
      </c>
      <c r="AP167">
        <v>27765161103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27765161103</v>
      </c>
      <c r="AX167">
        <v>0</v>
      </c>
      <c r="AY167">
        <v>374800000</v>
      </c>
      <c r="AZ167">
        <v>14480257512</v>
      </c>
      <c r="BA167">
        <v>0</v>
      </c>
      <c r="BB167">
        <v>-374800000</v>
      </c>
      <c r="BC167">
        <v>13284903591</v>
      </c>
      <c r="BD167">
        <v>0</v>
      </c>
      <c r="BE167">
        <v>150450669</v>
      </c>
      <c r="BF167">
        <v>9556974735</v>
      </c>
      <c r="BG167">
        <v>0</v>
      </c>
      <c r="BH167">
        <v>150450669</v>
      </c>
      <c r="BI167">
        <v>0</v>
      </c>
      <c r="BJ167">
        <v>0</v>
      </c>
      <c r="BK167">
        <v>0</v>
      </c>
      <c r="BL167">
        <v>151558745</v>
      </c>
      <c r="BM167">
        <v>0</v>
      </c>
      <c r="BN167">
        <v>0</v>
      </c>
      <c r="BO167">
        <v>52127778</v>
      </c>
      <c r="BP167">
        <v>151633484</v>
      </c>
      <c r="BQ167">
        <v>52127778</v>
      </c>
      <c r="BR167">
        <v>151633484</v>
      </c>
      <c r="BS167">
        <v>0</v>
      </c>
      <c r="BT167">
        <v>0</v>
      </c>
      <c r="BU167">
        <v>0</v>
      </c>
      <c r="BV167">
        <v>52127778</v>
      </c>
      <c r="BW167">
        <v>151633484</v>
      </c>
      <c r="BX167">
        <v>0.39315490021451049</v>
      </c>
      <c r="BY167">
        <v>1.1318930846772495</v>
      </c>
      <c r="BZ167">
        <v>0</v>
      </c>
      <c r="CA167">
        <v>13287561103</v>
      </c>
      <c r="CB167">
        <v>13287561103</v>
      </c>
      <c r="CC167">
        <v>13662361103</v>
      </c>
      <c r="CD167">
        <v>0</v>
      </c>
      <c r="CE167">
        <v>13284903591</v>
      </c>
      <c r="CF167">
        <v>13284903591</v>
      </c>
      <c r="CG167">
        <v>13659628631</v>
      </c>
      <c r="CH167">
        <v>13284903591</v>
      </c>
      <c r="CI167">
        <v>13284903591</v>
      </c>
      <c r="CJ167">
        <v>13659628631</v>
      </c>
      <c r="CK167">
        <v>74960</v>
      </c>
      <c r="CL167">
        <v>0</v>
      </c>
      <c r="CM167">
        <v>0.39136695833333329</v>
      </c>
      <c r="CN167">
        <v>4.6964034999999997</v>
      </c>
      <c r="CO167">
        <v>4.6964034999999997</v>
      </c>
      <c r="CP167">
        <v>5199272310.1612473</v>
      </c>
      <c r="CQ167">
        <v>62391267721.934967</v>
      </c>
      <c r="CR167">
        <v>62391267721.934967</v>
      </c>
      <c r="CS167">
        <v>1.3442074295750215</v>
      </c>
      <c r="CT167">
        <v>17857666108.210083</v>
      </c>
      <c r="CU167">
        <v>4.62</v>
      </c>
      <c r="CV167">
        <v>0</v>
      </c>
      <c r="CW167">
        <v>0</v>
      </c>
      <c r="CX167">
        <v>0</v>
      </c>
      <c r="CY167">
        <v>4.62</v>
      </c>
      <c r="CZ167">
        <v>61376254590.419998</v>
      </c>
      <c r="DA167">
        <v>0</v>
      </c>
      <c r="DB167">
        <v>0</v>
      </c>
      <c r="DC167">
        <v>0</v>
      </c>
      <c r="DD167">
        <v>1731576000</v>
      </c>
      <c r="DE167">
        <v>13284903591</v>
      </c>
      <c r="DF167">
        <v>0</v>
      </c>
      <c r="DG167">
        <v>0</v>
      </c>
      <c r="DH167">
        <v>1</v>
      </c>
      <c r="DI167">
        <v>0</v>
      </c>
      <c r="DJ167">
        <v>13284903591</v>
      </c>
      <c r="DK167">
        <v>0</v>
      </c>
      <c r="DL167">
        <v>13659628631</v>
      </c>
      <c r="DM167">
        <v>0</v>
      </c>
      <c r="DN167">
        <v>0</v>
      </c>
      <c r="DO167">
        <v>0</v>
      </c>
      <c r="DP167">
        <v>374800000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14455310895.52293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52127778</v>
      </c>
      <c r="EH167">
        <v>0</v>
      </c>
      <c r="EI167">
        <v>0</v>
      </c>
      <c r="EJ167">
        <v>0</v>
      </c>
      <c r="EK167">
        <v>0</v>
      </c>
      <c r="EL167">
        <v>151633484</v>
      </c>
      <c r="EM167">
        <v>0</v>
      </c>
      <c r="EN167">
        <v>0</v>
      </c>
      <c r="EO167">
        <v>0</v>
      </c>
      <c r="EP167">
        <v>52127778</v>
      </c>
      <c r="EQ167">
        <v>151633484</v>
      </c>
      <c r="ER167">
        <v>264</v>
      </c>
      <c r="ES167" t="s">
        <v>10328</v>
      </c>
      <c r="ET167" t="s">
        <v>10328</v>
      </c>
      <c r="EU167" t="s">
        <v>612</v>
      </c>
      <c r="EV167" t="s">
        <v>10329</v>
      </c>
      <c r="EW167">
        <v>0</v>
      </c>
      <c r="EX167">
        <v>52127778</v>
      </c>
      <c r="EY167">
        <v>0</v>
      </c>
      <c r="EZ167">
        <v>0</v>
      </c>
      <c r="FA167">
        <v>0</v>
      </c>
      <c r="FB167">
        <v>0</v>
      </c>
      <c r="FC167">
        <v>151633484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 t="b">
        <v>1</v>
      </c>
      <c r="FR167" t="b">
        <v>1</v>
      </c>
    </row>
    <row r="168" spans="1:174" x14ac:dyDescent="0.4">
      <c r="A168" t="s">
        <v>74</v>
      </c>
      <c r="B168" t="s">
        <v>858</v>
      </c>
      <c r="C168">
        <v>200000306</v>
      </c>
      <c r="D168" t="s">
        <v>856</v>
      </c>
      <c r="E168" t="s">
        <v>859</v>
      </c>
      <c r="F168" t="s">
        <v>587</v>
      </c>
      <c r="G168" t="s">
        <v>655</v>
      </c>
      <c r="H168" t="s">
        <v>656</v>
      </c>
      <c r="I168" t="s">
        <v>590</v>
      </c>
      <c r="J168" t="s">
        <v>591</v>
      </c>
      <c r="K168" t="s">
        <v>592</v>
      </c>
      <c r="L168" t="s">
        <v>593</v>
      </c>
      <c r="M168" t="s">
        <v>594</v>
      </c>
      <c r="N168" t="s">
        <v>635</v>
      </c>
      <c r="O168" t="s">
        <v>744</v>
      </c>
      <c r="P168" t="s">
        <v>636</v>
      </c>
      <c r="Q168" t="s">
        <v>597</v>
      </c>
      <c r="R168" t="s">
        <v>598</v>
      </c>
      <c r="S168" t="s">
        <v>598</v>
      </c>
      <c r="T168" s="1">
        <v>40521</v>
      </c>
      <c r="U168" s="1">
        <v>49652</v>
      </c>
      <c r="V168" s="1">
        <v>49652</v>
      </c>
      <c r="X168" t="s">
        <v>599</v>
      </c>
      <c r="Y168" t="s">
        <v>657</v>
      </c>
      <c r="Z168" t="s">
        <v>658</v>
      </c>
      <c r="AA168" t="s">
        <v>659</v>
      </c>
      <c r="AB168" t="s">
        <v>637</v>
      </c>
      <c r="AC168" t="s">
        <v>594</v>
      </c>
      <c r="AD168" t="s">
        <v>618</v>
      </c>
      <c r="AF168" t="s">
        <v>605</v>
      </c>
      <c r="AG168" t="s">
        <v>606</v>
      </c>
      <c r="AH168" t="s">
        <v>10328</v>
      </c>
      <c r="AI168" t="s">
        <v>607</v>
      </c>
      <c r="AJ168" t="s">
        <v>608</v>
      </c>
      <c r="AK168" t="s">
        <v>587</v>
      </c>
      <c r="AL168" t="s">
        <v>609</v>
      </c>
      <c r="AM168" t="s">
        <v>610</v>
      </c>
      <c r="AN168" t="s">
        <v>619</v>
      </c>
      <c r="AO168">
        <v>0</v>
      </c>
      <c r="AP168">
        <v>4070000000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3824554240</v>
      </c>
      <c r="AX168">
        <v>22969307</v>
      </c>
      <c r="AY168">
        <v>22969307</v>
      </c>
      <c r="AZ168">
        <v>1006623843</v>
      </c>
      <c r="BA168">
        <v>-22969307</v>
      </c>
      <c r="BB168">
        <v>-22969307</v>
      </c>
      <c r="BC168">
        <v>2817930397</v>
      </c>
      <c r="BD168">
        <v>26596040</v>
      </c>
      <c r="BE168">
        <v>26596040</v>
      </c>
      <c r="BF168">
        <v>1758022598</v>
      </c>
      <c r="BG168">
        <v>26596040</v>
      </c>
      <c r="BH168">
        <v>0</v>
      </c>
      <c r="BI168">
        <v>0</v>
      </c>
      <c r="BJ168">
        <v>43703</v>
      </c>
      <c r="BK168">
        <v>26596040</v>
      </c>
      <c r="BL168">
        <v>0</v>
      </c>
      <c r="BM168">
        <v>55422052</v>
      </c>
      <c r="BN168">
        <v>55422052</v>
      </c>
      <c r="BO168">
        <v>26596040</v>
      </c>
      <c r="BP168">
        <v>26596040</v>
      </c>
      <c r="BQ168">
        <v>82018092</v>
      </c>
      <c r="BR168">
        <v>82018092</v>
      </c>
      <c r="BS168">
        <v>0</v>
      </c>
      <c r="BT168">
        <v>0</v>
      </c>
      <c r="BU168">
        <v>0</v>
      </c>
      <c r="BV168">
        <v>82018092</v>
      </c>
      <c r="BW168">
        <v>82018092</v>
      </c>
      <c r="BX168">
        <v>2.8923273252288801</v>
      </c>
      <c r="BY168">
        <v>2.8923273252288801</v>
      </c>
      <c r="BZ168">
        <v>0</v>
      </c>
      <c r="CA168">
        <v>2824682719</v>
      </c>
      <c r="CB168">
        <v>2847504205</v>
      </c>
      <c r="CC168">
        <v>2847504205</v>
      </c>
      <c r="CD168">
        <v>0</v>
      </c>
      <c r="CE168">
        <v>2892948074</v>
      </c>
      <c r="CF168">
        <v>2860495329</v>
      </c>
      <c r="CG168">
        <v>2860495329</v>
      </c>
      <c r="CH168">
        <v>2892948074</v>
      </c>
      <c r="CI168">
        <v>2860495329</v>
      </c>
      <c r="CJ168">
        <v>2860495329</v>
      </c>
      <c r="CK168">
        <v>55422052</v>
      </c>
      <c r="CL168">
        <v>0</v>
      </c>
      <c r="CM168">
        <v>40.062207579612739</v>
      </c>
      <c r="CN168">
        <v>12.20119297504425</v>
      </c>
      <c r="CO168">
        <v>4.1440370678901672</v>
      </c>
      <c r="CP168">
        <v>115897886257.62888</v>
      </c>
      <c r="CQ168">
        <v>35297417717.656593</v>
      </c>
      <c r="CR168">
        <v>11988484054.137466</v>
      </c>
      <c r="CS168">
        <v>1.4792820705296104</v>
      </c>
      <c r="CT168">
        <v>4279486216.8413687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0.86692251475336402</v>
      </c>
      <c r="DI168">
        <v>0.13307748524663598</v>
      </c>
      <c r="DJ168">
        <v>2507961819.3629808</v>
      </c>
      <c r="DK168">
        <v>384986254.63701898</v>
      </c>
      <c r="DL168">
        <v>2479827804.0569315</v>
      </c>
      <c r="DM168">
        <v>380667524.94306862</v>
      </c>
      <c r="DN168">
        <v>0</v>
      </c>
      <c r="DO168">
        <v>0</v>
      </c>
      <c r="DP168">
        <v>19912609.386582047</v>
      </c>
      <c r="DQ168">
        <v>3056697.6134179528</v>
      </c>
      <c r="DR168">
        <v>0</v>
      </c>
      <c r="DS168">
        <v>0</v>
      </c>
      <c r="DT168">
        <v>0</v>
      </c>
      <c r="DU168">
        <v>0</v>
      </c>
      <c r="DV168">
        <v>2960796430</v>
      </c>
      <c r="DW168">
        <v>97069258.522296518</v>
      </c>
      <c r="DX168">
        <v>0</v>
      </c>
      <c r="DY168">
        <v>81270376.868806407</v>
      </c>
      <c r="DZ168">
        <v>0</v>
      </c>
      <c r="EA168">
        <v>0</v>
      </c>
      <c r="EB168">
        <v>178339635.39110291</v>
      </c>
      <c r="EC168">
        <v>6.0233670097711821E-2</v>
      </c>
      <c r="ED168">
        <v>178339635.39110291</v>
      </c>
      <c r="EE168">
        <v>174252879.8991268</v>
      </c>
      <c r="EF168">
        <v>0</v>
      </c>
      <c r="EG168">
        <v>26596040</v>
      </c>
      <c r="EH168">
        <v>43703</v>
      </c>
      <c r="EI168">
        <v>0</v>
      </c>
      <c r="EJ168">
        <v>55378349</v>
      </c>
      <c r="EK168">
        <v>0</v>
      </c>
      <c r="EL168">
        <v>26596040</v>
      </c>
      <c r="EM168">
        <v>43703</v>
      </c>
      <c r="EN168">
        <v>0</v>
      </c>
      <c r="EO168">
        <v>55378349</v>
      </c>
      <c r="EP168">
        <v>82018092</v>
      </c>
      <c r="EQ168">
        <v>82018092</v>
      </c>
      <c r="ER168">
        <v>296</v>
      </c>
      <c r="ES168" t="s">
        <v>10328</v>
      </c>
      <c r="ET168" t="s">
        <v>10328</v>
      </c>
      <c r="EU168" t="s">
        <v>612</v>
      </c>
      <c r="EV168" t="s">
        <v>613</v>
      </c>
      <c r="EW168">
        <v>0</v>
      </c>
      <c r="EX168">
        <v>23056705.879281059</v>
      </c>
      <c r="EY168">
        <v>37887.114662266271</v>
      </c>
      <c r="EZ168">
        <v>0</v>
      </c>
      <c r="FA168">
        <v>48008737.577969439</v>
      </c>
      <c r="FB168">
        <v>0</v>
      </c>
      <c r="FC168">
        <v>23056705.879281059</v>
      </c>
      <c r="FD168">
        <v>37887.114662266271</v>
      </c>
      <c r="FE168">
        <v>0</v>
      </c>
      <c r="FF168">
        <v>48008737.577969439</v>
      </c>
      <c r="FG168">
        <v>0</v>
      </c>
      <c r="FH168">
        <v>3539334.1207189406</v>
      </c>
      <c r="FI168">
        <v>5815.8853377337327</v>
      </c>
      <c r="FJ168">
        <v>0</v>
      </c>
      <c r="FK168">
        <v>7369611.4220305588</v>
      </c>
      <c r="FL168">
        <v>0</v>
      </c>
      <c r="FM168">
        <v>3539334.1207189406</v>
      </c>
      <c r="FN168">
        <v>5815.8853377337327</v>
      </c>
      <c r="FO168">
        <v>0</v>
      </c>
      <c r="FP168">
        <v>7369611.4220305588</v>
      </c>
      <c r="FQ168" t="b">
        <v>1</v>
      </c>
      <c r="FR168" t="b">
        <v>1</v>
      </c>
    </row>
    <row r="169" spans="1:174" x14ac:dyDescent="0.4">
      <c r="A169" t="s">
        <v>75</v>
      </c>
      <c r="B169">
        <v>205720548200</v>
      </c>
      <c r="C169">
        <v>6000000000124</v>
      </c>
      <c r="D169" t="s">
        <v>860</v>
      </c>
      <c r="E169" t="s">
        <v>861</v>
      </c>
      <c r="F169" t="s">
        <v>587</v>
      </c>
      <c r="G169" t="s">
        <v>655</v>
      </c>
      <c r="H169" t="s">
        <v>656</v>
      </c>
      <c r="I169" t="s">
        <v>590</v>
      </c>
      <c r="J169" t="s">
        <v>591</v>
      </c>
      <c r="K169" t="s">
        <v>592</v>
      </c>
      <c r="L169" t="s">
        <v>593</v>
      </c>
      <c r="M169" t="s">
        <v>594</v>
      </c>
      <c r="N169" t="s">
        <v>595</v>
      </c>
      <c r="O169" t="s">
        <v>596</v>
      </c>
      <c r="P169" t="s">
        <v>595</v>
      </c>
      <c r="Q169" t="s">
        <v>597</v>
      </c>
      <c r="R169" t="s">
        <v>598</v>
      </c>
      <c r="S169" t="s">
        <v>598</v>
      </c>
      <c r="T169" s="1">
        <v>40548</v>
      </c>
      <c r="U169" s="1">
        <v>49314</v>
      </c>
      <c r="V169" s="1">
        <v>49314</v>
      </c>
      <c r="X169" t="s">
        <v>599</v>
      </c>
      <c r="Y169" t="s">
        <v>657</v>
      </c>
      <c r="Z169" t="s">
        <v>658</v>
      </c>
      <c r="AA169" t="s">
        <v>659</v>
      </c>
      <c r="AB169" t="s">
        <v>617</v>
      </c>
      <c r="AC169" t="s">
        <v>594</v>
      </c>
      <c r="AD169" t="s">
        <v>661</v>
      </c>
      <c r="AF169" t="s">
        <v>605</v>
      </c>
      <c r="AG169" t="s">
        <v>606</v>
      </c>
      <c r="AH169" s="1">
        <v>40529</v>
      </c>
      <c r="AI169" t="s">
        <v>607</v>
      </c>
      <c r="AJ169" t="s">
        <v>608</v>
      </c>
      <c r="AK169" t="s">
        <v>587</v>
      </c>
      <c r="AL169" t="s">
        <v>609</v>
      </c>
      <c r="AM169" t="s">
        <v>610</v>
      </c>
      <c r="AN169" t="s">
        <v>619</v>
      </c>
      <c r="AO169">
        <v>0</v>
      </c>
      <c r="AP169">
        <v>24846397000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24846397000</v>
      </c>
      <c r="AX169">
        <v>0</v>
      </c>
      <c r="AY169">
        <v>347780579</v>
      </c>
      <c r="AZ169">
        <v>13309249139</v>
      </c>
      <c r="BA169">
        <v>0</v>
      </c>
      <c r="BB169">
        <v>-347780579</v>
      </c>
      <c r="BC169">
        <v>11537147861</v>
      </c>
      <c r="BD169">
        <v>0</v>
      </c>
      <c r="BE169">
        <v>143653180</v>
      </c>
      <c r="BF169">
        <v>9078922439</v>
      </c>
      <c r="BG169">
        <v>0</v>
      </c>
      <c r="BH169">
        <v>143653180</v>
      </c>
      <c r="BI169">
        <v>0</v>
      </c>
      <c r="BJ169">
        <v>0</v>
      </c>
      <c r="BK169">
        <v>0</v>
      </c>
      <c r="BL169">
        <v>144452236</v>
      </c>
      <c r="BM169">
        <v>0</v>
      </c>
      <c r="BN169">
        <v>0</v>
      </c>
      <c r="BO169">
        <v>49679275</v>
      </c>
      <c r="BP169">
        <v>144521633</v>
      </c>
      <c r="BQ169">
        <v>49679275</v>
      </c>
      <c r="BR169">
        <v>144521633</v>
      </c>
      <c r="BS169">
        <v>0</v>
      </c>
      <c r="BT169">
        <v>0</v>
      </c>
      <c r="BU169">
        <v>0</v>
      </c>
      <c r="BV169">
        <v>49679275</v>
      </c>
      <c r="BW169">
        <v>144521633</v>
      </c>
      <c r="BX169">
        <v>0.4315318356278024</v>
      </c>
      <c r="BY169">
        <v>1.2417289265110196</v>
      </c>
      <c r="BZ169">
        <v>0</v>
      </c>
      <c r="CA169">
        <v>11539455752</v>
      </c>
      <c r="CB169">
        <v>11539455752</v>
      </c>
      <c r="CC169">
        <v>11887236331</v>
      </c>
      <c r="CD169">
        <v>0</v>
      </c>
      <c r="CE169">
        <v>11537147861</v>
      </c>
      <c r="CF169">
        <v>11537147861</v>
      </c>
      <c r="CG169">
        <v>11884858884</v>
      </c>
      <c r="CH169">
        <v>11537147861</v>
      </c>
      <c r="CI169">
        <v>11537147861</v>
      </c>
      <c r="CJ169">
        <v>11884858884</v>
      </c>
      <c r="CK169">
        <v>69556</v>
      </c>
      <c r="CL169">
        <v>0</v>
      </c>
      <c r="CM169">
        <v>0.43019003333333333</v>
      </c>
      <c r="CN169">
        <v>5.1622804000000002</v>
      </c>
      <c r="CO169">
        <v>5.1622804000000002</v>
      </c>
      <c r="CP169">
        <v>4963166022.8951855</v>
      </c>
      <c r="CQ169">
        <v>59557992274.742226</v>
      </c>
      <c r="CR169">
        <v>59557992274.742226</v>
      </c>
      <c r="CS169">
        <v>1.3654019711187904</v>
      </c>
      <c r="CT169">
        <v>15752844430.498337</v>
      </c>
      <c r="CU169">
        <v>5.07</v>
      </c>
      <c r="CV169">
        <v>0</v>
      </c>
      <c r="CW169">
        <v>0</v>
      </c>
      <c r="CX169">
        <v>0</v>
      </c>
      <c r="CY169">
        <v>5.07</v>
      </c>
      <c r="CZ169">
        <v>58493339655.270004</v>
      </c>
      <c r="DA169">
        <v>0</v>
      </c>
      <c r="DB169">
        <v>0</v>
      </c>
      <c r="DC169">
        <v>0</v>
      </c>
      <c r="DD169">
        <v>1763247535.5300002</v>
      </c>
      <c r="DE169">
        <v>11537147861</v>
      </c>
      <c r="DF169">
        <v>0</v>
      </c>
      <c r="DG169">
        <v>0</v>
      </c>
      <c r="DH169">
        <v>1</v>
      </c>
      <c r="DI169">
        <v>0</v>
      </c>
      <c r="DJ169">
        <v>11537147861</v>
      </c>
      <c r="DK169">
        <v>0</v>
      </c>
      <c r="DL169">
        <v>11884858884</v>
      </c>
      <c r="DM169">
        <v>0</v>
      </c>
      <c r="DN169">
        <v>0</v>
      </c>
      <c r="DO169">
        <v>0</v>
      </c>
      <c r="DP169">
        <v>347780579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13211658735.947956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49679275</v>
      </c>
      <c r="EH169">
        <v>0</v>
      </c>
      <c r="EI169">
        <v>0</v>
      </c>
      <c r="EJ169">
        <v>0</v>
      </c>
      <c r="EK169">
        <v>0</v>
      </c>
      <c r="EL169">
        <v>144521633</v>
      </c>
      <c r="EM169">
        <v>0</v>
      </c>
      <c r="EN169">
        <v>0</v>
      </c>
      <c r="EO169">
        <v>0</v>
      </c>
      <c r="EP169">
        <v>49679275</v>
      </c>
      <c r="EQ169">
        <v>144521633</v>
      </c>
      <c r="ER169">
        <v>267</v>
      </c>
      <c r="ES169" t="s">
        <v>10328</v>
      </c>
      <c r="ET169" t="s">
        <v>10328</v>
      </c>
      <c r="EU169" t="s">
        <v>612</v>
      </c>
      <c r="EV169" t="s">
        <v>10329</v>
      </c>
      <c r="EW169">
        <v>0</v>
      </c>
      <c r="EX169">
        <v>49679275</v>
      </c>
      <c r="EY169">
        <v>0</v>
      </c>
      <c r="EZ169">
        <v>0</v>
      </c>
      <c r="FA169">
        <v>0</v>
      </c>
      <c r="FB169">
        <v>0</v>
      </c>
      <c r="FC169">
        <v>144521633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 t="b">
        <v>1</v>
      </c>
      <c r="FR169" t="b">
        <v>1</v>
      </c>
    </row>
    <row r="170" spans="1:174" x14ac:dyDescent="0.4">
      <c r="A170" t="s">
        <v>75</v>
      </c>
      <c r="B170" t="s">
        <v>862</v>
      </c>
      <c r="C170">
        <v>200000322</v>
      </c>
      <c r="D170" t="s">
        <v>860</v>
      </c>
      <c r="E170" t="s">
        <v>863</v>
      </c>
      <c r="F170" t="s">
        <v>587</v>
      </c>
      <c r="G170" t="s">
        <v>655</v>
      </c>
      <c r="H170" t="s">
        <v>656</v>
      </c>
      <c r="I170" t="s">
        <v>590</v>
      </c>
      <c r="J170" t="s">
        <v>591</v>
      </c>
      <c r="K170" t="s">
        <v>592</v>
      </c>
      <c r="L170" t="s">
        <v>593</v>
      </c>
      <c r="M170" t="s">
        <v>594</v>
      </c>
      <c r="N170" t="s">
        <v>635</v>
      </c>
      <c r="O170" t="s">
        <v>744</v>
      </c>
      <c r="P170" t="s">
        <v>636</v>
      </c>
      <c r="Q170" t="s">
        <v>597</v>
      </c>
      <c r="R170" t="s">
        <v>598</v>
      </c>
      <c r="S170" t="s">
        <v>598</v>
      </c>
      <c r="T170" s="1">
        <v>40548</v>
      </c>
      <c r="U170" s="1">
        <v>49314</v>
      </c>
      <c r="V170" s="1">
        <v>49314</v>
      </c>
      <c r="X170" t="s">
        <v>599</v>
      </c>
      <c r="Y170" t="s">
        <v>657</v>
      </c>
      <c r="Z170" t="s">
        <v>658</v>
      </c>
      <c r="AA170" t="s">
        <v>659</v>
      </c>
      <c r="AB170" t="s">
        <v>617</v>
      </c>
      <c r="AC170" t="s">
        <v>594</v>
      </c>
      <c r="AD170" t="s">
        <v>661</v>
      </c>
      <c r="AF170" t="s">
        <v>605</v>
      </c>
      <c r="AG170" t="s">
        <v>606</v>
      </c>
      <c r="AH170" t="s">
        <v>10328</v>
      </c>
      <c r="AI170" t="s">
        <v>607</v>
      </c>
      <c r="AJ170" t="s">
        <v>608</v>
      </c>
      <c r="AK170" t="s">
        <v>587</v>
      </c>
      <c r="AL170" t="s">
        <v>609</v>
      </c>
      <c r="AM170" t="s">
        <v>610</v>
      </c>
      <c r="AN170" t="s">
        <v>619</v>
      </c>
      <c r="AO170">
        <v>0</v>
      </c>
      <c r="AP170">
        <v>6200000000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6061226500</v>
      </c>
      <c r="AX170">
        <v>0</v>
      </c>
      <c r="AY170">
        <v>78315421</v>
      </c>
      <c r="AZ170">
        <v>3176995293</v>
      </c>
      <c r="BA170">
        <v>0</v>
      </c>
      <c r="BB170">
        <v>-78315421</v>
      </c>
      <c r="BC170">
        <v>2884231207</v>
      </c>
      <c r="BD170">
        <v>0</v>
      </c>
      <c r="BE170">
        <v>27100000</v>
      </c>
      <c r="BF170">
        <v>2081252472</v>
      </c>
      <c r="BG170">
        <v>27100000</v>
      </c>
      <c r="BH170">
        <v>0</v>
      </c>
      <c r="BI170">
        <v>0</v>
      </c>
      <c r="BJ170">
        <v>-2264640</v>
      </c>
      <c r="BK170">
        <v>27100000</v>
      </c>
      <c r="BL170">
        <v>0</v>
      </c>
      <c r="BM170">
        <v>470448562</v>
      </c>
      <c r="BN170">
        <v>468183921</v>
      </c>
      <c r="BO170">
        <v>0</v>
      </c>
      <c r="BP170">
        <v>27100000</v>
      </c>
      <c r="BQ170">
        <v>470448562</v>
      </c>
      <c r="BR170">
        <v>495283921</v>
      </c>
      <c r="BS170">
        <v>0</v>
      </c>
      <c r="BT170">
        <v>0</v>
      </c>
      <c r="BU170">
        <v>0</v>
      </c>
      <c r="BV170">
        <v>470448562</v>
      </c>
      <c r="BW170">
        <v>495283921</v>
      </c>
      <c r="BX170">
        <v>15.849615651372991</v>
      </c>
      <c r="BY170">
        <v>16.531097418152221</v>
      </c>
      <c r="BZ170">
        <v>0</v>
      </c>
      <c r="CA170">
        <v>2885014265</v>
      </c>
      <c r="CB170">
        <v>2885014265</v>
      </c>
      <c r="CC170">
        <v>2963335973</v>
      </c>
      <c r="CD170">
        <v>0</v>
      </c>
      <c r="CE170">
        <v>3438650267</v>
      </c>
      <c r="CF170">
        <v>2968201705</v>
      </c>
      <c r="CG170">
        <v>3048781767</v>
      </c>
      <c r="CH170">
        <v>3438650267</v>
      </c>
      <c r="CI170">
        <v>2968201705</v>
      </c>
      <c r="CJ170">
        <v>3048781767</v>
      </c>
      <c r="CK170">
        <v>468183921</v>
      </c>
      <c r="CL170">
        <v>0</v>
      </c>
      <c r="CM170">
        <v>465.3369283676148</v>
      </c>
      <c r="CN170">
        <v>87.619584798812866</v>
      </c>
      <c r="CO170">
        <v>4.2840078473091125</v>
      </c>
      <c r="CP170">
        <v>1600130952976.2585</v>
      </c>
      <c r="CQ170">
        <v>301293108662.867</v>
      </c>
      <c r="CR170">
        <v>14731204727.979574</v>
      </c>
      <c r="CS170">
        <v>1.4348412869903475</v>
      </c>
      <c r="CT170">
        <v>4933917374.6119823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0.95246269810950579</v>
      </c>
      <c r="DI170">
        <v>4.7537301890494175E-2</v>
      </c>
      <c r="DJ170">
        <v>3275186111.1617923</v>
      </c>
      <c r="DK170">
        <v>163464155.83820739</v>
      </c>
      <c r="DL170">
        <v>2903850907.7438865</v>
      </c>
      <c r="DM170">
        <v>144930859.25611326</v>
      </c>
      <c r="DN170">
        <v>0</v>
      </c>
      <c r="DO170">
        <v>0</v>
      </c>
      <c r="DP170">
        <v>74592517.189241856</v>
      </c>
      <c r="DQ170">
        <v>3722903.8107581474</v>
      </c>
      <c r="DR170">
        <v>0</v>
      </c>
      <c r="DS170">
        <v>0</v>
      </c>
      <c r="DT170">
        <v>0</v>
      </c>
      <c r="DU170">
        <v>0</v>
      </c>
      <c r="DV170">
        <v>3256858814</v>
      </c>
      <c r="DW170">
        <v>111459893.17030574</v>
      </c>
      <c r="DX170">
        <v>0</v>
      </c>
      <c r="DY170">
        <v>32522480.975764003</v>
      </c>
      <c r="DZ170">
        <v>0</v>
      </c>
      <c r="EA170">
        <v>0</v>
      </c>
      <c r="EB170">
        <v>143982374.14606974</v>
      </c>
      <c r="EC170">
        <v>4.4208970166942502E-2</v>
      </c>
      <c r="ED170">
        <v>143982374.14606974</v>
      </c>
      <c r="EE170">
        <v>152019187.06835186</v>
      </c>
      <c r="EF170">
        <v>0</v>
      </c>
      <c r="EG170">
        <v>0</v>
      </c>
      <c r="EH170">
        <v>0</v>
      </c>
      <c r="EI170">
        <v>0</v>
      </c>
      <c r="EJ170">
        <v>470448562</v>
      </c>
      <c r="EK170">
        <v>0</v>
      </c>
      <c r="EL170">
        <v>27100000</v>
      </c>
      <c r="EM170">
        <v>-2264640</v>
      </c>
      <c r="EN170">
        <v>0</v>
      </c>
      <c r="EO170">
        <v>470448561</v>
      </c>
      <c r="EP170">
        <v>470448562</v>
      </c>
      <c r="EQ170">
        <v>495283921</v>
      </c>
      <c r="ER170">
        <v>180</v>
      </c>
      <c r="ES170" t="s">
        <v>10328</v>
      </c>
      <c r="ET170" t="s">
        <v>10328</v>
      </c>
      <c r="EU170" t="s">
        <v>612</v>
      </c>
      <c r="EV170" t="s">
        <v>613</v>
      </c>
      <c r="EW170">
        <v>0</v>
      </c>
      <c r="EX170">
        <v>0</v>
      </c>
      <c r="EY170">
        <v>0</v>
      </c>
      <c r="EZ170">
        <v>0</v>
      </c>
      <c r="FA170">
        <v>448084706.68425709</v>
      </c>
      <c r="FB170">
        <v>0</v>
      </c>
      <c r="FC170">
        <v>25811739.118767608</v>
      </c>
      <c r="FD170">
        <v>-2156985.1246467112</v>
      </c>
      <c r="FE170">
        <v>0</v>
      </c>
      <c r="FF170">
        <v>448084705.73179442</v>
      </c>
      <c r="FG170">
        <v>0</v>
      </c>
      <c r="FH170">
        <v>0</v>
      </c>
      <c r="FI170">
        <v>0</v>
      </c>
      <c r="FJ170">
        <v>0</v>
      </c>
      <c r="FK170">
        <v>22363855.315742865</v>
      </c>
      <c r="FL170">
        <v>0</v>
      </c>
      <c r="FM170">
        <v>1288260.881232392</v>
      </c>
      <c r="FN170">
        <v>-107654.87535328873</v>
      </c>
      <c r="FO170">
        <v>0</v>
      </c>
      <c r="FP170">
        <v>22363855.268205564</v>
      </c>
      <c r="FQ170" t="b">
        <v>1</v>
      </c>
      <c r="FR170" t="b">
        <v>1</v>
      </c>
    </row>
    <row r="171" spans="1:174" x14ac:dyDescent="0.4">
      <c r="A171" t="s">
        <v>864</v>
      </c>
      <c r="B171" t="s">
        <v>865</v>
      </c>
      <c r="C171">
        <v>100001965</v>
      </c>
      <c r="D171" t="s">
        <v>866</v>
      </c>
      <c r="E171" t="s">
        <v>867</v>
      </c>
      <c r="F171" t="s">
        <v>868</v>
      </c>
      <c r="G171" t="s">
        <v>868</v>
      </c>
      <c r="H171" t="s">
        <v>868</v>
      </c>
      <c r="I171" t="s">
        <v>590</v>
      </c>
      <c r="J171" t="s">
        <v>591</v>
      </c>
      <c r="K171" t="s">
        <v>592</v>
      </c>
      <c r="L171" t="s">
        <v>593</v>
      </c>
      <c r="M171" t="s">
        <v>594</v>
      </c>
      <c r="N171" t="s">
        <v>623</v>
      </c>
      <c r="O171" t="s">
        <v>624</v>
      </c>
      <c r="P171" t="s">
        <v>625</v>
      </c>
      <c r="Q171" t="s">
        <v>696</v>
      </c>
      <c r="R171" t="s">
        <v>598</v>
      </c>
      <c r="S171" t="s">
        <v>598</v>
      </c>
      <c r="T171" s="1">
        <v>40547</v>
      </c>
      <c r="U171" s="1">
        <v>42385</v>
      </c>
      <c r="V171" s="1">
        <v>44942</v>
      </c>
      <c r="W171" s="1">
        <v>45281</v>
      </c>
      <c r="X171" t="s">
        <v>594</v>
      </c>
      <c r="Y171" t="s">
        <v>594</v>
      </c>
      <c r="Z171" t="s">
        <v>594</v>
      </c>
      <c r="AA171" t="s">
        <v>594</v>
      </c>
      <c r="AB171" t="s">
        <v>869</v>
      </c>
      <c r="AC171" t="s">
        <v>594</v>
      </c>
      <c r="AD171" t="s">
        <v>604</v>
      </c>
      <c r="AF171" t="s">
        <v>870</v>
      </c>
      <c r="AG171" t="s">
        <v>606</v>
      </c>
      <c r="AH171" t="s">
        <v>10328</v>
      </c>
      <c r="AI171" t="s">
        <v>607</v>
      </c>
      <c r="AJ171" t="s">
        <v>737</v>
      </c>
      <c r="AK171" t="s">
        <v>868</v>
      </c>
      <c r="AL171" t="s">
        <v>627</v>
      </c>
      <c r="AM171" t="s">
        <v>610</v>
      </c>
      <c r="AN171" t="s">
        <v>611</v>
      </c>
      <c r="AO171">
        <v>0</v>
      </c>
      <c r="AP171">
        <v>10000000000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9800000000</v>
      </c>
      <c r="AX171">
        <v>0</v>
      </c>
      <c r="AY171">
        <v>0</v>
      </c>
      <c r="AZ171">
        <v>8535198066</v>
      </c>
      <c r="BA171">
        <v>0</v>
      </c>
      <c r="BB171">
        <v>0</v>
      </c>
      <c r="BC171">
        <v>1264801934</v>
      </c>
      <c r="BD171">
        <v>0</v>
      </c>
      <c r="BE171">
        <v>0</v>
      </c>
      <c r="BF171">
        <v>9397324815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15.011603236198429</v>
      </c>
      <c r="CP171">
        <v>0</v>
      </c>
      <c r="CQ171">
        <v>0</v>
      </c>
      <c r="CR171">
        <v>0</v>
      </c>
      <c r="CS171">
        <v>1.8298492735714287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1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450</v>
      </c>
      <c r="ES171" t="s">
        <v>10328</v>
      </c>
      <c r="ET171" t="s">
        <v>10328</v>
      </c>
      <c r="EU171" t="s">
        <v>612</v>
      </c>
      <c r="EV171" t="s">
        <v>10330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 t="b">
        <v>1</v>
      </c>
      <c r="FR171" t="b">
        <v>1</v>
      </c>
    </row>
    <row r="172" spans="1:174" x14ac:dyDescent="0.4">
      <c r="A172" t="s">
        <v>76</v>
      </c>
      <c r="B172">
        <v>405720405400</v>
      </c>
      <c r="C172">
        <v>6000000000317</v>
      </c>
      <c r="D172" t="s">
        <v>871</v>
      </c>
      <c r="E172" t="s">
        <v>872</v>
      </c>
      <c r="F172" t="s">
        <v>587</v>
      </c>
      <c r="G172" t="s">
        <v>655</v>
      </c>
      <c r="H172" t="s">
        <v>656</v>
      </c>
      <c r="I172" t="s">
        <v>590</v>
      </c>
      <c r="J172" t="s">
        <v>591</v>
      </c>
      <c r="K172" t="s">
        <v>592</v>
      </c>
      <c r="L172" t="s">
        <v>593</v>
      </c>
      <c r="M172" t="s">
        <v>594</v>
      </c>
      <c r="N172" t="s">
        <v>595</v>
      </c>
      <c r="O172" t="s">
        <v>596</v>
      </c>
      <c r="P172" t="s">
        <v>595</v>
      </c>
      <c r="Q172" t="s">
        <v>597</v>
      </c>
      <c r="R172" t="s">
        <v>598</v>
      </c>
      <c r="S172" t="s">
        <v>598</v>
      </c>
      <c r="T172" s="1">
        <v>40536</v>
      </c>
      <c r="U172" s="1">
        <v>49667</v>
      </c>
      <c r="V172" s="1">
        <v>49667</v>
      </c>
      <c r="X172" t="s">
        <v>599</v>
      </c>
      <c r="Y172" t="s">
        <v>657</v>
      </c>
      <c r="Z172" t="s">
        <v>658</v>
      </c>
      <c r="AA172" t="s">
        <v>659</v>
      </c>
      <c r="AB172" t="s">
        <v>810</v>
      </c>
      <c r="AC172" t="s">
        <v>594</v>
      </c>
      <c r="AD172" t="s">
        <v>681</v>
      </c>
      <c r="AF172" t="s">
        <v>605</v>
      </c>
      <c r="AG172" t="s">
        <v>606</v>
      </c>
      <c r="AH172" s="1">
        <v>40535</v>
      </c>
      <c r="AI172" t="s">
        <v>607</v>
      </c>
      <c r="AJ172" t="s">
        <v>608</v>
      </c>
      <c r="AK172" t="s">
        <v>587</v>
      </c>
      <c r="AL172" t="s">
        <v>609</v>
      </c>
      <c r="AM172" t="s">
        <v>610</v>
      </c>
      <c r="AN172" t="s">
        <v>619</v>
      </c>
      <c r="AO172">
        <v>0</v>
      </c>
      <c r="AP172">
        <v>20015000000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20286941579</v>
      </c>
      <c r="AX172">
        <v>293091581</v>
      </c>
      <c r="AY172">
        <v>293091581</v>
      </c>
      <c r="AZ172">
        <v>11425720941</v>
      </c>
      <c r="BA172">
        <v>-293091581</v>
      </c>
      <c r="BB172">
        <v>-293091581</v>
      </c>
      <c r="BC172">
        <v>8861220638</v>
      </c>
      <c r="BD172">
        <v>105432943</v>
      </c>
      <c r="BE172">
        <v>105432943</v>
      </c>
      <c r="BF172">
        <v>6426823646</v>
      </c>
      <c r="BG172">
        <v>0</v>
      </c>
      <c r="BH172">
        <v>105432943</v>
      </c>
      <c r="BI172">
        <v>0</v>
      </c>
      <c r="BJ172">
        <v>0</v>
      </c>
      <c r="BK172">
        <v>0</v>
      </c>
      <c r="BL172">
        <v>105395444</v>
      </c>
      <c r="BM172">
        <v>0</v>
      </c>
      <c r="BN172">
        <v>0</v>
      </c>
      <c r="BO172">
        <v>36350744</v>
      </c>
      <c r="BP172">
        <v>105454071</v>
      </c>
      <c r="BQ172">
        <v>36350744</v>
      </c>
      <c r="BR172">
        <v>105454071</v>
      </c>
      <c r="BS172">
        <v>0</v>
      </c>
      <c r="BT172">
        <v>0</v>
      </c>
      <c r="BU172">
        <v>0</v>
      </c>
      <c r="BV172">
        <v>36350744</v>
      </c>
      <c r="BW172">
        <v>105454071</v>
      </c>
      <c r="BX172">
        <v>0.40436614178806862</v>
      </c>
      <c r="BY172">
        <v>1.1775985734991383</v>
      </c>
      <c r="BZ172">
        <v>0</v>
      </c>
      <c r="CA172">
        <v>8862993237</v>
      </c>
      <c r="CB172">
        <v>9156084818</v>
      </c>
      <c r="CC172">
        <v>9156084818</v>
      </c>
      <c r="CD172">
        <v>0</v>
      </c>
      <c r="CE172">
        <v>8861220638</v>
      </c>
      <c r="CF172">
        <v>9154253600</v>
      </c>
      <c r="CG172">
        <v>9154253600</v>
      </c>
      <c r="CH172">
        <v>8861220638</v>
      </c>
      <c r="CI172">
        <v>9154253600</v>
      </c>
      <c r="CJ172">
        <v>9154253600</v>
      </c>
      <c r="CK172">
        <v>58619</v>
      </c>
      <c r="CL172">
        <v>0</v>
      </c>
      <c r="CM172">
        <v>0.39563225000000002</v>
      </c>
      <c r="CN172">
        <v>4.7475870000000002</v>
      </c>
      <c r="CO172">
        <v>4.7475870000000002</v>
      </c>
      <c r="CP172">
        <v>3505784658.7583756</v>
      </c>
      <c r="CQ172">
        <v>42069415905.10051</v>
      </c>
      <c r="CR172">
        <v>42069415905.10051</v>
      </c>
      <c r="CS172">
        <v>1.3167960838736144</v>
      </c>
      <c r="CT172">
        <v>11668420634.45845</v>
      </c>
      <c r="CU172">
        <v>4.67</v>
      </c>
      <c r="CV172">
        <v>0</v>
      </c>
      <c r="CW172">
        <v>0</v>
      </c>
      <c r="CX172">
        <v>4.67</v>
      </c>
      <c r="CY172">
        <v>4.67</v>
      </c>
      <c r="CZ172">
        <v>41381900379.459999</v>
      </c>
      <c r="DA172">
        <v>0</v>
      </c>
      <c r="DB172">
        <v>0</v>
      </c>
      <c r="DC172">
        <v>1368737683.27</v>
      </c>
      <c r="DD172">
        <v>1368737683.27</v>
      </c>
      <c r="DE172">
        <v>8861220638</v>
      </c>
      <c r="DF172">
        <v>0</v>
      </c>
      <c r="DG172">
        <v>293091581</v>
      </c>
      <c r="DH172">
        <v>1</v>
      </c>
      <c r="DI172">
        <v>0</v>
      </c>
      <c r="DJ172">
        <v>8861220638</v>
      </c>
      <c r="DK172">
        <v>0</v>
      </c>
      <c r="DL172">
        <v>9154253600</v>
      </c>
      <c r="DM172">
        <v>0</v>
      </c>
      <c r="DN172">
        <v>0</v>
      </c>
      <c r="DO172">
        <v>0</v>
      </c>
      <c r="DP172">
        <v>293091581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9938263336.625021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36350744</v>
      </c>
      <c r="EH172">
        <v>0</v>
      </c>
      <c r="EI172">
        <v>0</v>
      </c>
      <c r="EJ172">
        <v>0</v>
      </c>
      <c r="EK172">
        <v>0</v>
      </c>
      <c r="EL172">
        <v>105454071</v>
      </c>
      <c r="EM172">
        <v>0</v>
      </c>
      <c r="EN172">
        <v>0</v>
      </c>
      <c r="EO172">
        <v>0</v>
      </c>
      <c r="EP172">
        <v>36350744</v>
      </c>
      <c r="EQ172">
        <v>105454071</v>
      </c>
      <c r="ER172">
        <v>288</v>
      </c>
      <c r="ES172" t="s">
        <v>10328</v>
      </c>
      <c r="ET172" t="s">
        <v>10328</v>
      </c>
      <c r="EU172" t="s">
        <v>612</v>
      </c>
      <c r="EV172" t="s">
        <v>10329</v>
      </c>
      <c r="EW172">
        <v>0</v>
      </c>
      <c r="EX172">
        <v>36350744</v>
      </c>
      <c r="EY172">
        <v>0</v>
      </c>
      <c r="EZ172">
        <v>0</v>
      </c>
      <c r="FA172">
        <v>0</v>
      </c>
      <c r="FB172">
        <v>0</v>
      </c>
      <c r="FC172">
        <v>105454071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 t="b">
        <v>1</v>
      </c>
      <c r="FR172" t="b">
        <v>1</v>
      </c>
    </row>
    <row r="173" spans="1:174" x14ac:dyDescent="0.4">
      <c r="A173" t="s">
        <v>76</v>
      </c>
      <c r="B173" t="s">
        <v>873</v>
      </c>
      <c r="C173">
        <v>200000319</v>
      </c>
      <c r="D173" t="s">
        <v>871</v>
      </c>
      <c r="E173" t="s">
        <v>874</v>
      </c>
      <c r="F173" t="s">
        <v>587</v>
      </c>
      <c r="G173" t="s">
        <v>655</v>
      </c>
      <c r="H173" t="s">
        <v>656</v>
      </c>
      <c r="I173" t="s">
        <v>590</v>
      </c>
      <c r="J173" t="s">
        <v>591</v>
      </c>
      <c r="K173" t="s">
        <v>592</v>
      </c>
      <c r="L173" t="s">
        <v>593</v>
      </c>
      <c r="M173" t="s">
        <v>594</v>
      </c>
      <c r="N173" t="s">
        <v>635</v>
      </c>
      <c r="O173" t="s">
        <v>744</v>
      </c>
      <c r="P173" t="s">
        <v>636</v>
      </c>
      <c r="Q173" t="s">
        <v>597</v>
      </c>
      <c r="R173" t="s">
        <v>598</v>
      </c>
      <c r="S173" t="s">
        <v>598</v>
      </c>
      <c r="T173" s="1">
        <v>40536</v>
      </c>
      <c r="U173" s="1">
        <v>49667</v>
      </c>
      <c r="V173" s="1">
        <v>49667</v>
      </c>
      <c r="X173" t="s">
        <v>599</v>
      </c>
      <c r="Y173" t="s">
        <v>657</v>
      </c>
      <c r="Z173" t="s">
        <v>658</v>
      </c>
      <c r="AA173" t="s">
        <v>659</v>
      </c>
      <c r="AB173" t="s">
        <v>810</v>
      </c>
      <c r="AC173" t="s">
        <v>594</v>
      </c>
      <c r="AD173" t="s">
        <v>681</v>
      </c>
      <c r="AF173" t="s">
        <v>605</v>
      </c>
      <c r="AG173" t="s">
        <v>606</v>
      </c>
      <c r="AH173" t="s">
        <v>10328</v>
      </c>
      <c r="AI173" t="s">
        <v>607</v>
      </c>
      <c r="AJ173" t="s">
        <v>608</v>
      </c>
      <c r="AK173" t="s">
        <v>587</v>
      </c>
      <c r="AL173" t="s">
        <v>609</v>
      </c>
      <c r="AM173" t="s">
        <v>610</v>
      </c>
      <c r="AN173" t="s">
        <v>619</v>
      </c>
      <c r="AO173">
        <v>0</v>
      </c>
      <c r="AP173">
        <v>3000000000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2959747500</v>
      </c>
      <c r="AX173">
        <v>0</v>
      </c>
      <c r="AY173">
        <v>9467794</v>
      </c>
      <c r="AZ173">
        <v>434657337</v>
      </c>
      <c r="BA173">
        <v>0</v>
      </c>
      <c r="BB173">
        <v>-9467794</v>
      </c>
      <c r="BC173">
        <v>2525090163</v>
      </c>
      <c r="BD173">
        <v>0</v>
      </c>
      <c r="BE173">
        <v>0</v>
      </c>
      <c r="BF173">
        <v>1819567873</v>
      </c>
      <c r="BG173">
        <v>0</v>
      </c>
      <c r="BH173">
        <v>0</v>
      </c>
      <c r="BI173">
        <v>0</v>
      </c>
      <c r="BJ173">
        <v>-15419</v>
      </c>
      <c r="BK173">
        <v>0</v>
      </c>
      <c r="BL173">
        <v>0</v>
      </c>
      <c r="BM173">
        <v>157904178</v>
      </c>
      <c r="BN173">
        <v>157888759</v>
      </c>
      <c r="BO173">
        <v>0</v>
      </c>
      <c r="BP173">
        <v>0</v>
      </c>
      <c r="BQ173">
        <v>157904178</v>
      </c>
      <c r="BR173">
        <v>157888759</v>
      </c>
      <c r="BS173">
        <v>0</v>
      </c>
      <c r="BT173">
        <v>0</v>
      </c>
      <c r="BU173">
        <v>0</v>
      </c>
      <c r="BV173">
        <v>157904178</v>
      </c>
      <c r="BW173">
        <v>157888759</v>
      </c>
      <c r="BX173">
        <v>6.2396220498462007</v>
      </c>
      <c r="BY173">
        <v>6.2273259181915277</v>
      </c>
      <c r="BZ173">
        <v>0</v>
      </c>
      <c r="CA173">
        <v>2525197222</v>
      </c>
      <c r="CB173">
        <v>2525197222</v>
      </c>
      <c r="CC173">
        <v>2534659931</v>
      </c>
      <c r="CD173">
        <v>0</v>
      </c>
      <c r="CE173">
        <v>2688573131</v>
      </c>
      <c r="CF173">
        <v>2530668953</v>
      </c>
      <c r="CG173">
        <v>2540152166</v>
      </c>
      <c r="CH173">
        <v>2688573131</v>
      </c>
      <c r="CI173">
        <v>2530668953</v>
      </c>
      <c r="CJ173">
        <v>2540152166</v>
      </c>
      <c r="CK173">
        <v>157888759</v>
      </c>
      <c r="CL173">
        <v>0</v>
      </c>
      <c r="CM173">
        <v>103.9400589466095</v>
      </c>
      <c r="CN173">
        <v>27.812575697898868</v>
      </c>
      <c r="CO173">
        <v>5.1316687464714059</v>
      </c>
      <c r="CP173">
        <v>279450449718.41046</v>
      </c>
      <c r="CQ173">
        <v>74776143725.274475</v>
      </c>
      <c r="CR173">
        <v>13796866708.955473</v>
      </c>
      <c r="CS173">
        <v>1.6700067627390511</v>
      </c>
      <c r="CT173">
        <v>4489935310.888505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0.88388118317190068</v>
      </c>
      <c r="DI173">
        <v>0.11611881682809932</v>
      </c>
      <c r="DJ173">
        <v>2376379200.0724616</v>
      </c>
      <c r="DK173">
        <v>312193930.92753851</v>
      </c>
      <c r="DL173">
        <v>2245192701.9207463</v>
      </c>
      <c r="DM173">
        <v>294959464.07925373</v>
      </c>
      <c r="DN173">
        <v>0</v>
      </c>
      <c r="DO173">
        <v>0</v>
      </c>
      <c r="DP173">
        <v>8368404.9627478225</v>
      </c>
      <c r="DQ173">
        <v>1099389.0372521777</v>
      </c>
      <c r="DR173">
        <v>0</v>
      </c>
      <c r="DS173">
        <v>0</v>
      </c>
      <c r="DT173">
        <v>0</v>
      </c>
      <c r="DU173">
        <v>0</v>
      </c>
      <c r="DV173">
        <v>2635149922</v>
      </c>
      <c r="DW173">
        <v>73223912.250449449</v>
      </c>
      <c r="DX173">
        <v>0</v>
      </c>
      <c r="DY173">
        <v>59834413.855163805</v>
      </c>
      <c r="DZ173">
        <v>0</v>
      </c>
      <c r="EA173">
        <v>0</v>
      </c>
      <c r="EB173">
        <v>133058326.10561326</v>
      </c>
      <c r="EC173">
        <v>5.0493645539767228E-2</v>
      </c>
      <c r="ED173">
        <v>133058326.10561326</v>
      </c>
      <c r="EE173">
        <v>135755858.68445617</v>
      </c>
      <c r="EF173">
        <v>0</v>
      </c>
      <c r="EG173">
        <v>0</v>
      </c>
      <c r="EH173">
        <v>0</v>
      </c>
      <c r="EI173">
        <v>0</v>
      </c>
      <c r="EJ173">
        <v>157904178</v>
      </c>
      <c r="EK173">
        <v>0</v>
      </c>
      <c r="EL173">
        <v>0</v>
      </c>
      <c r="EM173">
        <v>-15419</v>
      </c>
      <c r="EN173">
        <v>0</v>
      </c>
      <c r="EO173">
        <v>157904178</v>
      </c>
      <c r="EP173">
        <v>157904178</v>
      </c>
      <c r="EQ173">
        <v>157888759</v>
      </c>
      <c r="ER173">
        <v>258</v>
      </c>
      <c r="ES173" t="s">
        <v>10328</v>
      </c>
      <c r="ET173" t="s">
        <v>10328</v>
      </c>
      <c r="EU173" t="s">
        <v>612</v>
      </c>
      <c r="EV173" t="s">
        <v>613</v>
      </c>
      <c r="EW173">
        <v>0</v>
      </c>
      <c r="EX173">
        <v>0</v>
      </c>
      <c r="EY173">
        <v>0</v>
      </c>
      <c r="EZ173">
        <v>0</v>
      </c>
      <c r="FA173">
        <v>139568531.67842641</v>
      </c>
      <c r="FB173">
        <v>0</v>
      </c>
      <c r="FC173">
        <v>0</v>
      </c>
      <c r="FD173">
        <v>-13628.563963327537</v>
      </c>
      <c r="FE173">
        <v>0</v>
      </c>
      <c r="FF173">
        <v>139568531.67842641</v>
      </c>
      <c r="FG173">
        <v>0</v>
      </c>
      <c r="FH173">
        <v>0</v>
      </c>
      <c r="FI173">
        <v>0</v>
      </c>
      <c r="FJ173">
        <v>0</v>
      </c>
      <c r="FK173">
        <v>18335646.321573593</v>
      </c>
      <c r="FL173">
        <v>0</v>
      </c>
      <c r="FM173">
        <v>0</v>
      </c>
      <c r="FN173">
        <v>-1790.4360366724634</v>
      </c>
      <c r="FO173">
        <v>0</v>
      </c>
      <c r="FP173">
        <v>18335646.321573593</v>
      </c>
      <c r="FQ173" t="b">
        <v>1</v>
      </c>
      <c r="FR173" t="b">
        <v>1</v>
      </c>
    </row>
    <row r="174" spans="1:174" x14ac:dyDescent="0.4">
      <c r="A174" t="s">
        <v>77</v>
      </c>
      <c r="B174" t="s">
        <v>875</v>
      </c>
      <c r="C174">
        <v>200000035</v>
      </c>
      <c r="D174" t="s">
        <v>876</v>
      </c>
      <c r="E174" t="s">
        <v>877</v>
      </c>
      <c r="F174" t="s">
        <v>728</v>
      </c>
      <c r="G174" t="s">
        <v>728</v>
      </c>
      <c r="H174" t="s">
        <v>728</v>
      </c>
      <c r="I174" t="s">
        <v>730</v>
      </c>
      <c r="J174" t="s">
        <v>878</v>
      </c>
      <c r="K174" t="s">
        <v>732</v>
      </c>
      <c r="L174" t="s">
        <v>879</v>
      </c>
      <c r="M174" t="s">
        <v>594</v>
      </c>
      <c r="N174" t="s">
        <v>635</v>
      </c>
      <c r="O174" t="s">
        <v>624</v>
      </c>
      <c r="P174" t="s">
        <v>625</v>
      </c>
      <c r="Q174" t="s">
        <v>696</v>
      </c>
      <c r="R174" t="s">
        <v>733</v>
      </c>
      <c r="S174" t="s">
        <v>733</v>
      </c>
      <c r="T174" s="1">
        <v>40092</v>
      </c>
      <c r="U174" s="1">
        <v>42004</v>
      </c>
      <c r="V174" s="1">
        <v>44623</v>
      </c>
      <c r="X174" t="s">
        <v>594</v>
      </c>
      <c r="Y174" t="s">
        <v>594</v>
      </c>
      <c r="Z174" t="s">
        <v>594</v>
      </c>
      <c r="AA174" t="s">
        <v>594</v>
      </c>
      <c r="AB174" t="s">
        <v>594</v>
      </c>
      <c r="AC174" t="s">
        <v>880</v>
      </c>
      <c r="AD174" t="s">
        <v>721</v>
      </c>
      <c r="AF174" t="s">
        <v>735</v>
      </c>
      <c r="AG174" t="s">
        <v>606</v>
      </c>
      <c r="AH174" t="s">
        <v>10328</v>
      </c>
      <c r="AI174" t="s">
        <v>607</v>
      </c>
      <c r="AJ174" t="s">
        <v>737</v>
      </c>
      <c r="AK174" t="s">
        <v>728</v>
      </c>
      <c r="AL174" t="s">
        <v>627</v>
      </c>
      <c r="AM174" t="s">
        <v>610</v>
      </c>
      <c r="AN174" t="s">
        <v>619</v>
      </c>
      <c r="AO174">
        <v>30000000</v>
      </c>
      <c r="AP174">
        <v>29900000000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35710816662</v>
      </c>
      <c r="AX174">
        <v>0</v>
      </c>
      <c r="AY174">
        <v>0</v>
      </c>
      <c r="AZ174">
        <v>31858404030</v>
      </c>
      <c r="BA174">
        <v>0</v>
      </c>
      <c r="BB174">
        <v>0</v>
      </c>
      <c r="BC174">
        <v>3852412632</v>
      </c>
      <c r="BD174">
        <v>0</v>
      </c>
      <c r="BE174">
        <v>0</v>
      </c>
      <c r="BF174">
        <v>55370948282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3547732</v>
      </c>
      <c r="BN174">
        <v>1884337</v>
      </c>
      <c r="BO174">
        <v>0</v>
      </c>
      <c r="BP174">
        <v>0</v>
      </c>
      <c r="BQ174">
        <v>3547732</v>
      </c>
      <c r="BR174">
        <v>1884337</v>
      </c>
      <c r="BS174">
        <v>0</v>
      </c>
      <c r="BT174">
        <v>0</v>
      </c>
      <c r="BU174">
        <v>0</v>
      </c>
      <c r="BV174">
        <v>3547732</v>
      </c>
      <c r="BW174">
        <v>1884337</v>
      </c>
      <c r="BX174">
        <v>6.2407856581681784</v>
      </c>
      <c r="BY174">
        <v>3.2204878963014716</v>
      </c>
      <c r="BZ174">
        <v>4335256.08</v>
      </c>
      <c r="CA174">
        <v>4860914370</v>
      </c>
      <c r="CB174">
        <v>4860914370</v>
      </c>
      <c r="CC174">
        <v>4860914370</v>
      </c>
      <c r="CD174">
        <v>39907</v>
      </c>
      <c r="CE174">
        <v>60395254</v>
      </c>
      <c r="CF174">
        <v>56847522</v>
      </c>
      <c r="CG174">
        <v>58510917</v>
      </c>
      <c r="CH174">
        <v>-1639666920.6700833</v>
      </c>
      <c r="CI174">
        <v>-1257810387.158083</v>
      </c>
      <c r="CJ174">
        <v>-1301233655.3900833</v>
      </c>
      <c r="CK174">
        <v>-338433265.27999997</v>
      </c>
      <c r="CL174">
        <v>6351145839</v>
      </c>
      <c r="CM174">
        <v>103.96635890007022</v>
      </c>
      <c r="CN174">
        <v>13.717787861824037</v>
      </c>
      <c r="CO174">
        <v>25.200702548027042</v>
      </c>
      <c r="CP174">
        <v>6279074653.2249012</v>
      </c>
      <c r="CQ174">
        <v>828489282.23297966</v>
      </c>
      <c r="CR174">
        <v>1522002831.3665404</v>
      </c>
      <c r="CS174">
        <v>2.4443503600657026</v>
      </c>
      <c r="CT174">
        <v>147627160.86115956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</v>
      </c>
      <c r="DJ174">
        <v>0</v>
      </c>
      <c r="DK174">
        <v>60395254</v>
      </c>
      <c r="DL174">
        <v>0</v>
      </c>
      <c r="DM174">
        <v>58510917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54604595</v>
      </c>
      <c r="DW174">
        <v>0</v>
      </c>
      <c r="DX174">
        <v>0</v>
      </c>
      <c r="DY174">
        <v>26756251.550000001</v>
      </c>
      <c r="DZ174">
        <v>13651148.75</v>
      </c>
      <c r="EA174">
        <v>0</v>
      </c>
      <c r="EB174">
        <v>40407400.299999997</v>
      </c>
      <c r="EC174">
        <v>0.74</v>
      </c>
      <c r="ED174">
        <v>40407400.299999997</v>
      </c>
      <c r="EE174">
        <v>44692487.960000001</v>
      </c>
      <c r="EF174">
        <v>3625075</v>
      </c>
      <c r="EG174">
        <v>0</v>
      </c>
      <c r="EH174">
        <v>0</v>
      </c>
      <c r="EI174">
        <v>0</v>
      </c>
      <c r="EJ174">
        <v>-77343</v>
      </c>
      <c r="EK174">
        <v>3200995</v>
      </c>
      <c r="EL174">
        <v>0</v>
      </c>
      <c r="EM174">
        <v>0</v>
      </c>
      <c r="EN174">
        <v>0</v>
      </c>
      <c r="EO174">
        <v>-1316658</v>
      </c>
      <c r="EP174">
        <v>3547732</v>
      </c>
      <c r="EQ174">
        <v>1884337</v>
      </c>
      <c r="ER174">
        <v>379</v>
      </c>
      <c r="ES174" t="s">
        <v>881</v>
      </c>
      <c r="ET174" t="s">
        <v>10328</v>
      </c>
      <c r="EU174" t="s">
        <v>612</v>
      </c>
      <c r="EV174" t="s">
        <v>855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3625075</v>
      </c>
      <c r="FH174">
        <v>0</v>
      </c>
      <c r="FI174">
        <v>0</v>
      </c>
      <c r="FJ174">
        <v>0</v>
      </c>
      <c r="FK174">
        <v>-77343</v>
      </c>
      <c r="FL174">
        <v>3200995</v>
      </c>
      <c r="FM174">
        <v>0</v>
      </c>
      <c r="FN174">
        <v>0</v>
      </c>
      <c r="FO174">
        <v>0</v>
      </c>
      <c r="FP174">
        <v>-1316658</v>
      </c>
      <c r="FQ174" t="b">
        <v>1</v>
      </c>
      <c r="FR174" t="b">
        <v>1</v>
      </c>
    </row>
    <row r="175" spans="1:174" x14ac:dyDescent="0.4">
      <c r="A175" t="s">
        <v>78</v>
      </c>
      <c r="B175" t="s">
        <v>882</v>
      </c>
      <c r="C175">
        <v>200000037</v>
      </c>
      <c r="D175" t="s">
        <v>883</v>
      </c>
      <c r="E175" t="s">
        <v>884</v>
      </c>
      <c r="F175" t="s">
        <v>885</v>
      </c>
      <c r="G175" t="s">
        <v>885</v>
      </c>
      <c r="H175" t="s">
        <v>886</v>
      </c>
      <c r="I175" t="s">
        <v>730</v>
      </c>
      <c r="J175" t="s">
        <v>878</v>
      </c>
      <c r="K175" t="s">
        <v>732</v>
      </c>
      <c r="L175" t="s">
        <v>879</v>
      </c>
      <c r="M175" t="s">
        <v>594</v>
      </c>
      <c r="N175" t="s">
        <v>635</v>
      </c>
      <c r="O175" t="s">
        <v>695</v>
      </c>
      <c r="P175" t="s">
        <v>625</v>
      </c>
      <c r="Q175" t="s">
        <v>696</v>
      </c>
      <c r="R175" t="s">
        <v>733</v>
      </c>
      <c r="S175" t="s">
        <v>733</v>
      </c>
      <c r="T175" s="1">
        <v>39629</v>
      </c>
      <c r="U175" s="1">
        <v>44196</v>
      </c>
      <c r="V175" s="1">
        <v>2958465</v>
      </c>
      <c r="X175" t="s">
        <v>594</v>
      </c>
      <c r="Y175" t="s">
        <v>594</v>
      </c>
      <c r="Z175" t="s">
        <v>594</v>
      </c>
      <c r="AA175" t="s">
        <v>594</v>
      </c>
      <c r="AB175" t="s">
        <v>594</v>
      </c>
      <c r="AC175" t="s">
        <v>887</v>
      </c>
      <c r="AD175" t="s">
        <v>888</v>
      </c>
      <c r="AF175" t="s">
        <v>735</v>
      </c>
      <c r="AG175" t="s">
        <v>722</v>
      </c>
      <c r="AH175" t="s">
        <v>10328</v>
      </c>
      <c r="AI175" t="s">
        <v>607</v>
      </c>
      <c r="AJ175" t="s">
        <v>737</v>
      </c>
      <c r="AK175" t="s">
        <v>885</v>
      </c>
      <c r="AL175" t="s">
        <v>627</v>
      </c>
      <c r="AM175" t="s">
        <v>610</v>
      </c>
      <c r="AN175" t="s">
        <v>619</v>
      </c>
      <c r="AO175">
        <v>20000000</v>
      </c>
      <c r="AP175">
        <v>29900000000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19062480918</v>
      </c>
      <c r="AX175">
        <v>0</v>
      </c>
      <c r="AY175">
        <v>0</v>
      </c>
      <c r="AZ175">
        <v>14129997383</v>
      </c>
      <c r="BA175">
        <v>0</v>
      </c>
      <c r="BB175">
        <v>0</v>
      </c>
      <c r="BC175">
        <v>4932483535</v>
      </c>
      <c r="BD175">
        <v>0</v>
      </c>
      <c r="BE175">
        <v>0</v>
      </c>
      <c r="BF175">
        <v>8824811114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24930717</v>
      </c>
      <c r="BN175">
        <v>22200443</v>
      </c>
      <c r="BO175">
        <v>0</v>
      </c>
      <c r="BP175">
        <v>0</v>
      </c>
      <c r="BQ175">
        <v>24930717</v>
      </c>
      <c r="BR175">
        <v>22200443</v>
      </c>
      <c r="BS175">
        <v>0</v>
      </c>
      <c r="BT175">
        <v>0</v>
      </c>
      <c r="BU175">
        <v>0</v>
      </c>
      <c r="BV175">
        <v>24930717</v>
      </c>
      <c r="BW175">
        <v>22200443</v>
      </c>
      <c r="BX175">
        <v>3.0377371361764651</v>
      </c>
      <c r="BY175">
        <v>2.6910292285749779</v>
      </c>
      <c r="BZ175">
        <v>4179210.48</v>
      </c>
      <c r="CA175">
        <v>4586545518</v>
      </c>
      <c r="CB175">
        <v>4586545518</v>
      </c>
      <c r="CC175">
        <v>4586545518</v>
      </c>
      <c r="CD175">
        <v>573545</v>
      </c>
      <c r="CE175">
        <v>868003003</v>
      </c>
      <c r="CF175">
        <v>798328262</v>
      </c>
      <c r="CG175">
        <v>804156702</v>
      </c>
      <c r="CH175">
        <v>-870268633.16205025</v>
      </c>
      <c r="CI175">
        <v>-568411562.49004984</v>
      </c>
      <c r="CJ175">
        <v>-606046911.48205042</v>
      </c>
      <c r="CK175">
        <v>-264221721.67999983</v>
      </c>
      <c r="CL175">
        <v>4446125787</v>
      </c>
      <c r="CM175">
        <v>167.83722519874576</v>
      </c>
      <c r="CN175">
        <v>36.321868300437934</v>
      </c>
      <c r="CO175">
        <v>6.4275047183036795</v>
      </c>
      <c r="CP175">
        <v>145683215487.69858</v>
      </c>
      <c r="CQ175">
        <v>31527490759.350632</v>
      </c>
      <c r="CR175">
        <v>5579093397.2842627</v>
      </c>
      <c r="CS175">
        <v>1.2497225100173082</v>
      </c>
      <c r="CT175">
        <v>1084762891.611721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1</v>
      </c>
      <c r="DJ175">
        <v>0</v>
      </c>
      <c r="DK175">
        <v>868003003</v>
      </c>
      <c r="DL175">
        <v>0</v>
      </c>
      <c r="DM175">
        <v>804156702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811335407</v>
      </c>
      <c r="DW175">
        <v>0</v>
      </c>
      <c r="DX175">
        <v>0</v>
      </c>
      <c r="DY175">
        <v>397554349.43000001</v>
      </c>
      <c r="DZ175">
        <v>202833851.75</v>
      </c>
      <c r="EA175">
        <v>0</v>
      </c>
      <c r="EB175">
        <v>600388201.18000007</v>
      </c>
      <c r="EC175">
        <v>0.7400000000000001</v>
      </c>
      <c r="ED175">
        <v>600388201.18000007</v>
      </c>
      <c r="EE175">
        <v>642322222.22000015</v>
      </c>
      <c r="EF175">
        <v>49821960</v>
      </c>
      <c r="EG175">
        <v>0</v>
      </c>
      <c r="EH175">
        <v>0</v>
      </c>
      <c r="EI175">
        <v>-44744024</v>
      </c>
      <c r="EJ175">
        <v>19852781</v>
      </c>
      <c r="EK175">
        <v>43993520</v>
      </c>
      <c r="EL175">
        <v>0</v>
      </c>
      <c r="EM175">
        <v>0</v>
      </c>
      <c r="EN175">
        <v>-41645858</v>
      </c>
      <c r="EO175">
        <v>19852781</v>
      </c>
      <c r="EP175">
        <v>24930717</v>
      </c>
      <c r="EQ175">
        <v>22200443</v>
      </c>
      <c r="ER175">
        <v>333</v>
      </c>
      <c r="ES175" t="s">
        <v>10328</v>
      </c>
      <c r="ET175" t="s">
        <v>10328</v>
      </c>
      <c r="EU175" t="s">
        <v>612</v>
      </c>
      <c r="EV175" t="s">
        <v>855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49821960</v>
      </c>
      <c r="FH175">
        <v>0</v>
      </c>
      <c r="FI175">
        <v>0</v>
      </c>
      <c r="FJ175">
        <v>-44744024</v>
      </c>
      <c r="FK175">
        <v>19852781</v>
      </c>
      <c r="FL175">
        <v>43993520</v>
      </c>
      <c r="FM175">
        <v>0</v>
      </c>
      <c r="FN175">
        <v>0</v>
      </c>
      <c r="FO175">
        <v>-41645858</v>
      </c>
      <c r="FP175">
        <v>19852781</v>
      </c>
      <c r="FQ175" t="b">
        <v>1</v>
      </c>
      <c r="FR175" t="b">
        <v>1</v>
      </c>
    </row>
    <row r="176" spans="1:174" x14ac:dyDescent="0.4">
      <c r="A176" t="s">
        <v>79</v>
      </c>
      <c r="B176" t="s">
        <v>889</v>
      </c>
      <c r="C176">
        <v>200000024</v>
      </c>
      <c r="D176" t="s">
        <v>890</v>
      </c>
      <c r="E176" t="s">
        <v>891</v>
      </c>
      <c r="F176" t="s">
        <v>728</v>
      </c>
      <c r="G176" t="s">
        <v>729</v>
      </c>
      <c r="H176" t="s">
        <v>729</v>
      </c>
      <c r="I176" t="s">
        <v>730</v>
      </c>
      <c r="J176" t="s">
        <v>878</v>
      </c>
      <c r="K176" t="s">
        <v>732</v>
      </c>
      <c r="L176" t="s">
        <v>879</v>
      </c>
      <c r="M176" t="s">
        <v>594</v>
      </c>
      <c r="N176" t="s">
        <v>635</v>
      </c>
      <c r="O176" t="s">
        <v>624</v>
      </c>
      <c r="P176" t="s">
        <v>625</v>
      </c>
      <c r="Q176" t="s">
        <v>696</v>
      </c>
      <c r="R176" t="s">
        <v>733</v>
      </c>
      <c r="S176" t="s">
        <v>733</v>
      </c>
      <c r="T176" s="1">
        <v>39449</v>
      </c>
      <c r="U176" s="1">
        <v>2958465</v>
      </c>
      <c r="V176" s="1">
        <v>2958465</v>
      </c>
      <c r="X176" t="s">
        <v>594</v>
      </c>
      <c r="Y176" t="s">
        <v>594</v>
      </c>
      <c r="Z176" t="s">
        <v>594</v>
      </c>
      <c r="AA176" t="s">
        <v>594</v>
      </c>
      <c r="AB176" t="s">
        <v>594</v>
      </c>
      <c r="AC176" t="s">
        <v>887</v>
      </c>
      <c r="AD176" t="s">
        <v>892</v>
      </c>
      <c r="AF176" t="s">
        <v>735</v>
      </c>
      <c r="AG176" t="s">
        <v>606</v>
      </c>
      <c r="AH176" t="s">
        <v>10328</v>
      </c>
      <c r="AI176" t="s">
        <v>607</v>
      </c>
      <c r="AJ176" t="s">
        <v>737</v>
      </c>
      <c r="AK176" t="s">
        <v>728</v>
      </c>
      <c r="AL176" t="s">
        <v>627</v>
      </c>
      <c r="AM176" t="s">
        <v>610</v>
      </c>
      <c r="AN176" t="s">
        <v>619</v>
      </c>
      <c r="AO176">
        <v>30000000</v>
      </c>
      <c r="AP176">
        <v>28146000000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28140000000</v>
      </c>
      <c r="AX176">
        <v>0</v>
      </c>
      <c r="AY176">
        <v>0</v>
      </c>
      <c r="AZ176">
        <v>35642485986</v>
      </c>
      <c r="BA176">
        <v>0</v>
      </c>
      <c r="BB176">
        <v>0</v>
      </c>
      <c r="BC176">
        <v>-7502485986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25912821</v>
      </c>
      <c r="BN176">
        <v>112365079</v>
      </c>
      <c r="BO176">
        <v>0</v>
      </c>
      <c r="BP176">
        <v>0</v>
      </c>
      <c r="BQ176">
        <v>25912821</v>
      </c>
      <c r="BR176">
        <v>112365079</v>
      </c>
      <c r="BS176">
        <v>0</v>
      </c>
      <c r="BT176">
        <v>0</v>
      </c>
      <c r="BU176">
        <v>0</v>
      </c>
      <c r="BV176">
        <v>25912821</v>
      </c>
      <c r="BW176">
        <v>112365079</v>
      </c>
      <c r="BX176">
        <v>6.2407862540411942</v>
      </c>
      <c r="BY176">
        <v>34.177933197272822</v>
      </c>
      <c r="BZ176">
        <v>517354.46</v>
      </c>
      <c r="CA176">
        <v>485278488</v>
      </c>
      <c r="CB176">
        <v>485278488</v>
      </c>
      <c r="CC176">
        <v>485278488</v>
      </c>
      <c r="CD176">
        <v>291482.8</v>
      </c>
      <c r="CE176">
        <v>441130070</v>
      </c>
      <c r="CF176">
        <v>415217249</v>
      </c>
      <c r="CG176">
        <v>328764991</v>
      </c>
      <c r="CH176">
        <v>143444318.88954455</v>
      </c>
      <c r="CI176">
        <v>163524309.38354456</v>
      </c>
      <c r="CJ176">
        <v>71691564.999544531</v>
      </c>
      <c r="CK176">
        <v>71752753.890000015</v>
      </c>
      <c r="CL176">
        <v>0</v>
      </c>
      <c r="CM176">
        <v>103.96637320518496</v>
      </c>
      <c r="CN176">
        <v>229.47144746780398</v>
      </c>
      <c r="CO176">
        <v>4.6738144755363464</v>
      </c>
      <c r="CP176">
        <v>45862693489.649368</v>
      </c>
      <c r="CQ176">
        <v>101226755684.47369</v>
      </c>
      <c r="CR176">
        <v>2061760106.7603617</v>
      </c>
      <c r="CS176">
        <v>1.2822891277896233</v>
      </c>
      <c r="CT176">
        <v>565656292.70207548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1</v>
      </c>
      <c r="DJ176">
        <v>0</v>
      </c>
      <c r="DK176">
        <v>441130070</v>
      </c>
      <c r="DL176">
        <v>0</v>
      </c>
      <c r="DM176">
        <v>328764991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325120033</v>
      </c>
      <c r="DW176">
        <v>0</v>
      </c>
      <c r="DX176">
        <v>0</v>
      </c>
      <c r="DY176">
        <v>159308816.16999999</v>
      </c>
      <c r="DZ176">
        <v>81280008.25</v>
      </c>
      <c r="EA176">
        <v>0</v>
      </c>
      <c r="EB176">
        <v>240588824.41999999</v>
      </c>
      <c r="EC176">
        <v>0.74</v>
      </c>
      <c r="ED176">
        <v>240588824.41999999</v>
      </c>
      <c r="EE176">
        <v>326436251.80000001</v>
      </c>
      <c r="EF176">
        <v>20368812</v>
      </c>
      <c r="EG176">
        <v>0</v>
      </c>
      <c r="EH176">
        <v>0</v>
      </c>
      <c r="EI176">
        <v>0</v>
      </c>
      <c r="EJ176">
        <v>5544009</v>
      </c>
      <c r="EK176">
        <v>17985959</v>
      </c>
      <c r="EL176">
        <v>0</v>
      </c>
      <c r="EM176">
        <v>0</v>
      </c>
      <c r="EN176">
        <v>0</v>
      </c>
      <c r="EO176">
        <v>94379120</v>
      </c>
      <c r="EP176">
        <v>25912821</v>
      </c>
      <c r="EQ176">
        <v>112365079</v>
      </c>
      <c r="ER176">
        <v>282</v>
      </c>
      <c r="ES176" t="s">
        <v>729</v>
      </c>
      <c r="ET176" t="s">
        <v>10328</v>
      </c>
      <c r="EU176" t="s">
        <v>612</v>
      </c>
      <c r="EV176" t="s">
        <v>855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20368812</v>
      </c>
      <c r="FH176">
        <v>0</v>
      </c>
      <c r="FI176">
        <v>0</v>
      </c>
      <c r="FJ176">
        <v>0</v>
      </c>
      <c r="FK176">
        <v>5544009</v>
      </c>
      <c r="FL176">
        <v>17985959</v>
      </c>
      <c r="FM176">
        <v>0</v>
      </c>
      <c r="FN176">
        <v>0</v>
      </c>
      <c r="FO176">
        <v>0</v>
      </c>
      <c r="FP176">
        <v>94379120</v>
      </c>
      <c r="FQ176" t="b">
        <v>1</v>
      </c>
      <c r="FR176" t="b">
        <v>1</v>
      </c>
    </row>
    <row r="177" spans="1:174" x14ac:dyDescent="0.4">
      <c r="A177" t="s">
        <v>80</v>
      </c>
      <c r="B177">
        <v>805785419800</v>
      </c>
      <c r="C177">
        <v>6000000000208</v>
      </c>
      <c r="D177" t="s">
        <v>893</v>
      </c>
      <c r="E177" t="s">
        <v>894</v>
      </c>
      <c r="F177" t="s">
        <v>587</v>
      </c>
      <c r="G177" t="s">
        <v>655</v>
      </c>
      <c r="H177" t="s">
        <v>828</v>
      </c>
      <c r="I177" t="s">
        <v>590</v>
      </c>
      <c r="J177" t="s">
        <v>591</v>
      </c>
      <c r="K177" t="s">
        <v>592</v>
      </c>
      <c r="L177" t="s">
        <v>593</v>
      </c>
      <c r="M177" t="s">
        <v>594</v>
      </c>
      <c r="N177" t="s">
        <v>595</v>
      </c>
      <c r="O177" t="s">
        <v>596</v>
      </c>
      <c r="P177" t="s">
        <v>595</v>
      </c>
      <c r="Q177" t="s">
        <v>597</v>
      </c>
      <c r="R177" t="s">
        <v>598</v>
      </c>
      <c r="S177" t="s">
        <v>598</v>
      </c>
      <c r="T177" s="1">
        <v>41260</v>
      </c>
      <c r="U177" s="1">
        <v>48373</v>
      </c>
      <c r="V177" s="1">
        <v>48373</v>
      </c>
      <c r="X177" t="s">
        <v>599</v>
      </c>
      <c r="Y177" t="s">
        <v>657</v>
      </c>
      <c r="Z177" t="s">
        <v>658</v>
      </c>
      <c r="AA177" t="s">
        <v>659</v>
      </c>
      <c r="AB177" t="s">
        <v>800</v>
      </c>
      <c r="AC177" t="s">
        <v>594</v>
      </c>
      <c r="AD177" t="s">
        <v>681</v>
      </c>
      <c r="AF177" t="s">
        <v>605</v>
      </c>
      <c r="AG177" t="s">
        <v>606</v>
      </c>
      <c r="AH177" s="1">
        <v>40933</v>
      </c>
      <c r="AI177" t="s">
        <v>607</v>
      </c>
      <c r="AJ177" t="s">
        <v>608</v>
      </c>
      <c r="AK177" t="s">
        <v>587</v>
      </c>
      <c r="AL177" t="s">
        <v>609</v>
      </c>
      <c r="AM177" t="s">
        <v>610</v>
      </c>
      <c r="AN177" t="s">
        <v>619</v>
      </c>
      <c r="AO177">
        <v>0</v>
      </c>
      <c r="AP177">
        <v>18876261000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18876261000</v>
      </c>
      <c r="AX177">
        <v>266295510</v>
      </c>
      <c r="AY177">
        <v>266295510</v>
      </c>
      <c r="AZ177">
        <v>11148912720</v>
      </c>
      <c r="BA177">
        <v>-266295510</v>
      </c>
      <c r="BB177">
        <v>-266295510</v>
      </c>
      <c r="BC177">
        <v>7727348280</v>
      </c>
      <c r="BD177">
        <v>99122826</v>
      </c>
      <c r="BE177">
        <v>99122826</v>
      </c>
      <c r="BF177">
        <v>5255524170</v>
      </c>
      <c r="BG177">
        <v>0</v>
      </c>
      <c r="BH177">
        <v>99122826</v>
      </c>
      <c r="BI177">
        <v>0</v>
      </c>
      <c r="BJ177">
        <v>0</v>
      </c>
      <c r="BK177">
        <v>0</v>
      </c>
      <c r="BL177">
        <v>99086143</v>
      </c>
      <c r="BM177">
        <v>0</v>
      </c>
      <c r="BN177">
        <v>0</v>
      </c>
      <c r="BO177">
        <v>34171886</v>
      </c>
      <c r="BP177">
        <v>99139409</v>
      </c>
      <c r="BQ177">
        <v>34171886</v>
      </c>
      <c r="BR177">
        <v>99139409</v>
      </c>
      <c r="BS177">
        <v>0</v>
      </c>
      <c r="BT177">
        <v>0</v>
      </c>
      <c r="BU177">
        <v>0</v>
      </c>
      <c r="BV177">
        <v>34171886</v>
      </c>
      <c r="BW177">
        <v>99139409</v>
      </c>
      <c r="BX177">
        <v>0.43567786993176094</v>
      </c>
      <c r="BY177">
        <v>1.2692444250347699</v>
      </c>
      <c r="BZ177">
        <v>0</v>
      </c>
      <c r="CA177">
        <v>7728894059</v>
      </c>
      <c r="CB177">
        <v>7995189569</v>
      </c>
      <c r="CC177">
        <v>7995189569</v>
      </c>
      <c r="CD177">
        <v>0</v>
      </c>
      <c r="CE177">
        <v>7727348280</v>
      </c>
      <c r="CF177">
        <v>7993590531</v>
      </c>
      <c r="CG177">
        <v>7993590531</v>
      </c>
      <c r="CH177">
        <v>7727348280</v>
      </c>
      <c r="CI177">
        <v>7993590531</v>
      </c>
      <c r="CJ177">
        <v>7993590531</v>
      </c>
      <c r="CK177">
        <v>53259</v>
      </c>
      <c r="CL177">
        <v>0</v>
      </c>
      <c r="CM177">
        <v>0.42635992500000003</v>
      </c>
      <c r="CN177">
        <v>5.1163191000000001</v>
      </c>
      <c r="CO177">
        <v>5.1163191000000001</v>
      </c>
      <c r="CP177">
        <v>3294631633.1096792</v>
      </c>
      <c r="CQ177">
        <v>39535579597.316147</v>
      </c>
      <c r="CR177">
        <v>39535579597.316147</v>
      </c>
      <c r="CS177">
        <v>1.2784197659695424</v>
      </c>
      <c r="CT177">
        <v>9878794779.6827469</v>
      </c>
      <c r="CU177">
        <v>5.0279999999999996</v>
      </c>
      <c r="CV177">
        <v>0</v>
      </c>
      <c r="CW177">
        <v>0</v>
      </c>
      <c r="CX177">
        <v>5.0279999999999996</v>
      </c>
      <c r="CY177">
        <v>5.0279999999999996</v>
      </c>
      <c r="CZ177">
        <v>38853107151.839996</v>
      </c>
      <c r="DA177">
        <v>0</v>
      </c>
      <c r="DB177">
        <v>0</v>
      </c>
      <c r="DC177">
        <v>1338933824.28</v>
      </c>
      <c r="DD177">
        <v>1338933824.28</v>
      </c>
      <c r="DE177">
        <v>7727348280</v>
      </c>
      <c r="DF177">
        <v>0</v>
      </c>
      <c r="DG177">
        <v>266295510</v>
      </c>
      <c r="DH177">
        <v>1</v>
      </c>
      <c r="DI177">
        <v>0</v>
      </c>
      <c r="DJ177">
        <v>7727348280</v>
      </c>
      <c r="DK177">
        <v>0</v>
      </c>
      <c r="DL177">
        <v>7993590531</v>
      </c>
      <c r="DM177">
        <v>0</v>
      </c>
      <c r="DN177">
        <v>0</v>
      </c>
      <c r="DO177">
        <v>0</v>
      </c>
      <c r="DP177">
        <v>266295510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8624894494.7512703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34171886</v>
      </c>
      <c r="EH177">
        <v>0</v>
      </c>
      <c r="EI177">
        <v>0</v>
      </c>
      <c r="EJ177">
        <v>0</v>
      </c>
      <c r="EK177">
        <v>0</v>
      </c>
      <c r="EL177">
        <v>99139409</v>
      </c>
      <c r="EM177">
        <v>0</v>
      </c>
      <c r="EN177">
        <v>0</v>
      </c>
      <c r="EO177">
        <v>0</v>
      </c>
      <c r="EP177">
        <v>34171886</v>
      </c>
      <c r="EQ177">
        <v>99139409</v>
      </c>
      <c r="ER177">
        <v>290</v>
      </c>
      <c r="ES177" t="s">
        <v>10328</v>
      </c>
      <c r="ET177" t="s">
        <v>10328</v>
      </c>
      <c r="EU177" t="s">
        <v>612</v>
      </c>
      <c r="EV177" t="s">
        <v>10329</v>
      </c>
      <c r="EW177">
        <v>0</v>
      </c>
      <c r="EX177">
        <v>34171886</v>
      </c>
      <c r="EY177">
        <v>0</v>
      </c>
      <c r="EZ177">
        <v>0</v>
      </c>
      <c r="FA177">
        <v>0</v>
      </c>
      <c r="FB177">
        <v>0</v>
      </c>
      <c r="FC177">
        <v>99139409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 t="b">
        <v>1</v>
      </c>
      <c r="FR177" t="b">
        <v>1</v>
      </c>
    </row>
    <row r="178" spans="1:174" x14ac:dyDescent="0.4">
      <c r="A178" t="s">
        <v>895</v>
      </c>
      <c r="B178" t="s">
        <v>896</v>
      </c>
      <c r="C178">
        <v>200000038</v>
      </c>
      <c r="D178" t="s">
        <v>897</v>
      </c>
      <c r="E178" t="s">
        <v>898</v>
      </c>
      <c r="F178" t="s">
        <v>885</v>
      </c>
      <c r="G178" t="s">
        <v>885</v>
      </c>
      <c r="H178" t="s">
        <v>899</v>
      </c>
      <c r="I178" t="s">
        <v>730</v>
      </c>
      <c r="J178" t="s">
        <v>878</v>
      </c>
      <c r="K178" t="s">
        <v>732</v>
      </c>
      <c r="L178" t="s">
        <v>879</v>
      </c>
      <c r="M178" t="s">
        <v>594</v>
      </c>
      <c r="N178" t="s">
        <v>635</v>
      </c>
      <c r="O178" t="s">
        <v>744</v>
      </c>
      <c r="P178" t="s">
        <v>636</v>
      </c>
      <c r="Q178" t="s">
        <v>696</v>
      </c>
      <c r="R178" t="s">
        <v>733</v>
      </c>
      <c r="S178" t="s">
        <v>733</v>
      </c>
      <c r="T178" s="1">
        <v>39416</v>
      </c>
      <c r="U178" s="1">
        <v>41639</v>
      </c>
      <c r="V178" s="1">
        <v>44561</v>
      </c>
      <c r="W178" s="1">
        <v>45105</v>
      </c>
      <c r="X178" t="s">
        <v>594</v>
      </c>
      <c r="Y178" t="s">
        <v>594</v>
      </c>
      <c r="Z178" t="s">
        <v>594</v>
      </c>
      <c r="AA178" t="s">
        <v>594</v>
      </c>
      <c r="AB178" t="s">
        <v>594</v>
      </c>
      <c r="AC178" t="s">
        <v>887</v>
      </c>
      <c r="AD178" t="s">
        <v>604</v>
      </c>
      <c r="AF178" t="s">
        <v>735</v>
      </c>
      <c r="AG178" t="s">
        <v>722</v>
      </c>
      <c r="AH178" t="s">
        <v>10328</v>
      </c>
      <c r="AI178" t="s">
        <v>607</v>
      </c>
      <c r="AJ178" t="s">
        <v>737</v>
      </c>
      <c r="AK178" t="s">
        <v>885</v>
      </c>
      <c r="AL178" t="s">
        <v>609</v>
      </c>
      <c r="AM178" t="s">
        <v>610</v>
      </c>
      <c r="AN178" t="s">
        <v>611</v>
      </c>
      <c r="AO178">
        <v>30000000</v>
      </c>
      <c r="AP178">
        <v>29900000000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26217662236</v>
      </c>
      <c r="AX178">
        <v>0</v>
      </c>
      <c r="AY178">
        <v>0</v>
      </c>
      <c r="AZ178">
        <v>25389820462</v>
      </c>
      <c r="BA178">
        <v>0</v>
      </c>
      <c r="BB178">
        <v>0</v>
      </c>
      <c r="BC178">
        <v>827841774</v>
      </c>
      <c r="BD178">
        <v>0</v>
      </c>
      <c r="BE178">
        <v>0</v>
      </c>
      <c r="BF178">
        <v>9891628583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3105180582</v>
      </c>
      <c r="CM178">
        <v>0</v>
      </c>
      <c r="CN178">
        <v>0</v>
      </c>
      <c r="CO178">
        <v>11.988638043403627</v>
      </c>
      <c r="CP178">
        <v>0</v>
      </c>
      <c r="CQ178">
        <v>0</v>
      </c>
      <c r="CR178">
        <v>0</v>
      </c>
      <c r="CS178">
        <v>1.345713005507956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0.93752002623866948</v>
      </c>
      <c r="DI178">
        <v>6.2479973761330528E-2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450</v>
      </c>
      <c r="ES178" t="s">
        <v>10328</v>
      </c>
      <c r="ET178" t="s">
        <v>10328</v>
      </c>
      <c r="EU178" t="s">
        <v>612</v>
      </c>
      <c r="EV178" t="s">
        <v>855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 t="b">
        <v>1</v>
      </c>
      <c r="FR178" t="b">
        <v>1</v>
      </c>
    </row>
    <row r="179" spans="1:174" x14ac:dyDescent="0.4">
      <c r="A179" t="s">
        <v>81</v>
      </c>
      <c r="B179" t="s">
        <v>900</v>
      </c>
      <c r="C179">
        <v>200000044</v>
      </c>
      <c r="D179" t="s">
        <v>901</v>
      </c>
      <c r="E179" t="s">
        <v>902</v>
      </c>
      <c r="F179" t="s">
        <v>647</v>
      </c>
      <c r="G179" t="s">
        <v>648</v>
      </c>
      <c r="H179" t="s">
        <v>649</v>
      </c>
      <c r="I179" t="s">
        <v>730</v>
      </c>
      <c r="J179" t="s">
        <v>852</v>
      </c>
      <c r="K179" t="s">
        <v>732</v>
      </c>
      <c r="L179" t="s">
        <v>695</v>
      </c>
      <c r="M179" t="s">
        <v>594</v>
      </c>
      <c r="N179" t="s">
        <v>635</v>
      </c>
      <c r="O179" t="s">
        <v>624</v>
      </c>
      <c r="P179" t="s">
        <v>636</v>
      </c>
      <c r="Q179" t="s">
        <v>696</v>
      </c>
      <c r="R179" t="s">
        <v>853</v>
      </c>
      <c r="S179" t="s">
        <v>853</v>
      </c>
      <c r="T179" s="1">
        <v>39482</v>
      </c>
      <c r="U179" s="1">
        <v>41309</v>
      </c>
      <c r="V179" s="1">
        <v>42551</v>
      </c>
      <c r="W179" s="1">
        <v>45657</v>
      </c>
      <c r="X179" t="s">
        <v>594</v>
      </c>
      <c r="Y179" t="s">
        <v>594</v>
      </c>
      <c r="Z179" t="s">
        <v>594</v>
      </c>
      <c r="AA179" t="s">
        <v>594</v>
      </c>
      <c r="AB179" t="s">
        <v>594</v>
      </c>
      <c r="AC179" t="s">
        <v>903</v>
      </c>
      <c r="AD179" t="s">
        <v>904</v>
      </c>
      <c r="AF179" t="s">
        <v>653</v>
      </c>
      <c r="AG179" t="s">
        <v>722</v>
      </c>
      <c r="AH179" t="s">
        <v>10328</v>
      </c>
      <c r="AI179" t="s">
        <v>607</v>
      </c>
      <c r="AJ179" t="s">
        <v>814</v>
      </c>
      <c r="AK179" t="s">
        <v>647</v>
      </c>
      <c r="AL179" t="s">
        <v>627</v>
      </c>
      <c r="AM179" t="s">
        <v>610</v>
      </c>
      <c r="AN179" t="s">
        <v>611</v>
      </c>
      <c r="AO179">
        <v>20000000</v>
      </c>
      <c r="AP179">
        <v>27915200000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31133439534</v>
      </c>
      <c r="AX179">
        <v>0</v>
      </c>
      <c r="AY179">
        <v>0</v>
      </c>
      <c r="AZ179">
        <v>24895457167</v>
      </c>
      <c r="BA179">
        <v>0</v>
      </c>
      <c r="BB179">
        <v>0</v>
      </c>
      <c r="BC179">
        <v>6237982367</v>
      </c>
      <c r="BD179">
        <v>0</v>
      </c>
      <c r="BE179">
        <v>0</v>
      </c>
      <c r="BF179">
        <v>10227413499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1918470797</v>
      </c>
      <c r="CC179">
        <v>1918470797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2264990498</v>
      </c>
      <c r="CM179">
        <v>0</v>
      </c>
      <c r="CN179">
        <v>0</v>
      </c>
      <c r="CO179">
        <v>1.9475576281547546</v>
      </c>
      <c r="CP179">
        <v>0</v>
      </c>
      <c r="CQ179">
        <v>0</v>
      </c>
      <c r="CR179">
        <v>0</v>
      </c>
      <c r="CS179">
        <v>1.1281397491479619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209361495</v>
      </c>
      <c r="DW179">
        <v>986317.0183943999</v>
      </c>
      <c r="DX179">
        <v>0</v>
      </c>
      <c r="DY179">
        <v>0</v>
      </c>
      <c r="DZ179">
        <v>86302739.109510005</v>
      </c>
      <c r="EA179">
        <v>0</v>
      </c>
      <c r="EB179">
        <v>87289056.1279044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450</v>
      </c>
      <c r="ES179" t="s">
        <v>10328</v>
      </c>
      <c r="ET179" t="s">
        <v>905</v>
      </c>
      <c r="EU179" t="s">
        <v>612</v>
      </c>
      <c r="EV179" t="s">
        <v>855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 t="b">
        <v>1</v>
      </c>
      <c r="FR179" t="b">
        <v>1</v>
      </c>
    </row>
    <row r="180" spans="1:174" x14ac:dyDescent="0.4">
      <c r="A180" t="s">
        <v>82</v>
      </c>
      <c r="B180" t="s">
        <v>906</v>
      </c>
      <c r="C180">
        <v>200000308</v>
      </c>
      <c r="D180" t="s">
        <v>907</v>
      </c>
      <c r="E180" t="s">
        <v>908</v>
      </c>
      <c r="F180" t="s">
        <v>587</v>
      </c>
      <c r="G180" t="s">
        <v>655</v>
      </c>
      <c r="H180" t="s">
        <v>695</v>
      </c>
      <c r="I180" t="s">
        <v>590</v>
      </c>
      <c r="J180" t="s">
        <v>591</v>
      </c>
      <c r="K180" t="s">
        <v>592</v>
      </c>
      <c r="L180" t="s">
        <v>593</v>
      </c>
      <c r="M180" t="s">
        <v>594</v>
      </c>
      <c r="N180" t="s">
        <v>635</v>
      </c>
      <c r="O180" t="s">
        <v>624</v>
      </c>
      <c r="P180" t="s">
        <v>636</v>
      </c>
      <c r="Q180" t="s">
        <v>696</v>
      </c>
      <c r="R180" t="s">
        <v>598</v>
      </c>
      <c r="S180" t="s">
        <v>598</v>
      </c>
      <c r="T180" s="1">
        <v>40722</v>
      </c>
      <c r="U180" s="1">
        <v>42549</v>
      </c>
      <c r="V180" s="1">
        <v>49854</v>
      </c>
      <c r="X180" t="s">
        <v>599</v>
      </c>
      <c r="Y180" t="s">
        <v>657</v>
      </c>
      <c r="Z180" t="s">
        <v>658</v>
      </c>
      <c r="AA180" t="s">
        <v>659</v>
      </c>
      <c r="AB180" t="s">
        <v>637</v>
      </c>
      <c r="AC180" t="s">
        <v>594</v>
      </c>
      <c r="AD180" t="s">
        <v>825</v>
      </c>
      <c r="AF180" t="s">
        <v>605</v>
      </c>
      <c r="AG180" t="s">
        <v>606</v>
      </c>
      <c r="AH180" t="s">
        <v>10328</v>
      </c>
      <c r="AI180" t="s">
        <v>607</v>
      </c>
      <c r="AJ180" t="s">
        <v>608</v>
      </c>
      <c r="AK180" t="s">
        <v>587</v>
      </c>
      <c r="AL180" t="s">
        <v>609</v>
      </c>
      <c r="AM180" t="s">
        <v>610</v>
      </c>
      <c r="AN180" t="s">
        <v>619</v>
      </c>
      <c r="AO180">
        <v>0</v>
      </c>
      <c r="AP180">
        <v>450000000000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68787900000</v>
      </c>
      <c r="AX180">
        <v>0</v>
      </c>
      <c r="AY180">
        <v>935660377</v>
      </c>
      <c r="AZ180">
        <v>38148106193</v>
      </c>
      <c r="BA180">
        <v>0</v>
      </c>
      <c r="BB180">
        <v>-935660377</v>
      </c>
      <c r="BC180">
        <v>30639793807</v>
      </c>
      <c r="BD180">
        <v>0</v>
      </c>
      <c r="BE180">
        <v>351509434</v>
      </c>
      <c r="BF180">
        <v>28927185284</v>
      </c>
      <c r="BG180">
        <v>351509434</v>
      </c>
      <c r="BH180">
        <v>0</v>
      </c>
      <c r="BI180">
        <v>0</v>
      </c>
      <c r="BJ180">
        <v>-25921471</v>
      </c>
      <c r="BK180">
        <v>351509434</v>
      </c>
      <c r="BL180">
        <v>0</v>
      </c>
      <c r="BM180">
        <v>-88007139</v>
      </c>
      <c r="BN180">
        <v>-113928610</v>
      </c>
      <c r="BO180">
        <v>0</v>
      </c>
      <c r="BP180">
        <v>351509434</v>
      </c>
      <c r="BQ180">
        <v>-88007139</v>
      </c>
      <c r="BR180">
        <v>237580824</v>
      </c>
      <c r="BS180">
        <v>0</v>
      </c>
      <c r="BT180">
        <v>0</v>
      </c>
      <c r="BU180">
        <v>0</v>
      </c>
      <c r="BV180">
        <v>-88007139</v>
      </c>
      <c r="BW180">
        <v>237580824</v>
      </c>
      <c r="BX180">
        <v>-0.28497164202408576</v>
      </c>
      <c r="BY180">
        <v>0.76145826313575837</v>
      </c>
      <c r="BZ180">
        <v>0</v>
      </c>
      <c r="CA180">
        <v>30356688305</v>
      </c>
      <c r="CB180">
        <v>30356688305</v>
      </c>
      <c r="CC180">
        <v>31301889778</v>
      </c>
      <c r="CD180">
        <v>0</v>
      </c>
      <c r="CE180">
        <v>30794763643</v>
      </c>
      <c r="CF180">
        <v>30882770782</v>
      </c>
      <c r="CG180">
        <v>31844352630</v>
      </c>
      <c r="CH180">
        <v>30794763643</v>
      </c>
      <c r="CI180">
        <v>30882770782</v>
      </c>
      <c r="CJ180">
        <v>31844352630</v>
      </c>
      <c r="CK180">
        <v>-113928610</v>
      </c>
      <c r="CL180">
        <v>0</v>
      </c>
      <c r="CM180">
        <v>-3.3042767643928523</v>
      </c>
      <c r="CN180">
        <v>3.1817582249641414</v>
      </c>
      <c r="CO180">
        <v>4.2782405018806466</v>
      </c>
      <c r="CP180">
        <v>-101754421970.53468</v>
      </c>
      <c r="CQ180">
        <v>97981492506.941956</v>
      </c>
      <c r="CR180">
        <v>131747405063.3242</v>
      </c>
      <c r="CS180">
        <v>1.4227800982440226</v>
      </c>
      <c r="CT180">
        <v>43814176841.389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0.9886926796290062</v>
      </c>
      <c r="DI180">
        <v>1.1307320370993829E-2</v>
      </c>
      <c r="DJ180">
        <v>30446557384.739567</v>
      </c>
      <c r="DK180">
        <v>348206258.26043403</v>
      </c>
      <c r="DL180">
        <v>31484278332.805691</v>
      </c>
      <c r="DM180">
        <v>360074297.19430989</v>
      </c>
      <c r="DN180">
        <v>0</v>
      </c>
      <c r="DO180">
        <v>0</v>
      </c>
      <c r="DP180">
        <v>925080565.35881615</v>
      </c>
      <c r="DQ180">
        <v>10579811.641183866</v>
      </c>
      <c r="DR180">
        <v>0</v>
      </c>
      <c r="DS180">
        <v>0</v>
      </c>
      <c r="DT180">
        <v>0</v>
      </c>
      <c r="DU180">
        <v>0</v>
      </c>
      <c r="DV180">
        <v>34198737531</v>
      </c>
      <c r="DW180">
        <v>1033582557.3159652</v>
      </c>
      <c r="DX180">
        <v>0</v>
      </c>
      <c r="DY180">
        <v>79163799.309418201</v>
      </c>
      <c r="DZ180">
        <v>0</v>
      </c>
      <c r="EA180">
        <v>0</v>
      </c>
      <c r="EB180">
        <v>1112746356.6253834</v>
      </c>
      <c r="EC180">
        <v>3.2537644280485979E-2</v>
      </c>
      <c r="ED180">
        <v>1112746356.6253834</v>
      </c>
      <c r="EE180">
        <v>1001989065.1175765</v>
      </c>
      <c r="EF180">
        <v>0</v>
      </c>
      <c r="EG180">
        <v>0</v>
      </c>
      <c r="EH180">
        <v>0</v>
      </c>
      <c r="EI180">
        <v>0</v>
      </c>
      <c r="EJ180">
        <v>-88007139</v>
      </c>
      <c r="EK180">
        <v>0</v>
      </c>
      <c r="EL180">
        <v>351509434</v>
      </c>
      <c r="EM180">
        <v>-25921471</v>
      </c>
      <c r="EN180">
        <v>0</v>
      </c>
      <c r="EO180">
        <v>-88007139</v>
      </c>
      <c r="EP180">
        <v>-88007139</v>
      </c>
      <c r="EQ180">
        <v>237580824</v>
      </c>
      <c r="ER180">
        <v>240</v>
      </c>
      <c r="ES180" t="s">
        <v>10328</v>
      </c>
      <c r="ET180" t="s">
        <v>10328</v>
      </c>
      <c r="EU180" t="s">
        <v>612</v>
      </c>
      <c r="EV180" t="s">
        <v>613</v>
      </c>
      <c r="EW180">
        <v>0</v>
      </c>
      <c r="EX180">
        <v>0</v>
      </c>
      <c r="EY180">
        <v>0</v>
      </c>
      <c r="EZ180">
        <v>0</v>
      </c>
      <c r="FA180">
        <v>-87012014.084392413</v>
      </c>
      <c r="FB180">
        <v>0</v>
      </c>
      <c r="FC180">
        <v>347534804.2163353</v>
      </c>
      <c r="FD180">
        <v>-25628368.622915573</v>
      </c>
      <c r="FE180">
        <v>0</v>
      </c>
      <c r="FF180">
        <v>-87012014.084392413</v>
      </c>
      <c r="FG180">
        <v>0</v>
      </c>
      <c r="FH180">
        <v>0</v>
      </c>
      <c r="FI180">
        <v>0</v>
      </c>
      <c r="FJ180">
        <v>0</v>
      </c>
      <c r="FK180">
        <v>-995124.91560758546</v>
      </c>
      <c r="FL180">
        <v>0</v>
      </c>
      <c r="FM180">
        <v>3974629.7836647108</v>
      </c>
      <c r="FN180">
        <v>-293102.37708442577</v>
      </c>
      <c r="FO180">
        <v>0</v>
      </c>
      <c r="FP180">
        <v>-995124.91560758546</v>
      </c>
      <c r="FQ180" t="b">
        <v>1</v>
      </c>
      <c r="FR180" t="b">
        <v>1</v>
      </c>
    </row>
    <row r="181" spans="1:174" x14ac:dyDescent="0.4">
      <c r="A181" t="s">
        <v>83</v>
      </c>
      <c r="B181">
        <v>905733359900</v>
      </c>
      <c r="C181">
        <v>6000000000217</v>
      </c>
      <c r="D181" t="s">
        <v>909</v>
      </c>
      <c r="E181" t="s">
        <v>910</v>
      </c>
      <c r="F181" t="s">
        <v>587</v>
      </c>
      <c r="G181" t="s">
        <v>655</v>
      </c>
      <c r="H181" t="s">
        <v>828</v>
      </c>
      <c r="I181" t="s">
        <v>590</v>
      </c>
      <c r="J181" t="s">
        <v>591</v>
      </c>
      <c r="K181" t="s">
        <v>592</v>
      </c>
      <c r="L181" t="s">
        <v>593</v>
      </c>
      <c r="M181" t="s">
        <v>594</v>
      </c>
      <c r="N181" t="s">
        <v>595</v>
      </c>
      <c r="O181" t="s">
        <v>596</v>
      </c>
      <c r="P181" t="s">
        <v>595</v>
      </c>
      <c r="Q181" t="s">
        <v>597</v>
      </c>
      <c r="R181" t="s">
        <v>598</v>
      </c>
      <c r="S181" t="s">
        <v>598</v>
      </c>
      <c r="T181" s="1">
        <v>40638</v>
      </c>
      <c r="U181" s="1">
        <v>49770</v>
      </c>
      <c r="V181" s="1">
        <v>49770</v>
      </c>
      <c r="X181" t="s">
        <v>599</v>
      </c>
      <c r="Y181" t="s">
        <v>657</v>
      </c>
      <c r="Z181" t="s">
        <v>658</v>
      </c>
      <c r="AA181" t="s">
        <v>659</v>
      </c>
      <c r="AB181" t="s">
        <v>800</v>
      </c>
      <c r="AC181" t="s">
        <v>594</v>
      </c>
      <c r="AD181" t="s">
        <v>681</v>
      </c>
      <c r="AF181" t="s">
        <v>605</v>
      </c>
      <c r="AG181" t="s">
        <v>606</v>
      </c>
      <c r="AH181" s="1">
        <v>40624</v>
      </c>
      <c r="AI181" t="s">
        <v>607</v>
      </c>
      <c r="AJ181" t="s">
        <v>608</v>
      </c>
      <c r="AK181" t="s">
        <v>587</v>
      </c>
      <c r="AL181" t="s">
        <v>609</v>
      </c>
      <c r="AM181" t="s">
        <v>610</v>
      </c>
      <c r="AN181" t="s">
        <v>619</v>
      </c>
      <c r="AO181">
        <v>0</v>
      </c>
      <c r="AP181">
        <v>50000000000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49854000000</v>
      </c>
      <c r="AX181">
        <v>0</v>
      </c>
      <c r="AY181">
        <v>701871797</v>
      </c>
      <c r="AZ181">
        <v>28309466961</v>
      </c>
      <c r="BA181">
        <v>0</v>
      </c>
      <c r="BB181">
        <v>-701871797</v>
      </c>
      <c r="BC181">
        <v>21544533039</v>
      </c>
      <c r="BD181">
        <v>0</v>
      </c>
      <c r="BE181">
        <v>291636763</v>
      </c>
      <c r="BF181">
        <v>17102907044</v>
      </c>
      <c r="BG181">
        <v>0</v>
      </c>
      <c r="BH181">
        <v>291636763</v>
      </c>
      <c r="BI181">
        <v>0</v>
      </c>
      <c r="BJ181">
        <v>0</v>
      </c>
      <c r="BK181">
        <v>0</v>
      </c>
      <c r="BL181">
        <v>277597396</v>
      </c>
      <c r="BM181">
        <v>0</v>
      </c>
      <c r="BN181">
        <v>0</v>
      </c>
      <c r="BO181">
        <v>95150101</v>
      </c>
      <c r="BP181">
        <v>277740577</v>
      </c>
      <c r="BQ181">
        <v>95150101</v>
      </c>
      <c r="BR181">
        <v>277740577</v>
      </c>
      <c r="BS181">
        <v>0</v>
      </c>
      <c r="BT181">
        <v>0</v>
      </c>
      <c r="BU181">
        <v>0</v>
      </c>
      <c r="BV181">
        <v>95150101</v>
      </c>
      <c r="BW181">
        <v>277740577</v>
      </c>
      <c r="BX181">
        <v>0.44262123529711245</v>
      </c>
      <c r="BY181">
        <v>1.2765849914204019</v>
      </c>
      <c r="BZ181">
        <v>0</v>
      </c>
      <c r="CA181">
        <v>21548842808</v>
      </c>
      <c r="CB181">
        <v>21548842808</v>
      </c>
      <c r="CC181">
        <v>22250714605</v>
      </c>
      <c r="CD181">
        <v>0</v>
      </c>
      <c r="CE181">
        <v>21544533039</v>
      </c>
      <c r="CF181">
        <v>21544533039</v>
      </c>
      <c r="CG181">
        <v>22246264462</v>
      </c>
      <c r="CH181">
        <v>21544533039</v>
      </c>
      <c r="CI181">
        <v>21544533039</v>
      </c>
      <c r="CJ181">
        <v>22246264462</v>
      </c>
      <c r="CK181">
        <v>140374</v>
      </c>
      <c r="CL181">
        <v>0</v>
      </c>
      <c r="CM181">
        <v>0.44110265833333334</v>
      </c>
      <c r="CN181">
        <v>5.2932319000000003</v>
      </c>
      <c r="CO181">
        <v>5.2932319000000003</v>
      </c>
      <c r="CP181">
        <v>9503350796.0532284</v>
      </c>
      <c r="CQ181">
        <v>114040209552.63875</v>
      </c>
      <c r="CR181">
        <v>114040209552.63875</v>
      </c>
      <c r="CS181">
        <v>1.343059875717094</v>
      </c>
      <c r="CT181">
        <v>28935597865.742165</v>
      </c>
      <c r="CU181">
        <v>5.2</v>
      </c>
      <c r="CV181">
        <v>0</v>
      </c>
      <c r="CW181">
        <v>0</v>
      </c>
      <c r="CX181">
        <v>0</v>
      </c>
      <c r="CY181">
        <v>5.2</v>
      </c>
      <c r="CZ181">
        <v>112031571802.8</v>
      </c>
      <c r="DA181">
        <v>0</v>
      </c>
      <c r="DB181">
        <v>0</v>
      </c>
      <c r="DC181">
        <v>0</v>
      </c>
      <c r="DD181">
        <v>3649733344.4000001</v>
      </c>
      <c r="DE181">
        <v>21544533039</v>
      </c>
      <c r="DF181">
        <v>0</v>
      </c>
      <c r="DG181">
        <v>0</v>
      </c>
      <c r="DH181">
        <v>1</v>
      </c>
      <c r="DI181">
        <v>0</v>
      </c>
      <c r="DJ181">
        <v>21544533039</v>
      </c>
      <c r="DK181">
        <v>0</v>
      </c>
      <c r="DL181">
        <v>22246264462</v>
      </c>
      <c r="DM181">
        <v>0</v>
      </c>
      <c r="DN181">
        <v>0</v>
      </c>
      <c r="DO181">
        <v>0</v>
      </c>
      <c r="DP181">
        <v>701871797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24813639700.798428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95150101</v>
      </c>
      <c r="EH181">
        <v>0</v>
      </c>
      <c r="EI181">
        <v>0</v>
      </c>
      <c r="EJ181">
        <v>0</v>
      </c>
      <c r="EK181">
        <v>0</v>
      </c>
      <c r="EL181">
        <v>277740577</v>
      </c>
      <c r="EM181">
        <v>0</v>
      </c>
      <c r="EN181">
        <v>0</v>
      </c>
      <c r="EO181">
        <v>0</v>
      </c>
      <c r="EP181">
        <v>95150101</v>
      </c>
      <c r="EQ181">
        <v>277740577</v>
      </c>
      <c r="ER181">
        <v>228</v>
      </c>
      <c r="ES181" t="s">
        <v>10328</v>
      </c>
      <c r="ET181" t="s">
        <v>10328</v>
      </c>
      <c r="EU181" t="s">
        <v>612</v>
      </c>
      <c r="EV181" t="s">
        <v>10329</v>
      </c>
      <c r="EW181">
        <v>0</v>
      </c>
      <c r="EX181">
        <v>95150101</v>
      </c>
      <c r="EY181">
        <v>0</v>
      </c>
      <c r="EZ181">
        <v>0</v>
      </c>
      <c r="FA181">
        <v>0</v>
      </c>
      <c r="FB181">
        <v>0</v>
      </c>
      <c r="FC181">
        <v>277740577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 t="b">
        <v>1</v>
      </c>
      <c r="FR181" t="b">
        <v>1</v>
      </c>
    </row>
    <row r="182" spans="1:174" x14ac:dyDescent="0.4">
      <c r="A182" t="s">
        <v>83</v>
      </c>
      <c r="B182" t="s">
        <v>911</v>
      </c>
      <c r="C182">
        <v>200000334</v>
      </c>
      <c r="D182" t="s">
        <v>909</v>
      </c>
      <c r="E182" t="s">
        <v>912</v>
      </c>
      <c r="F182" t="s">
        <v>587</v>
      </c>
      <c r="G182" t="s">
        <v>655</v>
      </c>
      <c r="H182" t="s">
        <v>828</v>
      </c>
      <c r="I182" t="s">
        <v>590</v>
      </c>
      <c r="J182" t="s">
        <v>591</v>
      </c>
      <c r="K182" t="s">
        <v>592</v>
      </c>
      <c r="L182" t="s">
        <v>593</v>
      </c>
      <c r="M182" t="s">
        <v>594</v>
      </c>
      <c r="N182" t="s">
        <v>635</v>
      </c>
      <c r="O182" t="s">
        <v>744</v>
      </c>
      <c r="P182" t="s">
        <v>636</v>
      </c>
      <c r="Q182" t="s">
        <v>597</v>
      </c>
      <c r="R182" t="s">
        <v>598</v>
      </c>
      <c r="S182" t="s">
        <v>598</v>
      </c>
      <c r="T182" s="1">
        <v>40638</v>
      </c>
      <c r="U182" s="1">
        <v>49770</v>
      </c>
      <c r="V182" s="1">
        <v>49770</v>
      </c>
      <c r="X182" t="s">
        <v>599</v>
      </c>
      <c r="Y182" t="s">
        <v>657</v>
      </c>
      <c r="Z182" t="s">
        <v>658</v>
      </c>
      <c r="AA182" t="s">
        <v>659</v>
      </c>
      <c r="AB182" t="s">
        <v>800</v>
      </c>
      <c r="AC182" t="s">
        <v>594</v>
      </c>
      <c r="AD182" t="s">
        <v>681</v>
      </c>
      <c r="AF182" t="s">
        <v>605</v>
      </c>
      <c r="AG182" t="s">
        <v>606</v>
      </c>
      <c r="AH182" t="s">
        <v>10328</v>
      </c>
      <c r="AI182" t="s">
        <v>607</v>
      </c>
      <c r="AJ182" t="s">
        <v>608</v>
      </c>
      <c r="AK182" t="s">
        <v>587</v>
      </c>
      <c r="AL182" t="s">
        <v>609</v>
      </c>
      <c r="AM182" t="s">
        <v>610</v>
      </c>
      <c r="AN182" t="s">
        <v>619</v>
      </c>
      <c r="AO182">
        <v>0</v>
      </c>
      <c r="AP182">
        <v>5502000000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4079000000</v>
      </c>
      <c r="AX182">
        <v>0</v>
      </c>
      <c r="AY182">
        <v>13659162</v>
      </c>
      <c r="AZ182">
        <v>1196772658</v>
      </c>
      <c r="BA182">
        <v>0</v>
      </c>
      <c r="BB182">
        <v>-13659162</v>
      </c>
      <c r="BC182">
        <v>2882227342</v>
      </c>
      <c r="BD182">
        <v>0</v>
      </c>
      <c r="BE182">
        <v>69094082</v>
      </c>
      <c r="BF182">
        <v>2615161602</v>
      </c>
      <c r="BG182">
        <v>69094082</v>
      </c>
      <c r="BH182">
        <v>0</v>
      </c>
      <c r="BI182">
        <v>0</v>
      </c>
      <c r="BJ182">
        <v>-368374</v>
      </c>
      <c r="BK182">
        <v>69094082</v>
      </c>
      <c r="BL182">
        <v>0</v>
      </c>
      <c r="BM182">
        <v>139131323</v>
      </c>
      <c r="BN182">
        <v>138762948</v>
      </c>
      <c r="BO182">
        <v>0</v>
      </c>
      <c r="BP182">
        <v>69094082</v>
      </c>
      <c r="BQ182">
        <v>139131323</v>
      </c>
      <c r="BR182">
        <v>207857030</v>
      </c>
      <c r="BS182">
        <v>0</v>
      </c>
      <c r="BT182">
        <v>0</v>
      </c>
      <c r="BU182">
        <v>0</v>
      </c>
      <c r="BV182">
        <v>139131323</v>
      </c>
      <c r="BW182">
        <v>207857030</v>
      </c>
      <c r="BX182">
        <v>3.1386475120906856</v>
      </c>
      <c r="BY182">
        <v>4.7181320480985844</v>
      </c>
      <c r="BZ182">
        <v>0</v>
      </c>
      <c r="CA182">
        <v>4306386130</v>
      </c>
      <c r="CB182">
        <v>4306386130</v>
      </c>
      <c r="CC182">
        <v>4320013499</v>
      </c>
      <c r="CD182">
        <v>0</v>
      </c>
      <c r="CE182">
        <v>4571974529</v>
      </c>
      <c r="CF182">
        <v>4432843206</v>
      </c>
      <c r="CG182">
        <v>4446870743</v>
      </c>
      <c r="CH182">
        <v>4571974529</v>
      </c>
      <c r="CI182">
        <v>4432843206</v>
      </c>
      <c r="CJ182">
        <v>4446870743</v>
      </c>
      <c r="CK182">
        <v>138762948</v>
      </c>
      <c r="CL182">
        <v>0</v>
      </c>
      <c r="CM182">
        <v>43.888650536537178</v>
      </c>
      <c r="CN182">
        <v>20.701304078102112</v>
      </c>
      <c r="CO182">
        <v>8.1050738692283648</v>
      </c>
      <c r="CP182">
        <v>200657792365.23016</v>
      </c>
      <c r="CQ182">
        <v>94645834962.166687</v>
      </c>
      <c r="CR182">
        <v>37056191285.775558</v>
      </c>
      <c r="CS182">
        <v>2.0553833755822506</v>
      </c>
      <c r="CT182">
        <v>9397160440.4920902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0.95057825392405537</v>
      </c>
      <c r="DI182">
        <v>4.9421746075944628E-2</v>
      </c>
      <c r="DJ182">
        <v>4346019564.7620754</v>
      </c>
      <c r="DK182">
        <v>225954964.23792455</v>
      </c>
      <c r="DL182">
        <v>4227098626.3069067</v>
      </c>
      <c r="DM182">
        <v>219772116.69309321</v>
      </c>
      <c r="DN182">
        <v>0</v>
      </c>
      <c r="DO182">
        <v>0</v>
      </c>
      <c r="DP182">
        <v>12984102.364025809</v>
      </c>
      <c r="DQ182">
        <v>675059.63597419194</v>
      </c>
      <c r="DR182">
        <v>0</v>
      </c>
      <c r="DS182">
        <v>0</v>
      </c>
      <c r="DT182">
        <v>0</v>
      </c>
      <c r="DU182">
        <v>0</v>
      </c>
      <c r="DV182">
        <v>4560805067</v>
      </c>
      <c r="DW182">
        <v>154892190.16081643</v>
      </c>
      <c r="DX182">
        <v>0</v>
      </c>
      <c r="DY182">
        <v>50029075.151020005</v>
      </c>
      <c r="DZ182">
        <v>0</v>
      </c>
      <c r="EA182">
        <v>0</v>
      </c>
      <c r="EB182">
        <v>204921265.31183642</v>
      </c>
      <c r="EC182">
        <v>4.4930941424038813E-2</v>
      </c>
      <c r="ED182">
        <v>204921265.31183642</v>
      </c>
      <c r="EE182">
        <v>205423119.75469643</v>
      </c>
      <c r="EF182">
        <v>0</v>
      </c>
      <c r="EG182">
        <v>0</v>
      </c>
      <c r="EH182">
        <v>0</v>
      </c>
      <c r="EI182">
        <v>0</v>
      </c>
      <c r="EJ182">
        <v>139131323</v>
      </c>
      <c r="EK182">
        <v>0</v>
      </c>
      <c r="EL182">
        <v>69094082</v>
      </c>
      <c r="EM182">
        <v>-368374</v>
      </c>
      <c r="EN182">
        <v>0</v>
      </c>
      <c r="EO182">
        <v>139131322</v>
      </c>
      <c r="EP182">
        <v>139131323</v>
      </c>
      <c r="EQ182">
        <v>207857030</v>
      </c>
      <c r="ER182">
        <v>247</v>
      </c>
      <c r="ES182" t="s">
        <v>10328</v>
      </c>
      <c r="ET182" t="s">
        <v>10328</v>
      </c>
      <c r="EU182" t="s">
        <v>612</v>
      </c>
      <c r="EV182" t="s">
        <v>613</v>
      </c>
      <c r="EW182">
        <v>0</v>
      </c>
      <c r="EX182">
        <v>0</v>
      </c>
      <c r="EY182">
        <v>0</v>
      </c>
      <c r="EZ182">
        <v>0</v>
      </c>
      <c r="FA182">
        <v>132255210.08348377</v>
      </c>
      <c r="FB182">
        <v>0</v>
      </c>
      <c r="FC182">
        <v>65679331.824045502</v>
      </c>
      <c r="FD182">
        <v>-350168.31371101999</v>
      </c>
      <c r="FE182">
        <v>0</v>
      </c>
      <c r="FF182">
        <v>132255209.13290551</v>
      </c>
      <c r="FG182">
        <v>0</v>
      </c>
      <c r="FH182">
        <v>0</v>
      </c>
      <c r="FI182">
        <v>0</v>
      </c>
      <c r="FJ182">
        <v>0</v>
      </c>
      <c r="FK182">
        <v>6876112.9165162342</v>
      </c>
      <c r="FL182">
        <v>0</v>
      </c>
      <c r="FM182">
        <v>3414750.1759544965</v>
      </c>
      <c r="FN182">
        <v>-18205.686288980025</v>
      </c>
      <c r="FO182">
        <v>0</v>
      </c>
      <c r="FP182">
        <v>6876112.8670944888</v>
      </c>
      <c r="FQ182" t="b">
        <v>1</v>
      </c>
      <c r="FR182" t="b">
        <v>1</v>
      </c>
    </row>
    <row r="183" spans="1:174" x14ac:dyDescent="0.4">
      <c r="A183" t="s">
        <v>84</v>
      </c>
      <c r="B183">
        <v>505773813500</v>
      </c>
      <c r="C183">
        <v>6000000000157</v>
      </c>
      <c r="D183" t="s">
        <v>913</v>
      </c>
      <c r="E183" t="s">
        <v>914</v>
      </c>
      <c r="F183" t="s">
        <v>587</v>
      </c>
      <c r="G183" t="s">
        <v>655</v>
      </c>
      <c r="H183" t="s">
        <v>670</v>
      </c>
      <c r="I183" t="s">
        <v>590</v>
      </c>
      <c r="J183" t="s">
        <v>591</v>
      </c>
      <c r="K183" t="s">
        <v>592</v>
      </c>
      <c r="L183" t="s">
        <v>593</v>
      </c>
      <c r="M183" t="s">
        <v>594</v>
      </c>
      <c r="N183" t="s">
        <v>595</v>
      </c>
      <c r="O183" t="s">
        <v>596</v>
      </c>
      <c r="P183" t="s">
        <v>595</v>
      </c>
      <c r="Q183" t="s">
        <v>597</v>
      </c>
      <c r="R183" t="s">
        <v>598</v>
      </c>
      <c r="S183" t="s">
        <v>598</v>
      </c>
      <c r="T183" s="1">
        <v>41857</v>
      </c>
      <c r="U183" s="1">
        <v>49037</v>
      </c>
      <c r="V183" s="1">
        <v>49037</v>
      </c>
      <c r="X183" t="s">
        <v>599</v>
      </c>
      <c r="Y183" t="s">
        <v>657</v>
      </c>
      <c r="Z183" t="s">
        <v>658</v>
      </c>
      <c r="AA183" t="s">
        <v>659</v>
      </c>
      <c r="AB183" t="s">
        <v>800</v>
      </c>
      <c r="AC183" t="s">
        <v>594</v>
      </c>
      <c r="AD183" t="s">
        <v>681</v>
      </c>
      <c r="AF183" t="s">
        <v>605</v>
      </c>
      <c r="AG183" t="s">
        <v>606</v>
      </c>
      <c r="AH183" s="1">
        <v>40686</v>
      </c>
      <c r="AI183" t="s">
        <v>607</v>
      </c>
      <c r="AJ183" t="s">
        <v>608</v>
      </c>
      <c r="AK183" t="s">
        <v>587</v>
      </c>
      <c r="AL183" t="s">
        <v>609</v>
      </c>
      <c r="AM183" t="s">
        <v>610</v>
      </c>
      <c r="AN183" t="s">
        <v>619</v>
      </c>
      <c r="AO183">
        <v>0</v>
      </c>
      <c r="AP183">
        <v>1500000000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472000000</v>
      </c>
      <c r="AX183">
        <v>0</v>
      </c>
      <c r="AY183">
        <v>5904122</v>
      </c>
      <c r="AZ183">
        <v>229144381</v>
      </c>
      <c r="BA183">
        <v>0</v>
      </c>
      <c r="BB183">
        <v>-5904122</v>
      </c>
      <c r="BC183">
        <v>242855619</v>
      </c>
      <c r="BD183">
        <v>0</v>
      </c>
      <c r="BE183">
        <v>3104309</v>
      </c>
      <c r="BF183">
        <v>142753362</v>
      </c>
      <c r="BG183">
        <v>0</v>
      </c>
      <c r="BH183">
        <v>3104309</v>
      </c>
      <c r="BI183">
        <v>0</v>
      </c>
      <c r="BJ183">
        <v>0</v>
      </c>
      <c r="BK183">
        <v>0</v>
      </c>
      <c r="BL183">
        <v>2966363</v>
      </c>
      <c r="BM183">
        <v>0</v>
      </c>
      <c r="BN183">
        <v>0</v>
      </c>
      <c r="BO183">
        <v>1020991</v>
      </c>
      <c r="BP183">
        <v>2967571</v>
      </c>
      <c r="BQ183">
        <v>1020991</v>
      </c>
      <c r="BR183">
        <v>2967571</v>
      </c>
      <c r="BS183">
        <v>0</v>
      </c>
      <c r="BT183">
        <v>0</v>
      </c>
      <c r="BU183">
        <v>0</v>
      </c>
      <c r="BV183">
        <v>1020991</v>
      </c>
      <c r="BW183">
        <v>2967571</v>
      </c>
      <c r="BX183">
        <v>0.42129628409873904</v>
      </c>
      <c r="BY183">
        <v>1.2146082471117858</v>
      </c>
      <c r="BZ183">
        <v>0</v>
      </c>
      <c r="CA183">
        <v>242904200</v>
      </c>
      <c r="CB183">
        <v>242904200</v>
      </c>
      <c r="CC183">
        <v>248808322</v>
      </c>
      <c r="CD183">
        <v>0</v>
      </c>
      <c r="CE183">
        <v>242855619</v>
      </c>
      <c r="CF183">
        <v>242855619</v>
      </c>
      <c r="CG183">
        <v>248758560</v>
      </c>
      <c r="CH183">
        <v>242855619</v>
      </c>
      <c r="CI183">
        <v>242855619</v>
      </c>
      <c r="CJ183">
        <v>248758560</v>
      </c>
      <c r="CK183">
        <v>1181</v>
      </c>
      <c r="CL183">
        <v>0</v>
      </c>
      <c r="CM183">
        <v>0.42019438333333331</v>
      </c>
      <c r="CN183">
        <v>5.0423325999999999</v>
      </c>
      <c r="CO183">
        <v>5.0423325999999999</v>
      </c>
      <c r="CP183">
        <v>102046567.06473994</v>
      </c>
      <c r="CQ183">
        <v>1224558804.7768793</v>
      </c>
      <c r="CR183">
        <v>1224558804.7768793</v>
      </c>
      <c r="CS183">
        <v>1.3024435635593221</v>
      </c>
      <c r="CT183">
        <v>316305737.840765</v>
      </c>
      <c r="CU183">
        <v>4.95</v>
      </c>
      <c r="CV183">
        <v>0</v>
      </c>
      <c r="CW183">
        <v>0</v>
      </c>
      <c r="CX183">
        <v>0</v>
      </c>
      <c r="CY183">
        <v>4.95</v>
      </c>
      <c r="CZ183">
        <v>1202135314.05</v>
      </c>
      <c r="DA183">
        <v>0</v>
      </c>
      <c r="DB183">
        <v>0</v>
      </c>
      <c r="DC183">
        <v>0</v>
      </c>
      <c r="DD183">
        <v>29225403.900000002</v>
      </c>
      <c r="DE183">
        <v>242855619</v>
      </c>
      <c r="DF183">
        <v>0</v>
      </c>
      <c r="DG183">
        <v>0</v>
      </c>
      <c r="DH183">
        <v>1</v>
      </c>
      <c r="DI183">
        <v>0</v>
      </c>
      <c r="DJ183">
        <v>242855619</v>
      </c>
      <c r="DK183">
        <v>0</v>
      </c>
      <c r="DL183">
        <v>248758560</v>
      </c>
      <c r="DM183">
        <v>0</v>
      </c>
      <c r="DN183">
        <v>0</v>
      </c>
      <c r="DO183">
        <v>0</v>
      </c>
      <c r="DP183">
        <v>5904122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263083464.07698309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1020991</v>
      </c>
      <c r="EH183">
        <v>0</v>
      </c>
      <c r="EI183">
        <v>0</v>
      </c>
      <c r="EJ183">
        <v>0</v>
      </c>
      <c r="EK183">
        <v>0</v>
      </c>
      <c r="EL183">
        <v>2967571</v>
      </c>
      <c r="EM183">
        <v>0</v>
      </c>
      <c r="EN183">
        <v>0</v>
      </c>
      <c r="EO183">
        <v>0</v>
      </c>
      <c r="EP183">
        <v>1020991</v>
      </c>
      <c r="EQ183">
        <v>2967571</v>
      </c>
      <c r="ER183">
        <v>373</v>
      </c>
      <c r="ES183" t="s">
        <v>10328</v>
      </c>
      <c r="ET183" t="s">
        <v>10328</v>
      </c>
      <c r="EU183" t="s">
        <v>612</v>
      </c>
      <c r="EV183" t="s">
        <v>10329</v>
      </c>
      <c r="EW183">
        <v>0</v>
      </c>
      <c r="EX183">
        <v>1020991</v>
      </c>
      <c r="EY183">
        <v>0</v>
      </c>
      <c r="EZ183">
        <v>0</v>
      </c>
      <c r="FA183">
        <v>0</v>
      </c>
      <c r="FB183">
        <v>0</v>
      </c>
      <c r="FC183">
        <v>2967571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 t="b">
        <v>1</v>
      </c>
      <c r="FR183" t="b">
        <v>1</v>
      </c>
    </row>
    <row r="184" spans="1:174" x14ac:dyDescent="0.4">
      <c r="A184" t="s">
        <v>84</v>
      </c>
      <c r="B184">
        <v>505773813500</v>
      </c>
      <c r="C184">
        <v>6000000000158</v>
      </c>
      <c r="D184" t="s">
        <v>913</v>
      </c>
      <c r="E184" t="s">
        <v>914</v>
      </c>
      <c r="F184" t="s">
        <v>587</v>
      </c>
      <c r="G184" t="s">
        <v>655</v>
      </c>
      <c r="H184" t="s">
        <v>670</v>
      </c>
      <c r="I184" t="s">
        <v>590</v>
      </c>
      <c r="J184" t="s">
        <v>591</v>
      </c>
      <c r="K184" t="s">
        <v>592</v>
      </c>
      <c r="L184" t="s">
        <v>593</v>
      </c>
      <c r="M184" t="s">
        <v>594</v>
      </c>
      <c r="N184" t="s">
        <v>595</v>
      </c>
      <c r="O184" t="s">
        <v>596</v>
      </c>
      <c r="P184" t="s">
        <v>595</v>
      </c>
      <c r="Q184" t="s">
        <v>597</v>
      </c>
      <c r="R184" t="s">
        <v>598</v>
      </c>
      <c r="S184" t="s">
        <v>598</v>
      </c>
      <c r="T184" s="1">
        <v>41857</v>
      </c>
      <c r="U184" s="1">
        <v>49037</v>
      </c>
      <c r="V184" s="1">
        <v>49037</v>
      </c>
      <c r="X184" t="s">
        <v>599</v>
      </c>
      <c r="Y184" t="s">
        <v>657</v>
      </c>
      <c r="Z184" t="s">
        <v>658</v>
      </c>
      <c r="AA184" t="s">
        <v>659</v>
      </c>
      <c r="AB184" t="s">
        <v>800</v>
      </c>
      <c r="AC184" t="s">
        <v>594</v>
      </c>
      <c r="AD184" t="s">
        <v>681</v>
      </c>
      <c r="AF184" t="s">
        <v>605</v>
      </c>
      <c r="AG184" t="s">
        <v>606</v>
      </c>
      <c r="AH184" s="1">
        <v>40686</v>
      </c>
      <c r="AI184" t="s">
        <v>607</v>
      </c>
      <c r="AJ184" t="s">
        <v>608</v>
      </c>
      <c r="AK184" t="s">
        <v>587</v>
      </c>
      <c r="AL184" t="s">
        <v>609</v>
      </c>
      <c r="AM184" t="s">
        <v>610</v>
      </c>
      <c r="AN184" t="s">
        <v>619</v>
      </c>
      <c r="AO184">
        <v>0</v>
      </c>
      <c r="AP184">
        <v>18500000000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18500000000</v>
      </c>
      <c r="AX184">
        <v>0</v>
      </c>
      <c r="AY184">
        <v>230733788</v>
      </c>
      <c r="AZ184">
        <v>9009172986</v>
      </c>
      <c r="BA184">
        <v>0</v>
      </c>
      <c r="BB184">
        <v>-230733788</v>
      </c>
      <c r="BC184">
        <v>9490827014</v>
      </c>
      <c r="BD184">
        <v>0</v>
      </c>
      <c r="BE184">
        <v>121316805</v>
      </c>
      <c r="BF184">
        <v>5578718002</v>
      </c>
      <c r="BG184">
        <v>0</v>
      </c>
      <c r="BH184">
        <v>121316805</v>
      </c>
      <c r="BI184">
        <v>0</v>
      </c>
      <c r="BJ184">
        <v>0</v>
      </c>
      <c r="BK184">
        <v>0</v>
      </c>
      <c r="BL184">
        <v>115925849</v>
      </c>
      <c r="BM184">
        <v>0</v>
      </c>
      <c r="BN184">
        <v>0</v>
      </c>
      <c r="BO184">
        <v>39900477</v>
      </c>
      <c r="BP184">
        <v>115973074</v>
      </c>
      <c r="BQ184">
        <v>39900477</v>
      </c>
      <c r="BR184">
        <v>115973074</v>
      </c>
      <c r="BS184">
        <v>0</v>
      </c>
      <c r="BT184">
        <v>0</v>
      </c>
      <c r="BU184">
        <v>0</v>
      </c>
      <c r="BV184">
        <v>39900477</v>
      </c>
      <c r="BW184">
        <v>115973074</v>
      </c>
      <c r="BX184">
        <v>0.42129654883925488</v>
      </c>
      <c r="BY184">
        <v>1.2146086668055329</v>
      </c>
      <c r="BZ184">
        <v>0</v>
      </c>
      <c r="CA184">
        <v>9492725559</v>
      </c>
      <c r="CB184">
        <v>9492725559</v>
      </c>
      <c r="CC184">
        <v>9723459347</v>
      </c>
      <c r="CD184">
        <v>0</v>
      </c>
      <c r="CE184">
        <v>9490827014</v>
      </c>
      <c r="CF184">
        <v>9490827014</v>
      </c>
      <c r="CG184">
        <v>9721514655</v>
      </c>
      <c r="CH184">
        <v>9490827014</v>
      </c>
      <c r="CI184">
        <v>9490827014</v>
      </c>
      <c r="CJ184">
        <v>9721514655</v>
      </c>
      <c r="CK184">
        <v>46147</v>
      </c>
      <c r="CL184">
        <v>0</v>
      </c>
      <c r="CM184">
        <v>0.42018679999999997</v>
      </c>
      <c r="CN184">
        <v>5.0422415999999997</v>
      </c>
      <c r="CO184">
        <v>5.0422415999999997</v>
      </c>
      <c r="CP184">
        <v>3987920232.3662148</v>
      </c>
      <c r="CQ184">
        <v>47855042788.394577</v>
      </c>
      <c r="CR184">
        <v>47855042788.394577</v>
      </c>
      <c r="CS184">
        <v>1.3015523244324325</v>
      </c>
      <c r="CT184">
        <v>12352807960.857822</v>
      </c>
      <c r="CU184">
        <v>4.95</v>
      </c>
      <c r="CV184">
        <v>0</v>
      </c>
      <c r="CW184">
        <v>0</v>
      </c>
      <c r="CX184">
        <v>0</v>
      </c>
      <c r="CY184">
        <v>4.95</v>
      </c>
      <c r="CZ184">
        <v>46979593719.300003</v>
      </c>
      <c r="DA184">
        <v>0</v>
      </c>
      <c r="DB184">
        <v>0</v>
      </c>
      <c r="DC184">
        <v>0</v>
      </c>
      <c r="DD184">
        <v>1142132250.6000001</v>
      </c>
      <c r="DE184">
        <v>9490827014</v>
      </c>
      <c r="DF184">
        <v>0</v>
      </c>
      <c r="DG184">
        <v>0</v>
      </c>
      <c r="DH184">
        <v>1</v>
      </c>
      <c r="DI184">
        <v>0</v>
      </c>
      <c r="DJ184">
        <v>9490827014</v>
      </c>
      <c r="DK184">
        <v>0</v>
      </c>
      <c r="DL184">
        <v>9721514655</v>
      </c>
      <c r="DM184">
        <v>0</v>
      </c>
      <c r="DN184">
        <v>0</v>
      </c>
      <c r="DO184">
        <v>0</v>
      </c>
      <c r="DP184">
        <v>230733788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10551035333.827953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39900477</v>
      </c>
      <c r="EH184">
        <v>0</v>
      </c>
      <c r="EI184">
        <v>0</v>
      </c>
      <c r="EJ184">
        <v>0</v>
      </c>
      <c r="EK184">
        <v>0</v>
      </c>
      <c r="EL184">
        <v>115973074</v>
      </c>
      <c r="EM184">
        <v>0</v>
      </c>
      <c r="EN184">
        <v>0</v>
      </c>
      <c r="EO184">
        <v>0</v>
      </c>
      <c r="EP184">
        <v>39900477</v>
      </c>
      <c r="EQ184">
        <v>115973074</v>
      </c>
      <c r="ER184">
        <v>279</v>
      </c>
      <c r="ES184" t="s">
        <v>10328</v>
      </c>
      <c r="ET184" t="s">
        <v>10328</v>
      </c>
      <c r="EU184" t="s">
        <v>612</v>
      </c>
      <c r="EV184" t="s">
        <v>10329</v>
      </c>
      <c r="EW184">
        <v>0</v>
      </c>
      <c r="EX184">
        <v>39900477</v>
      </c>
      <c r="EY184">
        <v>0</v>
      </c>
      <c r="EZ184">
        <v>0</v>
      </c>
      <c r="FA184">
        <v>0</v>
      </c>
      <c r="FB184">
        <v>0</v>
      </c>
      <c r="FC184">
        <v>115973074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 t="b">
        <v>1</v>
      </c>
      <c r="FR184" t="b">
        <v>1</v>
      </c>
    </row>
    <row r="185" spans="1:174" x14ac:dyDescent="0.4">
      <c r="A185" t="s">
        <v>915</v>
      </c>
      <c r="B185" t="s">
        <v>916</v>
      </c>
      <c r="C185">
        <v>200000299</v>
      </c>
      <c r="D185" t="s">
        <v>917</v>
      </c>
      <c r="E185" t="s">
        <v>918</v>
      </c>
      <c r="F185" t="s">
        <v>587</v>
      </c>
      <c r="G185" t="s">
        <v>742</v>
      </c>
      <c r="H185" t="s">
        <v>743</v>
      </c>
      <c r="I185" t="s">
        <v>730</v>
      </c>
      <c r="J185" t="s">
        <v>852</v>
      </c>
      <c r="K185" t="s">
        <v>592</v>
      </c>
      <c r="L185" t="s">
        <v>919</v>
      </c>
      <c r="M185" t="s">
        <v>594</v>
      </c>
      <c r="N185" t="s">
        <v>635</v>
      </c>
      <c r="O185" t="s">
        <v>695</v>
      </c>
      <c r="P185" t="s">
        <v>625</v>
      </c>
      <c r="Q185" t="s">
        <v>597</v>
      </c>
      <c r="R185" t="s">
        <v>598</v>
      </c>
      <c r="S185" t="s">
        <v>853</v>
      </c>
      <c r="T185" s="1">
        <v>41040</v>
      </c>
      <c r="U185" s="1">
        <v>43596</v>
      </c>
      <c r="V185" s="1">
        <v>46518</v>
      </c>
      <c r="W185" s="1">
        <v>44585</v>
      </c>
      <c r="X185" t="s">
        <v>594</v>
      </c>
      <c r="Y185" t="s">
        <v>594</v>
      </c>
      <c r="Z185" t="s">
        <v>594</v>
      </c>
      <c r="AA185" t="s">
        <v>594</v>
      </c>
      <c r="AB185" t="s">
        <v>630</v>
      </c>
      <c r="AC185" t="s">
        <v>630</v>
      </c>
      <c r="AD185" t="s">
        <v>604</v>
      </c>
      <c r="AF185" t="s">
        <v>813</v>
      </c>
      <c r="AG185" t="e">
        <v>#N/A</v>
      </c>
      <c r="AH185" t="s">
        <v>10328</v>
      </c>
      <c r="AI185" t="s">
        <v>607</v>
      </c>
      <c r="AJ185" t="s">
        <v>814</v>
      </c>
      <c r="AK185" t="s">
        <v>587</v>
      </c>
      <c r="AL185" t="s">
        <v>627</v>
      </c>
      <c r="AM185" t="s">
        <v>610</v>
      </c>
      <c r="AN185" t="s">
        <v>611</v>
      </c>
      <c r="AO185">
        <v>0</v>
      </c>
      <c r="AP185">
        <v>90000000000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42750000000</v>
      </c>
      <c r="AX185">
        <v>0</v>
      </c>
      <c r="AY185">
        <v>0</v>
      </c>
      <c r="AZ185">
        <v>48781544413</v>
      </c>
      <c r="BA185">
        <v>0</v>
      </c>
      <c r="BB185">
        <v>0</v>
      </c>
      <c r="BC185">
        <v>-6031544413</v>
      </c>
      <c r="BD185">
        <v>0</v>
      </c>
      <c r="BE185">
        <v>0</v>
      </c>
      <c r="BF185">
        <v>12508464983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5.9204962849616987</v>
      </c>
      <c r="CP185">
        <v>0</v>
      </c>
      <c r="CQ185">
        <v>0</v>
      </c>
      <c r="CR185">
        <v>0</v>
      </c>
      <c r="CS185">
        <v>1.4336844303157894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6.9687134712252907E-2</v>
      </c>
      <c r="DI185">
        <v>0.93031286528774704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450</v>
      </c>
      <c r="ES185" t="s">
        <v>10328</v>
      </c>
      <c r="ET185" t="s">
        <v>10328</v>
      </c>
      <c r="EU185" t="s">
        <v>612</v>
      </c>
      <c r="EV185" t="s">
        <v>613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 t="b">
        <v>1</v>
      </c>
      <c r="FR185" t="b">
        <v>1</v>
      </c>
    </row>
    <row r="186" spans="1:174" x14ac:dyDescent="0.4">
      <c r="A186" t="s">
        <v>85</v>
      </c>
      <c r="B186">
        <v>5770656000</v>
      </c>
      <c r="C186">
        <v>6000000000094</v>
      </c>
      <c r="D186" t="s">
        <v>920</v>
      </c>
      <c r="E186" t="s">
        <v>921</v>
      </c>
      <c r="F186" t="s">
        <v>587</v>
      </c>
      <c r="G186" t="s">
        <v>655</v>
      </c>
      <c r="H186" t="s">
        <v>670</v>
      </c>
      <c r="I186" t="s">
        <v>590</v>
      </c>
      <c r="J186" t="s">
        <v>591</v>
      </c>
      <c r="K186" t="s">
        <v>592</v>
      </c>
      <c r="L186" t="s">
        <v>593</v>
      </c>
      <c r="M186" t="s">
        <v>594</v>
      </c>
      <c r="N186" t="s">
        <v>595</v>
      </c>
      <c r="O186" t="s">
        <v>596</v>
      </c>
      <c r="P186" t="s">
        <v>595</v>
      </c>
      <c r="Q186" t="s">
        <v>597</v>
      </c>
      <c r="R186" t="s">
        <v>598</v>
      </c>
      <c r="S186" t="s">
        <v>598</v>
      </c>
      <c r="T186" s="1">
        <v>41129</v>
      </c>
      <c r="U186" s="1">
        <v>47864</v>
      </c>
      <c r="V186" s="1">
        <v>47864</v>
      </c>
      <c r="X186" t="s">
        <v>599</v>
      </c>
      <c r="Y186" t="s">
        <v>657</v>
      </c>
      <c r="Z186" t="s">
        <v>658</v>
      </c>
      <c r="AA186" t="s">
        <v>659</v>
      </c>
      <c r="AB186" t="s">
        <v>800</v>
      </c>
      <c r="AC186" t="s">
        <v>594</v>
      </c>
      <c r="AD186" t="s">
        <v>681</v>
      </c>
      <c r="AF186" t="s">
        <v>605</v>
      </c>
      <c r="AG186" t="s">
        <v>606</v>
      </c>
      <c r="AH186" s="1">
        <v>40745</v>
      </c>
      <c r="AI186" t="s">
        <v>607</v>
      </c>
      <c r="AJ186" t="s">
        <v>608</v>
      </c>
      <c r="AK186" t="s">
        <v>587</v>
      </c>
      <c r="AL186" t="s">
        <v>609</v>
      </c>
      <c r="AM186" t="s">
        <v>610</v>
      </c>
      <c r="AN186" t="s">
        <v>619</v>
      </c>
      <c r="AO186">
        <v>0</v>
      </c>
      <c r="AP186">
        <v>22128203200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22128203200</v>
      </c>
      <c r="AX186">
        <v>0</v>
      </c>
      <c r="AY186">
        <v>341255314</v>
      </c>
      <c r="AZ186">
        <v>14689029486</v>
      </c>
      <c r="BA186">
        <v>0</v>
      </c>
      <c r="BB186">
        <v>-341255314</v>
      </c>
      <c r="BC186">
        <v>7439173714</v>
      </c>
      <c r="BD186">
        <v>0</v>
      </c>
      <c r="BE186">
        <v>88266128</v>
      </c>
      <c r="BF186">
        <v>4639321657</v>
      </c>
      <c r="BG186">
        <v>0</v>
      </c>
      <c r="BH186">
        <v>88266128</v>
      </c>
      <c r="BI186">
        <v>0</v>
      </c>
      <c r="BJ186">
        <v>0</v>
      </c>
      <c r="BK186">
        <v>0</v>
      </c>
      <c r="BL186">
        <v>83107712</v>
      </c>
      <c r="BM186">
        <v>0</v>
      </c>
      <c r="BN186">
        <v>0</v>
      </c>
      <c r="BO186">
        <v>28431911</v>
      </c>
      <c r="BP186">
        <v>83176995</v>
      </c>
      <c r="BQ186">
        <v>28431911</v>
      </c>
      <c r="BR186">
        <v>83176995</v>
      </c>
      <c r="BS186">
        <v>0</v>
      </c>
      <c r="BT186">
        <v>0</v>
      </c>
      <c r="BU186">
        <v>0</v>
      </c>
      <c r="BV186">
        <v>28431911</v>
      </c>
      <c r="BW186">
        <v>83176995</v>
      </c>
      <c r="BX186">
        <v>0.38292353875618351</v>
      </c>
      <c r="BY186">
        <v>1.0990358152148656</v>
      </c>
      <c r="BZ186">
        <v>0</v>
      </c>
      <c r="CA186">
        <v>7440661846</v>
      </c>
      <c r="CB186">
        <v>7440661846</v>
      </c>
      <c r="CC186">
        <v>7781917160</v>
      </c>
      <c r="CD186">
        <v>0</v>
      </c>
      <c r="CE186">
        <v>7439173714</v>
      </c>
      <c r="CF186">
        <v>7439173714</v>
      </c>
      <c r="CG186">
        <v>7780360777</v>
      </c>
      <c r="CH186">
        <v>7439173714</v>
      </c>
      <c r="CI186">
        <v>7439173714</v>
      </c>
      <c r="CJ186">
        <v>7780360777</v>
      </c>
      <c r="CK186">
        <v>68251</v>
      </c>
      <c r="CL186">
        <v>0</v>
      </c>
      <c r="CM186">
        <v>0.38067163333333331</v>
      </c>
      <c r="CN186">
        <v>4.5680595999999998</v>
      </c>
      <c r="CO186">
        <v>4.5680595999999998</v>
      </c>
      <c r="CP186">
        <v>2831882408.3587794</v>
      </c>
      <c r="CQ186">
        <v>33982588900.305351</v>
      </c>
      <c r="CR186">
        <v>33982588900.305351</v>
      </c>
      <c r="CS186">
        <v>1.2096565010303231</v>
      </c>
      <c r="CT186">
        <v>8998844845.4339924</v>
      </c>
      <c r="CU186">
        <v>4.5</v>
      </c>
      <c r="CV186">
        <v>0</v>
      </c>
      <c r="CW186">
        <v>0</v>
      </c>
      <c r="CX186">
        <v>0</v>
      </c>
      <c r="CY186">
        <v>4.5</v>
      </c>
      <c r="CZ186">
        <v>33476281713</v>
      </c>
      <c r="DA186">
        <v>0</v>
      </c>
      <c r="DB186">
        <v>0</v>
      </c>
      <c r="DC186">
        <v>0</v>
      </c>
      <c r="DD186">
        <v>1535648913</v>
      </c>
      <c r="DE186">
        <v>7439173714</v>
      </c>
      <c r="DF186">
        <v>0</v>
      </c>
      <c r="DG186">
        <v>0</v>
      </c>
      <c r="DH186">
        <v>1</v>
      </c>
      <c r="DI186">
        <v>0</v>
      </c>
      <c r="DJ186">
        <v>7439173714</v>
      </c>
      <c r="DK186">
        <v>0</v>
      </c>
      <c r="DL186">
        <v>7780360777</v>
      </c>
      <c r="DM186">
        <v>0</v>
      </c>
      <c r="DN186">
        <v>0</v>
      </c>
      <c r="DO186">
        <v>0</v>
      </c>
      <c r="DP186">
        <v>341255314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8346451585.4964085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28431911</v>
      </c>
      <c r="EH186">
        <v>0</v>
      </c>
      <c r="EI186">
        <v>0</v>
      </c>
      <c r="EJ186">
        <v>0</v>
      </c>
      <c r="EK186">
        <v>0</v>
      </c>
      <c r="EL186">
        <v>83176995</v>
      </c>
      <c r="EM186">
        <v>0</v>
      </c>
      <c r="EN186">
        <v>0</v>
      </c>
      <c r="EO186">
        <v>0</v>
      </c>
      <c r="EP186">
        <v>28431911</v>
      </c>
      <c r="EQ186">
        <v>83176995</v>
      </c>
      <c r="ER186">
        <v>295</v>
      </c>
      <c r="ES186" t="s">
        <v>10328</v>
      </c>
      <c r="ET186" t="s">
        <v>10328</v>
      </c>
      <c r="EU186" t="s">
        <v>612</v>
      </c>
      <c r="EV186" t="s">
        <v>10329</v>
      </c>
      <c r="EW186">
        <v>0</v>
      </c>
      <c r="EX186">
        <v>28431911</v>
      </c>
      <c r="EY186">
        <v>0</v>
      </c>
      <c r="EZ186">
        <v>0</v>
      </c>
      <c r="FA186">
        <v>0</v>
      </c>
      <c r="FB186">
        <v>0</v>
      </c>
      <c r="FC186">
        <v>83176995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 t="b">
        <v>1</v>
      </c>
      <c r="FR186" t="b">
        <v>1</v>
      </c>
    </row>
    <row r="187" spans="1:174" x14ac:dyDescent="0.4">
      <c r="A187" t="s">
        <v>85</v>
      </c>
      <c r="B187">
        <v>5770656000</v>
      </c>
      <c r="C187">
        <v>6000000000095</v>
      </c>
      <c r="D187" t="s">
        <v>920</v>
      </c>
      <c r="E187" t="s">
        <v>921</v>
      </c>
      <c r="F187" t="s">
        <v>587</v>
      </c>
      <c r="G187" t="s">
        <v>655</v>
      </c>
      <c r="H187" t="s">
        <v>670</v>
      </c>
      <c r="I187" t="s">
        <v>590</v>
      </c>
      <c r="J187" t="s">
        <v>591</v>
      </c>
      <c r="K187" t="s">
        <v>592</v>
      </c>
      <c r="L187" t="s">
        <v>593</v>
      </c>
      <c r="M187" t="s">
        <v>594</v>
      </c>
      <c r="N187" t="s">
        <v>595</v>
      </c>
      <c r="O187" t="s">
        <v>596</v>
      </c>
      <c r="P187" t="s">
        <v>595</v>
      </c>
      <c r="Q187" t="s">
        <v>597</v>
      </c>
      <c r="R187" t="s">
        <v>598</v>
      </c>
      <c r="S187" t="s">
        <v>598</v>
      </c>
      <c r="T187" s="1">
        <v>41219</v>
      </c>
      <c r="U187" s="1">
        <v>47864</v>
      </c>
      <c r="V187" s="1">
        <v>47864</v>
      </c>
      <c r="X187" t="s">
        <v>599</v>
      </c>
      <c r="Y187" t="s">
        <v>657</v>
      </c>
      <c r="Z187" t="s">
        <v>658</v>
      </c>
      <c r="AA187" t="s">
        <v>659</v>
      </c>
      <c r="AB187" t="s">
        <v>800</v>
      </c>
      <c r="AC187" t="s">
        <v>594</v>
      </c>
      <c r="AD187" t="s">
        <v>681</v>
      </c>
      <c r="AF187" t="s">
        <v>605</v>
      </c>
      <c r="AG187" t="s">
        <v>606</v>
      </c>
      <c r="AH187" s="1">
        <v>40745</v>
      </c>
      <c r="AI187" t="s">
        <v>607</v>
      </c>
      <c r="AJ187" t="s">
        <v>608</v>
      </c>
      <c r="AK187" t="s">
        <v>587</v>
      </c>
      <c r="AL187" t="s">
        <v>609</v>
      </c>
      <c r="AM187" t="s">
        <v>610</v>
      </c>
      <c r="AN187" t="s">
        <v>619</v>
      </c>
      <c r="AO187">
        <v>0</v>
      </c>
      <c r="AP187">
        <v>6899000000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6574700000</v>
      </c>
      <c r="AX187">
        <v>0</v>
      </c>
      <c r="AY187">
        <v>98719955</v>
      </c>
      <c r="AZ187">
        <v>4210220157</v>
      </c>
      <c r="BA187">
        <v>0</v>
      </c>
      <c r="BB187">
        <v>-98719955</v>
      </c>
      <c r="BC187">
        <v>2364479843</v>
      </c>
      <c r="BD187">
        <v>0</v>
      </c>
      <c r="BE187">
        <v>29186085</v>
      </c>
      <c r="BF187">
        <v>1513527688</v>
      </c>
      <c r="BG187">
        <v>0</v>
      </c>
      <c r="BH187">
        <v>29186085</v>
      </c>
      <c r="BI187">
        <v>0</v>
      </c>
      <c r="BJ187">
        <v>0</v>
      </c>
      <c r="BK187">
        <v>0</v>
      </c>
      <c r="BL187">
        <v>27572790</v>
      </c>
      <c r="BM187">
        <v>0</v>
      </c>
      <c r="BN187">
        <v>0</v>
      </c>
      <c r="BO187">
        <v>9438485</v>
      </c>
      <c r="BP187">
        <v>27592856</v>
      </c>
      <c r="BQ187">
        <v>9438485</v>
      </c>
      <c r="BR187">
        <v>27592856</v>
      </c>
      <c r="BS187">
        <v>0</v>
      </c>
      <c r="BT187">
        <v>0</v>
      </c>
      <c r="BU187">
        <v>0</v>
      </c>
      <c r="BV187">
        <v>9438485</v>
      </c>
      <c r="BW187">
        <v>27592856</v>
      </c>
      <c r="BX187">
        <v>0.3999763788750485</v>
      </c>
      <c r="BY187">
        <v>1.14968627580883</v>
      </c>
      <c r="BZ187">
        <v>0</v>
      </c>
      <c r="CA187">
        <v>2364952834</v>
      </c>
      <c r="CB187">
        <v>2364952834</v>
      </c>
      <c r="CC187">
        <v>2463672789</v>
      </c>
      <c r="CD187">
        <v>0</v>
      </c>
      <c r="CE187">
        <v>2364479843</v>
      </c>
      <c r="CF187">
        <v>2364479843</v>
      </c>
      <c r="CG187">
        <v>2463180054</v>
      </c>
      <c r="CH187">
        <v>2364479843</v>
      </c>
      <c r="CI187">
        <v>2364479843</v>
      </c>
      <c r="CJ187">
        <v>2463180054</v>
      </c>
      <c r="CK187">
        <v>19744</v>
      </c>
      <c r="CL187">
        <v>0</v>
      </c>
      <c r="CM187">
        <v>0.39791577499999997</v>
      </c>
      <c r="CN187">
        <v>4.7749892999999997</v>
      </c>
      <c r="CO187">
        <v>4.7749892999999997</v>
      </c>
      <c r="CP187">
        <v>940863829.19922328</v>
      </c>
      <c r="CQ187">
        <v>11290365950.390678</v>
      </c>
      <c r="CR187">
        <v>11290365950.390678</v>
      </c>
      <c r="CS187">
        <v>1.2302048288134819</v>
      </c>
      <c r="CT187">
        <v>2908794520.4907436</v>
      </c>
      <c r="CU187">
        <v>4.7</v>
      </c>
      <c r="CV187">
        <v>0</v>
      </c>
      <c r="CW187">
        <v>0</v>
      </c>
      <c r="CX187">
        <v>0</v>
      </c>
      <c r="CY187">
        <v>4.7</v>
      </c>
      <c r="CZ187">
        <v>11113055262.1</v>
      </c>
      <c r="DA187">
        <v>0</v>
      </c>
      <c r="DB187">
        <v>0</v>
      </c>
      <c r="DC187">
        <v>0</v>
      </c>
      <c r="DD187">
        <v>463983788.5</v>
      </c>
      <c r="DE187">
        <v>2364479843</v>
      </c>
      <c r="DF187">
        <v>0</v>
      </c>
      <c r="DG187">
        <v>0</v>
      </c>
      <c r="DH187">
        <v>1</v>
      </c>
      <c r="DI187">
        <v>0</v>
      </c>
      <c r="DJ187">
        <v>2364479843</v>
      </c>
      <c r="DK187">
        <v>0</v>
      </c>
      <c r="DL187">
        <v>2463180054</v>
      </c>
      <c r="DM187">
        <v>0</v>
      </c>
      <c r="DN187">
        <v>0</v>
      </c>
      <c r="DO187">
        <v>0</v>
      </c>
      <c r="DP187">
        <v>98719955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2628936549.1061058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9438485</v>
      </c>
      <c r="EH187">
        <v>0</v>
      </c>
      <c r="EI187">
        <v>0</v>
      </c>
      <c r="EJ187">
        <v>0</v>
      </c>
      <c r="EK187">
        <v>0</v>
      </c>
      <c r="EL187">
        <v>27592856</v>
      </c>
      <c r="EM187">
        <v>0</v>
      </c>
      <c r="EN187">
        <v>0</v>
      </c>
      <c r="EO187">
        <v>0</v>
      </c>
      <c r="EP187">
        <v>9438485</v>
      </c>
      <c r="EQ187">
        <v>27592856</v>
      </c>
      <c r="ER187">
        <v>327</v>
      </c>
      <c r="ES187" t="s">
        <v>10328</v>
      </c>
      <c r="ET187" t="s">
        <v>10328</v>
      </c>
      <c r="EU187" t="s">
        <v>612</v>
      </c>
      <c r="EV187" t="s">
        <v>10329</v>
      </c>
      <c r="EW187">
        <v>0</v>
      </c>
      <c r="EX187">
        <v>9438485</v>
      </c>
      <c r="EY187">
        <v>0</v>
      </c>
      <c r="EZ187">
        <v>0</v>
      </c>
      <c r="FA187">
        <v>0</v>
      </c>
      <c r="FB187">
        <v>0</v>
      </c>
      <c r="FC187">
        <v>27592856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 t="b">
        <v>1</v>
      </c>
      <c r="FR187" t="b">
        <v>1</v>
      </c>
    </row>
    <row r="188" spans="1:174" x14ac:dyDescent="0.4">
      <c r="A188" t="s">
        <v>85</v>
      </c>
      <c r="B188" t="s">
        <v>922</v>
      </c>
      <c r="C188">
        <v>200000335</v>
      </c>
      <c r="D188" t="s">
        <v>920</v>
      </c>
      <c r="E188" t="s">
        <v>923</v>
      </c>
      <c r="F188" t="s">
        <v>587</v>
      </c>
      <c r="G188" t="s">
        <v>655</v>
      </c>
      <c r="H188" t="s">
        <v>670</v>
      </c>
      <c r="I188" t="s">
        <v>590</v>
      </c>
      <c r="J188" t="s">
        <v>591</v>
      </c>
      <c r="K188" t="s">
        <v>592</v>
      </c>
      <c r="L188" t="s">
        <v>593</v>
      </c>
      <c r="M188" t="s">
        <v>594</v>
      </c>
      <c r="N188" t="s">
        <v>635</v>
      </c>
      <c r="O188" t="s">
        <v>596</v>
      </c>
      <c r="P188" t="s">
        <v>636</v>
      </c>
      <c r="Q188" t="s">
        <v>597</v>
      </c>
      <c r="R188" t="s">
        <v>598</v>
      </c>
      <c r="S188" t="s">
        <v>598</v>
      </c>
      <c r="T188" s="1">
        <v>40760</v>
      </c>
      <c r="U188" s="1">
        <v>47864</v>
      </c>
      <c r="V188" s="1">
        <v>47864</v>
      </c>
      <c r="X188" t="s">
        <v>599</v>
      </c>
      <c r="Y188" t="s">
        <v>657</v>
      </c>
      <c r="Z188" t="s">
        <v>658</v>
      </c>
      <c r="AA188" t="s">
        <v>659</v>
      </c>
      <c r="AB188" t="s">
        <v>800</v>
      </c>
      <c r="AC188" t="s">
        <v>594</v>
      </c>
      <c r="AD188" t="s">
        <v>681</v>
      </c>
      <c r="AF188" t="s">
        <v>605</v>
      </c>
      <c r="AG188" t="s">
        <v>606</v>
      </c>
      <c r="AH188" t="s">
        <v>10328</v>
      </c>
      <c r="AI188" t="s">
        <v>607</v>
      </c>
      <c r="AJ188" t="s">
        <v>608</v>
      </c>
      <c r="AK188" t="s">
        <v>587</v>
      </c>
      <c r="AL188" t="s">
        <v>609</v>
      </c>
      <c r="AM188" t="s">
        <v>610</v>
      </c>
      <c r="AN188" t="s">
        <v>619</v>
      </c>
      <c r="AO188">
        <v>0</v>
      </c>
      <c r="AP188">
        <v>3800000000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3722410000</v>
      </c>
      <c r="AX188">
        <v>0</v>
      </c>
      <c r="AY188">
        <v>10686596</v>
      </c>
      <c r="AZ188">
        <v>1102853000</v>
      </c>
      <c r="BA188">
        <v>0</v>
      </c>
      <c r="BB188">
        <v>-10686596</v>
      </c>
      <c r="BC188">
        <v>2619557000</v>
      </c>
      <c r="BD188">
        <v>0</v>
      </c>
      <c r="BE188">
        <v>39140146</v>
      </c>
      <c r="BF188">
        <v>1674063970</v>
      </c>
      <c r="BG188">
        <v>39140146</v>
      </c>
      <c r="BH188">
        <v>0</v>
      </c>
      <c r="BI188">
        <v>0</v>
      </c>
      <c r="BJ188">
        <v>-28779</v>
      </c>
      <c r="BK188">
        <v>39140146</v>
      </c>
      <c r="BL188">
        <v>0</v>
      </c>
      <c r="BM188">
        <v>233451801</v>
      </c>
      <c r="BN188">
        <v>233423021</v>
      </c>
      <c r="BO188">
        <v>0</v>
      </c>
      <c r="BP188">
        <v>39140146</v>
      </c>
      <c r="BQ188">
        <v>233451801</v>
      </c>
      <c r="BR188">
        <v>272563167</v>
      </c>
      <c r="BS188">
        <v>0</v>
      </c>
      <c r="BT188">
        <v>0</v>
      </c>
      <c r="BU188">
        <v>0</v>
      </c>
      <c r="BV188">
        <v>233451801</v>
      </c>
      <c r="BW188">
        <v>272563167</v>
      </c>
      <c r="BX188">
        <v>8.8641238363762458</v>
      </c>
      <c r="BY188">
        <v>10.405269854896334</v>
      </c>
      <c r="BZ188">
        <v>0</v>
      </c>
      <c r="CA188">
        <v>2620938509</v>
      </c>
      <c r="CB188">
        <v>2620938509</v>
      </c>
      <c r="CC188">
        <v>2631602084</v>
      </c>
      <c r="CD188">
        <v>0</v>
      </c>
      <c r="CE188">
        <v>2867122148</v>
      </c>
      <c r="CF188">
        <v>2633670347</v>
      </c>
      <c r="CG188">
        <v>2644385723</v>
      </c>
      <c r="CH188">
        <v>2867122148</v>
      </c>
      <c r="CI188">
        <v>2633670347</v>
      </c>
      <c r="CJ188">
        <v>2644385723</v>
      </c>
      <c r="CK188">
        <v>233423021</v>
      </c>
      <c r="CL188">
        <v>0</v>
      </c>
      <c r="CM188">
        <v>171.82447552680969</v>
      </c>
      <c r="CN188">
        <v>49.768614172935486</v>
      </c>
      <c r="CO188">
        <v>4.2685654759407052</v>
      </c>
      <c r="CP188">
        <v>492641759351.40002</v>
      </c>
      <c r="CQ188">
        <v>142692695970.49002</v>
      </c>
      <c r="CR188">
        <v>12238498616.257757</v>
      </c>
      <c r="CS188">
        <v>1.5162325262397209</v>
      </c>
      <c r="CT188">
        <v>4347223857.4998951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0.94455746698563758</v>
      </c>
      <c r="DI188">
        <v>5.5442533014362347E-2</v>
      </c>
      <c r="DJ188">
        <v>2708161633.6533003</v>
      </c>
      <c r="DK188">
        <v>158960514.34669948</v>
      </c>
      <c r="DL188">
        <v>2497774280.2498641</v>
      </c>
      <c r="DM188">
        <v>146611442.75013596</v>
      </c>
      <c r="DN188">
        <v>0</v>
      </c>
      <c r="DO188">
        <v>0</v>
      </c>
      <c r="DP188">
        <v>10094104.048458846</v>
      </c>
      <c r="DQ188">
        <v>592491.95154115255</v>
      </c>
      <c r="DR188">
        <v>0</v>
      </c>
      <c r="DS188">
        <v>0</v>
      </c>
      <c r="DT188">
        <v>0</v>
      </c>
      <c r="DU188">
        <v>0</v>
      </c>
      <c r="DV188">
        <v>2692345766</v>
      </c>
      <c r="DW188">
        <v>74230004.033711046</v>
      </c>
      <c r="DX188">
        <v>0</v>
      </c>
      <c r="DY188">
        <v>33539776.274430003</v>
      </c>
      <c r="DZ188">
        <v>0</v>
      </c>
      <c r="EA188">
        <v>0</v>
      </c>
      <c r="EB188">
        <v>107769780.30814105</v>
      </c>
      <c r="EC188">
        <v>4.0028209477809343E-2</v>
      </c>
      <c r="ED188">
        <v>107769780.30814105</v>
      </c>
      <c r="EE188">
        <v>114765765.93861069</v>
      </c>
      <c r="EF188">
        <v>0</v>
      </c>
      <c r="EG188">
        <v>0</v>
      </c>
      <c r="EH188">
        <v>0</v>
      </c>
      <c r="EI188">
        <v>0</v>
      </c>
      <c r="EJ188">
        <v>233451801</v>
      </c>
      <c r="EK188">
        <v>0</v>
      </c>
      <c r="EL188">
        <v>39140146</v>
      </c>
      <c r="EM188">
        <v>-28779</v>
      </c>
      <c r="EN188">
        <v>0</v>
      </c>
      <c r="EO188">
        <v>233451800</v>
      </c>
      <c r="EP188">
        <v>233451801</v>
      </c>
      <c r="EQ188">
        <v>272563167</v>
      </c>
      <c r="ER188">
        <v>230</v>
      </c>
      <c r="ES188" t="s">
        <v>10328</v>
      </c>
      <c r="ET188" t="s">
        <v>10328</v>
      </c>
      <c r="EU188" t="s">
        <v>612</v>
      </c>
      <c r="EV188" t="s">
        <v>613</v>
      </c>
      <c r="EW188">
        <v>0</v>
      </c>
      <c r="EX188">
        <v>0</v>
      </c>
      <c r="EY188">
        <v>0</v>
      </c>
      <c r="EZ188">
        <v>0</v>
      </c>
      <c r="FA188">
        <v>220508641.81579512</v>
      </c>
      <c r="FB188">
        <v>0</v>
      </c>
      <c r="FC188">
        <v>36970117.163208038</v>
      </c>
      <c r="FD188">
        <v>-27183.419342379664</v>
      </c>
      <c r="FE188">
        <v>0</v>
      </c>
      <c r="FF188">
        <v>220508640.87123767</v>
      </c>
      <c r="FG188">
        <v>0</v>
      </c>
      <c r="FH188">
        <v>0</v>
      </c>
      <c r="FI188">
        <v>0</v>
      </c>
      <c r="FJ188">
        <v>0</v>
      </c>
      <c r="FK188">
        <v>12943159.184204848</v>
      </c>
      <c r="FL188">
        <v>0</v>
      </c>
      <c r="FM188">
        <v>2170028.8367919624</v>
      </c>
      <c r="FN188">
        <v>-1595.580657620334</v>
      </c>
      <c r="FO188">
        <v>0</v>
      </c>
      <c r="FP188">
        <v>12943159.128762316</v>
      </c>
      <c r="FQ188" t="b">
        <v>1</v>
      </c>
      <c r="FR188" t="b">
        <v>1</v>
      </c>
    </row>
    <row r="189" spans="1:174" x14ac:dyDescent="0.4">
      <c r="A189" t="s">
        <v>924</v>
      </c>
      <c r="B189">
        <v>705493242700</v>
      </c>
      <c r="C189">
        <v>6000000000175</v>
      </c>
      <c r="D189" t="s">
        <v>925</v>
      </c>
      <c r="E189" t="s">
        <v>926</v>
      </c>
      <c r="F189" t="s">
        <v>587</v>
      </c>
      <c r="G189" t="s">
        <v>655</v>
      </c>
      <c r="H189" t="s">
        <v>670</v>
      </c>
      <c r="I189" t="s">
        <v>590</v>
      </c>
      <c r="J189" t="s">
        <v>591</v>
      </c>
      <c r="K189" t="s">
        <v>592</v>
      </c>
      <c r="L189" t="s">
        <v>593</v>
      </c>
      <c r="M189" t="s">
        <v>594</v>
      </c>
      <c r="N189" t="s">
        <v>595</v>
      </c>
      <c r="O189" t="s">
        <v>596</v>
      </c>
      <c r="P189" t="s">
        <v>595</v>
      </c>
      <c r="Q189" t="s">
        <v>597</v>
      </c>
      <c r="R189" t="s">
        <v>598</v>
      </c>
      <c r="S189" t="s">
        <v>598</v>
      </c>
      <c r="T189" s="1">
        <v>39825</v>
      </c>
      <c r="U189" s="1">
        <v>45382</v>
      </c>
      <c r="V189" s="1">
        <v>45382</v>
      </c>
      <c r="W189" s="1">
        <v>45293</v>
      </c>
      <c r="X189" t="s">
        <v>599</v>
      </c>
      <c r="Y189" t="s">
        <v>657</v>
      </c>
      <c r="Z189" t="s">
        <v>658</v>
      </c>
      <c r="AA189" t="s">
        <v>659</v>
      </c>
      <c r="AB189" t="s">
        <v>660</v>
      </c>
      <c r="AC189" t="s">
        <v>594</v>
      </c>
      <c r="AD189" t="s">
        <v>681</v>
      </c>
      <c r="AF189" t="s">
        <v>605</v>
      </c>
      <c r="AG189" t="s">
        <v>606</v>
      </c>
      <c r="AH189" t="s">
        <v>10328</v>
      </c>
      <c r="AI189" t="s">
        <v>607</v>
      </c>
      <c r="AJ189" t="s">
        <v>608</v>
      </c>
      <c r="AK189" t="s">
        <v>587</v>
      </c>
      <c r="AL189" t="s">
        <v>609</v>
      </c>
      <c r="AM189" t="s">
        <v>610</v>
      </c>
      <c r="AN189" t="s">
        <v>611</v>
      </c>
      <c r="AO189">
        <v>0</v>
      </c>
      <c r="AP189">
        <v>2584000000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450</v>
      </c>
      <c r="ES189" t="s">
        <v>10328</v>
      </c>
      <c r="ET189" t="s">
        <v>10328</v>
      </c>
      <c r="EU189" t="s">
        <v>612</v>
      </c>
      <c r="EV189" t="s">
        <v>10329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 t="b">
        <v>1</v>
      </c>
      <c r="FR189" t="b">
        <v>1</v>
      </c>
    </row>
    <row r="190" spans="1:174" x14ac:dyDescent="0.4">
      <c r="A190" t="s">
        <v>924</v>
      </c>
      <c r="B190">
        <v>705493242700</v>
      </c>
      <c r="C190">
        <v>6000000000261</v>
      </c>
      <c r="D190" t="s">
        <v>925</v>
      </c>
      <c r="E190" t="s">
        <v>926</v>
      </c>
      <c r="F190" t="s">
        <v>587</v>
      </c>
      <c r="G190" t="s">
        <v>655</v>
      </c>
      <c r="H190" t="s">
        <v>670</v>
      </c>
      <c r="I190" t="s">
        <v>590</v>
      </c>
      <c r="J190" t="s">
        <v>591</v>
      </c>
      <c r="K190" t="s">
        <v>592</v>
      </c>
      <c r="L190" t="s">
        <v>593</v>
      </c>
      <c r="M190" t="s">
        <v>594</v>
      </c>
      <c r="N190" t="s">
        <v>595</v>
      </c>
      <c r="O190" t="s">
        <v>596</v>
      </c>
      <c r="P190" t="s">
        <v>595</v>
      </c>
      <c r="Q190" t="s">
        <v>597</v>
      </c>
      <c r="R190" t="s">
        <v>598</v>
      </c>
      <c r="S190" t="s">
        <v>598</v>
      </c>
      <c r="T190" s="1">
        <v>39825</v>
      </c>
      <c r="U190" s="1">
        <v>45382</v>
      </c>
      <c r="V190" s="1">
        <v>45382</v>
      </c>
      <c r="W190" s="1">
        <v>45838</v>
      </c>
      <c r="X190" t="s">
        <v>599</v>
      </c>
      <c r="Y190" t="s">
        <v>657</v>
      </c>
      <c r="Z190" t="s">
        <v>658</v>
      </c>
      <c r="AA190" t="s">
        <v>659</v>
      </c>
      <c r="AB190" t="s">
        <v>660</v>
      </c>
      <c r="AC190" t="s">
        <v>594</v>
      </c>
      <c r="AD190" t="s">
        <v>681</v>
      </c>
      <c r="AF190" t="s">
        <v>605</v>
      </c>
      <c r="AG190" t="s">
        <v>606</v>
      </c>
      <c r="AH190" t="s">
        <v>10328</v>
      </c>
      <c r="AI190" t="s">
        <v>607</v>
      </c>
      <c r="AJ190" t="s">
        <v>608</v>
      </c>
      <c r="AK190" t="s">
        <v>587</v>
      </c>
      <c r="AL190" t="s">
        <v>609</v>
      </c>
      <c r="AM190" t="s">
        <v>610</v>
      </c>
      <c r="AN190" t="s">
        <v>611</v>
      </c>
      <c r="AO190">
        <v>0</v>
      </c>
      <c r="AP190">
        <v>2434000000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450</v>
      </c>
      <c r="ES190" t="s">
        <v>10328</v>
      </c>
      <c r="ET190" t="s">
        <v>10328</v>
      </c>
      <c r="EU190" t="s">
        <v>612</v>
      </c>
      <c r="EV190" t="s">
        <v>10329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 t="b">
        <v>1</v>
      </c>
      <c r="FR190" t="b">
        <v>1</v>
      </c>
    </row>
    <row r="191" spans="1:174" x14ac:dyDescent="0.4">
      <c r="A191" t="s">
        <v>924</v>
      </c>
      <c r="B191">
        <v>705493242700</v>
      </c>
      <c r="C191">
        <v>6000000000262</v>
      </c>
      <c r="D191" t="s">
        <v>925</v>
      </c>
      <c r="E191" t="s">
        <v>926</v>
      </c>
      <c r="F191" t="s">
        <v>587</v>
      </c>
      <c r="G191" t="s">
        <v>655</v>
      </c>
      <c r="H191" t="s">
        <v>670</v>
      </c>
      <c r="I191" t="s">
        <v>590</v>
      </c>
      <c r="J191" t="s">
        <v>591</v>
      </c>
      <c r="K191" t="s">
        <v>592</v>
      </c>
      <c r="L191" t="s">
        <v>593</v>
      </c>
      <c r="M191" t="s">
        <v>594</v>
      </c>
      <c r="N191" t="s">
        <v>595</v>
      </c>
      <c r="O191" t="s">
        <v>596</v>
      </c>
      <c r="P191" t="s">
        <v>595</v>
      </c>
      <c r="Q191" t="s">
        <v>597</v>
      </c>
      <c r="R191" t="s">
        <v>598</v>
      </c>
      <c r="S191" t="s">
        <v>598</v>
      </c>
      <c r="T191" s="1">
        <v>39825</v>
      </c>
      <c r="U191" s="1">
        <v>45382</v>
      </c>
      <c r="V191" s="1">
        <v>45382</v>
      </c>
      <c r="W191" s="1">
        <v>45747</v>
      </c>
      <c r="X191" t="s">
        <v>599</v>
      </c>
      <c r="Y191" t="s">
        <v>657</v>
      </c>
      <c r="Z191" t="s">
        <v>658</v>
      </c>
      <c r="AA191" t="s">
        <v>659</v>
      </c>
      <c r="AB191" t="s">
        <v>660</v>
      </c>
      <c r="AC191" t="s">
        <v>594</v>
      </c>
      <c r="AD191" t="s">
        <v>681</v>
      </c>
      <c r="AF191" t="s">
        <v>605</v>
      </c>
      <c r="AG191" t="s">
        <v>606</v>
      </c>
      <c r="AH191" t="s">
        <v>10328</v>
      </c>
      <c r="AI191" t="s">
        <v>607</v>
      </c>
      <c r="AJ191" t="s">
        <v>608</v>
      </c>
      <c r="AK191" t="s">
        <v>587</v>
      </c>
      <c r="AL191" t="s">
        <v>609</v>
      </c>
      <c r="AM191" t="s">
        <v>610</v>
      </c>
      <c r="AN191" t="s">
        <v>611</v>
      </c>
      <c r="AO191">
        <v>0</v>
      </c>
      <c r="AP191">
        <v>2267000000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450</v>
      </c>
      <c r="ES191" t="s">
        <v>10328</v>
      </c>
      <c r="ET191" t="s">
        <v>10328</v>
      </c>
      <c r="EU191" t="s">
        <v>612</v>
      </c>
      <c r="EV191" t="s">
        <v>10329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 t="b">
        <v>1</v>
      </c>
      <c r="FR191" t="b">
        <v>1</v>
      </c>
    </row>
    <row r="192" spans="1:174" x14ac:dyDescent="0.4">
      <c r="A192" t="s">
        <v>86</v>
      </c>
      <c r="B192" t="s">
        <v>927</v>
      </c>
      <c r="C192">
        <v>200000310</v>
      </c>
      <c r="D192" t="s">
        <v>928</v>
      </c>
      <c r="E192" t="s">
        <v>929</v>
      </c>
      <c r="F192" t="s">
        <v>587</v>
      </c>
      <c r="G192" t="s">
        <v>742</v>
      </c>
      <c r="H192" t="s">
        <v>743</v>
      </c>
      <c r="I192" t="s">
        <v>590</v>
      </c>
      <c r="J192" t="s">
        <v>591</v>
      </c>
      <c r="K192" t="s">
        <v>592</v>
      </c>
      <c r="L192" t="s">
        <v>593</v>
      </c>
      <c r="M192" t="s">
        <v>594</v>
      </c>
      <c r="N192" t="s">
        <v>635</v>
      </c>
      <c r="O192" t="s">
        <v>596</v>
      </c>
      <c r="P192" t="s">
        <v>636</v>
      </c>
      <c r="Q192" t="s">
        <v>696</v>
      </c>
      <c r="R192" t="s">
        <v>598</v>
      </c>
      <c r="S192" t="s">
        <v>598</v>
      </c>
      <c r="T192" s="1">
        <v>40889</v>
      </c>
      <c r="U192" s="1">
        <v>47464</v>
      </c>
      <c r="V192" s="1">
        <v>47464</v>
      </c>
      <c r="X192" t="s">
        <v>718</v>
      </c>
      <c r="Y192" t="s">
        <v>600</v>
      </c>
      <c r="Z192" t="s">
        <v>719</v>
      </c>
      <c r="AA192" t="s">
        <v>848</v>
      </c>
      <c r="AB192" t="s">
        <v>637</v>
      </c>
      <c r="AC192" t="s">
        <v>594</v>
      </c>
      <c r="AD192" t="s">
        <v>618</v>
      </c>
      <c r="AF192" t="s">
        <v>605</v>
      </c>
      <c r="AG192" t="s">
        <v>722</v>
      </c>
      <c r="AH192" t="s">
        <v>10328</v>
      </c>
      <c r="AI192" t="s">
        <v>607</v>
      </c>
      <c r="AJ192" t="s">
        <v>608</v>
      </c>
      <c r="AK192" t="s">
        <v>587</v>
      </c>
      <c r="AL192" t="s">
        <v>609</v>
      </c>
      <c r="AM192" t="s">
        <v>610</v>
      </c>
      <c r="AN192" t="s">
        <v>619</v>
      </c>
      <c r="AO192">
        <v>0</v>
      </c>
      <c r="AP192">
        <v>100000000000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99743330000</v>
      </c>
      <c r="AX192">
        <v>409500000</v>
      </c>
      <c r="AY192">
        <v>409500000</v>
      </c>
      <c r="AZ192">
        <v>97608960548</v>
      </c>
      <c r="BA192">
        <v>-409500000</v>
      </c>
      <c r="BB192">
        <v>-409500000</v>
      </c>
      <c r="BC192">
        <v>2134369452</v>
      </c>
      <c r="BD192">
        <v>11000000</v>
      </c>
      <c r="BE192">
        <v>11000000</v>
      </c>
      <c r="BF192">
        <v>23895197478</v>
      </c>
      <c r="BG192">
        <v>11000000</v>
      </c>
      <c r="BH192">
        <v>0</v>
      </c>
      <c r="BI192">
        <v>0</v>
      </c>
      <c r="BJ192">
        <v>-1090631</v>
      </c>
      <c r="BK192">
        <v>11000000</v>
      </c>
      <c r="BL192">
        <v>0</v>
      </c>
      <c r="BM192">
        <v>-5274660</v>
      </c>
      <c r="BN192">
        <v>-5274660</v>
      </c>
      <c r="BO192">
        <v>11000000</v>
      </c>
      <c r="BP192">
        <v>11000000</v>
      </c>
      <c r="BQ192">
        <v>5725340</v>
      </c>
      <c r="BR192">
        <v>5725340</v>
      </c>
      <c r="BS192">
        <v>0</v>
      </c>
      <c r="BT192">
        <v>0</v>
      </c>
      <c r="BU192">
        <v>0</v>
      </c>
      <c r="BV192">
        <v>5725340</v>
      </c>
      <c r="BW192">
        <v>5725340</v>
      </c>
      <c r="BX192">
        <v>0.25726496725077325</v>
      </c>
      <c r="BY192">
        <v>0.25726496725077325</v>
      </c>
      <c r="BZ192">
        <v>0</v>
      </c>
      <c r="CA192">
        <v>2070468876</v>
      </c>
      <c r="CB192">
        <v>2490253177</v>
      </c>
      <c r="CC192">
        <v>2490253177</v>
      </c>
      <c r="CD192">
        <v>0</v>
      </c>
      <c r="CE192">
        <v>2020939639</v>
      </c>
      <c r="CF192">
        <v>2435714299</v>
      </c>
      <c r="CG192">
        <v>2435714299</v>
      </c>
      <c r="CH192">
        <v>2020939639</v>
      </c>
      <c r="CI192">
        <v>2435714299</v>
      </c>
      <c r="CJ192">
        <v>2435714299</v>
      </c>
      <c r="CK192">
        <v>-5274660</v>
      </c>
      <c r="CL192">
        <v>0</v>
      </c>
      <c r="CM192">
        <v>3.1391325592994694</v>
      </c>
      <c r="CN192">
        <v>0.99300593137741122</v>
      </c>
      <c r="CO192">
        <v>5.5578902363777161</v>
      </c>
      <c r="CP192">
        <v>6343997421.1638155</v>
      </c>
      <c r="CQ192">
        <v>2006805048.4827242</v>
      </c>
      <c r="CR192">
        <v>11232160687.906807</v>
      </c>
      <c r="CS192">
        <v>1.2384296540430322</v>
      </c>
      <c r="CT192">
        <v>2502791577.9686203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0.65839499437142357</v>
      </c>
      <c r="DI192">
        <v>0.34160500562857632</v>
      </c>
      <c r="DJ192">
        <v>1330576542.2443917</v>
      </c>
      <c r="DK192">
        <v>690363096.75560796</v>
      </c>
      <c r="DL192">
        <v>1603662102.180501</v>
      </c>
      <c r="DM192">
        <v>832052196.81949878</v>
      </c>
      <c r="DN192">
        <v>0</v>
      </c>
      <c r="DO192">
        <v>0</v>
      </c>
      <c r="DP192">
        <v>269612750.19509792</v>
      </c>
      <c r="DQ192">
        <v>139887249.80490202</v>
      </c>
      <c r="DR192">
        <v>0</v>
      </c>
      <c r="DS192">
        <v>0</v>
      </c>
      <c r="DT192">
        <v>0</v>
      </c>
      <c r="DU192">
        <v>0</v>
      </c>
      <c r="DV192">
        <v>5997851704</v>
      </c>
      <c r="DW192">
        <v>288116851.20645547</v>
      </c>
      <c r="DX192">
        <v>0</v>
      </c>
      <c r="DY192">
        <v>1052431372.1078428</v>
      </c>
      <c r="DZ192">
        <v>0</v>
      </c>
      <c r="EA192">
        <v>0</v>
      </c>
      <c r="EB192">
        <v>1340548223.3142982</v>
      </c>
      <c r="EC192">
        <v>0.22350472960514833</v>
      </c>
      <c r="ED192">
        <v>1340548223.3142982</v>
      </c>
      <c r="EE192">
        <v>451689567.56302106</v>
      </c>
      <c r="EF192">
        <v>0</v>
      </c>
      <c r="EG192">
        <v>11000000</v>
      </c>
      <c r="EH192">
        <v>-1090631</v>
      </c>
      <c r="EI192">
        <v>0</v>
      </c>
      <c r="EJ192">
        <v>-4184029</v>
      </c>
      <c r="EK192">
        <v>0</v>
      </c>
      <c r="EL192">
        <v>11000000</v>
      </c>
      <c r="EM192">
        <v>-1090631</v>
      </c>
      <c r="EN192">
        <v>0</v>
      </c>
      <c r="EO192">
        <v>-4184029</v>
      </c>
      <c r="EP192">
        <v>5725340</v>
      </c>
      <c r="EQ192">
        <v>5725340</v>
      </c>
      <c r="ER192">
        <v>360</v>
      </c>
      <c r="ES192" t="s">
        <v>10328</v>
      </c>
      <c r="ET192" t="s">
        <v>10328</v>
      </c>
      <c r="EU192" t="s">
        <v>612</v>
      </c>
      <c r="EV192" t="s">
        <v>613</v>
      </c>
      <c r="EW192">
        <v>0</v>
      </c>
      <c r="EX192">
        <v>7242344.9380856594</v>
      </c>
      <c r="EY192">
        <v>-718065.99110630003</v>
      </c>
      <c r="EZ192">
        <v>0</v>
      </c>
      <c r="FA192">
        <v>-2754743.7499048728</v>
      </c>
      <c r="FB192">
        <v>0</v>
      </c>
      <c r="FC192">
        <v>7242344.9380856594</v>
      </c>
      <c r="FD192">
        <v>-718065.99110630003</v>
      </c>
      <c r="FE192">
        <v>0</v>
      </c>
      <c r="FF192">
        <v>-2754743.7499048728</v>
      </c>
      <c r="FG192">
        <v>0</v>
      </c>
      <c r="FH192">
        <v>3757655.0619143397</v>
      </c>
      <c r="FI192">
        <v>-372565.00889369979</v>
      </c>
      <c r="FJ192">
        <v>0</v>
      </c>
      <c r="FK192">
        <v>-1429285.2500951265</v>
      </c>
      <c r="FL192">
        <v>0</v>
      </c>
      <c r="FM192">
        <v>3757655.0619143397</v>
      </c>
      <c r="FN192">
        <v>-372565.00889369979</v>
      </c>
      <c r="FO192">
        <v>0</v>
      </c>
      <c r="FP192">
        <v>-1429285.2500951265</v>
      </c>
      <c r="FQ192" t="b">
        <v>1</v>
      </c>
      <c r="FR192" t="b">
        <v>1</v>
      </c>
    </row>
    <row r="193" spans="1:174" x14ac:dyDescent="0.4">
      <c r="A193" t="s">
        <v>87</v>
      </c>
      <c r="B193" t="s">
        <v>930</v>
      </c>
      <c r="C193">
        <v>200000358</v>
      </c>
      <c r="D193" t="s">
        <v>931</v>
      </c>
      <c r="E193" t="s">
        <v>932</v>
      </c>
      <c r="F193" t="s">
        <v>587</v>
      </c>
      <c r="G193" t="s">
        <v>588</v>
      </c>
      <c r="H193" t="s">
        <v>695</v>
      </c>
      <c r="I193" t="s">
        <v>590</v>
      </c>
      <c r="J193" t="s">
        <v>591</v>
      </c>
      <c r="K193" t="s">
        <v>592</v>
      </c>
      <c r="L193" t="s">
        <v>593</v>
      </c>
      <c r="M193" t="s">
        <v>594</v>
      </c>
      <c r="N193" t="s">
        <v>635</v>
      </c>
      <c r="O193" t="s">
        <v>624</v>
      </c>
      <c r="P193" t="s">
        <v>636</v>
      </c>
      <c r="Q193" t="s">
        <v>696</v>
      </c>
      <c r="R193" t="s">
        <v>598</v>
      </c>
      <c r="S193" t="s">
        <v>598</v>
      </c>
      <c r="T193" s="1">
        <v>38929</v>
      </c>
      <c r="U193" s="1">
        <v>44408</v>
      </c>
      <c r="V193" s="1">
        <v>50770</v>
      </c>
      <c r="X193" t="s">
        <v>599</v>
      </c>
      <c r="Y193" t="s">
        <v>600</v>
      </c>
      <c r="Z193" t="s">
        <v>601</v>
      </c>
      <c r="AA193" t="s">
        <v>745</v>
      </c>
      <c r="AB193" t="s">
        <v>933</v>
      </c>
      <c r="AC193" t="s">
        <v>594</v>
      </c>
      <c r="AD193" t="s">
        <v>661</v>
      </c>
      <c r="AF193" t="s">
        <v>605</v>
      </c>
      <c r="AG193" t="s">
        <v>606</v>
      </c>
      <c r="AH193" t="s">
        <v>10328</v>
      </c>
      <c r="AI193" t="s">
        <v>607</v>
      </c>
      <c r="AJ193" t="s">
        <v>608</v>
      </c>
      <c r="AK193" t="s">
        <v>587</v>
      </c>
      <c r="AL193" t="s">
        <v>609</v>
      </c>
      <c r="AM193" t="s">
        <v>610</v>
      </c>
      <c r="AN193" t="s">
        <v>619</v>
      </c>
      <c r="AO193">
        <v>0</v>
      </c>
      <c r="AP193">
        <v>50000000000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21085098370</v>
      </c>
      <c r="AX193">
        <v>0</v>
      </c>
      <c r="AY193">
        <v>0</v>
      </c>
      <c r="AZ193">
        <v>8824507472</v>
      </c>
      <c r="BA193">
        <v>0</v>
      </c>
      <c r="BB193">
        <v>0</v>
      </c>
      <c r="BC193">
        <v>12260590898</v>
      </c>
      <c r="BD193">
        <v>3298209626</v>
      </c>
      <c r="BE193">
        <v>3298209626</v>
      </c>
      <c r="BF193">
        <v>44922356335</v>
      </c>
      <c r="BG193">
        <v>3298209626</v>
      </c>
      <c r="BH193">
        <v>0</v>
      </c>
      <c r="BI193">
        <v>0</v>
      </c>
      <c r="BJ193">
        <v>0</v>
      </c>
      <c r="BK193">
        <v>3298209626</v>
      </c>
      <c r="BL193">
        <v>0</v>
      </c>
      <c r="BM193">
        <v>5299326922</v>
      </c>
      <c r="BN193">
        <v>5299326922</v>
      </c>
      <c r="BO193">
        <v>3298209626</v>
      </c>
      <c r="BP193">
        <v>3298209626</v>
      </c>
      <c r="BQ193">
        <v>8597536548</v>
      </c>
      <c r="BR193">
        <v>8597536548</v>
      </c>
      <c r="BS193">
        <v>0</v>
      </c>
      <c r="BT193">
        <v>0</v>
      </c>
      <c r="BU193">
        <v>0</v>
      </c>
      <c r="BV193">
        <v>8597536548</v>
      </c>
      <c r="BW193">
        <v>8597536548</v>
      </c>
      <c r="BX193">
        <v>28.758158299093672</v>
      </c>
      <c r="BY193">
        <v>28.758158299093672</v>
      </c>
      <c r="BZ193">
        <v>0</v>
      </c>
      <c r="CA193">
        <v>28246885527</v>
      </c>
      <c r="CB193">
        <v>28246885527</v>
      </c>
      <c r="CC193">
        <v>28246885527</v>
      </c>
      <c r="CD193">
        <v>0</v>
      </c>
      <c r="CE193">
        <v>36844423191</v>
      </c>
      <c r="CF193">
        <v>31545096269</v>
      </c>
      <c r="CG193">
        <v>31545096269</v>
      </c>
      <c r="CH193">
        <v>36844423191</v>
      </c>
      <c r="CI193">
        <v>31545096269</v>
      </c>
      <c r="CJ193">
        <v>31545096269</v>
      </c>
      <c r="CK193">
        <v>5299326922</v>
      </c>
      <c r="CL193">
        <v>0</v>
      </c>
      <c r="CM193">
        <v>1704.5280361175535</v>
      </c>
      <c r="CN193">
        <v>167.46401906013489</v>
      </c>
      <c r="CO193">
        <v>0</v>
      </c>
      <c r="CP193">
        <v>62802352303639.273</v>
      </c>
      <c r="CQ193">
        <v>6170115187517.2998</v>
      </c>
      <c r="CR193">
        <v>0</v>
      </c>
      <c r="CS193">
        <v>4.296460249239046</v>
      </c>
      <c r="CT193">
        <v>158300599646.27274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0.76277317683483248</v>
      </c>
      <c r="DI193">
        <v>0.23722682316516755</v>
      </c>
      <c r="DJ193">
        <v>28103937726.046047</v>
      </c>
      <c r="DK193">
        <v>8740485464.9539547</v>
      </c>
      <c r="DL193">
        <v>24061753294.665752</v>
      </c>
      <c r="DM193">
        <v>7483342974.3342495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29479790354</v>
      </c>
      <c r="DW193">
        <v>794415960.98939621</v>
      </c>
      <c r="DX193">
        <v>0</v>
      </c>
      <c r="DY193">
        <v>3118493089.2968817</v>
      </c>
      <c r="DZ193">
        <v>0</v>
      </c>
      <c r="EA193">
        <v>0</v>
      </c>
      <c r="EB193">
        <v>3912909050.2862778</v>
      </c>
      <c r="EC193">
        <v>0.1327319157734563</v>
      </c>
      <c r="ED193">
        <v>3912909050.2862778</v>
      </c>
      <c r="EE193">
        <v>4890430875.7093925</v>
      </c>
      <c r="EF193">
        <v>0</v>
      </c>
      <c r="EG193">
        <v>3298209626</v>
      </c>
      <c r="EH193">
        <v>0</v>
      </c>
      <c r="EI193">
        <v>0</v>
      </c>
      <c r="EJ193">
        <v>5299326922</v>
      </c>
      <c r="EK193">
        <v>0</v>
      </c>
      <c r="EL193">
        <v>3298209626</v>
      </c>
      <c r="EM193">
        <v>0</v>
      </c>
      <c r="EN193">
        <v>0</v>
      </c>
      <c r="EO193">
        <v>5299326922</v>
      </c>
      <c r="EP193">
        <v>8597536548</v>
      </c>
      <c r="EQ193">
        <v>8597536548</v>
      </c>
      <c r="ER193">
        <v>16</v>
      </c>
      <c r="ES193" t="s">
        <v>10328</v>
      </c>
      <c r="ET193" t="s">
        <v>10328</v>
      </c>
      <c r="EU193" t="s">
        <v>612</v>
      </c>
      <c r="EV193" t="s">
        <v>613</v>
      </c>
      <c r="EW193">
        <v>0</v>
      </c>
      <c r="EX193">
        <v>2515785834.2912445</v>
      </c>
      <c r="EY193">
        <v>0</v>
      </c>
      <c r="EZ193">
        <v>0</v>
      </c>
      <c r="FA193">
        <v>4042184431.3802943</v>
      </c>
      <c r="FB193">
        <v>0</v>
      </c>
      <c r="FC193">
        <v>2515785834.2912445</v>
      </c>
      <c r="FD193">
        <v>0</v>
      </c>
      <c r="FE193">
        <v>0</v>
      </c>
      <c r="FF193">
        <v>4042184431.3802943</v>
      </c>
      <c r="FG193">
        <v>0</v>
      </c>
      <c r="FH193">
        <v>782423791.70875537</v>
      </c>
      <c r="FI193">
        <v>0</v>
      </c>
      <c r="FJ193">
        <v>0</v>
      </c>
      <c r="FK193">
        <v>1257142490.6197057</v>
      </c>
      <c r="FL193">
        <v>0</v>
      </c>
      <c r="FM193">
        <v>782423791.70875537</v>
      </c>
      <c r="FN193">
        <v>0</v>
      </c>
      <c r="FO193">
        <v>0</v>
      </c>
      <c r="FP193">
        <v>1257142490.6197057</v>
      </c>
      <c r="FQ193" t="b">
        <v>1</v>
      </c>
      <c r="FR193" t="b">
        <v>1</v>
      </c>
    </row>
    <row r="194" spans="1:174" x14ac:dyDescent="0.4">
      <c r="A194" t="s">
        <v>88</v>
      </c>
      <c r="B194" t="s">
        <v>934</v>
      </c>
      <c r="C194">
        <v>200000316</v>
      </c>
      <c r="D194" t="s">
        <v>935</v>
      </c>
      <c r="E194" t="s">
        <v>936</v>
      </c>
      <c r="F194" t="s">
        <v>587</v>
      </c>
      <c r="G194" t="s">
        <v>742</v>
      </c>
      <c r="H194" t="s">
        <v>743</v>
      </c>
      <c r="I194" t="s">
        <v>590</v>
      </c>
      <c r="J194" t="s">
        <v>591</v>
      </c>
      <c r="K194" t="s">
        <v>592</v>
      </c>
      <c r="L194" t="s">
        <v>593</v>
      </c>
      <c r="M194" t="s">
        <v>594</v>
      </c>
      <c r="N194" t="s">
        <v>635</v>
      </c>
      <c r="O194" t="s">
        <v>624</v>
      </c>
      <c r="P194" t="s">
        <v>625</v>
      </c>
      <c r="Q194" t="s">
        <v>696</v>
      </c>
      <c r="R194" t="s">
        <v>598</v>
      </c>
      <c r="S194" t="s">
        <v>598</v>
      </c>
      <c r="T194" s="1">
        <v>40906</v>
      </c>
      <c r="U194" s="1">
        <v>48211</v>
      </c>
      <c r="V194" s="1">
        <v>48211</v>
      </c>
      <c r="X194" t="s">
        <v>718</v>
      </c>
      <c r="Y194" t="s">
        <v>600</v>
      </c>
      <c r="Z194" t="s">
        <v>719</v>
      </c>
      <c r="AA194" t="s">
        <v>745</v>
      </c>
      <c r="AB194" t="s">
        <v>746</v>
      </c>
      <c r="AC194" t="s">
        <v>594</v>
      </c>
      <c r="AD194" t="s">
        <v>661</v>
      </c>
      <c r="AF194" t="s">
        <v>605</v>
      </c>
      <c r="AG194" t="s">
        <v>606</v>
      </c>
      <c r="AH194" t="s">
        <v>10328</v>
      </c>
      <c r="AI194" t="s">
        <v>607</v>
      </c>
      <c r="AJ194" t="s">
        <v>608</v>
      </c>
      <c r="AK194" t="s">
        <v>587</v>
      </c>
      <c r="AL194" t="s">
        <v>627</v>
      </c>
      <c r="AM194" t="s">
        <v>610</v>
      </c>
      <c r="AN194" t="s">
        <v>619</v>
      </c>
      <c r="AO194">
        <v>0</v>
      </c>
      <c r="AP194">
        <v>20000000000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17911575292</v>
      </c>
      <c r="AX194">
        <v>0</v>
      </c>
      <c r="AY194">
        <v>54420000</v>
      </c>
      <c r="AZ194">
        <v>15132688794</v>
      </c>
      <c r="BA194">
        <v>0</v>
      </c>
      <c r="BB194">
        <v>-54420000</v>
      </c>
      <c r="BC194">
        <v>2778886498</v>
      </c>
      <c r="BD194">
        <v>0</v>
      </c>
      <c r="BE194">
        <v>0</v>
      </c>
      <c r="BF194">
        <v>7186660133</v>
      </c>
      <c r="BG194">
        <v>0</v>
      </c>
      <c r="BH194">
        <v>0</v>
      </c>
      <c r="BI194">
        <v>0</v>
      </c>
      <c r="BJ194">
        <v>-30126</v>
      </c>
      <c r="BK194">
        <v>0</v>
      </c>
      <c r="BL194">
        <v>0</v>
      </c>
      <c r="BM194">
        <v>2359016</v>
      </c>
      <c r="BN194">
        <v>2328889</v>
      </c>
      <c r="BO194">
        <v>0</v>
      </c>
      <c r="BP194">
        <v>0</v>
      </c>
      <c r="BQ194">
        <v>2359016</v>
      </c>
      <c r="BR194">
        <v>2328889</v>
      </c>
      <c r="BS194">
        <v>0</v>
      </c>
      <c r="BT194">
        <v>0</v>
      </c>
      <c r="BU194">
        <v>0</v>
      </c>
      <c r="BV194">
        <v>2359016</v>
      </c>
      <c r="BW194">
        <v>2328889</v>
      </c>
      <c r="BX194">
        <v>8.4843341341220846E-2</v>
      </c>
      <c r="BY194">
        <v>8.2947167963484517E-2</v>
      </c>
      <c r="BZ194">
        <v>0</v>
      </c>
      <c r="CA194">
        <v>2780594130</v>
      </c>
      <c r="CB194">
        <v>2780594130</v>
      </c>
      <c r="CC194">
        <v>2835047325</v>
      </c>
      <c r="CD194">
        <v>0</v>
      </c>
      <c r="CE194">
        <v>2782796423</v>
      </c>
      <c r="CF194">
        <v>2780437407</v>
      </c>
      <c r="CG194">
        <v>2834887534</v>
      </c>
      <c r="CH194">
        <v>2782796423</v>
      </c>
      <c r="CI194">
        <v>2780437407</v>
      </c>
      <c r="CJ194">
        <v>2834887534</v>
      </c>
      <c r="CK194">
        <v>2328889</v>
      </c>
      <c r="CL194">
        <v>2379415</v>
      </c>
      <c r="CM194">
        <v>1.0035404562950139</v>
      </c>
      <c r="CN194">
        <v>0.33997565507888794</v>
      </c>
      <c r="CO194">
        <v>6.1153569817543012</v>
      </c>
      <c r="CP194">
        <v>2792648792.1135526</v>
      </c>
      <c r="CQ194">
        <v>946083036.8606112</v>
      </c>
      <c r="CR194">
        <v>17017793534.193945</v>
      </c>
      <c r="CS194">
        <v>1.4014482222125704</v>
      </c>
      <c r="CT194">
        <v>3899945099.79285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9.4871668392653333E-2</v>
      </c>
      <c r="DI194">
        <v>0.90512833160734674</v>
      </c>
      <c r="DJ194">
        <v>264008539.44711787</v>
      </c>
      <c r="DK194">
        <v>2518787883.5528822</v>
      </c>
      <c r="DL194">
        <v>268950510.05611473</v>
      </c>
      <c r="DM194">
        <v>2565937023.9438853</v>
      </c>
      <c r="DN194">
        <v>0</v>
      </c>
      <c r="DO194">
        <v>0</v>
      </c>
      <c r="DP194">
        <v>5162916.1939281942</v>
      </c>
      <c r="DQ194">
        <v>49257083.80607181</v>
      </c>
      <c r="DR194">
        <v>0</v>
      </c>
      <c r="DS194">
        <v>0</v>
      </c>
      <c r="DT194">
        <v>0</v>
      </c>
      <c r="DU194">
        <v>0</v>
      </c>
      <c r="DV194">
        <v>3095640256</v>
      </c>
      <c r="DW194">
        <v>43405438.504101582</v>
      </c>
      <c r="DX194">
        <v>0</v>
      </c>
      <c r="DY194">
        <v>1296847148.27089</v>
      </c>
      <c r="DZ194">
        <v>0</v>
      </c>
      <c r="EA194">
        <v>0</v>
      </c>
      <c r="EB194">
        <v>1340252586.7749915</v>
      </c>
      <c r="EC194">
        <v>0.43294842938461631</v>
      </c>
      <c r="ED194">
        <v>1340252586.7749915</v>
      </c>
      <c r="EE194">
        <v>1204807340.6349783</v>
      </c>
      <c r="EF194">
        <v>0</v>
      </c>
      <c r="EG194">
        <v>0</v>
      </c>
      <c r="EH194">
        <v>0</v>
      </c>
      <c r="EI194">
        <v>0</v>
      </c>
      <c r="EJ194">
        <v>2359016</v>
      </c>
      <c r="EK194">
        <v>0</v>
      </c>
      <c r="EL194">
        <v>0</v>
      </c>
      <c r="EM194">
        <v>-30126</v>
      </c>
      <c r="EN194">
        <v>0</v>
      </c>
      <c r="EO194">
        <v>2359015</v>
      </c>
      <c r="EP194">
        <v>2359016</v>
      </c>
      <c r="EQ194">
        <v>2328889</v>
      </c>
      <c r="ER194">
        <v>376</v>
      </c>
      <c r="ES194" t="s">
        <v>10328</v>
      </c>
      <c r="ET194" t="s">
        <v>10328</v>
      </c>
      <c r="EU194" t="s">
        <v>612</v>
      </c>
      <c r="EV194" t="s">
        <v>613</v>
      </c>
      <c r="EW194">
        <v>0</v>
      </c>
      <c r="EX194">
        <v>0</v>
      </c>
      <c r="EY194">
        <v>0</v>
      </c>
      <c r="EZ194">
        <v>0</v>
      </c>
      <c r="FA194">
        <v>223803.78368496351</v>
      </c>
      <c r="FB194">
        <v>0</v>
      </c>
      <c r="FC194">
        <v>0</v>
      </c>
      <c r="FD194">
        <v>-2858.1038819970745</v>
      </c>
      <c r="FE194">
        <v>0</v>
      </c>
      <c r="FF194">
        <v>223803.6888132951</v>
      </c>
      <c r="FG194">
        <v>0</v>
      </c>
      <c r="FH194">
        <v>0</v>
      </c>
      <c r="FI194">
        <v>0</v>
      </c>
      <c r="FJ194">
        <v>0</v>
      </c>
      <c r="FK194">
        <v>2135212.2163150366</v>
      </c>
      <c r="FL194">
        <v>0</v>
      </c>
      <c r="FM194">
        <v>0</v>
      </c>
      <c r="FN194">
        <v>-27267.896118002929</v>
      </c>
      <c r="FO194">
        <v>0</v>
      </c>
      <c r="FP194">
        <v>2135211.3111867053</v>
      </c>
      <c r="FQ194" t="b">
        <v>1</v>
      </c>
      <c r="FR194" t="b">
        <v>1</v>
      </c>
    </row>
    <row r="195" spans="1:174" x14ac:dyDescent="0.4">
      <c r="A195" t="s">
        <v>937</v>
      </c>
      <c r="B195" t="s">
        <v>938</v>
      </c>
      <c r="C195">
        <v>100001963</v>
      </c>
      <c r="D195" t="s">
        <v>939</v>
      </c>
      <c r="E195" t="e">
        <v>#N/A</v>
      </c>
      <c r="F195" t="s">
        <v>728</v>
      </c>
      <c r="G195" t="s">
        <v>728</v>
      </c>
      <c r="H195" t="s">
        <v>728</v>
      </c>
      <c r="I195" t="s">
        <v>590</v>
      </c>
      <c r="J195" t="s">
        <v>591</v>
      </c>
      <c r="K195" t="s">
        <v>592</v>
      </c>
      <c r="L195" t="s">
        <v>593</v>
      </c>
      <c r="M195" t="s">
        <v>594</v>
      </c>
      <c r="N195" t="s">
        <v>623</v>
      </c>
      <c r="O195" t="s">
        <v>624</v>
      </c>
      <c r="P195" t="s">
        <v>625</v>
      </c>
      <c r="Q195" t="s">
        <v>696</v>
      </c>
      <c r="R195" t="s">
        <v>598</v>
      </c>
      <c r="S195" t="s">
        <v>598</v>
      </c>
      <c r="T195" s="1">
        <v>42243</v>
      </c>
      <c r="U195" s="1">
        <v>42714</v>
      </c>
      <c r="V195" s="1">
        <v>43871</v>
      </c>
      <c r="W195" s="1">
        <v>44600</v>
      </c>
      <c r="X195" t="s">
        <v>594</v>
      </c>
      <c r="Y195" t="s">
        <v>594</v>
      </c>
      <c r="Z195" t="s">
        <v>594</v>
      </c>
      <c r="AA195" t="s">
        <v>594</v>
      </c>
      <c r="AB195" t="s">
        <v>940</v>
      </c>
      <c r="AC195" t="s">
        <v>594</v>
      </c>
      <c r="AD195" t="s">
        <v>604</v>
      </c>
      <c r="AF195" t="s">
        <v>735</v>
      </c>
      <c r="AG195" t="e">
        <v>#N/A</v>
      </c>
      <c r="AH195" t="s">
        <v>10328</v>
      </c>
      <c r="AI195" t="s">
        <v>607</v>
      </c>
      <c r="AJ195" t="s">
        <v>737</v>
      </c>
      <c r="AK195" t="s">
        <v>728</v>
      </c>
      <c r="AL195" t="s">
        <v>627</v>
      </c>
      <c r="AM195" t="s">
        <v>610</v>
      </c>
      <c r="AN195" t="s">
        <v>611</v>
      </c>
      <c r="AO195">
        <v>0</v>
      </c>
      <c r="AP195">
        <v>40000000000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8960000000</v>
      </c>
      <c r="AX195">
        <v>0</v>
      </c>
      <c r="AY195">
        <v>0</v>
      </c>
      <c r="AZ195">
        <v>31677185294</v>
      </c>
      <c r="BA195">
        <v>0</v>
      </c>
      <c r="BB195">
        <v>0</v>
      </c>
      <c r="BC195">
        <v>-22717185294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107.3270857334137</v>
      </c>
      <c r="CP195">
        <v>0</v>
      </c>
      <c r="CQ195">
        <v>0</v>
      </c>
      <c r="CR195">
        <v>0</v>
      </c>
      <c r="CS195">
        <v>3.535400144419643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1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450</v>
      </c>
      <c r="ES195" t="s">
        <v>941</v>
      </c>
      <c r="ET195" t="s">
        <v>10328</v>
      </c>
      <c r="EU195" t="s">
        <v>612</v>
      </c>
      <c r="EV195" t="s">
        <v>10330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 t="b">
        <v>1</v>
      </c>
      <c r="FR195" t="b">
        <v>1</v>
      </c>
    </row>
    <row r="196" spans="1:174" x14ac:dyDescent="0.4">
      <c r="A196" t="s">
        <v>89</v>
      </c>
      <c r="B196" t="s">
        <v>942</v>
      </c>
      <c r="C196">
        <v>200000323</v>
      </c>
      <c r="D196" t="s">
        <v>943</v>
      </c>
      <c r="E196" t="s">
        <v>943</v>
      </c>
      <c r="F196" t="s">
        <v>587</v>
      </c>
      <c r="G196" t="s">
        <v>742</v>
      </c>
      <c r="H196" t="s">
        <v>743</v>
      </c>
      <c r="I196" t="s">
        <v>590</v>
      </c>
      <c r="J196" t="s">
        <v>591</v>
      </c>
      <c r="K196" t="s">
        <v>592</v>
      </c>
      <c r="L196" t="s">
        <v>593</v>
      </c>
      <c r="M196" t="s">
        <v>594</v>
      </c>
      <c r="N196" t="s">
        <v>635</v>
      </c>
      <c r="O196" t="s">
        <v>596</v>
      </c>
      <c r="P196" t="s">
        <v>636</v>
      </c>
      <c r="Q196" t="s">
        <v>696</v>
      </c>
      <c r="R196" t="s">
        <v>598</v>
      </c>
      <c r="S196" t="s">
        <v>598</v>
      </c>
      <c r="T196" s="1">
        <v>40997</v>
      </c>
      <c r="U196" s="1">
        <v>46475</v>
      </c>
      <c r="V196" s="1">
        <v>46475</v>
      </c>
      <c r="W196">
        <v>46095</v>
      </c>
      <c r="X196" t="s">
        <v>718</v>
      </c>
      <c r="Y196" t="s">
        <v>600</v>
      </c>
      <c r="Z196" t="s">
        <v>719</v>
      </c>
      <c r="AA196" t="s">
        <v>745</v>
      </c>
      <c r="AB196" t="s">
        <v>810</v>
      </c>
      <c r="AC196" t="s">
        <v>594</v>
      </c>
      <c r="AD196" t="s">
        <v>681</v>
      </c>
      <c r="AF196" t="s">
        <v>605</v>
      </c>
      <c r="AG196" t="s">
        <v>606</v>
      </c>
      <c r="AH196" t="s">
        <v>10328</v>
      </c>
      <c r="AI196" t="s">
        <v>607</v>
      </c>
      <c r="AJ196" t="s">
        <v>608</v>
      </c>
      <c r="AK196" t="s">
        <v>587</v>
      </c>
      <c r="AL196" t="s">
        <v>627</v>
      </c>
      <c r="AM196" t="s">
        <v>610</v>
      </c>
      <c r="AN196" t="s">
        <v>611</v>
      </c>
      <c r="AO196">
        <v>0</v>
      </c>
      <c r="AP196">
        <v>70000000000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25169620000</v>
      </c>
      <c r="AX196">
        <v>395986992</v>
      </c>
      <c r="AY196">
        <v>395986992</v>
      </c>
      <c r="AZ196">
        <v>25415086896</v>
      </c>
      <c r="BA196">
        <v>-395986992</v>
      </c>
      <c r="BB196">
        <v>-395986992</v>
      </c>
      <c r="BC196">
        <v>-245466896</v>
      </c>
      <c r="BD196">
        <v>0</v>
      </c>
      <c r="BE196">
        <v>0</v>
      </c>
      <c r="BF196">
        <v>6209426284</v>
      </c>
      <c r="BG196">
        <v>0</v>
      </c>
      <c r="BH196">
        <v>0</v>
      </c>
      <c r="BI196">
        <v>0</v>
      </c>
      <c r="BJ196">
        <v>-503913</v>
      </c>
      <c r="BK196">
        <v>0</v>
      </c>
      <c r="BL196">
        <v>0</v>
      </c>
      <c r="BM196">
        <v>-503913</v>
      </c>
      <c r="BN196">
        <v>-503913</v>
      </c>
      <c r="BO196">
        <v>0</v>
      </c>
      <c r="BP196">
        <v>0</v>
      </c>
      <c r="BQ196">
        <v>-503913</v>
      </c>
      <c r="BR196">
        <v>-503913</v>
      </c>
      <c r="BS196">
        <v>0</v>
      </c>
      <c r="BT196">
        <v>0</v>
      </c>
      <c r="BU196">
        <v>0</v>
      </c>
      <c r="BV196">
        <v>-503913</v>
      </c>
      <c r="BW196">
        <v>-503913</v>
      </c>
      <c r="BX196">
        <v>-0.25386376705803754</v>
      </c>
      <c r="BY196">
        <v>-0.25386376705803754</v>
      </c>
      <c r="BZ196">
        <v>0</v>
      </c>
      <c r="CA196">
        <v>0</v>
      </c>
      <c r="CB196">
        <v>85481680</v>
      </c>
      <c r="CC196">
        <v>85481680</v>
      </c>
      <c r="CD196">
        <v>0</v>
      </c>
      <c r="CE196">
        <v>0</v>
      </c>
      <c r="CF196">
        <v>396490905</v>
      </c>
      <c r="CG196">
        <v>396490905</v>
      </c>
      <c r="CH196">
        <v>0</v>
      </c>
      <c r="CI196">
        <v>396490905</v>
      </c>
      <c r="CJ196">
        <v>396490905</v>
      </c>
      <c r="CK196">
        <v>-503913</v>
      </c>
      <c r="CL196">
        <v>0</v>
      </c>
      <c r="CM196">
        <v>-3.5076597332954402</v>
      </c>
      <c r="CN196">
        <v>-0.64262777566909801</v>
      </c>
      <c r="CO196">
        <v>6.2337812781333923</v>
      </c>
      <c r="CP196">
        <v>0</v>
      </c>
      <c r="CQ196">
        <v>0</v>
      </c>
      <c r="CR196">
        <v>0</v>
      </c>
      <c r="CS196">
        <v>1.2564557263876053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1</v>
      </c>
      <c r="DJ196">
        <v>0</v>
      </c>
      <c r="DK196">
        <v>0</v>
      </c>
      <c r="DL196">
        <v>0</v>
      </c>
      <c r="DM196">
        <v>396490905</v>
      </c>
      <c r="DN196">
        <v>0</v>
      </c>
      <c r="DO196">
        <v>0</v>
      </c>
      <c r="DP196">
        <v>0</v>
      </c>
      <c r="DQ196">
        <v>395986992</v>
      </c>
      <c r="DR196">
        <v>0</v>
      </c>
      <c r="DS196">
        <v>0</v>
      </c>
      <c r="DT196">
        <v>0</v>
      </c>
      <c r="DU196">
        <v>0</v>
      </c>
      <c r="DV196">
        <v>527358645</v>
      </c>
      <c r="DW196">
        <v>23242620.316833392</v>
      </c>
      <c r="DX196">
        <v>0</v>
      </c>
      <c r="DY196">
        <v>61105876.098150283</v>
      </c>
      <c r="DZ196">
        <v>0</v>
      </c>
      <c r="EA196">
        <v>0</v>
      </c>
      <c r="EB196">
        <v>84348496.414983675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-503913</v>
      </c>
      <c r="EI196">
        <v>0</v>
      </c>
      <c r="EJ196">
        <v>0</v>
      </c>
      <c r="EK196">
        <v>0</v>
      </c>
      <c r="EL196">
        <v>0</v>
      </c>
      <c r="EM196">
        <v>-503913</v>
      </c>
      <c r="EN196">
        <v>0</v>
      </c>
      <c r="EO196">
        <v>0</v>
      </c>
      <c r="EP196">
        <v>-503913</v>
      </c>
      <c r="EQ196">
        <v>-503913</v>
      </c>
      <c r="ER196">
        <v>692</v>
      </c>
      <c r="ES196" t="s">
        <v>10328</v>
      </c>
      <c r="ET196" t="s">
        <v>10328</v>
      </c>
      <c r="EU196" t="s">
        <v>612</v>
      </c>
      <c r="EV196" t="s">
        <v>613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-503913</v>
      </c>
      <c r="FJ196">
        <v>0</v>
      </c>
      <c r="FK196">
        <v>0</v>
      </c>
      <c r="FL196">
        <v>0</v>
      </c>
      <c r="FM196">
        <v>0</v>
      </c>
      <c r="FN196">
        <v>-503913</v>
      </c>
      <c r="FO196">
        <v>0</v>
      </c>
      <c r="FP196">
        <v>0</v>
      </c>
      <c r="FQ196" t="b">
        <v>1</v>
      </c>
      <c r="FR196" t="b">
        <v>1</v>
      </c>
    </row>
    <row r="197" spans="1:174" x14ac:dyDescent="0.4">
      <c r="A197" t="s">
        <v>944</v>
      </c>
      <c r="B197">
        <v>5833001000</v>
      </c>
      <c r="C197">
        <v>6000000000414</v>
      </c>
      <c r="D197" t="s">
        <v>945</v>
      </c>
      <c r="E197" t="e">
        <v>#N/A</v>
      </c>
      <c r="F197" t="s">
        <v>587</v>
      </c>
      <c r="G197" t="s">
        <v>588</v>
      </c>
      <c r="H197" t="s">
        <v>589</v>
      </c>
      <c r="I197" t="s">
        <v>590</v>
      </c>
      <c r="J197" t="s">
        <v>591</v>
      </c>
      <c r="K197" t="s">
        <v>592</v>
      </c>
      <c r="L197" t="s">
        <v>593</v>
      </c>
      <c r="M197" t="s">
        <v>594</v>
      </c>
      <c r="N197" t="s">
        <v>595</v>
      </c>
      <c r="O197" t="s">
        <v>596</v>
      </c>
      <c r="P197" t="s">
        <v>595</v>
      </c>
      <c r="Q197" t="s">
        <v>597</v>
      </c>
      <c r="R197" t="s">
        <v>946</v>
      </c>
      <c r="S197" t="s">
        <v>946</v>
      </c>
      <c r="T197" t="s">
        <v>946</v>
      </c>
      <c r="U197" s="1">
        <v>50794</v>
      </c>
      <c r="V197" s="1">
        <v>50794</v>
      </c>
      <c r="X197" t="s">
        <v>599</v>
      </c>
      <c r="Y197" t="s">
        <v>600</v>
      </c>
      <c r="Z197" t="s">
        <v>601</v>
      </c>
      <c r="AC197" t="s">
        <v>594</v>
      </c>
      <c r="AD197" t="s">
        <v>604</v>
      </c>
      <c r="AF197" t="s">
        <v>605</v>
      </c>
      <c r="AG197" t="e">
        <v>#N/A</v>
      </c>
      <c r="AH197" t="s">
        <v>10328</v>
      </c>
      <c r="AI197" t="s">
        <v>607</v>
      </c>
      <c r="AJ197" t="s">
        <v>608</v>
      </c>
      <c r="AK197" t="s">
        <v>587</v>
      </c>
      <c r="AL197" t="s">
        <v>609</v>
      </c>
      <c r="AM197" t="s">
        <v>946</v>
      </c>
      <c r="AN197" t="s">
        <v>619</v>
      </c>
      <c r="AO197">
        <v>0</v>
      </c>
      <c r="AP197">
        <v>25000000000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1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450</v>
      </c>
      <c r="ES197" t="s">
        <v>10328</v>
      </c>
      <c r="ET197" t="s">
        <v>10328</v>
      </c>
      <c r="EU197" t="s">
        <v>946</v>
      </c>
      <c r="EV197" t="s">
        <v>10329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 t="b">
        <v>1</v>
      </c>
      <c r="FR197" t="b">
        <v>1</v>
      </c>
    </row>
    <row r="198" spans="1:174" x14ac:dyDescent="0.4">
      <c r="A198" t="s">
        <v>947</v>
      </c>
      <c r="B198">
        <v>205832686200</v>
      </c>
      <c r="C198">
        <v>6000000000417</v>
      </c>
      <c r="D198" t="s">
        <v>948</v>
      </c>
      <c r="E198" t="e">
        <v>#N/A</v>
      </c>
      <c r="F198" t="s">
        <v>587</v>
      </c>
      <c r="G198" t="s">
        <v>588</v>
      </c>
      <c r="H198" t="s">
        <v>589</v>
      </c>
      <c r="I198" t="s">
        <v>590</v>
      </c>
      <c r="J198" t="s">
        <v>591</v>
      </c>
      <c r="K198" t="s">
        <v>592</v>
      </c>
      <c r="L198" t="s">
        <v>593</v>
      </c>
      <c r="M198" t="s">
        <v>594</v>
      </c>
      <c r="N198" t="s">
        <v>595</v>
      </c>
      <c r="O198" t="s">
        <v>596</v>
      </c>
      <c r="P198" t="s">
        <v>595</v>
      </c>
      <c r="Q198" t="s">
        <v>597</v>
      </c>
      <c r="R198" t="s">
        <v>946</v>
      </c>
      <c r="S198" t="s">
        <v>946</v>
      </c>
      <c r="T198" t="s">
        <v>946</v>
      </c>
      <c r="U198" s="1">
        <v>53143</v>
      </c>
      <c r="V198" s="1">
        <v>53143</v>
      </c>
      <c r="X198" t="s">
        <v>599</v>
      </c>
      <c r="Y198" t="s">
        <v>600</v>
      </c>
      <c r="AC198" t="s">
        <v>594</v>
      </c>
      <c r="AD198" t="s">
        <v>604</v>
      </c>
      <c r="AF198" t="s">
        <v>605</v>
      </c>
      <c r="AG198" t="e">
        <v>#N/A</v>
      </c>
      <c r="AH198" t="s">
        <v>10328</v>
      </c>
      <c r="AI198" t="s">
        <v>607</v>
      </c>
      <c r="AJ198" t="s">
        <v>608</v>
      </c>
      <c r="AK198" t="s">
        <v>587</v>
      </c>
      <c r="AL198" t="s">
        <v>609</v>
      </c>
      <c r="AM198" t="s">
        <v>946</v>
      </c>
      <c r="AN198" t="s">
        <v>619</v>
      </c>
      <c r="AO198">
        <v>0</v>
      </c>
      <c r="AP198">
        <v>13500000000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1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450</v>
      </c>
      <c r="ES198" t="s">
        <v>10328</v>
      </c>
      <c r="ET198" t="s">
        <v>10328</v>
      </c>
      <c r="EU198" t="s">
        <v>946</v>
      </c>
      <c r="EV198" t="s">
        <v>10329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 t="b">
        <v>1</v>
      </c>
      <c r="FR198" t="b">
        <v>1</v>
      </c>
    </row>
    <row r="199" spans="1:174" x14ac:dyDescent="0.4">
      <c r="A199" t="s">
        <v>947</v>
      </c>
      <c r="B199">
        <v>205832686200</v>
      </c>
      <c r="C199">
        <v>6000000000418</v>
      </c>
      <c r="D199" t="s">
        <v>948</v>
      </c>
      <c r="E199" t="e">
        <v>#N/A</v>
      </c>
      <c r="F199" t="s">
        <v>587</v>
      </c>
      <c r="G199" t="s">
        <v>588</v>
      </c>
      <c r="H199" t="s">
        <v>589</v>
      </c>
      <c r="I199" t="s">
        <v>590</v>
      </c>
      <c r="J199" t="s">
        <v>591</v>
      </c>
      <c r="K199" t="s">
        <v>592</v>
      </c>
      <c r="L199" t="s">
        <v>593</v>
      </c>
      <c r="M199" t="s">
        <v>594</v>
      </c>
      <c r="N199" t="s">
        <v>595</v>
      </c>
      <c r="O199" t="s">
        <v>596</v>
      </c>
      <c r="P199" t="s">
        <v>595</v>
      </c>
      <c r="Q199" t="s">
        <v>597</v>
      </c>
      <c r="R199" t="s">
        <v>946</v>
      </c>
      <c r="S199" t="s">
        <v>946</v>
      </c>
      <c r="T199" t="s">
        <v>946</v>
      </c>
      <c r="U199" s="1">
        <v>53143</v>
      </c>
      <c r="V199" s="1">
        <v>53143</v>
      </c>
      <c r="X199" t="s">
        <v>599</v>
      </c>
      <c r="Y199" t="s">
        <v>600</v>
      </c>
      <c r="AC199" t="s">
        <v>594</v>
      </c>
      <c r="AD199" t="s">
        <v>604</v>
      </c>
      <c r="AF199" t="s">
        <v>605</v>
      </c>
      <c r="AG199" t="e">
        <v>#N/A</v>
      </c>
      <c r="AH199" t="s">
        <v>10328</v>
      </c>
      <c r="AI199" t="s">
        <v>607</v>
      </c>
      <c r="AJ199" t="s">
        <v>608</v>
      </c>
      <c r="AK199" t="s">
        <v>587</v>
      </c>
      <c r="AL199" t="s">
        <v>609</v>
      </c>
      <c r="AM199" t="s">
        <v>946</v>
      </c>
      <c r="AN199" t="s">
        <v>619</v>
      </c>
      <c r="AO199">
        <v>0</v>
      </c>
      <c r="AP199">
        <v>13500000000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1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450</v>
      </c>
      <c r="ES199" t="s">
        <v>10328</v>
      </c>
      <c r="ET199" t="s">
        <v>10328</v>
      </c>
      <c r="EU199" t="s">
        <v>946</v>
      </c>
      <c r="EV199" t="s">
        <v>10329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 t="b">
        <v>1</v>
      </c>
      <c r="FR199" t="b">
        <v>1</v>
      </c>
    </row>
    <row r="200" spans="1:174" x14ac:dyDescent="0.4">
      <c r="A200" t="s">
        <v>90</v>
      </c>
      <c r="B200" t="s">
        <v>949</v>
      </c>
      <c r="C200">
        <v>200000324</v>
      </c>
      <c r="D200" t="s">
        <v>950</v>
      </c>
      <c r="E200" t="s">
        <v>951</v>
      </c>
      <c r="F200" t="s">
        <v>587</v>
      </c>
      <c r="G200" t="s">
        <v>742</v>
      </c>
      <c r="H200" t="s">
        <v>743</v>
      </c>
      <c r="I200" t="s">
        <v>730</v>
      </c>
      <c r="J200" t="s">
        <v>731</v>
      </c>
      <c r="K200" t="s">
        <v>732</v>
      </c>
      <c r="L200" t="s">
        <v>695</v>
      </c>
      <c r="M200" t="s">
        <v>594</v>
      </c>
      <c r="N200" t="s">
        <v>635</v>
      </c>
      <c r="O200" t="s">
        <v>624</v>
      </c>
      <c r="P200" t="s">
        <v>625</v>
      </c>
      <c r="Q200" t="s">
        <v>696</v>
      </c>
      <c r="R200" t="s">
        <v>598</v>
      </c>
      <c r="S200" t="s">
        <v>733</v>
      </c>
      <c r="T200" s="1">
        <v>41128</v>
      </c>
      <c r="U200" s="1">
        <v>44050</v>
      </c>
      <c r="V200" s="1">
        <v>50259</v>
      </c>
      <c r="X200" t="s">
        <v>594</v>
      </c>
      <c r="Y200" t="s">
        <v>594</v>
      </c>
      <c r="Z200" t="s">
        <v>594</v>
      </c>
      <c r="AA200" t="s">
        <v>594</v>
      </c>
      <c r="AB200" t="s">
        <v>810</v>
      </c>
      <c r="AC200" t="s">
        <v>810</v>
      </c>
      <c r="AD200" t="s">
        <v>904</v>
      </c>
      <c r="AF200" t="s">
        <v>813</v>
      </c>
      <c r="AG200" t="s">
        <v>736</v>
      </c>
      <c r="AH200" t="s">
        <v>10328</v>
      </c>
      <c r="AI200" t="s">
        <v>607</v>
      </c>
      <c r="AJ200" t="s">
        <v>814</v>
      </c>
      <c r="AK200" t="s">
        <v>587</v>
      </c>
      <c r="AL200" t="s">
        <v>627</v>
      </c>
      <c r="AM200" t="s">
        <v>610</v>
      </c>
      <c r="AN200" t="s">
        <v>619</v>
      </c>
      <c r="AO200">
        <v>270000000</v>
      </c>
      <c r="AP200">
        <v>304155000000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316438560914</v>
      </c>
      <c r="AX200">
        <v>0</v>
      </c>
      <c r="AY200">
        <v>0</v>
      </c>
      <c r="AZ200">
        <v>219052294705</v>
      </c>
      <c r="BA200">
        <v>0</v>
      </c>
      <c r="BB200">
        <v>0</v>
      </c>
      <c r="BC200">
        <v>97386266209</v>
      </c>
      <c r="BD200">
        <v>0</v>
      </c>
      <c r="BE200">
        <v>0</v>
      </c>
      <c r="BF200">
        <v>72550716265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2277161354</v>
      </c>
      <c r="BN200">
        <v>2277161354</v>
      </c>
      <c r="BO200">
        <v>0</v>
      </c>
      <c r="BP200">
        <v>0</v>
      </c>
      <c r="BQ200">
        <v>2277161354</v>
      </c>
      <c r="BR200">
        <v>2277161354</v>
      </c>
      <c r="BS200">
        <v>0</v>
      </c>
      <c r="BT200">
        <v>0</v>
      </c>
      <c r="BU200">
        <v>0</v>
      </c>
      <c r="BV200">
        <v>2277161354</v>
      </c>
      <c r="BW200">
        <v>2277161354</v>
      </c>
      <c r="BX200">
        <v>2.2840369232679492</v>
      </c>
      <c r="BY200">
        <v>2.2840369232679492</v>
      </c>
      <c r="BZ200">
        <v>0</v>
      </c>
      <c r="CA200">
        <v>99415352937</v>
      </c>
      <c r="CB200">
        <v>99415352937</v>
      </c>
      <c r="CC200">
        <v>99415352937</v>
      </c>
      <c r="CD200">
        <v>0</v>
      </c>
      <c r="CE200">
        <v>101976134291</v>
      </c>
      <c r="CF200">
        <v>99698972937</v>
      </c>
      <c r="CG200">
        <v>99698972937</v>
      </c>
      <c r="CH200">
        <v>101976134291</v>
      </c>
      <c r="CI200">
        <v>99698972937</v>
      </c>
      <c r="CJ200">
        <v>99698972937</v>
      </c>
      <c r="CK200">
        <v>2277161354</v>
      </c>
      <c r="CL200">
        <v>32681907170</v>
      </c>
      <c r="CM200">
        <v>30.460682511329651</v>
      </c>
      <c r="CN200">
        <v>9.5913615822792071</v>
      </c>
      <c r="CO200">
        <v>3.5895904898643485</v>
      </c>
      <c r="CP200">
        <v>3106262650370.8677</v>
      </c>
      <c r="CQ200">
        <v>978089976748.04272</v>
      </c>
      <c r="CR200">
        <v>366052561844.10327</v>
      </c>
      <c r="CS200">
        <v>1.2437774464786699</v>
      </c>
      <c r="CT200">
        <v>126835615910.22591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1</v>
      </c>
      <c r="DJ200">
        <v>0</v>
      </c>
      <c r="DK200">
        <v>101976134291</v>
      </c>
      <c r="DL200">
        <v>0</v>
      </c>
      <c r="DM200">
        <v>99698972937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98908438731</v>
      </c>
      <c r="DW200">
        <v>3005213.302509496</v>
      </c>
      <c r="DX200">
        <v>0</v>
      </c>
      <c r="DY200">
        <v>48651671876.052299</v>
      </c>
      <c r="DZ200">
        <v>37411680472.969772</v>
      </c>
      <c r="EA200">
        <v>0</v>
      </c>
      <c r="EB200">
        <v>86066357562.324585</v>
      </c>
      <c r="EC200">
        <v>0.87016192618708843</v>
      </c>
      <c r="ED200">
        <v>86066357562.324585</v>
      </c>
      <c r="EE200">
        <v>88735749439.76976</v>
      </c>
      <c r="EF200">
        <v>0</v>
      </c>
      <c r="EG200">
        <v>0</v>
      </c>
      <c r="EH200">
        <v>0</v>
      </c>
      <c r="EI200">
        <v>0</v>
      </c>
      <c r="EJ200">
        <v>2277161354</v>
      </c>
      <c r="EK200">
        <v>0</v>
      </c>
      <c r="EL200">
        <v>0</v>
      </c>
      <c r="EM200">
        <v>0</v>
      </c>
      <c r="EN200">
        <v>0</v>
      </c>
      <c r="EO200">
        <v>2277161354</v>
      </c>
      <c r="EP200">
        <v>2277161354</v>
      </c>
      <c r="EQ200">
        <v>2277161354</v>
      </c>
      <c r="ER200">
        <v>57</v>
      </c>
      <c r="ES200" t="s">
        <v>10328</v>
      </c>
      <c r="ET200" t="s">
        <v>10328</v>
      </c>
      <c r="EU200" t="s">
        <v>612</v>
      </c>
      <c r="EV200" t="s">
        <v>613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2277161354</v>
      </c>
      <c r="FL200">
        <v>0</v>
      </c>
      <c r="FM200">
        <v>0</v>
      </c>
      <c r="FN200">
        <v>0</v>
      </c>
      <c r="FO200">
        <v>0</v>
      </c>
      <c r="FP200">
        <v>2277161354</v>
      </c>
      <c r="FQ200" t="b">
        <v>1</v>
      </c>
      <c r="FR200" t="b">
        <v>1</v>
      </c>
    </row>
    <row r="201" spans="1:174" x14ac:dyDescent="0.4">
      <c r="A201" t="s">
        <v>91</v>
      </c>
      <c r="B201" t="s">
        <v>952</v>
      </c>
      <c r="C201">
        <v>200000036</v>
      </c>
      <c r="D201" t="s">
        <v>953</v>
      </c>
      <c r="E201" t="s">
        <v>954</v>
      </c>
      <c r="F201" t="s">
        <v>728</v>
      </c>
      <c r="G201" t="s">
        <v>728</v>
      </c>
      <c r="H201" t="s">
        <v>728</v>
      </c>
      <c r="I201" t="s">
        <v>730</v>
      </c>
      <c r="J201" t="s">
        <v>878</v>
      </c>
      <c r="K201" t="s">
        <v>732</v>
      </c>
      <c r="L201" t="s">
        <v>879</v>
      </c>
      <c r="M201" t="s">
        <v>594</v>
      </c>
      <c r="N201" t="s">
        <v>635</v>
      </c>
      <c r="O201" t="s">
        <v>624</v>
      </c>
      <c r="P201" t="s">
        <v>625</v>
      </c>
      <c r="Q201" t="s">
        <v>696</v>
      </c>
      <c r="R201" t="s">
        <v>733</v>
      </c>
      <c r="S201" t="s">
        <v>733</v>
      </c>
      <c r="T201" s="1">
        <v>41152</v>
      </c>
      <c r="U201" s="1">
        <v>42928</v>
      </c>
      <c r="V201" s="1">
        <v>45850</v>
      </c>
      <c r="X201" t="s">
        <v>594</v>
      </c>
      <c r="Y201" t="s">
        <v>594</v>
      </c>
      <c r="Z201" t="s">
        <v>594</v>
      </c>
      <c r="AA201" t="s">
        <v>594</v>
      </c>
      <c r="AB201" t="s">
        <v>594</v>
      </c>
      <c r="AC201" t="s">
        <v>955</v>
      </c>
      <c r="AD201" t="s">
        <v>892</v>
      </c>
      <c r="AF201" t="s">
        <v>735</v>
      </c>
      <c r="AG201" t="s">
        <v>606</v>
      </c>
      <c r="AH201" t="s">
        <v>10328</v>
      </c>
      <c r="AI201" t="s">
        <v>607</v>
      </c>
      <c r="AJ201" t="s">
        <v>737</v>
      </c>
      <c r="AK201" t="s">
        <v>728</v>
      </c>
      <c r="AL201" t="s">
        <v>627</v>
      </c>
      <c r="AM201" t="s">
        <v>610</v>
      </c>
      <c r="AN201" t="s">
        <v>619</v>
      </c>
      <c r="AO201">
        <v>100000000</v>
      </c>
      <c r="AP201">
        <v>113460000000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81674698847</v>
      </c>
      <c r="AX201">
        <v>0</v>
      </c>
      <c r="AY201">
        <v>0</v>
      </c>
      <c r="AZ201">
        <v>78158612949</v>
      </c>
      <c r="BA201">
        <v>0</v>
      </c>
      <c r="BB201">
        <v>0</v>
      </c>
      <c r="BC201">
        <v>3516085898</v>
      </c>
      <c r="BD201">
        <v>0</v>
      </c>
      <c r="BE201">
        <v>3093601409</v>
      </c>
      <c r="BF201">
        <v>61631955644</v>
      </c>
      <c r="BG201">
        <v>3093601409</v>
      </c>
      <c r="BH201">
        <v>0</v>
      </c>
      <c r="BI201">
        <v>0</v>
      </c>
      <c r="BJ201">
        <v>0</v>
      </c>
      <c r="BK201">
        <v>3093601409</v>
      </c>
      <c r="BL201">
        <v>0</v>
      </c>
      <c r="BM201">
        <v>-2290377473</v>
      </c>
      <c r="BN201">
        <v>-2344763784</v>
      </c>
      <c r="BO201">
        <v>0</v>
      </c>
      <c r="BP201">
        <v>3093601409</v>
      </c>
      <c r="BQ201">
        <v>-2290377473</v>
      </c>
      <c r="BR201">
        <v>748837625</v>
      </c>
      <c r="BS201">
        <v>0</v>
      </c>
      <c r="BT201">
        <v>0</v>
      </c>
      <c r="BU201">
        <v>0</v>
      </c>
      <c r="BV201">
        <v>-2290377473</v>
      </c>
      <c r="BW201">
        <v>748837625</v>
      </c>
      <c r="BX201">
        <v>-36.777271860103497</v>
      </c>
      <c r="BY201">
        <v>15.830501782624079</v>
      </c>
      <c r="BZ201">
        <v>2860835.58</v>
      </c>
      <c r="CA201">
        <v>3357499691</v>
      </c>
      <c r="CB201">
        <v>3357499691</v>
      </c>
      <c r="CC201">
        <v>3357499691</v>
      </c>
      <c r="CD201">
        <v>2688064</v>
      </c>
      <c r="CE201">
        <v>4068116058</v>
      </c>
      <c r="CF201">
        <v>6096902735</v>
      </c>
      <c r="CG201">
        <v>6141415047</v>
      </c>
      <c r="CH201">
        <v>3096027186.2507744</v>
      </c>
      <c r="CI201">
        <v>5379142146.3127747</v>
      </c>
      <c r="CJ201">
        <v>5393901768.2807751</v>
      </c>
      <c r="CK201">
        <v>-2297874582.0300007</v>
      </c>
      <c r="CL201">
        <v>0</v>
      </c>
      <c r="CM201">
        <v>-99.14672963321209</v>
      </c>
      <c r="CN201">
        <v>181.66906237602237</v>
      </c>
      <c r="CO201">
        <v>15.291339755058289</v>
      </c>
      <c r="CP201">
        <v>-403340402919.05457</v>
      </c>
      <c r="CQ201">
        <v>739050829893.7002</v>
      </c>
      <c r="CR201">
        <v>62206944805.886414</v>
      </c>
      <c r="CS201">
        <v>1.7613616784861164</v>
      </c>
      <c r="CT201">
        <v>7165423728.1952028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1</v>
      </c>
      <c r="DJ201">
        <v>0</v>
      </c>
      <c r="DK201">
        <v>4068116058</v>
      </c>
      <c r="DL201">
        <v>0</v>
      </c>
      <c r="DM201">
        <v>6141415047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6300499702</v>
      </c>
      <c r="DW201">
        <v>0</v>
      </c>
      <c r="DX201">
        <v>0</v>
      </c>
      <c r="DY201">
        <v>3087244853.98</v>
      </c>
      <c r="DZ201">
        <v>1575124925.5</v>
      </c>
      <c r="EA201">
        <v>0</v>
      </c>
      <c r="EB201">
        <v>4662369779.4799995</v>
      </c>
      <c r="EC201">
        <v>0.73999999999999988</v>
      </c>
      <c r="ED201">
        <v>4662369779.4799995</v>
      </c>
      <c r="EE201">
        <v>3010405882.9199996</v>
      </c>
      <c r="EF201">
        <v>380494668</v>
      </c>
      <c r="EG201">
        <v>0</v>
      </c>
      <c r="EH201">
        <v>0</v>
      </c>
      <c r="EI201">
        <v>-261590796</v>
      </c>
      <c r="EJ201">
        <v>-2409281345</v>
      </c>
      <c r="EK201">
        <v>335982356</v>
      </c>
      <c r="EL201">
        <v>3093601409</v>
      </c>
      <c r="EM201">
        <v>0</v>
      </c>
      <c r="EN201">
        <v>-271464795</v>
      </c>
      <c r="EO201">
        <v>-2409281345</v>
      </c>
      <c r="EP201">
        <v>-2290377473</v>
      </c>
      <c r="EQ201">
        <v>748837625</v>
      </c>
      <c r="ER201">
        <v>143</v>
      </c>
      <c r="ES201" t="s">
        <v>956</v>
      </c>
      <c r="ET201" t="s">
        <v>10328</v>
      </c>
      <c r="EU201" t="s">
        <v>612</v>
      </c>
      <c r="EV201" t="s">
        <v>855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380494668</v>
      </c>
      <c r="FH201">
        <v>0</v>
      </c>
      <c r="FI201">
        <v>0</v>
      </c>
      <c r="FJ201">
        <v>-261590796</v>
      </c>
      <c r="FK201">
        <v>-2409281345</v>
      </c>
      <c r="FL201">
        <v>335982356</v>
      </c>
      <c r="FM201">
        <v>3093601409</v>
      </c>
      <c r="FN201">
        <v>0</v>
      </c>
      <c r="FO201">
        <v>-271464795</v>
      </c>
      <c r="FP201">
        <v>-2409281345</v>
      </c>
      <c r="FQ201" t="b">
        <v>1</v>
      </c>
      <c r="FR201" t="b">
        <v>1</v>
      </c>
    </row>
    <row r="202" spans="1:174" x14ac:dyDescent="0.4">
      <c r="A202" t="s">
        <v>92</v>
      </c>
      <c r="B202" t="s">
        <v>957</v>
      </c>
      <c r="C202">
        <v>200000015</v>
      </c>
      <c r="D202" t="s">
        <v>958</v>
      </c>
      <c r="E202" t="s">
        <v>959</v>
      </c>
      <c r="F202" t="s">
        <v>587</v>
      </c>
      <c r="G202" t="s">
        <v>695</v>
      </c>
      <c r="H202" t="s">
        <v>695</v>
      </c>
      <c r="I202" t="s">
        <v>730</v>
      </c>
      <c r="J202" t="s">
        <v>852</v>
      </c>
      <c r="K202" t="s">
        <v>732</v>
      </c>
      <c r="L202" t="s">
        <v>960</v>
      </c>
      <c r="M202" t="s">
        <v>594</v>
      </c>
      <c r="N202" t="s">
        <v>635</v>
      </c>
      <c r="O202" t="s">
        <v>695</v>
      </c>
      <c r="P202" t="s">
        <v>636</v>
      </c>
      <c r="Q202" t="s">
        <v>696</v>
      </c>
      <c r="R202" t="s">
        <v>961</v>
      </c>
      <c r="S202" t="s">
        <v>961</v>
      </c>
      <c r="T202" s="1">
        <v>41242</v>
      </c>
      <c r="U202" s="1">
        <v>41242</v>
      </c>
      <c r="V202" s="1">
        <v>50372</v>
      </c>
      <c r="X202" t="s">
        <v>594</v>
      </c>
      <c r="Y202" t="s">
        <v>594</v>
      </c>
      <c r="Z202" t="s">
        <v>594</v>
      </c>
      <c r="AA202" t="s">
        <v>594</v>
      </c>
      <c r="AB202" t="s">
        <v>594</v>
      </c>
      <c r="AC202" t="s">
        <v>962</v>
      </c>
      <c r="AD202" t="s">
        <v>904</v>
      </c>
      <c r="AF202" t="s">
        <v>813</v>
      </c>
      <c r="AG202" t="s">
        <v>606</v>
      </c>
      <c r="AH202" t="s">
        <v>10328</v>
      </c>
      <c r="AI202" t="s">
        <v>607</v>
      </c>
      <c r="AJ202" t="s">
        <v>814</v>
      </c>
      <c r="AK202" t="s">
        <v>587</v>
      </c>
      <c r="AL202" t="s">
        <v>609</v>
      </c>
      <c r="AM202" t="s">
        <v>610</v>
      </c>
      <c r="AN202" t="s">
        <v>619</v>
      </c>
      <c r="AO202">
        <v>50000000</v>
      </c>
      <c r="AP202">
        <v>85177680000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82732091772</v>
      </c>
      <c r="AX202">
        <v>0</v>
      </c>
      <c r="AY202">
        <v>0</v>
      </c>
      <c r="AZ202">
        <v>15699218771</v>
      </c>
      <c r="BA202">
        <v>0</v>
      </c>
      <c r="BB202">
        <v>0</v>
      </c>
      <c r="BC202">
        <v>67032873001</v>
      </c>
      <c r="BD202">
        <v>0</v>
      </c>
      <c r="BE202">
        <v>458754798</v>
      </c>
      <c r="BF202">
        <v>61701426586</v>
      </c>
      <c r="BG202">
        <v>458754798</v>
      </c>
      <c r="BH202">
        <v>0</v>
      </c>
      <c r="BI202">
        <v>0</v>
      </c>
      <c r="BJ202">
        <v>0</v>
      </c>
      <c r="BK202">
        <v>458754798</v>
      </c>
      <c r="BL202">
        <v>0</v>
      </c>
      <c r="BM202">
        <v>71173698</v>
      </c>
      <c r="BN202">
        <v>-1382266565</v>
      </c>
      <c r="BO202">
        <v>0</v>
      </c>
      <c r="BP202">
        <v>458754798</v>
      </c>
      <c r="BQ202">
        <v>71173698</v>
      </c>
      <c r="BR202">
        <v>-923511767</v>
      </c>
      <c r="BS202">
        <v>0</v>
      </c>
      <c r="BT202">
        <v>0</v>
      </c>
      <c r="BU202">
        <v>0</v>
      </c>
      <c r="BV202">
        <v>71173698</v>
      </c>
      <c r="BW202">
        <v>-923511767</v>
      </c>
      <c r="BX202">
        <v>7.4872285829447424E-2</v>
      </c>
      <c r="BY202">
        <v>-0.95811411132002766</v>
      </c>
      <c r="BZ202">
        <v>37736059.579999998</v>
      </c>
      <c r="CA202">
        <v>65585271550</v>
      </c>
      <c r="CB202">
        <v>65585271550</v>
      </c>
      <c r="CC202">
        <v>65585271550</v>
      </c>
      <c r="CD202">
        <v>48593224</v>
      </c>
      <c r="CE202">
        <v>96864274925</v>
      </c>
      <c r="CF202">
        <v>93327174150</v>
      </c>
      <c r="CG202">
        <v>94989202205</v>
      </c>
      <c r="CH202">
        <v>87227617390.055405</v>
      </c>
      <c r="CI202">
        <v>86437324391.883606</v>
      </c>
      <c r="CJ202">
        <v>87656708468.010208</v>
      </c>
      <c r="CK202">
        <v>-429091077.95480347</v>
      </c>
      <c r="CL202">
        <v>0</v>
      </c>
      <c r="CM202">
        <v>54.959487318992636</v>
      </c>
      <c r="CN202">
        <v>10.377398133277893</v>
      </c>
      <c r="CO202">
        <v>8.3709421753883397</v>
      </c>
      <c r="CP202">
        <v>5323610889403.9541</v>
      </c>
      <c r="CQ202">
        <v>1005199145788.0116</v>
      </c>
      <c r="CR202">
        <v>810845244258.09375</v>
      </c>
      <c r="CS202">
        <v>2.1063763353434095</v>
      </c>
      <c r="CT202">
        <v>204032616442.21802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0.78187117083028068</v>
      </c>
      <c r="DI202">
        <v>0.21812882916971929</v>
      </c>
      <c r="DJ202">
        <v>75735384047.235947</v>
      </c>
      <c r="DK202">
        <v>21128890877.76405</v>
      </c>
      <c r="DL202">
        <v>74269318744.257629</v>
      </c>
      <c r="DM202">
        <v>20719883460.742367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91226468593</v>
      </c>
      <c r="DW202">
        <v>11423226143.434948</v>
      </c>
      <c r="DX202">
        <v>0</v>
      </c>
      <c r="DY202">
        <v>596507219.96319687</v>
      </c>
      <c r="DZ202">
        <v>27059453859.157024</v>
      </c>
      <c r="EA202">
        <v>0</v>
      </c>
      <c r="EB202">
        <v>39079187222.555168</v>
      </c>
      <c r="EC202">
        <v>0.42837553426411812</v>
      </c>
      <c r="ED202">
        <v>39079187222.555168</v>
      </c>
      <c r="EE202">
        <v>41494285522.103294</v>
      </c>
      <c r="EF202">
        <v>3578237462</v>
      </c>
      <c r="EG202">
        <v>0</v>
      </c>
      <c r="EH202">
        <v>0</v>
      </c>
      <c r="EI202">
        <v>-3465927077</v>
      </c>
      <c r="EJ202">
        <v>-41136687</v>
      </c>
      <c r="EK202">
        <v>3001609829</v>
      </c>
      <c r="EL202">
        <v>458754798</v>
      </c>
      <c r="EM202">
        <v>0</v>
      </c>
      <c r="EN202">
        <v>-3257339285</v>
      </c>
      <c r="EO202">
        <v>-1126537109</v>
      </c>
      <c r="EP202">
        <v>71173698</v>
      </c>
      <c r="EQ202">
        <v>-923511767</v>
      </c>
      <c r="ER202">
        <v>744</v>
      </c>
      <c r="ES202" t="s">
        <v>10328</v>
      </c>
      <c r="ET202" t="s">
        <v>10328</v>
      </c>
      <c r="EU202" t="s">
        <v>612</v>
      </c>
      <c r="EV202" t="s">
        <v>855</v>
      </c>
      <c r="EW202">
        <v>2797720713.9227118</v>
      </c>
      <c r="EX202">
        <v>0</v>
      </c>
      <c r="EY202">
        <v>0</v>
      </c>
      <c r="EZ202">
        <v>-2709908461.7063622</v>
      </c>
      <c r="FA202">
        <v>-32163589.628768787</v>
      </c>
      <c r="FB202">
        <v>2346872191.3759084</v>
      </c>
      <c r="FC202">
        <v>358687151.03626889</v>
      </c>
      <c r="FD202">
        <v>0</v>
      </c>
      <c r="FE202">
        <v>-2546819680.5544195</v>
      </c>
      <c r="FF202">
        <v>-880806888.39758956</v>
      </c>
      <c r="FG202">
        <v>780516748.07728791</v>
      </c>
      <c r="FH202">
        <v>0</v>
      </c>
      <c r="FI202">
        <v>0</v>
      </c>
      <c r="FJ202">
        <v>-756018615.29363751</v>
      </c>
      <c r="FK202">
        <v>-8973097.3712312132</v>
      </c>
      <c r="FL202">
        <v>654737637.62409139</v>
      </c>
      <c r="FM202">
        <v>100067646.96373108</v>
      </c>
      <c r="FN202">
        <v>0</v>
      </c>
      <c r="FO202">
        <v>-710519604.4455806</v>
      </c>
      <c r="FP202">
        <v>-245730220.60241044</v>
      </c>
      <c r="FQ202" t="b">
        <v>1</v>
      </c>
      <c r="FR202" t="b">
        <v>0</v>
      </c>
    </row>
    <row r="203" spans="1:174" x14ac:dyDescent="0.4">
      <c r="A203" t="s">
        <v>963</v>
      </c>
      <c r="B203" t="s">
        <v>964</v>
      </c>
      <c r="C203">
        <v>200000014</v>
      </c>
      <c r="D203" t="s">
        <v>965</v>
      </c>
      <c r="E203" t="s">
        <v>966</v>
      </c>
      <c r="F203" t="s">
        <v>587</v>
      </c>
      <c r="G203" t="s">
        <v>717</v>
      </c>
      <c r="H203" t="s">
        <v>967</v>
      </c>
      <c r="I203" t="s">
        <v>730</v>
      </c>
      <c r="J203" t="s">
        <v>731</v>
      </c>
      <c r="K203" t="s">
        <v>732</v>
      </c>
      <c r="L203" t="s">
        <v>695</v>
      </c>
      <c r="M203" t="s">
        <v>594</v>
      </c>
      <c r="N203" t="s">
        <v>635</v>
      </c>
      <c r="O203" t="s">
        <v>695</v>
      </c>
      <c r="P203" t="s">
        <v>625</v>
      </c>
      <c r="Q203" t="s">
        <v>696</v>
      </c>
      <c r="R203" t="s">
        <v>733</v>
      </c>
      <c r="S203" t="s">
        <v>733</v>
      </c>
      <c r="T203" s="1">
        <v>41267</v>
      </c>
      <c r="U203" s="1">
        <v>42728</v>
      </c>
      <c r="V203" s="1">
        <v>45472</v>
      </c>
      <c r="W203" s="1">
        <v>45808</v>
      </c>
      <c r="X203" t="s">
        <v>594</v>
      </c>
      <c r="Y203" t="s">
        <v>594</v>
      </c>
      <c r="Z203" t="s">
        <v>594</v>
      </c>
      <c r="AA203" t="s">
        <v>594</v>
      </c>
      <c r="AB203" t="s">
        <v>594</v>
      </c>
      <c r="AC203" t="s">
        <v>968</v>
      </c>
      <c r="AD203" t="s">
        <v>904</v>
      </c>
      <c r="AF203" t="s">
        <v>813</v>
      </c>
      <c r="AG203" t="s">
        <v>722</v>
      </c>
      <c r="AH203" t="s">
        <v>10328</v>
      </c>
      <c r="AI203" t="s">
        <v>607</v>
      </c>
      <c r="AJ203" t="s">
        <v>814</v>
      </c>
      <c r="AK203" t="s">
        <v>587</v>
      </c>
      <c r="AL203" t="s">
        <v>627</v>
      </c>
      <c r="AM203" t="s">
        <v>610</v>
      </c>
      <c r="AN203" t="s">
        <v>611</v>
      </c>
      <c r="AO203">
        <v>50000000</v>
      </c>
      <c r="AP203">
        <v>53770000000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72780686097</v>
      </c>
      <c r="AX203">
        <v>0</v>
      </c>
      <c r="AY203">
        <v>0</v>
      </c>
      <c r="AZ203">
        <v>35416792957</v>
      </c>
      <c r="BA203">
        <v>0</v>
      </c>
      <c r="BB203">
        <v>0</v>
      </c>
      <c r="BC203">
        <v>37363893140</v>
      </c>
      <c r="BD203">
        <v>0</v>
      </c>
      <c r="BE203">
        <v>0</v>
      </c>
      <c r="BF203">
        <v>8454352449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49409204921</v>
      </c>
      <c r="CM203">
        <v>0</v>
      </c>
      <c r="CN203">
        <v>0</v>
      </c>
      <c r="CO203">
        <v>-14.299019211903216</v>
      </c>
      <c r="CP203">
        <v>0</v>
      </c>
      <c r="CQ203">
        <v>0</v>
      </c>
      <c r="CR203">
        <v>0</v>
      </c>
      <c r="CS203">
        <v>0.60278554323505285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6.9687134712252907E-2</v>
      </c>
      <c r="DI203">
        <v>0.93031286528774704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450</v>
      </c>
      <c r="ES203" t="s">
        <v>10328</v>
      </c>
      <c r="ET203" t="s">
        <v>10328</v>
      </c>
      <c r="EU203" t="s">
        <v>612</v>
      </c>
      <c r="EV203" t="s">
        <v>855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 t="b">
        <v>1</v>
      </c>
      <c r="FR203" t="b">
        <v>1</v>
      </c>
    </row>
    <row r="204" spans="1:174" x14ac:dyDescent="0.4">
      <c r="A204" t="s">
        <v>969</v>
      </c>
      <c r="B204" t="s">
        <v>970</v>
      </c>
      <c r="C204">
        <v>200000331</v>
      </c>
      <c r="D204" t="s">
        <v>971</v>
      </c>
      <c r="E204" t="s">
        <v>972</v>
      </c>
      <c r="F204" t="s">
        <v>647</v>
      </c>
      <c r="G204" t="s">
        <v>648</v>
      </c>
      <c r="H204" t="s">
        <v>973</v>
      </c>
      <c r="I204" t="s">
        <v>590</v>
      </c>
      <c r="J204" t="s">
        <v>591</v>
      </c>
      <c r="K204" t="s">
        <v>592</v>
      </c>
      <c r="L204" t="s">
        <v>593</v>
      </c>
      <c r="M204" t="s">
        <v>974</v>
      </c>
      <c r="N204" t="s">
        <v>635</v>
      </c>
      <c r="O204" t="s">
        <v>624</v>
      </c>
      <c r="P204" t="s">
        <v>625</v>
      </c>
      <c r="Q204" t="s">
        <v>696</v>
      </c>
      <c r="R204" t="s">
        <v>598</v>
      </c>
      <c r="S204" t="s">
        <v>598</v>
      </c>
      <c r="T204" s="1">
        <v>41269</v>
      </c>
      <c r="U204" s="1">
        <v>41269</v>
      </c>
      <c r="V204" s="1">
        <v>44921</v>
      </c>
      <c r="W204" s="1">
        <v>45093</v>
      </c>
      <c r="X204" t="s">
        <v>594</v>
      </c>
      <c r="Y204" t="s">
        <v>594</v>
      </c>
      <c r="Z204" t="s">
        <v>651</v>
      </c>
      <c r="AA204" t="s">
        <v>651</v>
      </c>
      <c r="AB204" t="s">
        <v>975</v>
      </c>
      <c r="AC204" t="s">
        <v>594</v>
      </c>
      <c r="AD204" t="s">
        <v>604</v>
      </c>
      <c r="AF204" t="s">
        <v>10331</v>
      </c>
      <c r="AG204" t="s">
        <v>606</v>
      </c>
      <c r="AH204" t="s">
        <v>10328</v>
      </c>
      <c r="AI204" t="s">
        <v>607</v>
      </c>
      <c r="AJ204" t="s">
        <v>608</v>
      </c>
      <c r="AK204" t="s">
        <v>647</v>
      </c>
      <c r="AL204" t="s">
        <v>627</v>
      </c>
      <c r="AM204" t="s">
        <v>610</v>
      </c>
      <c r="AN204" t="s">
        <v>611</v>
      </c>
      <c r="AO204">
        <v>0</v>
      </c>
      <c r="AP204">
        <v>7500000000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7500000000</v>
      </c>
      <c r="AX204">
        <v>0</v>
      </c>
      <c r="AY204">
        <v>0</v>
      </c>
      <c r="AZ204">
        <v>8528335891</v>
      </c>
      <c r="BA204">
        <v>0</v>
      </c>
      <c r="BB204">
        <v>0</v>
      </c>
      <c r="BC204">
        <v>-1028335891</v>
      </c>
      <c r="BD204">
        <v>0</v>
      </c>
      <c r="BE204">
        <v>0</v>
      </c>
      <c r="BF204">
        <v>13126735254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13.026323914527898</v>
      </c>
      <c r="CP204">
        <v>0</v>
      </c>
      <c r="CQ204">
        <v>0</v>
      </c>
      <c r="CR204">
        <v>0</v>
      </c>
      <c r="CS204">
        <v>2.8873428193333335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2.0402245420209939E-2</v>
      </c>
      <c r="DI204">
        <v>0.97959775457979004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450</v>
      </c>
      <c r="ES204" t="s">
        <v>10328</v>
      </c>
      <c r="ET204" t="s">
        <v>10328</v>
      </c>
      <c r="EU204" t="s">
        <v>612</v>
      </c>
      <c r="EV204" t="s">
        <v>613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 t="b">
        <v>1</v>
      </c>
      <c r="FR204" t="b">
        <v>1</v>
      </c>
    </row>
    <row r="205" spans="1:174" x14ac:dyDescent="0.4">
      <c r="A205" t="s">
        <v>976</v>
      </c>
      <c r="B205">
        <v>105861656100</v>
      </c>
      <c r="C205">
        <v>6000000000427</v>
      </c>
      <c r="D205" t="s">
        <v>977</v>
      </c>
      <c r="E205" t="e">
        <v>#N/A</v>
      </c>
      <c r="F205" t="s">
        <v>587</v>
      </c>
      <c r="G205" t="s">
        <v>588</v>
      </c>
      <c r="H205" t="s">
        <v>589</v>
      </c>
      <c r="I205" t="s">
        <v>590</v>
      </c>
      <c r="J205" t="s">
        <v>591</v>
      </c>
      <c r="K205" t="s">
        <v>592</v>
      </c>
      <c r="L205" t="s">
        <v>593</v>
      </c>
      <c r="M205" t="s">
        <v>594</v>
      </c>
      <c r="N205" t="s">
        <v>595</v>
      </c>
      <c r="O205" t="s">
        <v>596</v>
      </c>
      <c r="P205" t="s">
        <v>595</v>
      </c>
      <c r="Q205" t="s">
        <v>597</v>
      </c>
      <c r="R205" t="s">
        <v>946</v>
      </c>
      <c r="S205" t="s">
        <v>946</v>
      </c>
      <c r="T205" t="s">
        <v>946</v>
      </c>
      <c r="U205" s="1">
        <v>46022</v>
      </c>
      <c r="V205" s="1">
        <v>46022</v>
      </c>
      <c r="X205" t="s">
        <v>599</v>
      </c>
      <c r="Y205" t="s">
        <v>600</v>
      </c>
      <c r="Z205" t="s">
        <v>601</v>
      </c>
      <c r="AC205" t="s">
        <v>594</v>
      </c>
      <c r="AD205" t="s">
        <v>604</v>
      </c>
      <c r="AF205" t="s">
        <v>605</v>
      </c>
      <c r="AG205" t="e">
        <v>#N/A</v>
      </c>
      <c r="AH205" t="s">
        <v>10328</v>
      </c>
      <c r="AI205" t="s">
        <v>607</v>
      </c>
      <c r="AJ205" t="s">
        <v>608</v>
      </c>
      <c r="AK205" t="s">
        <v>587</v>
      </c>
      <c r="AL205" t="s">
        <v>609</v>
      </c>
      <c r="AM205" t="s">
        <v>946</v>
      </c>
      <c r="AN205" t="s">
        <v>619</v>
      </c>
      <c r="AO205">
        <v>0</v>
      </c>
      <c r="AP205">
        <v>10000000000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1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450</v>
      </c>
      <c r="ES205" t="s">
        <v>10328</v>
      </c>
      <c r="ET205" t="s">
        <v>10328</v>
      </c>
      <c r="EU205" t="s">
        <v>946</v>
      </c>
      <c r="EV205" t="s">
        <v>10329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 t="b">
        <v>1</v>
      </c>
      <c r="FR205" t="b">
        <v>1</v>
      </c>
    </row>
    <row r="206" spans="1:174" x14ac:dyDescent="0.4">
      <c r="A206" t="s">
        <v>976</v>
      </c>
      <c r="B206">
        <v>105861656100</v>
      </c>
      <c r="C206">
        <v>6000000000428</v>
      </c>
      <c r="D206" t="s">
        <v>977</v>
      </c>
      <c r="E206" t="e">
        <v>#N/A</v>
      </c>
      <c r="F206" t="s">
        <v>587</v>
      </c>
      <c r="G206" t="s">
        <v>588</v>
      </c>
      <c r="H206" t="s">
        <v>589</v>
      </c>
      <c r="I206" t="s">
        <v>590</v>
      </c>
      <c r="J206" t="s">
        <v>591</v>
      </c>
      <c r="K206" t="s">
        <v>592</v>
      </c>
      <c r="L206" t="s">
        <v>593</v>
      </c>
      <c r="M206" t="s">
        <v>594</v>
      </c>
      <c r="N206" t="s">
        <v>595</v>
      </c>
      <c r="O206" t="s">
        <v>596</v>
      </c>
      <c r="P206" t="s">
        <v>595</v>
      </c>
      <c r="Q206" t="s">
        <v>597</v>
      </c>
      <c r="R206" t="s">
        <v>946</v>
      </c>
      <c r="S206" t="s">
        <v>946</v>
      </c>
      <c r="T206" t="s">
        <v>946</v>
      </c>
      <c r="U206" s="1">
        <v>46022</v>
      </c>
      <c r="V206" s="1">
        <v>46022</v>
      </c>
      <c r="X206" t="s">
        <v>599</v>
      </c>
      <c r="Y206" t="s">
        <v>600</v>
      </c>
      <c r="Z206" t="s">
        <v>601</v>
      </c>
      <c r="AC206" t="s">
        <v>594</v>
      </c>
      <c r="AD206" t="s">
        <v>604</v>
      </c>
      <c r="AF206" t="s">
        <v>605</v>
      </c>
      <c r="AG206" t="e">
        <v>#N/A</v>
      </c>
      <c r="AH206" t="s">
        <v>10328</v>
      </c>
      <c r="AI206" t="s">
        <v>607</v>
      </c>
      <c r="AJ206" t="s">
        <v>608</v>
      </c>
      <c r="AK206" t="s">
        <v>587</v>
      </c>
      <c r="AL206" t="s">
        <v>609</v>
      </c>
      <c r="AM206" t="s">
        <v>946</v>
      </c>
      <c r="AN206" t="s">
        <v>619</v>
      </c>
      <c r="AO206">
        <v>0</v>
      </c>
      <c r="AP206">
        <v>14000000000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450</v>
      </c>
      <c r="ES206" t="s">
        <v>10328</v>
      </c>
      <c r="ET206" t="s">
        <v>10328</v>
      </c>
      <c r="EU206" t="s">
        <v>946</v>
      </c>
      <c r="EV206" t="s">
        <v>10329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 t="b">
        <v>1</v>
      </c>
      <c r="FR206" t="b">
        <v>1</v>
      </c>
    </row>
    <row r="207" spans="1:174" x14ac:dyDescent="0.4">
      <c r="A207" t="s">
        <v>978</v>
      </c>
      <c r="B207">
        <v>905861597900</v>
      </c>
      <c r="C207">
        <v>6000000000423</v>
      </c>
      <c r="D207" t="s">
        <v>979</v>
      </c>
      <c r="E207" t="e">
        <v>#N/A</v>
      </c>
      <c r="F207" t="s">
        <v>587</v>
      </c>
      <c r="G207" t="s">
        <v>588</v>
      </c>
      <c r="H207" t="s">
        <v>589</v>
      </c>
      <c r="I207" t="s">
        <v>590</v>
      </c>
      <c r="J207" t="s">
        <v>591</v>
      </c>
      <c r="K207" t="s">
        <v>592</v>
      </c>
      <c r="L207" t="s">
        <v>593</v>
      </c>
      <c r="M207" t="s">
        <v>594</v>
      </c>
      <c r="N207" t="s">
        <v>595</v>
      </c>
      <c r="O207" t="s">
        <v>596</v>
      </c>
      <c r="P207" t="s">
        <v>595</v>
      </c>
      <c r="Q207" t="s">
        <v>597</v>
      </c>
      <c r="R207" t="s">
        <v>598</v>
      </c>
      <c r="S207" t="s">
        <v>598</v>
      </c>
      <c r="T207" s="1">
        <v>43461</v>
      </c>
      <c r="U207" s="1">
        <v>50310</v>
      </c>
      <c r="V207" s="1">
        <v>50310</v>
      </c>
      <c r="W207" s="1">
        <v>44572</v>
      </c>
      <c r="X207" t="s">
        <v>599</v>
      </c>
      <c r="Y207" t="s">
        <v>600</v>
      </c>
      <c r="Z207" t="s">
        <v>601</v>
      </c>
      <c r="AA207" t="s">
        <v>980</v>
      </c>
      <c r="AB207" t="s">
        <v>603</v>
      </c>
      <c r="AC207" t="s">
        <v>594</v>
      </c>
      <c r="AD207" t="s">
        <v>604</v>
      </c>
      <c r="AF207" t="s">
        <v>605</v>
      </c>
      <c r="AG207" t="e">
        <v>#N/A</v>
      </c>
      <c r="AH207" t="s">
        <v>10328</v>
      </c>
      <c r="AI207" t="s">
        <v>607</v>
      </c>
      <c r="AJ207" t="s">
        <v>608</v>
      </c>
      <c r="AK207" t="s">
        <v>587</v>
      </c>
      <c r="AL207" t="s">
        <v>609</v>
      </c>
      <c r="AM207" t="s">
        <v>610</v>
      </c>
      <c r="AN207" t="s">
        <v>611</v>
      </c>
      <c r="AO207">
        <v>0</v>
      </c>
      <c r="AP207">
        <v>10000000000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1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450</v>
      </c>
      <c r="ES207" t="s">
        <v>10328</v>
      </c>
      <c r="ET207" t="s">
        <v>10328</v>
      </c>
      <c r="EU207">
        <v>2018</v>
      </c>
      <c r="EV207" t="s">
        <v>10329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 t="b">
        <v>1</v>
      </c>
      <c r="FR207" t="b">
        <v>1</v>
      </c>
    </row>
    <row r="208" spans="1:174" x14ac:dyDescent="0.4">
      <c r="A208" t="s">
        <v>978</v>
      </c>
      <c r="B208">
        <v>905861597900</v>
      </c>
      <c r="C208">
        <v>6000000001055</v>
      </c>
      <c r="D208" t="s">
        <v>979</v>
      </c>
      <c r="E208" t="s">
        <v>981</v>
      </c>
      <c r="F208" t="s">
        <v>587</v>
      </c>
      <c r="G208" t="s">
        <v>588</v>
      </c>
      <c r="H208" t="s">
        <v>589</v>
      </c>
      <c r="I208" t="s">
        <v>590</v>
      </c>
      <c r="J208" t="s">
        <v>591</v>
      </c>
      <c r="K208" t="s">
        <v>592</v>
      </c>
      <c r="L208" t="s">
        <v>593</v>
      </c>
      <c r="M208" t="s">
        <v>594</v>
      </c>
      <c r="N208" t="s">
        <v>595</v>
      </c>
      <c r="O208" t="s">
        <v>596</v>
      </c>
      <c r="P208" t="s">
        <v>595</v>
      </c>
      <c r="Q208" t="s">
        <v>597</v>
      </c>
      <c r="R208" t="s">
        <v>598</v>
      </c>
      <c r="S208" t="s">
        <v>598</v>
      </c>
      <c r="T208" s="1">
        <v>43461</v>
      </c>
      <c r="U208" s="1">
        <v>50310</v>
      </c>
      <c r="V208" s="1">
        <v>50310</v>
      </c>
      <c r="W208" s="1">
        <v>44572</v>
      </c>
      <c r="X208" t="s">
        <v>599</v>
      </c>
      <c r="Y208" t="s">
        <v>600</v>
      </c>
      <c r="Z208" t="s">
        <v>601</v>
      </c>
      <c r="AA208" t="s">
        <v>980</v>
      </c>
      <c r="AB208" t="s">
        <v>603</v>
      </c>
      <c r="AC208" t="s">
        <v>594</v>
      </c>
      <c r="AD208" t="s">
        <v>604</v>
      </c>
      <c r="AF208" t="s">
        <v>605</v>
      </c>
      <c r="AG208" t="e">
        <v>#N/A</v>
      </c>
      <c r="AH208" t="s">
        <v>10328</v>
      </c>
      <c r="AI208" t="s">
        <v>607</v>
      </c>
      <c r="AJ208" t="s">
        <v>608</v>
      </c>
      <c r="AK208" t="s">
        <v>587</v>
      </c>
      <c r="AL208" t="s">
        <v>609</v>
      </c>
      <c r="AM208" t="s">
        <v>610</v>
      </c>
      <c r="AN208" t="s">
        <v>611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1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450</v>
      </c>
      <c r="ES208" t="s">
        <v>10328</v>
      </c>
      <c r="ET208" t="s">
        <v>10328</v>
      </c>
      <c r="EU208">
        <v>2018</v>
      </c>
      <c r="EV208" t="s">
        <v>10329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 t="b">
        <v>1</v>
      </c>
      <c r="FR208" t="b">
        <v>1</v>
      </c>
    </row>
    <row r="209" spans="1:174" x14ac:dyDescent="0.4">
      <c r="A209" t="s">
        <v>982</v>
      </c>
      <c r="B209" t="s">
        <v>983</v>
      </c>
      <c r="C209">
        <v>200000317</v>
      </c>
      <c r="D209" t="s">
        <v>984</v>
      </c>
      <c r="E209" t="e">
        <v>#N/A</v>
      </c>
      <c r="F209" t="s">
        <v>587</v>
      </c>
      <c r="G209" t="s">
        <v>588</v>
      </c>
      <c r="H209" t="s">
        <v>589</v>
      </c>
      <c r="I209" t="s">
        <v>590</v>
      </c>
      <c r="J209" t="s">
        <v>591</v>
      </c>
      <c r="K209" t="s">
        <v>592</v>
      </c>
      <c r="L209" t="s">
        <v>593</v>
      </c>
      <c r="M209" t="s">
        <v>594</v>
      </c>
      <c r="N209" t="s">
        <v>635</v>
      </c>
      <c r="O209" t="s">
        <v>596</v>
      </c>
      <c r="P209" t="s">
        <v>636</v>
      </c>
      <c r="Q209" t="s">
        <v>597</v>
      </c>
      <c r="R209" t="s">
        <v>598</v>
      </c>
      <c r="S209" t="s">
        <v>598</v>
      </c>
      <c r="T209" s="1">
        <v>41256</v>
      </c>
      <c r="U209" s="1">
        <v>55499</v>
      </c>
      <c r="V209" s="1">
        <v>55499</v>
      </c>
      <c r="W209" s="1">
        <v>44561</v>
      </c>
      <c r="X209" t="s">
        <v>599</v>
      </c>
      <c r="Y209" t="s">
        <v>600</v>
      </c>
      <c r="Z209" t="s">
        <v>601</v>
      </c>
      <c r="AA209" t="s">
        <v>985</v>
      </c>
      <c r="AB209" t="s">
        <v>746</v>
      </c>
      <c r="AC209" t="s">
        <v>594</v>
      </c>
      <c r="AD209" t="s">
        <v>618</v>
      </c>
      <c r="AF209" t="s">
        <v>605</v>
      </c>
      <c r="AG209" t="s">
        <v>606</v>
      </c>
      <c r="AH209" t="s">
        <v>10328</v>
      </c>
      <c r="AI209" t="s">
        <v>607</v>
      </c>
      <c r="AJ209" t="s">
        <v>608</v>
      </c>
      <c r="AK209" t="s">
        <v>587</v>
      </c>
      <c r="AL209" t="s">
        <v>609</v>
      </c>
      <c r="AM209" t="s">
        <v>610</v>
      </c>
      <c r="AN209" t="s">
        <v>611</v>
      </c>
      <c r="AO209">
        <v>0</v>
      </c>
      <c r="AP209">
        <v>50000000000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49961500125</v>
      </c>
      <c r="AX209">
        <v>0</v>
      </c>
      <c r="AY209">
        <v>0</v>
      </c>
      <c r="AZ209">
        <v>50193278162</v>
      </c>
      <c r="BA209">
        <v>0</v>
      </c>
      <c r="BB209">
        <v>0</v>
      </c>
      <c r="BC209">
        <v>-231778037</v>
      </c>
      <c r="BD209">
        <v>0</v>
      </c>
      <c r="BE209">
        <v>0</v>
      </c>
      <c r="BF209">
        <v>14878420935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4.5246526598930359</v>
      </c>
      <c r="CP209">
        <v>0</v>
      </c>
      <c r="CQ209">
        <v>0</v>
      </c>
      <c r="CR209">
        <v>0</v>
      </c>
      <c r="CS209">
        <v>1.3024368550623058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0.89455080362227146</v>
      </c>
      <c r="DI209">
        <v>0.10544919637772855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450</v>
      </c>
      <c r="ES209" t="s">
        <v>10328</v>
      </c>
      <c r="ET209" t="s">
        <v>10328</v>
      </c>
      <c r="EU209" t="s">
        <v>612</v>
      </c>
      <c r="EV209" t="s">
        <v>613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 t="b">
        <v>1</v>
      </c>
      <c r="FR209" t="b">
        <v>1</v>
      </c>
    </row>
    <row r="210" spans="1:174" x14ac:dyDescent="0.4">
      <c r="A210" t="s">
        <v>93</v>
      </c>
      <c r="B210" t="s">
        <v>986</v>
      </c>
      <c r="C210">
        <v>100001951</v>
      </c>
      <c r="D210" t="s">
        <v>987</v>
      </c>
      <c r="E210" t="s">
        <v>988</v>
      </c>
      <c r="F210" t="s">
        <v>728</v>
      </c>
      <c r="G210" t="s">
        <v>728</v>
      </c>
      <c r="H210" t="s">
        <v>728</v>
      </c>
      <c r="I210" t="s">
        <v>590</v>
      </c>
      <c r="J210" t="s">
        <v>591</v>
      </c>
      <c r="K210" t="s">
        <v>592</v>
      </c>
      <c r="L210" t="s">
        <v>593</v>
      </c>
      <c r="M210" t="s">
        <v>594</v>
      </c>
      <c r="N210" t="s">
        <v>623</v>
      </c>
      <c r="O210" t="s">
        <v>624</v>
      </c>
      <c r="P210" t="s">
        <v>625</v>
      </c>
      <c r="Q210" t="s">
        <v>696</v>
      </c>
      <c r="R210" t="s">
        <v>598</v>
      </c>
      <c r="S210" t="s">
        <v>598</v>
      </c>
      <c r="T210" s="1">
        <v>42264</v>
      </c>
      <c r="U210" s="1">
        <v>42075</v>
      </c>
      <c r="V210" s="1">
        <v>42611</v>
      </c>
      <c r="X210" t="s">
        <v>594</v>
      </c>
      <c r="Y210" t="s">
        <v>594</v>
      </c>
      <c r="Z210" t="s">
        <v>594</v>
      </c>
      <c r="AA210" t="s">
        <v>594</v>
      </c>
      <c r="AB210" t="s">
        <v>989</v>
      </c>
      <c r="AC210" t="s">
        <v>594</v>
      </c>
      <c r="AD210" t="s">
        <v>734</v>
      </c>
      <c r="AF210" t="s">
        <v>735</v>
      </c>
      <c r="AG210" t="s">
        <v>722</v>
      </c>
      <c r="AH210" t="s">
        <v>10328</v>
      </c>
      <c r="AI210" t="s">
        <v>607</v>
      </c>
      <c r="AJ210" t="s">
        <v>737</v>
      </c>
      <c r="AK210" t="s">
        <v>728</v>
      </c>
      <c r="AL210" t="s">
        <v>627</v>
      </c>
      <c r="AM210" t="s">
        <v>610</v>
      </c>
      <c r="AN210" t="s">
        <v>619</v>
      </c>
      <c r="AO210">
        <v>0</v>
      </c>
      <c r="AP210">
        <v>50000000000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49500534890</v>
      </c>
      <c r="AX210">
        <v>0</v>
      </c>
      <c r="AY210">
        <v>0</v>
      </c>
      <c r="AZ210">
        <v>36846926359</v>
      </c>
      <c r="BA210">
        <v>0</v>
      </c>
      <c r="BB210">
        <v>0</v>
      </c>
      <c r="BC210">
        <v>12653608531</v>
      </c>
      <c r="BD210">
        <v>0</v>
      </c>
      <c r="BE210">
        <v>0</v>
      </c>
      <c r="BF210">
        <v>9545366892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1733456</v>
      </c>
      <c r="BN210">
        <v>1733456</v>
      </c>
      <c r="BO210">
        <v>0</v>
      </c>
      <c r="BP210">
        <v>0</v>
      </c>
      <c r="BQ210">
        <v>1733456</v>
      </c>
      <c r="BR210">
        <v>1733456</v>
      </c>
      <c r="BS210">
        <v>0</v>
      </c>
      <c r="BT210">
        <v>0</v>
      </c>
      <c r="BU210">
        <v>0</v>
      </c>
      <c r="BV210">
        <v>1733456</v>
      </c>
      <c r="BW210">
        <v>1733456</v>
      </c>
      <c r="BX210">
        <v>0.28517384728649425</v>
      </c>
      <c r="BY210">
        <v>0.28517384728649425</v>
      </c>
      <c r="BZ210">
        <v>0</v>
      </c>
      <c r="CA210">
        <v>12653607531</v>
      </c>
      <c r="CB210">
        <v>12653607531</v>
      </c>
      <c r="CC210">
        <v>12653607531</v>
      </c>
      <c r="CD210">
        <v>0</v>
      </c>
      <c r="CE210">
        <v>609592843</v>
      </c>
      <c r="CF210">
        <v>607859387</v>
      </c>
      <c r="CG210">
        <v>607859387</v>
      </c>
      <c r="CH210">
        <v>609592843</v>
      </c>
      <c r="CI210">
        <v>607859387</v>
      </c>
      <c r="CJ210">
        <v>607859387</v>
      </c>
      <c r="CK210">
        <v>1733456</v>
      </c>
      <c r="CL210">
        <v>0</v>
      </c>
      <c r="CM210">
        <v>3.4097573161125188</v>
      </c>
      <c r="CN210">
        <v>1.1615869402885437</v>
      </c>
      <c r="CO210">
        <v>-0.98405304364860091</v>
      </c>
      <c r="CP210">
        <v>2078563656.2690799</v>
      </c>
      <c r="CQ210">
        <v>708095085.32216454</v>
      </c>
      <c r="CR210">
        <v>-599871692.54055369</v>
      </c>
      <c r="CS210">
        <v>0.94952279199502609</v>
      </c>
      <c r="CT210">
        <v>578822298.26554561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1</v>
      </c>
      <c r="DJ210">
        <v>0</v>
      </c>
      <c r="DK210">
        <v>609592843</v>
      </c>
      <c r="DL210">
        <v>0</v>
      </c>
      <c r="DM210">
        <v>607859387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636857383</v>
      </c>
      <c r="DW210">
        <v>0</v>
      </c>
      <c r="DX210">
        <v>0</v>
      </c>
      <c r="DY210">
        <v>312060117.67000002</v>
      </c>
      <c r="DZ210">
        <v>0</v>
      </c>
      <c r="EA210">
        <v>0</v>
      </c>
      <c r="EB210">
        <v>312060117.67000002</v>
      </c>
      <c r="EC210">
        <v>0.49000000000000005</v>
      </c>
      <c r="ED210">
        <v>312060117.67000002</v>
      </c>
      <c r="EE210">
        <v>298700493.07000005</v>
      </c>
      <c r="EF210">
        <v>0</v>
      </c>
      <c r="EG210">
        <v>0</v>
      </c>
      <c r="EH210">
        <v>0</v>
      </c>
      <c r="EI210">
        <v>0</v>
      </c>
      <c r="EJ210">
        <v>1733456</v>
      </c>
      <c r="EK210">
        <v>0</v>
      </c>
      <c r="EL210">
        <v>0</v>
      </c>
      <c r="EM210">
        <v>0</v>
      </c>
      <c r="EN210">
        <v>0</v>
      </c>
      <c r="EO210">
        <v>1733456</v>
      </c>
      <c r="EP210">
        <v>1733456</v>
      </c>
      <c r="EQ210">
        <v>1733456</v>
      </c>
      <c r="ER210">
        <v>381</v>
      </c>
      <c r="ES210" t="s">
        <v>881</v>
      </c>
      <c r="ET210" t="s">
        <v>10328</v>
      </c>
      <c r="EU210" t="s">
        <v>612</v>
      </c>
      <c r="EV210" t="s">
        <v>10330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1733456</v>
      </c>
      <c r="FL210">
        <v>0</v>
      </c>
      <c r="FM210">
        <v>0</v>
      </c>
      <c r="FN210">
        <v>0</v>
      </c>
      <c r="FO210">
        <v>0</v>
      </c>
      <c r="FP210">
        <v>1733456</v>
      </c>
      <c r="FQ210" t="b">
        <v>1</v>
      </c>
      <c r="FR210" t="b">
        <v>1</v>
      </c>
    </row>
    <row r="211" spans="1:174" x14ac:dyDescent="0.4">
      <c r="A211" t="s">
        <v>94</v>
      </c>
      <c r="B211" t="s">
        <v>990</v>
      </c>
      <c r="C211">
        <v>200000359</v>
      </c>
      <c r="D211" t="s">
        <v>991</v>
      </c>
      <c r="E211" t="s">
        <v>992</v>
      </c>
      <c r="F211" t="s">
        <v>587</v>
      </c>
      <c r="G211" t="s">
        <v>588</v>
      </c>
      <c r="H211" t="s">
        <v>993</v>
      </c>
      <c r="I211" t="s">
        <v>590</v>
      </c>
      <c r="J211" t="s">
        <v>591</v>
      </c>
      <c r="K211" t="s">
        <v>592</v>
      </c>
      <c r="L211" t="s">
        <v>593</v>
      </c>
      <c r="M211" t="s">
        <v>594</v>
      </c>
      <c r="N211" t="s">
        <v>635</v>
      </c>
      <c r="O211" t="s">
        <v>624</v>
      </c>
      <c r="P211" t="s">
        <v>636</v>
      </c>
      <c r="Q211" t="s">
        <v>696</v>
      </c>
      <c r="R211" t="s">
        <v>598</v>
      </c>
      <c r="S211" t="s">
        <v>598</v>
      </c>
      <c r="T211" s="1">
        <v>38483</v>
      </c>
      <c r="U211" s="1">
        <v>45788</v>
      </c>
      <c r="V211" s="1">
        <v>53692</v>
      </c>
      <c r="X211" t="s">
        <v>599</v>
      </c>
      <c r="Y211" t="s">
        <v>600</v>
      </c>
      <c r="Z211" t="s">
        <v>601</v>
      </c>
      <c r="AA211" t="s">
        <v>994</v>
      </c>
      <c r="AB211" t="s">
        <v>800</v>
      </c>
      <c r="AC211" t="s">
        <v>594</v>
      </c>
      <c r="AD211" t="s">
        <v>825</v>
      </c>
      <c r="AF211" t="s">
        <v>605</v>
      </c>
      <c r="AG211" t="s">
        <v>606</v>
      </c>
      <c r="AH211" t="s">
        <v>10328</v>
      </c>
      <c r="AI211" t="s">
        <v>607</v>
      </c>
      <c r="AJ211" t="s">
        <v>608</v>
      </c>
      <c r="AK211" t="s">
        <v>587</v>
      </c>
      <c r="AL211" t="s">
        <v>609</v>
      </c>
      <c r="AM211" t="s">
        <v>610</v>
      </c>
      <c r="AN211" t="s">
        <v>619</v>
      </c>
      <c r="AO211">
        <v>0</v>
      </c>
      <c r="AP211">
        <v>100000000000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81504603746</v>
      </c>
      <c r="AX211">
        <v>0</v>
      </c>
      <c r="AY211">
        <v>110267532</v>
      </c>
      <c r="AZ211">
        <v>30885238141</v>
      </c>
      <c r="BA211">
        <v>0</v>
      </c>
      <c r="BB211">
        <v>-110267532</v>
      </c>
      <c r="BC211">
        <v>50619365605</v>
      </c>
      <c r="BD211">
        <v>0</v>
      </c>
      <c r="BE211">
        <v>1401230861</v>
      </c>
      <c r="BF211">
        <v>46416506554.599998</v>
      </c>
      <c r="BG211">
        <v>1401230861</v>
      </c>
      <c r="BH211">
        <v>0</v>
      </c>
      <c r="BI211">
        <v>0</v>
      </c>
      <c r="BJ211">
        <v>0</v>
      </c>
      <c r="BK211">
        <v>1401230861</v>
      </c>
      <c r="BL211">
        <v>0</v>
      </c>
      <c r="BM211">
        <v>1922833212</v>
      </c>
      <c r="BN211">
        <v>2033100744</v>
      </c>
      <c r="BO211">
        <v>0</v>
      </c>
      <c r="BP211">
        <v>1401230861</v>
      </c>
      <c r="BQ211">
        <v>1922833212</v>
      </c>
      <c r="BR211">
        <v>3434331605</v>
      </c>
      <c r="BS211">
        <v>0</v>
      </c>
      <c r="BT211">
        <v>0</v>
      </c>
      <c r="BU211">
        <v>0</v>
      </c>
      <c r="BV211">
        <v>1922833212</v>
      </c>
      <c r="BW211">
        <v>3434331605</v>
      </c>
      <c r="BX211">
        <v>3.8617970348239639</v>
      </c>
      <c r="BY211">
        <v>7.0037798082368221</v>
      </c>
      <c r="BZ211">
        <v>0</v>
      </c>
      <c r="CA211">
        <v>50631392241</v>
      </c>
      <c r="CB211">
        <v>50631392241</v>
      </c>
      <c r="CC211">
        <v>50741659773</v>
      </c>
      <c r="CD211">
        <v>0</v>
      </c>
      <c r="CE211">
        <v>51713984706</v>
      </c>
      <c r="CF211">
        <v>49791151494</v>
      </c>
      <c r="CG211">
        <v>49791151494</v>
      </c>
      <c r="CH211">
        <v>51713984706</v>
      </c>
      <c r="CI211">
        <v>49791151494</v>
      </c>
      <c r="CJ211">
        <v>49791151494</v>
      </c>
      <c r="CK211">
        <v>2033100744</v>
      </c>
      <c r="CL211">
        <v>0</v>
      </c>
      <c r="CM211">
        <v>56.226304173469543</v>
      </c>
      <c r="CN211">
        <v>30.323014855384823</v>
      </c>
      <c r="CO211">
        <v>5.2795776724815378</v>
      </c>
      <c r="CP211">
        <v>2907686234101.708</v>
      </c>
      <c r="CQ211">
        <v>1568123926471.1816</v>
      </c>
      <c r="CR211">
        <v>273027999008.84933</v>
      </c>
      <c r="CS211">
        <v>1.5829256688820073</v>
      </c>
      <c r="CT211">
        <v>81859393831.29895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0.89726320114231162</v>
      </c>
      <c r="DI211">
        <v>0.10273679885768836</v>
      </c>
      <c r="DJ211">
        <v>46401055461.130104</v>
      </c>
      <c r="DK211">
        <v>5312929244.869894</v>
      </c>
      <c r="DL211">
        <v>44675767978.06823</v>
      </c>
      <c r="DM211">
        <v>5115383515.9317675</v>
      </c>
      <c r="DN211">
        <v>0</v>
      </c>
      <c r="DO211">
        <v>0</v>
      </c>
      <c r="DP211">
        <v>98938998.744382277</v>
      </c>
      <c r="DQ211">
        <v>11328533.255617714</v>
      </c>
      <c r="DR211">
        <v>0</v>
      </c>
      <c r="DS211">
        <v>0</v>
      </c>
      <c r="DT211">
        <v>0</v>
      </c>
      <c r="DU211">
        <v>0</v>
      </c>
      <c r="DV211">
        <v>52456099204</v>
      </c>
      <c r="DW211">
        <v>1945331456.1559587</v>
      </c>
      <c r="DX211">
        <v>0</v>
      </c>
      <c r="DY211">
        <v>959067328.44622087</v>
      </c>
      <c r="DZ211">
        <v>0</v>
      </c>
      <c r="EA211">
        <v>0</v>
      </c>
      <c r="EB211">
        <v>2904398784.6021795</v>
      </c>
      <c r="EC211">
        <v>5.5368180796423132E-2</v>
      </c>
      <c r="ED211">
        <v>2904398784.6021795</v>
      </c>
      <c r="EE211">
        <v>2863309254.9052687</v>
      </c>
      <c r="EF211">
        <v>0</v>
      </c>
      <c r="EG211">
        <v>0</v>
      </c>
      <c r="EH211">
        <v>0</v>
      </c>
      <c r="EI211">
        <v>0</v>
      </c>
      <c r="EJ211">
        <v>1922833212</v>
      </c>
      <c r="EK211">
        <v>0</v>
      </c>
      <c r="EL211">
        <v>1401230861</v>
      </c>
      <c r="EM211">
        <v>0</v>
      </c>
      <c r="EN211">
        <v>0</v>
      </c>
      <c r="EO211">
        <v>2033100744</v>
      </c>
      <c r="EP211">
        <v>1922833212</v>
      </c>
      <c r="EQ211">
        <v>3434331605</v>
      </c>
      <c r="ER211">
        <v>41</v>
      </c>
      <c r="ES211" t="s">
        <v>10328</v>
      </c>
      <c r="ET211" t="s">
        <v>10328</v>
      </c>
      <c r="EU211" t="s">
        <v>612</v>
      </c>
      <c r="EV211" t="s">
        <v>613</v>
      </c>
      <c r="EW211">
        <v>0</v>
      </c>
      <c r="EX211">
        <v>0</v>
      </c>
      <c r="EY211">
        <v>0</v>
      </c>
      <c r="EZ211">
        <v>0</v>
      </c>
      <c r="FA211">
        <v>1725287483.0618732</v>
      </c>
      <c r="FB211">
        <v>0</v>
      </c>
      <c r="FC211">
        <v>1257272887.8802576</v>
      </c>
      <c r="FD211">
        <v>0</v>
      </c>
      <c r="FE211">
        <v>0</v>
      </c>
      <c r="FF211">
        <v>1824226481.8062553</v>
      </c>
      <c r="FG211">
        <v>0</v>
      </c>
      <c r="FH211">
        <v>0</v>
      </c>
      <c r="FI211">
        <v>0</v>
      </c>
      <c r="FJ211">
        <v>0</v>
      </c>
      <c r="FK211">
        <v>197545728.93812683</v>
      </c>
      <c r="FL211">
        <v>0</v>
      </c>
      <c r="FM211">
        <v>143957973.11974248</v>
      </c>
      <c r="FN211">
        <v>0</v>
      </c>
      <c r="FO211">
        <v>0</v>
      </c>
      <c r="FP211">
        <v>208874262.19374454</v>
      </c>
      <c r="FQ211" t="b">
        <v>1</v>
      </c>
      <c r="FR211" t="b">
        <v>1</v>
      </c>
    </row>
    <row r="212" spans="1:174" x14ac:dyDescent="0.4">
      <c r="A212" t="s">
        <v>95</v>
      </c>
      <c r="B212" t="s">
        <v>995</v>
      </c>
      <c r="C212">
        <v>200000357</v>
      </c>
      <c r="D212" t="s">
        <v>996</v>
      </c>
      <c r="E212" t="s">
        <v>997</v>
      </c>
      <c r="F212" t="s">
        <v>587</v>
      </c>
      <c r="G212" t="s">
        <v>588</v>
      </c>
      <c r="H212" t="s">
        <v>589</v>
      </c>
      <c r="I212" t="s">
        <v>590</v>
      </c>
      <c r="J212" t="s">
        <v>591</v>
      </c>
      <c r="K212" t="s">
        <v>592</v>
      </c>
      <c r="L212" t="s">
        <v>593</v>
      </c>
      <c r="M212" t="s">
        <v>594</v>
      </c>
      <c r="N212" t="s">
        <v>635</v>
      </c>
      <c r="O212" t="s">
        <v>695</v>
      </c>
      <c r="P212" t="s">
        <v>625</v>
      </c>
      <c r="Q212" t="s">
        <v>696</v>
      </c>
      <c r="R212" t="s">
        <v>598</v>
      </c>
      <c r="S212" t="s">
        <v>598</v>
      </c>
      <c r="T212" s="1">
        <v>38741</v>
      </c>
      <c r="U212" s="1">
        <v>44220</v>
      </c>
      <c r="V212" s="1">
        <v>44220</v>
      </c>
      <c r="W212" s="1">
        <v>45625</v>
      </c>
      <c r="X212" t="s">
        <v>599</v>
      </c>
      <c r="Y212" t="s">
        <v>600</v>
      </c>
      <c r="Z212" t="s">
        <v>601</v>
      </c>
      <c r="AA212" t="s">
        <v>998</v>
      </c>
      <c r="AB212" t="s">
        <v>746</v>
      </c>
      <c r="AC212" t="s">
        <v>594</v>
      </c>
      <c r="AD212" t="s">
        <v>681</v>
      </c>
      <c r="AF212" t="s">
        <v>605</v>
      </c>
      <c r="AG212" t="s">
        <v>606</v>
      </c>
      <c r="AH212" t="s">
        <v>10328</v>
      </c>
      <c r="AI212" t="s">
        <v>607</v>
      </c>
      <c r="AJ212" t="s">
        <v>608</v>
      </c>
      <c r="AK212" t="s">
        <v>587</v>
      </c>
      <c r="AL212" t="s">
        <v>627</v>
      </c>
      <c r="AM212" t="s">
        <v>610</v>
      </c>
      <c r="AN212" t="s">
        <v>611</v>
      </c>
      <c r="AO212">
        <v>0</v>
      </c>
      <c r="AP212">
        <v>100000000000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95897105591.811569</v>
      </c>
      <c r="AX212">
        <v>0</v>
      </c>
      <c r="AY212">
        <v>0</v>
      </c>
      <c r="AZ212">
        <v>56454313616.033264</v>
      </c>
      <c r="BA212">
        <v>0</v>
      </c>
      <c r="BB212">
        <v>0</v>
      </c>
      <c r="BC212">
        <v>39442791975.778305</v>
      </c>
      <c r="BD212">
        <v>0</v>
      </c>
      <c r="BE212">
        <v>0</v>
      </c>
      <c r="BF212">
        <v>95439167962.304535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5.0592145323753348</v>
      </c>
      <c r="CP212">
        <v>0</v>
      </c>
      <c r="CQ212">
        <v>0</v>
      </c>
      <c r="CR212">
        <v>0</v>
      </c>
      <c r="CS212">
        <v>1.5839214399741761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0.26274151041439864</v>
      </c>
      <c r="DI212">
        <v>0.73725848958560136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450</v>
      </c>
      <c r="ES212" t="s">
        <v>10328</v>
      </c>
      <c r="ET212" t="s">
        <v>10328</v>
      </c>
      <c r="EU212" t="s">
        <v>612</v>
      </c>
      <c r="EV212" t="s">
        <v>613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 t="b">
        <v>1</v>
      </c>
      <c r="FR212" t="b">
        <v>1</v>
      </c>
    </row>
    <row r="213" spans="1:174" x14ac:dyDescent="0.4">
      <c r="A213" t="s">
        <v>96</v>
      </c>
      <c r="B213" t="s">
        <v>999</v>
      </c>
      <c r="C213">
        <v>200000039</v>
      </c>
      <c r="D213" t="s">
        <v>1000</v>
      </c>
      <c r="E213" t="s">
        <v>1001</v>
      </c>
      <c r="F213" t="s">
        <v>728</v>
      </c>
      <c r="G213" t="s">
        <v>728</v>
      </c>
      <c r="H213" t="s">
        <v>728</v>
      </c>
      <c r="I213" t="s">
        <v>730</v>
      </c>
      <c r="J213" t="s">
        <v>591</v>
      </c>
      <c r="K213" t="s">
        <v>592</v>
      </c>
      <c r="L213" t="s">
        <v>695</v>
      </c>
      <c r="M213" t="s">
        <v>594</v>
      </c>
      <c r="N213" t="s">
        <v>635</v>
      </c>
      <c r="O213" t="s">
        <v>624</v>
      </c>
      <c r="P213" t="s">
        <v>625</v>
      </c>
      <c r="Q213" t="s">
        <v>696</v>
      </c>
      <c r="R213" t="s">
        <v>733</v>
      </c>
      <c r="S213" t="s">
        <v>733</v>
      </c>
      <c r="T213" s="1">
        <v>39266</v>
      </c>
      <c r="U213" s="1">
        <v>41458</v>
      </c>
      <c r="V213" s="1">
        <v>45107</v>
      </c>
      <c r="X213" t="s">
        <v>594</v>
      </c>
      <c r="Y213" t="s">
        <v>594</v>
      </c>
      <c r="Z213" t="s">
        <v>594</v>
      </c>
      <c r="AA213" t="s">
        <v>594</v>
      </c>
      <c r="AB213" t="s">
        <v>594</v>
      </c>
      <c r="AC213" t="s">
        <v>1002</v>
      </c>
      <c r="AD213" t="s">
        <v>734</v>
      </c>
      <c r="AF213" t="s">
        <v>735</v>
      </c>
      <c r="AG213" t="s">
        <v>722</v>
      </c>
      <c r="AH213" t="s">
        <v>10328</v>
      </c>
      <c r="AI213" t="s">
        <v>607</v>
      </c>
      <c r="AJ213" t="s">
        <v>737</v>
      </c>
      <c r="AK213" t="s">
        <v>728</v>
      </c>
      <c r="AL213" t="s">
        <v>627</v>
      </c>
      <c r="AM213" t="s">
        <v>610</v>
      </c>
      <c r="AN213" t="s">
        <v>619</v>
      </c>
      <c r="AO213">
        <v>30000000</v>
      </c>
      <c r="AP213">
        <v>27681000000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44420861550</v>
      </c>
      <c r="AX213">
        <v>0</v>
      </c>
      <c r="AY213">
        <v>0</v>
      </c>
      <c r="AZ213">
        <v>35128641877</v>
      </c>
      <c r="BA213">
        <v>0</v>
      </c>
      <c r="BB213">
        <v>0</v>
      </c>
      <c r="BC213">
        <v>9292219673</v>
      </c>
      <c r="BD213">
        <v>0</v>
      </c>
      <c r="BE213">
        <v>0</v>
      </c>
      <c r="BF213">
        <v>37004148605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913003</v>
      </c>
      <c r="BN213">
        <v>1375850</v>
      </c>
      <c r="BO213">
        <v>0</v>
      </c>
      <c r="BP213">
        <v>0</v>
      </c>
      <c r="BQ213">
        <v>913003</v>
      </c>
      <c r="BR213">
        <v>1375850</v>
      </c>
      <c r="BS213">
        <v>0</v>
      </c>
      <c r="BT213">
        <v>0</v>
      </c>
      <c r="BU213">
        <v>0</v>
      </c>
      <c r="BV213">
        <v>913003</v>
      </c>
      <c r="BW213">
        <v>1375850</v>
      </c>
      <c r="BX213">
        <v>6.2407862407862407</v>
      </c>
      <c r="BY213">
        <v>9.7118128849148952</v>
      </c>
      <c r="BZ213">
        <v>7136577</v>
      </c>
      <c r="CA213">
        <v>8245434051</v>
      </c>
      <c r="CB213">
        <v>8245434051</v>
      </c>
      <c r="CC213">
        <v>8245434051</v>
      </c>
      <c r="CD213">
        <v>10270</v>
      </c>
      <c r="CE213">
        <v>15542618</v>
      </c>
      <c r="CF213">
        <v>14629615</v>
      </c>
      <c r="CG213">
        <v>14166768</v>
      </c>
      <c r="CH213">
        <v>-2539518943.9018002</v>
      </c>
      <c r="CI213">
        <v>-1905990251.6017997</v>
      </c>
      <c r="CJ213">
        <v>-1980673499.4018002</v>
      </c>
      <c r="CK213">
        <v>-558845444.5</v>
      </c>
      <c r="CL213">
        <v>10835601369</v>
      </c>
      <c r="CM213">
        <v>103.96637320518496</v>
      </c>
      <c r="CN213">
        <v>45.629670023918159</v>
      </c>
      <c r="CO213">
        <v>12.512800097465515</v>
      </c>
      <c r="CP213">
        <v>1615909623.5736256</v>
      </c>
      <c r="CQ213">
        <v>709204530.64781082</v>
      </c>
      <c r="CR213">
        <v>194481672.02526927</v>
      </c>
      <c r="CS213">
        <v>1.624199319474928</v>
      </c>
      <c r="CT213">
        <v>25244309.578458767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1</v>
      </c>
      <c r="DJ213">
        <v>0</v>
      </c>
      <c r="DK213">
        <v>15542618</v>
      </c>
      <c r="DL213">
        <v>0</v>
      </c>
      <c r="DM213">
        <v>14166768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877709</v>
      </c>
      <c r="EG213">
        <v>0</v>
      </c>
      <c r="EH213">
        <v>0</v>
      </c>
      <c r="EI213">
        <v>0</v>
      </c>
      <c r="EJ213">
        <v>35294</v>
      </c>
      <c r="EK213">
        <v>775030</v>
      </c>
      <c r="EL213">
        <v>0</v>
      </c>
      <c r="EM213">
        <v>0</v>
      </c>
      <c r="EN213">
        <v>0</v>
      </c>
      <c r="EO213">
        <v>600820</v>
      </c>
      <c r="EP213">
        <v>913003</v>
      </c>
      <c r="EQ213">
        <v>1375850</v>
      </c>
      <c r="ER213">
        <v>386</v>
      </c>
      <c r="ES213" t="s">
        <v>881</v>
      </c>
      <c r="ET213" t="s">
        <v>10328</v>
      </c>
      <c r="EU213" t="s">
        <v>612</v>
      </c>
      <c r="EV213" t="s">
        <v>855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877709</v>
      </c>
      <c r="FH213">
        <v>0</v>
      </c>
      <c r="FI213">
        <v>0</v>
      </c>
      <c r="FJ213">
        <v>0</v>
      </c>
      <c r="FK213">
        <v>35294</v>
      </c>
      <c r="FL213">
        <v>775030</v>
      </c>
      <c r="FM213">
        <v>0</v>
      </c>
      <c r="FN213">
        <v>0</v>
      </c>
      <c r="FO213">
        <v>0</v>
      </c>
      <c r="FP213">
        <v>600820</v>
      </c>
      <c r="FQ213" t="b">
        <v>1</v>
      </c>
      <c r="FR213" t="b">
        <v>1</v>
      </c>
    </row>
    <row r="214" spans="1:174" x14ac:dyDescent="0.4">
      <c r="A214" t="s">
        <v>97</v>
      </c>
      <c r="B214" t="s">
        <v>1003</v>
      </c>
      <c r="C214">
        <v>200000022</v>
      </c>
      <c r="D214" t="s">
        <v>1004</v>
      </c>
      <c r="E214" t="s">
        <v>1005</v>
      </c>
      <c r="F214" t="s">
        <v>728</v>
      </c>
      <c r="G214" t="s">
        <v>729</v>
      </c>
      <c r="H214" t="s">
        <v>729</v>
      </c>
      <c r="I214" t="s">
        <v>730</v>
      </c>
      <c r="J214" t="s">
        <v>878</v>
      </c>
      <c r="K214" t="s">
        <v>732</v>
      </c>
      <c r="L214" t="s">
        <v>879</v>
      </c>
      <c r="M214" t="s">
        <v>594</v>
      </c>
      <c r="N214" t="s">
        <v>635</v>
      </c>
      <c r="O214" t="s">
        <v>624</v>
      </c>
      <c r="P214" t="s">
        <v>625</v>
      </c>
      <c r="Q214" t="s">
        <v>696</v>
      </c>
      <c r="R214" t="s">
        <v>733</v>
      </c>
      <c r="S214" t="s">
        <v>733</v>
      </c>
      <c r="T214" s="1">
        <v>38442</v>
      </c>
      <c r="U214" s="1">
        <v>2958465</v>
      </c>
      <c r="V214" s="1">
        <v>2958465</v>
      </c>
      <c r="X214" t="s">
        <v>594</v>
      </c>
      <c r="Y214" t="s">
        <v>594</v>
      </c>
      <c r="Z214" t="s">
        <v>594</v>
      </c>
      <c r="AA214" t="s">
        <v>594</v>
      </c>
      <c r="AB214" t="s">
        <v>594</v>
      </c>
      <c r="AC214" t="s">
        <v>1006</v>
      </c>
      <c r="AD214" t="s">
        <v>734</v>
      </c>
      <c r="AF214" t="s">
        <v>735</v>
      </c>
      <c r="AG214" t="s">
        <v>722</v>
      </c>
      <c r="AH214" t="s">
        <v>10328</v>
      </c>
      <c r="AI214" t="s">
        <v>607</v>
      </c>
      <c r="AJ214" t="s">
        <v>737</v>
      </c>
      <c r="AK214" t="s">
        <v>728</v>
      </c>
      <c r="AL214" t="s">
        <v>627</v>
      </c>
      <c r="AM214" t="s">
        <v>610</v>
      </c>
      <c r="AN214" t="s">
        <v>619</v>
      </c>
      <c r="AO214">
        <v>50000000</v>
      </c>
      <c r="AP214">
        <v>50880000000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48179000000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48179000000</v>
      </c>
      <c r="BD214">
        <v>0</v>
      </c>
      <c r="BE214">
        <v>0</v>
      </c>
      <c r="BF214">
        <v>44079362277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50000000</v>
      </c>
      <c r="CA214">
        <v>48179000000</v>
      </c>
      <c r="CB214">
        <v>48179000000</v>
      </c>
      <c r="CC214">
        <v>48179000000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-0.63871473073959351</v>
      </c>
      <c r="CP214">
        <v>0</v>
      </c>
      <c r="CQ214">
        <v>0</v>
      </c>
      <c r="CR214">
        <v>0</v>
      </c>
      <c r="CS214">
        <v>0.91490820226654768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450</v>
      </c>
      <c r="ES214" t="s">
        <v>729</v>
      </c>
      <c r="ET214" t="s">
        <v>10328</v>
      </c>
      <c r="EU214" t="s">
        <v>612</v>
      </c>
      <c r="EV214" t="s">
        <v>855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 t="b">
        <v>1</v>
      </c>
      <c r="FR214" t="b">
        <v>1</v>
      </c>
    </row>
    <row r="215" spans="1:174" x14ac:dyDescent="0.4">
      <c r="A215" t="s">
        <v>98</v>
      </c>
      <c r="B215" t="s">
        <v>1007</v>
      </c>
      <c r="C215">
        <v>200000023</v>
      </c>
      <c r="D215" t="s">
        <v>1008</v>
      </c>
      <c r="E215" t="s">
        <v>1009</v>
      </c>
      <c r="F215" t="s">
        <v>728</v>
      </c>
      <c r="G215" t="s">
        <v>729</v>
      </c>
      <c r="H215" t="s">
        <v>729</v>
      </c>
      <c r="I215" t="s">
        <v>730</v>
      </c>
      <c r="J215" t="s">
        <v>878</v>
      </c>
      <c r="K215" t="s">
        <v>732</v>
      </c>
      <c r="L215" t="s">
        <v>879</v>
      </c>
      <c r="M215" t="s">
        <v>594</v>
      </c>
      <c r="N215" t="s">
        <v>635</v>
      </c>
      <c r="O215" t="s">
        <v>624</v>
      </c>
      <c r="P215" t="s">
        <v>625</v>
      </c>
      <c r="Q215" t="s">
        <v>696</v>
      </c>
      <c r="R215" t="s">
        <v>733</v>
      </c>
      <c r="S215" t="s">
        <v>733</v>
      </c>
      <c r="T215" s="1">
        <v>39294</v>
      </c>
      <c r="U215" s="1">
        <v>2958465</v>
      </c>
      <c r="V215" s="1">
        <v>2958465</v>
      </c>
      <c r="X215" t="s">
        <v>594</v>
      </c>
      <c r="Y215" t="s">
        <v>594</v>
      </c>
      <c r="Z215" t="s">
        <v>594</v>
      </c>
      <c r="AA215" t="s">
        <v>594</v>
      </c>
      <c r="AB215" t="s">
        <v>594</v>
      </c>
      <c r="AC215" t="s">
        <v>1010</v>
      </c>
      <c r="AD215" t="s">
        <v>1011</v>
      </c>
      <c r="AF215" t="s">
        <v>735</v>
      </c>
      <c r="AG215" t="s">
        <v>722</v>
      </c>
      <c r="AH215" t="s">
        <v>10328</v>
      </c>
      <c r="AI215" t="s">
        <v>607</v>
      </c>
      <c r="AJ215" t="s">
        <v>737</v>
      </c>
      <c r="AK215" t="s">
        <v>728</v>
      </c>
      <c r="AL215" t="s">
        <v>627</v>
      </c>
      <c r="AM215" t="s">
        <v>610</v>
      </c>
      <c r="AN215" t="s">
        <v>619</v>
      </c>
      <c r="AO215">
        <v>30000000</v>
      </c>
      <c r="AP215">
        <v>27696000000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27690000000</v>
      </c>
      <c r="AX215">
        <v>0</v>
      </c>
      <c r="AY215">
        <v>0</v>
      </c>
      <c r="AZ215">
        <v>27764481921</v>
      </c>
      <c r="BA215">
        <v>0</v>
      </c>
      <c r="BB215">
        <v>0</v>
      </c>
      <c r="BC215">
        <v>-74481921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2889516</v>
      </c>
      <c r="BN215">
        <v>-31335</v>
      </c>
      <c r="BO215">
        <v>0</v>
      </c>
      <c r="BP215">
        <v>0</v>
      </c>
      <c r="BQ215">
        <v>2889516</v>
      </c>
      <c r="BR215">
        <v>-31335</v>
      </c>
      <c r="BS215">
        <v>0</v>
      </c>
      <c r="BT215">
        <v>0</v>
      </c>
      <c r="BU215">
        <v>0</v>
      </c>
      <c r="BV215">
        <v>2889516</v>
      </c>
      <c r="BW215">
        <v>-31335</v>
      </c>
      <c r="BX215">
        <v>6.2407846615299647</v>
      </c>
      <c r="BY215">
        <v>-6.3661366631874869E-2</v>
      </c>
      <c r="BZ215">
        <v>76686.36</v>
      </c>
      <c r="CA215">
        <v>70781510</v>
      </c>
      <c r="CB215">
        <v>70781510</v>
      </c>
      <c r="CC215">
        <v>70781510</v>
      </c>
      <c r="CD215">
        <v>32503</v>
      </c>
      <c r="CE215">
        <v>49190040</v>
      </c>
      <c r="CF215">
        <v>46300524</v>
      </c>
      <c r="CG215">
        <v>49221375</v>
      </c>
      <c r="CH215">
        <v>3914413.0559999943</v>
      </c>
      <c r="CI215">
        <v>7842314.4600000009</v>
      </c>
      <c r="CJ215">
        <v>9965627.3159999922</v>
      </c>
      <c r="CK215">
        <v>-6051214.2599999979</v>
      </c>
      <c r="CL215">
        <v>0</v>
      </c>
      <c r="CM215">
        <v>103.96633744239807</v>
      </c>
      <c r="CN215">
        <v>-0.25793105363845831</v>
      </c>
      <c r="CO215">
        <v>0.19470185041427612</v>
      </c>
      <c r="CP215">
        <v>5114108297.4450588</v>
      </c>
      <c r="CQ215">
        <v>-12687638.845717909</v>
      </c>
      <c r="CR215">
        <v>9577391.8099522591</v>
      </c>
      <c r="CS215">
        <v>1.0044663041170097</v>
      </c>
      <c r="CT215">
        <v>49409737.678167872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1</v>
      </c>
      <c r="DJ215">
        <v>0</v>
      </c>
      <c r="DK215">
        <v>49190040</v>
      </c>
      <c r="DL215">
        <v>0</v>
      </c>
      <c r="DM215">
        <v>49221375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42664206</v>
      </c>
      <c r="DW215">
        <v>0</v>
      </c>
      <c r="DX215">
        <v>0</v>
      </c>
      <c r="DY215">
        <v>20905460.940000001</v>
      </c>
      <c r="DZ215">
        <v>10666051.5</v>
      </c>
      <c r="EA215">
        <v>0</v>
      </c>
      <c r="EB215">
        <v>31571512.440000001</v>
      </c>
      <c r="EC215">
        <v>0.74</v>
      </c>
      <c r="ED215">
        <v>31571512.440000001</v>
      </c>
      <c r="EE215">
        <v>36400629.600000001</v>
      </c>
      <c r="EF215">
        <v>3049536</v>
      </c>
      <c r="EG215">
        <v>0</v>
      </c>
      <c r="EH215">
        <v>0</v>
      </c>
      <c r="EI215">
        <v>0</v>
      </c>
      <c r="EJ215">
        <v>-160020</v>
      </c>
      <c r="EK215">
        <v>2692785</v>
      </c>
      <c r="EL215">
        <v>0</v>
      </c>
      <c r="EM215">
        <v>0</v>
      </c>
      <c r="EN215">
        <v>0</v>
      </c>
      <c r="EO215">
        <v>-2724120</v>
      </c>
      <c r="EP215">
        <v>2889516</v>
      </c>
      <c r="EQ215">
        <v>-31335</v>
      </c>
      <c r="ER215">
        <v>689</v>
      </c>
      <c r="ES215" t="s">
        <v>729</v>
      </c>
      <c r="ET215" t="s">
        <v>10328</v>
      </c>
      <c r="EU215" t="s">
        <v>612</v>
      </c>
      <c r="EV215" t="s">
        <v>855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3049536</v>
      </c>
      <c r="FH215">
        <v>0</v>
      </c>
      <c r="FI215">
        <v>0</v>
      </c>
      <c r="FJ215">
        <v>0</v>
      </c>
      <c r="FK215">
        <v>-160020</v>
      </c>
      <c r="FL215">
        <v>2692785</v>
      </c>
      <c r="FM215">
        <v>0</v>
      </c>
      <c r="FN215">
        <v>0</v>
      </c>
      <c r="FO215">
        <v>0</v>
      </c>
      <c r="FP215">
        <v>-2724120</v>
      </c>
      <c r="FQ215" t="b">
        <v>1</v>
      </c>
      <c r="FR215" t="b">
        <v>1</v>
      </c>
    </row>
    <row r="216" spans="1:174" x14ac:dyDescent="0.4">
      <c r="A216" t="s">
        <v>1012</v>
      </c>
      <c r="B216" t="s">
        <v>1013</v>
      </c>
      <c r="C216">
        <v>200000325</v>
      </c>
      <c r="D216" t="s">
        <v>1014</v>
      </c>
      <c r="E216" t="s">
        <v>1015</v>
      </c>
      <c r="F216" t="s">
        <v>647</v>
      </c>
      <c r="G216" t="s">
        <v>650</v>
      </c>
      <c r="H216" t="s">
        <v>1016</v>
      </c>
      <c r="I216" t="s">
        <v>590</v>
      </c>
      <c r="J216" t="s">
        <v>591</v>
      </c>
      <c r="K216" t="s">
        <v>592</v>
      </c>
      <c r="L216" t="s">
        <v>593</v>
      </c>
      <c r="M216" t="s">
        <v>650</v>
      </c>
      <c r="N216" t="s">
        <v>635</v>
      </c>
      <c r="O216" t="s">
        <v>695</v>
      </c>
      <c r="P216" t="s">
        <v>636</v>
      </c>
      <c r="Q216" t="s">
        <v>696</v>
      </c>
      <c r="R216" t="s">
        <v>598</v>
      </c>
      <c r="S216" t="s">
        <v>598</v>
      </c>
      <c r="T216" s="1">
        <v>40266</v>
      </c>
      <c r="U216" s="1">
        <v>40266</v>
      </c>
      <c r="V216" s="1">
        <v>44649</v>
      </c>
      <c r="W216" s="1">
        <v>44650</v>
      </c>
      <c r="X216" t="s">
        <v>594</v>
      </c>
      <c r="Y216" t="s">
        <v>594</v>
      </c>
      <c r="Z216" t="s">
        <v>719</v>
      </c>
      <c r="AA216" t="s">
        <v>719</v>
      </c>
      <c r="AB216" t="s">
        <v>1017</v>
      </c>
      <c r="AC216" t="s">
        <v>594</v>
      </c>
      <c r="AD216" t="s">
        <v>604</v>
      </c>
      <c r="AF216" t="s">
        <v>10331</v>
      </c>
      <c r="AG216" t="e">
        <v>#N/A</v>
      </c>
      <c r="AH216" t="s">
        <v>10328</v>
      </c>
      <c r="AI216" t="s">
        <v>607</v>
      </c>
      <c r="AJ216" t="s">
        <v>608</v>
      </c>
      <c r="AK216" t="s">
        <v>647</v>
      </c>
      <c r="AL216" t="s">
        <v>609</v>
      </c>
      <c r="AM216" t="s">
        <v>610</v>
      </c>
      <c r="AN216" t="s">
        <v>611</v>
      </c>
      <c r="AO216">
        <v>0</v>
      </c>
      <c r="AP216">
        <v>50000000000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63259356616</v>
      </c>
      <c r="AX216">
        <v>0</v>
      </c>
      <c r="AY216">
        <v>0</v>
      </c>
      <c r="AZ216">
        <v>67790443179</v>
      </c>
      <c r="BA216">
        <v>0</v>
      </c>
      <c r="BB216">
        <v>0</v>
      </c>
      <c r="BC216">
        <v>-4531086563</v>
      </c>
      <c r="BD216">
        <v>0</v>
      </c>
      <c r="BE216">
        <v>0</v>
      </c>
      <c r="BF216">
        <v>26910365143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12.607840895652769</v>
      </c>
      <c r="CP216">
        <v>0</v>
      </c>
      <c r="CQ216">
        <v>0</v>
      </c>
      <c r="CR216">
        <v>0</v>
      </c>
      <c r="CS216">
        <v>1.4970245255078616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0.94836965686747321</v>
      </c>
      <c r="DI216">
        <v>5.163034313252679E-2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450</v>
      </c>
      <c r="ES216" t="s">
        <v>10328</v>
      </c>
      <c r="ET216" t="s">
        <v>10328</v>
      </c>
      <c r="EU216" t="s">
        <v>612</v>
      </c>
      <c r="EV216" t="s">
        <v>613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 t="b">
        <v>1</v>
      </c>
      <c r="FR216" t="b">
        <v>1</v>
      </c>
    </row>
    <row r="217" spans="1:174" x14ac:dyDescent="0.4">
      <c r="A217" t="s">
        <v>1018</v>
      </c>
      <c r="B217" t="s">
        <v>1019</v>
      </c>
      <c r="C217">
        <v>200000326</v>
      </c>
      <c r="D217" t="s">
        <v>1020</v>
      </c>
      <c r="E217" t="s">
        <v>1021</v>
      </c>
      <c r="F217" t="s">
        <v>647</v>
      </c>
      <c r="G217" t="s">
        <v>650</v>
      </c>
      <c r="H217" t="s">
        <v>1016</v>
      </c>
      <c r="I217" t="s">
        <v>590</v>
      </c>
      <c r="J217" t="s">
        <v>591</v>
      </c>
      <c r="K217" t="s">
        <v>592</v>
      </c>
      <c r="L217" t="s">
        <v>593</v>
      </c>
      <c r="M217" t="s">
        <v>650</v>
      </c>
      <c r="N217" t="s">
        <v>635</v>
      </c>
      <c r="O217" t="s">
        <v>695</v>
      </c>
      <c r="P217" t="s">
        <v>636</v>
      </c>
      <c r="Q217" t="s">
        <v>696</v>
      </c>
      <c r="R217" t="s">
        <v>598</v>
      </c>
      <c r="S217" t="s">
        <v>598</v>
      </c>
      <c r="T217" s="1">
        <v>40723</v>
      </c>
      <c r="U217" s="1">
        <v>40723</v>
      </c>
      <c r="V217" s="1">
        <v>44649</v>
      </c>
      <c r="W217" s="1">
        <v>44719</v>
      </c>
      <c r="X217" t="s">
        <v>594</v>
      </c>
      <c r="Y217" t="s">
        <v>594</v>
      </c>
      <c r="Z217" t="s">
        <v>719</v>
      </c>
      <c r="AA217" t="s">
        <v>719</v>
      </c>
      <c r="AB217" t="s">
        <v>1017</v>
      </c>
      <c r="AC217" t="s">
        <v>594</v>
      </c>
      <c r="AD217" t="s">
        <v>604</v>
      </c>
      <c r="AF217" t="s">
        <v>10331</v>
      </c>
      <c r="AG217" t="e">
        <v>#N/A</v>
      </c>
      <c r="AH217" t="s">
        <v>10328</v>
      </c>
      <c r="AI217" t="s">
        <v>607</v>
      </c>
      <c r="AJ217" t="s">
        <v>608</v>
      </c>
      <c r="AK217" t="s">
        <v>647</v>
      </c>
      <c r="AL217" t="s">
        <v>609</v>
      </c>
      <c r="AM217" t="s">
        <v>610</v>
      </c>
      <c r="AN217" t="s">
        <v>611</v>
      </c>
      <c r="AO217">
        <v>0</v>
      </c>
      <c r="AP217">
        <v>25000000000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22173106184</v>
      </c>
      <c r="AX217">
        <v>0</v>
      </c>
      <c r="AY217">
        <v>0</v>
      </c>
      <c r="AZ217">
        <v>23431849392</v>
      </c>
      <c r="BA217">
        <v>0</v>
      </c>
      <c r="BB217">
        <v>0</v>
      </c>
      <c r="BC217">
        <v>-1258743208</v>
      </c>
      <c r="BD217">
        <v>0</v>
      </c>
      <c r="BE217">
        <v>0</v>
      </c>
      <c r="BF217">
        <v>11056176911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10.123594403266905</v>
      </c>
      <c r="CP217">
        <v>0</v>
      </c>
      <c r="CQ217">
        <v>0</v>
      </c>
      <c r="CR217">
        <v>0</v>
      </c>
      <c r="CS217">
        <v>1.5553989602000997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0.94836965686747321</v>
      </c>
      <c r="DI217">
        <v>5.163034313252679E-2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450</v>
      </c>
      <c r="ES217" t="s">
        <v>10328</v>
      </c>
      <c r="ET217" t="s">
        <v>10328</v>
      </c>
      <c r="EU217" t="s">
        <v>612</v>
      </c>
      <c r="EV217" t="s">
        <v>613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 t="b">
        <v>1</v>
      </c>
      <c r="FR217" t="b">
        <v>1</v>
      </c>
    </row>
    <row r="218" spans="1:174" x14ac:dyDescent="0.4">
      <c r="A218" t="s">
        <v>1022</v>
      </c>
      <c r="B218" t="s">
        <v>1023</v>
      </c>
      <c r="C218">
        <v>200000327</v>
      </c>
      <c r="D218" t="s">
        <v>1024</v>
      </c>
      <c r="E218" t="s">
        <v>1025</v>
      </c>
      <c r="F218" t="s">
        <v>647</v>
      </c>
      <c r="G218" t="s">
        <v>650</v>
      </c>
      <c r="H218" t="s">
        <v>1016</v>
      </c>
      <c r="I218" t="s">
        <v>590</v>
      </c>
      <c r="J218" t="s">
        <v>591</v>
      </c>
      <c r="K218" t="s">
        <v>592</v>
      </c>
      <c r="L218" t="s">
        <v>593</v>
      </c>
      <c r="M218" t="s">
        <v>650</v>
      </c>
      <c r="N218" t="s">
        <v>635</v>
      </c>
      <c r="O218" t="s">
        <v>695</v>
      </c>
      <c r="P218" t="s">
        <v>636</v>
      </c>
      <c r="Q218" t="s">
        <v>696</v>
      </c>
      <c r="R218" t="s">
        <v>598</v>
      </c>
      <c r="S218" t="s">
        <v>598</v>
      </c>
      <c r="T218" s="1">
        <v>40723</v>
      </c>
      <c r="U218" s="1">
        <v>40723</v>
      </c>
      <c r="V218" s="1">
        <v>44649</v>
      </c>
      <c r="W218" s="1">
        <v>44719</v>
      </c>
      <c r="X218" t="s">
        <v>594</v>
      </c>
      <c r="Y218" t="s">
        <v>594</v>
      </c>
      <c r="Z218" t="s">
        <v>719</v>
      </c>
      <c r="AA218" t="s">
        <v>719</v>
      </c>
      <c r="AB218" t="s">
        <v>1017</v>
      </c>
      <c r="AC218" t="s">
        <v>594</v>
      </c>
      <c r="AD218" t="s">
        <v>604</v>
      </c>
      <c r="AF218" t="s">
        <v>10331</v>
      </c>
      <c r="AG218" t="e">
        <v>#N/A</v>
      </c>
      <c r="AH218" t="s">
        <v>10328</v>
      </c>
      <c r="AI218" t="s">
        <v>607</v>
      </c>
      <c r="AJ218" t="s">
        <v>608</v>
      </c>
      <c r="AK218" t="s">
        <v>647</v>
      </c>
      <c r="AL218" t="s">
        <v>609</v>
      </c>
      <c r="AM218" t="s">
        <v>610</v>
      </c>
      <c r="AN218" t="s">
        <v>611</v>
      </c>
      <c r="AO218">
        <v>0</v>
      </c>
      <c r="AP218">
        <v>25000000000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22173106183</v>
      </c>
      <c r="AX218">
        <v>0</v>
      </c>
      <c r="AY218">
        <v>0</v>
      </c>
      <c r="AZ218">
        <v>23242243008</v>
      </c>
      <c r="BA218">
        <v>0</v>
      </c>
      <c r="BB218">
        <v>0</v>
      </c>
      <c r="BC218">
        <v>-1069136825</v>
      </c>
      <c r="BD218">
        <v>0</v>
      </c>
      <c r="BE218">
        <v>0</v>
      </c>
      <c r="BF218">
        <v>11546316915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10.11442720890045</v>
      </c>
      <c r="CP218">
        <v>0</v>
      </c>
      <c r="CQ218">
        <v>0</v>
      </c>
      <c r="CR218">
        <v>0</v>
      </c>
      <c r="CS218">
        <v>1.5689529304501415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0.94836965686747321</v>
      </c>
      <c r="DI218">
        <v>5.163034313252679E-2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450</v>
      </c>
      <c r="ES218" t="s">
        <v>10328</v>
      </c>
      <c r="ET218" t="s">
        <v>10328</v>
      </c>
      <c r="EU218" t="s">
        <v>612</v>
      </c>
      <c r="EV218" t="s">
        <v>613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 t="b">
        <v>1</v>
      </c>
      <c r="FR218" t="b">
        <v>1</v>
      </c>
    </row>
    <row r="219" spans="1:174" x14ac:dyDescent="0.4">
      <c r="A219" t="s">
        <v>99</v>
      </c>
      <c r="B219" t="s">
        <v>1026</v>
      </c>
      <c r="C219">
        <v>200000412</v>
      </c>
      <c r="D219" t="s">
        <v>1027</v>
      </c>
      <c r="E219" t="s">
        <v>1028</v>
      </c>
      <c r="F219" t="s">
        <v>587</v>
      </c>
      <c r="G219" t="s">
        <v>717</v>
      </c>
      <c r="H219" t="s">
        <v>695</v>
      </c>
      <c r="I219" t="s">
        <v>730</v>
      </c>
      <c r="J219" t="s">
        <v>731</v>
      </c>
      <c r="K219" t="s">
        <v>732</v>
      </c>
      <c r="L219" t="s">
        <v>695</v>
      </c>
      <c r="M219" t="s">
        <v>594</v>
      </c>
      <c r="N219" t="s">
        <v>635</v>
      </c>
      <c r="O219" t="s">
        <v>624</v>
      </c>
      <c r="P219" t="s">
        <v>625</v>
      </c>
      <c r="Q219" t="s">
        <v>696</v>
      </c>
      <c r="R219" t="s">
        <v>598</v>
      </c>
      <c r="S219" t="s">
        <v>733</v>
      </c>
      <c r="T219" s="1">
        <v>41381</v>
      </c>
      <c r="U219" s="1">
        <v>43822</v>
      </c>
      <c r="V219" s="1">
        <v>48138</v>
      </c>
      <c r="X219" t="s">
        <v>594</v>
      </c>
      <c r="Y219" t="s">
        <v>594</v>
      </c>
      <c r="Z219" t="s">
        <v>594</v>
      </c>
      <c r="AA219" t="s">
        <v>594</v>
      </c>
      <c r="AB219" t="s">
        <v>637</v>
      </c>
      <c r="AD219" t="s">
        <v>904</v>
      </c>
      <c r="AF219" t="s">
        <v>653</v>
      </c>
      <c r="AG219" t="s">
        <v>722</v>
      </c>
      <c r="AH219" t="s">
        <v>10328</v>
      </c>
      <c r="AI219" t="s">
        <v>607</v>
      </c>
      <c r="AJ219" t="s">
        <v>814</v>
      </c>
      <c r="AK219" t="s">
        <v>587</v>
      </c>
      <c r="AL219" t="s">
        <v>627</v>
      </c>
      <c r="AM219" t="s">
        <v>610</v>
      </c>
      <c r="AN219" t="s">
        <v>619</v>
      </c>
      <c r="AO219">
        <v>0</v>
      </c>
      <c r="AP219">
        <v>420000000000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419907993399</v>
      </c>
      <c r="AX219">
        <v>0</v>
      </c>
      <c r="AY219">
        <v>0</v>
      </c>
      <c r="AZ219">
        <v>372422247079</v>
      </c>
      <c r="BA219">
        <v>0</v>
      </c>
      <c r="BB219">
        <v>0</v>
      </c>
      <c r="BC219">
        <v>47485746320</v>
      </c>
      <c r="BD219">
        <v>0</v>
      </c>
      <c r="BE219">
        <v>0</v>
      </c>
      <c r="BF219">
        <v>93528147071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1528342860</v>
      </c>
      <c r="BN219">
        <v>1528342860</v>
      </c>
      <c r="BO219">
        <v>0</v>
      </c>
      <c r="BP219">
        <v>0</v>
      </c>
      <c r="BQ219">
        <v>1528342860</v>
      </c>
      <c r="BR219">
        <v>1528342860</v>
      </c>
      <c r="BS219">
        <v>0</v>
      </c>
      <c r="BT219">
        <v>0</v>
      </c>
      <c r="BU219">
        <v>0</v>
      </c>
      <c r="BV219">
        <v>1528342860</v>
      </c>
      <c r="BW219">
        <v>1528342860</v>
      </c>
      <c r="BX219">
        <v>3.6250251553722115</v>
      </c>
      <c r="BY219">
        <v>3.6250251553722115</v>
      </c>
      <c r="BZ219">
        <v>0</v>
      </c>
      <c r="CA219">
        <v>50255785809</v>
      </c>
      <c r="CB219">
        <v>50255785809</v>
      </c>
      <c r="CC219">
        <v>50255785809</v>
      </c>
      <c r="CD219">
        <v>0</v>
      </c>
      <c r="CE219">
        <v>43689232633</v>
      </c>
      <c r="CF219">
        <v>42160889773</v>
      </c>
      <c r="CG219">
        <v>42160889773</v>
      </c>
      <c r="CH219">
        <v>43689232633</v>
      </c>
      <c r="CI219">
        <v>42160889773</v>
      </c>
      <c r="CJ219">
        <v>42160889773</v>
      </c>
      <c r="CK219">
        <v>1528342860</v>
      </c>
      <c r="CL219">
        <v>36446020005</v>
      </c>
      <c r="CM219">
        <v>52.084085345268264</v>
      </c>
      <c r="CN219">
        <v>15.536110997200018</v>
      </c>
      <c r="CO219">
        <v>3.6866340041160588</v>
      </c>
      <c r="CP219">
        <v>2275513721126.4512</v>
      </c>
      <c r="CQ219">
        <v>678760767568.78113</v>
      </c>
      <c r="CR219">
        <v>161066210638.55478</v>
      </c>
      <c r="CS219">
        <v>1.2136935585761432</v>
      </c>
      <c r="CT219">
        <v>53025340225.806732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2.8422813361531171E-2</v>
      </c>
      <c r="DI219">
        <v>0.97157718663846881</v>
      </c>
      <c r="DJ219">
        <v>1241770905.0362761</v>
      </c>
      <c r="DK219">
        <v>42447461727.963722</v>
      </c>
      <c r="DL219">
        <v>1198331101.1740673</v>
      </c>
      <c r="DM219">
        <v>40962558671.825935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50350982830</v>
      </c>
      <c r="DW219">
        <v>160762556.5762704</v>
      </c>
      <c r="DX219">
        <v>0</v>
      </c>
      <c r="DY219">
        <v>20845875689.904415</v>
      </c>
      <c r="DZ219">
        <v>10789612537.920063</v>
      </c>
      <c r="EA219">
        <v>0</v>
      </c>
      <c r="EB219">
        <v>31796250784.400749</v>
      </c>
      <c r="EC219">
        <v>0.63149215759609734</v>
      </c>
      <c r="ED219">
        <v>31796250784.400749</v>
      </c>
      <c r="EE219">
        <v>27589407779.130993</v>
      </c>
      <c r="EF219">
        <v>0</v>
      </c>
      <c r="EG219">
        <v>0</v>
      </c>
      <c r="EH219">
        <v>0</v>
      </c>
      <c r="EI219">
        <v>0</v>
      </c>
      <c r="EJ219">
        <v>1528342860</v>
      </c>
      <c r="EK219">
        <v>0</v>
      </c>
      <c r="EL219">
        <v>0</v>
      </c>
      <c r="EM219">
        <v>0</v>
      </c>
      <c r="EN219">
        <v>0</v>
      </c>
      <c r="EO219">
        <v>1528342860</v>
      </c>
      <c r="EP219">
        <v>1528342860</v>
      </c>
      <c r="EQ219">
        <v>1528342860</v>
      </c>
      <c r="ER219">
        <v>84</v>
      </c>
      <c r="ES219" t="s">
        <v>10328</v>
      </c>
      <c r="ET219" t="s">
        <v>1029</v>
      </c>
      <c r="EU219" t="s">
        <v>612</v>
      </c>
      <c r="EV219" t="s">
        <v>613</v>
      </c>
      <c r="EW219">
        <v>0</v>
      </c>
      <c r="EX219">
        <v>0</v>
      </c>
      <c r="EY219">
        <v>0</v>
      </c>
      <c r="EZ219">
        <v>0</v>
      </c>
      <c r="FA219">
        <v>43439803.862208761</v>
      </c>
      <c r="FB219">
        <v>0</v>
      </c>
      <c r="FC219">
        <v>0</v>
      </c>
      <c r="FD219">
        <v>0</v>
      </c>
      <c r="FE219">
        <v>0</v>
      </c>
      <c r="FF219">
        <v>43439803.862208761</v>
      </c>
      <c r="FG219">
        <v>0</v>
      </c>
      <c r="FH219">
        <v>0</v>
      </c>
      <c r="FI219">
        <v>0</v>
      </c>
      <c r="FJ219">
        <v>0</v>
      </c>
      <c r="FK219">
        <v>1484903056.1377912</v>
      </c>
      <c r="FL219">
        <v>0</v>
      </c>
      <c r="FM219">
        <v>0</v>
      </c>
      <c r="FN219">
        <v>0</v>
      </c>
      <c r="FO219">
        <v>0</v>
      </c>
      <c r="FP219">
        <v>1484903056.1377912</v>
      </c>
      <c r="FQ219" t="b">
        <v>1</v>
      </c>
      <c r="FR219" t="b">
        <v>1</v>
      </c>
    </row>
    <row r="220" spans="1:174" x14ac:dyDescent="0.4">
      <c r="A220" t="s">
        <v>100</v>
      </c>
      <c r="B220" t="s">
        <v>1030</v>
      </c>
      <c r="C220">
        <v>200000403</v>
      </c>
      <c r="D220" t="s">
        <v>1031</v>
      </c>
      <c r="E220" t="s">
        <v>1032</v>
      </c>
      <c r="F220" t="s">
        <v>587</v>
      </c>
      <c r="G220" t="s">
        <v>742</v>
      </c>
      <c r="H220" t="s">
        <v>695</v>
      </c>
      <c r="I220" t="s">
        <v>590</v>
      </c>
      <c r="J220" t="s">
        <v>591</v>
      </c>
      <c r="K220" t="s">
        <v>592</v>
      </c>
      <c r="L220" t="s">
        <v>593</v>
      </c>
      <c r="M220" t="s">
        <v>594</v>
      </c>
      <c r="N220" t="s">
        <v>635</v>
      </c>
      <c r="O220" t="s">
        <v>695</v>
      </c>
      <c r="P220" t="s">
        <v>636</v>
      </c>
      <c r="Q220" t="s">
        <v>696</v>
      </c>
      <c r="R220" t="s">
        <v>598</v>
      </c>
      <c r="S220" t="s">
        <v>598</v>
      </c>
      <c r="T220" s="1">
        <v>41408</v>
      </c>
      <c r="U220" s="1">
        <v>49809</v>
      </c>
      <c r="V220" s="1">
        <v>49809</v>
      </c>
      <c r="X220" t="s">
        <v>718</v>
      </c>
      <c r="Y220" t="s">
        <v>600</v>
      </c>
      <c r="Z220" t="s">
        <v>719</v>
      </c>
      <c r="AA220" t="s">
        <v>1033</v>
      </c>
      <c r="AB220" t="s">
        <v>630</v>
      </c>
      <c r="AC220" t="s">
        <v>594</v>
      </c>
      <c r="AD220" t="s">
        <v>661</v>
      </c>
      <c r="AF220" t="s">
        <v>605</v>
      </c>
      <c r="AG220" t="s">
        <v>606</v>
      </c>
      <c r="AH220" t="s">
        <v>10328</v>
      </c>
      <c r="AI220" t="s">
        <v>607</v>
      </c>
      <c r="AJ220" t="s">
        <v>608</v>
      </c>
      <c r="AK220" t="s">
        <v>587</v>
      </c>
      <c r="AL220" t="s">
        <v>609</v>
      </c>
      <c r="AM220" t="s">
        <v>610</v>
      </c>
      <c r="AN220" t="s">
        <v>619</v>
      </c>
      <c r="AO220">
        <v>0</v>
      </c>
      <c r="AP220">
        <v>50000000000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37555766577</v>
      </c>
      <c r="AX220">
        <v>0</v>
      </c>
      <c r="AY220">
        <v>323372981</v>
      </c>
      <c r="AZ220">
        <v>23686525139</v>
      </c>
      <c r="BA220">
        <v>0</v>
      </c>
      <c r="BB220">
        <v>-323372981</v>
      </c>
      <c r="BC220">
        <v>13869241438</v>
      </c>
      <c r="BD220">
        <v>0</v>
      </c>
      <c r="BE220">
        <v>128733333</v>
      </c>
      <c r="BF220">
        <v>13409967618</v>
      </c>
      <c r="BG220">
        <v>128733333</v>
      </c>
      <c r="BH220">
        <v>0</v>
      </c>
      <c r="BI220">
        <v>0</v>
      </c>
      <c r="BJ220">
        <v>1363626</v>
      </c>
      <c r="BK220">
        <v>128733333</v>
      </c>
      <c r="BL220">
        <v>0</v>
      </c>
      <c r="BM220">
        <v>118200747</v>
      </c>
      <c r="BN220">
        <v>119564373</v>
      </c>
      <c r="BO220">
        <v>0</v>
      </c>
      <c r="BP220">
        <v>128733333</v>
      </c>
      <c r="BQ220">
        <v>118200747</v>
      </c>
      <c r="BR220">
        <v>248297706</v>
      </c>
      <c r="BS220">
        <v>0</v>
      </c>
      <c r="BT220">
        <v>0</v>
      </c>
      <c r="BU220">
        <v>0</v>
      </c>
      <c r="BV220">
        <v>118200747</v>
      </c>
      <c r="BW220">
        <v>248297706</v>
      </c>
      <c r="BX220">
        <v>0.86151672523769296</v>
      </c>
      <c r="BY220">
        <v>1.79717090669404</v>
      </c>
      <c r="BZ220">
        <v>0</v>
      </c>
      <c r="CA220">
        <v>13833705260</v>
      </c>
      <c r="CB220">
        <v>13833705260</v>
      </c>
      <c r="CC220">
        <v>14158381494</v>
      </c>
      <c r="CD220">
        <v>0</v>
      </c>
      <c r="CE220">
        <v>13838276462</v>
      </c>
      <c r="CF220">
        <v>13720075715</v>
      </c>
      <c r="CG220">
        <v>14042085070</v>
      </c>
      <c r="CH220">
        <v>13838276462</v>
      </c>
      <c r="CI220">
        <v>13720075715</v>
      </c>
      <c r="CJ220">
        <v>14042085070</v>
      </c>
      <c r="CK220">
        <v>119564373</v>
      </c>
      <c r="CL220">
        <v>0</v>
      </c>
      <c r="CM220">
        <v>10.627906918525698</v>
      </c>
      <c r="CN220">
        <v>7.4989661574363691</v>
      </c>
      <c r="CO220">
        <v>5.3077730536460876</v>
      </c>
      <c r="CP220">
        <v>147071914150.96112</v>
      </c>
      <c r="CQ220">
        <v>103772766865.78629</v>
      </c>
      <c r="CR220">
        <v>73450430913.908524</v>
      </c>
      <c r="CS220">
        <v>1.3562436307768939</v>
      </c>
      <c r="CT220">
        <v>18768074312.517311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0.67376357909930695</v>
      </c>
      <c r="DI220">
        <v>0.3262364209006931</v>
      </c>
      <c r="DJ220">
        <v>9323726677.6028137</v>
      </c>
      <c r="DK220">
        <v>4514549784.3971863</v>
      </c>
      <c r="DL220">
        <v>9461045494.7801418</v>
      </c>
      <c r="DM220">
        <v>4581039575.2198582</v>
      </c>
      <c r="DN220">
        <v>0</v>
      </c>
      <c r="DO220">
        <v>0</v>
      </c>
      <c r="DP220">
        <v>217876937.06257218</v>
      </c>
      <c r="DQ220">
        <v>105496043.93742783</v>
      </c>
      <c r="DR220">
        <v>0</v>
      </c>
      <c r="DS220">
        <v>0</v>
      </c>
      <c r="DT220">
        <v>0</v>
      </c>
      <c r="DU220">
        <v>0</v>
      </c>
      <c r="DV220">
        <v>14785921216</v>
      </c>
      <c r="DW220">
        <v>1254224206.981375</v>
      </c>
      <c r="DX220">
        <v>0</v>
      </c>
      <c r="DY220">
        <v>2177282587.0519495</v>
      </c>
      <c r="DZ220">
        <v>0</v>
      </c>
      <c r="EA220">
        <v>0</v>
      </c>
      <c r="EB220">
        <v>3431506794.0333242</v>
      </c>
      <c r="EC220">
        <v>0.23207933708723233</v>
      </c>
      <c r="ED220">
        <v>3431506794.0333242</v>
      </c>
      <c r="EE220">
        <v>3211578027.7308106</v>
      </c>
      <c r="EF220">
        <v>0</v>
      </c>
      <c r="EG220">
        <v>0</v>
      </c>
      <c r="EH220">
        <v>0</v>
      </c>
      <c r="EI220">
        <v>0</v>
      </c>
      <c r="EJ220">
        <v>118200747</v>
      </c>
      <c r="EK220">
        <v>0</v>
      </c>
      <c r="EL220">
        <v>128733333</v>
      </c>
      <c r="EM220">
        <v>1363626</v>
      </c>
      <c r="EN220">
        <v>0</v>
      </c>
      <c r="EO220">
        <v>118200747</v>
      </c>
      <c r="EP220">
        <v>118200747</v>
      </c>
      <c r="EQ220">
        <v>248297706</v>
      </c>
      <c r="ER220">
        <v>237</v>
      </c>
      <c r="ES220" t="s">
        <v>10328</v>
      </c>
      <c r="ET220" t="s">
        <v>10328</v>
      </c>
      <c r="EU220" t="s">
        <v>612</v>
      </c>
      <c r="EV220" t="s">
        <v>613</v>
      </c>
      <c r="EW220">
        <v>0</v>
      </c>
      <c r="EX220">
        <v>0</v>
      </c>
      <c r="EY220">
        <v>0</v>
      </c>
      <c r="EZ220">
        <v>0</v>
      </c>
      <c r="FA220">
        <v>79639358.350931674</v>
      </c>
      <c r="FB220">
        <v>0</v>
      </c>
      <c r="FC220">
        <v>86735831.191462919</v>
      </c>
      <c r="FD220">
        <v>918761.53431287152</v>
      </c>
      <c r="FE220">
        <v>0</v>
      </c>
      <c r="FF220">
        <v>79639358.350931674</v>
      </c>
      <c r="FG220">
        <v>0</v>
      </c>
      <c r="FH220">
        <v>0</v>
      </c>
      <c r="FI220">
        <v>0</v>
      </c>
      <c r="FJ220">
        <v>0</v>
      </c>
      <c r="FK220">
        <v>38561388.649068341</v>
      </c>
      <c r="FL220">
        <v>0</v>
      </c>
      <c r="FM220">
        <v>41997501.808537088</v>
      </c>
      <c r="FN220">
        <v>444864.46568712854</v>
      </c>
      <c r="FO220">
        <v>0</v>
      </c>
      <c r="FP220">
        <v>38561388.649068341</v>
      </c>
      <c r="FQ220" t="b">
        <v>1</v>
      </c>
      <c r="FR220" t="b">
        <v>1</v>
      </c>
    </row>
    <row r="221" spans="1:174" x14ac:dyDescent="0.4">
      <c r="A221" t="s">
        <v>101</v>
      </c>
      <c r="B221" t="s">
        <v>1034</v>
      </c>
      <c r="C221">
        <v>200000413</v>
      </c>
      <c r="D221" t="s">
        <v>1035</v>
      </c>
      <c r="E221" t="s">
        <v>1036</v>
      </c>
      <c r="F221" t="s">
        <v>728</v>
      </c>
      <c r="G221" t="s">
        <v>728</v>
      </c>
      <c r="H221" t="s">
        <v>728</v>
      </c>
      <c r="I221" t="s">
        <v>730</v>
      </c>
      <c r="J221" t="s">
        <v>731</v>
      </c>
      <c r="K221" t="s">
        <v>732</v>
      </c>
      <c r="L221" t="s">
        <v>695</v>
      </c>
      <c r="M221" t="s">
        <v>594</v>
      </c>
      <c r="N221" t="s">
        <v>635</v>
      </c>
      <c r="O221" t="s">
        <v>695</v>
      </c>
      <c r="P221" t="s">
        <v>625</v>
      </c>
      <c r="Q221" t="s">
        <v>696</v>
      </c>
      <c r="R221" t="s">
        <v>598</v>
      </c>
      <c r="S221" t="s">
        <v>733</v>
      </c>
      <c r="T221" s="1">
        <v>41438</v>
      </c>
      <c r="U221" s="1">
        <v>42168</v>
      </c>
      <c r="V221" s="1">
        <v>46186</v>
      </c>
      <c r="X221" t="s">
        <v>594</v>
      </c>
      <c r="Y221" t="s">
        <v>594</v>
      </c>
      <c r="Z221" t="s">
        <v>594</v>
      </c>
      <c r="AA221" t="s">
        <v>594</v>
      </c>
      <c r="AB221" t="s">
        <v>637</v>
      </c>
      <c r="AD221" t="s">
        <v>1037</v>
      </c>
      <c r="AF221" t="s">
        <v>735</v>
      </c>
      <c r="AG221" t="s">
        <v>606</v>
      </c>
      <c r="AH221" t="s">
        <v>10328</v>
      </c>
      <c r="AI221" t="s">
        <v>607</v>
      </c>
      <c r="AJ221" t="s">
        <v>737</v>
      </c>
      <c r="AK221" t="s">
        <v>728</v>
      </c>
      <c r="AL221" t="s">
        <v>627</v>
      </c>
      <c r="AM221" t="s">
        <v>610</v>
      </c>
      <c r="AN221" t="s">
        <v>619</v>
      </c>
      <c r="AO221">
        <v>0</v>
      </c>
      <c r="AP221">
        <v>350091000000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390257807445</v>
      </c>
      <c r="AX221">
        <v>1997000000</v>
      </c>
      <c r="AY221">
        <v>1997000000</v>
      </c>
      <c r="AZ221">
        <v>393553632731</v>
      </c>
      <c r="BA221">
        <v>-1997000000</v>
      </c>
      <c r="BB221">
        <v>-1997000000</v>
      </c>
      <c r="BC221">
        <v>-3295825286</v>
      </c>
      <c r="BD221">
        <v>0</v>
      </c>
      <c r="BE221">
        <v>0</v>
      </c>
      <c r="BF221">
        <v>76753837994</v>
      </c>
      <c r="BG221">
        <v>0</v>
      </c>
      <c r="BH221">
        <v>0</v>
      </c>
      <c r="BI221">
        <v>0</v>
      </c>
      <c r="BJ221">
        <v>55300163</v>
      </c>
      <c r="BK221">
        <v>0</v>
      </c>
      <c r="BL221">
        <v>0</v>
      </c>
      <c r="BM221">
        <v>637078811</v>
      </c>
      <c r="BN221">
        <v>637078811</v>
      </c>
      <c r="BO221">
        <v>0</v>
      </c>
      <c r="BP221">
        <v>0</v>
      </c>
      <c r="BQ221">
        <v>637078811</v>
      </c>
      <c r="BR221">
        <v>637078811</v>
      </c>
      <c r="BS221">
        <v>0</v>
      </c>
      <c r="BT221">
        <v>0</v>
      </c>
      <c r="BU221">
        <v>0</v>
      </c>
      <c r="BV221">
        <v>637078811</v>
      </c>
      <c r="BW221">
        <v>637078811</v>
      </c>
      <c r="BX221">
        <v>2.8908785668660006</v>
      </c>
      <c r="BY221">
        <v>2.8908785668660006</v>
      </c>
      <c r="BZ221">
        <v>0</v>
      </c>
      <c r="CA221">
        <v>19010526110</v>
      </c>
      <c r="CB221">
        <v>20760413406</v>
      </c>
      <c r="CC221">
        <v>20760413406</v>
      </c>
      <c r="CD221">
        <v>0</v>
      </c>
      <c r="CE221">
        <v>21676128859</v>
      </c>
      <c r="CF221">
        <v>23036050048</v>
      </c>
      <c r="CG221">
        <v>23036050048</v>
      </c>
      <c r="CH221">
        <v>21676128859</v>
      </c>
      <c r="CI221">
        <v>23036050048</v>
      </c>
      <c r="CJ221">
        <v>23036050048</v>
      </c>
      <c r="CK221">
        <v>637078811</v>
      </c>
      <c r="CL221">
        <v>8148246300</v>
      </c>
      <c r="CM221">
        <v>38.367515206336975</v>
      </c>
      <c r="CN221">
        <v>11.745417714118958</v>
      </c>
      <c r="CO221">
        <v>5.0704416632652283</v>
      </c>
      <c r="CP221">
        <v>831659203612.20227</v>
      </c>
      <c r="CQ221">
        <v>254595187874.02374</v>
      </c>
      <c r="CR221">
        <v>109907546864.97937</v>
      </c>
      <c r="CS221">
        <v>1.2606630545202775</v>
      </c>
      <c r="CT221">
        <v>27326294817.562077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1</v>
      </c>
      <c r="DJ221">
        <v>0</v>
      </c>
      <c r="DK221">
        <v>21676128859</v>
      </c>
      <c r="DL221">
        <v>0</v>
      </c>
      <c r="DM221">
        <v>23036050048</v>
      </c>
      <c r="DN221">
        <v>0</v>
      </c>
      <c r="DO221">
        <v>0</v>
      </c>
      <c r="DP221">
        <v>0</v>
      </c>
      <c r="DQ221">
        <v>1997000000</v>
      </c>
      <c r="DR221">
        <v>0</v>
      </c>
      <c r="DS221">
        <v>0</v>
      </c>
      <c r="DT221">
        <v>0</v>
      </c>
      <c r="DU221">
        <v>0</v>
      </c>
      <c r="DV221">
        <v>23636891169</v>
      </c>
      <c r="DW221">
        <v>7617148.3657305976</v>
      </c>
      <c r="DX221">
        <v>0</v>
      </c>
      <c r="DY221">
        <v>10109626020.109137</v>
      </c>
      <c r="DZ221">
        <v>5382082068.280756</v>
      </c>
      <c r="EA221">
        <v>0</v>
      </c>
      <c r="EB221">
        <v>15499325236.755623</v>
      </c>
      <c r="EC221">
        <v>0.65572604814812241</v>
      </c>
      <c r="ED221">
        <v>15499325236.755623</v>
      </c>
      <c r="EE221">
        <v>14213602315.86154</v>
      </c>
      <c r="EF221">
        <v>0</v>
      </c>
      <c r="EG221">
        <v>0</v>
      </c>
      <c r="EH221">
        <v>55300163</v>
      </c>
      <c r="EI221">
        <v>0</v>
      </c>
      <c r="EJ221">
        <v>581778648</v>
      </c>
      <c r="EK221">
        <v>0</v>
      </c>
      <c r="EL221">
        <v>0</v>
      </c>
      <c r="EM221">
        <v>55300163</v>
      </c>
      <c r="EN221">
        <v>0</v>
      </c>
      <c r="EO221">
        <v>581778648</v>
      </c>
      <c r="EP221">
        <v>637078811</v>
      </c>
      <c r="EQ221">
        <v>637078811</v>
      </c>
      <c r="ER221">
        <v>156</v>
      </c>
      <c r="ES221" t="s">
        <v>1038</v>
      </c>
      <c r="ET221" t="s">
        <v>10328</v>
      </c>
      <c r="EU221" t="s">
        <v>612</v>
      </c>
      <c r="EV221" t="s">
        <v>613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55300163</v>
      </c>
      <c r="FJ221">
        <v>0</v>
      </c>
      <c r="FK221">
        <v>581778648</v>
      </c>
      <c r="FL221">
        <v>0</v>
      </c>
      <c r="FM221">
        <v>0</v>
      </c>
      <c r="FN221">
        <v>55300163</v>
      </c>
      <c r="FO221">
        <v>0</v>
      </c>
      <c r="FP221">
        <v>581778648</v>
      </c>
      <c r="FQ221" t="b">
        <v>1</v>
      </c>
      <c r="FR221" t="b">
        <v>1</v>
      </c>
    </row>
    <row r="222" spans="1:174" x14ac:dyDescent="0.4">
      <c r="A222" t="s">
        <v>102</v>
      </c>
      <c r="B222">
        <v>5910157000</v>
      </c>
      <c r="C222">
        <v>6000000000233</v>
      </c>
      <c r="D222" t="s">
        <v>1039</v>
      </c>
      <c r="E222" t="s">
        <v>1040</v>
      </c>
      <c r="F222" t="s">
        <v>587</v>
      </c>
      <c r="G222" t="s">
        <v>588</v>
      </c>
      <c r="H222" t="s">
        <v>589</v>
      </c>
      <c r="I222" t="s">
        <v>590</v>
      </c>
      <c r="J222" t="s">
        <v>591</v>
      </c>
      <c r="K222" t="s">
        <v>592</v>
      </c>
      <c r="L222" t="s">
        <v>593</v>
      </c>
      <c r="M222" t="s">
        <v>594</v>
      </c>
      <c r="N222" t="s">
        <v>595</v>
      </c>
      <c r="O222" t="s">
        <v>596</v>
      </c>
      <c r="P222" t="s">
        <v>595</v>
      </c>
      <c r="Q222" t="s">
        <v>597</v>
      </c>
      <c r="R222" t="s">
        <v>598</v>
      </c>
      <c r="S222" t="s">
        <v>598</v>
      </c>
      <c r="T222" s="1">
        <v>41449</v>
      </c>
      <c r="U222" s="1">
        <v>51311</v>
      </c>
      <c r="V222" s="1">
        <v>51311</v>
      </c>
      <c r="X222" t="s">
        <v>599</v>
      </c>
      <c r="Y222" t="s">
        <v>600</v>
      </c>
      <c r="Z222" t="s">
        <v>601</v>
      </c>
      <c r="AA222" t="s">
        <v>980</v>
      </c>
      <c r="AB222" t="s">
        <v>746</v>
      </c>
      <c r="AC222" t="s">
        <v>594</v>
      </c>
      <c r="AD222" t="s">
        <v>661</v>
      </c>
      <c r="AF222" t="s">
        <v>605</v>
      </c>
      <c r="AG222" t="s">
        <v>722</v>
      </c>
      <c r="AH222" s="1">
        <v>41484</v>
      </c>
      <c r="AI222" t="s">
        <v>607</v>
      </c>
      <c r="AJ222" t="s">
        <v>608</v>
      </c>
      <c r="AK222" t="s">
        <v>587</v>
      </c>
      <c r="AL222" t="s">
        <v>609</v>
      </c>
      <c r="AM222" t="s">
        <v>610</v>
      </c>
      <c r="AN222" t="s">
        <v>619</v>
      </c>
      <c r="AO222">
        <v>0</v>
      </c>
      <c r="AP222">
        <v>40000000000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40000000000</v>
      </c>
      <c r="AX222">
        <v>0</v>
      </c>
      <c r="AY222">
        <v>300000000</v>
      </c>
      <c r="AZ222">
        <v>15204960000</v>
      </c>
      <c r="BA222">
        <v>0</v>
      </c>
      <c r="BB222">
        <v>-300000000</v>
      </c>
      <c r="BC222">
        <v>24795040000</v>
      </c>
      <c r="BD222">
        <v>0</v>
      </c>
      <c r="BE222">
        <v>225617630</v>
      </c>
      <c r="BF222">
        <v>13659109324</v>
      </c>
      <c r="BG222">
        <v>0</v>
      </c>
      <c r="BH222">
        <v>225617630</v>
      </c>
      <c r="BI222">
        <v>0</v>
      </c>
      <c r="BJ222">
        <v>0</v>
      </c>
      <c r="BK222">
        <v>0</v>
      </c>
      <c r="BL222">
        <v>263083213</v>
      </c>
      <c r="BM222">
        <v>0</v>
      </c>
      <c r="BN222">
        <v>0</v>
      </c>
      <c r="BO222">
        <v>91840656</v>
      </c>
      <c r="BP222">
        <v>263143933</v>
      </c>
      <c r="BQ222">
        <v>91840656</v>
      </c>
      <c r="BR222">
        <v>263143933</v>
      </c>
      <c r="BS222">
        <v>0</v>
      </c>
      <c r="BT222">
        <v>0</v>
      </c>
      <c r="BU222">
        <v>0</v>
      </c>
      <c r="BV222">
        <v>91840656</v>
      </c>
      <c r="BW222">
        <v>263143933</v>
      </c>
      <c r="BX222">
        <v>0.37108655668227358</v>
      </c>
      <c r="BY222">
        <v>1.0604896131069623</v>
      </c>
      <c r="BZ222">
        <v>0</v>
      </c>
      <c r="CA222">
        <v>24800000000</v>
      </c>
      <c r="CB222">
        <v>24800000000</v>
      </c>
      <c r="CC222">
        <v>25100000000</v>
      </c>
      <c r="CD222">
        <v>0</v>
      </c>
      <c r="CE222">
        <v>24795040000</v>
      </c>
      <c r="CF222">
        <v>24795040000</v>
      </c>
      <c r="CG222">
        <v>25094980000</v>
      </c>
      <c r="CH222">
        <v>24795040000</v>
      </c>
      <c r="CI222">
        <v>24795040000</v>
      </c>
      <c r="CJ222">
        <v>25094980000</v>
      </c>
      <c r="CK222">
        <v>60000</v>
      </c>
      <c r="CL222">
        <v>0</v>
      </c>
      <c r="CM222">
        <v>0.35933851666666666</v>
      </c>
      <c r="CN222">
        <v>4.3120621999999997</v>
      </c>
      <c r="CO222">
        <v>4.3120621999999997</v>
      </c>
      <c r="CP222">
        <v>8909812894.2906666</v>
      </c>
      <c r="CQ222">
        <v>106917754731.48799</v>
      </c>
      <c r="CR222">
        <v>106917754731.48799</v>
      </c>
      <c r="CS222">
        <v>1.3414777331000001</v>
      </c>
      <c r="CT222">
        <v>33261994051.323826</v>
      </c>
      <c r="CU222">
        <v>4.25</v>
      </c>
      <c r="CV222">
        <v>0</v>
      </c>
      <c r="CW222">
        <v>0</v>
      </c>
      <c r="CX222">
        <v>0</v>
      </c>
      <c r="CY222">
        <v>4.25</v>
      </c>
      <c r="CZ222">
        <v>105378920000</v>
      </c>
      <c r="DA222">
        <v>0</v>
      </c>
      <c r="DB222">
        <v>0</v>
      </c>
      <c r="DC222">
        <v>0</v>
      </c>
      <c r="DD222">
        <v>1275000000</v>
      </c>
      <c r="DE222">
        <v>24795040000</v>
      </c>
      <c r="DF222">
        <v>0</v>
      </c>
      <c r="DG222">
        <v>0</v>
      </c>
      <c r="DH222">
        <v>1</v>
      </c>
      <c r="DI222">
        <v>0</v>
      </c>
      <c r="DJ222">
        <v>24795040000</v>
      </c>
      <c r="DK222">
        <v>0</v>
      </c>
      <c r="DL222">
        <v>25094980000</v>
      </c>
      <c r="DM222">
        <v>0</v>
      </c>
      <c r="DN222">
        <v>0</v>
      </c>
      <c r="DO222">
        <v>0</v>
      </c>
      <c r="DP222">
        <v>300000000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25603865035.371765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91840656</v>
      </c>
      <c r="EH222">
        <v>0</v>
      </c>
      <c r="EI222">
        <v>0</v>
      </c>
      <c r="EJ222">
        <v>0</v>
      </c>
      <c r="EK222">
        <v>0</v>
      </c>
      <c r="EL222">
        <v>263143933</v>
      </c>
      <c r="EM222">
        <v>0</v>
      </c>
      <c r="EN222">
        <v>0</v>
      </c>
      <c r="EO222">
        <v>0</v>
      </c>
      <c r="EP222">
        <v>91840656</v>
      </c>
      <c r="EQ222">
        <v>263143933</v>
      </c>
      <c r="ER222">
        <v>234</v>
      </c>
      <c r="ES222" t="s">
        <v>10328</v>
      </c>
      <c r="ET222" t="s">
        <v>10328</v>
      </c>
      <c r="EU222" t="s">
        <v>612</v>
      </c>
      <c r="EV222" t="s">
        <v>10329</v>
      </c>
      <c r="EW222">
        <v>0</v>
      </c>
      <c r="EX222">
        <v>91840656</v>
      </c>
      <c r="EY222">
        <v>0</v>
      </c>
      <c r="EZ222">
        <v>0</v>
      </c>
      <c r="FA222">
        <v>0</v>
      </c>
      <c r="FB222">
        <v>0</v>
      </c>
      <c r="FC222">
        <v>263143933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 t="b">
        <v>1</v>
      </c>
      <c r="FR222" t="b">
        <v>1</v>
      </c>
    </row>
    <row r="223" spans="1:174" x14ac:dyDescent="0.4">
      <c r="A223" t="s">
        <v>102</v>
      </c>
      <c r="B223" t="s">
        <v>1041</v>
      </c>
      <c r="C223">
        <v>200000416</v>
      </c>
      <c r="D223" t="s">
        <v>1039</v>
      </c>
      <c r="E223" t="s">
        <v>1042</v>
      </c>
      <c r="F223" t="s">
        <v>587</v>
      </c>
      <c r="G223" t="s">
        <v>588</v>
      </c>
      <c r="H223" t="s">
        <v>589</v>
      </c>
      <c r="I223" t="s">
        <v>590</v>
      </c>
      <c r="J223" t="s">
        <v>591</v>
      </c>
      <c r="K223" t="s">
        <v>592</v>
      </c>
      <c r="L223" t="s">
        <v>593</v>
      </c>
      <c r="M223" t="s">
        <v>594</v>
      </c>
      <c r="N223" t="s">
        <v>635</v>
      </c>
      <c r="O223" t="s">
        <v>744</v>
      </c>
      <c r="P223" t="s">
        <v>636</v>
      </c>
      <c r="Q223" t="s">
        <v>597</v>
      </c>
      <c r="R223" t="s">
        <v>598</v>
      </c>
      <c r="S223" t="s">
        <v>598</v>
      </c>
      <c r="T223" s="1">
        <v>41449</v>
      </c>
      <c r="U223" s="1">
        <v>51311</v>
      </c>
      <c r="V223" s="1">
        <v>51311</v>
      </c>
      <c r="X223" t="s">
        <v>599</v>
      </c>
      <c r="Y223" t="s">
        <v>600</v>
      </c>
      <c r="Z223" t="s">
        <v>601</v>
      </c>
      <c r="AA223" t="s">
        <v>980</v>
      </c>
      <c r="AB223" t="s">
        <v>746</v>
      </c>
      <c r="AC223" t="s">
        <v>594</v>
      </c>
      <c r="AD223" t="s">
        <v>661</v>
      </c>
      <c r="AF223" t="s">
        <v>605</v>
      </c>
      <c r="AG223" t="s">
        <v>722</v>
      </c>
      <c r="AH223" t="s">
        <v>10328</v>
      </c>
      <c r="AI223" t="s">
        <v>607</v>
      </c>
      <c r="AJ223" t="s">
        <v>608</v>
      </c>
      <c r="AK223" t="s">
        <v>587</v>
      </c>
      <c r="AL223" t="s">
        <v>609</v>
      </c>
      <c r="AM223" t="s">
        <v>610</v>
      </c>
      <c r="AN223" t="s">
        <v>619</v>
      </c>
      <c r="AO223">
        <v>0</v>
      </c>
      <c r="AP223">
        <v>40000000000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39997977582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39997977582</v>
      </c>
      <c r="BD223">
        <v>0</v>
      </c>
      <c r="BE223">
        <v>0</v>
      </c>
      <c r="BF223">
        <v>16997270655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5329757122</v>
      </c>
      <c r="BN223">
        <v>5329757122</v>
      </c>
      <c r="BO223">
        <v>0</v>
      </c>
      <c r="BP223">
        <v>0</v>
      </c>
      <c r="BQ223">
        <v>5329757122</v>
      </c>
      <c r="BR223">
        <v>5329757122</v>
      </c>
      <c r="BS223">
        <v>0</v>
      </c>
      <c r="BT223">
        <v>0</v>
      </c>
      <c r="BU223">
        <v>0</v>
      </c>
      <c r="BV223">
        <v>5329757122</v>
      </c>
      <c r="BW223">
        <v>5329757122</v>
      </c>
      <c r="BX223">
        <v>14.04140526882286</v>
      </c>
      <c r="BY223">
        <v>14.04140526882286</v>
      </c>
      <c r="BZ223">
        <v>0</v>
      </c>
      <c r="CA223">
        <v>39997977582</v>
      </c>
      <c r="CB223">
        <v>39997977582</v>
      </c>
      <c r="CC223">
        <v>39997977582</v>
      </c>
      <c r="CD223">
        <v>0</v>
      </c>
      <c r="CE223">
        <v>43287191011</v>
      </c>
      <c r="CF223">
        <v>37957433889</v>
      </c>
      <c r="CG223">
        <v>37957433889</v>
      </c>
      <c r="CH223">
        <v>43287191011</v>
      </c>
      <c r="CI223">
        <v>37957433889</v>
      </c>
      <c r="CJ223">
        <v>37957433889</v>
      </c>
      <c r="CK223">
        <v>5329757122</v>
      </c>
      <c r="CL223">
        <v>53341245</v>
      </c>
      <c r="CM223">
        <v>369.74874734878546</v>
      </c>
      <c r="CN223">
        <v>70.380693674087524</v>
      </c>
      <c r="CO223">
        <v>4.9871638417243958</v>
      </c>
      <c r="CP223">
        <v>16005384652564.855</v>
      </c>
      <c r="CQ223">
        <v>3046582530556.9063</v>
      </c>
      <c r="CR223">
        <v>215880313819.8765</v>
      </c>
      <c r="CS223">
        <v>1.5071877457406591</v>
      </c>
      <c r="CT223">
        <v>65241923839.314407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0.73415671594849496</v>
      </c>
      <c r="DI223">
        <v>0.26584328405150515</v>
      </c>
      <c r="DJ223">
        <v>31779581995.270973</v>
      </c>
      <c r="DK223">
        <v>11507609015.729033</v>
      </c>
      <c r="DL223">
        <v>27866705009.78035</v>
      </c>
      <c r="DM223">
        <v>10090728879.219654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40325593778</v>
      </c>
      <c r="DW223">
        <v>1229760422.7372553</v>
      </c>
      <c r="DX223">
        <v>0</v>
      </c>
      <c r="DY223">
        <v>2118750620.3837004</v>
      </c>
      <c r="DZ223">
        <v>0</v>
      </c>
      <c r="EA223">
        <v>0</v>
      </c>
      <c r="EB223">
        <v>3348511043.1209555</v>
      </c>
      <c r="EC223">
        <v>8.3036868881711703E-2</v>
      </c>
      <c r="ED223">
        <v>3348511043.1209555</v>
      </c>
      <c r="EE223">
        <v>3594432804.2380166</v>
      </c>
      <c r="EF223">
        <v>0</v>
      </c>
      <c r="EG223">
        <v>0</v>
      </c>
      <c r="EH223">
        <v>0</v>
      </c>
      <c r="EI223">
        <v>0</v>
      </c>
      <c r="EJ223">
        <v>5329757122</v>
      </c>
      <c r="EK223">
        <v>0</v>
      </c>
      <c r="EL223">
        <v>0</v>
      </c>
      <c r="EM223">
        <v>0</v>
      </c>
      <c r="EN223">
        <v>0</v>
      </c>
      <c r="EO223">
        <v>5329757122</v>
      </c>
      <c r="EP223">
        <v>5329757122</v>
      </c>
      <c r="EQ223">
        <v>5329757122</v>
      </c>
      <c r="ER223">
        <v>30</v>
      </c>
      <c r="ES223" t="s">
        <v>10328</v>
      </c>
      <c r="ET223" t="s">
        <v>10328</v>
      </c>
      <c r="EU223" t="s">
        <v>612</v>
      </c>
      <c r="EV223" t="s">
        <v>613</v>
      </c>
      <c r="EW223">
        <v>0</v>
      </c>
      <c r="EX223">
        <v>0</v>
      </c>
      <c r="EY223">
        <v>0</v>
      </c>
      <c r="EZ223">
        <v>0</v>
      </c>
      <c r="FA223">
        <v>3912876985.490622</v>
      </c>
      <c r="FB223">
        <v>0</v>
      </c>
      <c r="FC223">
        <v>0</v>
      </c>
      <c r="FD223">
        <v>0</v>
      </c>
      <c r="FE223">
        <v>0</v>
      </c>
      <c r="FF223">
        <v>3912876985.490622</v>
      </c>
      <c r="FG223">
        <v>0</v>
      </c>
      <c r="FH223">
        <v>0</v>
      </c>
      <c r="FI223">
        <v>0</v>
      </c>
      <c r="FJ223">
        <v>0</v>
      </c>
      <c r="FK223">
        <v>1416880136.5093787</v>
      </c>
      <c r="FL223">
        <v>0</v>
      </c>
      <c r="FM223">
        <v>0</v>
      </c>
      <c r="FN223">
        <v>0</v>
      </c>
      <c r="FO223">
        <v>0</v>
      </c>
      <c r="FP223">
        <v>1416880136.5093787</v>
      </c>
      <c r="FQ223" t="b">
        <v>1</v>
      </c>
      <c r="FR223" t="b">
        <v>1</v>
      </c>
    </row>
    <row r="224" spans="1:174" x14ac:dyDescent="0.4">
      <c r="A224" t="s">
        <v>103</v>
      </c>
      <c r="B224" t="s">
        <v>1043</v>
      </c>
      <c r="C224">
        <v>200000394</v>
      </c>
      <c r="D224" t="s">
        <v>1044</v>
      </c>
      <c r="E224" t="s">
        <v>1045</v>
      </c>
      <c r="F224" t="s">
        <v>647</v>
      </c>
      <c r="G224" t="s">
        <v>648</v>
      </c>
      <c r="H224" t="s">
        <v>695</v>
      </c>
      <c r="I224" t="s">
        <v>730</v>
      </c>
      <c r="J224" t="s">
        <v>852</v>
      </c>
      <c r="K224" t="s">
        <v>732</v>
      </c>
      <c r="L224" t="s">
        <v>960</v>
      </c>
      <c r="M224" t="s">
        <v>594</v>
      </c>
      <c r="N224" t="s">
        <v>635</v>
      </c>
      <c r="O224" t="s">
        <v>624</v>
      </c>
      <c r="P224" t="s">
        <v>625</v>
      </c>
      <c r="Q224" t="s">
        <v>696</v>
      </c>
      <c r="R224" t="s">
        <v>598</v>
      </c>
      <c r="S224" t="s">
        <v>733</v>
      </c>
      <c r="T224" s="1">
        <v>41470</v>
      </c>
      <c r="U224" s="1">
        <v>42566</v>
      </c>
      <c r="V224" s="1">
        <v>46218</v>
      </c>
      <c r="X224" t="s">
        <v>594</v>
      </c>
      <c r="Y224" t="s">
        <v>594</v>
      </c>
      <c r="Z224" t="s">
        <v>594</v>
      </c>
      <c r="AA224" t="s">
        <v>594</v>
      </c>
      <c r="AB224" t="s">
        <v>1046</v>
      </c>
      <c r="AD224" t="s">
        <v>904</v>
      </c>
      <c r="AF224" t="s">
        <v>653</v>
      </c>
      <c r="AG224" t="s">
        <v>736</v>
      </c>
      <c r="AH224" t="s">
        <v>10328</v>
      </c>
      <c r="AI224" t="s">
        <v>607</v>
      </c>
      <c r="AJ224" t="s">
        <v>814</v>
      </c>
      <c r="AK224" t="s">
        <v>647</v>
      </c>
      <c r="AL224" t="s">
        <v>627</v>
      </c>
      <c r="AM224" t="s">
        <v>610</v>
      </c>
      <c r="AN224" t="s">
        <v>619</v>
      </c>
      <c r="AO224">
        <v>50000000</v>
      </c>
      <c r="AP224">
        <v>85811500000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53822500000</v>
      </c>
      <c r="AX224">
        <v>0</v>
      </c>
      <c r="AY224">
        <v>0</v>
      </c>
      <c r="AZ224">
        <v>43513989466</v>
      </c>
      <c r="BA224">
        <v>0</v>
      </c>
      <c r="BB224">
        <v>0</v>
      </c>
      <c r="BC224">
        <v>10308510534</v>
      </c>
      <c r="BD224">
        <v>0</v>
      </c>
      <c r="BE224">
        <v>0</v>
      </c>
      <c r="BF224">
        <v>17229106534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35860026</v>
      </c>
      <c r="BN224">
        <v>35860026</v>
      </c>
      <c r="BO224">
        <v>0</v>
      </c>
      <c r="BP224">
        <v>0</v>
      </c>
      <c r="BQ224">
        <v>35860026</v>
      </c>
      <c r="BR224">
        <v>35860026</v>
      </c>
      <c r="BS224">
        <v>0</v>
      </c>
      <c r="BT224">
        <v>0</v>
      </c>
      <c r="BU224">
        <v>0</v>
      </c>
      <c r="BV224">
        <v>35860026</v>
      </c>
      <c r="BW224">
        <v>35860026</v>
      </c>
      <c r="BX224">
        <v>2.7085574956978946</v>
      </c>
      <c r="BY224">
        <v>2.7085574956978946</v>
      </c>
      <c r="BZ224">
        <v>0</v>
      </c>
      <c r="CA224">
        <v>2403535562</v>
      </c>
      <c r="CB224">
        <v>2403535562</v>
      </c>
      <c r="CC224">
        <v>2403535562</v>
      </c>
      <c r="CD224">
        <v>0</v>
      </c>
      <c r="CE224">
        <v>1359812944</v>
      </c>
      <c r="CF224">
        <v>1323952918</v>
      </c>
      <c r="CG224">
        <v>1323952918</v>
      </c>
      <c r="CH224">
        <v>1359812944</v>
      </c>
      <c r="CI224">
        <v>1323952918</v>
      </c>
      <c r="CJ224">
        <v>1323952918</v>
      </c>
      <c r="CK224">
        <v>35860026</v>
      </c>
      <c r="CL224">
        <v>7403787966</v>
      </c>
      <c r="CM224">
        <v>36.98048651218415</v>
      </c>
      <c r="CN224">
        <v>11.447756886482241</v>
      </c>
      <c r="CO224">
        <v>3.2177451252937321</v>
      </c>
      <c r="CP224">
        <v>50286544234.685425</v>
      </c>
      <c r="CQ224">
        <v>15566807994.003689</v>
      </c>
      <c r="CR224">
        <v>4375531471.8673191</v>
      </c>
      <c r="CS224">
        <v>1.1538466058618608</v>
      </c>
      <c r="CT224">
        <v>1569015550.0414248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1</v>
      </c>
      <c r="DJ224">
        <v>0</v>
      </c>
      <c r="DK224">
        <v>1359812944</v>
      </c>
      <c r="DL224">
        <v>0</v>
      </c>
      <c r="DM224">
        <v>1323952918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1740185538</v>
      </c>
      <c r="DW224">
        <v>1501731.152</v>
      </c>
      <c r="DX224">
        <v>0</v>
      </c>
      <c r="DY224">
        <v>1352993627</v>
      </c>
      <c r="DZ224">
        <v>405898088.09999996</v>
      </c>
      <c r="EA224">
        <v>0</v>
      </c>
      <c r="EB224">
        <v>1760393446.2519999</v>
      </c>
      <c r="EC224">
        <v>1.0116125021215985</v>
      </c>
      <c r="ED224">
        <v>1760393446.2520001</v>
      </c>
      <c r="EE224">
        <v>1375603774.6971772</v>
      </c>
      <c r="EF224">
        <v>0</v>
      </c>
      <c r="EG224">
        <v>0</v>
      </c>
      <c r="EH224">
        <v>0</v>
      </c>
      <c r="EI224">
        <v>0</v>
      </c>
      <c r="EJ224">
        <v>35860026</v>
      </c>
      <c r="EK224">
        <v>0</v>
      </c>
      <c r="EL224">
        <v>0</v>
      </c>
      <c r="EM224">
        <v>0</v>
      </c>
      <c r="EN224">
        <v>0</v>
      </c>
      <c r="EO224">
        <v>35860026</v>
      </c>
      <c r="EP224">
        <v>35860026</v>
      </c>
      <c r="EQ224">
        <v>35860026</v>
      </c>
      <c r="ER224">
        <v>320</v>
      </c>
      <c r="ES224" t="s">
        <v>10328</v>
      </c>
      <c r="ET224" t="s">
        <v>10328</v>
      </c>
      <c r="EU224" t="s">
        <v>612</v>
      </c>
      <c r="EV224" t="s">
        <v>613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35860026</v>
      </c>
      <c r="FL224">
        <v>0</v>
      </c>
      <c r="FM224">
        <v>0</v>
      </c>
      <c r="FN224">
        <v>0</v>
      </c>
      <c r="FO224">
        <v>0</v>
      </c>
      <c r="FP224">
        <v>35860026</v>
      </c>
      <c r="FQ224" t="b">
        <v>1</v>
      </c>
      <c r="FR224" t="b">
        <v>1</v>
      </c>
    </row>
    <row r="225" spans="1:174" x14ac:dyDescent="0.4">
      <c r="A225" t="s">
        <v>104</v>
      </c>
      <c r="B225">
        <v>905909938900</v>
      </c>
      <c r="C225">
        <v>6000000000479</v>
      </c>
      <c r="D225" t="s">
        <v>1047</v>
      </c>
      <c r="E225" t="s">
        <v>1048</v>
      </c>
      <c r="F225" t="s">
        <v>587</v>
      </c>
      <c r="G225" t="s">
        <v>655</v>
      </c>
      <c r="H225" t="s">
        <v>749</v>
      </c>
      <c r="I225" t="s">
        <v>590</v>
      </c>
      <c r="J225" t="s">
        <v>591</v>
      </c>
      <c r="K225" t="s">
        <v>592</v>
      </c>
      <c r="L225" t="s">
        <v>593</v>
      </c>
      <c r="M225" t="s">
        <v>594</v>
      </c>
      <c r="N225" t="s">
        <v>595</v>
      </c>
      <c r="O225" t="s">
        <v>596</v>
      </c>
      <c r="P225" t="s">
        <v>595</v>
      </c>
      <c r="Q225" t="s">
        <v>597</v>
      </c>
      <c r="R225" t="s">
        <v>598</v>
      </c>
      <c r="S225" t="s">
        <v>598</v>
      </c>
      <c r="T225" s="1">
        <v>41473</v>
      </c>
      <c r="U225" s="1">
        <v>44834</v>
      </c>
      <c r="V225" s="1">
        <v>45838</v>
      </c>
      <c r="X225" t="s">
        <v>599</v>
      </c>
      <c r="Y225" t="s">
        <v>657</v>
      </c>
      <c r="Z225" t="s">
        <v>658</v>
      </c>
      <c r="AA225" t="s">
        <v>659</v>
      </c>
      <c r="AB225" t="s">
        <v>630</v>
      </c>
      <c r="AC225" t="s">
        <v>594</v>
      </c>
      <c r="AD225" t="s">
        <v>618</v>
      </c>
      <c r="AF225" t="s">
        <v>605</v>
      </c>
      <c r="AG225" t="s">
        <v>722</v>
      </c>
      <c r="AH225" s="1">
        <v>41381</v>
      </c>
      <c r="AI225" t="s">
        <v>607</v>
      </c>
      <c r="AJ225" t="s">
        <v>608</v>
      </c>
      <c r="AK225" t="s">
        <v>587</v>
      </c>
      <c r="AL225" t="s">
        <v>609</v>
      </c>
      <c r="AM225" t="s">
        <v>610</v>
      </c>
      <c r="AN225" t="s">
        <v>619</v>
      </c>
      <c r="AO225">
        <v>0</v>
      </c>
      <c r="AP225">
        <v>179140000000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152394639968</v>
      </c>
      <c r="AX225">
        <v>0</v>
      </c>
      <c r="AY225">
        <v>0</v>
      </c>
      <c r="AZ225">
        <v>230776558</v>
      </c>
      <c r="BA225">
        <v>0</v>
      </c>
      <c r="BB225">
        <v>0</v>
      </c>
      <c r="BC225">
        <v>152163863410</v>
      </c>
      <c r="BD225">
        <v>2029145069</v>
      </c>
      <c r="BE225">
        <v>2029145069</v>
      </c>
      <c r="BF225">
        <v>110177242610</v>
      </c>
      <c r="BG225">
        <v>0</v>
      </c>
      <c r="BH225">
        <v>2029145069</v>
      </c>
      <c r="BI225">
        <v>0</v>
      </c>
      <c r="BJ225">
        <v>0</v>
      </c>
      <c r="BK225">
        <v>0</v>
      </c>
      <c r="BL225">
        <v>2092661042</v>
      </c>
      <c r="BM225">
        <v>0</v>
      </c>
      <c r="BN225">
        <v>0</v>
      </c>
      <c r="BO225">
        <v>724296584</v>
      </c>
      <c r="BP225">
        <v>2092648338</v>
      </c>
      <c r="BQ225">
        <v>724296584</v>
      </c>
      <c r="BR225">
        <v>2092648338</v>
      </c>
      <c r="BS225">
        <v>0</v>
      </c>
      <c r="BT225">
        <v>0</v>
      </c>
      <c r="BU225">
        <v>0</v>
      </c>
      <c r="BV225">
        <v>724296584</v>
      </c>
      <c r="BW225">
        <v>2092648338</v>
      </c>
      <c r="BX225">
        <v>0.47717278771457855</v>
      </c>
      <c r="BY225">
        <v>1.3850729252246161</v>
      </c>
      <c r="BZ225">
        <v>0</v>
      </c>
      <c r="CA225">
        <v>152394639968</v>
      </c>
      <c r="CB225">
        <v>152394639968</v>
      </c>
      <c r="CC225">
        <v>152394639968</v>
      </c>
      <c r="CD225">
        <v>0</v>
      </c>
      <c r="CE225">
        <v>152163863410</v>
      </c>
      <c r="CF225">
        <v>152138760626</v>
      </c>
      <c r="CG225">
        <v>152100360141</v>
      </c>
      <c r="CH225">
        <v>152163863410</v>
      </c>
      <c r="CI225">
        <v>152138760626</v>
      </c>
      <c r="CJ225">
        <v>152100360141</v>
      </c>
      <c r="CK225">
        <v>63503269</v>
      </c>
      <c r="CL225">
        <v>0</v>
      </c>
      <c r="CM225">
        <v>0.47475289166666662</v>
      </c>
      <c r="CN225">
        <v>5.6970346999999997</v>
      </c>
      <c r="CO225">
        <v>5.6970346999999997</v>
      </c>
      <c r="CP225">
        <v>72240234161.069183</v>
      </c>
      <c r="CQ225">
        <v>866882809932.83032</v>
      </c>
      <c r="CR225">
        <v>866882809932.83032</v>
      </c>
      <c r="CS225">
        <v>1.7229732137110279</v>
      </c>
      <c r="CT225">
        <v>262174260750.21359</v>
      </c>
      <c r="CU225">
        <v>5.4</v>
      </c>
      <c r="CV225">
        <v>0</v>
      </c>
      <c r="CW225">
        <v>0</v>
      </c>
      <c r="CX225">
        <v>0</v>
      </c>
      <c r="CY225">
        <v>0</v>
      </c>
      <c r="CZ225">
        <v>821684862414</v>
      </c>
      <c r="DA225">
        <v>0</v>
      </c>
      <c r="DB225">
        <v>0</v>
      </c>
      <c r="DC225">
        <v>0</v>
      </c>
      <c r="DD225">
        <v>0</v>
      </c>
      <c r="DE225">
        <v>152163863410</v>
      </c>
      <c r="DF225">
        <v>0</v>
      </c>
      <c r="DG225">
        <v>0</v>
      </c>
      <c r="DH225">
        <v>1</v>
      </c>
      <c r="DI225">
        <v>0</v>
      </c>
      <c r="DJ225">
        <v>152163863410</v>
      </c>
      <c r="DK225">
        <v>0</v>
      </c>
      <c r="DL225">
        <v>152100360141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153889711632.62509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724296584</v>
      </c>
      <c r="EH225">
        <v>0</v>
      </c>
      <c r="EI225">
        <v>0</v>
      </c>
      <c r="EJ225">
        <v>0</v>
      </c>
      <c r="EK225">
        <v>0</v>
      </c>
      <c r="EL225">
        <v>2092648338</v>
      </c>
      <c r="EM225">
        <v>0</v>
      </c>
      <c r="EN225">
        <v>0</v>
      </c>
      <c r="EO225">
        <v>0</v>
      </c>
      <c r="EP225">
        <v>724296584</v>
      </c>
      <c r="EQ225">
        <v>2092648338</v>
      </c>
      <c r="ER225">
        <v>61</v>
      </c>
      <c r="ES225" t="s">
        <v>10328</v>
      </c>
      <c r="ET225" t="s">
        <v>10328</v>
      </c>
      <c r="EU225" t="s">
        <v>612</v>
      </c>
      <c r="EV225" t="s">
        <v>10329</v>
      </c>
      <c r="EW225">
        <v>0</v>
      </c>
      <c r="EX225">
        <v>724296584</v>
      </c>
      <c r="EY225">
        <v>0</v>
      </c>
      <c r="EZ225">
        <v>0</v>
      </c>
      <c r="FA225">
        <v>0</v>
      </c>
      <c r="FB225">
        <v>0</v>
      </c>
      <c r="FC225">
        <v>2092648338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 t="b">
        <v>1</v>
      </c>
      <c r="FR225" t="b">
        <v>1</v>
      </c>
    </row>
    <row r="226" spans="1:174" x14ac:dyDescent="0.4">
      <c r="A226" t="s">
        <v>104</v>
      </c>
      <c r="B226">
        <v>905909938900</v>
      </c>
      <c r="C226">
        <v>6000000000580</v>
      </c>
      <c r="D226" t="s">
        <v>1047</v>
      </c>
      <c r="E226" t="e">
        <v>#N/A</v>
      </c>
      <c r="F226" t="s">
        <v>587</v>
      </c>
      <c r="G226" t="s">
        <v>655</v>
      </c>
      <c r="H226" t="s">
        <v>749</v>
      </c>
      <c r="I226" t="s">
        <v>590</v>
      </c>
      <c r="J226" t="s">
        <v>591</v>
      </c>
      <c r="K226" t="s">
        <v>592</v>
      </c>
      <c r="L226" t="s">
        <v>593</v>
      </c>
      <c r="M226" t="s">
        <v>594</v>
      </c>
      <c r="N226" t="s">
        <v>595</v>
      </c>
      <c r="O226" t="s">
        <v>596</v>
      </c>
      <c r="P226" t="s">
        <v>595</v>
      </c>
      <c r="Q226" t="s">
        <v>597</v>
      </c>
      <c r="R226" t="s">
        <v>946</v>
      </c>
      <c r="S226" t="s">
        <v>946</v>
      </c>
      <c r="T226" t="s">
        <v>946</v>
      </c>
      <c r="U226" s="1">
        <v>44834</v>
      </c>
      <c r="V226" s="1">
        <v>51335</v>
      </c>
      <c r="X226" t="s">
        <v>599</v>
      </c>
      <c r="Y226" t="s">
        <v>657</v>
      </c>
      <c r="Z226" t="s">
        <v>658</v>
      </c>
      <c r="AA226" t="s">
        <v>659</v>
      </c>
      <c r="AB226" t="s">
        <v>630</v>
      </c>
      <c r="AC226" t="s">
        <v>594</v>
      </c>
      <c r="AD226" t="s">
        <v>618</v>
      </c>
      <c r="AF226" t="s">
        <v>605</v>
      </c>
      <c r="AG226" t="s">
        <v>722</v>
      </c>
      <c r="AH226" t="s">
        <v>10328</v>
      </c>
      <c r="AI226" t="s">
        <v>607</v>
      </c>
      <c r="AJ226" t="s">
        <v>608</v>
      </c>
      <c r="AK226" t="s">
        <v>587</v>
      </c>
      <c r="AL226" t="s">
        <v>609</v>
      </c>
      <c r="AM226" t="s">
        <v>946</v>
      </c>
      <c r="AN226" t="s">
        <v>619</v>
      </c>
      <c r="AO226">
        <v>0</v>
      </c>
      <c r="AP226">
        <v>23300000000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1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450</v>
      </c>
      <c r="ES226" t="s">
        <v>10328</v>
      </c>
      <c r="ET226" t="s">
        <v>10328</v>
      </c>
      <c r="EU226" t="s">
        <v>946</v>
      </c>
      <c r="EV226" t="s">
        <v>10329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 t="b">
        <v>1</v>
      </c>
      <c r="FR226" t="b">
        <v>1</v>
      </c>
    </row>
    <row r="227" spans="1:174" x14ac:dyDescent="0.4">
      <c r="A227" t="s">
        <v>104</v>
      </c>
      <c r="B227">
        <v>905909938900</v>
      </c>
      <c r="C227">
        <v>6000000000581</v>
      </c>
      <c r="D227" t="s">
        <v>1047</v>
      </c>
      <c r="E227" t="e">
        <v>#N/A</v>
      </c>
      <c r="F227" t="s">
        <v>587</v>
      </c>
      <c r="G227" t="s">
        <v>655</v>
      </c>
      <c r="H227" t="s">
        <v>749</v>
      </c>
      <c r="I227" t="s">
        <v>590</v>
      </c>
      <c r="J227" t="s">
        <v>591</v>
      </c>
      <c r="K227" t="s">
        <v>592</v>
      </c>
      <c r="L227" t="s">
        <v>593</v>
      </c>
      <c r="M227" t="s">
        <v>594</v>
      </c>
      <c r="N227" t="s">
        <v>595</v>
      </c>
      <c r="O227" t="s">
        <v>596</v>
      </c>
      <c r="P227" t="s">
        <v>595</v>
      </c>
      <c r="Q227" t="s">
        <v>597</v>
      </c>
      <c r="R227" t="s">
        <v>946</v>
      </c>
      <c r="S227" t="s">
        <v>946</v>
      </c>
      <c r="T227" t="s">
        <v>946</v>
      </c>
      <c r="U227" s="1">
        <v>44834</v>
      </c>
      <c r="V227" s="1">
        <v>51335</v>
      </c>
      <c r="X227" t="s">
        <v>599</v>
      </c>
      <c r="Y227" t="s">
        <v>657</v>
      </c>
      <c r="Z227" t="s">
        <v>658</v>
      </c>
      <c r="AA227" t="s">
        <v>659</v>
      </c>
      <c r="AB227" t="s">
        <v>630</v>
      </c>
      <c r="AC227" t="s">
        <v>594</v>
      </c>
      <c r="AD227" t="s">
        <v>618</v>
      </c>
      <c r="AF227" t="s">
        <v>605</v>
      </c>
      <c r="AG227" t="s">
        <v>722</v>
      </c>
      <c r="AH227" t="s">
        <v>10328</v>
      </c>
      <c r="AI227" t="s">
        <v>607</v>
      </c>
      <c r="AJ227" t="s">
        <v>608</v>
      </c>
      <c r="AK227" t="s">
        <v>587</v>
      </c>
      <c r="AL227" t="s">
        <v>609</v>
      </c>
      <c r="AM227" t="s">
        <v>946</v>
      </c>
      <c r="AN227" t="s">
        <v>619</v>
      </c>
      <c r="AO227">
        <v>0</v>
      </c>
      <c r="AP227">
        <v>12900000000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1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450</v>
      </c>
      <c r="ES227" t="s">
        <v>10328</v>
      </c>
      <c r="ET227" t="s">
        <v>10328</v>
      </c>
      <c r="EU227" t="s">
        <v>946</v>
      </c>
      <c r="EV227" t="s">
        <v>10329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 t="b">
        <v>1</v>
      </c>
      <c r="FR227" t="b">
        <v>1</v>
      </c>
    </row>
    <row r="228" spans="1:174" x14ac:dyDescent="0.4">
      <c r="A228" t="s">
        <v>104</v>
      </c>
      <c r="B228" t="s">
        <v>1049</v>
      </c>
      <c r="C228">
        <v>200000402</v>
      </c>
      <c r="D228" t="s">
        <v>1047</v>
      </c>
      <c r="E228" t="s">
        <v>1050</v>
      </c>
      <c r="F228" t="s">
        <v>587</v>
      </c>
      <c r="G228" t="s">
        <v>655</v>
      </c>
      <c r="H228" t="s">
        <v>749</v>
      </c>
      <c r="I228" t="s">
        <v>590</v>
      </c>
      <c r="J228" t="s">
        <v>591</v>
      </c>
      <c r="K228" t="s">
        <v>592</v>
      </c>
      <c r="L228" t="s">
        <v>593</v>
      </c>
      <c r="M228" t="s">
        <v>594</v>
      </c>
      <c r="N228" t="s">
        <v>635</v>
      </c>
      <c r="O228" t="s">
        <v>695</v>
      </c>
      <c r="P228" t="s">
        <v>625</v>
      </c>
      <c r="Q228" t="s">
        <v>597</v>
      </c>
      <c r="R228" t="s">
        <v>598</v>
      </c>
      <c r="S228" t="s">
        <v>598</v>
      </c>
      <c r="T228" s="1">
        <v>41473</v>
      </c>
      <c r="U228" s="1">
        <v>44834</v>
      </c>
      <c r="V228" s="1">
        <v>51335</v>
      </c>
      <c r="X228" t="s">
        <v>599</v>
      </c>
      <c r="Y228" t="s">
        <v>657</v>
      </c>
      <c r="Z228" t="s">
        <v>658</v>
      </c>
      <c r="AA228" t="s">
        <v>659</v>
      </c>
      <c r="AB228" t="s">
        <v>630</v>
      </c>
      <c r="AC228" t="s">
        <v>594</v>
      </c>
      <c r="AD228" t="s">
        <v>618</v>
      </c>
      <c r="AF228" t="s">
        <v>605</v>
      </c>
      <c r="AG228" t="s">
        <v>722</v>
      </c>
      <c r="AH228" t="s">
        <v>10328</v>
      </c>
      <c r="AI228" t="s">
        <v>607</v>
      </c>
      <c r="AJ228" t="s">
        <v>608</v>
      </c>
      <c r="AK228" t="s">
        <v>587</v>
      </c>
      <c r="AL228" t="s">
        <v>627</v>
      </c>
      <c r="AM228" t="s">
        <v>610</v>
      </c>
      <c r="AN228" t="s">
        <v>619</v>
      </c>
      <c r="AO228">
        <v>0</v>
      </c>
      <c r="AP228">
        <v>49110000000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46852571803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46852571803</v>
      </c>
      <c r="BD228">
        <v>0</v>
      </c>
      <c r="BE228">
        <v>545818910</v>
      </c>
      <c r="BF228">
        <v>16839293789</v>
      </c>
      <c r="BG228">
        <v>545818910</v>
      </c>
      <c r="BH228">
        <v>0</v>
      </c>
      <c r="BI228">
        <v>0</v>
      </c>
      <c r="BJ228">
        <v>0</v>
      </c>
      <c r="BK228">
        <v>545818910</v>
      </c>
      <c r="BL228">
        <v>0</v>
      </c>
      <c r="BM228">
        <v>-29324298</v>
      </c>
      <c r="BN228">
        <v>-29324298</v>
      </c>
      <c r="BO228">
        <v>0</v>
      </c>
      <c r="BP228">
        <v>545818910</v>
      </c>
      <c r="BQ228">
        <v>-29324298</v>
      </c>
      <c r="BR228">
        <v>516494612</v>
      </c>
      <c r="BS228">
        <v>0</v>
      </c>
      <c r="BT228">
        <v>0</v>
      </c>
      <c r="BU228">
        <v>0</v>
      </c>
      <c r="BV228">
        <v>-29324298</v>
      </c>
      <c r="BW228">
        <v>516494612</v>
      </c>
      <c r="BX228">
        <v>-6.1862455276067763E-2</v>
      </c>
      <c r="BY228">
        <v>1.0959050007313611</v>
      </c>
      <c r="BZ228">
        <v>0</v>
      </c>
      <c r="CA228">
        <v>46852571803</v>
      </c>
      <c r="CB228">
        <v>46852571803</v>
      </c>
      <c r="CC228">
        <v>46852571803</v>
      </c>
      <c r="CD228">
        <v>0</v>
      </c>
      <c r="CE228">
        <v>47373091059</v>
      </c>
      <c r="CF228">
        <v>47402415357</v>
      </c>
      <c r="CG228">
        <v>47402415357</v>
      </c>
      <c r="CH228">
        <v>47373091059</v>
      </c>
      <c r="CI228">
        <v>47402415357</v>
      </c>
      <c r="CJ228">
        <v>47402415357</v>
      </c>
      <c r="CK228">
        <v>-29324298</v>
      </c>
      <c r="CL228">
        <v>0</v>
      </c>
      <c r="CM228">
        <v>-0.72595804929733276</v>
      </c>
      <c r="CN228">
        <v>4.5420381426811218</v>
      </c>
      <c r="CO228">
        <v>3.7665042281150822</v>
      </c>
      <c r="CP228">
        <v>-34390876774.376556</v>
      </c>
      <c r="CQ228">
        <v>215170386526.68402</v>
      </c>
      <c r="CR228">
        <v>178430947772.60431</v>
      </c>
      <c r="CS228">
        <v>1.3705199603127962</v>
      </c>
      <c r="CT228">
        <v>64925766878.075165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0.35994749445996105</v>
      </c>
      <c r="DI228">
        <v>0.6400525055400389</v>
      </c>
      <c r="DJ228">
        <v>17051825431.510633</v>
      </c>
      <c r="DK228">
        <v>30321265627.489365</v>
      </c>
      <c r="DL228">
        <v>17062380639.10253</v>
      </c>
      <c r="DM228">
        <v>30340034717.897469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47379191622</v>
      </c>
      <c r="DW228">
        <v>305343082.780213</v>
      </c>
      <c r="DX228">
        <v>0</v>
      </c>
      <c r="DY228">
        <v>5987541592.5985603</v>
      </c>
      <c r="DZ228">
        <v>0</v>
      </c>
      <c r="EA228">
        <v>0</v>
      </c>
      <c r="EB228">
        <v>6292884675.3787737</v>
      </c>
      <c r="EC228">
        <v>0.1328195872480176</v>
      </c>
      <c r="ED228">
        <v>6292884675.3787737</v>
      </c>
      <c r="EE228">
        <v>6292074401.119133</v>
      </c>
      <c r="EF228">
        <v>0</v>
      </c>
      <c r="EG228">
        <v>0</v>
      </c>
      <c r="EH228">
        <v>0</v>
      </c>
      <c r="EI228">
        <v>0</v>
      </c>
      <c r="EJ228">
        <v>-29324298</v>
      </c>
      <c r="EK228">
        <v>0</v>
      </c>
      <c r="EL228">
        <v>545818910</v>
      </c>
      <c r="EM228">
        <v>0</v>
      </c>
      <c r="EN228">
        <v>0</v>
      </c>
      <c r="EO228">
        <v>-29324298</v>
      </c>
      <c r="EP228">
        <v>-29324298</v>
      </c>
      <c r="EQ228">
        <v>516494612</v>
      </c>
      <c r="ER228">
        <v>176</v>
      </c>
      <c r="ES228" t="s">
        <v>10328</v>
      </c>
      <c r="ET228" t="s">
        <v>10328</v>
      </c>
      <c r="EU228" t="s">
        <v>612</v>
      </c>
      <c r="EV228" t="s">
        <v>613</v>
      </c>
      <c r="EW228">
        <v>0</v>
      </c>
      <c r="EX228">
        <v>0</v>
      </c>
      <c r="EY228">
        <v>0</v>
      </c>
      <c r="EZ228">
        <v>0</v>
      </c>
      <c r="FA228">
        <v>-10555207.591897247</v>
      </c>
      <c r="FB228">
        <v>0</v>
      </c>
      <c r="FC228">
        <v>196466149.08336699</v>
      </c>
      <c r="FD228">
        <v>0</v>
      </c>
      <c r="FE228">
        <v>0</v>
      </c>
      <c r="FF228">
        <v>-10555207.591897247</v>
      </c>
      <c r="FG228">
        <v>0</v>
      </c>
      <c r="FH228">
        <v>0</v>
      </c>
      <c r="FI228">
        <v>0</v>
      </c>
      <c r="FJ228">
        <v>0</v>
      </c>
      <c r="FK228">
        <v>-18769090.408102751</v>
      </c>
      <c r="FL228">
        <v>0</v>
      </c>
      <c r="FM228">
        <v>349352760.91663301</v>
      </c>
      <c r="FN228">
        <v>0</v>
      </c>
      <c r="FO228">
        <v>0</v>
      </c>
      <c r="FP228">
        <v>-18769090.408102751</v>
      </c>
      <c r="FQ228" t="b">
        <v>1</v>
      </c>
      <c r="FR228" t="b">
        <v>1</v>
      </c>
    </row>
    <row r="229" spans="1:174" x14ac:dyDescent="0.4">
      <c r="A229" t="s">
        <v>1051</v>
      </c>
      <c r="B229" t="s">
        <v>1052</v>
      </c>
      <c r="C229">
        <v>100001932</v>
      </c>
      <c r="D229" t="s">
        <v>1053</v>
      </c>
      <c r="E229" t="s">
        <v>1054</v>
      </c>
      <c r="F229" t="s">
        <v>647</v>
      </c>
      <c r="G229" t="s">
        <v>648</v>
      </c>
      <c r="H229" t="s">
        <v>973</v>
      </c>
      <c r="I229" t="s">
        <v>590</v>
      </c>
      <c r="J229" t="s">
        <v>591</v>
      </c>
      <c r="K229" t="s">
        <v>592</v>
      </c>
      <c r="L229" t="s">
        <v>593</v>
      </c>
      <c r="M229" t="s">
        <v>1055</v>
      </c>
      <c r="N229" t="s">
        <v>623</v>
      </c>
      <c r="O229" t="s">
        <v>624</v>
      </c>
      <c r="P229" t="s">
        <v>625</v>
      </c>
      <c r="Q229" t="s">
        <v>597</v>
      </c>
      <c r="R229" t="s">
        <v>598</v>
      </c>
      <c r="S229" t="s">
        <v>598</v>
      </c>
      <c r="T229" s="1">
        <v>39310</v>
      </c>
      <c r="U229" s="1">
        <v>43000</v>
      </c>
      <c r="V229" s="1">
        <v>44826</v>
      </c>
      <c r="W229" s="1">
        <v>44734</v>
      </c>
      <c r="X229" t="s">
        <v>594</v>
      </c>
      <c r="Y229" t="s">
        <v>594</v>
      </c>
      <c r="Z229" t="s">
        <v>719</v>
      </c>
      <c r="AA229" t="s">
        <v>719</v>
      </c>
      <c r="AB229" t="s">
        <v>1056</v>
      </c>
      <c r="AC229" t="s">
        <v>594</v>
      </c>
      <c r="AD229" t="s">
        <v>604</v>
      </c>
      <c r="AF229" t="s">
        <v>10331</v>
      </c>
      <c r="AG229" t="e">
        <v>#N/A</v>
      </c>
      <c r="AH229" t="s">
        <v>10328</v>
      </c>
      <c r="AI229" t="s">
        <v>607</v>
      </c>
      <c r="AJ229" t="s">
        <v>608</v>
      </c>
      <c r="AK229" t="s">
        <v>647</v>
      </c>
      <c r="AL229" t="s">
        <v>627</v>
      </c>
      <c r="AM229" t="s">
        <v>610</v>
      </c>
      <c r="AN229" t="s">
        <v>611</v>
      </c>
      <c r="AO229">
        <v>0</v>
      </c>
      <c r="AP229">
        <v>17230000000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4958792631</v>
      </c>
      <c r="BA229">
        <v>0</v>
      </c>
      <c r="BB229">
        <v>0</v>
      </c>
      <c r="BC229">
        <v>-4958792631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1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450</v>
      </c>
      <c r="ES229" t="s">
        <v>10328</v>
      </c>
      <c r="ET229" t="s">
        <v>10328</v>
      </c>
      <c r="EU229" t="s">
        <v>612</v>
      </c>
      <c r="EV229" t="s">
        <v>10330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 t="b">
        <v>1</v>
      </c>
      <c r="FR229" t="b">
        <v>1</v>
      </c>
    </row>
    <row r="230" spans="1:174" x14ac:dyDescent="0.4">
      <c r="A230" t="s">
        <v>1057</v>
      </c>
      <c r="B230" t="s">
        <v>1058</v>
      </c>
      <c r="C230">
        <v>200000404</v>
      </c>
      <c r="D230" t="s">
        <v>1059</v>
      </c>
      <c r="E230" t="s">
        <v>1060</v>
      </c>
      <c r="F230" t="s">
        <v>587</v>
      </c>
      <c r="G230" t="s">
        <v>588</v>
      </c>
      <c r="H230" t="s">
        <v>749</v>
      </c>
      <c r="I230" t="s">
        <v>590</v>
      </c>
      <c r="J230" t="s">
        <v>591</v>
      </c>
      <c r="K230" t="s">
        <v>592</v>
      </c>
      <c r="L230" t="s">
        <v>593</v>
      </c>
      <c r="M230" t="s">
        <v>594</v>
      </c>
      <c r="N230" t="s">
        <v>635</v>
      </c>
      <c r="O230" t="s">
        <v>596</v>
      </c>
      <c r="P230" t="s">
        <v>636</v>
      </c>
      <c r="Q230" t="s">
        <v>597</v>
      </c>
      <c r="R230" t="s">
        <v>598</v>
      </c>
      <c r="S230" t="s">
        <v>598</v>
      </c>
      <c r="T230" s="1">
        <v>41569</v>
      </c>
      <c r="U230" s="1">
        <v>51065</v>
      </c>
      <c r="V230" s="1">
        <v>51065</v>
      </c>
      <c r="W230" s="1">
        <v>44601</v>
      </c>
      <c r="X230" t="s">
        <v>599</v>
      </c>
      <c r="Y230" t="s">
        <v>600</v>
      </c>
      <c r="Z230" t="s">
        <v>601</v>
      </c>
      <c r="AA230" t="s">
        <v>985</v>
      </c>
      <c r="AB230" t="s">
        <v>630</v>
      </c>
      <c r="AC230" t="s">
        <v>594</v>
      </c>
      <c r="AD230" t="s">
        <v>604</v>
      </c>
      <c r="AF230" t="s">
        <v>605</v>
      </c>
      <c r="AG230" t="e">
        <v>#N/A</v>
      </c>
      <c r="AH230" t="s">
        <v>10328</v>
      </c>
      <c r="AI230" t="s">
        <v>607</v>
      </c>
      <c r="AJ230" t="s">
        <v>608</v>
      </c>
      <c r="AK230" t="s">
        <v>587</v>
      </c>
      <c r="AL230" t="s">
        <v>609</v>
      </c>
      <c r="AM230" t="s">
        <v>610</v>
      </c>
      <c r="AN230" t="s">
        <v>611</v>
      </c>
      <c r="AO230">
        <v>0</v>
      </c>
      <c r="AP230">
        <v>46703000000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88715000000</v>
      </c>
      <c r="AX230">
        <v>0</v>
      </c>
      <c r="AY230">
        <v>0</v>
      </c>
      <c r="AZ230">
        <v>58800267808</v>
      </c>
      <c r="BA230">
        <v>0</v>
      </c>
      <c r="BB230">
        <v>0</v>
      </c>
      <c r="BC230">
        <v>29914732192</v>
      </c>
      <c r="BD230">
        <v>0</v>
      </c>
      <c r="BE230">
        <v>0</v>
      </c>
      <c r="BF230">
        <v>23227281009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-1.3419625163078308</v>
      </c>
      <c r="CP230">
        <v>0</v>
      </c>
      <c r="CQ230">
        <v>0</v>
      </c>
      <c r="CR230">
        <v>0</v>
      </c>
      <c r="CS230">
        <v>0.92461870954179115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0.89455080362227146</v>
      </c>
      <c r="DI230">
        <v>0.10544919637772855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450</v>
      </c>
      <c r="ES230" t="s">
        <v>10328</v>
      </c>
      <c r="ET230" t="s">
        <v>10328</v>
      </c>
      <c r="EU230" t="s">
        <v>612</v>
      </c>
      <c r="EV230" t="s">
        <v>613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 t="b">
        <v>1</v>
      </c>
      <c r="FR230" t="b">
        <v>1</v>
      </c>
    </row>
    <row r="231" spans="1:174" x14ac:dyDescent="0.4">
      <c r="A231" t="s">
        <v>1057</v>
      </c>
      <c r="B231" t="s">
        <v>1058</v>
      </c>
      <c r="C231">
        <v>200000414</v>
      </c>
      <c r="D231" t="s">
        <v>1059</v>
      </c>
      <c r="E231" t="s">
        <v>1061</v>
      </c>
      <c r="F231" t="s">
        <v>587</v>
      </c>
      <c r="G231" t="s">
        <v>588</v>
      </c>
      <c r="H231" t="s">
        <v>749</v>
      </c>
      <c r="I231" t="s">
        <v>590</v>
      </c>
      <c r="J231" t="s">
        <v>591</v>
      </c>
      <c r="K231" t="s">
        <v>592</v>
      </c>
      <c r="L231" t="s">
        <v>593</v>
      </c>
      <c r="M231" t="s">
        <v>594</v>
      </c>
      <c r="N231" t="s">
        <v>635</v>
      </c>
      <c r="O231" t="s">
        <v>596</v>
      </c>
      <c r="P231" t="s">
        <v>636</v>
      </c>
      <c r="Q231" t="s">
        <v>597</v>
      </c>
      <c r="R231" t="s">
        <v>598</v>
      </c>
      <c r="S231" t="s">
        <v>598</v>
      </c>
      <c r="T231" s="1">
        <v>41569</v>
      </c>
      <c r="U231" s="1">
        <v>51065</v>
      </c>
      <c r="V231" s="1">
        <v>51065</v>
      </c>
      <c r="W231" s="1">
        <v>44601</v>
      </c>
      <c r="X231" t="s">
        <v>599</v>
      </c>
      <c r="Y231" t="s">
        <v>600</v>
      </c>
      <c r="Z231" t="s">
        <v>601</v>
      </c>
      <c r="AA231" t="s">
        <v>985</v>
      </c>
      <c r="AB231" t="s">
        <v>637</v>
      </c>
      <c r="AC231" t="s">
        <v>594</v>
      </c>
      <c r="AD231" t="s">
        <v>604</v>
      </c>
      <c r="AF231" t="s">
        <v>605</v>
      </c>
      <c r="AG231" t="e">
        <v>#N/A</v>
      </c>
      <c r="AH231" t="s">
        <v>10328</v>
      </c>
      <c r="AI231" t="s">
        <v>607</v>
      </c>
      <c r="AJ231" t="s">
        <v>608</v>
      </c>
      <c r="AK231" t="s">
        <v>587</v>
      </c>
      <c r="AL231" t="s">
        <v>609</v>
      </c>
      <c r="AM231" t="s">
        <v>610</v>
      </c>
      <c r="AN231" t="s">
        <v>611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0.89455080362227146</v>
      </c>
      <c r="DI231">
        <v>0.10544919637772855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450</v>
      </c>
      <c r="ES231" t="s">
        <v>10328</v>
      </c>
      <c r="ET231" t="s">
        <v>10328</v>
      </c>
      <c r="EU231" t="s">
        <v>612</v>
      </c>
      <c r="EV231" t="s">
        <v>613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 t="b">
        <v>1</v>
      </c>
      <c r="FR231" t="b">
        <v>1</v>
      </c>
    </row>
    <row r="232" spans="1:174" x14ac:dyDescent="0.4">
      <c r="A232" t="s">
        <v>1057</v>
      </c>
      <c r="B232" t="s">
        <v>1058</v>
      </c>
      <c r="C232">
        <v>6000000000173</v>
      </c>
      <c r="D232" t="s">
        <v>1059</v>
      </c>
      <c r="E232" t="s">
        <v>1062</v>
      </c>
      <c r="F232" t="s">
        <v>587</v>
      </c>
      <c r="G232" t="s">
        <v>588</v>
      </c>
      <c r="H232" t="s">
        <v>749</v>
      </c>
      <c r="I232" t="s">
        <v>590</v>
      </c>
      <c r="J232" t="s">
        <v>591</v>
      </c>
      <c r="K232" t="s">
        <v>592</v>
      </c>
      <c r="L232" t="s">
        <v>593</v>
      </c>
      <c r="M232" t="s">
        <v>594</v>
      </c>
      <c r="N232" t="s">
        <v>595</v>
      </c>
      <c r="O232" t="s">
        <v>596</v>
      </c>
      <c r="P232" t="s">
        <v>636</v>
      </c>
      <c r="Q232" t="s">
        <v>597</v>
      </c>
      <c r="R232" t="s">
        <v>598</v>
      </c>
      <c r="S232" t="s">
        <v>598</v>
      </c>
      <c r="T232" s="1">
        <v>41569</v>
      </c>
      <c r="U232" s="1">
        <v>51065</v>
      </c>
      <c r="V232" s="1">
        <v>51065</v>
      </c>
      <c r="W232" s="1">
        <v>44601</v>
      </c>
      <c r="X232" t="s">
        <v>599</v>
      </c>
      <c r="Y232" t="s">
        <v>600</v>
      </c>
      <c r="Z232" t="s">
        <v>601</v>
      </c>
      <c r="AA232" t="s">
        <v>985</v>
      </c>
      <c r="AB232" t="s">
        <v>630</v>
      </c>
      <c r="AC232" t="s">
        <v>594</v>
      </c>
      <c r="AD232" t="s">
        <v>604</v>
      </c>
      <c r="AF232" t="s">
        <v>605</v>
      </c>
      <c r="AG232" t="e">
        <v>#N/A</v>
      </c>
      <c r="AH232" t="s">
        <v>10328</v>
      </c>
      <c r="AI232" t="s">
        <v>607</v>
      </c>
      <c r="AJ232" t="s">
        <v>608</v>
      </c>
      <c r="AK232" t="s">
        <v>587</v>
      </c>
      <c r="AL232" t="s">
        <v>609</v>
      </c>
      <c r="AM232" t="s">
        <v>610</v>
      </c>
      <c r="AN232" t="s">
        <v>611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1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450</v>
      </c>
      <c r="ES232" t="s">
        <v>10328</v>
      </c>
      <c r="ET232" t="s">
        <v>10328</v>
      </c>
      <c r="EU232" t="s">
        <v>612</v>
      </c>
      <c r="EV232" t="s">
        <v>10329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 t="b">
        <v>1</v>
      </c>
      <c r="FR232" t="b">
        <v>1</v>
      </c>
    </row>
    <row r="233" spans="1:174" x14ac:dyDescent="0.4">
      <c r="A233" t="s">
        <v>1057</v>
      </c>
      <c r="B233" t="s">
        <v>1058</v>
      </c>
      <c r="C233">
        <v>6000000000174</v>
      </c>
      <c r="D233" t="s">
        <v>1059</v>
      </c>
      <c r="E233" t="s">
        <v>1062</v>
      </c>
      <c r="F233" t="s">
        <v>587</v>
      </c>
      <c r="G233" t="s">
        <v>588</v>
      </c>
      <c r="H233" t="s">
        <v>749</v>
      </c>
      <c r="I233" t="s">
        <v>590</v>
      </c>
      <c r="J233" t="s">
        <v>591</v>
      </c>
      <c r="K233" t="s">
        <v>592</v>
      </c>
      <c r="L233" t="s">
        <v>593</v>
      </c>
      <c r="M233" t="s">
        <v>594</v>
      </c>
      <c r="N233" t="s">
        <v>595</v>
      </c>
      <c r="O233" t="s">
        <v>596</v>
      </c>
      <c r="P233" t="s">
        <v>636</v>
      </c>
      <c r="Q233" t="s">
        <v>597</v>
      </c>
      <c r="R233" t="s">
        <v>598</v>
      </c>
      <c r="S233" t="s">
        <v>598</v>
      </c>
      <c r="T233" s="1">
        <v>41569</v>
      </c>
      <c r="U233" s="1">
        <v>51065</v>
      </c>
      <c r="V233" s="1">
        <v>51065</v>
      </c>
      <c r="W233" s="1">
        <v>44601</v>
      </c>
      <c r="X233" t="s">
        <v>599</v>
      </c>
      <c r="Y233" t="s">
        <v>600</v>
      </c>
      <c r="Z233" t="s">
        <v>601</v>
      </c>
      <c r="AA233" t="s">
        <v>985</v>
      </c>
      <c r="AB233" t="s">
        <v>630</v>
      </c>
      <c r="AC233" t="s">
        <v>594</v>
      </c>
      <c r="AD233" t="s">
        <v>604</v>
      </c>
      <c r="AF233" t="s">
        <v>605</v>
      </c>
      <c r="AG233" t="e">
        <v>#N/A</v>
      </c>
      <c r="AH233" t="s">
        <v>10328</v>
      </c>
      <c r="AI233" t="s">
        <v>607</v>
      </c>
      <c r="AJ233" t="s">
        <v>608</v>
      </c>
      <c r="AK233" t="s">
        <v>587</v>
      </c>
      <c r="AL233" t="s">
        <v>609</v>
      </c>
      <c r="AM233" t="s">
        <v>610</v>
      </c>
      <c r="AN233" t="s">
        <v>611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450</v>
      </c>
      <c r="ES233" t="s">
        <v>10328</v>
      </c>
      <c r="ET233" t="s">
        <v>10328</v>
      </c>
      <c r="EU233" t="s">
        <v>612</v>
      </c>
      <c r="EV233" t="s">
        <v>10329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 t="b">
        <v>1</v>
      </c>
      <c r="FR233" t="b">
        <v>1</v>
      </c>
    </row>
    <row r="234" spans="1:174" x14ac:dyDescent="0.4">
      <c r="A234" t="s">
        <v>105</v>
      </c>
      <c r="B234" t="s">
        <v>1063</v>
      </c>
      <c r="C234">
        <v>200000400</v>
      </c>
      <c r="D234" t="s">
        <v>1064</v>
      </c>
      <c r="E234" t="s">
        <v>1065</v>
      </c>
      <c r="F234" t="s">
        <v>587</v>
      </c>
      <c r="G234" t="s">
        <v>588</v>
      </c>
      <c r="H234" t="s">
        <v>656</v>
      </c>
      <c r="I234" t="s">
        <v>590</v>
      </c>
      <c r="J234" t="s">
        <v>591</v>
      </c>
      <c r="K234" t="s">
        <v>592</v>
      </c>
      <c r="L234" t="s">
        <v>593</v>
      </c>
      <c r="M234" t="s">
        <v>594</v>
      </c>
      <c r="N234" t="s">
        <v>635</v>
      </c>
      <c r="O234" t="s">
        <v>624</v>
      </c>
      <c r="P234" t="s">
        <v>625</v>
      </c>
      <c r="Q234" t="s">
        <v>696</v>
      </c>
      <c r="R234" t="s">
        <v>598</v>
      </c>
      <c r="S234" t="s">
        <v>598</v>
      </c>
      <c r="T234" s="1">
        <v>41626</v>
      </c>
      <c r="U234" s="1">
        <v>47835</v>
      </c>
      <c r="V234" s="1">
        <v>47835</v>
      </c>
      <c r="X234" t="s">
        <v>599</v>
      </c>
      <c r="Y234" t="s">
        <v>600</v>
      </c>
      <c r="Z234" t="s">
        <v>601</v>
      </c>
      <c r="AB234" t="s">
        <v>697</v>
      </c>
      <c r="AC234" t="s">
        <v>594</v>
      </c>
      <c r="AD234" t="s">
        <v>825</v>
      </c>
      <c r="AF234" t="s">
        <v>605</v>
      </c>
      <c r="AG234" t="s">
        <v>606</v>
      </c>
      <c r="AH234" t="s">
        <v>10328</v>
      </c>
      <c r="AI234" t="s">
        <v>607</v>
      </c>
      <c r="AJ234" t="s">
        <v>608</v>
      </c>
      <c r="AK234" t="s">
        <v>587</v>
      </c>
      <c r="AL234" t="s">
        <v>627</v>
      </c>
      <c r="AM234" t="s">
        <v>610</v>
      </c>
      <c r="AN234" t="s">
        <v>619</v>
      </c>
      <c r="AO234">
        <v>0</v>
      </c>
      <c r="AP234">
        <v>49000000000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46841000000</v>
      </c>
      <c r="AX234">
        <v>0</v>
      </c>
      <c r="AY234">
        <v>444384999</v>
      </c>
      <c r="AZ234">
        <v>39070881386</v>
      </c>
      <c r="BA234">
        <v>0</v>
      </c>
      <c r="BB234">
        <v>-444384999</v>
      </c>
      <c r="BC234">
        <v>7770118614</v>
      </c>
      <c r="BD234">
        <v>0</v>
      </c>
      <c r="BE234">
        <v>0</v>
      </c>
      <c r="BF234">
        <v>11670416444</v>
      </c>
      <c r="BG234">
        <v>0</v>
      </c>
      <c r="BH234">
        <v>0</v>
      </c>
      <c r="BI234">
        <v>0</v>
      </c>
      <c r="BJ234">
        <v>-437222</v>
      </c>
      <c r="BK234">
        <v>0</v>
      </c>
      <c r="BL234">
        <v>0</v>
      </c>
      <c r="BM234">
        <v>26835415</v>
      </c>
      <c r="BN234">
        <v>26398193</v>
      </c>
      <c r="BO234">
        <v>0</v>
      </c>
      <c r="BP234">
        <v>0</v>
      </c>
      <c r="BQ234">
        <v>26835415</v>
      </c>
      <c r="BR234">
        <v>26398193</v>
      </c>
      <c r="BS234">
        <v>0</v>
      </c>
      <c r="BT234">
        <v>0</v>
      </c>
      <c r="BU234">
        <v>0</v>
      </c>
      <c r="BV234">
        <v>26835415</v>
      </c>
      <c r="BW234">
        <v>26398193</v>
      </c>
      <c r="BX234">
        <v>0.34112339930795432</v>
      </c>
      <c r="BY234">
        <v>0.3263304211957952</v>
      </c>
      <c r="BZ234">
        <v>0</v>
      </c>
      <c r="CA234">
        <v>7895957578</v>
      </c>
      <c r="CB234">
        <v>7895957578</v>
      </c>
      <c r="CC234">
        <v>8342429833</v>
      </c>
      <c r="CD234">
        <v>0</v>
      </c>
      <c r="CE234">
        <v>7893611794</v>
      </c>
      <c r="CF234">
        <v>7866776379</v>
      </c>
      <c r="CG234">
        <v>8311598600</v>
      </c>
      <c r="CH234">
        <v>7893611794</v>
      </c>
      <c r="CI234">
        <v>7866776379</v>
      </c>
      <c r="CJ234">
        <v>8311598600</v>
      </c>
      <c r="CK234">
        <v>26398193</v>
      </c>
      <c r="CL234">
        <v>0</v>
      </c>
      <c r="CM234">
        <v>4.0910884737968463</v>
      </c>
      <c r="CN234">
        <v>1.3660952448844914</v>
      </c>
      <c r="CO234">
        <v>4.4808802008628854</v>
      </c>
      <c r="CP234">
        <v>32293464227.060246</v>
      </c>
      <c r="CQ234">
        <v>10783425536.74754</v>
      </c>
      <c r="CR234">
        <v>35370328801.032364</v>
      </c>
      <c r="CS234">
        <v>1.2517860341154117</v>
      </c>
      <c r="CT234">
        <v>9881113002.4578991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0.23160250225644421</v>
      </c>
      <c r="DI234">
        <v>0.7683974977435557</v>
      </c>
      <c r="DJ234">
        <v>1828180243.3313797</v>
      </c>
      <c r="DK234">
        <v>6065431550.6686201</v>
      </c>
      <c r="DL234">
        <v>1924987033.5111585</v>
      </c>
      <c r="DM234">
        <v>6386611566.4888411</v>
      </c>
      <c r="DN234">
        <v>0</v>
      </c>
      <c r="DO234">
        <v>0</v>
      </c>
      <c r="DP234">
        <v>102920677.73362745</v>
      </c>
      <c r="DQ234">
        <v>341464321.2663725</v>
      </c>
      <c r="DR234">
        <v>0</v>
      </c>
      <c r="DS234">
        <v>0</v>
      </c>
      <c r="DT234">
        <v>0</v>
      </c>
      <c r="DU234">
        <v>0</v>
      </c>
      <c r="DV234">
        <v>9352207627</v>
      </c>
      <c r="DW234">
        <v>46077011.30723013</v>
      </c>
      <c r="DX234">
        <v>0</v>
      </c>
      <c r="DY234">
        <v>1222722723.0325356</v>
      </c>
      <c r="DZ234">
        <v>0</v>
      </c>
      <c r="EA234">
        <v>0</v>
      </c>
      <c r="EB234">
        <v>1268799734.3397658</v>
      </c>
      <c r="EC234">
        <v>0.13566847368494225</v>
      </c>
      <c r="ED234">
        <v>1268799734.3397658</v>
      </c>
      <c r="EE234">
        <v>1070914263.9534388</v>
      </c>
      <c r="EF234">
        <v>0</v>
      </c>
      <c r="EG234">
        <v>0</v>
      </c>
      <c r="EH234">
        <v>0</v>
      </c>
      <c r="EI234">
        <v>0</v>
      </c>
      <c r="EJ234">
        <v>26835415</v>
      </c>
      <c r="EK234">
        <v>0</v>
      </c>
      <c r="EL234">
        <v>0</v>
      </c>
      <c r="EM234">
        <v>-437222</v>
      </c>
      <c r="EN234">
        <v>0</v>
      </c>
      <c r="EO234">
        <v>26835415</v>
      </c>
      <c r="EP234">
        <v>26835415</v>
      </c>
      <c r="EQ234">
        <v>26398193</v>
      </c>
      <c r="ER234">
        <v>331</v>
      </c>
      <c r="ES234" t="s">
        <v>10328</v>
      </c>
      <c r="ET234" t="s">
        <v>10328</v>
      </c>
      <c r="EU234" t="s">
        <v>612</v>
      </c>
      <c r="EV234" t="s">
        <v>613</v>
      </c>
      <c r="EW234">
        <v>0</v>
      </c>
      <c r="EX234">
        <v>0</v>
      </c>
      <c r="EY234">
        <v>0</v>
      </c>
      <c r="EZ234">
        <v>0</v>
      </c>
      <c r="FA234">
        <v>6215149.2630901169</v>
      </c>
      <c r="FB234">
        <v>0</v>
      </c>
      <c r="FC234">
        <v>0</v>
      </c>
      <c r="FD234">
        <v>-101261.70924156705</v>
      </c>
      <c r="FE234">
        <v>0</v>
      </c>
      <c r="FF234">
        <v>6215149.2630901169</v>
      </c>
      <c r="FG234">
        <v>0</v>
      </c>
      <c r="FH234">
        <v>0</v>
      </c>
      <c r="FI234">
        <v>0</v>
      </c>
      <c r="FJ234">
        <v>0</v>
      </c>
      <c r="FK234">
        <v>20620265.736909881</v>
      </c>
      <c r="FL234">
        <v>0</v>
      </c>
      <c r="FM234">
        <v>0</v>
      </c>
      <c r="FN234">
        <v>-335960.29075843294</v>
      </c>
      <c r="FO234">
        <v>0</v>
      </c>
      <c r="FP234">
        <v>20620265.736909881</v>
      </c>
      <c r="FQ234" t="b">
        <v>1</v>
      </c>
      <c r="FR234" t="b">
        <v>1</v>
      </c>
    </row>
    <row r="235" spans="1:174" x14ac:dyDescent="0.4">
      <c r="A235" t="s">
        <v>106</v>
      </c>
      <c r="B235" t="s">
        <v>1066</v>
      </c>
      <c r="C235">
        <v>200000445</v>
      </c>
      <c r="D235" t="s">
        <v>1067</v>
      </c>
      <c r="E235" t="s">
        <v>1068</v>
      </c>
      <c r="F235" t="s">
        <v>647</v>
      </c>
      <c r="G235" t="s">
        <v>648</v>
      </c>
      <c r="H235" t="s">
        <v>973</v>
      </c>
      <c r="I235" t="s">
        <v>590</v>
      </c>
      <c r="J235" t="s">
        <v>591</v>
      </c>
      <c r="K235" t="s">
        <v>592</v>
      </c>
      <c r="L235" t="s">
        <v>593</v>
      </c>
      <c r="M235" t="s">
        <v>974</v>
      </c>
      <c r="N235" t="s">
        <v>635</v>
      </c>
      <c r="O235" t="s">
        <v>624</v>
      </c>
      <c r="P235" t="s">
        <v>625</v>
      </c>
      <c r="Q235" t="s">
        <v>696</v>
      </c>
      <c r="R235" t="s">
        <v>598</v>
      </c>
      <c r="S235" t="s">
        <v>598</v>
      </c>
      <c r="T235" s="1">
        <v>41612</v>
      </c>
      <c r="U235" s="1">
        <v>41612</v>
      </c>
      <c r="V235" s="1">
        <v>48916</v>
      </c>
      <c r="X235" t="s">
        <v>594</v>
      </c>
      <c r="Y235" t="s">
        <v>594</v>
      </c>
      <c r="Z235" t="s">
        <v>719</v>
      </c>
      <c r="AA235" t="s">
        <v>719</v>
      </c>
      <c r="AB235" t="s">
        <v>1069</v>
      </c>
      <c r="AC235" t="s">
        <v>594</v>
      </c>
      <c r="AD235" t="s">
        <v>698</v>
      </c>
      <c r="AF235" t="s">
        <v>10331</v>
      </c>
      <c r="AG235" t="s">
        <v>606</v>
      </c>
      <c r="AH235" t="s">
        <v>10328</v>
      </c>
      <c r="AI235" t="s">
        <v>607</v>
      </c>
      <c r="AJ235" t="s">
        <v>608</v>
      </c>
      <c r="AK235" t="s">
        <v>647</v>
      </c>
      <c r="AL235" t="s">
        <v>627</v>
      </c>
      <c r="AM235" t="s">
        <v>610</v>
      </c>
      <c r="AN235" t="s">
        <v>619</v>
      </c>
      <c r="AO235">
        <v>0</v>
      </c>
      <c r="AP235">
        <v>196000000000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124754000000</v>
      </c>
      <c r="AX235">
        <v>0</v>
      </c>
      <c r="AY235">
        <v>0</v>
      </c>
      <c r="AZ235">
        <v>102744230673</v>
      </c>
      <c r="BA235">
        <v>0</v>
      </c>
      <c r="BB235">
        <v>0</v>
      </c>
      <c r="BC235">
        <v>22009769327</v>
      </c>
      <c r="BD235">
        <v>364560000</v>
      </c>
      <c r="BE235">
        <v>364560000</v>
      </c>
      <c r="BF235">
        <v>129820261242</v>
      </c>
      <c r="BG235">
        <v>364560000</v>
      </c>
      <c r="BH235">
        <v>0</v>
      </c>
      <c r="BI235">
        <v>0</v>
      </c>
      <c r="BJ235">
        <v>0</v>
      </c>
      <c r="BK235">
        <v>364560000</v>
      </c>
      <c r="BL235">
        <v>0</v>
      </c>
      <c r="BM235">
        <v>1212602228</v>
      </c>
      <c r="BN235">
        <v>1212602228</v>
      </c>
      <c r="BO235">
        <v>364560000</v>
      </c>
      <c r="BP235">
        <v>364560000</v>
      </c>
      <c r="BQ235">
        <v>1577162228</v>
      </c>
      <c r="BR235">
        <v>1577162228</v>
      </c>
      <c r="BS235">
        <v>0</v>
      </c>
      <c r="BT235">
        <v>0</v>
      </c>
      <c r="BU235">
        <v>0</v>
      </c>
      <c r="BV235">
        <v>1577162228</v>
      </c>
      <c r="BW235">
        <v>1577162228</v>
      </c>
      <c r="BX235">
        <v>3.5687635609562514</v>
      </c>
      <c r="BY235">
        <v>3.5687635609562514</v>
      </c>
      <c r="BZ235">
        <v>0</v>
      </c>
      <c r="CA235">
        <v>23312317907</v>
      </c>
      <c r="CB235">
        <v>23312317907</v>
      </c>
      <c r="CC235">
        <v>23312317907</v>
      </c>
      <c r="CD235">
        <v>0</v>
      </c>
      <c r="CE235">
        <v>45588401946</v>
      </c>
      <c r="CF235">
        <v>44375799718</v>
      </c>
      <c r="CG235">
        <v>44375799718</v>
      </c>
      <c r="CH235">
        <v>45588401946</v>
      </c>
      <c r="CI235">
        <v>44375799718</v>
      </c>
      <c r="CJ235">
        <v>44375799718</v>
      </c>
      <c r="CK235">
        <v>1212602228</v>
      </c>
      <c r="CL235">
        <v>0</v>
      </c>
      <c r="CM235">
        <v>50.926787257194505</v>
      </c>
      <c r="CN235">
        <v>15.221522450447084</v>
      </c>
      <c r="CO235">
        <v>11.805998682975771</v>
      </c>
      <c r="CP235">
        <v>2321670847299.4141</v>
      </c>
      <c r="CQ235">
        <v>693924883701.04456</v>
      </c>
      <c r="CR235">
        <v>538216613333.44604</v>
      </c>
      <c r="CS235">
        <v>2.2296110253859598</v>
      </c>
      <c r="CT235">
        <v>101644403608.52835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1</v>
      </c>
      <c r="DJ235">
        <v>0</v>
      </c>
      <c r="DK235">
        <v>45588401946</v>
      </c>
      <c r="DL235">
        <v>0</v>
      </c>
      <c r="DM235">
        <v>44375799718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23478225551</v>
      </c>
      <c r="DW235">
        <v>9184415.7612745054</v>
      </c>
      <c r="DX235">
        <v>10469112442.358377</v>
      </c>
      <c r="DY235">
        <v>184223891.49746889</v>
      </c>
      <c r="DZ235">
        <v>0</v>
      </c>
      <c r="EA235">
        <v>0</v>
      </c>
      <c r="EB235">
        <v>10662520749.617121</v>
      </c>
      <c r="EC235">
        <v>0.45414508547316412</v>
      </c>
      <c r="ED235">
        <v>10662520749.617121</v>
      </c>
      <c r="EE235">
        <v>20703748698.351131</v>
      </c>
      <c r="EF235">
        <v>0</v>
      </c>
      <c r="EG235">
        <v>364560000</v>
      </c>
      <c r="EH235">
        <v>0</v>
      </c>
      <c r="EI235">
        <v>0</v>
      </c>
      <c r="EJ235">
        <v>1212602228</v>
      </c>
      <c r="EK235">
        <v>0</v>
      </c>
      <c r="EL235">
        <v>364560000</v>
      </c>
      <c r="EM235">
        <v>0</v>
      </c>
      <c r="EN235">
        <v>0</v>
      </c>
      <c r="EO235">
        <v>1212602228</v>
      </c>
      <c r="EP235">
        <v>1577162228</v>
      </c>
      <c r="EQ235">
        <v>1577162228</v>
      </c>
      <c r="ER235">
        <v>80</v>
      </c>
      <c r="ES235" t="s">
        <v>10328</v>
      </c>
      <c r="ET235" t="s">
        <v>10328</v>
      </c>
      <c r="EU235" t="s">
        <v>612</v>
      </c>
      <c r="EV235" t="s">
        <v>613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364560000</v>
      </c>
      <c r="FI235">
        <v>0</v>
      </c>
      <c r="FJ235">
        <v>0</v>
      </c>
      <c r="FK235">
        <v>1212602228</v>
      </c>
      <c r="FL235">
        <v>0</v>
      </c>
      <c r="FM235">
        <v>364560000</v>
      </c>
      <c r="FN235">
        <v>0</v>
      </c>
      <c r="FO235">
        <v>0</v>
      </c>
      <c r="FP235">
        <v>1212602228</v>
      </c>
      <c r="FQ235" t="b">
        <v>1</v>
      </c>
      <c r="FR235" t="b">
        <v>1</v>
      </c>
    </row>
    <row r="236" spans="1:174" x14ac:dyDescent="0.4">
      <c r="A236" t="s">
        <v>1070</v>
      </c>
      <c r="B236" t="s">
        <v>1071</v>
      </c>
      <c r="C236">
        <v>210000861</v>
      </c>
      <c r="D236" t="s">
        <v>1072</v>
      </c>
      <c r="E236" t="s">
        <v>1073</v>
      </c>
      <c r="F236" t="s">
        <v>647</v>
      </c>
      <c r="G236" t="s">
        <v>648</v>
      </c>
      <c r="H236" t="s">
        <v>973</v>
      </c>
      <c r="I236" t="s">
        <v>730</v>
      </c>
      <c r="J236" t="s">
        <v>878</v>
      </c>
      <c r="K236" t="s">
        <v>732</v>
      </c>
      <c r="L236" t="s">
        <v>879</v>
      </c>
      <c r="M236" t="s">
        <v>594</v>
      </c>
      <c r="N236" t="s">
        <v>635</v>
      </c>
      <c r="O236" t="s">
        <v>744</v>
      </c>
      <c r="P236" t="s">
        <v>636</v>
      </c>
      <c r="Q236" t="s">
        <v>597</v>
      </c>
      <c r="R236" t="s">
        <v>598</v>
      </c>
      <c r="S236" t="s">
        <v>733</v>
      </c>
      <c r="T236" s="1">
        <v>41634</v>
      </c>
      <c r="U236" s="1">
        <v>45286</v>
      </c>
      <c r="V236" s="1">
        <v>46028</v>
      </c>
      <c r="W236" s="1">
        <v>45443</v>
      </c>
      <c r="X236" t="s">
        <v>594</v>
      </c>
      <c r="Y236" t="s">
        <v>594</v>
      </c>
      <c r="Z236" t="s">
        <v>594</v>
      </c>
      <c r="AA236" t="s">
        <v>594</v>
      </c>
      <c r="AB236" t="s">
        <v>637</v>
      </c>
      <c r="AC236" t="s">
        <v>1074</v>
      </c>
      <c r="AD236" t="s">
        <v>604</v>
      </c>
      <c r="AF236" t="s">
        <v>653</v>
      </c>
      <c r="AG236" t="s">
        <v>722</v>
      </c>
      <c r="AH236" t="s">
        <v>10328</v>
      </c>
      <c r="AI236" t="s">
        <v>607</v>
      </c>
      <c r="AJ236" t="s">
        <v>814</v>
      </c>
      <c r="AK236" t="s">
        <v>647</v>
      </c>
      <c r="AL236" t="s">
        <v>609</v>
      </c>
      <c r="AM236" t="s">
        <v>610</v>
      </c>
      <c r="AN236" t="s">
        <v>611</v>
      </c>
      <c r="AO236">
        <v>2964500000</v>
      </c>
      <c r="AP236">
        <v>42350000000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44347464914</v>
      </c>
      <c r="AX236">
        <v>0</v>
      </c>
      <c r="AY236">
        <v>0</v>
      </c>
      <c r="AZ236">
        <v>45666709035</v>
      </c>
      <c r="BA236">
        <v>0</v>
      </c>
      <c r="BB236">
        <v>0</v>
      </c>
      <c r="BC236">
        <v>-1319244121</v>
      </c>
      <c r="BD236">
        <v>0</v>
      </c>
      <c r="BE236">
        <v>0</v>
      </c>
      <c r="BF236">
        <v>23974526656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3723541472</v>
      </c>
      <c r="CM236">
        <v>0</v>
      </c>
      <c r="CN236">
        <v>0</v>
      </c>
      <c r="CO236">
        <v>7.1118983626365679</v>
      </c>
      <c r="CP236">
        <v>0</v>
      </c>
      <c r="CQ236">
        <v>0</v>
      </c>
      <c r="CR236">
        <v>0</v>
      </c>
      <c r="CS236">
        <v>1.5703543782277178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0.97043255375670656</v>
      </c>
      <c r="DI236">
        <v>2.95674462432934E-2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450</v>
      </c>
      <c r="ES236" t="s">
        <v>10328</v>
      </c>
      <c r="ET236" t="s">
        <v>10328</v>
      </c>
      <c r="EU236" t="s">
        <v>612</v>
      </c>
      <c r="EV236" t="s">
        <v>613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 t="b">
        <v>1</v>
      </c>
      <c r="FR236" t="b">
        <v>1</v>
      </c>
    </row>
    <row r="237" spans="1:174" x14ac:dyDescent="0.4">
      <c r="A237" t="s">
        <v>1075</v>
      </c>
      <c r="B237">
        <v>606078360600</v>
      </c>
      <c r="C237">
        <v>6100000000007</v>
      </c>
      <c r="D237" t="s">
        <v>1076</v>
      </c>
      <c r="E237" t="s">
        <v>1077</v>
      </c>
      <c r="F237" t="s">
        <v>647</v>
      </c>
      <c r="G237" t="s">
        <v>650</v>
      </c>
      <c r="H237" t="s">
        <v>650</v>
      </c>
      <c r="I237" t="s">
        <v>590</v>
      </c>
      <c r="J237" t="s">
        <v>591</v>
      </c>
      <c r="K237" t="s">
        <v>592</v>
      </c>
      <c r="L237" t="s">
        <v>593</v>
      </c>
      <c r="M237" t="s">
        <v>650</v>
      </c>
      <c r="N237" t="s">
        <v>595</v>
      </c>
      <c r="O237" t="s">
        <v>596</v>
      </c>
      <c r="P237" t="s">
        <v>595</v>
      </c>
      <c r="Q237" t="s">
        <v>597</v>
      </c>
      <c r="R237" t="s">
        <v>598</v>
      </c>
      <c r="S237" t="s">
        <v>598</v>
      </c>
      <c r="T237" s="1">
        <v>41628</v>
      </c>
      <c r="U237" s="1">
        <v>41628</v>
      </c>
      <c r="V237" s="1">
        <v>45280</v>
      </c>
      <c r="W237" s="1">
        <v>45280</v>
      </c>
      <c r="X237" t="s">
        <v>594</v>
      </c>
      <c r="Y237" t="s">
        <v>594</v>
      </c>
      <c r="Z237" t="s">
        <v>719</v>
      </c>
      <c r="AA237" t="s">
        <v>719</v>
      </c>
      <c r="AB237" t="s">
        <v>1078</v>
      </c>
      <c r="AC237" t="s">
        <v>594</v>
      </c>
      <c r="AD237" t="s">
        <v>604</v>
      </c>
      <c r="AF237" t="s">
        <v>10331</v>
      </c>
      <c r="AG237" t="s">
        <v>606</v>
      </c>
      <c r="AH237" t="s">
        <v>10328</v>
      </c>
      <c r="AI237" t="s">
        <v>607</v>
      </c>
      <c r="AJ237" t="s">
        <v>608</v>
      </c>
      <c r="AK237" t="s">
        <v>647</v>
      </c>
      <c r="AL237" t="s">
        <v>609</v>
      </c>
      <c r="AM237" t="s">
        <v>610</v>
      </c>
      <c r="AN237" t="s">
        <v>611</v>
      </c>
      <c r="AO237">
        <v>0</v>
      </c>
      <c r="AP237">
        <v>25000000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1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450</v>
      </c>
      <c r="ES237" t="s">
        <v>10328</v>
      </c>
      <c r="ET237" t="s">
        <v>10328</v>
      </c>
      <c r="EU237" t="s">
        <v>612</v>
      </c>
      <c r="EV237" t="s">
        <v>10329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 t="b">
        <v>1</v>
      </c>
      <c r="FR237" t="b">
        <v>1</v>
      </c>
    </row>
    <row r="238" spans="1:174" x14ac:dyDescent="0.4">
      <c r="A238" t="s">
        <v>1079</v>
      </c>
      <c r="B238" t="s">
        <v>1080</v>
      </c>
      <c r="C238">
        <v>200000407</v>
      </c>
      <c r="D238" t="s">
        <v>1081</v>
      </c>
      <c r="E238" t="s">
        <v>1082</v>
      </c>
      <c r="F238" t="s">
        <v>587</v>
      </c>
      <c r="G238" t="s">
        <v>742</v>
      </c>
      <c r="H238" t="s">
        <v>743</v>
      </c>
      <c r="I238" t="s">
        <v>730</v>
      </c>
      <c r="J238" t="s">
        <v>591</v>
      </c>
      <c r="K238" t="s">
        <v>732</v>
      </c>
      <c r="L238" t="s">
        <v>1083</v>
      </c>
      <c r="M238" t="s">
        <v>594</v>
      </c>
      <c r="N238" t="s">
        <v>635</v>
      </c>
      <c r="O238" t="s">
        <v>596</v>
      </c>
      <c r="P238" t="s">
        <v>636</v>
      </c>
      <c r="Q238" t="s">
        <v>597</v>
      </c>
      <c r="R238" t="s">
        <v>598</v>
      </c>
      <c r="S238" t="s">
        <v>1084</v>
      </c>
      <c r="T238" s="1">
        <v>41704</v>
      </c>
      <c r="U238" s="1">
        <v>42800</v>
      </c>
      <c r="V238" s="1">
        <v>50105</v>
      </c>
      <c r="W238" s="1">
        <v>45001</v>
      </c>
      <c r="X238" t="s">
        <v>594</v>
      </c>
      <c r="Y238" t="s">
        <v>594</v>
      </c>
      <c r="Z238" t="s">
        <v>594</v>
      </c>
      <c r="AA238" t="s">
        <v>594</v>
      </c>
      <c r="AB238" t="s">
        <v>630</v>
      </c>
      <c r="AC238" t="s">
        <v>630</v>
      </c>
      <c r="AD238" t="s">
        <v>604</v>
      </c>
      <c r="AF238" t="s">
        <v>813</v>
      </c>
      <c r="AG238" t="s">
        <v>606</v>
      </c>
      <c r="AH238" t="s">
        <v>10328</v>
      </c>
      <c r="AI238" t="s">
        <v>607</v>
      </c>
      <c r="AJ238" t="s">
        <v>814</v>
      </c>
      <c r="AK238" t="s">
        <v>587</v>
      </c>
      <c r="AL238" t="s">
        <v>609</v>
      </c>
      <c r="AM238" t="s">
        <v>610</v>
      </c>
      <c r="AN238" t="s">
        <v>611</v>
      </c>
      <c r="AO238">
        <v>175000000</v>
      </c>
      <c r="AP238">
        <v>26276500000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8021259182</v>
      </c>
      <c r="AX238">
        <v>0</v>
      </c>
      <c r="AY238">
        <v>0</v>
      </c>
      <c r="AZ238">
        <v>8045024622</v>
      </c>
      <c r="BA238">
        <v>0</v>
      </c>
      <c r="BB238">
        <v>0</v>
      </c>
      <c r="BC238">
        <v>-23765440</v>
      </c>
      <c r="BD238">
        <v>0</v>
      </c>
      <c r="BE238">
        <v>0</v>
      </c>
      <c r="BF238">
        <v>4475949288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8.2848110795021057</v>
      </c>
      <c r="CP238">
        <v>0</v>
      </c>
      <c r="CQ238">
        <v>0</v>
      </c>
      <c r="CR238">
        <v>0</v>
      </c>
      <c r="CS238">
        <v>1.5609736109883501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0.86548775451675219</v>
      </c>
      <c r="DI238">
        <v>0.13451224548324772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450</v>
      </c>
      <c r="ES238" t="s">
        <v>10328</v>
      </c>
      <c r="ET238" t="s">
        <v>10328</v>
      </c>
      <c r="EU238" t="s">
        <v>612</v>
      </c>
      <c r="EV238" t="s">
        <v>613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 t="b">
        <v>1</v>
      </c>
      <c r="FR238" t="b">
        <v>1</v>
      </c>
    </row>
    <row r="239" spans="1:174" x14ac:dyDescent="0.4">
      <c r="A239" t="s">
        <v>107</v>
      </c>
      <c r="B239" t="s">
        <v>1085</v>
      </c>
      <c r="C239">
        <v>200000417</v>
      </c>
      <c r="D239" t="s">
        <v>1086</v>
      </c>
      <c r="E239" t="s">
        <v>1087</v>
      </c>
      <c r="F239" t="s">
        <v>587</v>
      </c>
      <c r="G239" t="s">
        <v>742</v>
      </c>
      <c r="H239" t="s">
        <v>743</v>
      </c>
      <c r="I239" t="s">
        <v>730</v>
      </c>
      <c r="J239" t="s">
        <v>591</v>
      </c>
      <c r="K239" t="s">
        <v>732</v>
      </c>
      <c r="L239" t="s">
        <v>1083</v>
      </c>
      <c r="M239" t="s">
        <v>594</v>
      </c>
      <c r="N239" t="s">
        <v>635</v>
      </c>
      <c r="O239" t="s">
        <v>695</v>
      </c>
      <c r="P239" t="s">
        <v>625</v>
      </c>
      <c r="Q239" t="s">
        <v>597</v>
      </c>
      <c r="R239" t="s">
        <v>598</v>
      </c>
      <c r="S239" t="s">
        <v>1084</v>
      </c>
      <c r="T239" s="1">
        <v>41786</v>
      </c>
      <c r="U239" s="1">
        <v>49822</v>
      </c>
      <c r="V239" s="1">
        <v>49822</v>
      </c>
      <c r="X239" t="s">
        <v>594</v>
      </c>
      <c r="Y239" t="s">
        <v>594</v>
      </c>
      <c r="Z239" t="s">
        <v>594</v>
      </c>
      <c r="AA239" t="s">
        <v>594</v>
      </c>
      <c r="AB239" t="s">
        <v>746</v>
      </c>
      <c r="AC239" t="s">
        <v>746</v>
      </c>
      <c r="AD239" t="s">
        <v>812</v>
      </c>
      <c r="AF239" t="s">
        <v>813</v>
      </c>
      <c r="AG239" t="s">
        <v>606</v>
      </c>
      <c r="AH239" t="s">
        <v>10328</v>
      </c>
      <c r="AI239" t="s">
        <v>607</v>
      </c>
      <c r="AJ239" t="s">
        <v>814</v>
      </c>
      <c r="AK239" t="s">
        <v>587</v>
      </c>
      <c r="AL239" t="s">
        <v>627</v>
      </c>
      <c r="AM239" t="s">
        <v>610</v>
      </c>
      <c r="AN239" t="s">
        <v>619</v>
      </c>
      <c r="AO239">
        <v>245000000</v>
      </c>
      <c r="AP239">
        <v>35274050000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30788704544</v>
      </c>
      <c r="AX239">
        <v>0</v>
      </c>
      <c r="AY239">
        <v>216470402</v>
      </c>
      <c r="AZ239">
        <v>23184208457</v>
      </c>
      <c r="BA239">
        <v>0</v>
      </c>
      <c r="BB239">
        <v>-216470402</v>
      </c>
      <c r="BC239">
        <v>7604496087</v>
      </c>
      <c r="BD239">
        <v>0</v>
      </c>
      <c r="BE239">
        <v>0</v>
      </c>
      <c r="BF239">
        <v>11536541639</v>
      </c>
      <c r="BG239">
        <v>0</v>
      </c>
      <c r="BH239">
        <v>0</v>
      </c>
      <c r="BI239">
        <v>0</v>
      </c>
      <c r="BJ239">
        <v>12041</v>
      </c>
      <c r="BK239">
        <v>0</v>
      </c>
      <c r="BL239">
        <v>0</v>
      </c>
      <c r="BM239">
        <v>60392786</v>
      </c>
      <c r="BN239">
        <v>60404826</v>
      </c>
      <c r="BO239">
        <v>0</v>
      </c>
      <c r="BP239">
        <v>0</v>
      </c>
      <c r="BQ239">
        <v>60392786</v>
      </c>
      <c r="BR239">
        <v>60404826</v>
      </c>
      <c r="BS239">
        <v>0</v>
      </c>
      <c r="BT239">
        <v>0</v>
      </c>
      <c r="BU239">
        <v>0</v>
      </c>
      <c r="BV239">
        <v>60392786</v>
      </c>
      <c r="BW239">
        <v>60404826</v>
      </c>
      <c r="BX239">
        <v>0.66427537953218141</v>
      </c>
      <c r="BY239">
        <v>0.65659191335674372</v>
      </c>
      <c r="BZ239">
        <v>0</v>
      </c>
      <c r="CA239">
        <v>8777820326</v>
      </c>
      <c r="CB239">
        <v>8777820326</v>
      </c>
      <c r="CC239">
        <v>8986809671</v>
      </c>
      <c r="CD239">
        <v>0</v>
      </c>
      <c r="CE239">
        <v>9151921369</v>
      </c>
      <c r="CF239">
        <v>9091528583</v>
      </c>
      <c r="CG239">
        <v>9307986945</v>
      </c>
      <c r="CH239">
        <v>9151921369</v>
      </c>
      <c r="CI239">
        <v>9091528583</v>
      </c>
      <c r="CJ239">
        <v>9307986945</v>
      </c>
      <c r="CK239">
        <v>60404826</v>
      </c>
      <c r="CL239">
        <v>0</v>
      </c>
      <c r="CM239">
        <v>8.1073400378227234</v>
      </c>
      <c r="CN239">
        <v>2.7205637097358704</v>
      </c>
      <c r="CO239">
        <v>5.9149494767189035</v>
      </c>
      <c r="CP239">
        <v>74197738537.899048</v>
      </c>
      <c r="CQ239">
        <v>24898385150.857624</v>
      </c>
      <c r="CR239">
        <v>54133152512.539101</v>
      </c>
      <c r="CS239">
        <v>1.4249599687541825</v>
      </c>
      <c r="CT239">
        <v>13041121588.010975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0.35822108558100441</v>
      </c>
      <c r="DI239">
        <v>0.64177891441899548</v>
      </c>
      <c r="DJ239">
        <v>3278411207.9551721</v>
      </c>
      <c r="DK239">
        <v>5873510161.0448265</v>
      </c>
      <c r="DL239">
        <v>3334317188.0117168</v>
      </c>
      <c r="DM239">
        <v>5973669756.9882822</v>
      </c>
      <c r="DN239">
        <v>0</v>
      </c>
      <c r="DO239">
        <v>0</v>
      </c>
      <c r="DP239">
        <v>77544262.400596425</v>
      </c>
      <c r="DQ239">
        <v>138926139.59940356</v>
      </c>
      <c r="DR239">
        <v>0</v>
      </c>
      <c r="DS239">
        <v>0</v>
      </c>
      <c r="DT239">
        <v>0</v>
      </c>
      <c r="DU239">
        <v>0</v>
      </c>
      <c r="DV239">
        <v>10191228628</v>
      </c>
      <c r="DW239">
        <v>457863689.01723325</v>
      </c>
      <c r="DX239">
        <v>0</v>
      </c>
      <c r="DY239">
        <v>2829253793.6396308</v>
      </c>
      <c r="DZ239">
        <v>3770625095.985568</v>
      </c>
      <c r="EA239">
        <v>0</v>
      </c>
      <c r="EB239">
        <v>7057742578.6424322</v>
      </c>
      <c r="EC239">
        <v>0.69253108101721528</v>
      </c>
      <c r="ED239">
        <v>7057742578.6424313</v>
      </c>
      <c r="EE239">
        <v>6337989999.0581226</v>
      </c>
      <c r="EF239">
        <v>0</v>
      </c>
      <c r="EG239">
        <v>0</v>
      </c>
      <c r="EH239">
        <v>0</v>
      </c>
      <c r="EI239">
        <v>0</v>
      </c>
      <c r="EJ239">
        <v>60392786</v>
      </c>
      <c r="EK239">
        <v>0</v>
      </c>
      <c r="EL239">
        <v>0</v>
      </c>
      <c r="EM239">
        <v>12041</v>
      </c>
      <c r="EN239">
        <v>0</v>
      </c>
      <c r="EO239">
        <v>60392785</v>
      </c>
      <c r="EP239">
        <v>60392786</v>
      </c>
      <c r="EQ239">
        <v>60404826</v>
      </c>
      <c r="ER239">
        <v>308</v>
      </c>
      <c r="ES239" t="s">
        <v>10328</v>
      </c>
      <c r="ET239" t="s">
        <v>10328</v>
      </c>
      <c r="EU239" t="s">
        <v>612</v>
      </c>
      <c r="EV239" t="s">
        <v>613</v>
      </c>
      <c r="EW239">
        <v>0</v>
      </c>
      <c r="EX239">
        <v>0</v>
      </c>
      <c r="EY239">
        <v>0</v>
      </c>
      <c r="EZ239">
        <v>0</v>
      </c>
      <c r="FA239">
        <v>21633969.362181284</v>
      </c>
      <c r="FB239">
        <v>0</v>
      </c>
      <c r="FC239">
        <v>0</v>
      </c>
      <c r="FD239">
        <v>4313.3400914808744</v>
      </c>
      <c r="FE239">
        <v>0</v>
      </c>
      <c r="FF239">
        <v>21633969.0039602</v>
      </c>
      <c r="FG239">
        <v>0</v>
      </c>
      <c r="FH239">
        <v>0</v>
      </c>
      <c r="FI239">
        <v>0</v>
      </c>
      <c r="FJ239">
        <v>0</v>
      </c>
      <c r="FK239">
        <v>38758816.637818709</v>
      </c>
      <c r="FL239">
        <v>0</v>
      </c>
      <c r="FM239">
        <v>0</v>
      </c>
      <c r="FN239">
        <v>7727.6599085191247</v>
      </c>
      <c r="FO239">
        <v>0</v>
      </c>
      <c r="FP239">
        <v>38758815.996039793</v>
      </c>
      <c r="FQ239" t="b">
        <v>1</v>
      </c>
      <c r="FR239" t="b">
        <v>1</v>
      </c>
    </row>
    <row r="240" spans="1:174" x14ac:dyDescent="0.4">
      <c r="A240" t="s">
        <v>1088</v>
      </c>
      <c r="B240" t="s">
        <v>1089</v>
      </c>
      <c r="C240">
        <v>210000844</v>
      </c>
      <c r="D240" t="s">
        <v>1090</v>
      </c>
      <c r="E240" t="s">
        <v>1091</v>
      </c>
      <c r="F240" t="s">
        <v>647</v>
      </c>
      <c r="G240" t="s">
        <v>648</v>
      </c>
      <c r="H240" t="s">
        <v>973</v>
      </c>
      <c r="I240" t="s">
        <v>730</v>
      </c>
      <c r="J240" t="s">
        <v>878</v>
      </c>
      <c r="K240" t="s">
        <v>732</v>
      </c>
      <c r="L240" t="s">
        <v>879</v>
      </c>
      <c r="M240" t="s">
        <v>594</v>
      </c>
      <c r="N240" t="s">
        <v>635</v>
      </c>
      <c r="O240" t="s">
        <v>695</v>
      </c>
      <c r="P240" t="s">
        <v>636</v>
      </c>
      <c r="Q240" t="s">
        <v>597</v>
      </c>
      <c r="R240" t="s">
        <v>598</v>
      </c>
      <c r="S240" t="s">
        <v>733</v>
      </c>
      <c r="T240" s="1">
        <v>41743</v>
      </c>
      <c r="U240" s="1">
        <v>45152</v>
      </c>
      <c r="V240" s="1">
        <v>45152</v>
      </c>
      <c r="W240" s="1">
        <v>45057</v>
      </c>
      <c r="X240" t="s">
        <v>594</v>
      </c>
      <c r="Y240" t="s">
        <v>594</v>
      </c>
      <c r="Z240" t="s">
        <v>594</v>
      </c>
      <c r="AA240" t="s">
        <v>594</v>
      </c>
      <c r="AB240" t="s">
        <v>1092</v>
      </c>
      <c r="AC240" t="s">
        <v>1093</v>
      </c>
      <c r="AD240" t="s">
        <v>604</v>
      </c>
      <c r="AF240" t="s">
        <v>653</v>
      </c>
      <c r="AG240" t="s">
        <v>722</v>
      </c>
      <c r="AH240" t="s">
        <v>10328</v>
      </c>
      <c r="AI240" t="s">
        <v>607</v>
      </c>
      <c r="AJ240" t="s">
        <v>814</v>
      </c>
      <c r="AK240" t="s">
        <v>647</v>
      </c>
      <c r="AL240" t="s">
        <v>609</v>
      </c>
      <c r="AM240" t="s">
        <v>610</v>
      </c>
      <c r="AN240" t="s">
        <v>611</v>
      </c>
      <c r="AO240">
        <v>4200000000</v>
      </c>
      <c r="AP240">
        <v>60000000000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56046861013</v>
      </c>
      <c r="AX240">
        <v>0</v>
      </c>
      <c r="AY240">
        <v>0</v>
      </c>
      <c r="AZ240">
        <v>56195539733</v>
      </c>
      <c r="BA240">
        <v>0</v>
      </c>
      <c r="BB240">
        <v>0</v>
      </c>
      <c r="BC240">
        <v>-148678720</v>
      </c>
      <c r="BD240">
        <v>0</v>
      </c>
      <c r="BE240">
        <v>0</v>
      </c>
      <c r="BF240">
        <v>19095363862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5.307035744190217</v>
      </c>
      <c r="CP240">
        <v>0</v>
      </c>
      <c r="CQ240">
        <v>0</v>
      </c>
      <c r="CR240">
        <v>0</v>
      </c>
      <c r="CS240">
        <v>1.3433562956815077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0.97043255375670656</v>
      </c>
      <c r="DI240">
        <v>2.95674462432934E-2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450</v>
      </c>
      <c r="ES240" t="s">
        <v>10328</v>
      </c>
      <c r="ET240" t="s">
        <v>10328</v>
      </c>
      <c r="EU240" t="s">
        <v>612</v>
      </c>
      <c r="EV240" t="s">
        <v>613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 t="b">
        <v>1</v>
      </c>
      <c r="FR240" t="b">
        <v>1</v>
      </c>
    </row>
    <row r="241" spans="1:174" x14ac:dyDescent="0.4">
      <c r="A241" t="s">
        <v>1094</v>
      </c>
      <c r="B241">
        <v>306106841300</v>
      </c>
      <c r="C241">
        <v>6000000000136</v>
      </c>
      <c r="D241" t="s">
        <v>1095</v>
      </c>
      <c r="E241" t="s">
        <v>1096</v>
      </c>
      <c r="F241" t="s">
        <v>587</v>
      </c>
      <c r="G241" t="s">
        <v>742</v>
      </c>
      <c r="H241" t="s">
        <v>1097</v>
      </c>
      <c r="I241" t="s">
        <v>590</v>
      </c>
      <c r="J241" t="s">
        <v>591</v>
      </c>
      <c r="K241" t="s">
        <v>592</v>
      </c>
      <c r="L241" t="s">
        <v>593</v>
      </c>
      <c r="M241" t="s">
        <v>594</v>
      </c>
      <c r="N241" t="s">
        <v>595</v>
      </c>
      <c r="O241" t="s">
        <v>596</v>
      </c>
      <c r="P241" t="s">
        <v>595</v>
      </c>
      <c r="Q241" t="s">
        <v>597</v>
      </c>
      <c r="R241" t="s">
        <v>598</v>
      </c>
      <c r="S241" t="s">
        <v>598</v>
      </c>
      <c r="T241" s="1">
        <v>41785</v>
      </c>
      <c r="U241" s="1">
        <v>45257</v>
      </c>
      <c r="V241" s="1">
        <v>45257</v>
      </c>
      <c r="W241" s="1">
        <v>45257</v>
      </c>
      <c r="X241" t="s">
        <v>718</v>
      </c>
      <c r="Y241" t="s">
        <v>600</v>
      </c>
      <c r="Z241" t="s">
        <v>719</v>
      </c>
      <c r="AA241" t="s">
        <v>745</v>
      </c>
      <c r="AB241" t="s">
        <v>1098</v>
      </c>
      <c r="AC241" t="s">
        <v>594</v>
      </c>
      <c r="AD241" t="s">
        <v>604</v>
      </c>
      <c r="AF241" t="s">
        <v>605</v>
      </c>
      <c r="AG241" t="s">
        <v>606</v>
      </c>
      <c r="AH241" t="s">
        <v>10328</v>
      </c>
      <c r="AI241" t="s">
        <v>607</v>
      </c>
      <c r="AJ241" t="s">
        <v>608</v>
      </c>
      <c r="AK241" t="s">
        <v>587</v>
      </c>
      <c r="AL241" t="s">
        <v>609</v>
      </c>
      <c r="AM241" t="s">
        <v>610</v>
      </c>
      <c r="AN241" t="s">
        <v>611</v>
      </c>
      <c r="AO241">
        <v>0</v>
      </c>
      <c r="AP241">
        <v>22000000000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1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450</v>
      </c>
      <c r="ES241" t="s">
        <v>10328</v>
      </c>
      <c r="ET241" t="s">
        <v>10328</v>
      </c>
      <c r="EU241" t="s">
        <v>612</v>
      </c>
      <c r="EV241" t="s">
        <v>10329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 t="b">
        <v>1</v>
      </c>
      <c r="FR241" t="b">
        <v>1</v>
      </c>
    </row>
    <row r="242" spans="1:174" x14ac:dyDescent="0.4">
      <c r="A242" t="s">
        <v>108</v>
      </c>
      <c r="B242" t="s">
        <v>1099</v>
      </c>
      <c r="C242">
        <v>200000459</v>
      </c>
      <c r="D242" t="s">
        <v>1100</v>
      </c>
      <c r="E242" t="s">
        <v>1101</v>
      </c>
      <c r="F242" t="s">
        <v>647</v>
      </c>
      <c r="G242" t="s">
        <v>648</v>
      </c>
      <c r="H242" t="s">
        <v>973</v>
      </c>
      <c r="I242" t="s">
        <v>730</v>
      </c>
      <c r="J242" t="s">
        <v>878</v>
      </c>
      <c r="K242" t="s">
        <v>732</v>
      </c>
      <c r="L242" t="s">
        <v>879</v>
      </c>
      <c r="M242" t="s">
        <v>594</v>
      </c>
      <c r="N242" t="s">
        <v>635</v>
      </c>
      <c r="O242" t="s">
        <v>695</v>
      </c>
      <c r="P242" t="s">
        <v>625</v>
      </c>
      <c r="Q242" t="s">
        <v>597</v>
      </c>
      <c r="R242" t="s">
        <v>598</v>
      </c>
      <c r="S242" t="s">
        <v>733</v>
      </c>
      <c r="T242" s="1">
        <v>41907</v>
      </c>
      <c r="U242" s="1">
        <v>45193</v>
      </c>
      <c r="V242" s="1">
        <v>47020</v>
      </c>
      <c r="X242" t="s">
        <v>594</v>
      </c>
      <c r="Y242" t="s">
        <v>594</v>
      </c>
      <c r="Z242" t="s">
        <v>594</v>
      </c>
      <c r="AA242" t="s">
        <v>594</v>
      </c>
      <c r="AB242" t="s">
        <v>975</v>
      </c>
      <c r="AC242" t="s">
        <v>1102</v>
      </c>
      <c r="AD242" t="s">
        <v>812</v>
      </c>
      <c r="AF242" t="s">
        <v>653</v>
      </c>
      <c r="AG242" t="s">
        <v>736</v>
      </c>
      <c r="AH242" t="s">
        <v>10328</v>
      </c>
      <c r="AI242" t="s">
        <v>607</v>
      </c>
      <c r="AJ242" t="s">
        <v>814</v>
      </c>
      <c r="AK242" t="s">
        <v>647</v>
      </c>
      <c r="AL242" t="s">
        <v>627</v>
      </c>
      <c r="AM242" t="s">
        <v>610</v>
      </c>
      <c r="AN242" t="s">
        <v>619</v>
      </c>
      <c r="AO242">
        <v>18900000000</v>
      </c>
      <c r="AP242">
        <v>270000000000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99157757481</v>
      </c>
      <c r="AX242">
        <v>0</v>
      </c>
      <c r="AY242">
        <v>0</v>
      </c>
      <c r="AZ242">
        <v>46639390778</v>
      </c>
      <c r="BA242">
        <v>0</v>
      </c>
      <c r="BB242">
        <v>0</v>
      </c>
      <c r="BC242">
        <v>52518366703</v>
      </c>
      <c r="BD242">
        <v>0</v>
      </c>
      <c r="BE242">
        <v>0</v>
      </c>
      <c r="BF242">
        <v>55446470402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-182352261</v>
      </c>
      <c r="BN242">
        <v>-182352261</v>
      </c>
      <c r="BO242">
        <v>0</v>
      </c>
      <c r="BP242">
        <v>0</v>
      </c>
      <c r="BQ242">
        <v>-182352261</v>
      </c>
      <c r="BR242">
        <v>-182352261</v>
      </c>
      <c r="BS242">
        <v>0</v>
      </c>
      <c r="BT242">
        <v>0</v>
      </c>
      <c r="BU242">
        <v>0</v>
      </c>
      <c r="BV242">
        <v>-182352261</v>
      </c>
      <c r="BW242">
        <v>-182352261</v>
      </c>
      <c r="BX242">
        <v>-0.4908832006133253</v>
      </c>
      <c r="BY242">
        <v>-0.4908832006133253</v>
      </c>
      <c r="BZ242">
        <v>0</v>
      </c>
      <c r="CA242">
        <v>70493819497</v>
      </c>
      <c r="CB242">
        <v>70493819497</v>
      </c>
      <c r="CC242">
        <v>70493819497</v>
      </c>
      <c r="CD242">
        <v>0</v>
      </c>
      <c r="CE242">
        <v>36965437839</v>
      </c>
      <c r="CF242">
        <v>37147790100</v>
      </c>
      <c r="CG242">
        <v>37147790100</v>
      </c>
      <c r="CH242">
        <v>36965437839</v>
      </c>
      <c r="CI242">
        <v>37147790100</v>
      </c>
      <c r="CJ242">
        <v>37147790100</v>
      </c>
      <c r="CK242">
        <v>-182352261</v>
      </c>
      <c r="CL242">
        <v>0</v>
      </c>
      <c r="CM242">
        <v>-5.629330575466156</v>
      </c>
      <c r="CN242">
        <v>-1.975924074649811</v>
      </c>
      <c r="CO242">
        <v>6.6002240777015677</v>
      </c>
      <c r="CP242">
        <v>-208090669462.57629</v>
      </c>
      <c r="CQ242">
        <v>-73040898556.051178</v>
      </c>
      <c r="CR242">
        <v>243980172867.74841</v>
      </c>
      <c r="CS242">
        <v>1.4023239588253511</v>
      </c>
      <c r="CT242">
        <v>51837519130.098915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1</v>
      </c>
      <c r="DJ242">
        <v>0</v>
      </c>
      <c r="DK242">
        <v>36965437839</v>
      </c>
      <c r="DL242">
        <v>0</v>
      </c>
      <c r="DM242">
        <v>37147790100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30483506258</v>
      </c>
      <c r="DW242">
        <v>62034579.26878199</v>
      </c>
      <c r="DX242">
        <v>0</v>
      </c>
      <c r="DY242">
        <v>9438566718.6930923</v>
      </c>
      <c r="DZ242">
        <v>7298619421.0815287</v>
      </c>
      <c r="EA242">
        <v>0</v>
      </c>
      <c r="EB242">
        <v>16799220719.043404</v>
      </c>
      <c r="EC242">
        <v>0.55109214067639178</v>
      </c>
      <c r="ED242">
        <v>16799220719.043406</v>
      </c>
      <c r="EE242">
        <v>20371362269.734604</v>
      </c>
      <c r="EF242">
        <v>0</v>
      </c>
      <c r="EG242">
        <v>0</v>
      </c>
      <c r="EH242">
        <v>0</v>
      </c>
      <c r="EI242">
        <v>0</v>
      </c>
      <c r="EJ242">
        <v>-182352261</v>
      </c>
      <c r="EK242">
        <v>0</v>
      </c>
      <c r="EL242">
        <v>0</v>
      </c>
      <c r="EM242">
        <v>0</v>
      </c>
      <c r="EN242">
        <v>0</v>
      </c>
      <c r="EO242">
        <v>-182352261</v>
      </c>
      <c r="EP242">
        <v>-182352261</v>
      </c>
      <c r="EQ242">
        <v>-182352261</v>
      </c>
      <c r="ER242">
        <v>729</v>
      </c>
      <c r="ES242" t="s">
        <v>10328</v>
      </c>
      <c r="ET242" t="s">
        <v>1103</v>
      </c>
      <c r="EU242" t="s">
        <v>612</v>
      </c>
      <c r="EV242" t="s">
        <v>613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-182352261</v>
      </c>
      <c r="FL242">
        <v>0</v>
      </c>
      <c r="FM242">
        <v>0</v>
      </c>
      <c r="FN242">
        <v>0</v>
      </c>
      <c r="FO242">
        <v>0</v>
      </c>
      <c r="FP242">
        <v>-182352261</v>
      </c>
      <c r="FQ242" t="b">
        <v>1</v>
      </c>
      <c r="FR242" t="b">
        <v>1</v>
      </c>
    </row>
    <row r="243" spans="1:174" x14ac:dyDescent="0.4">
      <c r="A243" t="s">
        <v>108</v>
      </c>
      <c r="B243" t="s">
        <v>1099</v>
      </c>
      <c r="C243">
        <v>210000850</v>
      </c>
      <c r="D243" t="s">
        <v>1104</v>
      </c>
      <c r="E243" t="s">
        <v>1105</v>
      </c>
      <c r="F243" t="s">
        <v>647</v>
      </c>
      <c r="G243" t="s">
        <v>648</v>
      </c>
      <c r="H243" t="s">
        <v>973</v>
      </c>
      <c r="I243" t="s">
        <v>730</v>
      </c>
      <c r="J243" t="s">
        <v>878</v>
      </c>
      <c r="K243" t="s">
        <v>732</v>
      </c>
      <c r="L243" t="s">
        <v>879</v>
      </c>
      <c r="M243" t="s">
        <v>594</v>
      </c>
      <c r="N243" t="s">
        <v>635</v>
      </c>
      <c r="O243" t="s">
        <v>695</v>
      </c>
      <c r="P243" t="s">
        <v>636</v>
      </c>
      <c r="Q243" t="s">
        <v>597</v>
      </c>
      <c r="R243" t="s">
        <v>598</v>
      </c>
      <c r="S243" t="s">
        <v>733</v>
      </c>
      <c r="T243" s="1">
        <v>41907</v>
      </c>
      <c r="U243" s="1">
        <v>45193</v>
      </c>
      <c r="V243" s="1">
        <v>47020</v>
      </c>
      <c r="X243" t="s">
        <v>594</v>
      </c>
      <c r="Y243" t="s">
        <v>594</v>
      </c>
      <c r="Z243" t="s">
        <v>594</v>
      </c>
      <c r="AA243" t="s">
        <v>594</v>
      </c>
      <c r="AB243" t="s">
        <v>975</v>
      </c>
      <c r="AC243" t="s">
        <v>1102</v>
      </c>
      <c r="AD243" t="s">
        <v>812</v>
      </c>
      <c r="AF243" t="s">
        <v>653</v>
      </c>
      <c r="AG243" t="s">
        <v>736</v>
      </c>
      <c r="AH243" t="s">
        <v>10328</v>
      </c>
      <c r="AI243" t="s">
        <v>607</v>
      </c>
      <c r="AJ243" t="s">
        <v>814</v>
      </c>
      <c r="AK243" t="s">
        <v>647</v>
      </c>
      <c r="AL243" t="s">
        <v>609</v>
      </c>
      <c r="AM243" t="s">
        <v>610</v>
      </c>
      <c r="AN243" t="s">
        <v>619</v>
      </c>
      <c r="AO243">
        <v>18900000000</v>
      </c>
      <c r="AP243">
        <v>270000000000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167385552850</v>
      </c>
      <c r="AX243">
        <v>0</v>
      </c>
      <c r="AY243">
        <v>0</v>
      </c>
      <c r="AZ243">
        <v>79823094877</v>
      </c>
      <c r="BA243">
        <v>0</v>
      </c>
      <c r="BB243">
        <v>0</v>
      </c>
      <c r="BC243">
        <v>87562457973</v>
      </c>
      <c r="BD243">
        <v>0</v>
      </c>
      <c r="BE243">
        <v>0</v>
      </c>
      <c r="BF243">
        <v>52847382057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-35883062820</v>
      </c>
      <c r="BN243">
        <v>-35883062820</v>
      </c>
      <c r="BO243">
        <v>0</v>
      </c>
      <c r="BP243">
        <v>0</v>
      </c>
      <c r="BQ243">
        <v>-35883062820</v>
      </c>
      <c r="BR243">
        <v>-35883062820</v>
      </c>
      <c r="BS243">
        <v>0</v>
      </c>
      <c r="BT243">
        <v>0</v>
      </c>
      <c r="BU243">
        <v>0</v>
      </c>
      <c r="BV243">
        <v>-35883062820</v>
      </c>
      <c r="BW243">
        <v>-35883062820</v>
      </c>
      <c r="BX243">
        <v>-51.509926849005041</v>
      </c>
      <c r="BY243">
        <v>-51.509926849005041</v>
      </c>
      <c r="BZ243">
        <v>0</v>
      </c>
      <c r="CA243">
        <v>72931491839</v>
      </c>
      <c r="CB243">
        <v>72931491839</v>
      </c>
      <c r="CC243">
        <v>72931491839</v>
      </c>
      <c r="CD243">
        <v>0</v>
      </c>
      <c r="CE243">
        <v>33779359581</v>
      </c>
      <c r="CF243">
        <v>69662422401</v>
      </c>
      <c r="CG243">
        <v>69662422401</v>
      </c>
      <c r="CH243">
        <v>33779359581</v>
      </c>
      <c r="CI243">
        <v>69662422401</v>
      </c>
      <c r="CJ243">
        <v>69662422401</v>
      </c>
      <c r="CK243">
        <v>-35883062820</v>
      </c>
      <c r="CL243">
        <v>0</v>
      </c>
      <c r="CM243">
        <v>0</v>
      </c>
      <c r="CN243">
        <v>-94.689350873231874</v>
      </c>
      <c r="CO243">
        <v>-0.10667830705642702</v>
      </c>
      <c r="CP243">
        <v>0</v>
      </c>
      <c r="CQ243">
        <v>-3198545631638.376</v>
      </c>
      <c r="CR243">
        <v>-3603524893.5513778</v>
      </c>
      <c r="CS243">
        <v>0.99440981423385733</v>
      </c>
      <c r="CT243">
        <v>33590526685.880878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1</v>
      </c>
      <c r="DI243">
        <v>0</v>
      </c>
      <c r="DJ243">
        <v>33779359581</v>
      </c>
      <c r="DK243">
        <v>0</v>
      </c>
      <c r="DL243">
        <v>69662422401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72861351482</v>
      </c>
      <c r="DW243">
        <v>13437365285.888525</v>
      </c>
      <c r="DX243">
        <v>0</v>
      </c>
      <c r="DY243">
        <v>0</v>
      </c>
      <c r="DZ243">
        <v>18422142927.352386</v>
      </c>
      <c r="EA243">
        <v>0</v>
      </c>
      <c r="EB243">
        <v>31859508213.240913</v>
      </c>
      <c r="EC243">
        <v>0.43726210899493995</v>
      </c>
      <c r="ED243">
        <v>31859508213.240913</v>
      </c>
      <c r="EE243">
        <v>14770434010.886492</v>
      </c>
      <c r="EF243">
        <v>0</v>
      </c>
      <c r="EG243">
        <v>0</v>
      </c>
      <c r="EH243">
        <v>0</v>
      </c>
      <c r="EI243">
        <v>0</v>
      </c>
      <c r="EJ243">
        <v>-35883062820</v>
      </c>
      <c r="EK243">
        <v>0</v>
      </c>
      <c r="EL243">
        <v>0</v>
      </c>
      <c r="EM243">
        <v>0</v>
      </c>
      <c r="EN243">
        <v>0</v>
      </c>
      <c r="EO243">
        <v>-35883062820</v>
      </c>
      <c r="EP243">
        <v>-35883062820</v>
      </c>
      <c r="EQ243">
        <v>-35883062820</v>
      </c>
      <c r="ER243">
        <v>768</v>
      </c>
      <c r="ES243" t="s">
        <v>10328</v>
      </c>
      <c r="ET243" t="s">
        <v>1103</v>
      </c>
      <c r="EU243" t="s">
        <v>612</v>
      </c>
      <c r="EV243" t="s">
        <v>613</v>
      </c>
      <c r="EW243">
        <v>0</v>
      </c>
      <c r="EX243">
        <v>0</v>
      </c>
      <c r="EY243">
        <v>0</v>
      </c>
      <c r="EZ243">
        <v>0</v>
      </c>
      <c r="FA243">
        <v>-35883062820</v>
      </c>
      <c r="FB243">
        <v>0</v>
      </c>
      <c r="FC243">
        <v>0</v>
      </c>
      <c r="FD243">
        <v>0</v>
      </c>
      <c r="FE243">
        <v>0</v>
      </c>
      <c r="FF243">
        <v>-35883062820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 t="b">
        <v>1</v>
      </c>
      <c r="FR243" t="b">
        <v>1</v>
      </c>
    </row>
    <row r="244" spans="1:174" x14ac:dyDescent="0.4">
      <c r="A244" t="s">
        <v>109</v>
      </c>
      <c r="B244">
        <v>6118650000</v>
      </c>
      <c r="C244">
        <v>6000000000460</v>
      </c>
      <c r="D244" t="s">
        <v>1106</v>
      </c>
      <c r="E244" t="s">
        <v>1107</v>
      </c>
      <c r="F244" t="s">
        <v>587</v>
      </c>
      <c r="G244" t="s">
        <v>655</v>
      </c>
      <c r="H244" t="s">
        <v>828</v>
      </c>
      <c r="I244" t="s">
        <v>590</v>
      </c>
      <c r="J244" t="s">
        <v>591</v>
      </c>
      <c r="K244" t="s">
        <v>592</v>
      </c>
      <c r="L244" t="s">
        <v>593</v>
      </c>
      <c r="M244" t="s">
        <v>594</v>
      </c>
      <c r="N244" t="s">
        <v>595</v>
      </c>
      <c r="O244" t="s">
        <v>596</v>
      </c>
      <c r="P244" t="s">
        <v>595</v>
      </c>
      <c r="Q244" t="s">
        <v>597</v>
      </c>
      <c r="R244" t="s">
        <v>598</v>
      </c>
      <c r="S244" t="s">
        <v>598</v>
      </c>
      <c r="T244" s="1">
        <v>41878</v>
      </c>
      <c r="U244" s="1">
        <v>49615</v>
      </c>
      <c r="V244" s="1">
        <v>49615</v>
      </c>
      <c r="X244" t="s">
        <v>599</v>
      </c>
      <c r="Y244" t="s">
        <v>657</v>
      </c>
      <c r="Z244" t="s">
        <v>658</v>
      </c>
      <c r="AA244" t="s">
        <v>659</v>
      </c>
      <c r="AB244" t="s">
        <v>617</v>
      </c>
      <c r="AC244" t="s">
        <v>594</v>
      </c>
      <c r="AD244" t="s">
        <v>681</v>
      </c>
      <c r="AF244" t="s">
        <v>605</v>
      </c>
      <c r="AG244" t="s">
        <v>606</v>
      </c>
      <c r="AH244" s="1">
        <v>41234</v>
      </c>
      <c r="AI244" t="s">
        <v>607</v>
      </c>
      <c r="AJ244" t="s">
        <v>608</v>
      </c>
      <c r="AK244" t="s">
        <v>587</v>
      </c>
      <c r="AL244" t="s">
        <v>609</v>
      </c>
      <c r="AM244" t="s">
        <v>610</v>
      </c>
      <c r="AN244" t="s">
        <v>619</v>
      </c>
      <c r="AO244">
        <v>0</v>
      </c>
      <c r="AP244">
        <v>14367000000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12950000000</v>
      </c>
      <c r="AX244">
        <v>151961785</v>
      </c>
      <c r="AY244">
        <v>151961785</v>
      </c>
      <c r="AZ244">
        <v>5859220832</v>
      </c>
      <c r="BA244">
        <v>-151961785</v>
      </c>
      <c r="BB244">
        <v>-151961785</v>
      </c>
      <c r="BC244">
        <v>7090779168</v>
      </c>
      <c r="BD244">
        <v>71502830</v>
      </c>
      <c r="BE244">
        <v>71502830</v>
      </c>
      <c r="BF244">
        <v>3340155893</v>
      </c>
      <c r="BG244">
        <v>0</v>
      </c>
      <c r="BH244">
        <v>71502830</v>
      </c>
      <c r="BI244">
        <v>0</v>
      </c>
      <c r="BJ244">
        <v>0</v>
      </c>
      <c r="BK244">
        <v>0</v>
      </c>
      <c r="BL244">
        <v>71486164</v>
      </c>
      <c r="BM244">
        <v>0</v>
      </c>
      <c r="BN244">
        <v>0</v>
      </c>
      <c r="BO244">
        <v>24651857</v>
      </c>
      <c r="BP244">
        <v>71516559</v>
      </c>
      <c r="BQ244">
        <v>24651857</v>
      </c>
      <c r="BR244">
        <v>71516559</v>
      </c>
      <c r="BS244">
        <v>0</v>
      </c>
      <c r="BT244">
        <v>0</v>
      </c>
      <c r="BU244">
        <v>0</v>
      </c>
      <c r="BV244">
        <v>24651857</v>
      </c>
      <c r="BW244">
        <v>71516559</v>
      </c>
      <c r="BX244">
        <v>0.34456826222400011</v>
      </c>
      <c r="BY244">
        <v>1.0028985210887198</v>
      </c>
      <c r="BZ244">
        <v>0</v>
      </c>
      <c r="CA244">
        <v>7092197608</v>
      </c>
      <c r="CB244">
        <v>7244159393</v>
      </c>
      <c r="CC244">
        <v>7244159393</v>
      </c>
      <c r="CD244">
        <v>0</v>
      </c>
      <c r="CE244">
        <v>7090779168</v>
      </c>
      <c r="CF244">
        <v>7242710561</v>
      </c>
      <c r="CG244">
        <v>7242710561</v>
      </c>
      <c r="CH244">
        <v>7090779168</v>
      </c>
      <c r="CI244">
        <v>7242710561</v>
      </c>
      <c r="CJ244">
        <v>7242710561</v>
      </c>
      <c r="CK244">
        <v>30392</v>
      </c>
      <c r="CL244">
        <v>0</v>
      </c>
      <c r="CM244">
        <v>0.33840248333333328</v>
      </c>
      <c r="CN244">
        <v>4.0608297999999996</v>
      </c>
      <c r="CO244">
        <v>4.0608297999999996</v>
      </c>
      <c r="CP244">
        <v>2399537279.2194667</v>
      </c>
      <c r="CQ244">
        <v>28794447350.633602</v>
      </c>
      <c r="CR244">
        <v>28794447350.633602</v>
      </c>
      <c r="CS244">
        <v>1.2579270959845559</v>
      </c>
      <c r="CT244">
        <v>8919683247.0700245</v>
      </c>
      <c r="CU244">
        <v>4.0030000000000001</v>
      </c>
      <c r="CV244">
        <v>0</v>
      </c>
      <c r="CW244">
        <v>0</v>
      </c>
      <c r="CX244">
        <v>4.0030000000000001</v>
      </c>
      <c r="CY244">
        <v>4.0030000000000001</v>
      </c>
      <c r="CZ244">
        <v>28384389009.504002</v>
      </c>
      <c r="DA244">
        <v>0</v>
      </c>
      <c r="DB244">
        <v>0</v>
      </c>
      <c r="DC244">
        <v>608303025.35500002</v>
      </c>
      <c r="DD244">
        <v>608303025.35500002</v>
      </c>
      <c r="DE244">
        <v>7090779168</v>
      </c>
      <c r="DF244">
        <v>0</v>
      </c>
      <c r="DG244">
        <v>151961785</v>
      </c>
      <c r="DH244">
        <v>1</v>
      </c>
      <c r="DI244">
        <v>0</v>
      </c>
      <c r="DJ244">
        <v>7090779168</v>
      </c>
      <c r="DK244">
        <v>0</v>
      </c>
      <c r="DL244">
        <v>7242710561</v>
      </c>
      <c r="DM244">
        <v>0</v>
      </c>
      <c r="DN244">
        <v>0</v>
      </c>
      <c r="DO244">
        <v>0</v>
      </c>
      <c r="DP244">
        <v>151961785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7671855461.4895973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24651857</v>
      </c>
      <c r="EH244">
        <v>0</v>
      </c>
      <c r="EI244">
        <v>0</v>
      </c>
      <c r="EJ244">
        <v>0</v>
      </c>
      <c r="EK244">
        <v>0</v>
      </c>
      <c r="EL244">
        <v>71516559</v>
      </c>
      <c r="EM244">
        <v>0</v>
      </c>
      <c r="EN244">
        <v>0</v>
      </c>
      <c r="EO244">
        <v>0</v>
      </c>
      <c r="EP244">
        <v>24651857</v>
      </c>
      <c r="EQ244">
        <v>71516559</v>
      </c>
      <c r="ER244">
        <v>302</v>
      </c>
      <c r="ES244" t="s">
        <v>10328</v>
      </c>
      <c r="ET244" t="s">
        <v>10328</v>
      </c>
      <c r="EU244" t="s">
        <v>612</v>
      </c>
      <c r="EV244" t="s">
        <v>10329</v>
      </c>
      <c r="EW244">
        <v>0</v>
      </c>
      <c r="EX244">
        <v>24651857</v>
      </c>
      <c r="EY244">
        <v>0</v>
      </c>
      <c r="EZ244">
        <v>0</v>
      </c>
      <c r="FA244">
        <v>0</v>
      </c>
      <c r="FB244">
        <v>0</v>
      </c>
      <c r="FC244">
        <v>71516559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 t="b">
        <v>1</v>
      </c>
      <c r="FR244" t="b">
        <v>1</v>
      </c>
    </row>
    <row r="245" spans="1:174" x14ac:dyDescent="0.4">
      <c r="A245" t="s">
        <v>1108</v>
      </c>
      <c r="B245">
        <v>106122042100</v>
      </c>
      <c r="C245">
        <v>6100000000009</v>
      </c>
      <c r="D245" t="s">
        <v>1109</v>
      </c>
      <c r="E245" t="s">
        <v>1110</v>
      </c>
      <c r="F245" t="s">
        <v>587</v>
      </c>
      <c r="G245" t="s">
        <v>1111</v>
      </c>
      <c r="H245" t="s">
        <v>1112</v>
      </c>
      <c r="I245" t="s">
        <v>730</v>
      </c>
      <c r="J245" t="s">
        <v>878</v>
      </c>
      <c r="K245" t="s">
        <v>732</v>
      </c>
      <c r="L245" t="s">
        <v>879</v>
      </c>
      <c r="M245" t="s">
        <v>594</v>
      </c>
      <c r="N245" t="s">
        <v>595</v>
      </c>
      <c r="O245" t="s">
        <v>596</v>
      </c>
      <c r="P245" t="s">
        <v>595</v>
      </c>
      <c r="Q245" t="s">
        <v>597</v>
      </c>
      <c r="R245" t="s">
        <v>733</v>
      </c>
      <c r="S245" t="s">
        <v>733</v>
      </c>
      <c r="T245" s="1">
        <v>41907</v>
      </c>
      <c r="U245" s="1">
        <v>41907</v>
      </c>
      <c r="V245" s="1">
        <v>45015</v>
      </c>
      <c r="W245" s="1">
        <v>45002</v>
      </c>
      <c r="X245" t="s">
        <v>594</v>
      </c>
      <c r="Y245" t="s">
        <v>594</v>
      </c>
      <c r="Z245" t="s">
        <v>594</v>
      </c>
      <c r="AA245" t="s">
        <v>594</v>
      </c>
      <c r="AB245" t="s">
        <v>594</v>
      </c>
      <c r="AC245" t="s">
        <v>1113</v>
      </c>
      <c r="AD245" t="s">
        <v>604</v>
      </c>
      <c r="AF245" t="s">
        <v>813</v>
      </c>
      <c r="AG245" t="s">
        <v>606</v>
      </c>
      <c r="AH245" t="s">
        <v>10328</v>
      </c>
      <c r="AI245" t="s">
        <v>607</v>
      </c>
      <c r="AJ245" t="s">
        <v>814</v>
      </c>
      <c r="AK245" t="s">
        <v>587</v>
      </c>
      <c r="AL245" t="s">
        <v>609</v>
      </c>
      <c r="AM245" t="s">
        <v>610</v>
      </c>
      <c r="AN245" t="s">
        <v>611</v>
      </c>
      <c r="AO245">
        <v>0</v>
      </c>
      <c r="AP245">
        <v>30000000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1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450</v>
      </c>
      <c r="ES245" t="s">
        <v>10328</v>
      </c>
      <c r="ET245" t="s">
        <v>10328</v>
      </c>
      <c r="EU245" t="s">
        <v>612</v>
      </c>
      <c r="EV245" t="s">
        <v>10332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 t="b">
        <v>1</v>
      </c>
      <c r="FR245" t="b">
        <v>1</v>
      </c>
    </row>
    <row r="246" spans="1:174" x14ac:dyDescent="0.4">
      <c r="A246" t="s">
        <v>1108</v>
      </c>
      <c r="B246">
        <v>106122042100</v>
      </c>
      <c r="C246">
        <v>6100000000010</v>
      </c>
      <c r="D246" t="s">
        <v>1109</v>
      </c>
      <c r="E246" t="s">
        <v>1110</v>
      </c>
      <c r="F246" t="s">
        <v>587</v>
      </c>
      <c r="G246" t="s">
        <v>1111</v>
      </c>
      <c r="H246" t="s">
        <v>1112</v>
      </c>
      <c r="I246" t="s">
        <v>730</v>
      </c>
      <c r="J246" t="s">
        <v>878</v>
      </c>
      <c r="K246" t="s">
        <v>732</v>
      </c>
      <c r="L246" t="s">
        <v>879</v>
      </c>
      <c r="M246" t="s">
        <v>594</v>
      </c>
      <c r="N246" t="s">
        <v>595</v>
      </c>
      <c r="O246" t="s">
        <v>744</v>
      </c>
      <c r="P246" t="s">
        <v>595</v>
      </c>
      <c r="Q246" t="s">
        <v>597</v>
      </c>
      <c r="R246" t="s">
        <v>733</v>
      </c>
      <c r="S246" t="s">
        <v>733</v>
      </c>
      <c r="T246" s="1">
        <v>41907</v>
      </c>
      <c r="U246" s="1">
        <v>41907</v>
      </c>
      <c r="V246" s="1">
        <v>45015</v>
      </c>
      <c r="W246" s="1">
        <v>45002</v>
      </c>
      <c r="X246" t="s">
        <v>594</v>
      </c>
      <c r="Y246" t="s">
        <v>594</v>
      </c>
      <c r="Z246" t="s">
        <v>594</v>
      </c>
      <c r="AA246" t="s">
        <v>594</v>
      </c>
      <c r="AB246" t="s">
        <v>594</v>
      </c>
      <c r="AC246" t="s">
        <v>1113</v>
      </c>
      <c r="AD246" t="s">
        <v>604</v>
      </c>
      <c r="AF246" t="s">
        <v>813</v>
      </c>
      <c r="AG246" t="s">
        <v>606</v>
      </c>
      <c r="AH246" t="s">
        <v>10328</v>
      </c>
      <c r="AI246" t="s">
        <v>607</v>
      </c>
      <c r="AJ246" t="s">
        <v>814</v>
      </c>
      <c r="AK246" t="s">
        <v>587</v>
      </c>
      <c r="AL246" t="s">
        <v>609</v>
      </c>
      <c r="AM246" t="s">
        <v>610</v>
      </c>
      <c r="AN246" t="s">
        <v>611</v>
      </c>
      <c r="AO246">
        <v>0</v>
      </c>
      <c r="AP246">
        <v>10000000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1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450</v>
      </c>
      <c r="ES246" t="s">
        <v>10328</v>
      </c>
      <c r="ET246" t="s">
        <v>10328</v>
      </c>
      <c r="EU246" t="s">
        <v>612</v>
      </c>
      <c r="EV246" t="s">
        <v>10332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 t="b">
        <v>1</v>
      </c>
      <c r="FR246" t="b">
        <v>1</v>
      </c>
    </row>
    <row r="247" spans="1:174" x14ac:dyDescent="0.4">
      <c r="A247" t="s">
        <v>110</v>
      </c>
      <c r="B247" t="s">
        <v>1114</v>
      </c>
      <c r="C247">
        <v>200000608</v>
      </c>
      <c r="D247" t="s">
        <v>1115</v>
      </c>
      <c r="E247" t="s">
        <v>1116</v>
      </c>
      <c r="F247" t="s">
        <v>587</v>
      </c>
      <c r="G247" t="s">
        <v>742</v>
      </c>
      <c r="H247" t="s">
        <v>743</v>
      </c>
      <c r="I247" t="s">
        <v>730</v>
      </c>
      <c r="J247" t="s">
        <v>591</v>
      </c>
      <c r="K247" t="s">
        <v>732</v>
      </c>
      <c r="L247" t="s">
        <v>1083</v>
      </c>
      <c r="M247" t="s">
        <v>594</v>
      </c>
      <c r="N247" t="s">
        <v>635</v>
      </c>
      <c r="O247" t="s">
        <v>695</v>
      </c>
      <c r="P247" t="s">
        <v>636</v>
      </c>
      <c r="Q247" t="s">
        <v>597</v>
      </c>
      <c r="R247" t="s">
        <v>598</v>
      </c>
      <c r="S247" t="s">
        <v>1084</v>
      </c>
      <c r="T247" s="1">
        <v>42083</v>
      </c>
      <c r="U247" s="1">
        <v>43179</v>
      </c>
      <c r="V247" s="1">
        <v>50589</v>
      </c>
      <c r="X247" t="s">
        <v>594</v>
      </c>
      <c r="Y247" t="s">
        <v>594</v>
      </c>
      <c r="Z247" t="s">
        <v>594</v>
      </c>
      <c r="AA247" t="s">
        <v>594</v>
      </c>
      <c r="AB247" t="s">
        <v>630</v>
      </c>
      <c r="AC247" t="s">
        <v>630</v>
      </c>
      <c r="AD247" t="s">
        <v>904</v>
      </c>
      <c r="AF247" t="s">
        <v>813</v>
      </c>
      <c r="AG247" t="s">
        <v>606</v>
      </c>
      <c r="AH247" t="s">
        <v>10328</v>
      </c>
      <c r="AI247" t="s">
        <v>607</v>
      </c>
      <c r="AJ247" t="s">
        <v>814</v>
      </c>
      <c r="AK247" t="s">
        <v>587</v>
      </c>
      <c r="AL247" t="s">
        <v>609</v>
      </c>
      <c r="AM247" t="s">
        <v>610</v>
      </c>
      <c r="AN247" t="s">
        <v>619</v>
      </c>
      <c r="AO247">
        <v>0</v>
      </c>
      <c r="AP247">
        <v>25000000000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26328218767</v>
      </c>
      <c r="AX247">
        <v>0</v>
      </c>
      <c r="AY247">
        <v>0</v>
      </c>
      <c r="AZ247">
        <v>25303454764</v>
      </c>
      <c r="BA247">
        <v>0</v>
      </c>
      <c r="BB247">
        <v>0</v>
      </c>
      <c r="BC247">
        <v>1024764003</v>
      </c>
      <c r="BD247">
        <v>0</v>
      </c>
      <c r="BE247">
        <v>13064565</v>
      </c>
      <c r="BF247">
        <v>18981685723</v>
      </c>
      <c r="BG247">
        <v>13064565</v>
      </c>
      <c r="BH247">
        <v>0</v>
      </c>
      <c r="BI247">
        <v>0</v>
      </c>
      <c r="BJ247">
        <v>0</v>
      </c>
      <c r="BK247">
        <v>13064565</v>
      </c>
      <c r="BL247">
        <v>0</v>
      </c>
      <c r="BM247">
        <v>23362563</v>
      </c>
      <c r="BN247">
        <v>23362563</v>
      </c>
      <c r="BO247">
        <v>0</v>
      </c>
      <c r="BP247">
        <v>13064565</v>
      </c>
      <c r="BQ247">
        <v>23362563</v>
      </c>
      <c r="BR247">
        <v>36427128</v>
      </c>
      <c r="BS247">
        <v>0</v>
      </c>
      <c r="BT247">
        <v>0</v>
      </c>
      <c r="BU247">
        <v>0</v>
      </c>
      <c r="BV247">
        <v>23362563</v>
      </c>
      <c r="BW247">
        <v>36427128</v>
      </c>
      <c r="BX247">
        <v>1.2732495406795665</v>
      </c>
      <c r="BY247">
        <v>1.9923555777797624</v>
      </c>
      <c r="BZ247">
        <v>0</v>
      </c>
      <c r="CA247">
        <v>1798550323</v>
      </c>
      <c r="CB247">
        <v>1798550323</v>
      </c>
      <c r="CC247">
        <v>1798550323</v>
      </c>
      <c r="CD247">
        <v>0</v>
      </c>
      <c r="CE247">
        <v>1858239565</v>
      </c>
      <c r="CF247">
        <v>1834877002</v>
      </c>
      <c r="CG247">
        <v>1834877002</v>
      </c>
      <c r="CH247">
        <v>1858239565</v>
      </c>
      <c r="CI247">
        <v>1834877002</v>
      </c>
      <c r="CJ247">
        <v>1834877002</v>
      </c>
      <c r="CK247">
        <v>23362563</v>
      </c>
      <c r="CL247">
        <v>0</v>
      </c>
      <c r="CM247">
        <v>16.06364190578461</v>
      </c>
      <c r="CN247">
        <v>8.3505287766456622</v>
      </c>
      <c r="CO247">
        <v>12.41648256778717</v>
      </c>
      <c r="CP247">
        <v>29850094947.320965</v>
      </c>
      <c r="CQ247">
        <v>15517282961.434017</v>
      </c>
      <c r="CR247">
        <v>23072799165.594913</v>
      </c>
      <c r="CS247">
        <v>1.7526206562001256</v>
      </c>
      <c r="CT247">
        <v>3256789045.7873359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0</v>
      </c>
      <c r="DJ247">
        <v>1858239565</v>
      </c>
      <c r="DK247">
        <v>0</v>
      </c>
      <c r="DL247">
        <v>1834877002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1827760738</v>
      </c>
      <c r="DW247">
        <v>221172172.87554866</v>
      </c>
      <c r="DX247">
        <v>0</v>
      </c>
      <c r="DY247">
        <v>0</v>
      </c>
      <c r="DZ247">
        <v>696220569.94794214</v>
      </c>
      <c r="EA247">
        <v>0</v>
      </c>
      <c r="EB247">
        <v>917392742.82349086</v>
      </c>
      <c r="EC247">
        <v>0.5019216814052665</v>
      </c>
      <c r="ED247">
        <v>917392742.82349074</v>
      </c>
      <c r="EE247">
        <v>932690726.91859102</v>
      </c>
      <c r="EF247">
        <v>0</v>
      </c>
      <c r="EG247">
        <v>0</v>
      </c>
      <c r="EH247">
        <v>0</v>
      </c>
      <c r="EI247">
        <v>0</v>
      </c>
      <c r="EJ247">
        <v>23362563</v>
      </c>
      <c r="EK247">
        <v>0</v>
      </c>
      <c r="EL247">
        <v>13064565</v>
      </c>
      <c r="EM247">
        <v>0</v>
      </c>
      <c r="EN247">
        <v>0</v>
      </c>
      <c r="EO247">
        <v>23362563</v>
      </c>
      <c r="EP247">
        <v>23362563</v>
      </c>
      <c r="EQ247">
        <v>36427128</v>
      </c>
      <c r="ER247">
        <v>319</v>
      </c>
      <c r="ES247" t="s">
        <v>10328</v>
      </c>
      <c r="ET247" t="s">
        <v>10328</v>
      </c>
      <c r="EU247" t="s">
        <v>612</v>
      </c>
      <c r="EV247" t="s">
        <v>613</v>
      </c>
      <c r="EW247">
        <v>0</v>
      </c>
      <c r="EX247">
        <v>0</v>
      </c>
      <c r="EY247">
        <v>0</v>
      </c>
      <c r="EZ247">
        <v>0</v>
      </c>
      <c r="FA247">
        <v>23362563</v>
      </c>
      <c r="FB247">
        <v>0</v>
      </c>
      <c r="FC247">
        <v>13064565</v>
      </c>
      <c r="FD247">
        <v>0</v>
      </c>
      <c r="FE247">
        <v>0</v>
      </c>
      <c r="FF247">
        <v>23362563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 t="b">
        <v>1</v>
      </c>
      <c r="FR247" t="b">
        <v>1</v>
      </c>
    </row>
    <row r="248" spans="1:174" x14ac:dyDescent="0.4">
      <c r="A248" t="s">
        <v>111</v>
      </c>
      <c r="B248">
        <v>205775049201</v>
      </c>
      <c r="C248">
        <v>6000000000415</v>
      </c>
      <c r="D248" t="s">
        <v>1117</v>
      </c>
      <c r="E248" t="s">
        <v>1118</v>
      </c>
      <c r="F248" t="s">
        <v>587</v>
      </c>
      <c r="G248" t="s">
        <v>588</v>
      </c>
      <c r="H248" t="s">
        <v>589</v>
      </c>
      <c r="I248" t="s">
        <v>590</v>
      </c>
      <c r="J248" t="s">
        <v>591</v>
      </c>
      <c r="K248" t="s">
        <v>592</v>
      </c>
      <c r="L248" t="s">
        <v>593</v>
      </c>
      <c r="M248" t="s">
        <v>594</v>
      </c>
      <c r="N248" t="s">
        <v>595</v>
      </c>
      <c r="O248" t="s">
        <v>596</v>
      </c>
      <c r="P248" t="s">
        <v>595</v>
      </c>
      <c r="Q248" t="s">
        <v>597</v>
      </c>
      <c r="R248" t="s">
        <v>598</v>
      </c>
      <c r="S248" t="s">
        <v>598</v>
      </c>
      <c r="T248" s="1">
        <v>42487</v>
      </c>
      <c r="U248" s="1">
        <v>51253</v>
      </c>
      <c r="V248" s="1">
        <v>51253</v>
      </c>
      <c r="X248" t="s">
        <v>599</v>
      </c>
      <c r="Y248" t="s">
        <v>600</v>
      </c>
      <c r="Z248" t="s">
        <v>601</v>
      </c>
      <c r="AA248" t="s">
        <v>1119</v>
      </c>
      <c r="AB248" t="s">
        <v>1120</v>
      </c>
      <c r="AC248" t="s">
        <v>594</v>
      </c>
      <c r="AD248" t="s">
        <v>681</v>
      </c>
      <c r="AF248" t="s">
        <v>605</v>
      </c>
      <c r="AG248" t="s">
        <v>606</v>
      </c>
      <c r="AH248" s="1">
        <v>41899</v>
      </c>
      <c r="AI248" t="s">
        <v>607</v>
      </c>
      <c r="AJ248" t="s">
        <v>608</v>
      </c>
      <c r="AK248" t="s">
        <v>587</v>
      </c>
      <c r="AL248" t="s">
        <v>609</v>
      </c>
      <c r="AM248" t="s">
        <v>610</v>
      </c>
      <c r="AN248" t="s">
        <v>619</v>
      </c>
      <c r="AO248">
        <v>0</v>
      </c>
      <c r="AP248">
        <v>43000000000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37834000000</v>
      </c>
      <c r="AX248">
        <v>0</v>
      </c>
      <c r="AY248">
        <v>0</v>
      </c>
      <c r="AZ248">
        <v>158857884</v>
      </c>
      <c r="BA248">
        <v>0</v>
      </c>
      <c r="BB248">
        <v>0</v>
      </c>
      <c r="BC248">
        <v>37675142116</v>
      </c>
      <c r="BD248">
        <v>466446575</v>
      </c>
      <c r="BE248">
        <v>466446575</v>
      </c>
      <c r="BF248">
        <v>19113592993</v>
      </c>
      <c r="BG248">
        <v>0</v>
      </c>
      <c r="BH248">
        <v>466446575</v>
      </c>
      <c r="BI248">
        <v>0</v>
      </c>
      <c r="BJ248">
        <v>0</v>
      </c>
      <c r="BK248">
        <v>0</v>
      </c>
      <c r="BL248">
        <v>466021576</v>
      </c>
      <c r="BM248">
        <v>0</v>
      </c>
      <c r="BN248">
        <v>0</v>
      </c>
      <c r="BO248">
        <v>161176959</v>
      </c>
      <c r="BP248">
        <v>466021882</v>
      </c>
      <c r="BQ248">
        <v>161176959</v>
      </c>
      <c r="BR248">
        <v>466021882</v>
      </c>
      <c r="BS248">
        <v>0</v>
      </c>
      <c r="BT248">
        <v>0</v>
      </c>
      <c r="BU248">
        <v>0</v>
      </c>
      <c r="BV248">
        <v>161176959</v>
      </c>
      <c r="BW248">
        <v>466021882</v>
      </c>
      <c r="BX248">
        <v>0.42872588992611382</v>
      </c>
      <c r="BY248">
        <v>1.2446386581876283</v>
      </c>
      <c r="BZ248">
        <v>0</v>
      </c>
      <c r="CA248">
        <v>37834000000</v>
      </c>
      <c r="CB248">
        <v>37834000000</v>
      </c>
      <c r="CC248">
        <v>37834000000</v>
      </c>
      <c r="CD248">
        <v>0</v>
      </c>
      <c r="CE248">
        <v>37675142116</v>
      </c>
      <c r="CF248">
        <v>37674850255</v>
      </c>
      <c r="CG248">
        <v>37675566809</v>
      </c>
      <c r="CH248">
        <v>37675142116</v>
      </c>
      <c r="CI248">
        <v>37674850255</v>
      </c>
      <c r="CJ248">
        <v>37675566809</v>
      </c>
      <c r="CK248">
        <v>-424693</v>
      </c>
      <c r="CL248">
        <v>0</v>
      </c>
      <c r="CM248">
        <v>0.42568764166666667</v>
      </c>
      <c r="CN248">
        <v>5.1082517000000003</v>
      </c>
      <c r="CO248">
        <v>5.1082517000000003</v>
      </c>
      <c r="CP248">
        <v>16037842396.816549</v>
      </c>
      <c r="CQ248">
        <v>192454108761.79861</v>
      </c>
      <c r="CR248">
        <v>192454108761.79861</v>
      </c>
      <c r="CS248">
        <v>1.5051961990008986</v>
      </c>
      <c r="CT248">
        <v>56708480709.821877</v>
      </c>
      <c r="CU248">
        <v>5</v>
      </c>
      <c r="CV248">
        <v>0</v>
      </c>
      <c r="CW248">
        <v>0</v>
      </c>
      <c r="CX248">
        <v>0</v>
      </c>
      <c r="CY248">
        <v>0</v>
      </c>
      <c r="CZ248">
        <v>188375710580</v>
      </c>
      <c r="DA248">
        <v>0</v>
      </c>
      <c r="DB248">
        <v>0</v>
      </c>
      <c r="DC248">
        <v>0</v>
      </c>
      <c r="DD248">
        <v>0</v>
      </c>
      <c r="DE248">
        <v>37675142116</v>
      </c>
      <c r="DF248">
        <v>0</v>
      </c>
      <c r="DG248">
        <v>0</v>
      </c>
      <c r="DH248">
        <v>1</v>
      </c>
      <c r="DI248">
        <v>0</v>
      </c>
      <c r="DJ248">
        <v>37675142116</v>
      </c>
      <c r="DK248">
        <v>0</v>
      </c>
      <c r="DL248">
        <v>37675566809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36592013983.998489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161176959</v>
      </c>
      <c r="EH248">
        <v>0</v>
      </c>
      <c r="EI248">
        <v>0</v>
      </c>
      <c r="EJ248">
        <v>0</v>
      </c>
      <c r="EK248">
        <v>0</v>
      </c>
      <c r="EL248">
        <v>466021882</v>
      </c>
      <c r="EM248">
        <v>0</v>
      </c>
      <c r="EN248">
        <v>0</v>
      </c>
      <c r="EO248">
        <v>0</v>
      </c>
      <c r="EP248">
        <v>161176959</v>
      </c>
      <c r="EQ248">
        <v>466021882</v>
      </c>
      <c r="ER248">
        <v>190</v>
      </c>
      <c r="ES248" t="s">
        <v>10328</v>
      </c>
      <c r="ET248" t="s">
        <v>10328</v>
      </c>
      <c r="EU248" t="s">
        <v>612</v>
      </c>
      <c r="EV248" t="s">
        <v>10329</v>
      </c>
      <c r="EW248">
        <v>0</v>
      </c>
      <c r="EX248">
        <v>161176959</v>
      </c>
      <c r="EY248">
        <v>0</v>
      </c>
      <c r="EZ248">
        <v>0</v>
      </c>
      <c r="FA248">
        <v>0</v>
      </c>
      <c r="FB248">
        <v>0</v>
      </c>
      <c r="FC248">
        <v>466021882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 t="b">
        <v>1</v>
      </c>
      <c r="FR248" t="b">
        <v>1</v>
      </c>
    </row>
    <row r="249" spans="1:174" x14ac:dyDescent="0.4">
      <c r="A249" t="s">
        <v>111</v>
      </c>
      <c r="B249">
        <v>205775049201</v>
      </c>
      <c r="C249">
        <v>6000000000416</v>
      </c>
      <c r="D249" t="s">
        <v>1117</v>
      </c>
      <c r="E249" t="s">
        <v>1118</v>
      </c>
      <c r="F249" t="s">
        <v>587</v>
      </c>
      <c r="G249" t="s">
        <v>588</v>
      </c>
      <c r="H249" t="s">
        <v>589</v>
      </c>
      <c r="I249" t="s">
        <v>590</v>
      </c>
      <c r="J249" t="s">
        <v>591</v>
      </c>
      <c r="K249" t="s">
        <v>592</v>
      </c>
      <c r="L249" t="s">
        <v>593</v>
      </c>
      <c r="M249" t="s">
        <v>594</v>
      </c>
      <c r="N249" t="s">
        <v>595</v>
      </c>
      <c r="O249" t="s">
        <v>596</v>
      </c>
      <c r="P249" t="s">
        <v>595</v>
      </c>
      <c r="Q249" t="s">
        <v>597</v>
      </c>
      <c r="R249" t="s">
        <v>598</v>
      </c>
      <c r="S249" t="s">
        <v>598</v>
      </c>
      <c r="T249" s="1">
        <v>42487</v>
      </c>
      <c r="U249" s="1">
        <v>51253</v>
      </c>
      <c r="V249" s="1">
        <v>51253</v>
      </c>
      <c r="X249" t="s">
        <v>599</v>
      </c>
      <c r="Y249" t="s">
        <v>600</v>
      </c>
      <c r="Z249" t="s">
        <v>601</v>
      </c>
      <c r="AA249" t="s">
        <v>1119</v>
      </c>
      <c r="AB249" t="s">
        <v>1120</v>
      </c>
      <c r="AC249" t="s">
        <v>594</v>
      </c>
      <c r="AD249" t="s">
        <v>681</v>
      </c>
      <c r="AF249" t="s">
        <v>605</v>
      </c>
      <c r="AG249" t="s">
        <v>606</v>
      </c>
      <c r="AH249" s="1">
        <v>41899</v>
      </c>
      <c r="AI249" t="s">
        <v>607</v>
      </c>
      <c r="AJ249" t="s">
        <v>608</v>
      </c>
      <c r="AK249" t="s">
        <v>587</v>
      </c>
      <c r="AL249" t="s">
        <v>609</v>
      </c>
      <c r="AM249" t="s">
        <v>610</v>
      </c>
      <c r="AN249" t="s">
        <v>619</v>
      </c>
      <c r="AO249">
        <v>0</v>
      </c>
      <c r="AP249">
        <v>30000000000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26515000000</v>
      </c>
      <c r="AX249">
        <v>0</v>
      </c>
      <c r="AY249">
        <v>0</v>
      </c>
      <c r="AZ249">
        <v>106502627</v>
      </c>
      <c r="BA249">
        <v>0</v>
      </c>
      <c r="BB249">
        <v>0</v>
      </c>
      <c r="BC249">
        <v>26408497373</v>
      </c>
      <c r="BD249">
        <v>292295169</v>
      </c>
      <c r="BE249">
        <v>292295169</v>
      </c>
      <c r="BF249">
        <v>11820210089</v>
      </c>
      <c r="BG249">
        <v>0</v>
      </c>
      <c r="BH249">
        <v>292295169</v>
      </c>
      <c r="BI249">
        <v>0</v>
      </c>
      <c r="BJ249">
        <v>0</v>
      </c>
      <c r="BK249">
        <v>0</v>
      </c>
      <c r="BL249">
        <v>292147824</v>
      </c>
      <c r="BM249">
        <v>0</v>
      </c>
      <c r="BN249">
        <v>0</v>
      </c>
      <c r="BO249">
        <v>101006923</v>
      </c>
      <c r="BP249">
        <v>292147929</v>
      </c>
      <c r="BQ249">
        <v>101006923</v>
      </c>
      <c r="BR249">
        <v>292147929</v>
      </c>
      <c r="BS249">
        <v>0</v>
      </c>
      <c r="BT249">
        <v>0</v>
      </c>
      <c r="BU249">
        <v>0</v>
      </c>
      <c r="BV249">
        <v>101006923</v>
      </c>
      <c r="BW249">
        <v>292147929</v>
      </c>
      <c r="BX249">
        <v>0.38321310208445508</v>
      </c>
      <c r="BY249">
        <v>1.1124148959749021</v>
      </c>
      <c r="BZ249">
        <v>0</v>
      </c>
      <c r="CA249">
        <v>26515000000</v>
      </c>
      <c r="CB249">
        <v>26515000000</v>
      </c>
      <c r="CC249">
        <v>26515000000</v>
      </c>
      <c r="CD249">
        <v>0</v>
      </c>
      <c r="CE249">
        <v>26408497373</v>
      </c>
      <c r="CF249">
        <v>26408307862</v>
      </c>
      <c r="CG249">
        <v>26408644613</v>
      </c>
      <c r="CH249">
        <v>26408497373</v>
      </c>
      <c r="CI249">
        <v>26408307862</v>
      </c>
      <c r="CJ249">
        <v>26408644613</v>
      </c>
      <c r="CK249">
        <v>-147240</v>
      </c>
      <c r="CL249">
        <v>0</v>
      </c>
      <c r="CM249">
        <v>0.37556499999999998</v>
      </c>
      <c r="CN249">
        <v>4.50678</v>
      </c>
      <c r="CO249">
        <v>4.50678</v>
      </c>
      <c r="CP249">
        <v>9918107315.8907452</v>
      </c>
      <c r="CQ249">
        <v>119017287790.68893</v>
      </c>
      <c r="CR249">
        <v>119017287790.68893</v>
      </c>
      <c r="CS249">
        <v>1.4457933278898736</v>
      </c>
      <c r="CT249">
        <v>38181229301.480652</v>
      </c>
      <c r="CU249">
        <v>4.42</v>
      </c>
      <c r="CV249">
        <v>0</v>
      </c>
      <c r="CW249">
        <v>0</v>
      </c>
      <c r="CX249">
        <v>0</v>
      </c>
      <c r="CY249">
        <v>0</v>
      </c>
      <c r="CZ249">
        <v>116725558388.66</v>
      </c>
      <c r="DA249">
        <v>0</v>
      </c>
      <c r="DB249">
        <v>0</v>
      </c>
      <c r="DC249">
        <v>0</v>
      </c>
      <c r="DD249">
        <v>0</v>
      </c>
      <c r="DE249">
        <v>26408497373</v>
      </c>
      <c r="DF249">
        <v>0</v>
      </c>
      <c r="DG249">
        <v>0</v>
      </c>
      <c r="DH249">
        <v>1</v>
      </c>
      <c r="DI249">
        <v>0</v>
      </c>
      <c r="DJ249">
        <v>26408497373</v>
      </c>
      <c r="DK249">
        <v>0</v>
      </c>
      <c r="DL249">
        <v>26408644613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27789451081.13533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101006923</v>
      </c>
      <c r="EH249">
        <v>0</v>
      </c>
      <c r="EI249">
        <v>0</v>
      </c>
      <c r="EJ249">
        <v>0</v>
      </c>
      <c r="EK249">
        <v>0</v>
      </c>
      <c r="EL249">
        <v>292147929</v>
      </c>
      <c r="EM249">
        <v>0</v>
      </c>
      <c r="EN249">
        <v>0</v>
      </c>
      <c r="EO249">
        <v>0</v>
      </c>
      <c r="EP249">
        <v>101006923</v>
      </c>
      <c r="EQ249">
        <v>292147929</v>
      </c>
      <c r="ER249">
        <v>222</v>
      </c>
      <c r="ES249" t="s">
        <v>10328</v>
      </c>
      <c r="ET249" t="s">
        <v>10328</v>
      </c>
      <c r="EU249" t="s">
        <v>612</v>
      </c>
      <c r="EV249" t="s">
        <v>10329</v>
      </c>
      <c r="EW249">
        <v>0</v>
      </c>
      <c r="EX249">
        <v>101006923</v>
      </c>
      <c r="EY249">
        <v>0</v>
      </c>
      <c r="EZ249">
        <v>0</v>
      </c>
      <c r="FA249">
        <v>0</v>
      </c>
      <c r="FB249">
        <v>0</v>
      </c>
      <c r="FC249">
        <v>292147929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 t="b">
        <v>1</v>
      </c>
      <c r="FR249" t="b">
        <v>1</v>
      </c>
    </row>
    <row r="250" spans="1:174" x14ac:dyDescent="0.4">
      <c r="A250" t="s">
        <v>111</v>
      </c>
      <c r="B250" t="s">
        <v>1121</v>
      </c>
      <c r="C250">
        <v>200000408</v>
      </c>
      <c r="D250" t="s">
        <v>1117</v>
      </c>
      <c r="E250" t="s">
        <v>1122</v>
      </c>
      <c r="F250" t="s">
        <v>587</v>
      </c>
      <c r="G250" t="s">
        <v>588</v>
      </c>
      <c r="H250" t="s">
        <v>589</v>
      </c>
      <c r="I250" t="s">
        <v>590</v>
      </c>
      <c r="J250" t="s">
        <v>591</v>
      </c>
      <c r="K250" t="s">
        <v>592</v>
      </c>
      <c r="L250" t="s">
        <v>593</v>
      </c>
      <c r="M250" t="s">
        <v>594</v>
      </c>
      <c r="N250" t="s">
        <v>635</v>
      </c>
      <c r="O250" t="s">
        <v>596</v>
      </c>
      <c r="P250" t="s">
        <v>636</v>
      </c>
      <c r="Q250" t="s">
        <v>597</v>
      </c>
      <c r="R250" t="s">
        <v>598</v>
      </c>
      <c r="S250" t="s">
        <v>598</v>
      </c>
      <c r="T250" s="1">
        <v>41897</v>
      </c>
      <c r="U250" s="1">
        <v>51253</v>
      </c>
      <c r="V250" s="1">
        <v>51253</v>
      </c>
      <c r="X250" t="s">
        <v>599</v>
      </c>
      <c r="Y250" t="s">
        <v>600</v>
      </c>
      <c r="Z250" t="s">
        <v>601</v>
      </c>
      <c r="AA250" t="s">
        <v>1119</v>
      </c>
      <c r="AB250" t="s">
        <v>630</v>
      </c>
      <c r="AC250" t="s">
        <v>594</v>
      </c>
      <c r="AD250" t="s">
        <v>681</v>
      </c>
      <c r="AF250" t="s">
        <v>605</v>
      </c>
      <c r="AG250" t="s">
        <v>606</v>
      </c>
      <c r="AH250" t="s">
        <v>10328</v>
      </c>
      <c r="AI250" t="s">
        <v>607</v>
      </c>
      <c r="AJ250" t="s">
        <v>608</v>
      </c>
      <c r="AK250" t="s">
        <v>587</v>
      </c>
      <c r="AL250" t="s">
        <v>609</v>
      </c>
      <c r="AM250" t="s">
        <v>610</v>
      </c>
      <c r="AN250" t="s">
        <v>619</v>
      </c>
      <c r="AO250">
        <v>0</v>
      </c>
      <c r="AP250">
        <v>77000000000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76245772227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76245772227</v>
      </c>
      <c r="BD250">
        <v>0</v>
      </c>
      <c r="BE250">
        <v>364541063</v>
      </c>
      <c r="BF250">
        <v>40750185693</v>
      </c>
      <c r="BG250">
        <v>364541063</v>
      </c>
      <c r="BH250">
        <v>0</v>
      </c>
      <c r="BI250">
        <v>0</v>
      </c>
      <c r="BJ250">
        <v>0</v>
      </c>
      <c r="BK250">
        <v>364541063</v>
      </c>
      <c r="BL250">
        <v>0</v>
      </c>
      <c r="BM250">
        <v>-24792493783</v>
      </c>
      <c r="BN250">
        <v>-24792493783</v>
      </c>
      <c r="BO250">
        <v>0</v>
      </c>
      <c r="BP250">
        <v>364541063</v>
      </c>
      <c r="BQ250">
        <v>-24792493783</v>
      </c>
      <c r="BR250">
        <v>-24427952720</v>
      </c>
      <c r="BS250">
        <v>0</v>
      </c>
      <c r="BT250">
        <v>0</v>
      </c>
      <c r="BU250">
        <v>0</v>
      </c>
      <c r="BV250">
        <v>-24792493783</v>
      </c>
      <c r="BW250">
        <v>-24427952720</v>
      </c>
      <c r="BX250">
        <v>-25.123119134318046</v>
      </c>
      <c r="BY250">
        <v>-24.799521683105759</v>
      </c>
      <c r="BZ250">
        <v>0</v>
      </c>
      <c r="CA250">
        <v>76245772227</v>
      </c>
      <c r="CB250">
        <v>76245772227</v>
      </c>
      <c r="CC250">
        <v>76245772227</v>
      </c>
      <c r="CD250">
        <v>0</v>
      </c>
      <c r="CE250">
        <v>73891485903</v>
      </c>
      <c r="CF250">
        <v>98683979686</v>
      </c>
      <c r="CG250">
        <v>98683979686</v>
      </c>
      <c r="CH250">
        <v>73891485903</v>
      </c>
      <c r="CI250">
        <v>98683979686</v>
      </c>
      <c r="CJ250">
        <v>98683979686</v>
      </c>
      <c r="CK250">
        <v>-24792493783</v>
      </c>
      <c r="CL250">
        <v>0</v>
      </c>
      <c r="CM250">
        <v>-96.684522777795792</v>
      </c>
      <c r="CN250">
        <v>-68.586393818259239</v>
      </c>
      <c r="CO250">
        <v>5.0834551453590393</v>
      </c>
      <c r="CP250">
        <v>-7144163051873.7803</v>
      </c>
      <c r="CQ250">
        <v>-5067950551959.5088</v>
      </c>
      <c r="CR250">
        <v>375624054211.83026</v>
      </c>
      <c r="CS250">
        <v>1.5035807002477093</v>
      </c>
      <c r="CT250">
        <v>111101812116.37648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0.94995421089764642</v>
      </c>
      <c r="DI250">
        <v>5.0045789102353494E-2</v>
      </c>
      <c r="DJ250">
        <v>70193528183.038925</v>
      </c>
      <c r="DK250">
        <v>3697957719.9610643</v>
      </c>
      <c r="DL250">
        <v>93745262050.8535</v>
      </c>
      <c r="DM250">
        <v>4938717635.146492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100050192624</v>
      </c>
      <c r="DW250">
        <v>3844885868.475419</v>
      </c>
      <c r="DX250">
        <v>0</v>
      </c>
      <c r="DY250">
        <v>1478989292.537086</v>
      </c>
      <c r="DZ250">
        <v>0</v>
      </c>
      <c r="EA250">
        <v>0</v>
      </c>
      <c r="EB250">
        <v>5323875161.0125046</v>
      </c>
      <c r="EC250">
        <v>5.3212043089414456E-2</v>
      </c>
      <c r="ED250">
        <v>5323875161.0125046</v>
      </c>
      <c r="EE250">
        <v>3931916931.8112969</v>
      </c>
      <c r="EF250">
        <v>0</v>
      </c>
      <c r="EG250">
        <v>0</v>
      </c>
      <c r="EH250">
        <v>0</v>
      </c>
      <c r="EI250">
        <v>0</v>
      </c>
      <c r="EJ250">
        <v>-24792493783</v>
      </c>
      <c r="EK250">
        <v>0</v>
      </c>
      <c r="EL250">
        <v>364541063</v>
      </c>
      <c r="EM250">
        <v>0</v>
      </c>
      <c r="EN250">
        <v>0</v>
      </c>
      <c r="EO250">
        <v>-24792493783</v>
      </c>
      <c r="EP250">
        <v>-24792493783</v>
      </c>
      <c r="EQ250">
        <v>-24427952720</v>
      </c>
      <c r="ER250">
        <v>767</v>
      </c>
      <c r="ES250" t="s">
        <v>10328</v>
      </c>
      <c r="ET250" t="s">
        <v>10328</v>
      </c>
      <c r="EU250" t="s">
        <v>612</v>
      </c>
      <c r="EV250" t="s">
        <v>613</v>
      </c>
      <c r="EW250">
        <v>0</v>
      </c>
      <c r="EX250">
        <v>0</v>
      </c>
      <c r="EY250">
        <v>0</v>
      </c>
      <c r="EZ250">
        <v>0</v>
      </c>
      <c r="FA250">
        <v>-23551733867.814571</v>
      </c>
      <c r="FB250">
        <v>0</v>
      </c>
      <c r="FC250">
        <v>346297317.84195423</v>
      </c>
      <c r="FD250">
        <v>0</v>
      </c>
      <c r="FE250">
        <v>0</v>
      </c>
      <c r="FF250">
        <v>-23551733867.814571</v>
      </c>
      <c r="FG250">
        <v>0</v>
      </c>
      <c r="FH250">
        <v>0</v>
      </c>
      <c r="FI250">
        <v>0</v>
      </c>
      <c r="FJ250">
        <v>0</v>
      </c>
      <c r="FK250">
        <v>-1240759915.1854281</v>
      </c>
      <c r="FL250">
        <v>0</v>
      </c>
      <c r="FM250">
        <v>18243745.158045758</v>
      </c>
      <c r="FN250">
        <v>0</v>
      </c>
      <c r="FO250">
        <v>0</v>
      </c>
      <c r="FP250">
        <v>-1240759915.1854281</v>
      </c>
      <c r="FQ250" t="b">
        <v>1</v>
      </c>
      <c r="FR250" t="b">
        <v>1</v>
      </c>
    </row>
    <row r="251" spans="1:174" x14ac:dyDescent="0.4">
      <c r="A251" t="s">
        <v>112</v>
      </c>
      <c r="B251">
        <v>206125154200</v>
      </c>
      <c r="C251">
        <v>6000000000243</v>
      </c>
      <c r="D251" t="s">
        <v>1123</v>
      </c>
      <c r="E251" t="s">
        <v>1123</v>
      </c>
      <c r="F251" t="s">
        <v>587</v>
      </c>
      <c r="G251" t="s">
        <v>588</v>
      </c>
      <c r="H251" t="s">
        <v>589</v>
      </c>
      <c r="I251" t="s">
        <v>590</v>
      </c>
      <c r="J251" t="s">
        <v>591</v>
      </c>
      <c r="K251" t="s">
        <v>592</v>
      </c>
      <c r="L251" t="s">
        <v>593</v>
      </c>
      <c r="M251" t="s">
        <v>594</v>
      </c>
      <c r="N251" t="s">
        <v>595</v>
      </c>
      <c r="O251" t="s">
        <v>596</v>
      </c>
      <c r="P251" t="s">
        <v>595</v>
      </c>
      <c r="Q251" t="s">
        <v>597</v>
      </c>
      <c r="R251" t="s">
        <v>598</v>
      </c>
      <c r="S251" t="s">
        <v>598</v>
      </c>
      <c r="T251" s="1">
        <v>41926</v>
      </c>
      <c r="U251" s="1">
        <v>51423</v>
      </c>
      <c r="V251" s="1">
        <v>51423</v>
      </c>
      <c r="X251" t="s">
        <v>599</v>
      </c>
      <c r="Y251" t="s">
        <v>600</v>
      </c>
      <c r="Z251" t="s">
        <v>601</v>
      </c>
      <c r="AA251" t="s">
        <v>602</v>
      </c>
      <c r="AB251" t="s">
        <v>637</v>
      </c>
      <c r="AC251" t="s">
        <v>594</v>
      </c>
      <c r="AD251" t="s">
        <v>681</v>
      </c>
      <c r="AF251" t="s">
        <v>605</v>
      </c>
      <c r="AG251" t="s">
        <v>606</v>
      </c>
      <c r="AH251" s="1">
        <v>41920</v>
      </c>
      <c r="AI251" t="s">
        <v>607</v>
      </c>
      <c r="AJ251" t="s">
        <v>608</v>
      </c>
      <c r="AK251" t="s">
        <v>587</v>
      </c>
      <c r="AL251" t="s">
        <v>609</v>
      </c>
      <c r="AM251" t="s">
        <v>610</v>
      </c>
      <c r="AN251" t="s">
        <v>619</v>
      </c>
      <c r="AO251">
        <v>0</v>
      </c>
      <c r="AP251">
        <v>18000000000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18000000000</v>
      </c>
      <c r="AX251">
        <v>0</v>
      </c>
      <c r="AY251">
        <v>393000000</v>
      </c>
      <c r="AZ251">
        <v>8034993400</v>
      </c>
      <c r="BA251">
        <v>0</v>
      </c>
      <c r="BB251">
        <v>-393000000</v>
      </c>
      <c r="BC251">
        <v>9965006600</v>
      </c>
      <c r="BD251">
        <v>0</v>
      </c>
      <c r="BE251">
        <v>117507945</v>
      </c>
      <c r="BF251">
        <v>5219811200</v>
      </c>
      <c r="BG251">
        <v>0</v>
      </c>
      <c r="BH251">
        <v>117507945</v>
      </c>
      <c r="BI251">
        <v>0</v>
      </c>
      <c r="BJ251">
        <v>0</v>
      </c>
      <c r="BK251">
        <v>0</v>
      </c>
      <c r="BL251">
        <v>111610233</v>
      </c>
      <c r="BM251">
        <v>0</v>
      </c>
      <c r="BN251">
        <v>0</v>
      </c>
      <c r="BO251">
        <v>38085436</v>
      </c>
      <c r="BP251">
        <v>111690012</v>
      </c>
      <c r="BQ251">
        <v>38085436</v>
      </c>
      <c r="BR251">
        <v>111690012</v>
      </c>
      <c r="BS251">
        <v>0</v>
      </c>
      <c r="BT251">
        <v>0</v>
      </c>
      <c r="BU251">
        <v>0</v>
      </c>
      <c r="BV251">
        <v>38085436</v>
      </c>
      <c r="BW251">
        <v>111690012</v>
      </c>
      <c r="BX251">
        <v>0.38292353010577723</v>
      </c>
      <c r="BY251">
        <v>1.1052264645425505</v>
      </c>
      <c r="BZ251">
        <v>0</v>
      </c>
      <c r="CA251">
        <v>9967000000</v>
      </c>
      <c r="CB251">
        <v>9967000000</v>
      </c>
      <c r="CC251">
        <v>10360000000</v>
      </c>
      <c r="CD251">
        <v>0</v>
      </c>
      <c r="CE251">
        <v>9965006600</v>
      </c>
      <c r="CF251">
        <v>9965006600</v>
      </c>
      <c r="CG251">
        <v>10357928000</v>
      </c>
      <c r="CH251">
        <v>9965006600</v>
      </c>
      <c r="CI251">
        <v>9965006600</v>
      </c>
      <c r="CJ251">
        <v>10357928000</v>
      </c>
      <c r="CK251">
        <v>78600</v>
      </c>
      <c r="CL251">
        <v>0</v>
      </c>
      <c r="CM251">
        <v>0.38061824166666663</v>
      </c>
      <c r="CN251">
        <v>4.5674188999999998</v>
      </c>
      <c r="CO251">
        <v>4.5674188999999998</v>
      </c>
      <c r="CP251">
        <v>3792863290.2887282</v>
      </c>
      <c r="CQ251">
        <v>45514359483.464737</v>
      </c>
      <c r="CR251">
        <v>45514359483.464737</v>
      </c>
      <c r="CS251">
        <v>1.289989511111111</v>
      </c>
      <c r="CT251">
        <v>12854753992.152994</v>
      </c>
      <c r="CU251">
        <v>4.5</v>
      </c>
      <c r="CV251">
        <v>0</v>
      </c>
      <c r="CW251">
        <v>0</v>
      </c>
      <c r="CX251">
        <v>0</v>
      </c>
      <c r="CY251">
        <v>4.5</v>
      </c>
      <c r="CZ251">
        <v>44842529700</v>
      </c>
      <c r="DA251">
        <v>0</v>
      </c>
      <c r="DB251">
        <v>0</v>
      </c>
      <c r="DC251">
        <v>0</v>
      </c>
      <c r="DD251">
        <v>1768500000</v>
      </c>
      <c r="DE251">
        <v>9965006600</v>
      </c>
      <c r="DF251">
        <v>0</v>
      </c>
      <c r="DG251">
        <v>0</v>
      </c>
      <c r="DH251">
        <v>1</v>
      </c>
      <c r="DI251">
        <v>0</v>
      </c>
      <c r="DJ251">
        <v>9965006600</v>
      </c>
      <c r="DK251">
        <v>0</v>
      </c>
      <c r="DL251">
        <v>10357928000</v>
      </c>
      <c r="DM251">
        <v>0</v>
      </c>
      <c r="DN251">
        <v>0</v>
      </c>
      <c r="DO251">
        <v>0</v>
      </c>
      <c r="DP251">
        <v>393000000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11430057992.141815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38085436</v>
      </c>
      <c r="EH251">
        <v>0</v>
      </c>
      <c r="EI251">
        <v>0</v>
      </c>
      <c r="EJ251">
        <v>0</v>
      </c>
      <c r="EK251">
        <v>0</v>
      </c>
      <c r="EL251">
        <v>111690012</v>
      </c>
      <c r="EM251">
        <v>0</v>
      </c>
      <c r="EN251">
        <v>0</v>
      </c>
      <c r="EO251">
        <v>0</v>
      </c>
      <c r="EP251">
        <v>38085436</v>
      </c>
      <c r="EQ251">
        <v>111690012</v>
      </c>
      <c r="ER251">
        <v>283</v>
      </c>
      <c r="ES251" t="s">
        <v>10328</v>
      </c>
      <c r="ET251" t="s">
        <v>10328</v>
      </c>
      <c r="EU251" t="s">
        <v>612</v>
      </c>
      <c r="EV251" t="s">
        <v>10329</v>
      </c>
      <c r="EW251">
        <v>0</v>
      </c>
      <c r="EX251">
        <v>38085436</v>
      </c>
      <c r="EY251">
        <v>0</v>
      </c>
      <c r="EZ251">
        <v>0</v>
      </c>
      <c r="FA251">
        <v>0</v>
      </c>
      <c r="FB251">
        <v>0</v>
      </c>
      <c r="FC251">
        <v>111690012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 t="b">
        <v>1</v>
      </c>
      <c r="FR251" t="b">
        <v>1</v>
      </c>
    </row>
    <row r="252" spans="1:174" x14ac:dyDescent="0.4">
      <c r="A252" t="s">
        <v>112</v>
      </c>
      <c r="B252">
        <v>206125154200</v>
      </c>
      <c r="C252">
        <v>6000000000244</v>
      </c>
      <c r="D252" t="s">
        <v>1123</v>
      </c>
      <c r="E252" t="s">
        <v>1123</v>
      </c>
      <c r="F252" t="s">
        <v>587</v>
      </c>
      <c r="G252" t="s">
        <v>588</v>
      </c>
      <c r="H252" t="s">
        <v>589</v>
      </c>
      <c r="I252" t="s">
        <v>590</v>
      </c>
      <c r="J252" t="s">
        <v>591</v>
      </c>
      <c r="K252" t="s">
        <v>592</v>
      </c>
      <c r="L252" t="s">
        <v>593</v>
      </c>
      <c r="M252" t="s">
        <v>594</v>
      </c>
      <c r="N252" t="s">
        <v>595</v>
      </c>
      <c r="O252" t="s">
        <v>596</v>
      </c>
      <c r="P252" t="s">
        <v>595</v>
      </c>
      <c r="Q252" t="s">
        <v>597</v>
      </c>
      <c r="R252" t="s">
        <v>598</v>
      </c>
      <c r="S252" t="s">
        <v>598</v>
      </c>
      <c r="T252" s="1">
        <v>41926</v>
      </c>
      <c r="U252" s="1">
        <v>51423</v>
      </c>
      <c r="V252" s="1">
        <v>51423</v>
      </c>
      <c r="X252" t="s">
        <v>599</v>
      </c>
      <c r="Y252" t="s">
        <v>600</v>
      </c>
      <c r="Z252" t="s">
        <v>601</v>
      </c>
      <c r="AA252" t="s">
        <v>602</v>
      </c>
      <c r="AB252" t="s">
        <v>637</v>
      </c>
      <c r="AC252" t="s">
        <v>594</v>
      </c>
      <c r="AD252" t="s">
        <v>681</v>
      </c>
      <c r="AF252" t="s">
        <v>605</v>
      </c>
      <c r="AG252" t="s">
        <v>606</v>
      </c>
      <c r="AH252" s="1">
        <v>41920</v>
      </c>
      <c r="AI252" t="s">
        <v>607</v>
      </c>
      <c r="AJ252" t="s">
        <v>608</v>
      </c>
      <c r="AK252" t="s">
        <v>587</v>
      </c>
      <c r="AL252" t="s">
        <v>609</v>
      </c>
      <c r="AM252" t="s">
        <v>610</v>
      </c>
      <c r="AN252" t="s">
        <v>619</v>
      </c>
      <c r="AO252">
        <v>0</v>
      </c>
      <c r="AP252">
        <v>17000000000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17000000000</v>
      </c>
      <c r="AX252">
        <v>0</v>
      </c>
      <c r="AY252">
        <v>371000000</v>
      </c>
      <c r="AZ252">
        <v>7580884200</v>
      </c>
      <c r="BA252">
        <v>0</v>
      </c>
      <c r="BB252">
        <v>-371000000</v>
      </c>
      <c r="BC252">
        <v>9419115800</v>
      </c>
      <c r="BD252">
        <v>0</v>
      </c>
      <c r="BE252">
        <v>118469786</v>
      </c>
      <c r="BF252">
        <v>5268603226</v>
      </c>
      <c r="BG252">
        <v>0</v>
      </c>
      <c r="BH252">
        <v>118469786</v>
      </c>
      <c r="BI252">
        <v>0</v>
      </c>
      <c r="BJ252">
        <v>0</v>
      </c>
      <c r="BK252">
        <v>0</v>
      </c>
      <c r="BL252">
        <v>112527912</v>
      </c>
      <c r="BM252">
        <v>0</v>
      </c>
      <c r="BN252">
        <v>0</v>
      </c>
      <c r="BO252">
        <v>38399026</v>
      </c>
      <c r="BP252">
        <v>112603301</v>
      </c>
      <c r="BQ252">
        <v>38399026</v>
      </c>
      <c r="BR252">
        <v>112603301</v>
      </c>
      <c r="BS252">
        <v>0</v>
      </c>
      <c r="BT252">
        <v>0</v>
      </c>
      <c r="BU252">
        <v>0</v>
      </c>
      <c r="BV252">
        <v>38399026</v>
      </c>
      <c r="BW252">
        <v>112603301</v>
      </c>
      <c r="BX252">
        <v>0.40850391458385127</v>
      </c>
      <c r="BY252">
        <v>1.1793049197907022</v>
      </c>
      <c r="BZ252">
        <v>0</v>
      </c>
      <c r="CA252">
        <v>9421000000</v>
      </c>
      <c r="CB252">
        <v>9421000000</v>
      </c>
      <c r="CC252">
        <v>9792000000</v>
      </c>
      <c r="CD252">
        <v>0</v>
      </c>
      <c r="CE252">
        <v>9419115800</v>
      </c>
      <c r="CF252">
        <v>9419115800</v>
      </c>
      <c r="CG252">
        <v>9790041600</v>
      </c>
      <c r="CH252">
        <v>9419115800</v>
      </c>
      <c r="CI252">
        <v>9419115800</v>
      </c>
      <c r="CJ252">
        <v>9790041600</v>
      </c>
      <c r="CK252">
        <v>74200</v>
      </c>
      <c r="CL252">
        <v>0</v>
      </c>
      <c r="CM252">
        <v>0.40644122500000002</v>
      </c>
      <c r="CN252">
        <v>4.8772947000000002</v>
      </c>
      <c r="CO252">
        <v>4.8772947000000002</v>
      </c>
      <c r="CP252">
        <v>3828316964.1688552</v>
      </c>
      <c r="CQ252">
        <v>45939803570.02626</v>
      </c>
      <c r="CR252">
        <v>45939803570.02626</v>
      </c>
      <c r="CS252">
        <v>1.3099178368235294</v>
      </c>
      <c r="CT252">
        <v>12338267793.526327</v>
      </c>
      <c r="CU252">
        <v>4.8</v>
      </c>
      <c r="CV252">
        <v>0</v>
      </c>
      <c r="CW252">
        <v>0</v>
      </c>
      <c r="CX252">
        <v>0</v>
      </c>
      <c r="CY252">
        <v>4.8</v>
      </c>
      <c r="CZ252">
        <v>45211755840</v>
      </c>
      <c r="DA252">
        <v>0</v>
      </c>
      <c r="DB252">
        <v>0</v>
      </c>
      <c r="DC252">
        <v>0</v>
      </c>
      <c r="DD252">
        <v>1780800000</v>
      </c>
      <c r="DE252">
        <v>9419115800</v>
      </c>
      <c r="DF252">
        <v>0</v>
      </c>
      <c r="DG252">
        <v>0</v>
      </c>
      <c r="DH252">
        <v>1</v>
      </c>
      <c r="DI252">
        <v>0</v>
      </c>
      <c r="DJ252">
        <v>9419115800</v>
      </c>
      <c r="DK252">
        <v>0</v>
      </c>
      <c r="DL252">
        <v>9790041600</v>
      </c>
      <c r="DM252">
        <v>0</v>
      </c>
      <c r="DN252">
        <v>0</v>
      </c>
      <c r="DO252">
        <v>0</v>
      </c>
      <c r="DP252">
        <v>371000000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10543765990.69772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38399026</v>
      </c>
      <c r="EH252">
        <v>0</v>
      </c>
      <c r="EI252">
        <v>0</v>
      </c>
      <c r="EJ252">
        <v>0</v>
      </c>
      <c r="EK252">
        <v>0</v>
      </c>
      <c r="EL252">
        <v>112603301</v>
      </c>
      <c r="EM252">
        <v>0</v>
      </c>
      <c r="EN252">
        <v>0</v>
      </c>
      <c r="EO252">
        <v>0</v>
      </c>
      <c r="EP252">
        <v>38399026</v>
      </c>
      <c r="EQ252">
        <v>112603301</v>
      </c>
      <c r="ER252">
        <v>281</v>
      </c>
      <c r="ES252" t="s">
        <v>10328</v>
      </c>
      <c r="ET252" t="s">
        <v>10328</v>
      </c>
      <c r="EU252" t="s">
        <v>612</v>
      </c>
      <c r="EV252" t="s">
        <v>10329</v>
      </c>
      <c r="EW252">
        <v>0</v>
      </c>
      <c r="EX252">
        <v>38399026</v>
      </c>
      <c r="EY252">
        <v>0</v>
      </c>
      <c r="EZ252">
        <v>0</v>
      </c>
      <c r="FA252">
        <v>0</v>
      </c>
      <c r="FB252">
        <v>0</v>
      </c>
      <c r="FC252">
        <v>112603301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 t="b">
        <v>1</v>
      </c>
      <c r="FR252" t="b">
        <v>1</v>
      </c>
    </row>
    <row r="253" spans="1:174" x14ac:dyDescent="0.4">
      <c r="A253" t="s">
        <v>112</v>
      </c>
      <c r="B253" t="s">
        <v>1124</v>
      </c>
      <c r="C253">
        <v>200000463</v>
      </c>
      <c r="D253" t="s">
        <v>1123</v>
      </c>
      <c r="E253" t="s">
        <v>1125</v>
      </c>
      <c r="F253" t="s">
        <v>587</v>
      </c>
      <c r="G253" t="s">
        <v>588</v>
      </c>
      <c r="H253" t="s">
        <v>589</v>
      </c>
      <c r="I253" t="s">
        <v>590</v>
      </c>
      <c r="J253" t="s">
        <v>591</v>
      </c>
      <c r="K253" t="s">
        <v>592</v>
      </c>
      <c r="L253" t="s">
        <v>593</v>
      </c>
      <c r="M253" t="s">
        <v>594</v>
      </c>
      <c r="N253" t="s">
        <v>635</v>
      </c>
      <c r="O253" t="s">
        <v>744</v>
      </c>
      <c r="P253" t="s">
        <v>636</v>
      </c>
      <c r="Q253" t="s">
        <v>597</v>
      </c>
      <c r="R253" t="s">
        <v>598</v>
      </c>
      <c r="S253" t="s">
        <v>598</v>
      </c>
      <c r="T253" s="1">
        <v>41926</v>
      </c>
      <c r="U253" s="1">
        <v>51423</v>
      </c>
      <c r="V253" s="1">
        <v>51423</v>
      </c>
      <c r="X253" t="s">
        <v>599</v>
      </c>
      <c r="Y253" t="s">
        <v>600</v>
      </c>
      <c r="Z253" t="s">
        <v>601</v>
      </c>
      <c r="AA253" t="s">
        <v>602</v>
      </c>
      <c r="AB253" t="s">
        <v>933</v>
      </c>
      <c r="AC253" t="s">
        <v>594</v>
      </c>
      <c r="AD253" t="s">
        <v>681</v>
      </c>
      <c r="AF253" t="s">
        <v>605</v>
      </c>
      <c r="AG253" t="s">
        <v>606</v>
      </c>
      <c r="AH253" t="s">
        <v>10328</v>
      </c>
      <c r="AI253" t="s">
        <v>607</v>
      </c>
      <c r="AJ253" t="s">
        <v>608</v>
      </c>
      <c r="AK253" t="s">
        <v>587</v>
      </c>
      <c r="AL253" t="s">
        <v>609</v>
      </c>
      <c r="AM253" t="s">
        <v>610</v>
      </c>
      <c r="AN253" t="s">
        <v>619</v>
      </c>
      <c r="AO253">
        <v>0</v>
      </c>
      <c r="AP253">
        <v>86900000000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144495785244</v>
      </c>
      <c r="AX253">
        <v>0</v>
      </c>
      <c r="AY253">
        <v>1698460500</v>
      </c>
      <c r="AZ253">
        <v>20450315686</v>
      </c>
      <c r="BA253">
        <v>0</v>
      </c>
      <c r="BB253">
        <v>-1698460500</v>
      </c>
      <c r="BC253">
        <v>124045469558</v>
      </c>
      <c r="BD253">
        <v>0</v>
      </c>
      <c r="BE253">
        <v>1089117700</v>
      </c>
      <c r="BF253">
        <v>89730280662</v>
      </c>
      <c r="BG253">
        <v>1089117700</v>
      </c>
      <c r="BH253">
        <v>0</v>
      </c>
      <c r="BI253">
        <v>0</v>
      </c>
      <c r="BJ253">
        <v>-546900409</v>
      </c>
      <c r="BK253">
        <v>1089117700</v>
      </c>
      <c r="BL253">
        <v>0</v>
      </c>
      <c r="BM253">
        <v>-10503967700</v>
      </c>
      <c r="BN253">
        <v>-11050868109</v>
      </c>
      <c r="BO253">
        <v>0</v>
      </c>
      <c r="BP253">
        <v>1089117700</v>
      </c>
      <c r="BQ253">
        <v>-10503967700</v>
      </c>
      <c r="BR253">
        <v>-9961750409</v>
      </c>
      <c r="BS253">
        <v>0</v>
      </c>
      <c r="BT253">
        <v>0</v>
      </c>
      <c r="BU253">
        <v>0</v>
      </c>
      <c r="BV253">
        <v>-10503967700</v>
      </c>
      <c r="BW253">
        <v>-9961750409</v>
      </c>
      <c r="BX253">
        <v>-12.010602617182327</v>
      </c>
      <c r="BY253">
        <v>-11.280769717970299</v>
      </c>
      <c r="BZ253">
        <v>0</v>
      </c>
      <c r="CA253">
        <v>66158234261</v>
      </c>
      <c r="CB253">
        <v>66158234261</v>
      </c>
      <c r="CC253">
        <v>67856796572</v>
      </c>
      <c r="CD253">
        <v>0</v>
      </c>
      <c r="CE253">
        <v>76951824776</v>
      </c>
      <c r="CF253">
        <v>87455792476</v>
      </c>
      <c r="CG253">
        <v>89701153385</v>
      </c>
      <c r="CH253">
        <v>76951824776</v>
      </c>
      <c r="CI253">
        <v>87455792476</v>
      </c>
      <c r="CJ253">
        <v>89701153385</v>
      </c>
      <c r="CK253">
        <v>-11050868109</v>
      </c>
      <c r="CL253">
        <v>819175693</v>
      </c>
      <c r="CM253">
        <v>-77.832735404372215</v>
      </c>
      <c r="CN253">
        <v>-38.604405298829079</v>
      </c>
      <c r="CO253">
        <v>3.3784934878349313</v>
      </c>
      <c r="CP253">
        <v>-5989371016674.0225</v>
      </c>
      <c r="CQ253">
        <v>-2970679432137.1812</v>
      </c>
      <c r="CR253">
        <v>259981238882.73071</v>
      </c>
      <c r="CS253">
        <v>1.2950718306973623</v>
      </c>
      <c r="CT253">
        <v>99658140588.156967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0.80528768254677641</v>
      </c>
      <c r="DI253">
        <v>0.19471231745322368</v>
      </c>
      <c r="DJ253">
        <v>61968356641.610649</v>
      </c>
      <c r="DK253">
        <v>14983468134.389355</v>
      </c>
      <c r="DL253">
        <v>72235233931.179581</v>
      </c>
      <c r="DM253">
        <v>17465919453.820431</v>
      </c>
      <c r="DN253">
        <v>0</v>
      </c>
      <c r="DO253">
        <v>0</v>
      </c>
      <c r="DP253">
        <v>1367749319.942239</v>
      </c>
      <c r="DQ253">
        <v>330711180.05776101</v>
      </c>
      <c r="DR253">
        <v>0</v>
      </c>
      <c r="DS253">
        <v>0</v>
      </c>
      <c r="DT253">
        <v>0</v>
      </c>
      <c r="DU253">
        <v>0</v>
      </c>
      <c r="DV253">
        <v>84253712910</v>
      </c>
      <c r="DW253">
        <v>2832371894.8880048</v>
      </c>
      <c r="DX253">
        <v>0</v>
      </c>
      <c r="DY253">
        <v>2646024676.9454603</v>
      </c>
      <c r="DZ253">
        <v>0</v>
      </c>
      <c r="EA253">
        <v>0</v>
      </c>
      <c r="EB253">
        <v>5478396571.8334656</v>
      </c>
      <c r="EC253">
        <v>6.5022613041225863E-2</v>
      </c>
      <c r="ED253">
        <v>5478396571.8334656</v>
      </c>
      <c r="EE253">
        <v>5003608725.2260647</v>
      </c>
      <c r="EF253">
        <v>0</v>
      </c>
      <c r="EG253">
        <v>0</v>
      </c>
      <c r="EH253">
        <v>0</v>
      </c>
      <c r="EI253">
        <v>0</v>
      </c>
      <c r="EJ253">
        <v>-10503967700</v>
      </c>
      <c r="EK253">
        <v>0</v>
      </c>
      <c r="EL253">
        <v>1089117700</v>
      </c>
      <c r="EM253">
        <v>-546900409</v>
      </c>
      <c r="EN253">
        <v>0</v>
      </c>
      <c r="EO253">
        <v>-10503967700</v>
      </c>
      <c r="EP253">
        <v>-10503967700</v>
      </c>
      <c r="EQ253">
        <v>-9961750409</v>
      </c>
      <c r="ER253">
        <v>763</v>
      </c>
      <c r="ES253" t="s">
        <v>10328</v>
      </c>
      <c r="ET253" t="s">
        <v>10328</v>
      </c>
      <c r="EU253" t="s">
        <v>612</v>
      </c>
      <c r="EV253" t="s">
        <v>613</v>
      </c>
      <c r="EW253">
        <v>0</v>
      </c>
      <c r="EX253">
        <v>0</v>
      </c>
      <c r="EY253">
        <v>0</v>
      </c>
      <c r="EZ253">
        <v>0</v>
      </c>
      <c r="FA253">
        <v>-8458715806.6791935</v>
      </c>
      <c r="FB253">
        <v>0</v>
      </c>
      <c r="FC253">
        <v>877053068.65367532</v>
      </c>
      <c r="FD253">
        <v>-440412162.94749415</v>
      </c>
      <c r="FE253">
        <v>0</v>
      </c>
      <c r="FF253">
        <v>-8458715806.6791935</v>
      </c>
      <c r="FG253">
        <v>0</v>
      </c>
      <c r="FH253">
        <v>0</v>
      </c>
      <c r="FI253">
        <v>0</v>
      </c>
      <c r="FJ253">
        <v>0</v>
      </c>
      <c r="FK253">
        <v>-2045251893.3208077</v>
      </c>
      <c r="FL253">
        <v>0</v>
      </c>
      <c r="FM253">
        <v>212064631.34632483</v>
      </c>
      <c r="FN253">
        <v>-106488246.05250587</v>
      </c>
      <c r="FO253">
        <v>0</v>
      </c>
      <c r="FP253">
        <v>-2045251893.3208077</v>
      </c>
      <c r="FQ253" t="b">
        <v>1</v>
      </c>
      <c r="FR253" t="b">
        <v>1</v>
      </c>
    </row>
    <row r="254" spans="1:174" x14ac:dyDescent="0.4">
      <c r="A254" t="s">
        <v>112</v>
      </c>
      <c r="B254" t="s">
        <v>1126</v>
      </c>
      <c r="C254">
        <v>200000409</v>
      </c>
      <c r="D254" t="s">
        <v>1123</v>
      </c>
      <c r="E254" t="s">
        <v>1127</v>
      </c>
      <c r="F254" t="s">
        <v>587</v>
      </c>
      <c r="G254" t="s">
        <v>588</v>
      </c>
      <c r="H254" t="s">
        <v>589</v>
      </c>
      <c r="I254" t="s">
        <v>590</v>
      </c>
      <c r="J254" t="s">
        <v>591</v>
      </c>
      <c r="K254" t="s">
        <v>592</v>
      </c>
      <c r="L254" t="s">
        <v>593</v>
      </c>
      <c r="M254" t="s">
        <v>594</v>
      </c>
      <c r="N254" t="s">
        <v>635</v>
      </c>
      <c r="O254" t="s">
        <v>744</v>
      </c>
      <c r="P254" t="s">
        <v>636</v>
      </c>
      <c r="Q254" t="s">
        <v>597</v>
      </c>
      <c r="R254" t="s">
        <v>598</v>
      </c>
      <c r="S254" t="s">
        <v>598</v>
      </c>
      <c r="T254" s="1">
        <v>41926</v>
      </c>
      <c r="U254" s="1">
        <v>51423</v>
      </c>
      <c r="V254" s="1">
        <v>51423</v>
      </c>
      <c r="X254" t="s">
        <v>599</v>
      </c>
      <c r="Y254" t="s">
        <v>600</v>
      </c>
      <c r="Z254" t="s">
        <v>601</v>
      </c>
      <c r="AA254" t="s">
        <v>602</v>
      </c>
      <c r="AB254" t="s">
        <v>630</v>
      </c>
      <c r="AC254" t="s">
        <v>594</v>
      </c>
      <c r="AD254" t="s">
        <v>681</v>
      </c>
      <c r="AF254" t="s">
        <v>605</v>
      </c>
      <c r="AG254" t="s">
        <v>606</v>
      </c>
      <c r="AH254" t="s">
        <v>10328</v>
      </c>
      <c r="AI254" t="s">
        <v>607</v>
      </c>
      <c r="AJ254" t="s">
        <v>608</v>
      </c>
      <c r="AK254" t="s">
        <v>587</v>
      </c>
      <c r="AL254" t="s">
        <v>609</v>
      </c>
      <c r="AM254" t="s">
        <v>610</v>
      </c>
      <c r="AN254" t="s">
        <v>619</v>
      </c>
      <c r="AO254">
        <v>0</v>
      </c>
      <c r="AP254">
        <v>58100000000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1135635960</v>
      </c>
      <c r="AZ254">
        <v>13730907190</v>
      </c>
      <c r="BA254">
        <v>0</v>
      </c>
      <c r="BB254">
        <v>-1135635960</v>
      </c>
      <c r="BC254">
        <v>-13730907190</v>
      </c>
      <c r="BD254">
        <v>0</v>
      </c>
      <c r="BE254">
        <v>729482826</v>
      </c>
      <c r="BF254">
        <v>13770640462</v>
      </c>
      <c r="BG254">
        <v>729482826</v>
      </c>
      <c r="BH254">
        <v>0</v>
      </c>
      <c r="BI254">
        <v>0</v>
      </c>
      <c r="BJ254">
        <v>-364908105</v>
      </c>
      <c r="BK254">
        <v>729482826</v>
      </c>
      <c r="BL254">
        <v>0</v>
      </c>
      <c r="BM254">
        <v>-7026275286</v>
      </c>
      <c r="BN254">
        <v>-7391183392</v>
      </c>
      <c r="BO254">
        <v>0</v>
      </c>
      <c r="BP254">
        <v>729482826</v>
      </c>
      <c r="BQ254">
        <v>-7026275286</v>
      </c>
      <c r="BR254">
        <v>-6661700566</v>
      </c>
      <c r="BS254">
        <v>0</v>
      </c>
      <c r="BT254">
        <v>0</v>
      </c>
      <c r="BU254">
        <v>0</v>
      </c>
      <c r="BV254">
        <v>-7026275286</v>
      </c>
      <c r="BW254">
        <v>-6661700566</v>
      </c>
      <c r="BX254">
        <v>-12.013305892491243</v>
      </c>
      <c r="BY254">
        <v>-11.280420732883417</v>
      </c>
      <c r="BZ254">
        <v>0</v>
      </c>
      <c r="CA254">
        <v>44201491592</v>
      </c>
      <c r="CB254">
        <v>44201491592</v>
      </c>
      <c r="CC254">
        <v>45335517699</v>
      </c>
      <c r="CD254">
        <v>0</v>
      </c>
      <c r="CE254">
        <v>51461166463</v>
      </c>
      <c r="CF254">
        <v>58487441749</v>
      </c>
      <c r="CG254">
        <v>59987985815</v>
      </c>
      <c r="CH254">
        <v>51461166463</v>
      </c>
      <c r="CI254">
        <v>58487441749</v>
      </c>
      <c r="CJ254">
        <v>59987985815</v>
      </c>
      <c r="CK254">
        <v>-7391183392</v>
      </c>
      <c r="CL254">
        <v>551515099</v>
      </c>
      <c r="CM254">
        <v>-77.840752527117758</v>
      </c>
      <c r="CN254">
        <v>-38.570333197712905</v>
      </c>
      <c r="CO254">
        <v>0</v>
      </c>
      <c r="CP254">
        <v>-4005775923403.1948</v>
      </c>
      <c r="CQ254">
        <v>-1984874337220.8789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0.80530735282783139</v>
      </c>
      <c r="DI254">
        <v>0.19469264717216853</v>
      </c>
      <c r="DJ254">
        <v>41442055737.750908</v>
      </c>
      <c r="DK254">
        <v>10019110725.24909</v>
      </c>
      <c r="DL254">
        <v>48308766058.151146</v>
      </c>
      <c r="DM254">
        <v>11679219756.848845</v>
      </c>
      <c r="DN254">
        <v>0</v>
      </c>
      <c r="DO254">
        <v>0</v>
      </c>
      <c r="DP254">
        <v>914535988.72369301</v>
      </c>
      <c r="DQ254">
        <v>221099971.2763069</v>
      </c>
      <c r="DR254">
        <v>0</v>
      </c>
      <c r="DS254">
        <v>0</v>
      </c>
      <c r="DT254">
        <v>0</v>
      </c>
      <c r="DU254">
        <v>0</v>
      </c>
      <c r="DV254">
        <v>56341259856</v>
      </c>
      <c r="DW254">
        <v>1894074922.6031246</v>
      </c>
      <c r="DX254">
        <v>0</v>
      </c>
      <c r="DY254">
        <v>1769255007.6159723</v>
      </c>
      <c r="DZ254">
        <v>0</v>
      </c>
      <c r="EA254">
        <v>0</v>
      </c>
      <c r="EB254">
        <v>3663329930.2190971</v>
      </c>
      <c r="EC254">
        <v>6.5020376533681201E-2</v>
      </c>
      <c r="ED254">
        <v>3663329930.2190971</v>
      </c>
      <c r="EE254">
        <v>3346024420.2867074</v>
      </c>
      <c r="EF254">
        <v>0</v>
      </c>
      <c r="EG254">
        <v>0</v>
      </c>
      <c r="EH254">
        <v>0</v>
      </c>
      <c r="EI254">
        <v>0</v>
      </c>
      <c r="EJ254">
        <v>-7026275286</v>
      </c>
      <c r="EK254">
        <v>0</v>
      </c>
      <c r="EL254">
        <v>729482826</v>
      </c>
      <c r="EM254">
        <v>-364908105</v>
      </c>
      <c r="EN254">
        <v>0</v>
      </c>
      <c r="EO254">
        <v>-7026275287</v>
      </c>
      <c r="EP254">
        <v>-7026275286</v>
      </c>
      <c r="EQ254">
        <v>-6661700566</v>
      </c>
      <c r="ER254">
        <v>762</v>
      </c>
      <c r="ES254" t="s">
        <v>10328</v>
      </c>
      <c r="ET254" t="s">
        <v>10328</v>
      </c>
      <c r="EU254" t="s">
        <v>612</v>
      </c>
      <c r="EV254" t="s">
        <v>613</v>
      </c>
      <c r="EW254">
        <v>0</v>
      </c>
      <c r="EX254">
        <v>0</v>
      </c>
      <c r="EY254">
        <v>0</v>
      </c>
      <c r="EZ254">
        <v>0</v>
      </c>
      <c r="FA254">
        <v>-5658311150.8082743</v>
      </c>
      <c r="FB254">
        <v>0</v>
      </c>
      <c r="FC254">
        <v>587457883.53942549</v>
      </c>
      <c r="FD254">
        <v>-293863180.06297034</v>
      </c>
      <c r="FE254">
        <v>0</v>
      </c>
      <c r="FF254">
        <v>-5658311151.6135817</v>
      </c>
      <c r="FG254">
        <v>0</v>
      </c>
      <c r="FH254">
        <v>0</v>
      </c>
      <c r="FI254">
        <v>0</v>
      </c>
      <c r="FJ254">
        <v>0</v>
      </c>
      <c r="FK254">
        <v>-1367964135.1917255</v>
      </c>
      <c r="FL254">
        <v>0</v>
      </c>
      <c r="FM254">
        <v>142024942.46057442</v>
      </c>
      <c r="FN254">
        <v>-71044924.93702963</v>
      </c>
      <c r="FO254">
        <v>0</v>
      </c>
      <c r="FP254">
        <v>-1367964135.3864181</v>
      </c>
      <c r="FQ254" t="b">
        <v>1</v>
      </c>
      <c r="FR254" t="b">
        <v>1</v>
      </c>
    </row>
    <row r="255" spans="1:174" x14ac:dyDescent="0.4">
      <c r="A255" t="s">
        <v>113</v>
      </c>
      <c r="B255" t="s">
        <v>1128</v>
      </c>
      <c r="C255">
        <v>200000418</v>
      </c>
      <c r="D255" t="s">
        <v>1129</v>
      </c>
      <c r="E255" t="s">
        <v>1130</v>
      </c>
      <c r="F255" t="s">
        <v>587</v>
      </c>
      <c r="G255" t="s">
        <v>588</v>
      </c>
      <c r="H255" t="s">
        <v>589</v>
      </c>
      <c r="I255" t="s">
        <v>590</v>
      </c>
      <c r="J255" t="s">
        <v>591</v>
      </c>
      <c r="K255" t="s">
        <v>592</v>
      </c>
      <c r="L255" t="s">
        <v>593</v>
      </c>
      <c r="M255" t="s">
        <v>594</v>
      </c>
      <c r="N255" t="s">
        <v>635</v>
      </c>
      <c r="O255" t="s">
        <v>596</v>
      </c>
      <c r="P255" t="s">
        <v>636</v>
      </c>
      <c r="Q255" t="s">
        <v>597</v>
      </c>
      <c r="R255" t="s">
        <v>598</v>
      </c>
      <c r="S255" t="s">
        <v>598</v>
      </c>
      <c r="T255" s="1">
        <v>41898</v>
      </c>
      <c r="U255" s="1">
        <v>50525</v>
      </c>
      <c r="V255" s="1">
        <v>50525</v>
      </c>
      <c r="X255" t="s">
        <v>599</v>
      </c>
      <c r="Y255" t="s">
        <v>600</v>
      </c>
      <c r="Z255" t="s">
        <v>601</v>
      </c>
      <c r="AA255" t="s">
        <v>1119</v>
      </c>
      <c r="AB255" t="s">
        <v>746</v>
      </c>
      <c r="AC255" t="s">
        <v>594</v>
      </c>
      <c r="AD255" t="s">
        <v>661</v>
      </c>
      <c r="AF255" t="s">
        <v>605</v>
      </c>
      <c r="AG255" t="s">
        <v>722</v>
      </c>
      <c r="AH255" t="s">
        <v>10328</v>
      </c>
      <c r="AI255" t="s">
        <v>607</v>
      </c>
      <c r="AJ255" t="s">
        <v>608</v>
      </c>
      <c r="AK255" t="s">
        <v>587</v>
      </c>
      <c r="AL255" t="s">
        <v>609</v>
      </c>
      <c r="AM255" t="s">
        <v>610</v>
      </c>
      <c r="AN255" t="s">
        <v>619</v>
      </c>
      <c r="AO255">
        <v>0</v>
      </c>
      <c r="AP255">
        <v>25000000000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23121038194</v>
      </c>
      <c r="AX255">
        <v>0</v>
      </c>
      <c r="AY255">
        <v>52986112</v>
      </c>
      <c r="AZ255">
        <v>1450694472</v>
      </c>
      <c r="BA255">
        <v>0</v>
      </c>
      <c r="BB255">
        <v>-52986112</v>
      </c>
      <c r="BC255">
        <v>21670343722</v>
      </c>
      <c r="BD255">
        <v>0</v>
      </c>
      <c r="BE255">
        <v>0</v>
      </c>
      <c r="BF255">
        <v>10732221415</v>
      </c>
      <c r="BG255">
        <v>0</v>
      </c>
      <c r="BH255">
        <v>0</v>
      </c>
      <c r="BI255">
        <v>0</v>
      </c>
      <c r="BJ255">
        <v>4866774</v>
      </c>
      <c r="BK255">
        <v>0</v>
      </c>
      <c r="BL255">
        <v>0</v>
      </c>
      <c r="BM255">
        <v>2473521304</v>
      </c>
      <c r="BN255">
        <v>2478388077</v>
      </c>
      <c r="BO255">
        <v>0</v>
      </c>
      <c r="BP255">
        <v>0</v>
      </c>
      <c r="BQ255">
        <v>2473521304</v>
      </c>
      <c r="BR255">
        <v>2478388077</v>
      </c>
      <c r="BS255">
        <v>0</v>
      </c>
      <c r="BT255">
        <v>0</v>
      </c>
      <c r="BU255">
        <v>0</v>
      </c>
      <c r="BV255">
        <v>2473521304</v>
      </c>
      <c r="BW255">
        <v>2478388077</v>
      </c>
      <c r="BX255">
        <v>12.07147373757283</v>
      </c>
      <c r="BY255">
        <v>12.082472828245919</v>
      </c>
      <c r="BZ255">
        <v>0</v>
      </c>
      <c r="CA255">
        <v>21716551497</v>
      </c>
      <c r="CB255">
        <v>21716551497</v>
      </c>
      <c r="CC255">
        <v>21767549732</v>
      </c>
      <c r="CD255">
        <v>0</v>
      </c>
      <c r="CE255">
        <v>22964153664</v>
      </c>
      <c r="CF255">
        <v>20490632360</v>
      </c>
      <c r="CG255">
        <v>20538751699</v>
      </c>
      <c r="CH255">
        <v>22964153664</v>
      </c>
      <c r="CI255">
        <v>20490632360</v>
      </c>
      <c r="CJ255">
        <v>20538751699</v>
      </c>
      <c r="CK255">
        <v>2478388077</v>
      </c>
      <c r="CL255">
        <v>0</v>
      </c>
      <c r="CM255">
        <v>282.61737585067749</v>
      </c>
      <c r="CN255">
        <v>58.904755711555509</v>
      </c>
      <c r="CO255">
        <v>5.8006975054740906</v>
      </c>
      <c r="CP255">
        <v>6490068847151.4004</v>
      </c>
      <c r="CQ255">
        <v>1352697861700.5425</v>
      </c>
      <c r="CR255">
        <v>133208108874.0885</v>
      </c>
      <c r="CS255">
        <v>1.5201337092259466</v>
      </c>
      <c r="CT255">
        <v>34908584088.490929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0.86416496157526645</v>
      </c>
      <c r="DI255">
        <v>0.13583503842473352</v>
      </c>
      <c r="DJ255">
        <v>19844816968.659073</v>
      </c>
      <c r="DK255">
        <v>3119336695.3409252</v>
      </c>
      <c r="DL255">
        <v>17748869572.770275</v>
      </c>
      <c r="DM255">
        <v>2789882126.2297258</v>
      </c>
      <c r="DN255">
        <v>0</v>
      </c>
      <c r="DO255">
        <v>0</v>
      </c>
      <c r="DP255">
        <v>45788741.440502763</v>
      </c>
      <c r="DQ255">
        <v>7197370.5594972335</v>
      </c>
      <c r="DR255">
        <v>0</v>
      </c>
      <c r="DS255">
        <v>0</v>
      </c>
      <c r="DT255">
        <v>0</v>
      </c>
      <c r="DU255">
        <v>0</v>
      </c>
      <c r="DV255">
        <v>21361476191</v>
      </c>
      <c r="DW255">
        <v>854522519.85349846</v>
      </c>
      <c r="DX255">
        <v>0</v>
      </c>
      <c r="DY255">
        <v>622526185.42423403</v>
      </c>
      <c r="DZ255">
        <v>0</v>
      </c>
      <c r="EA255">
        <v>0</v>
      </c>
      <c r="EB255">
        <v>1477048705.2777324</v>
      </c>
      <c r="EC255">
        <v>6.9145441638534394E-2</v>
      </c>
      <c r="ED255">
        <v>1477048705.2777324</v>
      </c>
      <c r="EE255">
        <v>1587866546.9524477</v>
      </c>
      <c r="EF255">
        <v>0</v>
      </c>
      <c r="EG255">
        <v>0</v>
      </c>
      <c r="EH255">
        <v>0</v>
      </c>
      <c r="EI255">
        <v>0</v>
      </c>
      <c r="EJ255">
        <v>2473521304</v>
      </c>
      <c r="EK255">
        <v>0</v>
      </c>
      <c r="EL255">
        <v>0</v>
      </c>
      <c r="EM255">
        <v>4866774</v>
      </c>
      <c r="EN255">
        <v>0</v>
      </c>
      <c r="EO255">
        <v>2473521303</v>
      </c>
      <c r="EP255">
        <v>2473521304</v>
      </c>
      <c r="EQ255">
        <v>2478388077</v>
      </c>
      <c r="ER255">
        <v>52</v>
      </c>
      <c r="ES255" t="s">
        <v>10328</v>
      </c>
      <c r="ET255" t="s">
        <v>10328</v>
      </c>
      <c r="EU255" t="s">
        <v>612</v>
      </c>
      <c r="EV255" t="s">
        <v>613</v>
      </c>
      <c r="EW255">
        <v>0</v>
      </c>
      <c r="EX255">
        <v>0</v>
      </c>
      <c r="EY255">
        <v>0</v>
      </c>
      <c r="EZ255">
        <v>0</v>
      </c>
      <c r="FA255">
        <v>2137530442.6267629</v>
      </c>
      <c r="FB255">
        <v>0</v>
      </c>
      <c r="FC255">
        <v>0</v>
      </c>
      <c r="FD255">
        <v>4205695.5667055054</v>
      </c>
      <c r="FE255">
        <v>0</v>
      </c>
      <c r="FF255">
        <v>2137530441.762598</v>
      </c>
      <c r="FG255">
        <v>0</v>
      </c>
      <c r="FH255">
        <v>0</v>
      </c>
      <c r="FI255">
        <v>0</v>
      </c>
      <c r="FJ255">
        <v>0</v>
      </c>
      <c r="FK255">
        <v>335990861.37323695</v>
      </c>
      <c r="FL255">
        <v>0</v>
      </c>
      <c r="FM255">
        <v>0</v>
      </c>
      <c r="FN255">
        <v>661078.43329449405</v>
      </c>
      <c r="FO255">
        <v>0</v>
      </c>
      <c r="FP255">
        <v>335990861.2374019</v>
      </c>
      <c r="FQ255" t="b">
        <v>1</v>
      </c>
      <c r="FR255" t="b">
        <v>1</v>
      </c>
    </row>
    <row r="256" spans="1:174" x14ac:dyDescent="0.4">
      <c r="A256" t="s">
        <v>113</v>
      </c>
      <c r="B256" t="s">
        <v>1128</v>
      </c>
      <c r="C256">
        <v>6000000000247</v>
      </c>
      <c r="D256" t="s">
        <v>1129</v>
      </c>
      <c r="E256" t="s">
        <v>1131</v>
      </c>
      <c r="F256" t="s">
        <v>587</v>
      </c>
      <c r="G256" t="s">
        <v>588</v>
      </c>
      <c r="H256" t="s">
        <v>589</v>
      </c>
      <c r="I256" t="s">
        <v>590</v>
      </c>
      <c r="J256" t="s">
        <v>591</v>
      </c>
      <c r="K256" t="s">
        <v>592</v>
      </c>
      <c r="L256" t="s">
        <v>593</v>
      </c>
      <c r="M256" t="s">
        <v>594</v>
      </c>
      <c r="N256" t="s">
        <v>595</v>
      </c>
      <c r="O256" t="s">
        <v>596</v>
      </c>
      <c r="P256" t="s">
        <v>636</v>
      </c>
      <c r="Q256" t="s">
        <v>597</v>
      </c>
      <c r="R256" t="s">
        <v>598</v>
      </c>
      <c r="S256" t="s">
        <v>598</v>
      </c>
      <c r="T256" s="1">
        <v>41898</v>
      </c>
      <c r="U256" s="1">
        <v>50525</v>
      </c>
      <c r="V256" s="1">
        <v>50525</v>
      </c>
      <c r="W256" s="1">
        <v>44589</v>
      </c>
      <c r="X256" t="s">
        <v>599</v>
      </c>
      <c r="Y256" t="s">
        <v>600</v>
      </c>
      <c r="Z256" t="s">
        <v>601</v>
      </c>
      <c r="AA256" t="s">
        <v>1119</v>
      </c>
      <c r="AB256" t="s">
        <v>603</v>
      </c>
      <c r="AC256" t="s">
        <v>594</v>
      </c>
      <c r="AD256" t="s">
        <v>661</v>
      </c>
      <c r="AF256" t="s">
        <v>605</v>
      </c>
      <c r="AG256" t="s">
        <v>722</v>
      </c>
      <c r="AH256" t="s">
        <v>10328</v>
      </c>
      <c r="AI256" t="s">
        <v>607</v>
      </c>
      <c r="AJ256" t="s">
        <v>608</v>
      </c>
      <c r="AK256" t="s">
        <v>587</v>
      </c>
      <c r="AL256" t="s">
        <v>609</v>
      </c>
      <c r="AM256" t="s">
        <v>610</v>
      </c>
      <c r="AN256" t="s">
        <v>611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450</v>
      </c>
      <c r="ES256" t="s">
        <v>10328</v>
      </c>
      <c r="ET256" t="s">
        <v>10328</v>
      </c>
      <c r="EU256" t="s">
        <v>612</v>
      </c>
      <c r="EV256" t="s">
        <v>10329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 t="b">
        <v>1</v>
      </c>
      <c r="FR256" t="b">
        <v>1</v>
      </c>
    </row>
    <row r="257" spans="1:174" x14ac:dyDescent="0.4">
      <c r="A257" t="s">
        <v>114</v>
      </c>
      <c r="B257" t="s">
        <v>1132</v>
      </c>
      <c r="C257">
        <v>200000595</v>
      </c>
      <c r="D257" t="s">
        <v>1133</v>
      </c>
      <c r="E257" t="s">
        <v>1134</v>
      </c>
      <c r="F257" t="s">
        <v>728</v>
      </c>
      <c r="G257" t="s">
        <v>728</v>
      </c>
      <c r="H257" t="s">
        <v>728</v>
      </c>
      <c r="I257" t="s">
        <v>730</v>
      </c>
      <c r="J257" t="s">
        <v>878</v>
      </c>
      <c r="K257" t="s">
        <v>732</v>
      </c>
      <c r="L257" t="s">
        <v>879</v>
      </c>
      <c r="M257" t="s">
        <v>594</v>
      </c>
      <c r="N257" t="s">
        <v>635</v>
      </c>
      <c r="O257" t="s">
        <v>624</v>
      </c>
      <c r="P257" t="s">
        <v>625</v>
      </c>
      <c r="Q257" t="s">
        <v>696</v>
      </c>
      <c r="R257" t="s">
        <v>733</v>
      </c>
      <c r="S257" t="s">
        <v>733</v>
      </c>
      <c r="T257" s="1">
        <v>42066</v>
      </c>
      <c r="U257" s="1">
        <v>44013</v>
      </c>
      <c r="V257" s="1">
        <v>45688</v>
      </c>
      <c r="X257" t="s">
        <v>594</v>
      </c>
      <c r="Y257" t="s">
        <v>594</v>
      </c>
      <c r="Z257" t="s">
        <v>594</v>
      </c>
      <c r="AA257" t="s">
        <v>594</v>
      </c>
      <c r="AB257" t="s">
        <v>594</v>
      </c>
      <c r="AC257" t="s">
        <v>1135</v>
      </c>
      <c r="AD257" t="s">
        <v>1136</v>
      </c>
      <c r="AF257" t="s">
        <v>735</v>
      </c>
      <c r="AG257" t="s">
        <v>606</v>
      </c>
      <c r="AH257" t="s">
        <v>10328</v>
      </c>
      <c r="AI257" t="s">
        <v>607</v>
      </c>
      <c r="AJ257" t="s">
        <v>737</v>
      </c>
      <c r="AK257" t="s">
        <v>728</v>
      </c>
      <c r="AL257" t="s">
        <v>627</v>
      </c>
      <c r="AM257" t="s">
        <v>610</v>
      </c>
      <c r="AN257" t="s">
        <v>619</v>
      </c>
      <c r="AO257">
        <v>20000000</v>
      </c>
      <c r="AP257">
        <v>21198000000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29230894771</v>
      </c>
      <c r="AX257">
        <v>0</v>
      </c>
      <c r="AY257">
        <v>0</v>
      </c>
      <c r="AZ257">
        <v>13755492830</v>
      </c>
      <c r="BA257">
        <v>0</v>
      </c>
      <c r="BB257">
        <v>0</v>
      </c>
      <c r="BC257">
        <v>15475401941</v>
      </c>
      <c r="BD257">
        <v>0</v>
      </c>
      <c r="BE257">
        <v>0</v>
      </c>
      <c r="BF257">
        <v>8827541500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2572627683</v>
      </c>
      <c r="BN257">
        <v>2533593098</v>
      </c>
      <c r="BO257">
        <v>0</v>
      </c>
      <c r="BP257">
        <v>0</v>
      </c>
      <c r="BQ257">
        <v>2572627683</v>
      </c>
      <c r="BR257">
        <v>2533593098</v>
      </c>
      <c r="BS257">
        <v>0</v>
      </c>
      <c r="BT257">
        <v>0</v>
      </c>
      <c r="BU257">
        <v>0</v>
      </c>
      <c r="BV257">
        <v>2572627683</v>
      </c>
      <c r="BW257">
        <v>2533593098</v>
      </c>
      <c r="BX257">
        <v>40.850466537176096</v>
      </c>
      <c r="BY257">
        <v>39.966337131391136</v>
      </c>
      <c r="BZ257">
        <v>13220719.17</v>
      </c>
      <c r="CA257">
        <v>16177020383</v>
      </c>
      <c r="CB257">
        <v>16177020383</v>
      </c>
      <c r="CC257">
        <v>16177020383</v>
      </c>
      <c r="CD257">
        <v>6016635</v>
      </c>
      <c r="CE257">
        <v>9105575409</v>
      </c>
      <c r="CF257">
        <v>6062392798</v>
      </c>
      <c r="CG257">
        <v>6106653160</v>
      </c>
      <c r="CH257">
        <v>5274359462.2102776</v>
      </c>
      <c r="CI257">
        <v>3406498785.4232788</v>
      </c>
      <c r="CJ257">
        <v>3313263668.0552778</v>
      </c>
      <c r="CK257">
        <v>1961095794.1549997</v>
      </c>
      <c r="CL257">
        <v>0</v>
      </c>
      <c r="CM257">
        <v>11924.531478881838</v>
      </c>
      <c r="CN257">
        <v>405.4237961769104</v>
      </c>
      <c r="CO257">
        <v>2.0351800322532663</v>
      </c>
      <c r="CP257">
        <v>108579720597952.86</v>
      </c>
      <c r="CQ257">
        <v>3691616948691.9033</v>
      </c>
      <c r="CR257">
        <v>18531485254.57317</v>
      </c>
      <c r="CS257">
        <v>1.0840793614856532</v>
      </c>
      <c r="CT257">
        <v>9871166375.3481846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1</v>
      </c>
      <c r="DJ257">
        <v>0</v>
      </c>
      <c r="DK257">
        <v>9105575409</v>
      </c>
      <c r="DL257">
        <v>0</v>
      </c>
      <c r="DM257">
        <v>6106653160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13250643116</v>
      </c>
      <c r="DW257">
        <v>0</v>
      </c>
      <c r="DX257">
        <v>0</v>
      </c>
      <c r="DY257">
        <v>6114388331.1125765</v>
      </c>
      <c r="DZ257">
        <v>3312660779</v>
      </c>
      <c r="EA257">
        <v>0</v>
      </c>
      <c r="EB257">
        <v>9427049110.1125755</v>
      </c>
      <c r="EC257">
        <v>0.71144087329086103</v>
      </c>
      <c r="ED257">
        <v>9427049110.1125755</v>
      </c>
      <c r="EE257">
        <v>6478078520.7947493</v>
      </c>
      <c r="EF257">
        <v>378340976</v>
      </c>
      <c r="EG257">
        <v>0</v>
      </c>
      <c r="EH257">
        <v>0</v>
      </c>
      <c r="EI257">
        <v>-470554928</v>
      </c>
      <c r="EJ257">
        <v>2664841635</v>
      </c>
      <c r="EK257">
        <v>334080614</v>
      </c>
      <c r="EL257">
        <v>0</v>
      </c>
      <c r="EM257">
        <v>0</v>
      </c>
      <c r="EN257">
        <v>-465329151</v>
      </c>
      <c r="EO257">
        <v>2664841635</v>
      </c>
      <c r="EP257">
        <v>2572627683</v>
      </c>
      <c r="EQ257">
        <v>2533593098</v>
      </c>
      <c r="ER257">
        <v>51</v>
      </c>
      <c r="ES257" t="s">
        <v>881</v>
      </c>
      <c r="ET257" t="s">
        <v>10328</v>
      </c>
      <c r="EU257" t="s">
        <v>612</v>
      </c>
      <c r="EV257" t="s">
        <v>855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378340976</v>
      </c>
      <c r="FH257">
        <v>0</v>
      </c>
      <c r="FI257">
        <v>0</v>
      </c>
      <c r="FJ257">
        <v>-470554928</v>
      </c>
      <c r="FK257">
        <v>2664841635</v>
      </c>
      <c r="FL257">
        <v>334080614</v>
      </c>
      <c r="FM257">
        <v>0</v>
      </c>
      <c r="FN257">
        <v>0</v>
      </c>
      <c r="FO257">
        <v>-465329151</v>
      </c>
      <c r="FP257">
        <v>2664841635</v>
      </c>
      <c r="FQ257" t="b">
        <v>1</v>
      </c>
      <c r="FR257" t="b">
        <v>1</v>
      </c>
    </row>
    <row r="258" spans="1:174" x14ac:dyDescent="0.4">
      <c r="A258" t="s">
        <v>115</v>
      </c>
      <c r="B258" t="s">
        <v>1137</v>
      </c>
      <c r="C258">
        <v>200000065</v>
      </c>
      <c r="D258" t="s">
        <v>1138</v>
      </c>
      <c r="E258" t="s">
        <v>1139</v>
      </c>
      <c r="F258" t="s">
        <v>728</v>
      </c>
      <c r="G258" t="s">
        <v>728</v>
      </c>
      <c r="H258" t="s">
        <v>728</v>
      </c>
      <c r="I258" t="s">
        <v>730</v>
      </c>
      <c r="J258" t="s">
        <v>878</v>
      </c>
      <c r="K258" t="s">
        <v>732</v>
      </c>
      <c r="L258" t="s">
        <v>879</v>
      </c>
      <c r="M258" t="s">
        <v>594</v>
      </c>
      <c r="N258" t="s">
        <v>635</v>
      </c>
      <c r="O258" t="s">
        <v>624</v>
      </c>
      <c r="P258" t="s">
        <v>625</v>
      </c>
      <c r="Q258" t="s">
        <v>696</v>
      </c>
      <c r="R258" t="s">
        <v>733</v>
      </c>
      <c r="S258" t="s">
        <v>733</v>
      </c>
      <c r="T258" s="1">
        <v>41983</v>
      </c>
      <c r="U258" s="1">
        <v>43289</v>
      </c>
      <c r="V258" s="1">
        <v>46576</v>
      </c>
      <c r="X258" t="s">
        <v>594</v>
      </c>
      <c r="Y258" t="s">
        <v>594</v>
      </c>
      <c r="Z258" t="s">
        <v>594</v>
      </c>
      <c r="AA258" t="s">
        <v>594</v>
      </c>
      <c r="AB258" t="s">
        <v>594</v>
      </c>
      <c r="AC258" t="s">
        <v>1140</v>
      </c>
      <c r="AD258" t="s">
        <v>888</v>
      </c>
      <c r="AF258" t="s">
        <v>735</v>
      </c>
      <c r="AG258" t="s">
        <v>606</v>
      </c>
      <c r="AH258" t="s">
        <v>10328</v>
      </c>
      <c r="AI258" t="s">
        <v>607</v>
      </c>
      <c r="AJ258" t="s">
        <v>737</v>
      </c>
      <c r="AK258" t="s">
        <v>728</v>
      </c>
      <c r="AL258" t="s">
        <v>627</v>
      </c>
      <c r="AM258" t="s">
        <v>610</v>
      </c>
      <c r="AN258" t="s">
        <v>619</v>
      </c>
      <c r="AO258">
        <v>20000000</v>
      </c>
      <c r="AP258">
        <v>15931500000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109341182</v>
      </c>
      <c r="AW258">
        <v>17233155837</v>
      </c>
      <c r="AX258">
        <v>0</v>
      </c>
      <c r="AY258">
        <v>59859208</v>
      </c>
      <c r="AZ258">
        <v>15077415523</v>
      </c>
      <c r="BA258">
        <v>0</v>
      </c>
      <c r="BB258">
        <v>49481974</v>
      </c>
      <c r="BC258">
        <v>2155740314</v>
      </c>
      <c r="BD258">
        <v>0</v>
      </c>
      <c r="BE258">
        <v>2735265</v>
      </c>
      <c r="BF258">
        <v>16052633150</v>
      </c>
      <c r="BG258">
        <v>2622500</v>
      </c>
      <c r="BH258">
        <v>0</v>
      </c>
      <c r="BI258">
        <v>0</v>
      </c>
      <c r="BJ258">
        <v>11927936</v>
      </c>
      <c r="BK258">
        <v>2623945</v>
      </c>
      <c r="BL258">
        <v>0</v>
      </c>
      <c r="BM258">
        <v>-85330813</v>
      </c>
      <c r="BN258">
        <v>-95501181</v>
      </c>
      <c r="BO258">
        <v>0</v>
      </c>
      <c r="BP258">
        <v>2623945</v>
      </c>
      <c r="BQ258">
        <v>-85330813</v>
      </c>
      <c r="BR258">
        <v>-92877236</v>
      </c>
      <c r="BS258">
        <v>0</v>
      </c>
      <c r="BT258">
        <v>0</v>
      </c>
      <c r="BU258">
        <v>0</v>
      </c>
      <c r="BV258">
        <v>-85330813</v>
      </c>
      <c r="BW258">
        <v>-92877236</v>
      </c>
      <c r="BX258">
        <v>-3.5216791594527024</v>
      </c>
      <c r="BY258">
        <v>-3.8524887078834049</v>
      </c>
      <c r="BZ258">
        <v>2076995</v>
      </c>
      <c r="CA258">
        <v>2490940567</v>
      </c>
      <c r="CB258">
        <v>2490940567</v>
      </c>
      <c r="CC258">
        <v>2431256411</v>
      </c>
      <c r="CD258">
        <v>1588039</v>
      </c>
      <c r="CE258">
        <v>2403338223</v>
      </c>
      <c r="CF258">
        <v>2357360891</v>
      </c>
      <c r="CG258">
        <v>2325459206</v>
      </c>
      <c r="CH258">
        <v>1750954550.4389</v>
      </c>
      <c r="CI258">
        <v>1889622073.9389002</v>
      </c>
      <c r="CJ258">
        <v>1825547811.9815996</v>
      </c>
      <c r="CK258">
        <v>-124075235.54269958</v>
      </c>
      <c r="CL258">
        <v>0</v>
      </c>
      <c r="CM258">
        <v>25.536952614784248</v>
      </c>
      <c r="CN258">
        <v>5.4386541247367859</v>
      </c>
      <c r="CO258">
        <v>19.16177928447723</v>
      </c>
      <c r="CP258">
        <v>61373934318.050781</v>
      </c>
      <c r="CQ258">
        <v>13070925339.656527</v>
      </c>
      <c r="CR258">
        <v>46052236575.073715</v>
      </c>
      <c r="CS258">
        <v>1.9458645423494061</v>
      </c>
      <c r="CT258">
        <v>4676570631.4087296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1</v>
      </c>
      <c r="DJ258">
        <v>0</v>
      </c>
      <c r="DK258">
        <v>2403338223</v>
      </c>
      <c r="DL258">
        <v>0</v>
      </c>
      <c r="DM258">
        <v>2325459206</v>
      </c>
      <c r="DN258">
        <v>0</v>
      </c>
      <c r="DO258">
        <v>109341182</v>
      </c>
      <c r="DP258">
        <v>0</v>
      </c>
      <c r="DQ258">
        <v>59859208</v>
      </c>
      <c r="DR258">
        <v>0</v>
      </c>
      <c r="DS258">
        <v>0</v>
      </c>
      <c r="DT258">
        <v>0</v>
      </c>
      <c r="DU258">
        <v>0</v>
      </c>
      <c r="DV258">
        <v>3925516548</v>
      </c>
      <c r="DW258">
        <v>0</v>
      </c>
      <c r="DX258">
        <v>0</v>
      </c>
      <c r="DY258">
        <v>1923503108.52</v>
      </c>
      <c r="DZ258">
        <v>981379137</v>
      </c>
      <c r="EA258">
        <v>0</v>
      </c>
      <c r="EB258">
        <v>2904882245.52</v>
      </c>
      <c r="EC258">
        <v>0.74</v>
      </c>
      <c r="ED258">
        <v>2904882245.52</v>
      </c>
      <c r="EE258">
        <v>1778470285.02</v>
      </c>
      <c r="EF258">
        <v>147851335</v>
      </c>
      <c r="EG258">
        <v>0</v>
      </c>
      <c r="EH258">
        <v>0</v>
      </c>
      <c r="EI258">
        <v>-131308145</v>
      </c>
      <c r="EJ258">
        <v>-101874003</v>
      </c>
      <c r="EK258">
        <v>130096132</v>
      </c>
      <c r="EL258">
        <v>2623945</v>
      </c>
      <c r="EM258">
        <v>11927936</v>
      </c>
      <c r="EN258">
        <v>-123898224</v>
      </c>
      <c r="EO258">
        <v>-113627025</v>
      </c>
      <c r="EP258">
        <v>-85330813</v>
      </c>
      <c r="EQ258">
        <v>-92877236</v>
      </c>
      <c r="ER258">
        <v>720</v>
      </c>
      <c r="ES258" t="s">
        <v>881</v>
      </c>
      <c r="ET258" t="s">
        <v>10328</v>
      </c>
      <c r="EU258" t="s">
        <v>612</v>
      </c>
      <c r="EV258" t="s">
        <v>855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147851335</v>
      </c>
      <c r="FH258">
        <v>0</v>
      </c>
      <c r="FI258">
        <v>0</v>
      </c>
      <c r="FJ258">
        <v>-131308145</v>
      </c>
      <c r="FK258">
        <v>-101874003</v>
      </c>
      <c r="FL258">
        <v>130096132</v>
      </c>
      <c r="FM258">
        <v>2623945</v>
      </c>
      <c r="FN258">
        <v>11927936</v>
      </c>
      <c r="FO258">
        <v>-123898224</v>
      </c>
      <c r="FP258">
        <v>-113627025</v>
      </c>
      <c r="FQ258" t="b">
        <v>1</v>
      </c>
      <c r="FR258" t="b">
        <v>1</v>
      </c>
    </row>
    <row r="259" spans="1:174" x14ac:dyDescent="0.4">
      <c r="A259" t="s">
        <v>116</v>
      </c>
      <c r="B259" t="s">
        <v>1141</v>
      </c>
      <c r="C259">
        <v>200000067</v>
      </c>
      <c r="D259" t="s">
        <v>1142</v>
      </c>
      <c r="E259" t="s">
        <v>1143</v>
      </c>
      <c r="F259" t="s">
        <v>728</v>
      </c>
      <c r="G259" t="s">
        <v>728</v>
      </c>
      <c r="H259" t="s">
        <v>728</v>
      </c>
      <c r="I259" t="s">
        <v>730</v>
      </c>
      <c r="J259" t="s">
        <v>852</v>
      </c>
      <c r="K259" t="s">
        <v>732</v>
      </c>
      <c r="L259" t="s">
        <v>695</v>
      </c>
      <c r="M259" t="s">
        <v>594</v>
      </c>
      <c r="N259" t="s">
        <v>635</v>
      </c>
      <c r="O259" t="s">
        <v>695</v>
      </c>
      <c r="P259" t="s">
        <v>625</v>
      </c>
      <c r="Q259" t="s">
        <v>696</v>
      </c>
      <c r="R259" t="s">
        <v>853</v>
      </c>
      <c r="S259" t="s">
        <v>853</v>
      </c>
      <c r="T259" s="1">
        <v>41996</v>
      </c>
      <c r="U259" s="1">
        <v>43704</v>
      </c>
      <c r="V259" s="1">
        <v>45716</v>
      </c>
      <c r="X259" t="s">
        <v>594</v>
      </c>
      <c r="Y259" t="s">
        <v>594</v>
      </c>
      <c r="Z259" t="s">
        <v>594</v>
      </c>
      <c r="AA259" t="s">
        <v>594</v>
      </c>
      <c r="AB259" t="s">
        <v>594</v>
      </c>
      <c r="AC259" t="s">
        <v>968</v>
      </c>
      <c r="AD259" t="s">
        <v>1136</v>
      </c>
      <c r="AF259" t="s">
        <v>735</v>
      </c>
      <c r="AG259" t="s">
        <v>606</v>
      </c>
      <c r="AH259" t="s">
        <v>10328</v>
      </c>
      <c r="AI259" t="s">
        <v>607</v>
      </c>
      <c r="AJ259" t="s">
        <v>737</v>
      </c>
      <c r="AK259" t="s">
        <v>728</v>
      </c>
      <c r="AL259" t="s">
        <v>627</v>
      </c>
      <c r="AM259" t="s">
        <v>610</v>
      </c>
      <c r="AN259" t="s">
        <v>619</v>
      </c>
      <c r="AO259">
        <v>30000000</v>
      </c>
      <c r="AP259">
        <v>32934480000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40606451825</v>
      </c>
      <c r="AX259">
        <v>0</v>
      </c>
      <c r="AY259">
        <v>0</v>
      </c>
      <c r="AZ259">
        <v>26316439232</v>
      </c>
      <c r="BA259">
        <v>0</v>
      </c>
      <c r="BB259">
        <v>0</v>
      </c>
      <c r="BC259">
        <v>14290012593</v>
      </c>
      <c r="BD259">
        <v>0</v>
      </c>
      <c r="BE259">
        <v>0</v>
      </c>
      <c r="BF259">
        <v>25978523139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-430121587</v>
      </c>
      <c r="BN259">
        <v>-433313632</v>
      </c>
      <c r="BO259">
        <v>0</v>
      </c>
      <c r="BP259">
        <v>0</v>
      </c>
      <c r="BQ259">
        <v>-430121587</v>
      </c>
      <c r="BR259">
        <v>-433313632</v>
      </c>
      <c r="BS259">
        <v>0</v>
      </c>
      <c r="BT259">
        <v>0</v>
      </c>
      <c r="BU259">
        <v>0</v>
      </c>
      <c r="BV259">
        <v>-430121587</v>
      </c>
      <c r="BW259">
        <v>-433313632</v>
      </c>
      <c r="BX259">
        <v>-3.461001472481152</v>
      </c>
      <c r="BY259">
        <v>-3.4811097032971858</v>
      </c>
      <c r="BZ259">
        <v>11379846</v>
      </c>
      <c r="CA259">
        <v>15109746431</v>
      </c>
      <c r="CB259">
        <v>15109746431</v>
      </c>
      <c r="CC259">
        <v>15109746431</v>
      </c>
      <c r="CD259">
        <v>7016768</v>
      </c>
      <c r="CE259">
        <v>12162655148</v>
      </c>
      <c r="CF259">
        <v>12262548547</v>
      </c>
      <c r="CG259">
        <v>12299174949</v>
      </c>
      <c r="CH259">
        <v>7546917917.3702011</v>
      </c>
      <c r="CI259">
        <v>8246187805.1901989</v>
      </c>
      <c r="CJ259">
        <v>8225687380.2701988</v>
      </c>
      <c r="CK259">
        <v>-678769462.89999771</v>
      </c>
      <c r="CL259">
        <v>0</v>
      </c>
      <c r="CM259">
        <v>-9.181571304798128</v>
      </c>
      <c r="CN259">
        <v>-4.4258716702461243</v>
      </c>
      <c r="CO259">
        <v>12.074390053749081</v>
      </c>
      <c r="CP259">
        <v>-111672285497.03203</v>
      </c>
      <c r="CQ259">
        <v>-53830350854.506378</v>
      </c>
      <c r="CR259">
        <v>146856642346.19125</v>
      </c>
      <c r="CS259">
        <v>1.5873737946075765</v>
      </c>
      <c r="CT259">
        <v>19306680054.784134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1</v>
      </c>
      <c r="DJ259">
        <v>0</v>
      </c>
      <c r="DK259">
        <v>12162655148</v>
      </c>
      <c r="DL259">
        <v>0</v>
      </c>
      <c r="DM259">
        <v>12299174949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12025708355</v>
      </c>
      <c r="DW259">
        <v>0</v>
      </c>
      <c r="DX259">
        <v>0</v>
      </c>
      <c r="DY259">
        <v>5892597093.9499998</v>
      </c>
      <c r="DZ259">
        <v>4208997924.2500005</v>
      </c>
      <c r="EA259">
        <v>0</v>
      </c>
      <c r="EB259">
        <v>10101595018.200001</v>
      </c>
      <c r="EC259">
        <v>0.84000000000000008</v>
      </c>
      <c r="ED259">
        <v>10101595018.200001</v>
      </c>
      <c r="EE259">
        <v>10216630324.320002</v>
      </c>
      <c r="EF259">
        <v>384285376</v>
      </c>
      <c r="EG259">
        <v>0</v>
      </c>
      <c r="EH259">
        <v>0</v>
      </c>
      <c r="EI259">
        <v>-330228188</v>
      </c>
      <c r="EJ259">
        <v>-484178775</v>
      </c>
      <c r="EK259">
        <v>347658974</v>
      </c>
      <c r="EL259">
        <v>0</v>
      </c>
      <c r="EM259">
        <v>0</v>
      </c>
      <c r="EN259">
        <v>-296793831</v>
      </c>
      <c r="EO259">
        <v>-484178775</v>
      </c>
      <c r="EP259">
        <v>-430121587</v>
      </c>
      <c r="EQ259">
        <v>-433313632</v>
      </c>
      <c r="ER259">
        <v>736</v>
      </c>
      <c r="ES259" t="s">
        <v>881</v>
      </c>
      <c r="ET259" t="s">
        <v>10328</v>
      </c>
      <c r="EU259" t="s">
        <v>612</v>
      </c>
      <c r="EV259" t="s">
        <v>855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384285376</v>
      </c>
      <c r="FH259">
        <v>0</v>
      </c>
      <c r="FI259">
        <v>0</v>
      </c>
      <c r="FJ259">
        <v>-330228188</v>
      </c>
      <c r="FK259">
        <v>-484178775</v>
      </c>
      <c r="FL259">
        <v>347658974</v>
      </c>
      <c r="FM259">
        <v>0</v>
      </c>
      <c r="FN259">
        <v>0</v>
      </c>
      <c r="FO259">
        <v>-296793831</v>
      </c>
      <c r="FP259">
        <v>-484178775</v>
      </c>
      <c r="FQ259" t="b">
        <v>1</v>
      </c>
      <c r="FR259" t="b">
        <v>1</v>
      </c>
    </row>
    <row r="260" spans="1:174" x14ac:dyDescent="0.4">
      <c r="A260" t="s">
        <v>117</v>
      </c>
      <c r="B260" t="s">
        <v>1144</v>
      </c>
      <c r="C260">
        <v>200000068</v>
      </c>
      <c r="D260" t="s">
        <v>1145</v>
      </c>
      <c r="E260" t="s">
        <v>1146</v>
      </c>
      <c r="F260" t="s">
        <v>728</v>
      </c>
      <c r="G260" t="s">
        <v>728</v>
      </c>
      <c r="H260" t="s">
        <v>728</v>
      </c>
      <c r="I260" t="s">
        <v>730</v>
      </c>
      <c r="J260" t="s">
        <v>852</v>
      </c>
      <c r="K260" t="s">
        <v>732</v>
      </c>
      <c r="L260" t="s">
        <v>695</v>
      </c>
      <c r="M260" t="s">
        <v>594</v>
      </c>
      <c r="N260" t="s">
        <v>635</v>
      </c>
      <c r="O260" t="s">
        <v>624</v>
      </c>
      <c r="P260" t="s">
        <v>625</v>
      </c>
      <c r="Q260" t="s">
        <v>696</v>
      </c>
      <c r="R260" t="s">
        <v>853</v>
      </c>
      <c r="S260" t="s">
        <v>853</v>
      </c>
      <c r="T260" s="1">
        <v>41992</v>
      </c>
      <c r="U260" s="1">
        <v>43818</v>
      </c>
      <c r="V260" s="1">
        <v>46093</v>
      </c>
      <c r="X260" t="s">
        <v>594</v>
      </c>
      <c r="Y260" t="s">
        <v>594</v>
      </c>
      <c r="Z260" t="s">
        <v>594</v>
      </c>
      <c r="AA260" t="s">
        <v>594</v>
      </c>
      <c r="AB260" t="s">
        <v>594</v>
      </c>
      <c r="AC260" t="s">
        <v>1147</v>
      </c>
      <c r="AD260" t="s">
        <v>892</v>
      </c>
      <c r="AF260" t="s">
        <v>735</v>
      </c>
      <c r="AG260" t="s">
        <v>606</v>
      </c>
      <c r="AH260" t="s">
        <v>10328</v>
      </c>
      <c r="AI260" t="s">
        <v>607</v>
      </c>
      <c r="AJ260" t="s">
        <v>737</v>
      </c>
      <c r="AK260" t="s">
        <v>728</v>
      </c>
      <c r="AL260" t="s">
        <v>627</v>
      </c>
      <c r="AM260" t="s">
        <v>610</v>
      </c>
      <c r="AN260" t="s">
        <v>619</v>
      </c>
      <c r="AO260">
        <v>30000000</v>
      </c>
      <c r="AP260">
        <v>32932560000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33258344445</v>
      </c>
      <c r="AX260">
        <v>0</v>
      </c>
      <c r="AY260">
        <v>0</v>
      </c>
      <c r="AZ260">
        <v>28312378324</v>
      </c>
      <c r="BA260">
        <v>0</v>
      </c>
      <c r="BB260">
        <v>0</v>
      </c>
      <c r="BC260">
        <v>4945966121</v>
      </c>
      <c r="BD260">
        <v>0</v>
      </c>
      <c r="BE260">
        <v>0</v>
      </c>
      <c r="BF260">
        <v>20164128018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-429470147</v>
      </c>
      <c r="BN260">
        <v>-430746992</v>
      </c>
      <c r="BO260">
        <v>0</v>
      </c>
      <c r="BP260">
        <v>0</v>
      </c>
      <c r="BQ260">
        <v>-429470147</v>
      </c>
      <c r="BR260">
        <v>-430746992</v>
      </c>
      <c r="BS260">
        <v>0</v>
      </c>
      <c r="BT260">
        <v>0</v>
      </c>
      <c r="BU260">
        <v>0</v>
      </c>
      <c r="BV260">
        <v>-429470147</v>
      </c>
      <c r="BW260">
        <v>-430746992</v>
      </c>
      <c r="BX260">
        <v>-3.1751229435700044</v>
      </c>
      <c r="BY260">
        <v>-3.1797293789445886</v>
      </c>
      <c r="BZ260">
        <v>4913575.41</v>
      </c>
      <c r="CA260">
        <v>6414877203</v>
      </c>
      <c r="CB260">
        <v>6414877203</v>
      </c>
      <c r="CC260">
        <v>6414877203</v>
      </c>
      <c r="CD260">
        <v>7662957.3600000003</v>
      </c>
      <c r="CE260">
        <v>13282740399</v>
      </c>
      <c r="CF260">
        <v>13339979535</v>
      </c>
      <c r="CG260">
        <v>13379824062</v>
      </c>
      <c r="CH260">
        <v>11180573391.331865</v>
      </c>
      <c r="CI260">
        <v>11496610544.176563</v>
      </c>
      <c r="CJ260">
        <v>11511788922.618364</v>
      </c>
      <c r="CK260">
        <v>-331215531.28649902</v>
      </c>
      <c r="CL260">
        <v>0</v>
      </c>
      <c r="CM260">
        <v>-4.936905801296235</v>
      </c>
      <c r="CN260">
        <v>-2.9102411866188045</v>
      </c>
      <c r="CO260">
        <v>15.263982415199282</v>
      </c>
      <c r="CP260">
        <v>-65575638132.934967</v>
      </c>
      <c r="CQ260">
        <v>-38655978180.335289</v>
      </c>
      <c r="CR260">
        <v>202747515875.9931</v>
      </c>
      <c r="CS260">
        <v>1.8569549318106475</v>
      </c>
      <c r="CT260">
        <v>24665450291.883579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1</v>
      </c>
      <c r="DJ260">
        <v>0</v>
      </c>
      <c r="DK260">
        <v>13282740399</v>
      </c>
      <c r="DL260">
        <v>0</v>
      </c>
      <c r="DM260">
        <v>13379824062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14266670580</v>
      </c>
      <c r="DW260">
        <v>0</v>
      </c>
      <c r="DX260">
        <v>0</v>
      </c>
      <c r="DY260">
        <v>6990668584.1999989</v>
      </c>
      <c r="DZ260">
        <v>4993334703</v>
      </c>
      <c r="EA260">
        <v>0</v>
      </c>
      <c r="EB260">
        <v>11984003287.199999</v>
      </c>
      <c r="EC260">
        <v>0.84</v>
      </c>
      <c r="ED260">
        <v>11984003287.199999</v>
      </c>
      <c r="EE260">
        <v>11157501935.16</v>
      </c>
      <c r="EF260">
        <v>418050051</v>
      </c>
      <c r="EG260">
        <v>0</v>
      </c>
      <c r="EH260">
        <v>0</v>
      </c>
      <c r="EI260">
        <v>-372231011</v>
      </c>
      <c r="EJ260">
        <v>-475289187</v>
      </c>
      <c r="EK260">
        <v>378205524</v>
      </c>
      <c r="EL260">
        <v>0</v>
      </c>
      <c r="EM260">
        <v>0</v>
      </c>
      <c r="EN260">
        <v>-333663329</v>
      </c>
      <c r="EO260">
        <v>-475289187</v>
      </c>
      <c r="EP260">
        <v>-429470147</v>
      </c>
      <c r="EQ260">
        <v>-430746992</v>
      </c>
      <c r="ER260">
        <v>735</v>
      </c>
      <c r="ES260" t="s">
        <v>881</v>
      </c>
      <c r="ET260" t="s">
        <v>10328</v>
      </c>
      <c r="EU260" t="s">
        <v>612</v>
      </c>
      <c r="EV260" t="s">
        <v>613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418050051</v>
      </c>
      <c r="FH260">
        <v>0</v>
      </c>
      <c r="FI260">
        <v>0</v>
      </c>
      <c r="FJ260">
        <v>-372231011</v>
      </c>
      <c r="FK260">
        <v>-475289187</v>
      </c>
      <c r="FL260">
        <v>378205524</v>
      </c>
      <c r="FM260">
        <v>0</v>
      </c>
      <c r="FN260">
        <v>0</v>
      </c>
      <c r="FO260">
        <v>-333663329</v>
      </c>
      <c r="FP260">
        <v>-475289187</v>
      </c>
      <c r="FQ260" t="b">
        <v>1</v>
      </c>
      <c r="FR260" t="b">
        <v>1</v>
      </c>
    </row>
    <row r="261" spans="1:174" x14ac:dyDescent="0.4">
      <c r="A261" t="s">
        <v>118</v>
      </c>
      <c r="B261">
        <v>206147260200</v>
      </c>
      <c r="C261">
        <v>6000000000399</v>
      </c>
      <c r="D261" t="s">
        <v>1148</v>
      </c>
      <c r="E261" t="s">
        <v>1149</v>
      </c>
      <c r="F261" t="s">
        <v>587</v>
      </c>
      <c r="G261" t="s">
        <v>742</v>
      </c>
      <c r="H261" t="s">
        <v>1097</v>
      </c>
      <c r="I261" t="s">
        <v>590</v>
      </c>
      <c r="J261" t="s">
        <v>591</v>
      </c>
      <c r="K261" t="s">
        <v>592</v>
      </c>
      <c r="L261" t="s">
        <v>593</v>
      </c>
      <c r="M261" t="s">
        <v>594</v>
      </c>
      <c r="N261" t="s">
        <v>595</v>
      </c>
      <c r="O261" t="s">
        <v>596</v>
      </c>
      <c r="P261" t="s">
        <v>595</v>
      </c>
      <c r="Q261" t="s">
        <v>597</v>
      </c>
      <c r="R261" t="s">
        <v>598</v>
      </c>
      <c r="S261" t="s">
        <v>598</v>
      </c>
      <c r="T261" s="1">
        <v>42090</v>
      </c>
      <c r="U261" s="1">
        <v>48118</v>
      </c>
      <c r="V261" s="1">
        <v>48118</v>
      </c>
      <c r="X261" t="s">
        <v>718</v>
      </c>
      <c r="Y261" t="s">
        <v>600</v>
      </c>
      <c r="Z261" t="s">
        <v>719</v>
      </c>
      <c r="AA261" t="s">
        <v>745</v>
      </c>
      <c r="AB261" t="s">
        <v>1120</v>
      </c>
      <c r="AC261" t="s">
        <v>594</v>
      </c>
      <c r="AD261" t="s">
        <v>681</v>
      </c>
      <c r="AF261" t="s">
        <v>605</v>
      </c>
      <c r="AG261" t="s">
        <v>606</v>
      </c>
      <c r="AH261" s="1">
        <v>42073</v>
      </c>
      <c r="AI261" t="s">
        <v>607</v>
      </c>
      <c r="AJ261" t="s">
        <v>608</v>
      </c>
      <c r="AK261" t="s">
        <v>587</v>
      </c>
      <c r="AL261" t="s">
        <v>609</v>
      </c>
      <c r="AM261" t="s">
        <v>610</v>
      </c>
      <c r="AN261" t="s">
        <v>619</v>
      </c>
      <c r="AO261">
        <v>0</v>
      </c>
      <c r="AP261">
        <v>14000000000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14000000000</v>
      </c>
      <c r="AX261">
        <v>250047878</v>
      </c>
      <c r="AY261">
        <v>250047878</v>
      </c>
      <c r="AZ261">
        <v>7659612759</v>
      </c>
      <c r="BA261">
        <v>-250047878</v>
      </c>
      <c r="BB261">
        <v>-250047878</v>
      </c>
      <c r="BC261">
        <v>6340387241</v>
      </c>
      <c r="BD261">
        <v>79703583</v>
      </c>
      <c r="BE261">
        <v>79703583</v>
      </c>
      <c r="BF261">
        <v>3480989289</v>
      </c>
      <c r="BG261">
        <v>0</v>
      </c>
      <c r="BH261">
        <v>79703583</v>
      </c>
      <c r="BI261">
        <v>0</v>
      </c>
      <c r="BJ261">
        <v>0</v>
      </c>
      <c r="BK261">
        <v>0</v>
      </c>
      <c r="BL261">
        <v>78629404</v>
      </c>
      <c r="BM261">
        <v>0</v>
      </c>
      <c r="BN261">
        <v>0</v>
      </c>
      <c r="BO261">
        <v>26716189</v>
      </c>
      <c r="BP261">
        <v>79145531</v>
      </c>
      <c r="BQ261">
        <v>26716189</v>
      </c>
      <c r="BR261">
        <v>79145531</v>
      </c>
      <c r="BS261">
        <v>0</v>
      </c>
      <c r="BT261">
        <v>0</v>
      </c>
      <c r="BU261">
        <v>0</v>
      </c>
      <c r="BV261">
        <v>26716189</v>
      </c>
      <c r="BW261">
        <v>79145531</v>
      </c>
      <c r="BX261">
        <v>0.41408070181920764</v>
      </c>
      <c r="BY261">
        <v>1.2317255885419536</v>
      </c>
      <c r="BZ261">
        <v>0</v>
      </c>
      <c r="CA261">
        <v>6346733976</v>
      </c>
      <c r="CB261">
        <v>6596781854</v>
      </c>
      <c r="CC261">
        <v>6596781854</v>
      </c>
      <c r="CD261">
        <v>0</v>
      </c>
      <c r="CE261">
        <v>6340387241</v>
      </c>
      <c r="CF261">
        <v>6590185072</v>
      </c>
      <c r="CG261">
        <v>6589921201</v>
      </c>
      <c r="CH261">
        <v>6340387241</v>
      </c>
      <c r="CI261">
        <v>6590185072</v>
      </c>
      <c r="CJ261">
        <v>6589921201</v>
      </c>
      <c r="CK261">
        <v>513918</v>
      </c>
      <c r="CL261">
        <v>0</v>
      </c>
      <c r="CM261">
        <v>0.41519915000000002</v>
      </c>
      <c r="CN261">
        <v>4.9823898</v>
      </c>
      <c r="CO261">
        <v>4.9823898</v>
      </c>
      <c r="CP261">
        <v>2632523393.1340451</v>
      </c>
      <c r="CQ261">
        <v>31590280717.608543</v>
      </c>
      <c r="CR261">
        <v>31590280717.608543</v>
      </c>
      <c r="CS261">
        <v>1.2486420920714285</v>
      </c>
      <c r="CT261">
        <v>7916874389.1452322</v>
      </c>
      <c r="CU261">
        <v>4.9000000000000004</v>
      </c>
      <c r="CV261">
        <v>0</v>
      </c>
      <c r="CW261">
        <v>0</v>
      </c>
      <c r="CX261">
        <v>4.8999999999999995</v>
      </c>
      <c r="CY261">
        <v>4.8999999999999995</v>
      </c>
      <c r="CZ261">
        <v>31067897480.900002</v>
      </c>
      <c r="DA261">
        <v>0</v>
      </c>
      <c r="DB261">
        <v>0</v>
      </c>
      <c r="DC261">
        <v>1225234602.1999998</v>
      </c>
      <c r="DD261">
        <v>1225234602.1999998</v>
      </c>
      <c r="DE261">
        <v>6340387241</v>
      </c>
      <c r="DF261">
        <v>0</v>
      </c>
      <c r="DG261">
        <v>250047878</v>
      </c>
      <c r="DH261">
        <v>1</v>
      </c>
      <c r="DI261">
        <v>0</v>
      </c>
      <c r="DJ261">
        <v>6340387241</v>
      </c>
      <c r="DK261">
        <v>0</v>
      </c>
      <c r="DL261">
        <v>6589921201</v>
      </c>
      <c r="DM261">
        <v>0</v>
      </c>
      <c r="DN261">
        <v>0</v>
      </c>
      <c r="DO261">
        <v>0</v>
      </c>
      <c r="DP261">
        <v>250047878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7069114123.2465305</v>
      </c>
      <c r="DW261">
        <v>901644461.53430927</v>
      </c>
      <c r="DX261">
        <v>0</v>
      </c>
      <c r="DY261">
        <v>0</v>
      </c>
      <c r="DZ261">
        <v>0</v>
      </c>
      <c r="EA261">
        <v>0</v>
      </c>
      <c r="EB261">
        <v>901644461.53430927</v>
      </c>
      <c r="EC261">
        <v>0.12754702298117998</v>
      </c>
      <c r="ED261">
        <v>901644461.53430915</v>
      </c>
      <c r="EE261">
        <v>808697517.1374073</v>
      </c>
      <c r="EF261">
        <v>0</v>
      </c>
      <c r="EG261">
        <v>26716189</v>
      </c>
      <c r="EH261">
        <v>0</v>
      </c>
      <c r="EI261">
        <v>0</v>
      </c>
      <c r="EJ261">
        <v>0</v>
      </c>
      <c r="EK261">
        <v>0</v>
      </c>
      <c r="EL261">
        <v>79145531</v>
      </c>
      <c r="EM261">
        <v>0</v>
      </c>
      <c r="EN261">
        <v>0</v>
      </c>
      <c r="EO261">
        <v>0</v>
      </c>
      <c r="EP261">
        <v>26716189</v>
      </c>
      <c r="EQ261">
        <v>79145531</v>
      </c>
      <c r="ER261">
        <v>298</v>
      </c>
      <c r="ES261" t="s">
        <v>10328</v>
      </c>
      <c r="ET261" t="s">
        <v>10328</v>
      </c>
      <c r="EU261" t="s">
        <v>612</v>
      </c>
      <c r="EV261" t="s">
        <v>10329</v>
      </c>
      <c r="EW261">
        <v>0</v>
      </c>
      <c r="EX261">
        <v>26716189</v>
      </c>
      <c r="EY261">
        <v>0</v>
      </c>
      <c r="EZ261">
        <v>0</v>
      </c>
      <c r="FA261">
        <v>0</v>
      </c>
      <c r="FB261">
        <v>0</v>
      </c>
      <c r="FC261">
        <v>79145531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 t="b">
        <v>1</v>
      </c>
      <c r="FR261" t="b">
        <v>1</v>
      </c>
    </row>
    <row r="262" spans="1:174" x14ac:dyDescent="0.4">
      <c r="A262" t="s">
        <v>119</v>
      </c>
      <c r="B262">
        <v>206192786201</v>
      </c>
      <c r="C262">
        <v>6000000000475</v>
      </c>
      <c r="D262" t="s">
        <v>1150</v>
      </c>
      <c r="E262" t="s">
        <v>1151</v>
      </c>
      <c r="F262" t="s">
        <v>587</v>
      </c>
      <c r="G262" t="s">
        <v>588</v>
      </c>
      <c r="H262" t="s">
        <v>589</v>
      </c>
      <c r="I262" t="s">
        <v>590</v>
      </c>
      <c r="J262" t="s">
        <v>591</v>
      </c>
      <c r="K262" t="s">
        <v>592</v>
      </c>
      <c r="L262" t="s">
        <v>593</v>
      </c>
      <c r="M262" t="s">
        <v>594</v>
      </c>
      <c r="N262" t="s">
        <v>595</v>
      </c>
      <c r="O262" t="s">
        <v>596</v>
      </c>
      <c r="P262" t="s">
        <v>595</v>
      </c>
      <c r="Q262" t="s">
        <v>597</v>
      </c>
      <c r="R262" t="s">
        <v>598</v>
      </c>
      <c r="S262" t="s">
        <v>598</v>
      </c>
      <c r="T262" s="1">
        <v>43916</v>
      </c>
      <c r="U262" s="1">
        <v>51316</v>
      </c>
      <c r="V262" s="1">
        <v>51316</v>
      </c>
      <c r="X262" t="s">
        <v>599</v>
      </c>
      <c r="Y262" t="s">
        <v>600</v>
      </c>
      <c r="Z262" t="s">
        <v>601</v>
      </c>
      <c r="AA262" t="s">
        <v>980</v>
      </c>
      <c r="AB262" t="s">
        <v>1152</v>
      </c>
      <c r="AC262" t="s">
        <v>594</v>
      </c>
      <c r="AD262" t="s">
        <v>698</v>
      </c>
      <c r="AF262" t="s">
        <v>605</v>
      </c>
      <c r="AG262" t="s">
        <v>606</v>
      </c>
      <c r="AH262" s="1">
        <v>41997</v>
      </c>
      <c r="AI262" t="s">
        <v>607</v>
      </c>
      <c r="AJ262" t="s">
        <v>608</v>
      </c>
      <c r="AK262" t="s">
        <v>587</v>
      </c>
      <c r="AL262" t="s">
        <v>609</v>
      </c>
      <c r="AM262" t="s">
        <v>610</v>
      </c>
      <c r="AN262" t="s">
        <v>619</v>
      </c>
      <c r="AO262">
        <v>0</v>
      </c>
      <c r="AP262">
        <v>5000000000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4204546000</v>
      </c>
      <c r="AX262">
        <v>26000000</v>
      </c>
      <c r="AY262">
        <v>26000000</v>
      </c>
      <c r="AZ262">
        <v>412601152</v>
      </c>
      <c r="BA262">
        <v>-26000000</v>
      </c>
      <c r="BB262">
        <v>-26000000</v>
      </c>
      <c r="BC262">
        <v>3791944848</v>
      </c>
      <c r="BD262">
        <v>40315637</v>
      </c>
      <c r="BE262">
        <v>40315637</v>
      </c>
      <c r="BF262">
        <v>1072002415</v>
      </c>
      <c r="BG262">
        <v>0</v>
      </c>
      <c r="BH262">
        <v>40315637</v>
      </c>
      <c r="BI262">
        <v>0</v>
      </c>
      <c r="BJ262">
        <v>0</v>
      </c>
      <c r="BK262">
        <v>0</v>
      </c>
      <c r="BL262">
        <v>39805920</v>
      </c>
      <c r="BM262">
        <v>0</v>
      </c>
      <c r="BN262">
        <v>0</v>
      </c>
      <c r="BO262">
        <v>13758835</v>
      </c>
      <c r="BP262">
        <v>39805920</v>
      </c>
      <c r="BQ262">
        <v>13758835</v>
      </c>
      <c r="BR262">
        <v>39805920</v>
      </c>
      <c r="BS262">
        <v>0</v>
      </c>
      <c r="BT262">
        <v>0</v>
      </c>
      <c r="BU262">
        <v>0</v>
      </c>
      <c r="BV262">
        <v>13758835</v>
      </c>
      <c r="BW262">
        <v>39805920</v>
      </c>
      <c r="BX262">
        <v>0.36226011766843397</v>
      </c>
      <c r="BY262">
        <v>1.0516543616307021</v>
      </c>
      <c r="BZ262">
        <v>0</v>
      </c>
      <c r="CA262">
        <v>3790000000</v>
      </c>
      <c r="CB262">
        <v>3816000000</v>
      </c>
      <c r="CC262">
        <v>3816000000</v>
      </c>
      <c r="CD262">
        <v>0</v>
      </c>
      <c r="CE262">
        <v>3791944848</v>
      </c>
      <c r="CF262">
        <v>3817922048</v>
      </c>
      <c r="CG262">
        <v>3818013672</v>
      </c>
      <c r="CH262">
        <v>3791944848</v>
      </c>
      <c r="CI262">
        <v>3817922048</v>
      </c>
      <c r="CJ262">
        <v>3818013672</v>
      </c>
      <c r="CK262">
        <v>-68824</v>
      </c>
      <c r="CL262">
        <v>0</v>
      </c>
      <c r="CM262">
        <v>0.3915732666666667</v>
      </c>
      <c r="CN262">
        <v>4.6988792000000004</v>
      </c>
      <c r="CO262">
        <v>4.6988792000000004</v>
      </c>
      <c r="CP262">
        <v>1484824231.151197</v>
      </c>
      <c r="CQ262">
        <v>17817890773.814362</v>
      </c>
      <c r="CR262">
        <v>17817890773.814362</v>
      </c>
      <c r="CS262">
        <v>1.2549627034642978</v>
      </c>
      <c r="CT262">
        <v>4758749357.8335962</v>
      </c>
      <c r="CU262">
        <v>4.6100000000000003</v>
      </c>
      <c r="CV262">
        <v>0</v>
      </c>
      <c r="CW262">
        <v>0</v>
      </c>
      <c r="CX262">
        <v>4.2769191996153841</v>
      </c>
      <c r="CY262">
        <v>4.2769191996153841</v>
      </c>
      <c r="CZ262">
        <v>17480865749.280003</v>
      </c>
      <c r="DA262">
        <v>0</v>
      </c>
      <c r="DB262">
        <v>0</v>
      </c>
      <c r="DC262">
        <v>111199899.19</v>
      </c>
      <c r="DD262">
        <v>111199899.19</v>
      </c>
      <c r="DE262">
        <v>3791944848</v>
      </c>
      <c r="DF262">
        <v>0</v>
      </c>
      <c r="DG262">
        <v>26000000</v>
      </c>
      <c r="DH262">
        <v>1</v>
      </c>
      <c r="DI262">
        <v>0</v>
      </c>
      <c r="DJ262">
        <v>3791944848</v>
      </c>
      <c r="DK262">
        <v>0</v>
      </c>
      <c r="DL262">
        <v>3818013672</v>
      </c>
      <c r="DM262">
        <v>0</v>
      </c>
      <c r="DN262">
        <v>0</v>
      </c>
      <c r="DO262">
        <v>0</v>
      </c>
      <c r="DP262">
        <v>26000000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3894202209.8824797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13758835</v>
      </c>
      <c r="EH262">
        <v>0</v>
      </c>
      <c r="EI262">
        <v>0</v>
      </c>
      <c r="EJ262">
        <v>0</v>
      </c>
      <c r="EK262">
        <v>0</v>
      </c>
      <c r="EL262">
        <v>39805920</v>
      </c>
      <c r="EM262">
        <v>0</v>
      </c>
      <c r="EN262">
        <v>0</v>
      </c>
      <c r="EO262">
        <v>0</v>
      </c>
      <c r="EP262">
        <v>13758835</v>
      </c>
      <c r="EQ262">
        <v>39805920</v>
      </c>
      <c r="ER262">
        <v>318</v>
      </c>
      <c r="ES262" t="s">
        <v>10328</v>
      </c>
      <c r="ET262" t="s">
        <v>10328</v>
      </c>
      <c r="EU262" t="s">
        <v>612</v>
      </c>
      <c r="EV262" t="s">
        <v>10329</v>
      </c>
      <c r="EW262">
        <v>0</v>
      </c>
      <c r="EX262">
        <v>13758835</v>
      </c>
      <c r="EY262">
        <v>0</v>
      </c>
      <c r="EZ262">
        <v>0</v>
      </c>
      <c r="FA262">
        <v>0</v>
      </c>
      <c r="FB262">
        <v>0</v>
      </c>
      <c r="FC262">
        <v>39805920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 t="b">
        <v>1</v>
      </c>
      <c r="FR262" t="b">
        <v>1</v>
      </c>
    </row>
    <row r="263" spans="1:174" x14ac:dyDescent="0.4">
      <c r="A263" t="s">
        <v>119</v>
      </c>
      <c r="B263">
        <v>206192786202</v>
      </c>
      <c r="C263">
        <v>6000000001133</v>
      </c>
      <c r="D263" t="s">
        <v>1150</v>
      </c>
      <c r="E263" t="s">
        <v>1153</v>
      </c>
      <c r="F263" t="s">
        <v>587</v>
      </c>
      <c r="G263" t="s">
        <v>588</v>
      </c>
      <c r="H263" t="s">
        <v>589</v>
      </c>
      <c r="I263" t="s">
        <v>590</v>
      </c>
      <c r="J263" t="s">
        <v>591</v>
      </c>
      <c r="K263" t="s">
        <v>592</v>
      </c>
      <c r="L263" t="s">
        <v>593</v>
      </c>
      <c r="M263" t="s">
        <v>594</v>
      </c>
      <c r="N263" t="s">
        <v>595</v>
      </c>
      <c r="O263" t="s">
        <v>596</v>
      </c>
      <c r="P263" t="s">
        <v>595</v>
      </c>
      <c r="Q263" t="s">
        <v>597</v>
      </c>
      <c r="R263" t="s">
        <v>598</v>
      </c>
      <c r="S263" t="s">
        <v>598</v>
      </c>
      <c r="T263" s="1">
        <v>43916</v>
      </c>
      <c r="U263" s="1">
        <v>51316</v>
      </c>
      <c r="V263" s="1">
        <v>51316</v>
      </c>
      <c r="X263" t="s">
        <v>599</v>
      </c>
      <c r="Y263" t="s">
        <v>600</v>
      </c>
      <c r="Z263" t="s">
        <v>601</v>
      </c>
      <c r="AA263" t="s">
        <v>980</v>
      </c>
      <c r="AB263" t="s">
        <v>1152</v>
      </c>
      <c r="AC263" t="s">
        <v>594</v>
      </c>
      <c r="AD263" t="s">
        <v>698</v>
      </c>
      <c r="AF263" t="s">
        <v>605</v>
      </c>
      <c r="AG263" t="s">
        <v>606</v>
      </c>
      <c r="AH263" s="1">
        <v>43916</v>
      </c>
      <c r="AI263" t="s">
        <v>607</v>
      </c>
      <c r="AJ263" t="s">
        <v>608</v>
      </c>
      <c r="AK263" t="s">
        <v>587</v>
      </c>
      <c r="AL263" t="s">
        <v>609</v>
      </c>
      <c r="AM263" t="s">
        <v>610</v>
      </c>
      <c r="AN263" t="s">
        <v>619</v>
      </c>
      <c r="AO263">
        <v>0</v>
      </c>
      <c r="AP263">
        <v>25000000000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25000000000</v>
      </c>
      <c r="AX263">
        <v>0</v>
      </c>
      <c r="AY263">
        <v>155909091</v>
      </c>
      <c r="AZ263">
        <v>2204560001</v>
      </c>
      <c r="BA263">
        <v>0</v>
      </c>
      <c r="BB263">
        <v>-155909091</v>
      </c>
      <c r="BC263">
        <v>22795439999</v>
      </c>
      <c r="BD263">
        <v>0</v>
      </c>
      <c r="BE263">
        <v>199062178</v>
      </c>
      <c r="BF263">
        <v>5704135467</v>
      </c>
      <c r="BG263">
        <v>0</v>
      </c>
      <c r="BH263">
        <v>199062178</v>
      </c>
      <c r="BI263">
        <v>0</v>
      </c>
      <c r="BJ263">
        <v>0</v>
      </c>
      <c r="BK263">
        <v>0</v>
      </c>
      <c r="BL263">
        <v>233231052</v>
      </c>
      <c r="BM263">
        <v>0</v>
      </c>
      <c r="BN263">
        <v>0</v>
      </c>
      <c r="BO263">
        <v>80480568</v>
      </c>
      <c r="BP263">
        <v>233262647</v>
      </c>
      <c r="BQ263">
        <v>80480568</v>
      </c>
      <c r="BR263">
        <v>233262647</v>
      </c>
      <c r="BS263">
        <v>0</v>
      </c>
      <c r="BT263">
        <v>0</v>
      </c>
      <c r="BU263">
        <v>0</v>
      </c>
      <c r="BV263">
        <v>80480568</v>
      </c>
      <c r="BW263">
        <v>233262647</v>
      </c>
      <c r="BX263">
        <v>0.35367990177184871</v>
      </c>
      <c r="BY263">
        <v>1.0250262945856645</v>
      </c>
      <c r="BZ263">
        <v>0</v>
      </c>
      <c r="CA263">
        <v>22799999999</v>
      </c>
      <c r="CB263">
        <v>22799999999</v>
      </c>
      <c r="CC263">
        <v>22955909090</v>
      </c>
      <c r="CD263">
        <v>0</v>
      </c>
      <c r="CE263">
        <v>22795439999</v>
      </c>
      <c r="CF263">
        <v>22795439999</v>
      </c>
      <c r="CG263">
        <v>22951317908</v>
      </c>
      <c r="CH263">
        <v>22795439999</v>
      </c>
      <c r="CI263">
        <v>22795439999</v>
      </c>
      <c r="CJ263">
        <v>22951317908</v>
      </c>
      <c r="CK263">
        <v>31182</v>
      </c>
      <c r="CL263">
        <v>0</v>
      </c>
      <c r="CM263">
        <v>0.346594075</v>
      </c>
      <c r="CN263">
        <v>4.1591288999999998</v>
      </c>
      <c r="CO263">
        <v>4.1591288999999998</v>
      </c>
      <c r="CP263">
        <v>7900764440.6714058</v>
      </c>
      <c r="CQ263">
        <v>94809173288.05687</v>
      </c>
      <c r="CR263">
        <v>94809173288.05687</v>
      </c>
      <c r="CS263">
        <v>1.22816541868</v>
      </c>
      <c r="CT263">
        <v>27996571110.366653</v>
      </c>
      <c r="CU263">
        <v>4.0999999999999996</v>
      </c>
      <c r="CV263">
        <v>0</v>
      </c>
      <c r="CW263">
        <v>0</v>
      </c>
      <c r="CX263">
        <v>0</v>
      </c>
      <c r="CY263">
        <v>4.0999999999999996</v>
      </c>
      <c r="CZ263">
        <v>93461303995.899994</v>
      </c>
      <c r="DA263">
        <v>0</v>
      </c>
      <c r="DB263">
        <v>0</v>
      </c>
      <c r="DC263">
        <v>0</v>
      </c>
      <c r="DD263">
        <v>639227273.0999999</v>
      </c>
      <c r="DE263">
        <v>22795439999</v>
      </c>
      <c r="DF263">
        <v>0</v>
      </c>
      <c r="DG263">
        <v>0</v>
      </c>
      <c r="DH263">
        <v>1</v>
      </c>
      <c r="DI263">
        <v>0</v>
      </c>
      <c r="DJ263">
        <v>22795439999</v>
      </c>
      <c r="DK263">
        <v>0</v>
      </c>
      <c r="DL263">
        <v>22951317908</v>
      </c>
      <c r="DM263">
        <v>0</v>
      </c>
      <c r="DN263">
        <v>0</v>
      </c>
      <c r="DO263">
        <v>0</v>
      </c>
      <c r="DP263">
        <v>155909091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20031390782.107475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80480568</v>
      </c>
      <c r="EH263">
        <v>0</v>
      </c>
      <c r="EI263">
        <v>0</v>
      </c>
      <c r="EJ263">
        <v>0</v>
      </c>
      <c r="EK263">
        <v>0</v>
      </c>
      <c r="EL263">
        <v>233262647</v>
      </c>
      <c r="EM263">
        <v>0</v>
      </c>
      <c r="EN263">
        <v>0</v>
      </c>
      <c r="EO263">
        <v>0</v>
      </c>
      <c r="EP263">
        <v>80480568</v>
      </c>
      <c r="EQ263">
        <v>233262647</v>
      </c>
      <c r="ER263">
        <v>242</v>
      </c>
      <c r="ES263" t="s">
        <v>10328</v>
      </c>
      <c r="ET263" t="s">
        <v>10328</v>
      </c>
      <c r="EU263">
        <v>2020</v>
      </c>
      <c r="EV263" t="s">
        <v>10329</v>
      </c>
      <c r="EW263">
        <v>0</v>
      </c>
      <c r="EX263">
        <v>80480568</v>
      </c>
      <c r="EY263">
        <v>0</v>
      </c>
      <c r="EZ263">
        <v>0</v>
      </c>
      <c r="FA263">
        <v>0</v>
      </c>
      <c r="FB263">
        <v>0</v>
      </c>
      <c r="FC263">
        <v>233262647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 t="b">
        <v>1</v>
      </c>
      <c r="FR263" t="b">
        <v>1</v>
      </c>
    </row>
    <row r="264" spans="1:174" x14ac:dyDescent="0.4">
      <c r="A264" t="s">
        <v>120</v>
      </c>
      <c r="B264">
        <v>605723024601</v>
      </c>
      <c r="C264">
        <v>6000000000575</v>
      </c>
      <c r="D264" t="s">
        <v>1154</v>
      </c>
      <c r="E264" t="s">
        <v>1155</v>
      </c>
      <c r="F264" t="s">
        <v>587</v>
      </c>
      <c r="G264" t="s">
        <v>655</v>
      </c>
      <c r="H264" t="s">
        <v>749</v>
      </c>
      <c r="I264" t="s">
        <v>590</v>
      </c>
      <c r="J264" t="s">
        <v>591</v>
      </c>
      <c r="K264" t="s">
        <v>592</v>
      </c>
      <c r="L264" t="s">
        <v>593</v>
      </c>
      <c r="M264" t="s">
        <v>594</v>
      </c>
      <c r="N264" t="s">
        <v>595</v>
      </c>
      <c r="O264" t="s">
        <v>596</v>
      </c>
      <c r="P264" t="s">
        <v>595</v>
      </c>
      <c r="Q264" t="s">
        <v>597</v>
      </c>
      <c r="R264" t="s">
        <v>946</v>
      </c>
      <c r="S264" t="s">
        <v>946</v>
      </c>
      <c r="T264" t="s">
        <v>946</v>
      </c>
      <c r="U264" s="1">
        <v>44957</v>
      </c>
      <c r="V264" s="1">
        <v>54422</v>
      </c>
      <c r="X264" t="s">
        <v>599</v>
      </c>
      <c r="Y264" t="s">
        <v>657</v>
      </c>
      <c r="Z264" t="s">
        <v>658</v>
      </c>
      <c r="AA264" t="s">
        <v>659</v>
      </c>
      <c r="AB264" t="s">
        <v>1152</v>
      </c>
      <c r="AC264" t="s">
        <v>594</v>
      </c>
      <c r="AD264" t="s">
        <v>825</v>
      </c>
      <c r="AF264" t="s">
        <v>605</v>
      </c>
      <c r="AG264" t="s">
        <v>606</v>
      </c>
      <c r="AH264" t="s">
        <v>10328</v>
      </c>
      <c r="AI264" t="s">
        <v>607</v>
      </c>
      <c r="AJ264" t="s">
        <v>608</v>
      </c>
      <c r="AK264" t="s">
        <v>587</v>
      </c>
      <c r="AL264" t="s">
        <v>609</v>
      </c>
      <c r="AM264" t="s">
        <v>946</v>
      </c>
      <c r="AN264" t="s">
        <v>619</v>
      </c>
      <c r="AO264">
        <v>0</v>
      </c>
      <c r="AP264">
        <v>7512000000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1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450</v>
      </c>
      <c r="ES264" t="s">
        <v>10328</v>
      </c>
      <c r="ET264" t="s">
        <v>10328</v>
      </c>
      <c r="EU264" t="s">
        <v>946</v>
      </c>
      <c r="EV264" t="s">
        <v>10329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 t="b">
        <v>1</v>
      </c>
      <c r="FR264" t="b">
        <v>1</v>
      </c>
    </row>
    <row r="265" spans="1:174" x14ac:dyDescent="0.4">
      <c r="A265" t="s">
        <v>120</v>
      </c>
      <c r="B265">
        <v>605723024601</v>
      </c>
      <c r="C265">
        <v>6000000001015</v>
      </c>
      <c r="D265" t="s">
        <v>1154</v>
      </c>
      <c r="E265" t="s">
        <v>1156</v>
      </c>
      <c r="F265" t="s">
        <v>587</v>
      </c>
      <c r="G265" t="s">
        <v>655</v>
      </c>
      <c r="H265" t="s">
        <v>749</v>
      </c>
      <c r="I265" t="s">
        <v>590</v>
      </c>
      <c r="J265" t="s">
        <v>591</v>
      </c>
      <c r="K265" t="s">
        <v>592</v>
      </c>
      <c r="L265" t="s">
        <v>593</v>
      </c>
      <c r="M265" t="s">
        <v>594</v>
      </c>
      <c r="N265" t="s">
        <v>595</v>
      </c>
      <c r="O265" t="s">
        <v>596</v>
      </c>
      <c r="P265" t="s">
        <v>595</v>
      </c>
      <c r="Q265" t="s">
        <v>597</v>
      </c>
      <c r="R265" t="s">
        <v>598</v>
      </c>
      <c r="S265" t="s">
        <v>598</v>
      </c>
      <c r="T265" s="1">
        <v>43269</v>
      </c>
      <c r="U265" s="1">
        <v>44957</v>
      </c>
      <c r="V265" s="1">
        <v>54422</v>
      </c>
      <c r="X265" t="s">
        <v>599</v>
      </c>
      <c r="Y265" t="s">
        <v>657</v>
      </c>
      <c r="Z265" t="s">
        <v>658</v>
      </c>
      <c r="AA265" t="s">
        <v>659</v>
      </c>
      <c r="AB265" t="s">
        <v>1152</v>
      </c>
      <c r="AC265" t="s">
        <v>594</v>
      </c>
      <c r="AD265" t="s">
        <v>825</v>
      </c>
      <c r="AF265" t="s">
        <v>605</v>
      </c>
      <c r="AG265" t="s">
        <v>606</v>
      </c>
      <c r="AH265" s="1">
        <v>42003</v>
      </c>
      <c r="AI265" t="s">
        <v>607</v>
      </c>
      <c r="AJ265" t="s">
        <v>608</v>
      </c>
      <c r="AK265" t="s">
        <v>587</v>
      </c>
      <c r="AL265" t="s">
        <v>609</v>
      </c>
      <c r="AM265" t="s">
        <v>610</v>
      </c>
      <c r="AN265" t="s">
        <v>619</v>
      </c>
      <c r="AO265">
        <v>0</v>
      </c>
      <c r="AP265">
        <v>309571000000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308990000000</v>
      </c>
      <c r="AX265">
        <v>3341140058</v>
      </c>
      <c r="AY265">
        <v>3341140058</v>
      </c>
      <c r="AZ265">
        <v>93671822107</v>
      </c>
      <c r="BA265">
        <v>-3341140058</v>
      </c>
      <c r="BB265">
        <v>-3341140058</v>
      </c>
      <c r="BC265">
        <v>215318177893</v>
      </c>
      <c r="BD265">
        <v>2394341784</v>
      </c>
      <c r="BE265">
        <v>2394341784</v>
      </c>
      <c r="BF265">
        <v>75672933161</v>
      </c>
      <c r="BG265">
        <v>0</v>
      </c>
      <c r="BH265">
        <v>2394341784</v>
      </c>
      <c r="BI265">
        <v>0</v>
      </c>
      <c r="BJ265">
        <v>0</v>
      </c>
      <c r="BK265">
        <v>0</v>
      </c>
      <c r="BL265">
        <v>1737833609</v>
      </c>
      <c r="BM265">
        <v>0</v>
      </c>
      <c r="BN265">
        <v>0</v>
      </c>
      <c r="BO265">
        <v>599302937</v>
      </c>
      <c r="BP265">
        <v>1738501919</v>
      </c>
      <c r="BQ265">
        <v>599302937</v>
      </c>
      <c r="BR265">
        <v>1738501919</v>
      </c>
      <c r="BS265">
        <v>-2268732223</v>
      </c>
      <c r="BT265">
        <v>-2361546646</v>
      </c>
      <c r="BU265">
        <v>-18393203516</v>
      </c>
      <c r="BV265">
        <v>-1669429286</v>
      </c>
      <c r="BW265">
        <v>-623044727</v>
      </c>
      <c r="BX265">
        <v>-0.7664150716555076</v>
      </c>
      <c r="BY265">
        <v>-0.28672108145870479</v>
      </c>
      <c r="BZ265">
        <v>0</v>
      </c>
      <c r="CA265">
        <v>215361250143</v>
      </c>
      <c r="CB265">
        <v>218702390201</v>
      </c>
      <c r="CC265">
        <v>218702390201</v>
      </c>
      <c r="CD265">
        <v>0</v>
      </c>
      <c r="CE265">
        <v>215318177893</v>
      </c>
      <c r="CF265">
        <v>218658649723</v>
      </c>
      <c r="CG265">
        <v>218658649723</v>
      </c>
      <c r="CH265">
        <v>215318177893</v>
      </c>
      <c r="CI265">
        <v>218658649723</v>
      </c>
      <c r="CJ265">
        <v>218658649723</v>
      </c>
      <c r="CK265">
        <v>668228</v>
      </c>
      <c r="CL265">
        <v>0</v>
      </c>
      <c r="CM265">
        <v>0.37600587499999999</v>
      </c>
      <c r="CN265">
        <v>4.5120705000000001</v>
      </c>
      <c r="CO265">
        <v>4.5120705000000001</v>
      </c>
      <c r="CP265">
        <v>80960899882.063126</v>
      </c>
      <c r="CQ265">
        <v>971530798584.75745</v>
      </c>
      <c r="CR265">
        <v>971530798584.75745</v>
      </c>
      <c r="CS265">
        <v>1.2449041495226383</v>
      </c>
      <c r="CT265">
        <v>268050493126.64929</v>
      </c>
      <c r="CU265">
        <v>4.4400000000000004</v>
      </c>
      <c r="CV265">
        <v>0</v>
      </c>
      <c r="CW265">
        <v>0</v>
      </c>
      <c r="CX265">
        <v>4.4400000000000004</v>
      </c>
      <c r="CY265">
        <v>4.4400000000000004</v>
      </c>
      <c r="CZ265">
        <v>956012709844.92004</v>
      </c>
      <c r="DA265">
        <v>0</v>
      </c>
      <c r="DB265">
        <v>0</v>
      </c>
      <c r="DC265">
        <v>14834661857.52</v>
      </c>
      <c r="DD265">
        <v>14834661857.52</v>
      </c>
      <c r="DE265">
        <v>215318177893</v>
      </c>
      <c r="DF265">
        <v>0</v>
      </c>
      <c r="DG265">
        <v>3341140058</v>
      </c>
      <c r="DH265">
        <v>1</v>
      </c>
      <c r="DI265">
        <v>0</v>
      </c>
      <c r="DJ265">
        <v>215318177893</v>
      </c>
      <c r="DK265">
        <v>0</v>
      </c>
      <c r="DL265">
        <v>218658649723</v>
      </c>
      <c r="DM265">
        <v>0</v>
      </c>
      <c r="DN265">
        <v>0</v>
      </c>
      <c r="DO265">
        <v>0</v>
      </c>
      <c r="DP265">
        <v>3341140058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237767695133.56369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599302937</v>
      </c>
      <c r="EH265">
        <v>0</v>
      </c>
      <c r="EI265">
        <v>0</v>
      </c>
      <c r="EJ265">
        <v>0</v>
      </c>
      <c r="EK265">
        <v>0</v>
      </c>
      <c r="EL265">
        <v>1738501919</v>
      </c>
      <c r="EM265">
        <v>0</v>
      </c>
      <c r="EN265">
        <v>0</v>
      </c>
      <c r="EO265">
        <v>0</v>
      </c>
      <c r="EP265">
        <v>599302937</v>
      </c>
      <c r="EQ265">
        <v>1738501919</v>
      </c>
      <c r="ER265">
        <v>74</v>
      </c>
      <c r="ES265" t="s">
        <v>10328</v>
      </c>
      <c r="ET265" t="s">
        <v>10328</v>
      </c>
      <c r="EU265" t="s">
        <v>612</v>
      </c>
      <c r="EV265" t="s">
        <v>10329</v>
      </c>
      <c r="EW265">
        <v>0</v>
      </c>
      <c r="EX265">
        <v>599302937</v>
      </c>
      <c r="EY265">
        <v>0</v>
      </c>
      <c r="EZ265">
        <v>0</v>
      </c>
      <c r="FA265">
        <v>0</v>
      </c>
      <c r="FB265">
        <v>0</v>
      </c>
      <c r="FC265">
        <v>1738501919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 t="b">
        <v>1</v>
      </c>
      <c r="FR265" t="b">
        <v>1</v>
      </c>
    </row>
    <row r="266" spans="1:174" x14ac:dyDescent="0.4">
      <c r="A266" t="s">
        <v>120</v>
      </c>
      <c r="B266">
        <v>605723024601</v>
      </c>
      <c r="C266">
        <v>6000000001016</v>
      </c>
      <c r="D266" t="s">
        <v>1154</v>
      </c>
      <c r="E266" t="s">
        <v>1156</v>
      </c>
      <c r="F266" t="s">
        <v>587</v>
      </c>
      <c r="G266" t="s">
        <v>655</v>
      </c>
      <c r="H266" t="s">
        <v>749</v>
      </c>
      <c r="I266" t="s">
        <v>590</v>
      </c>
      <c r="J266" t="s">
        <v>591</v>
      </c>
      <c r="K266" t="s">
        <v>592</v>
      </c>
      <c r="L266" t="s">
        <v>593</v>
      </c>
      <c r="M266" t="s">
        <v>594</v>
      </c>
      <c r="N266" t="s">
        <v>595</v>
      </c>
      <c r="O266" t="s">
        <v>596</v>
      </c>
      <c r="P266" t="s">
        <v>595</v>
      </c>
      <c r="Q266" t="s">
        <v>597</v>
      </c>
      <c r="R266" t="s">
        <v>598</v>
      </c>
      <c r="S266" t="s">
        <v>598</v>
      </c>
      <c r="T266" s="1">
        <v>43269</v>
      </c>
      <c r="U266" s="1">
        <v>44957</v>
      </c>
      <c r="V266" s="1">
        <v>54422</v>
      </c>
      <c r="X266" t="s">
        <v>599</v>
      </c>
      <c r="Y266" t="s">
        <v>657</v>
      </c>
      <c r="Z266" t="s">
        <v>658</v>
      </c>
      <c r="AA266" t="s">
        <v>659</v>
      </c>
      <c r="AB266" t="s">
        <v>1152</v>
      </c>
      <c r="AC266" t="s">
        <v>594</v>
      </c>
      <c r="AD266" t="s">
        <v>825</v>
      </c>
      <c r="AF266" t="s">
        <v>605</v>
      </c>
      <c r="AG266" t="s">
        <v>606</v>
      </c>
      <c r="AH266" s="1">
        <v>42003</v>
      </c>
      <c r="AI266" t="s">
        <v>607</v>
      </c>
      <c r="AJ266" t="s">
        <v>608</v>
      </c>
      <c r="AK266" t="s">
        <v>587</v>
      </c>
      <c r="AL266" t="s">
        <v>609</v>
      </c>
      <c r="AM266" t="s">
        <v>610</v>
      </c>
      <c r="AN266" t="s">
        <v>619</v>
      </c>
      <c r="AO266">
        <v>0</v>
      </c>
      <c r="AP266">
        <v>5015000000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3043000000</v>
      </c>
      <c r="AX266">
        <v>32904268</v>
      </c>
      <c r="AY266">
        <v>32904268</v>
      </c>
      <c r="AZ266">
        <v>922500122</v>
      </c>
      <c r="BA266">
        <v>-32904268</v>
      </c>
      <c r="BB266">
        <v>-32904268</v>
      </c>
      <c r="BC266">
        <v>2120499878</v>
      </c>
      <c r="BD266">
        <v>23579994</v>
      </c>
      <c r="BE266">
        <v>23579994</v>
      </c>
      <c r="BF266">
        <v>745243342</v>
      </c>
      <c r="BG266">
        <v>0</v>
      </c>
      <c r="BH266">
        <v>23579994</v>
      </c>
      <c r="BI266">
        <v>0</v>
      </c>
      <c r="BJ266">
        <v>0</v>
      </c>
      <c r="BK266">
        <v>0</v>
      </c>
      <c r="BL266">
        <v>14854350</v>
      </c>
      <c r="BM266">
        <v>0</v>
      </c>
      <c r="BN266">
        <v>0</v>
      </c>
      <c r="BO266">
        <v>5123547</v>
      </c>
      <c r="BP266">
        <v>14860931</v>
      </c>
      <c r="BQ266">
        <v>5123547</v>
      </c>
      <c r="BR266">
        <v>14860931</v>
      </c>
      <c r="BS266">
        <v>-20788348</v>
      </c>
      <c r="BT266">
        <v>-20388545</v>
      </c>
      <c r="BU266">
        <v>-232581072</v>
      </c>
      <c r="BV266">
        <v>-15664801</v>
      </c>
      <c r="BW266">
        <v>-5527614</v>
      </c>
      <c r="BX266">
        <v>-0.73036828044218494</v>
      </c>
      <c r="BY266">
        <v>-0.2583344223289199</v>
      </c>
      <c r="BZ266">
        <v>0</v>
      </c>
      <c r="CA266">
        <v>2120924063</v>
      </c>
      <c r="CB266">
        <v>2153828331</v>
      </c>
      <c r="CC266">
        <v>2153828331</v>
      </c>
      <c r="CD266">
        <v>0</v>
      </c>
      <c r="CE266">
        <v>2120499878</v>
      </c>
      <c r="CF266">
        <v>2153397565</v>
      </c>
      <c r="CG266">
        <v>2153397565</v>
      </c>
      <c r="CH266">
        <v>2120499878</v>
      </c>
      <c r="CI266">
        <v>2153397565</v>
      </c>
      <c r="CJ266">
        <v>2153397565</v>
      </c>
      <c r="CK266">
        <v>6581</v>
      </c>
      <c r="CL266">
        <v>0</v>
      </c>
      <c r="CM266">
        <v>0.37600585833333339</v>
      </c>
      <c r="CN266">
        <v>4.5120703000000004</v>
      </c>
      <c r="CO266">
        <v>4.5120703000000004</v>
      </c>
      <c r="CP266">
        <v>797320376.72311878</v>
      </c>
      <c r="CQ266">
        <v>9567844520.6774235</v>
      </c>
      <c r="CR266">
        <v>9567844520.6774235</v>
      </c>
      <c r="CS266">
        <v>1.2449041544528425</v>
      </c>
      <c r="CT266">
        <v>2639819107.6389456</v>
      </c>
      <c r="CU266">
        <v>4.4400000000000004</v>
      </c>
      <c r="CV266">
        <v>0</v>
      </c>
      <c r="CW266">
        <v>0</v>
      </c>
      <c r="CX266">
        <v>4.4400000000000004</v>
      </c>
      <c r="CY266">
        <v>4.4400000000000004</v>
      </c>
      <c r="CZ266">
        <v>9415019458.3200016</v>
      </c>
      <c r="DA266">
        <v>0</v>
      </c>
      <c r="DB266">
        <v>0</v>
      </c>
      <c r="DC266">
        <v>146094949.92000002</v>
      </c>
      <c r="DD266">
        <v>146094949.92000002</v>
      </c>
      <c r="DE266">
        <v>2120499878</v>
      </c>
      <c r="DF266">
        <v>0</v>
      </c>
      <c r="DG266">
        <v>32904268</v>
      </c>
      <c r="DH266">
        <v>1</v>
      </c>
      <c r="DI266">
        <v>0</v>
      </c>
      <c r="DJ266">
        <v>2120499878</v>
      </c>
      <c r="DK266">
        <v>0</v>
      </c>
      <c r="DL266">
        <v>2153397565</v>
      </c>
      <c r="DM266">
        <v>0</v>
      </c>
      <c r="DN266">
        <v>0</v>
      </c>
      <c r="DO266">
        <v>0</v>
      </c>
      <c r="DP266">
        <v>32904268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2341587567.4177809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5123547</v>
      </c>
      <c r="EH266">
        <v>0</v>
      </c>
      <c r="EI266">
        <v>0</v>
      </c>
      <c r="EJ266">
        <v>0</v>
      </c>
      <c r="EK266">
        <v>0</v>
      </c>
      <c r="EL266">
        <v>14860931</v>
      </c>
      <c r="EM266">
        <v>0</v>
      </c>
      <c r="EN266">
        <v>0</v>
      </c>
      <c r="EO266">
        <v>0</v>
      </c>
      <c r="EP266">
        <v>5123547</v>
      </c>
      <c r="EQ266">
        <v>14860931</v>
      </c>
      <c r="ER266">
        <v>340</v>
      </c>
      <c r="ES266" t="s">
        <v>10328</v>
      </c>
      <c r="ET266" t="s">
        <v>10328</v>
      </c>
      <c r="EU266" t="s">
        <v>612</v>
      </c>
      <c r="EV266" t="s">
        <v>10329</v>
      </c>
      <c r="EW266">
        <v>0</v>
      </c>
      <c r="EX266">
        <v>5123547</v>
      </c>
      <c r="EY266">
        <v>0</v>
      </c>
      <c r="EZ266">
        <v>0</v>
      </c>
      <c r="FA266">
        <v>0</v>
      </c>
      <c r="FB266">
        <v>0</v>
      </c>
      <c r="FC266">
        <v>14860931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 t="b">
        <v>1</v>
      </c>
      <c r="FR266" t="b">
        <v>1</v>
      </c>
    </row>
    <row r="267" spans="1:174" x14ac:dyDescent="0.4">
      <c r="A267" t="s">
        <v>120</v>
      </c>
      <c r="B267">
        <v>605723024601</v>
      </c>
      <c r="C267">
        <v>6000000001017</v>
      </c>
      <c r="D267" t="s">
        <v>1154</v>
      </c>
      <c r="E267" t="s">
        <v>1156</v>
      </c>
      <c r="F267" t="s">
        <v>587</v>
      </c>
      <c r="G267" t="s">
        <v>655</v>
      </c>
      <c r="H267" t="s">
        <v>749</v>
      </c>
      <c r="I267" t="s">
        <v>590</v>
      </c>
      <c r="J267" t="s">
        <v>591</v>
      </c>
      <c r="K267" t="s">
        <v>592</v>
      </c>
      <c r="L267" t="s">
        <v>593</v>
      </c>
      <c r="M267" t="s">
        <v>594</v>
      </c>
      <c r="N267" t="s">
        <v>595</v>
      </c>
      <c r="O267" t="s">
        <v>596</v>
      </c>
      <c r="P267" t="s">
        <v>595</v>
      </c>
      <c r="Q267" t="s">
        <v>597</v>
      </c>
      <c r="R267" t="s">
        <v>598</v>
      </c>
      <c r="S267" t="s">
        <v>598</v>
      </c>
      <c r="T267" s="1">
        <v>43269</v>
      </c>
      <c r="U267" s="1">
        <v>44957</v>
      </c>
      <c r="V267" s="1">
        <v>54422</v>
      </c>
      <c r="X267" t="s">
        <v>599</v>
      </c>
      <c r="Y267" t="s">
        <v>657</v>
      </c>
      <c r="Z267" t="s">
        <v>658</v>
      </c>
      <c r="AA267" t="s">
        <v>659</v>
      </c>
      <c r="AB267" t="s">
        <v>1152</v>
      </c>
      <c r="AC267" t="s">
        <v>594</v>
      </c>
      <c r="AD267" t="s">
        <v>825</v>
      </c>
      <c r="AF267" t="s">
        <v>605</v>
      </c>
      <c r="AG267" t="s">
        <v>606</v>
      </c>
      <c r="AH267" s="1">
        <v>42003</v>
      </c>
      <c r="AI267" t="s">
        <v>607</v>
      </c>
      <c r="AJ267" t="s">
        <v>608</v>
      </c>
      <c r="AK267" t="s">
        <v>587</v>
      </c>
      <c r="AL267" t="s">
        <v>609</v>
      </c>
      <c r="AM267" t="s">
        <v>610</v>
      </c>
      <c r="AN267" t="s">
        <v>619</v>
      </c>
      <c r="AO267">
        <v>0</v>
      </c>
      <c r="AP267">
        <v>27902000000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19183000000</v>
      </c>
      <c r="AX267">
        <v>232550963</v>
      </c>
      <c r="AY267">
        <v>232550963</v>
      </c>
      <c r="AZ267">
        <v>4196362340</v>
      </c>
      <c r="BA267">
        <v>-232550963</v>
      </c>
      <c r="BB267">
        <v>-232550963</v>
      </c>
      <c r="BC267">
        <v>14986637660</v>
      </c>
      <c r="BD267">
        <v>166651664</v>
      </c>
      <c r="BE267">
        <v>166651664</v>
      </c>
      <c r="BF267">
        <v>5266724053</v>
      </c>
      <c r="BG267">
        <v>0</v>
      </c>
      <c r="BH267">
        <v>166651664</v>
      </c>
      <c r="BI267">
        <v>0</v>
      </c>
      <c r="BJ267">
        <v>0</v>
      </c>
      <c r="BK267">
        <v>0</v>
      </c>
      <c r="BL267">
        <v>156661562</v>
      </c>
      <c r="BM267">
        <v>0</v>
      </c>
      <c r="BN267">
        <v>0</v>
      </c>
      <c r="BO267">
        <v>54011026</v>
      </c>
      <c r="BP267">
        <v>156708078</v>
      </c>
      <c r="BQ267">
        <v>54011026</v>
      </c>
      <c r="BR267">
        <v>156708078</v>
      </c>
      <c r="BS267">
        <v>-23194649</v>
      </c>
      <c r="BT267">
        <v>-22642175</v>
      </c>
      <c r="BU267">
        <v>-264954318</v>
      </c>
      <c r="BV267">
        <v>30816377</v>
      </c>
      <c r="BW267">
        <v>134065903</v>
      </c>
      <c r="BX267">
        <v>0.20425129665002359</v>
      </c>
      <c r="BY267">
        <v>0.89164125183929865</v>
      </c>
      <c r="BZ267">
        <v>0</v>
      </c>
      <c r="CA267">
        <v>14989635587</v>
      </c>
      <c r="CB267">
        <v>15222186550</v>
      </c>
      <c r="CC267">
        <v>15222186550</v>
      </c>
      <c r="CD267">
        <v>0</v>
      </c>
      <c r="CE267">
        <v>14986637660</v>
      </c>
      <c r="CF267">
        <v>15219142113</v>
      </c>
      <c r="CG267">
        <v>15219142113</v>
      </c>
      <c r="CH267">
        <v>14986637660</v>
      </c>
      <c r="CI267">
        <v>15219142113</v>
      </c>
      <c r="CJ267">
        <v>15219142113</v>
      </c>
      <c r="CK267">
        <v>46510</v>
      </c>
      <c r="CL267">
        <v>0</v>
      </c>
      <c r="CM267">
        <v>0.37598551666666663</v>
      </c>
      <c r="CN267">
        <v>4.5118261999999998</v>
      </c>
      <c r="CO267">
        <v>4.5118261999999998</v>
      </c>
      <c r="CP267">
        <v>5634758703.6912241</v>
      </c>
      <c r="CQ267">
        <v>67617104444.294685</v>
      </c>
      <c r="CR267">
        <v>67617104444.294685</v>
      </c>
      <c r="CS267">
        <v>1.2745516370223635</v>
      </c>
      <c r="CT267">
        <v>19101243563.014004</v>
      </c>
      <c r="CU267">
        <v>4.4400000000000004</v>
      </c>
      <c r="CV267">
        <v>0</v>
      </c>
      <c r="CW267">
        <v>0</v>
      </c>
      <c r="CX267">
        <v>4.4400000000000004</v>
      </c>
      <c r="CY267">
        <v>4.4400000000000004</v>
      </c>
      <c r="CZ267">
        <v>66540671210.400009</v>
      </c>
      <c r="DA267">
        <v>0</v>
      </c>
      <c r="DB267">
        <v>0</v>
      </c>
      <c r="DC267">
        <v>1032526275.7200001</v>
      </c>
      <c r="DD267">
        <v>1032526275.7200001</v>
      </c>
      <c r="DE267">
        <v>14986637660</v>
      </c>
      <c r="DF267">
        <v>0</v>
      </c>
      <c r="DG267">
        <v>232550963</v>
      </c>
      <c r="DH267">
        <v>1</v>
      </c>
      <c r="DI267">
        <v>0</v>
      </c>
      <c r="DJ267">
        <v>14986637660</v>
      </c>
      <c r="DK267">
        <v>0</v>
      </c>
      <c r="DL267">
        <v>15219142113</v>
      </c>
      <c r="DM267">
        <v>0</v>
      </c>
      <c r="DN267">
        <v>0</v>
      </c>
      <c r="DO267">
        <v>0</v>
      </c>
      <c r="DP267">
        <v>232550963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16564146442.686401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54011026</v>
      </c>
      <c r="EH267">
        <v>0</v>
      </c>
      <c r="EI267">
        <v>0</v>
      </c>
      <c r="EJ267">
        <v>0</v>
      </c>
      <c r="EK267">
        <v>0</v>
      </c>
      <c r="EL267">
        <v>156708078</v>
      </c>
      <c r="EM267">
        <v>0</v>
      </c>
      <c r="EN267">
        <v>0</v>
      </c>
      <c r="EO267">
        <v>0</v>
      </c>
      <c r="EP267">
        <v>54011026</v>
      </c>
      <c r="EQ267">
        <v>156708078</v>
      </c>
      <c r="ER267">
        <v>260</v>
      </c>
      <c r="ES267" t="s">
        <v>10328</v>
      </c>
      <c r="ET267" t="s">
        <v>10328</v>
      </c>
      <c r="EU267" t="s">
        <v>612</v>
      </c>
      <c r="EV267" t="s">
        <v>10329</v>
      </c>
      <c r="EW267">
        <v>0</v>
      </c>
      <c r="EX267">
        <v>54011026</v>
      </c>
      <c r="EY267">
        <v>0</v>
      </c>
      <c r="EZ267">
        <v>0</v>
      </c>
      <c r="FA267">
        <v>0</v>
      </c>
      <c r="FB267">
        <v>0</v>
      </c>
      <c r="FC267">
        <v>156708078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 t="b">
        <v>1</v>
      </c>
      <c r="FR267" t="b">
        <v>1</v>
      </c>
    </row>
    <row r="268" spans="1:174" x14ac:dyDescent="0.4">
      <c r="A268" t="s">
        <v>121</v>
      </c>
      <c r="B268" t="s">
        <v>1157</v>
      </c>
      <c r="C268">
        <v>200000545</v>
      </c>
      <c r="D268" t="s">
        <v>1158</v>
      </c>
      <c r="E268" t="s">
        <v>1159</v>
      </c>
      <c r="F268" t="s">
        <v>587</v>
      </c>
      <c r="G268" t="s">
        <v>655</v>
      </c>
      <c r="H268" t="s">
        <v>656</v>
      </c>
      <c r="I268" t="s">
        <v>590</v>
      </c>
      <c r="J268" t="s">
        <v>591</v>
      </c>
      <c r="K268" t="s">
        <v>592</v>
      </c>
      <c r="L268" t="s">
        <v>593</v>
      </c>
      <c r="M268" t="s">
        <v>594</v>
      </c>
      <c r="N268" t="s">
        <v>635</v>
      </c>
      <c r="O268" t="s">
        <v>596</v>
      </c>
      <c r="P268" t="s">
        <v>636</v>
      </c>
      <c r="Q268" t="s">
        <v>696</v>
      </c>
      <c r="R268" t="s">
        <v>598</v>
      </c>
      <c r="S268" t="s">
        <v>598</v>
      </c>
      <c r="T268" s="1">
        <v>42110</v>
      </c>
      <c r="U268" s="1">
        <v>49050</v>
      </c>
      <c r="V268" s="1">
        <v>49050</v>
      </c>
      <c r="X268" t="s">
        <v>599</v>
      </c>
      <c r="Y268" t="s">
        <v>657</v>
      </c>
      <c r="Z268" t="s">
        <v>658</v>
      </c>
      <c r="AA268" t="s">
        <v>659</v>
      </c>
      <c r="AB268" t="s">
        <v>1160</v>
      </c>
      <c r="AC268" t="s">
        <v>594</v>
      </c>
      <c r="AD268" t="s">
        <v>825</v>
      </c>
      <c r="AF268" t="s">
        <v>605</v>
      </c>
      <c r="AG268" t="s">
        <v>606</v>
      </c>
      <c r="AH268" t="s">
        <v>10328</v>
      </c>
      <c r="AI268" t="s">
        <v>607</v>
      </c>
      <c r="AJ268" t="s">
        <v>608</v>
      </c>
      <c r="AK268" t="s">
        <v>587</v>
      </c>
      <c r="AL268" t="s">
        <v>609</v>
      </c>
      <c r="AM268" t="s">
        <v>610</v>
      </c>
      <c r="AN268" t="s">
        <v>619</v>
      </c>
      <c r="AO268">
        <v>0</v>
      </c>
      <c r="AP268">
        <v>87000000000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84532281511</v>
      </c>
      <c r="AX268">
        <v>0</v>
      </c>
      <c r="AY268">
        <v>1168596903</v>
      </c>
      <c r="AZ268">
        <v>42666475253</v>
      </c>
      <c r="BA268">
        <v>0</v>
      </c>
      <c r="BB268">
        <v>-1168596903</v>
      </c>
      <c r="BC268">
        <v>41865806258</v>
      </c>
      <c r="BD268">
        <v>0</v>
      </c>
      <c r="BE268">
        <v>448820097</v>
      </c>
      <c r="BF268">
        <v>24829477125</v>
      </c>
      <c r="BG268">
        <v>448820097</v>
      </c>
      <c r="BH268">
        <v>0</v>
      </c>
      <c r="BI268">
        <v>0</v>
      </c>
      <c r="BJ268">
        <v>-2626454</v>
      </c>
      <c r="BK268">
        <v>448820097</v>
      </c>
      <c r="BL268">
        <v>0</v>
      </c>
      <c r="BM268">
        <v>721842097</v>
      </c>
      <c r="BN268">
        <v>719215643</v>
      </c>
      <c r="BO268">
        <v>0</v>
      </c>
      <c r="BP268">
        <v>448820097</v>
      </c>
      <c r="BQ268">
        <v>721842097</v>
      </c>
      <c r="BR268">
        <v>1168035740</v>
      </c>
      <c r="BS268">
        <v>0</v>
      </c>
      <c r="BT268">
        <v>0</v>
      </c>
      <c r="BU268">
        <v>0</v>
      </c>
      <c r="BV268">
        <v>721842097</v>
      </c>
      <c r="BW268">
        <v>1168035740</v>
      </c>
      <c r="BX268">
        <v>1.719938208178905</v>
      </c>
      <c r="BY268">
        <v>2.7592534073751667</v>
      </c>
      <c r="BZ268">
        <v>0</v>
      </c>
      <c r="CA268">
        <v>41848127864</v>
      </c>
      <c r="CB268">
        <v>41848127864</v>
      </c>
      <c r="CC268">
        <v>43015976068</v>
      </c>
      <c r="CD268">
        <v>0</v>
      </c>
      <c r="CE268">
        <v>42690913635</v>
      </c>
      <c r="CF268">
        <v>41969071538</v>
      </c>
      <c r="CG268">
        <v>43140294895</v>
      </c>
      <c r="CH268">
        <v>42690913635</v>
      </c>
      <c r="CI268">
        <v>41969071538</v>
      </c>
      <c r="CJ268">
        <v>43140294895</v>
      </c>
      <c r="CK268">
        <v>719215643</v>
      </c>
      <c r="CL268">
        <v>0</v>
      </c>
      <c r="CM268">
        <v>22.236444354057312</v>
      </c>
      <c r="CN268">
        <v>11.832417845726011</v>
      </c>
      <c r="CO268">
        <v>3.7226131558418278</v>
      </c>
      <c r="CP268">
        <v>949294125468.54407</v>
      </c>
      <c r="CQ268">
        <v>505136728345.12189</v>
      </c>
      <c r="CR268">
        <v>158921756732.55826</v>
      </c>
      <c r="CS268">
        <v>1.303488608652561</v>
      </c>
      <c r="CT268">
        <v>55647119616.192795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0.93124229501349487</v>
      </c>
      <c r="DI268">
        <v>6.8757704986505047E-2</v>
      </c>
      <c r="DJ268">
        <v>39755584389.680298</v>
      </c>
      <c r="DK268">
        <v>2935329245.3196959</v>
      </c>
      <c r="DL268">
        <v>40174067225.578758</v>
      </c>
      <c r="DM268">
        <v>2966227669.4212399</v>
      </c>
      <c r="DN268">
        <v>0</v>
      </c>
      <c r="DO268">
        <v>0</v>
      </c>
      <c r="DP268">
        <v>1088246861.8953824</v>
      </c>
      <c r="DQ268">
        <v>80350041.104617462</v>
      </c>
      <c r="DR268">
        <v>0</v>
      </c>
      <c r="DS268">
        <v>0</v>
      </c>
      <c r="DT268">
        <v>0</v>
      </c>
      <c r="DU268">
        <v>0</v>
      </c>
      <c r="DV268">
        <v>46055785043</v>
      </c>
      <c r="DW268">
        <v>1415044964.343724</v>
      </c>
      <c r="DX268">
        <v>0</v>
      </c>
      <c r="DY268">
        <v>632280894.44386601</v>
      </c>
      <c r="DZ268">
        <v>0</v>
      </c>
      <c r="EA268">
        <v>0</v>
      </c>
      <c r="EB268">
        <v>2047325858.78759</v>
      </c>
      <c r="EC268">
        <v>4.4453174707066737E-2</v>
      </c>
      <c r="ED268">
        <v>2047325858.78759</v>
      </c>
      <c r="EE268">
        <v>1897746642.2209525</v>
      </c>
      <c r="EF268">
        <v>0</v>
      </c>
      <c r="EG268">
        <v>0</v>
      </c>
      <c r="EH268">
        <v>0</v>
      </c>
      <c r="EI268">
        <v>0</v>
      </c>
      <c r="EJ268">
        <v>721842097</v>
      </c>
      <c r="EK268">
        <v>0</v>
      </c>
      <c r="EL268">
        <v>448820097</v>
      </c>
      <c r="EM268">
        <v>-2626454</v>
      </c>
      <c r="EN268">
        <v>0</v>
      </c>
      <c r="EO268">
        <v>721842097</v>
      </c>
      <c r="EP268">
        <v>721842097</v>
      </c>
      <c r="EQ268">
        <v>1168035740</v>
      </c>
      <c r="ER268">
        <v>105</v>
      </c>
      <c r="ES268" t="s">
        <v>10328</v>
      </c>
      <c r="ET268" t="s">
        <v>10328</v>
      </c>
      <c r="EU268" t="s">
        <v>612</v>
      </c>
      <c r="EV268" t="s">
        <v>613</v>
      </c>
      <c r="EW268">
        <v>0</v>
      </c>
      <c r="EX268">
        <v>0</v>
      </c>
      <c r="EY268">
        <v>0</v>
      </c>
      <c r="EZ268">
        <v>0</v>
      </c>
      <c r="FA268">
        <v>672209891.04763377</v>
      </c>
      <c r="FB268">
        <v>0</v>
      </c>
      <c r="FC268">
        <v>417960257.17845941</v>
      </c>
      <c r="FD268">
        <v>-2445865.0507073738</v>
      </c>
      <c r="FE268">
        <v>0</v>
      </c>
      <c r="FF268">
        <v>672209891.04763377</v>
      </c>
      <c r="FG268">
        <v>0</v>
      </c>
      <c r="FH268">
        <v>0</v>
      </c>
      <c r="FI268">
        <v>0</v>
      </c>
      <c r="FJ268">
        <v>0</v>
      </c>
      <c r="FK268">
        <v>49632205.952366158</v>
      </c>
      <c r="FL268">
        <v>0</v>
      </c>
      <c r="FM268">
        <v>30859839.821540579</v>
      </c>
      <c r="FN268">
        <v>-180588.94929262612</v>
      </c>
      <c r="FO268">
        <v>0</v>
      </c>
      <c r="FP268">
        <v>49632205.952366158</v>
      </c>
      <c r="FQ268" t="b">
        <v>1</v>
      </c>
      <c r="FR268" t="b">
        <v>1</v>
      </c>
    </row>
    <row r="269" spans="1:174" x14ac:dyDescent="0.4">
      <c r="A269" t="s">
        <v>122</v>
      </c>
      <c r="B269">
        <v>906133387901</v>
      </c>
      <c r="C269">
        <v>6000000000468</v>
      </c>
      <c r="D269" t="s">
        <v>1161</v>
      </c>
      <c r="E269" t="s">
        <v>1162</v>
      </c>
      <c r="F269" t="s">
        <v>587</v>
      </c>
      <c r="G269" t="s">
        <v>717</v>
      </c>
      <c r="H269" t="s">
        <v>1163</v>
      </c>
      <c r="I269" t="s">
        <v>590</v>
      </c>
      <c r="J269" t="s">
        <v>591</v>
      </c>
      <c r="K269" t="s">
        <v>592</v>
      </c>
      <c r="L269" t="s">
        <v>593</v>
      </c>
      <c r="M269" t="s">
        <v>594</v>
      </c>
      <c r="N269" t="s">
        <v>595</v>
      </c>
      <c r="O269" t="s">
        <v>596</v>
      </c>
      <c r="P269" t="s">
        <v>595</v>
      </c>
      <c r="Q269" t="s">
        <v>597</v>
      </c>
      <c r="R269" t="s">
        <v>598</v>
      </c>
      <c r="S269" t="s">
        <v>598</v>
      </c>
      <c r="T269" s="1">
        <v>42158</v>
      </c>
      <c r="U269" s="1">
        <v>51290</v>
      </c>
      <c r="V269" s="1">
        <v>51290</v>
      </c>
      <c r="X269" t="s">
        <v>1164</v>
      </c>
      <c r="Y269" t="s">
        <v>1165</v>
      </c>
      <c r="Z269" t="s">
        <v>719</v>
      </c>
      <c r="AA269" t="s">
        <v>1166</v>
      </c>
      <c r="AB269" t="s">
        <v>800</v>
      </c>
      <c r="AC269" t="s">
        <v>594</v>
      </c>
      <c r="AD269" t="s">
        <v>681</v>
      </c>
      <c r="AF269" t="s">
        <v>605</v>
      </c>
      <c r="AG269" t="s">
        <v>606</v>
      </c>
      <c r="AH269" s="1">
        <v>42002</v>
      </c>
      <c r="AI269" t="s">
        <v>607</v>
      </c>
      <c r="AJ269" t="s">
        <v>608</v>
      </c>
      <c r="AK269" t="s">
        <v>587</v>
      </c>
      <c r="AL269" t="s">
        <v>609</v>
      </c>
      <c r="AM269" t="s">
        <v>610</v>
      </c>
      <c r="AN269" t="s">
        <v>619</v>
      </c>
      <c r="AO269">
        <v>0</v>
      </c>
      <c r="AP269">
        <v>18000000000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18000000000</v>
      </c>
      <c r="AX269">
        <v>198000000</v>
      </c>
      <c r="AY269">
        <v>198000000</v>
      </c>
      <c r="AZ269">
        <v>6051697107</v>
      </c>
      <c r="BA269">
        <v>-198000000</v>
      </c>
      <c r="BB269">
        <v>-198000000</v>
      </c>
      <c r="BC269">
        <v>11948302893</v>
      </c>
      <c r="BD269">
        <v>121043255</v>
      </c>
      <c r="BE269">
        <v>121043255</v>
      </c>
      <c r="BF269">
        <v>5296222295</v>
      </c>
      <c r="BG269">
        <v>0</v>
      </c>
      <c r="BH269">
        <v>121043255</v>
      </c>
      <c r="BI269">
        <v>0</v>
      </c>
      <c r="BJ269">
        <v>0</v>
      </c>
      <c r="BK269">
        <v>0</v>
      </c>
      <c r="BL269">
        <v>120467523</v>
      </c>
      <c r="BM269">
        <v>0</v>
      </c>
      <c r="BN269">
        <v>0</v>
      </c>
      <c r="BO269">
        <v>41757376</v>
      </c>
      <c r="BP269">
        <v>120570783</v>
      </c>
      <c r="BQ269">
        <v>41757376</v>
      </c>
      <c r="BR269">
        <v>120570783</v>
      </c>
      <c r="BS269">
        <v>0</v>
      </c>
      <c r="BT269">
        <v>0</v>
      </c>
      <c r="BU269">
        <v>0</v>
      </c>
      <c r="BV269">
        <v>41757376</v>
      </c>
      <c r="BW269">
        <v>120570783</v>
      </c>
      <c r="BX269">
        <v>0.34722301022206153</v>
      </c>
      <c r="BY269">
        <v>1.0058879411760513</v>
      </c>
      <c r="BZ269">
        <v>0</v>
      </c>
      <c r="CA269">
        <v>11970000000</v>
      </c>
      <c r="CB269">
        <v>12168000000</v>
      </c>
      <c r="CC269">
        <v>12168000000</v>
      </c>
      <c r="CD269">
        <v>0</v>
      </c>
      <c r="CE269">
        <v>11948302893</v>
      </c>
      <c r="CF269">
        <v>12145648474</v>
      </c>
      <c r="CG269">
        <v>12145272847</v>
      </c>
      <c r="CH269">
        <v>11948302893</v>
      </c>
      <c r="CI269">
        <v>12145648474</v>
      </c>
      <c r="CJ269">
        <v>12145272847</v>
      </c>
      <c r="CK269">
        <v>1030046</v>
      </c>
      <c r="CL269">
        <v>0</v>
      </c>
      <c r="CM269">
        <v>0.34098473333333335</v>
      </c>
      <c r="CN269">
        <v>4.0918168000000001</v>
      </c>
      <c r="CO269">
        <v>4.0918168000000001</v>
      </c>
      <c r="CP269">
        <v>4074188875.7555003</v>
      </c>
      <c r="CQ269">
        <v>48890266509.066002</v>
      </c>
      <c r="CR269">
        <v>48890266509.066002</v>
      </c>
      <c r="CS269">
        <v>1.2942345719444444</v>
      </c>
      <c r="CT269">
        <v>15463906680.184422</v>
      </c>
      <c r="CU269">
        <v>3.99</v>
      </c>
      <c r="CV269">
        <v>0</v>
      </c>
      <c r="CW269">
        <v>0</v>
      </c>
      <c r="CX269">
        <v>3.99</v>
      </c>
      <c r="CY269">
        <v>3.99</v>
      </c>
      <c r="CZ269">
        <v>47673728543.07</v>
      </c>
      <c r="DA269">
        <v>0</v>
      </c>
      <c r="DB269">
        <v>0</v>
      </c>
      <c r="DC269">
        <v>790020000</v>
      </c>
      <c r="DD269">
        <v>790020000</v>
      </c>
      <c r="DE269">
        <v>11948302893</v>
      </c>
      <c r="DF269">
        <v>0</v>
      </c>
      <c r="DG269">
        <v>198000000</v>
      </c>
      <c r="DH269">
        <v>1</v>
      </c>
      <c r="DI269">
        <v>0</v>
      </c>
      <c r="DJ269">
        <v>11948302893</v>
      </c>
      <c r="DK269">
        <v>0</v>
      </c>
      <c r="DL269">
        <v>12145272847</v>
      </c>
      <c r="DM269">
        <v>0</v>
      </c>
      <c r="DN269">
        <v>0</v>
      </c>
      <c r="DO269">
        <v>0</v>
      </c>
      <c r="DP269">
        <v>198000000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13159327809.17679</v>
      </c>
      <c r="DW269">
        <v>1672466110.760452</v>
      </c>
      <c r="DX269">
        <v>0</v>
      </c>
      <c r="DY269">
        <v>0</v>
      </c>
      <c r="DZ269">
        <v>0</v>
      </c>
      <c r="EA269">
        <v>0</v>
      </c>
      <c r="EB269">
        <v>1672466110.760452</v>
      </c>
      <c r="EC269">
        <v>0.12709358221125405</v>
      </c>
      <c r="ED269">
        <v>1672466110.760452</v>
      </c>
      <c r="EE269">
        <v>1518552616.0164602</v>
      </c>
      <c r="EF269">
        <v>0</v>
      </c>
      <c r="EG269">
        <v>41757376</v>
      </c>
      <c r="EH269">
        <v>0</v>
      </c>
      <c r="EI269">
        <v>0</v>
      </c>
      <c r="EJ269">
        <v>0</v>
      </c>
      <c r="EK269">
        <v>0</v>
      </c>
      <c r="EL269">
        <v>120570783</v>
      </c>
      <c r="EM269">
        <v>0</v>
      </c>
      <c r="EN269">
        <v>0</v>
      </c>
      <c r="EO269">
        <v>0</v>
      </c>
      <c r="EP269">
        <v>41757376</v>
      </c>
      <c r="EQ269">
        <v>120570783</v>
      </c>
      <c r="ER269">
        <v>278</v>
      </c>
      <c r="ES269" t="s">
        <v>10328</v>
      </c>
      <c r="ET269" t="s">
        <v>10328</v>
      </c>
      <c r="EU269" t="s">
        <v>612</v>
      </c>
      <c r="EV269" t="s">
        <v>10329</v>
      </c>
      <c r="EW269">
        <v>0</v>
      </c>
      <c r="EX269">
        <v>41757376</v>
      </c>
      <c r="EY269">
        <v>0</v>
      </c>
      <c r="EZ269">
        <v>0</v>
      </c>
      <c r="FA269">
        <v>0</v>
      </c>
      <c r="FB269">
        <v>0</v>
      </c>
      <c r="FC269">
        <v>120570783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 t="b">
        <v>1</v>
      </c>
      <c r="FR269" t="b">
        <v>1</v>
      </c>
    </row>
    <row r="270" spans="1:174" x14ac:dyDescent="0.4">
      <c r="A270" t="s">
        <v>122</v>
      </c>
      <c r="B270">
        <v>906133387901</v>
      </c>
      <c r="C270">
        <v>6000000000469</v>
      </c>
      <c r="D270" t="s">
        <v>1161</v>
      </c>
      <c r="E270" t="s">
        <v>1162</v>
      </c>
      <c r="F270" t="s">
        <v>587</v>
      </c>
      <c r="G270" t="s">
        <v>717</v>
      </c>
      <c r="H270" t="s">
        <v>1163</v>
      </c>
      <c r="I270" t="s">
        <v>590</v>
      </c>
      <c r="J270" t="s">
        <v>591</v>
      </c>
      <c r="K270" t="s">
        <v>592</v>
      </c>
      <c r="L270" t="s">
        <v>593</v>
      </c>
      <c r="M270" t="s">
        <v>594</v>
      </c>
      <c r="N270" t="s">
        <v>595</v>
      </c>
      <c r="O270" t="s">
        <v>596</v>
      </c>
      <c r="P270" t="s">
        <v>595</v>
      </c>
      <c r="Q270" t="s">
        <v>597</v>
      </c>
      <c r="R270" t="s">
        <v>598</v>
      </c>
      <c r="S270" t="s">
        <v>598</v>
      </c>
      <c r="T270" s="1">
        <v>42158</v>
      </c>
      <c r="U270" s="1">
        <v>51290</v>
      </c>
      <c r="V270" s="1">
        <v>51290</v>
      </c>
      <c r="X270" t="s">
        <v>1164</v>
      </c>
      <c r="Y270" t="s">
        <v>1165</v>
      </c>
      <c r="Z270" t="s">
        <v>719</v>
      </c>
      <c r="AA270" t="s">
        <v>1166</v>
      </c>
      <c r="AB270" t="s">
        <v>800</v>
      </c>
      <c r="AC270" t="s">
        <v>594</v>
      </c>
      <c r="AD270" t="s">
        <v>681</v>
      </c>
      <c r="AF270" t="s">
        <v>605</v>
      </c>
      <c r="AG270" t="s">
        <v>606</v>
      </c>
      <c r="AH270" s="1">
        <v>42002</v>
      </c>
      <c r="AI270" t="s">
        <v>607</v>
      </c>
      <c r="AJ270" t="s">
        <v>608</v>
      </c>
      <c r="AK270" t="s">
        <v>587</v>
      </c>
      <c r="AL270" t="s">
        <v>609</v>
      </c>
      <c r="AM270" t="s">
        <v>610</v>
      </c>
      <c r="AN270" t="s">
        <v>619</v>
      </c>
      <c r="AO270">
        <v>0</v>
      </c>
      <c r="AP270">
        <v>25000000000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25000000000</v>
      </c>
      <c r="AX270">
        <v>275000000</v>
      </c>
      <c r="AY270">
        <v>275000000</v>
      </c>
      <c r="AZ270">
        <v>8387857269</v>
      </c>
      <c r="BA270">
        <v>-275000000</v>
      </c>
      <c r="BB270">
        <v>-275000000</v>
      </c>
      <c r="BC270">
        <v>16612142731</v>
      </c>
      <c r="BD270">
        <v>181177268</v>
      </c>
      <c r="BE270">
        <v>181177268</v>
      </c>
      <c r="BF270">
        <v>7867673873</v>
      </c>
      <c r="BG270">
        <v>0</v>
      </c>
      <c r="BH270">
        <v>181177268</v>
      </c>
      <c r="BI270">
        <v>0</v>
      </c>
      <c r="BJ270">
        <v>0</v>
      </c>
      <c r="BK270">
        <v>0</v>
      </c>
      <c r="BL270">
        <v>179045935</v>
      </c>
      <c r="BM270">
        <v>0</v>
      </c>
      <c r="BN270">
        <v>0</v>
      </c>
      <c r="BO270">
        <v>61850963</v>
      </c>
      <c r="BP270">
        <v>179190046</v>
      </c>
      <c r="BQ270">
        <v>61850963</v>
      </c>
      <c r="BR270">
        <v>179190046</v>
      </c>
      <c r="BS270">
        <v>0</v>
      </c>
      <c r="BT270">
        <v>0</v>
      </c>
      <c r="BU270">
        <v>0</v>
      </c>
      <c r="BV270">
        <v>61850963</v>
      </c>
      <c r="BW270">
        <v>179190046</v>
      </c>
      <c r="BX270">
        <v>0.36995404060644599</v>
      </c>
      <c r="BY270">
        <v>1.0755758732685556</v>
      </c>
      <c r="BZ270">
        <v>0</v>
      </c>
      <c r="CA270">
        <v>16625000000</v>
      </c>
      <c r="CB270">
        <v>16900000000</v>
      </c>
      <c r="CC270">
        <v>16900000000</v>
      </c>
      <c r="CD270">
        <v>0</v>
      </c>
      <c r="CE270">
        <v>16612142731</v>
      </c>
      <c r="CF270">
        <v>16886814581</v>
      </c>
      <c r="CG270">
        <v>16886880988</v>
      </c>
      <c r="CH270">
        <v>16612142731</v>
      </c>
      <c r="CI270">
        <v>16886814581</v>
      </c>
      <c r="CJ270">
        <v>16886880988</v>
      </c>
      <c r="CK270">
        <v>261743</v>
      </c>
      <c r="CL270">
        <v>0</v>
      </c>
      <c r="CM270">
        <v>0.3643306</v>
      </c>
      <c r="CN270">
        <v>4.3719672000000003</v>
      </c>
      <c r="CO270">
        <v>4.3719672000000003</v>
      </c>
      <c r="CP270">
        <v>6052311928.4708691</v>
      </c>
      <c r="CQ270">
        <v>72627743141.650421</v>
      </c>
      <c r="CR270">
        <v>72627743141.650421</v>
      </c>
      <c r="CS270">
        <v>1.3147069549199999</v>
      </c>
      <c r="CT270">
        <v>21840099584.56942</v>
      </c>
      <c r="CU270">
        <v>4.3</v>
      </c>
      <c r="CV270">
        <v>0</v>
      </c>
      <c r="CW270">
        <v>0</v>
      </c>
      <c r="CX270">
        <v>4.3</v>
      </c>
      <c r="CY270">
        <v>4.3</v>
      </c>
      <c r="CZ270">
        <v>71432213743.300003</v>
      </c>
      <c r="DA270">
        <v>0</v>
      </c>
      <c r="DB270">
        <v>0</v>
      </c>
      <c r="DC270">
        <v>1182500000</v>
      </c>
      <c r="DD270">
        <v>1182500000</v>
      </c>
      <c r="DE270">
        <v>16612142731</v>
      </c>
      <c r="DF270">
        <v>0</v>
      </c>
      <c r="DG270">
        <v>275000000</v>
      </c>
      <c r="DH270">
        <v>1</v>
      </c>
      <c r="DI270">
        <v>0</v>
      </c>
      <c r="DJ270">
        <v>16612142731</v>
      </c>
      <c r="DK270">
        <v>0</v>
      </c>
      <c r="DL270">
        <v>16886880988</v>
      </c>
      <c r="DM270">
        <v>0</v>
      </c>
      <c r="DN270">
        <v>0</v>
      </c>
      <c r="DO270">
        <v>0</v>
      </c>
      <c r="DP270">
        <v>275000000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17259411410.72086</v>
      </c>
      <c r="DW270">
        <v>2193788523.7325487</v>
      </c>
      <c r="DX270">
        <v>0</v>
      </c>
      <c r="DY270">
        <v>0</v>
      </c>
      <c r="DZ270">
        <v>0</v>
      </c>
      <c r="EA270">
        <v>0</v>
      </c>
      <c r="EB270">
        <v>2193788523.7325487</v>
      </c>
      <c r="EC270">
        <v>0.1271067982289277</v>
      </c>
      <c r="ED270">
        <v>2193788523.7325487</v>
      </c>
      <c r="EE270">
        <v>2111516274.2593651</v>
      </c>
      <c r="EF270">
        <v>0</v>
      </c>
      <c r="EG270">
        <v>61850963</v>
      </c>
      <c r="EH270">
        <v>0</v>
      </c>
      <c r="EI270">
        <v>0</v>
      </c>
      <c r="EJ270">
        <v>0</v>
      </c>
      <c r="EK270">
        <v>0</v>
      </c>
      <c r="EL270">
        <v>179190046</v>
      </c>
      <c r="EM270">
        <v>0</v>
      </c>
      <c r="EN270">
        <v>0</v>
      </c>
      <c r="EO270">
        <v>0</v>
      </c>
      <c r="EP270">
        <v>61850963</v>
      </c>
      <c r="EQ270">
        <v>179190046</v>
      </c>
      <c r="ER270">
        <v>250</v>
      </c>
      <c r="ES270" t="s">
        <v>10328</v>
      </c>
      <c r="ET270" t="s">
        <v>10328</v>
      </c>
      <c r="EU270" t="s">
        <v>612</v>
      </c>
      <c r="EV270" t="s">
        <v>10329</v>
      </c>
      <c r="EW270">
        <v>0</v>
      </c>
      <c r="EX270">
        <v>61850963</v>
      </c>
      <c r="EY270">
        <v>0</v>
      </c>
      <c r="EZ270">
        <v>0</v>
      </c>
      <c r="FA270">
        <v>0</v>
      </c>
      <c r="FB270">
        <v>0</v>
      </c>
      <c r="FC270">
        <v>179190046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 t="b">
        <v>1</v>
      </c>
      <c r="FR270" t="b">
        <v>1</v>
      </c>
    </row>
    <row r="271" spans="1:174" x14ac:dyDescent="0.4">
      <c r="A271" t="s">
        <v>122</v>
      </c>
      <c r="B271" t="s">
        <v>1167</v>
      </c>
      <c r="C271">
        <v>200000555</v>
      </c>
      <c r="D271" t="s">
        <v>1161</v>
      </c>
      <c r="E271" t="s">
        <v>1168</v>
      </c>
      <c r="F271" t="s">
        <v>587</v>
      </c>
      <c r="G271" t="s">
        <v>717</v>
      </c>
      <c r="H271" t="s">
        <v>1163</v>
      </c>
      <c r="I271" t="s">
        <v>590</v>
      </c>
      <c r="J271" t="s">
        <v>591</v>
      </c>
      <c r="K271" t="s">
        <v>592</v>
      </c>
      <c r="L271" t="s">
        <v>593</v>
      </c>
      <c r="M271" t="s">
        <v>594</v>
      </c>
      <c r="N271" t="s">
        <v>635</v>
      </c>
      <c r="O271" t="s">
        <v>744</v>
      </c>
      <c r="P271" t="s">
        <v>625</v>
      </c>
      <c r="Q271" t="s">
        <v>597</v>
      </c>
      <c r="R271" t="s">
        <v>598</v>
      </c>
      <c r="S271" t="s">
        <v>598</v>
      </c>
      <c r="T271" s="1">
        <v>42158</v>
      </c>
      <c r="U271" s="1">
        <v>51290</v>
      </c>
      <c r="V271" s="1">
        <v>51290</v>
      </c>
      <c r="X271" t="s">
        <v>1164</v>
      </c>
      <c r="Y271" t="s">
        <v>1165</v>
      </c>
      <c r="Z271" t="s">
        <v>719</v>
      </c>
      <c r="AA271" t="s">
        <v>1166</v>
      </c>
      <c r="AB271" t="s">
        <v>800</v>
      </c>
      <c r="AC271" t="s">
        <v>594</v>
      </c>
      <c r="AD271" t="s">
        <v>681</v>
      </c>
      <c r="AF271" t="s">
        <v>605</v>
      </c>
      <c r="AG271" t="s">
        <v>606</v>
      </c>
      <c r="AH271" t="s">
        <v>10328</v>
      </c>
      <c r="AI271" t="s">
        <v>607</v>
      </c>
      <c r="AJ271" t="s">
        <v>608</v>
      </c>
      <c r="AK271" t="s">
        <v>587</v>
      </c>
      <c r="AL271" t="s">
        <v>627</v>
      </c>
      <c r="AM271" t="s">
        <v>610</v>
      </c>
      <c r="AN271" t="s">
        <v>619</v>
      </c>
      <c r="AO271">
        <v>0</v>
      </c>
      <c r="AP271">
        <v>12900000000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12900000000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12900000000</v>
      </c>
      <c r="BD271">
        <v>0</v>
      </c>
      <c r="BE271">
        <v>0</v>
      </c>
      <c r="BF271">
        <v>4550130257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890352908</v>
      </c>
      <c r="BN271">
        <v>890352908</v>
      </c>
      <c r="BO271">
        <v>0</v>
      </c>
      <c r="BP271">
        <v>0</v>
      </c>
      <c r="BQ271">
        <v>890352908</v>
      </c>
      <c r="BR271">
        <v>890352908</v>
      </c>
      <c r="BS271">
        <v>0</v>
      </c>
      <c r="BT271">
        <v>0</v>
      </c>
      <c r="BU271">
        <v>0</v>
      </c>
      <c r="BV271">
        <v>890352908</v>
      </c>
      <c r="BW271">
        <v>890352908</v>
      </c>
      <c r="BX271">
        <v>8.2526570299782236</v>
      </c>
      <c r="BY271">
        <v>8.2526570299782236</v>
      </c>
      <c r="BZ271">
        <v>0</v>
      </c>
      <c r="CA271">
        <v>12900000000</v>
      </c>
      <c r="CB271">
        <v>12900000000</v>
      </c>
      <c r="CC271">
        <v>12900000000</v>
      </c>
      <c r="CD271">
        <v>0</v>
      </c>
      <c r="CE271">
        <v>11679034720</v>
      </c>
      <c r="CF271">
        <v>10788681812</v>
      </c>
      <c r="CG271">
        <v>10788681812</v>
      </c>
      <c r="CH271">
        <v>11679034720</v>
      </c>
      <c r="CI271">
        <v>10788681812</v>
      </c>
      <c r="CJ271">
        <v>10788681812</v>
      </c>
      <c r="CK271">
        <v>890352908</v>
      </c>
      <c r="CL271">
        <v>0</v>
      </c>
      <c r="CM271">
        <v>154.38197016716003</v>
      </c>
      <c r="CN271">
        <v>37.932787537574761</v>
      </c>
      <c r="CO271">
        <v>2.8151550889015198</v>
      </c>
      <c r="CP271">
        <v>1803032389724.2664</v>
      </c>
      <c r="CQ271">
        <v>443018342677.71893</v>
      </c>
      <c r="CR271">
        <v>32878294025.465538</v>
      </c>
      <c r="CS271">
        <v>1.2580748044186048</v>
      </c>
      <c r="CT271">
        <v>14693099321.162094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1</v>
      </c>
      <c r="DJ271">
        <v>0</v>
      </c>
      <c r="DK271">
        <v>11679034720</v>
      </c>
      <c r="DL271">
        <v>0</v>
      </c>
      <c r="DM271">
        <v>10788681812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12976689558</v>
      </c>
      <c r="DW271">
        <v>2893.0890198654433</v>
      </c>
      <c r="DX271">
        <v>0</v>
      </c>
      <c r="DY271">
        <v>6377889667.7112885</v>
      </c>
      <c r="DZ271">
        <v>0</v>
      </c>
      <c r="EA271">
        <v>0</v>
      </c>
      <c r="EB271">
        <v>6377892560.8003082</v>
      </c>
      <c r="EC271">
        <v>0.49148841330402337</v>
      </c>
      <c r="ED271">
        <v>6377892560.8003082</v>
      </c>
      <c r="EE271">
        <v>5740110243.4553986</v>
      </c>
      <c r="EF271">
        <v>0</v>
      </c>
      <c r="EG271">
        <v>0</v>
      </c>
      <c r="EH271">
        <v>0</v>
      </c>
      <c r="EI271">
        <v>0</v>
      </c>
      <c r="EJ271">
        <v>890352908</v>
      </c>
      <c r="EK271">
        <v>0</v>
      </c>
      <c r="EL271">
        <v>0</v>
      </c>
      <c r="EM271">
        <v>0</v>
      </c>
      <c r="EN271">
        <v>0</v>
      </c>
      <c r="EO271">
        <v>890352908</v>
      </c>
      <c r="EP271">
        <v>890352908</v>
      </c>
      <c r="EQ271">
        <v>890352908</v>
      </c>
      <c r="ER271">
        <v>130</v>
      </c>
      <c r="ES271" t="s">
        <v>10328</v>
      </c>
      <c r="ET271" t="s">
        <v>10328</v>
      </c>
      <c r="EU271" t="s">
        <v>612</v>
      </c>
      <c r="EV271" t="s">
        <v>613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890352908</v>
      </c>
      <c r="FL271">
        <v>0</v>
      </c>
      <c r="FM271">
        <v>0</v>
      </c>
      <c r="FN271">
        <v>0</v>
      </c>
      <c r="FO271">
        <v>0</v>
      </c>
      <c r="FP271">
        <v>890352908</v>
      </c>
      <c r="FQ271" t="b">
        <v>1</v>
      </c>
      <c r="FR271" t="b">
        <v>1</v>
      </c>
    </row>
    <row r="272" spans="1:174" x14ac:dyDescent="0.4">
      <c r="A272" t="s">
        <v>123</v>
      </c>
      <c r="B272" t="s">
        <v>1169</v>
      </c>
      <c r="C272">
        <v>200000580</v>
      </c>
      <c r="D272" t="s">
        <v>1170</v>
      </c>
      <c r="E272" t="s">
        <v>1171</v>
      </c>
      <c r="F272" t="s">
        <v>587</v>
      </c>
      <c r="G272" t="s">
        <v>588</v>
      </c>
      <c r="H272" t="s">
        <v>993</v>
      </c>
      <c r="I272" t="s">
        <v>590</v>
      </c>
      <c r="J272" t="s">
        <v>591</v>
      </c>
      <c r="K272" t="s">
        <v>592</v>
      </c>
      <c r="L272" t="s">
        <v>593</v>
      </c>
      <c r="M272" t="s">
        <v>594</v>
      </c>
      <c r="N272" t="s">
        <v>635</v>
      </c>
      <c r="O272" t="s">
        <v>596</v>
      </c>
      <c r="P272" t="s">
        <v>636</v>
      </c>
      <c r="Q272" t="s">
        <v>597</v>
      </c>
      <c r="R272" t="s">
        <v>598</v>
      </c>
      <c r="S272" t="s">
        <v>598</v>
      </c>
      <c r="T272" s="1">
        <v>42075</v>
      </c>
      <c r="U272" s="1">
        <v>50040</v>
      </c>
      <c r="V272" s="1">
        <v>50040</v>
      </c>
      <c r="X272" t="s">
        <v>599</v>
      </c>
      <c r="Y272" t="s">
        <v>600</v>
      </c>
      <c r="Z272" t="s">
        <v>601</v>
      </c>
      <c r="AA272" t="s">
        <v>1119</v>
      </c>
      <c r="AB272" t="s">
        <v>630</v>
      </c>
      <c r="AC272" t="s">
        <v>594</v>
      </c>
      <c r="AD272" t="s">
        <v>825</v>
      </c>
      <c r="AF272" t="s">
        <v>605</v>
      </c>
      <c r="AG272" t="s">
        <v>606</v>
      </c>
      <c r="AH272" t="s">
        <v>10328</v>
      </c>
      <c r="AI272" t="s">
        <v>607</v>
      </c>
      <c r="AJ272" t="s">
        <v>608</v>
      </c>
      <c r="AK272" t="s">
        <v>587</v>
      </c>
      <c r="AL272" t="s">
        <v>609</v>
      </c>
      <c r="AM272" t="s">
        <v>610</v>
      </c>
      <c r="AN272" t="s">
        <v>619</v>
      </c>
      <c r="AO272">
        <v>0</v>
      </c>
      <c r="AP272">
        <v>20000000000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20000000000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20000000000</v>
      </c>
      <c r="BD272">
        <v>0</v>
      </c>
      <c r="BE272">
        <v>0</v>
      </c>
      <c r="BF272">
        <v>12410572997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3497260365</v>
      </c>
      <c r="BN272">
        <v>3497260365</v>
      </c>
      <c r="BO272">
        <v>0</v>
      </c>
      <c r="BP272">
        <v>0</v>
      </c>
      <c r="BQ272">
        <v>3497260365</v>
      </c>
      <c r="BR272">
        <v>3497260365</v>
      </c>
      <c r="BS272">
        <v>0</v>
      </c>
      <c r="BT272">
        <v>0</v>
      </c>
      <c r="BU272">
        <v>0</v>
      </c>
      <c r="BV272">
        <v>3497260365</v>
      </c>
      <c r="BW272">
        <v>3497260365</v>
      </c>
      <c r="BX272">
        <v>19.491818534773451</v>
      </c>
      <c r="BY272">
        <v>19.491818534773451</v>
      </c>
      <c r="BZ272">
        <v>0</v>
      </c>
      <c r="CA272">
        <v>20000000000</v>
      </c>
      <c r="CB272">
        <v>20000000000</v>
      </c>
      <c r="CC272">
        <v>20000000000</v>
      </c>
      <c r="CD272">
        <v>0</v>
      </c>
      <c r="CE272">
        <v>21439456773</v>
      </c>
      <c r="CF272">
        <v>17942196408</v>
      </c>
      <c r="CG272">
        <v>17942196408</v>
      </c>
      <c r="CH272">
        <v>21439456773</v>
      </c>
      <c r="CI272">
        <v>17942196408</v>
      </c>
      <c r="CJ272">
        <v>17942196408</v>
      </c>
      <c r="CK272">
        <v>3497260365</v>
      </c>
      <c r="CL272">
        <v>0</v>
      </c>
      <c r="CM272">
        <v>713.94411563873291</v>
      </c>
      <c r="CN272">
        <v>105.89663386344907</v>
      </c>
      <c r="CO272">
        <v>6.1922946572303781</v>
      </c>
      <c r="CP272">
        <v>15306574005574.328</v>
      </c>
      <c r="CQ272">
        <v>2270366304121.6245</v>
      </c>
      <c r="CR272">
        <v>132759433629.36954</v>
      </c>
      <c r="CS272">
        <v>1.6925014885</v>
      </c>
      <c r="CT272">
        <v>36286312500.933907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0.96959644709315995</v>
      </c>
      <c r="DI272">
        <v>3.0403552906840065E-2</v>
      </c>
      <c r="DJ272">
        <v>20787621114.708183</v>
      </c>
      <c r="DK272">
        <v>651835658.29181612</v>
      </c>
      <c r="DL272">
        <v>17396689890.244457</v>
      </c>
      <c r="DM272">
        <v>545506517.75554383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18955841442</v>
      </c>
      <c r="DW272">
        <v>706195544.45298219</v>
      </c>
      <c r="DX272">
        <v>0</v>
      </c>
      <c r="DY272">
        <v>113098400.10687435</v>
      </c>
      <c r="DZ272">
        <v>0</v>
      </c>
      <c r="EA272">
        <v>0</v>
      </c>
      <c r="EB272">
        <v>819293944.55985653</v>
      </c>
      <c r="EC272">
        <v>4.3221185778889601E-2</v>
      </c>
      <c r="ED272">
        <v>819293944.55985653</v>
      </c>
      <c r="EE272">
        <v>926638744.18430591</v>
      </c>
      <c r="EF272">
        <v>0</v>
      </c>
      <c r="EG272">
        <v>0</v>
      </c>
      <c r="EH272">
        <v>0</v>
      </c>
      <c r="EI272">
        <v>0</v>
      </c>
      <c r="EJ272">
        <v>3497260365</v>
      </c>
      <c r="EK272">
        <v>0</v>
      </c>
      <c r="EL272">
        <v>0</v>
      </c>
      <c r="EM272">
        <v>0</v>
      </c>
      <c r="EN272">
        <v>0</v>
      </c>
      <c r="EO272">
        <v>3497260365</v>
      </c>
      <c r="EP272">
        <v>3497260365</v>
      </c>
      <c r="EQ272">
        <v>3497260365</v>
      </c>
      <c r="ER272">
        <v>40</v>
      </c>
      <c r="ES272" t="s">
        <v>10328</v>
      </c>
      <c r="ET272" t="s">
        <v>10328</v>
      </c>
      <c r="EU272" t="s">
        <v>612</v>
      </c>
      <c r="EV272" t="s">
        <v>613</v>
      </c>
      <c r="EW272">
        <v>0</v>
      </c>
      <c r="EX272">
        <v>0</v>
      </c>
      <c r="EY272">
        <v>0</v>
      </c>
      <c r="EZ272">
        <v>0</v>
      </c>
      <c r="FA272">
        <v>3390931224.463728</v>
      </c>
      <c r="FB272">
        <v>0</v>
      </c>
      <c r="FC272">
        <v>0</v>
      </c>
      <c r="FD272">
        <v>0</v>
      </c>
      <c r="FE272">
        <v>0</v>
      </c>
      <c r="FF272">
        <v>3390931224.463728</v>
      </c>
      <c r="FG272">
        <v>0</v>
      </c>
      <c r="FH272">
        <v>0</v>
      </c>
      <c r="FI272">
        <v>0</v>
      </c>
      <c r="FJ272">
        <v>0</v>
      </c>
      <c r="FK272">
        <v>106329140.5362723</v>
      </c>
      <c r="FL272">
        <v>0</v>
      </c>
      <c r="FM272">
        <v>0</v>
      </c>
      <c r="FN272">
        <v>0</v>
      </c>
      <c r="FO272">
        <v>0</v>
      </c>
      <c r="FP272">
        <v>106329140.5362723</v>
      </c>
      <c r="FQ272" t="b">
        <v>1</v>
      </c>
      <c r="FR272" t="b">
        <v>1</v>
      </c>
    </row>
    <row r="273" spans="1:174" x14ac:dyDescent="0.4">
      <c r="A273" t="s">
        <v>124</v>
      </c>
      <c r="B273" t="s">
        <v>1172</v>
      </c>
      <c r="C273">
        <v>200000729</v>
      </c>
      <c r="D273" t="s">
        <v>1173</v>
      </c>
      <c r="E273" t="s">
        <v>1174</v>
      </c>
      <c r="F273" t="s">
        <v>647</v>
      </c>
      <c r="G273" t="s">
        <v>648</v>
      </c>
      <c r="H273" t="s">
        <v>695</v>
      </c>
      <c r="I273" t="s">
        <v>730</v>
      </c>
      <c r="J273" t="s">
        <v>878</v>
      </c>
      <c r="K273" t="s">
        <v>732</v>
      </c>
      <c r="L273" t="s">
        <v>879</v>
      </c>
      <c r="M273" t="s">
        <v>594</v>
      </c>
      <c r="N273" t="s">
        <v>635</v>
      </c>
      <c r="O273" t="s">
        <v>624</v>
      </c>
      <c r="P273" t="s">
        <v>636</v>
      </c>
      <c r="Q273" t="s">
        <v>696</v>
      </c>
      <c r="R273" t="s">
        <v>598</v>
      </c>
      <c r="S273" t="s">
        <v>733</v>
      </c>
      <c r="T273" s="1">
        <v>42443</v>
      </c>
      <c r="U273" s="1">
        <v>43538</v>
      </c>
      <c r="V273" s="1">
        <v>47191</v>
      </c>
      <c r="X273" t="s">
        <v>594</v>
      </c>
      <c r="Y273" t="s">
        <v>594</v>
      </c>
      <c r="Z273" t="s">
        <v>594</v>
      </c>
      <c r="AA273" t="s">
        <v>594</v>
      </c>
      <c r="AB273" t="s">
        <v>637</v>
      </c>
      <c r="AC273" t="s">
        <v>1175</v>
      </c>
      <c r="AD273" t="s">
        <v>904</v>
      </c>
      <c r="AF273" t="s">
        <v>653</v>
      </c>
      <c r="AG273" t="s">
        <v>722</v>
      </c>
      <c r="AH273" t="s">
        <v>10328</v>
      </c>
      <c r="AI273" t="s">
        <v>607</v>
      </c>
      <c r="AJ273" t="s">
        <v>814</v>
      </c>
      <c r="AK273" t="s">
        <v>647</v>
      </c>
      <c r="AL273" t="s">
        <v>609</v>
      </c>
      <c r="AM273" t="s">
        <v>610</v>
      </c>
      <c r="AN273" t="s">
        <v>619</v>
      </c>
      <c r="AO273">
        <v>21000000</v>
      </c>
      <c r="AP273">
        <v>399999000000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431929037235</v>
      </c>
      <c r="AX273">
        <v>0</v>
      </c>
      <c r="AY273">
        <v>14754069782</v>
      </c>
      <c r="AZ273">
        <v>151336795599</v>
      </c>
      <c r="BA273">
        <v>0</v>
      </c>
      <c r="BB273">
        <v>-14754069782</v>
      </c>
      <c r="BC273">
        <v>280592241636</v>
      </c>
      <c r="BD273">
        <v>0</v>
      </c>
      <c r="BE273">
        <v>1081965117</v>
      </c>
      <c r="BF273">
        <v>73379101378</v>
      </c>
      <c r="BG273">
        <v>1081965117</v>
      </c>
      <c r="BH273">
        <v>0</v>
      </c>
      <c r="BI273">
        <v>0</v>
      </c>
      <c r="BJ273">
        <v>-37444449</v>
      </c>
      <c r="BK273">
        <v>1081965117</v>
      </c>
      <c r="BL273">
        <v>0</v>
      </c>
      <c r="BM273">
        <v>299599662</v>
      </c>
      <c r="BN273">
        <v>262155212</v>
      </c>
      <c r="BO273">
        <v>0</v>
      </c>
      <c r="BP273">
        <v>1081965117</v>
      </c>
      <c r="BQ273">
        <v>299599662</v>
      </c>
      <c r="BR273">
        <v>1344120329</v>
      </c>
      <c r="BS273">
        <v>0</v>
      </c>
      <c r="BT273">
        <v>0</v>
      </c>
      <c r="BU273">
        <v>0</v>
      </c>
      <c r="BV273">
        <v>299599662</v>
      </c>
      <c r="BW273">
        <v>1344120329</v>
      </c>
      <c r="BX273">
        <v>0.11558971449851238</v>
      </c>
      <c r="BY273">
        <v>0.50518339720232408</v>
      </c>
      <c r="BZ273">
        <v>0</v>
      </c>
      <c r="CA273">
        <v>280095589538</v>
      </c>
      <c r="CB273">
        <v>280095589538</v>
      </c>
      <c r="CC273">
        <v>296080005698</v>
      </c>
      <c r="CD273">
        <v>0</v>
      </c>
      <c r="CE273">
        <v>259491919065</v>
      </c>
      <c r="CF273">
        <v>259192319403</v>
      </c>
      <c r="CG273">
        <v>273983833635</v>
      </c>
      <c r="CH273">
        <v>259491919065</v>
      </c>
      <c r="CI273">
        <v>259192319403</v>
      </c>
      <c r="CJ273">
        <v>273983833635</v>
      </c>
      <c r="CK273">
        <v>262155212</v>
      </c>
      <c r="CL273">
        <v>10097511270</v>
      </c>
      <c r="CM273">
        <v>1.3694825768470764</v>
      </c>
      <c r="CN273">
        <v>2.0495697855949406</v>
      </c>
      <c r="CO273">
        <v>1.9113728404045107</v>
      </c>
      <c r="CP273">
        <v>355369661992.12921</v>
      </c>
      <c r="CQ273">
        <v>531846796921.67175</v>
      </c>
      <c r="CR273">
        <v>495985806405.28644</v>
      </c>
      <c r="CS273">
        <v>1.1210355736712294</v>
      </c>
      <c r="CT273">
        <v>290899672352.08051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0.97808099999999987</v>
      </c>
      <c r="DI273">
        <v>2.1919000000000032E-2</v>
      </c>
      <c r="DJ273">
        <v>253804115691.01422</v>
      </c>
      <c r="DK273">
        <v>5687803373.9857435</v>
      </c>
      <c r="DL273">
        <v>267978381985.55441</v>
      </c>
      <c r="DM273">
        <v>6005451649.4455738</v>
      </c>
      <c r="DN273">
        <v>0</v>
      </c>
      <c r="DO273">
        <v>0</v>
      </c>
      <c r="DP273">
        <v>14430675326.448339</v>
      </c>
      <c r="DQ273">
        <v>323394455.55165845</v>
      </c>
      <c r="DR273">
        <v>0</v>
      </c>
      <c r="DS273">
        <v>0</v>
      </c>
      <c r="DT273">
        <v>0</v>
      </c>
      <c r="DU273">
        <v>0</v>
      </c>
      <c r="DV273">
        <v>268672672706</v>
      </c>
      <c r="DW273">
        <v>33070495740.812965</v>
      </c>
      <c r="DX273">
        <v>0</v>
      </c>
      <c r="DY273">
        <v>2800746348.0195546</v>
      </c>
      <c r="DZ273">
        <v>65658989989.660339</v>
      </c>
      <c r="EA273">
        <v>0</v>
      </c>
      <c r="EB273">
        <v>101530232078.49286</v>
      </c>
      <c r="EC273">
        <v>0.37789564177073631</v>
      </c>
      <c r="ED273">
        <v>101530232078.49286</v>
      </c>
      <c r="EE273">
        <v>98060865289.388138</v>
      </c>
      <c r="EF273">
        <v>0</v>
      </c>
      <c r="EG273">
        <v>0</v>
      </c>
      <c r="EH273">
        <v>0</v>
      </c>
      <c r="EI273">
        <v>0</v>
      </c>
      <c r="EJ273">
        <v>299599662</v>
      </c>
      <c r="EK273">
        <v>0</v>
      </c>
      <c r="EL273">
        <v>1081965117</v>
      </c>
      <c r="EM273">
        <v>-37444449</v>
      </c>
      <c r="EN273">
        <v>0</v>
      </c>
      <c r="EO273">
        <v>299599661</v>
      </c>
      <c r="EP273">
        <v>299599662</v>
      </c>
      <c r="EQ273">
        <v>1344120329</v>
      </c>
      <c r="ER273">
        <v>95</v>
      </c>
      <c r="ES273" t="s">
        <v>10328</v>
      </c>
      <c r="ET273" t="s">
        <v>10328</v>
      </c>
      <c r="EU273" t="s">
        <v>612</v>
      </c>
      <c r="EV273" t="s">
        <v>613</v>
      </c>
      <c r="EW273">
        <v>0</v>
      </c>
      <c r="EX273">
        <v>0</v>
      </c>
      <c r="EY273">
        <v>0</v>
      </c>
      <c r="EZ273">
        <v>0</v>
      </c>
      <c r="FA273">
        <v>293032737.00862193</v>
      </c>
      <c r="FB273">
        <v>0</v>
      </c>
      <c r="FC273">
        <v>1058249523.6004769</v>
      </c>
      <c r="FD273">
        <v>-36623704.122368991</v>
      </c>
      <c r="FE273">
        <v>0</v>
      </c>
      <c r="FF273">
        <v>293032736.03054094</v>
      </c>
      <c r="FG273">
        <v>0</v>
      </c>
      <c r="FH273">
        <v>0</v>
      </c>
      <c r="FI273">
        <v>0</v>
      </c>
      <c r="FJ273">
        <v>0</v>
      </c>
      <c r="FK273">
        <v>6566924.9913780093</v>
      </c>
      <c r="FL273">
        <v>0</v>
      </c>
      <c r="FM273">
        <v>23715593.399523035</v>
      </c>
      <c r="FN273">
        <v>-820744.87763100117</v>
      </c>
      <c r="FO273">
        <v>0</v>
      </c>
      <c r="FP273">
        <v>6566924.9694590094</v>
      </c>
      <c r="FQ273" t="b">
        <v>1</v>
      </c>
      <c r="FR273" t="b">
        <v>1</v>
      </c>
    </row>
    <row r="274" spans="1:174" x14ac:dyDescent="0.4">
      <c r="A274" t="s">
        <v>125</v>
      </c>
      <c r="B274">
        <v>605831062601</v>
      </c>
      <c r="C274">
        <v>6000000000447</v>
      </c>
      <c r="D274" t="s">
        <v>1176</v>
      </c>
      <c r="E274" t="s">
        <v>1177</v>
      </c>
      <c r="F274" t="s">
        <v>587</v>
      </c>
      <c r="G274" t="s">
        <v>717</v>
      </c>
      <c r="H274" t="s">
        <v>1178</v>
      </c>
      <c r="I274" t="s">
        <v>590</v>
      </c>
      <c r="J274" t="s">
        <v>591</v>
      </c>
      <c r="K274" t="s">
        <v>592</v>
      </c>
      <c r="L274" t="s">
        <v>593</v>
      </c>
      <c r="M274" t="s">
        <v>594</v>
      </c>
      <c r="N274" t="s">
        <v>595</v>
      </c>
      <c r="O274" t="s">
        <v>596</v>
      </c>
      <c r="P274" t="s">
        <v>595</v>
      </c>
      <c r="Q274" t="s">
        <v>597</v>
      </c>
      <c r="R274" t="s">
        <v>598</v>
      </c>
      <c r="S274" t="s">
        <v>598</v>
      </c>
      <c r="T274" s="1">
        <v>42271</v>
      </c>
      <c r="U274" s="1">
        <v>48572</v>
      </c>
      <c r="V274" s="1">
        <v>48572</v>
      </c>
      <c r="X274" t="s">
        <v>718</v>
      </c>
      <c r="Y274" t="s">
        <v>600</v>
      </c>
      <c r="Z274" t="s">
        <v>719</v>
      </c>
      <c r="AA274" t="s">
        <v>1179</v>
      </c>
      <c r="AB274" t="s">
        <v>603</v>
      </c>
      <c r="AC274" t="s">
        <v>594</v>
      </c>
      <c r="AD274" t="s">
        <v>681</v>
      </c>
      <c r="AF274" t="s">
        <v>605</v>
      </c>
      <c r="AG274" t="s">
        <v>606</v>
      </c>
      <c r="AH274" s="1">
        <v>42216</v>
      </c>
      <c r="AI274" t="s">
        <v>607</v>
      </c>
      <c r="AJ274" t="s">
        <v>608</v>
      </c>
      <c r="AK274" t="s">
        <v>587</v>
      </c>
      <c r="AL274" t="s">
        <v>609</v>
      </c>
      <c r="AM274" t="s">
        <v>610</v>
      </c>
      <c r="AN274" t="s">
        <v>619</v>
      </c>
      <c r="AO274">
        <v>0</v>
      </c>
      <c r="AP274">
        <v>40000000000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39157894737</v>
      </c>
      <c r="AX274">
        <v>0</v>
      </c>
      <c r="AY274">
        <v>646105263</v>
      </c>
      <c r="AZ274">
        <v>14336324995</v>
      </c>
      <c r="BA274">
        <v>0</v>
      </c>
      <c r="BB274">
        <v>-646105263</v>
      </c>
      <c r="BC274">
        <v>24821569742</v>
      </c>
      <c r="BD274">
        <v>0</v>
      </c>
      <c r="BE274">
        <v>264967488</v>
      </c>
      <c r="BF274">
        <v>11001830897</v>
      </c>
      <c r="BG274">
        <v>0</v>
      </c>
      <c r="BH274">
        <v>264967488</v>
      </c>
      <c r="BI274">
        <v>0</v>
      </c>
      <c r="BJ274">
        <v>0</v>
      </c>
      <c r="BK274">
        <v>0</v>
      </c>
      <c r="BL274">
        <v>236951312</v>
      </c>
      <c r="BM274">
        <v>0</v>
      </c>
      <c r="BN274">
        <v>0</v>
      </c>
      <c r="BO274">
        <v>87411020</v>
      </c>
      <c r="BP274">
        <v>238652992</v>
      </c>
      <c r="BQ274">
        <v>87411020</v>
      </c>
      <c r="BR274">
        <v>238652992</v>
      </c>
      <c r="BS274">
        <v>0</v>
      </c>
      <c r="BT274">
        <v>0</v>
      </c>
      <c r="BU274">
        <v>0</v>
      </c>
      <c r="BV274">
        <v>87411020</v>
      </c>
      <c r="BW274">
        <v>238652992</v>
      </c>
      <c r="BX274">
        <v>0.35278206157144193</v>
      </c>
      <c r="BY274">
        <v>0.95371792588328286</v>
      </c>
      <c r="BZ274">
        <v>0</v>
      </c>
      <c r="CA274">
        <v>24869178948</v>
      </c>
      <c r="CB274">
        <v>24869178948</v>
      </c>
      <c r="CC274">
        <v>25515284211</v>
      </c>
      <c r="CD274">
        <v>0</v>
      </c>
      <c r="CE274">
        <v>24821569742</v>
      </c>
      <c r="CF274">
        <v>24821093385</v>
      </c>
      <c r="CG274">
        <v>25463954662</v>
      </c>
      <c r="CH274">
        <v>24821569742</v>
      </c>
      <c r="CI274">
        <v>24821093385</v>
      </c>
      <c r="CJ274">
        <v>25463954662</v>
      </c>
      <c r="CK274">
        <v>3720343</v>
      </c>
      <c r="CL274">
        <v>0</v>
      </c>
      <c r="CM274">
        <v>0.35099669999999999</v>
      </c>
      <c r="CN274">
        <v>4.2119603999999997</v>
      </c>
      <c r="CO274">
        <v>4.2119603999999997</v>
      </c>
      <c r="CP274">
        <v>8712289068.2618504</v>
      </c>
      <c r="CQ274">
        <v>104547468819.14221</v>
      </c>
      <c r="CR274">
        <v>104547468819.14221</v>
      </c>
      <c r="CS274">
        <v>1.2809607352717165</v>
      </c>
      <c r="CT274">
        <v>31795456227.310509</v>
      </c>
      <c r="CU274">
        <v>4.12</v>
      </c>
      <c r="CV274">
        <v>0</v>
      </c>
      <c r="CW274">
        <v>0</v>
      </c>
      <c r="CX274">
        <v>0</v>
      </c>
      <c r="CY274">
        <v>4.12</v>
      </c>
      <c r="CZ274">
        <v>102264867337.04001</v>
      </c>
      <c r="DA274">
        <v>0</v>
      </c>
      <c r="DB274">
        <v>0</v>
      </c>
      <c r="DC274">
        <v>0</v>
      </c>
      <c r="DD274">
        <v>2661953683.5599999</v>
      </c>
      <c r="DE274">
        <v>24821569742</v>
      </c>
      <c r="DF274">
        <v>0</v>
      </c>
      <c r="DG274">
        <v>0</v>
      </c>
      <c r="DH274">
        <v>1</v>
      </c>
      <c r="DI274">
        <v>0</v>
      </c>
      <c r="DJ274">
        <v>24821569742</v>
      </c>
      <c r="DK274">
        <v>0</v>
      </c>
      <c r="DL274">
        <v>25463954662</v>
      </c>
      <c r="DM274">
        <v>0</v>
      </c>
      <c r="DN274">
        <v>0</v>
      </c>
      <c r="DO274">
        <v>0</v>
      </c>
      <c r="DP274">
        <v>646105263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25845551514.417316</v>
      </c>
      <c r="DW274">
        <v>1380625820.9981177</v>
      </c>
      <c r="DX274">
        <v>0</v>
      </c>
      <c r="DY274">
        <v>0</v>
      </c>
      <c r="DZ274">
        <v>0</v>
      </c>
      <c r="EA274">
        <v>0</v>
      </c>
      <c r="EB274">
        <v>1380625820.9981177</v>
      </c>
      <c r="EC274">
        <v>5.3418315342505615E-2</v>
      </c>
      <c r="ED274">
        <v>1380625820.9981177</v>
      </c>
      <c r="EE274">
        <v>1325926439.7741518</v>
      </c>
      <c r="EF274">
        <v>0</v>
      </c>
      <c r="EG274">
        <v>87411020</v>
      </c>
      <c r="EH274">
        <v>0</v>
      </c>
      <c r="EI274">
        <v>0</v>
      </c>
      <c r="EJ274">
        <v>0</v>
      </c>
      <c r="EK274">
        <v>0</v>
      </c>
      <c r="EL274">
        <v>238652992</v>
      </c>
      <c r="EM274">
        <v>0</v>
      </c>
      <c r="EN274">
        <v>0</v>
      </c>
      <c r="EO274">
        <v>0</v>
      </c>
      <c r="EP274">
        <v>87411020</v>
      </c>
      <c r="EQ274">
        <v>238652992</v>
      </c>
      <c r="ER274">
        <v>239</v>
      </c>
      <c r="ES274" t="s">
        <v>10328</v>
      </c>
      <c r="ET274" t="s">
        <v>10328</v>
      </c>
      <c r="EU274" t="s">
        <v>612</v>
      </c>
      <c r="EV274" t="s">
        <v>10329</v>
      </c>
      <c r="EW274">
        <v>0</v>
      </c>
      <c r="EX274">
        <v>87411020</v>
      </c>
      <c r="EY274">
        <v>0</v>
      </c>
      <c r="EZ274">
        <v>0</v>
      </c>
      <c r="FA274">
        <v>0</v>
      </c>
      <c r="FB274">
        <v>0</v>
      </c>
      <c r="FC274">
        <v>238652992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 t="b">
        <v>1</v>
      </c>
      <c r="FR274" t="b">
        <v>1</v>
      </c>
    </row>
    <row r="275" spans="1:174" x14ac:dyDescent="0.4">
      <c r="A275" t="s">
        <v>125</v>
      </c>
      <c r="B275">
        <v>605831062601</v>
      </c>
      <c r="C275">
        <v>6000000000448</v>
      </c>
      <c r="D275" t="s">
        <v>1176</v>
      </c>
      <c r="E275" t="s">
        <v>1177</v>
      </c>
      <c r="F275" t="s">
        <v>587</v>
      </c>
      <c r="G275" t="s">
        <v>717</v>
      </c>
      <c r="H275" t="s">
        <v>1178</v>
      </c>
      <c r="I275" t="s">
        <v>590</v>
      </c>
      <c r="J275" t="s">
        <v>591</v>
      </c>
      <c r="K275" t="s">
        <v>592</v>
      </c>
      <c r="L275" t="s">
        <v>593</v>
      </c>
      <c r="M275" t="s">
        <v>594</v>
      </c>
      <c r="N275" t="s">
        <v>595</v>
      </c>
      <c r="O275" t="s">
        <v>596</v>
      </c>
      <c r="P275" t="s">
        <v>595</v>
      </c>
      <c r="Q275" t="s">
        <v>597</v>
      </c>
      <c r="R275" t="s">
        <v>598</v>
      </c>
      <c r="S275" t="s">
        <v>598</v>
      </c>
      <c r="T275" s="1">
        <v>42271</v>
      </c>
      <c r="U275" s="1">
        <v>48572</v>
      </c>
      <c r="V275" s="1">
        <v>48572</v>
      </c>
      <c r="X275" t="s">
        <v>718</v>
      </c>
      <c r="Y275" t="s">
        <v>600</v>
      </c>
      <c r="Z275" t="s">
        <v>719</v>
      </c>
      <c r="AA275" t="s">
        <v>1179</v>
      </c>
      <c r="AB275" t="s">
        <v>603</v>
      </c>
      <c r="AC275" t="s">
        <v>594</v>
      </c>
      <c r="AD275" t="s">
        <v>681</v>
      </c>
      <c r="AF275" t="s">
        <v>605</v>
      </c>
      <c r="AG275" t="s">
        <v>606</v>
      </c>
      <c r="AH275" s="1">
        <v>42216</v>
      </c>
      <c r="AI275" t="s">
        <v>607</v>
      </c>
      <c r="AJ275" t="s">
        <v>608</v>
      </c>
      <c r="AK275" t="s">
        <v>587</v>
      </c>
      <c r="AL275" t="s">
        <v>609</v>
      </c>
      <c r="AM275" t="s">
        <v>610</v>
      </c>
      <c r="AN275" t="s">
        <v>619</v>
      </c>
      <c r="AO275">
        <v>0</v>
      </c>
      <c r="AP275">
        <v>50000000000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48947368421</v>
      </c>
      <c r="AX275">
        <v>0</v>
      </c>
      <c r="AY275">
        <v>807631579</v>
      </c>
      <c r="AZ275">
        <v>17957224389</v>
      </c>
      <c r="BA275">
        <v>0</v>
      </c>
      <c r="BB275">
        <v>-807631579</v>
      </c>
      <c r="BC275">
        <v>30990144032</v>
      </c>
      <c r="BD275">
        <v>0</v>
      </c>
      <c r="BE275">
        <v>349699203</v>
      </c>
      <c r="BF275">
        <v>14630949995</v>
      </c>
      <c r="BG275">
        <v>0</v>
      </c>
      <c r="BH275">
        <v>349699203</v>
      </c>
      <c r="BI275">
        <v>0</v>
      </c>
      <c r="BJ275">
        <v>0</v>
      </c>
      <c r="BK275">
        <v>0</v>
      </c>
      <c r="BL275">
        <v>342234104</v>
      </c>
      <c r="BM275">
        <v>0</v>
      </c>
      <c r="BN275">
        <v>0</v>
      </c>
      <c r="BO275">
        <v>116122660</v>
      </c>
      <c r="BP275">
        <v>344331543</v>
      </c>
      <c r="BQ275">
        <v>116122660</v>
      </c>
      <c r="BR275">
        <v>344331543</v>
      </c>
      <c r="BS275">
        <v>0</v>
      </c>
      <c r="BT275">
        <v>0</v>
      </c>
      <c r="BU275">
        <v>0</v>
      </c>
      <c r="BV275">
        <v>116122660</v>
      </c>
      <c r="BW275">
        <v>344331543</v>
      </c>
      <c r="BX275">
        <v>0.37542013040468153</v>
      </c>
      <c r="BY275">
        <v>1.1029974434174781</v>
      </c>
      <c r="BZ275">
        <v>0</v>
      </c>
      <c r="CA275">
        <v>31086473682</v>
      </c>
      <c r="CB275">
        <v>31086473682</v>
      </c>
      <c r="CC275">
        <v>31894105261</v>
      </c>
      <c r="CD275">
        <v>0</v>
      </c>
      <c r="CE275">
        <v>30990144032</v>
      </c>
      <c r="CF275">
        <v>30988756138</v>
      </c>
      <c r="CG275">
        <v>31789788800</v>
      </c>
      <c r="CH275">
        <v>30990144032</v>
      </c>
      <c r="CI275">
        <v>30988756138</v>
      </c>
      <c r="CJ275">
        <v>31789788800</v>
      </c>
      <c r="CK275">
        <v>7986811</v>
      </c>
      <c r="CL275">
        <v>0</v>
      </c>
      <c r="CM275">
        <v>0.37386623333333335</v>
      </c>
      <c r="CN275">
        <v>4.4863948000000002</v>
      </c>
      <c r="CO275">
        <v>4.4863948000000002</v>
      </c>
      <c r="CP275">
        <v>11586168419.701321</v>
      </c>
      <c r="CQ275">
        <v>139034021036.41583</v>
      </c>
      <c r="CR275">
        <v>139034021036.41583</v>
      </c>
      <c r="CS275">
        <v>1.2989118816186009</v>
      </c>
      <c r="CT275">
        <v>40253466296.23658</v>
      </c>
      <c r="CU275">
        <v>4.3499999999999996</v>
      </c>
      <c r="CV275">
        <v>0</v>
      </c>
      <c r="CW275">
        <v>0</v>
      </c>
      <c r="CX275">
        <v>0</v>
      </c>
      <c r="CY275">
        <v>4.3499999999999996</v>
      </c>
      <c r="CZ275">
        <v>134807126539.19998</v>
      </c>
      <c r="DA275">
        <v>0</v>
      </c>
      <c r="DB275">
        <v>0</v>
      </c>
      <c r="DC275">
        <v>0</v>
      </c>
      <c r="DD275">
        <v>3513197368.6499996</v>
      </c>
      <c r="DE275">
        <v>30990144032</v>
      </c>
      <c r="DF275">
        <v>0</v>
      </c>
      <c r="DG275">
        <v>0</v>
      </c>
      <c r="DH275">
        <v>1</v>
      </c>
      <c r="DI275">
        <v>0</v>
      </c>
      <c r="DJ275">
        <v>30990144032</v>
      </c>
      <c r="DK275">
        <v>0</v>
      </c>
      <c r="DL275">
        <v>31789788800</v>
      </c>
      <c r="DM275">
        <v>0</v>
      </c>
      <c r="DN275">
        <v>0</v>
      </c>
      <c r="DO275">
        <v>0</v>
      </c>
      <c r="DP275">
        <v>807631579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32204792846.889271</v>
      </c>
      <c r="DW275">
        <v>1719689834.1001313</v>
      </c>
      <c r="DX275">
        <v>0</v>
      </c>
      <c r="DY275">
        <v>0</v>
      </c>
      <c r="DZ275">
        <v>0</v>
      </c>
      <c r="EA275">
        <v>0</v>
      </c>
      <c r="EB275">
        <v>1719689834.1001313</v>
      </c>
      <c r="EC275">
        <v>5.3398568414211665E-2</v>
      </c>
      <c r="ED275">
        <v>1719689834.1001313</v>
      </c>
      <c r="EE275">
        <v>1654829326.2590253</v>
      </c>
      <c r="EF275">
        <v>0</v>
      </c>
      <c r="EG275">
        <v>116122660</v>
      </c>
      <c r="EH275">
        <v>0</v>
      </c>
      <c r="EI275">
        <v>0</v>
      </c>
      <c r="EJ275">
        <v>0</v>
      </c>
      <c r="EK275">
        <v>0</v>
      </c>
      <c r="EL275">
        <v>344331543</v>
      </c>
      <c r="EM275">
        <v>0</v>
      </c>
      <c r="EN275">
        <v>0</v>
      </c>
      <c r="EO275">
        <v>0</v>
      </c>
      <c r="EP275">
        <v>116122660</v>
      </c>
      <c r="EQ275">
        <v>344331543</v>
      </c>
      <c r="ER275">
        <v>210</v>
      </c>
      <c r="ES275" t="s">
        <v>10328</v>
      </c>
      <c r="ET275" t="s">
        <v>10328</v>
      </c>
      <c r="EU275" t="s">
        <v>612</v>
      </c>
      <c r="EV275" t="s">
        <v>10329</v>
      </c>
      <c r="EW275">
        <v>0</v>
      </c>
      <c r="EX275">
        <v>116122660</v>
      </c>
      <c r="EY275">
        <v>0</v>
      </c>
      <c r="EZ275">
        <v>0</v>
      </c>
      <c r="FA275">
        <v>0</v>
      </c>
      <c r="FB275">
        <v>0</v>
      </c>
      <c r="FC275">
        <v>344331543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 t="b">
        <v>1</v>
      </c>
      <c r="FR275" t="b">
        <v>1</v>
      </c>
    </row>
    <row r="276" spans="1:174" x14ac:dyDescent="0.4">
      <c r="A276" t="s">
        <v>126</v>
      </c>
      <c r="B276">
        <v>605644229601</v>
      </c>
      <c r="C276">
        <v>6000000000450</v>
      </c>
      <c r="D276" t="s">
        <v>1180</v>
      </c>
      <c r="E276" t="s">
        <v>1181</v>
      </c>
      <c r="F276" t="s">
        <v>587</v>
      </c>
      <c r="G276" t="s">
        <v>655</v>
      </c>
      <c r="H276" t="s">
        <v>656</v>
      </c>
      <c r="I276" t="s">
        <v>590</v>
      </c>
      <c r="J276" t="s">
        <v>591</v>
      </c>
      <c r="K276" t="s">
        <v>592</v>
      </c>
      <c r="L276" t="s">
        <v>593</v>
      </c>
      <c r="M276" t="s">
        <v>594</v>
      </c>
      <c r="N276" t="s">
        <v>595</v>
      </c>
      <c r="O276" t="s">
        <v>596</v>
      </c>
      <c r="P276" t="s">
        <v>595</v>
      </c>
      <c r="Q276" t="s">
        <v>597</v>
      </c>
      <c r="R276" t="s">
        <v>598</v>
      </c>
      <c r="S276" t="s">
        <v>598</v>
      </c>
      <c r="T276" s="1">
        <v>42269</v>
      </c>
      <c r="U276" s="1">
        <v>49209</v>
      </c>
      <c r="V276" s="1">
        <v>49209</v>
      </c>
      <c r="X276" t="s">
        <v>599</v>
      </c>
      <c r="Y276" t="s">
        <v>657</v>
      </c>
      <c r="Z276" t="s">
        <v>658</v>
      </c>
      <c r="AA276" t="s">
        <v>659</v>
      </c>
      <c r="AB276" t="s">
        <v>617</v>
      </c>
      <c r="AC276" t="s">
        <v>594</v>
      </c>
      <c r="AD276" t="s">
        <v>661</v>
      </c>
      <c r="AF276" t="s">
        <v>605</v>
      </c>
      <c r="AG276" t="s">
        <v>606</v>
      </c>
      <c r="AH276" s="1">
        <v>42269</v>
      </c>
      <c r="AI276" t="s">
        <v>607</v>
      </c>
      <c r="AJ276" t="s">
        <v>608</v>
      </c>
      <c r="AK276" t="s">
        <v>587</v>
      </c>
      <c r="AL276" t="s">
        <v>609</v>
      </c>
      <c r="AM276" t="s">
        <v>610</v>
      </c>
      <c r="AN276" t="s">
        <v>619</v>
      </c>
      <c r="AO276">
        <v>0</v>
      </c>
      <c r="AP276">
        <v>49200000000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49200000000</v>
      </c>
      <c r="AX276">
        <v>0</v>
      </c>
      <c r="AY276">
        <v>794768403</v>
      </c>
      <c r="AZ276">
        <v>29126273995</v>
      </c>
      <c r="BA276">
        <v>0</v>
      </c>
      <c r="BB276">
        <v>-794768403</v>
      </c>
      <c r="BC276">
        <v>20073726005</v>
      </c>
      <c r="BD276">
        <v>0</v>
      </c>
      <c r="BE276">
        <v>224874131</v>
      </c>
      <c r="BF276">
        <v>9703570865</v>
      </c>
      <c r="BG276">
        <v>0</v>
      </c>
      <c r="BH276">
        <v>224874131</v>
      </c>
      <c r="BI276">
        <v>0</v>
      </c>
      <c r="BJ276">
        <v>0</v>
      </c>
      <c r="BK276">
        <v>0</v>
      </c>
      <c r="BL276">
        <v>224164236</v>
      </c>
      <c r="BM276">
        <v>0</v>
      </c>
      <c r="BN276">
        <v>0</v>
      </c>
      <c r="BO276">
        <v>77061109</v>
      </c>
      <c r="BP276">
        <v>224323331</v>
      </c>
      <c r="BQ276">
        <v>77061109</v>
      </c>
      <c r="BR276">
        <v>224323331</v>
      </c>
      <c r="BS276">
        <v>0</v>
      </c>
      <c r="BT276">
        <v>0</v>
      </c>
      <c r="BU276">
        <v>0</v>
      </c>
      <c r="BV276">
        <v>77061109</v>
      </c>
      <c r="BW276">
        <v>224323331</v>
      </c>
      <c r="BX276">
        <v>0.38462868600603972</v>
      </c>
      <c r="BY276">
        <v>1.1018457375471569</v>
      </c>
      <c r="BZ276">
        <v>0</v>
      </c>
      <c r="CA276">
        <v>20077741554</v>
      </c>
      <c r="CB276">
        <v>20077741554</v>
      </c>
      <c r="CC276">
        <v>20872509957</v>
      </c>
      <c r="CD276">
        <v>0</v>
      </c>
      <c r="CE276">
        <v>20073726005</v>
      </c>
      <c r="CF276">
        <v>20073726005</v>
      </c>
      <c r="CG276">
        <v>20868335455</v>
      </c>
      <c r="CH276">
        <v>20073726005</v>
      </c>
      <c r="CI276">
        <v>20073726005</v>
      </c>
      <c r="CJ276">
        <v>20868335455</v>
      </c>
      <c r="CK276">
        <v>158953</v>
      </c>
      <c r="CL276">
        <v>0</v>
      </c>
      <c r="CM276">
        <v>0.38259987499999998</v>
      </c>
      <c r="CN276">
        <v>4.5911985</v>
      </c>
      <c r="CO276">
        <v>4.5911985</v>
      </c>
      <c r="CP276">
        <v>7680205060.2972488</v>
      </c>
      <c r="CQ276">
        <v>92162460723.566986</v>
      </c>
      <c r="CR276">
        <v>92162460723.566986</v>
      </c>
      <c r="CS276">
        <v>1.197227050101626</v>
      </c>
      <c r="CT276">
        <v>24032807769.514446</v>
      </c>
      <c r="CU276">
        <v>4.5199999999999996</v>
      </c>
      <c r="CV276">
        <v>0</v>
      </c>
      <c r="CW276">
        <v>0</v>
      </c>
      <c r="CX276">
        <v>0</v>
      </c>
      <c r="CY276">
        <v>4.5199999999999996</v>
      </c>
      <c r="CZ276">
        <v>90733241542.599991</v>
      </c>
      <c r="DA276">
        <v>0</v>
      </c>
      <c r="DB276">
        <v>0</v>
      </c>
      <c r="DC276">
        <v>0</v>
      </c>
      <c r="DD276">
        <v>3592353181.5599995</v>
      </c>
      <c r="DE276">
        <v>20073726005</v>
      </c>
      <c r="DF276">
        <v>0</v>
      </c>
      <c r="DG276">
        <v>0</v>
      </c>
      <c r="DH276">
        <v>1</v>
      </c>
      <c r="DI276">
        <v>0</v>
      </c>
      <c r="DJ276">
        <v>20073726005</v>
      </c>
      <c r="DK276">
        <v>0</v>
      </c>
      <c r="DL276">
        <v>20868335455</v>
      </c>
      <c r="DM276">
        <v>0</v>
      </c>
      <c r="DN276">
        <v>0</v>
      </c>
      <c r="DO276">
        <v>0</v>
      </c>
      <c r="DP276">
        <v>794768403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22765189775.301731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77061109</v>
      </c>
      <c r="EH276">
        <v>0</v>
      </c>
      <c r="EI276">
        <v>0</v>
      </c>
      <c r="EJ276">
        <v>0</v>
      </c>
      <c r="EK276">
        <v>0</v>
      </c>
      <c r="EL276">
        <v>224323331</v>
      </c>
      <c r="EM276">
        <v>0</v>
      </c>
      <c r="EN276">
        <v>0</v>
      </c>
      <c r="EO276">
        <v>0</v>
      </c>
      <c r="EP276">
        <v>77061109</v>
      </c>
      <c r="EQ276">
        <v>224323331</v>
      </c>
      <c r="ER276">
        <v>245</v>
      </c>
      <c r="ES276" t="s">
        <v>10328</v>
      </c>
      <c r="ET276" t="s">
        <v>10328</v>
      </c>
      <c r="EU276" t="s">
        <v>612</v>
      </c>
      <c r="EV276" t="s">
        <v>10329</v>
      </c>
      <c r="EW276">
        <v>0</v>
      </c>
      <c r="EX276">
        <v>77061109</v>
      </c>
      <c r="EY276">
        <v>0</v>
      </c>
      <c r="EZ276">
        <v>0</v>
      </c>
      <c r="FA276">
        <v>0</v>
      </c>
      <c r="FB276">
        <v>0</v>
      </c>
      <c r="FC276">
        <v>224323331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 t="b">
        <v>1</v>
      </c>
      <c r="FR276" t="b">
        <v>1</v>
      </c>
    </row>
    <row r="277" spans="1:174" x14ac:dyDescent="0.4">
      <c r="A277" t="s">
        <v>126</v>
      </c>
      <c r="B277" t="s">
        <v>1182</v>
      </c>
      <c r="C277">
        <v>200000655</v>
      </c>
      <c r="D277" t="s">
        <v>1180</v>
      </c>
      <c r="E277" t="s">
        <v>1183</v>
      </c>
      <c r="F277" t="s">
        <v>587</v>
      </c>
      <c r="G277" t="s">
        <v>655</v>
      </c>
      <c r="H277" t="s">
        <v>656</v>
      </c>
      <c r="I277" t="s">
        <v>590</v>
      </c>
      <c r="J277" t="s">
        <v>591</v>
      </c>
      <c r="K277" t="s">
        <v>592</v>
      </c>
      <c r="L277" t="s">
        <v>593</v>
      </c>
      <c r="M277" t="s">
        <v>594</v>
      </c>
      <c r="N277" t="s">
        <v>635</v>
      </c>
      <c r="O277" t="s">
        <v>744</v>
      </c>
      <c r="P277" t="s">
        <v>636</v>
      </c>
      <c r="Q277" t="s">
        <v>597</v>
      </c>
      <c r="R277" t="s">
        <v>598</v>
      </c>
      <c r="S277" t="s">
        <v>598</v>
      </c>
      <c r="T277" s="1">
        <v>42269</v>
      </c>
      <c r="U277" s="1">
        <v>49209</v>
      </c>
      <c r="V277" s="1">
        <v>49209</v>
      </c>
      <c r="X277" t="s">
        <v>599</v>
      </c>
      <c r="Y277" t="s">
        <v>657</v>
      </c>
      <c r="Z277" t="s">
        <v>658</v>
      </c>
      <c r="AA277" t="s">
        <v>659</v>
      </c>
      <c r="AB277" t="s">
        <v>617</v>
      </c>
      <c r="AC277" t="s">
        <v>594</v>
      </c>
      <c r="AD277" t="s">
        <v>661</v>
      </c>
      <c r="AF277" t="s">
        <v>605</v>
      </c>
      <c r="AG277" t="s">
        <v>606</v>
      </c>
      <c r="AH277" t="s">
        <v>10328</v>
      </c>
      <c r="AI277" t="s">
        <v>607</v>
      </c>
      <c r="AJ277" t="s">
        <v>608</v>
      </c>
      <c r="AK277" t="s">
        <v>587</v>
      </c>
      <c r="AL277" t="s">
        <v>609</v>
      </c>
      <c r="AM277" t="s">
        <v>610</v>
      </c>
      <c r="AN277" t="s">
        <v>619</v>
      </c>
      <c r="AO277">
        <v>0</v>
      </c>
      <c r="AP277">
        <v>10500000000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10384476000</v>
      </c>
      <c r="AX277">
        <v>0</v>
      </c>
      <c r="AY277">
        <v>31800001</v>
      </c>
      <c r="AZ277">
        <v>986076004</v>
      </c>
      <c r="BA277">
        <v>0</v>
      </c>
      <c r="BB277">
        <v>-31800001</v>
      </c>
      <c r="BC277">
        <v>9398399996</v>
      </c>
      <c r="BD277">
        <v>0</v>
      </c>
      <c r="BE277">
        <v>84360000</v>
      </c>
      <c r="BF277">
        <v>3200654427</v>
      </c>
      <c r="BG277">
        <v>84360000</v>
      </c>
      <c r="BH277">
        <v>0</v>
      </c>
      <c r="BI277">
        <v>0</v>
      </c>
      <c r="BJ277">
        <v>-159228</v>
      </c>
      <c r="BK277">
        <v>84360000</v>
      </c>
      <c r="BL277">
        <v>0</v>
      </c>
      <c r="BM277">
        <v>62343894</v>
      </c>
      <c r="BN277">
        <v>62184665</v>
      </c>
      <c r="BO277">
        <v>0</v>
      </c>
      <c r="BP277">
        <v>84360000</v>
      </c>
      <c r="BQ277">
        <v>62343894</v>
      </c>
      <c r="BR277">
        <v>146544665</v>
      </c>
      <c r="BS277">
        <v>0</v>
      </c>
      <c r="BT277">
        <v>0</v>
      </c>
      <c r="BU277">
        <v>0</v>
      </c>
      <c r="BV277">
        <v>62343894</v>
      </c>
      <c r="BW277">
        <v>146544665</v>
      </c>
      <c r="BX277">
        <v>0.65993241777959388</v>
      </c>
      <c r="BY277">
        <v>1.5555286976457117</v>
      </c>
      <c r="BZ277">
        <v>0</v>
      </c>
      <c r="CA277">
        <v>9398733949</v>
      </c>
      <c r="CB277">
        <v>9398733949</v>
      </c>
      <c r="CC277">
        <v>9430529854</v>
      </c>
      <c r="CD277">
        <v>0</v>
      </c>
      <c r="CE277">
        <v>9509355788</v>
      </c>
      <c r="CF277">
        <v>9447011894</v>
      </c>
      <c r="CG277">
        <v>9478971124</v>
      </c>
      <c r="CH277">
        <v>9509355788</v>
      </c>
      <c r="CI277">
        <v>9447011894</v>
      </c>
      <c r="CJ277">
        <v>9478971124</v>
      </c>
      <c r="CK277">
        <v>62184665</v>
      </c>
      <c r="CL277">
        <v>0</v>
      </c>
      <c r="CM277">
        <v>8.0524370074272174</v>
      </c>
      <c r="CN277">
        <v>6.4955487847328168</v>
      </c>
      <c r="CO277">
        <v>3.3239659667015071</v>
      </c>
      <c r="CP277">
        <v>76573488464.083405</v>
      </c>
      <c r="CQ277">
        <v>61768484432.335381</v>
      </c>
      <c r="CR277">
        <v>31608775004.567993</v>
      </c>
      <c r="CS277">
        <v>1.3189000792143966</v>
      </c>
      <c r="CT277">
        <v>12541890102.071081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0.89852257857851525</v>
      </c>
      <c r="DI277">
        <v>0.10147742142148476</v>
      </c>
      <c r="DJ277">
        <v>8544370883.2542887</v>
      </c>
      <c r="DK277">
        <v>964984904.74571133</v>
      </c>
      <c r="DL277">
        <v>8517069576.6077671</v>
      </c>
      <c r="DM277">
        <v>961901547.39223313</v>
      </c>
      <c r="DN277">
        <v>0</v>
      </c>
      <c r="DO277">
        <v>0</v>
      </c>
      <c r="DP277">
        <v>28573018.897319365</v>
      </c>
      <c r="DQ277">
        <v>3226982.102680637</v>
      </c>
      <c r="DR277">
        <v>0</v>
      </c>
      <c r="DS277">
        <v>0</v>
      </c>
      <c r="DT277">
        <v>0</v>
      </c>
      <c r="DU277">
        <v>0</v>
      </c>
      <c r="DV277">
        <v>9716654485</v>
      </c>
      <c r="DW277">
        <v>313000347.53981161</v>
      </c>
      <c r="DX277">
        <v>0</v>
      </c>
      <c r="DY277">
        <v>204668497.26658401</v>
      </c>
      <c r="DZ277">
        <v>0</v>
      </c>
      <c r="EA277">
        <v>0</v>
      </c>
      <c r="EB277">
        <v>517668844.80639565</v>
      </c>
      <c r="EC277">
        <v>5.3276448761818418E-2</v>
      </c>
      <c r="ED277">
        <v>517668844.80639565</v>
      </c>
      <c r="EE277">
        <v>506624706.39728343</v>
      </c>
      <c r="EF277">
        <v>0</v>
      </c>
      <c r="EG277">
        <v>0</v>
      </c>
      <c r="EH277">
        <v>0</v>
      </c>
      <c r="EI277">
        <v>0</v>
      </c>
      <c r="EJ277">
        <v>62343894</v>
      </c>
      <c r="EK277">
        <v>0</v>
      </c>
      <c r="EL277">
        <v>84360000</v>
      </c>
      <c r="EM277">
        <v>-159228</v>
      </c>
      <c r="EN277">
        <v>0</v>
      </c>
      <c r="EO277">
        <v>62343893</v>
      </c>
      <c r="EP277">
        <v>62343894</v>
      </c>
      <c r="EQ277">
        <v>146544665</v>
      </c>
      <c r="ER277">
        <v>266</v>
      </c>
      <c r="ES277" t="s">
        <v>10328</v>
      </c>
      <c r="ET277" t="s">
        <v>10328</v>
      </c>
      <c r="EU277" t="s">
        <v>612</v>
      </c>
      <c r="EV277" t="s">
        <v>613</v>
      </c>
      <c r="EW277">
        <v>0</v>
      </c>
      <c r="EX277">
        <v>0</v>
      </c>
      <c r="EY277">
        <v>0</v>
      </c>
      <c r="EZ277">
        <v>0</v>
      </c>
      <c r="FA277">
        <v>56017396.395505622</v>
      </c>
      <c r="FB277">
        <v>0</v>
      </c>
      <c r="FC277">
        <v>75799364.72888355</v>
      </c>
      <c r="FD277">
        <v>-143069.95314189984</v>
      </c>
      <c r="FE277">
        <v>0</v>
      </c>
      <c r="FF277">
        <v>56017395.496983044</v>
      </c>
      <c r="FG277">
        <v>0</v>
      </c>
      <c r="FH277">
        <v>0</v>
      </c>
      <c r="FI277">
        <v>0</v>
      </c>
      <c r="FJ277">
        <v>0</v>
      </c>
      <c r="FK277">
        <v>6326497.6044943752</v>
      </c>
      <c r="FL277">
        <v>0</v>
      </c>
      <c r="FM277">
        <v>8560635.2711164542</v>
      </c>
      <c r="FN277">
        <v>-16158.046858100175</v>
      </c>
      <c r="FO277">
        <v>0</v>
      </c>
      <c r="FP277">
        <v>6326497.5030169543</v>
      </c>
      <c r="FQ277" t="b">
        <v>1</v>
      </c>
      <c r="FR277" t="b">
        <v>1</v>
      </c>
    </row>
    <row r="278" spans="1:174" x14ac:dyDescent="0.4">
      <c r="A278" t="s">
        <v>127</v>
      </c>
      <c r="B278">
        <v>805056986801</v>
      </c>
      <c r="C278">
        <v>6000000000440</v>
      </c>
      <c r="D278" t="s">
        <v>1184</v>
      </c>
      <c r="E278" t="s">
        <v>1185</v>
      </c>
      <c r="F278" t="s">
        <v>587</v>
      </c>
      <c r="G278" t="s">
        <v>588</v>
      </c>
      <c r="H278" t="s">
        <v>589</v>
      </c>
      <c r="I278" t="s">
        <v>590</v>
      </c>
      <c r="J278" t="s">
        <v>591</v>
      </c>
      <c r="K278" t="s">
        <v>592</v>
      </c>
      <c r="L278" t="s">
        <v>593</v>
      </c>
      <c r="M278" t="s">
        <v>594</v>
      </c>
      <c r="N278" t="s">
        <v>595</v>
      </c>
      <c r="O278" t="s">
        <v>596</v>
      </c>
      <c r="P278" t="s">
        <v>595</v>
      </c>
      <c r="Q278" t="s">
        <v>597</v>
      </c>
      <c r="R278" t="s">
        <v>598</v>
      </c>
      <c r="S278" t="s">
        <v>598</v>
      </c>
      <c r="T278" s="1">
        <v>42243</v>
      </c>
      <c r="U278" s="1">
        <v>46353</v>
      </c>
      <c r="V278" s="1">
        <v>46353</v>
      </c>
      <c r="X278" t="s">
        <v>599</v>
      </c>
      <c r="Y278" t="s">
        <v>600</v>
      </c>
      <c r="Z278" t="s">
        <v>601</v>
      </c>
      <c r="AA278" t="s">
        <v>1119</v>
      </c>
      <c r="AB278" t="s">
        <v>626</v>
      </c>
      <c r="AC278" t="s">
        <v>594</v>
      </c>
      <c r="AD278" t="s">
        <v>825</v>
      </c>
      <c r="AF278" t="s">
        <v>605</v>
      </c>
      <c r="AG278" t="s">
        <v>606</v>
      </c>
      <c r="AH278" s="1">
        <v>38197</v>
      </c>
      <c r="AI278" t="s">
        <v>607</v>
      </c>
      <c r="AJ278" t="s">
        <v>608</v>
      </c>
      <c r="AK278" t="s">
        <v>587</v>
      </c>
      <c r="AL278" t="s">
        <v>609</v>
      </c>
      <c r="AM278" t="s">
        <v>610</v>
      </c>
      <c r="AN278" t="s">
        <v>619</v>
      </c>
      <c r="AO278">
        <v>0</v>
      </c>
      <c r="AP278">
        <v>6629000000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6629000000</v>
      </c>
      <c r="AX278">
        <v>0</v>
      </c>
      <c r="AY278">
        <v>248592688</v>
      </c>
      <c r="AZ278">
        <v>5883324989</v>
      </c>
      <c r="BA278">
        <v>0</v>
      </c>
      <c r="BB278">
        <v>-248592688</v>
      </c>
      <c r="BC278">
        <v>745675011</v>
      </c>
      <c r="BD278">
        <v>0</v>
      </c>
      <c r="BE278">
        <v>10777844</v>
      </c>
      <c r="BF278">
        <v>342676607</v>
      </c>
      <c r="BG278">
        <v>0</v>
      </c>
      <c r="BH278">
        <v>10777844</v>
      </c>
      <c r="BI278">
        <v>0</v>
      </c>
      <c r="BJ278">
        <v>0</v>
      </c>
      <c r="BK278">
        <v>0</v>
      </c>
      <c r="BL278">
        <v>9577096</v>
      </c>
      <c r="BM278">
        <v>0</v>
      </c>
      <c r="BN278">
        <v>0</v>
      </c>
      <c r="BO278">
        <v>2723246</v>
      </c>
      <c r="BP278">
        <v>9627054</v>
      </c>
      <c r="BQ278">
        <v>2723246</v>
      </c>
      <c r="BR278">
        <v>9627054</v>
      </c>
      <c r="BS278">
        <v>0</v>
      </c>
      <c r="BT278">
        <v>0</v>
      </c>
      <c r="BU278">
        <v>0</v>
      </c>
      <c r="BV278">
        <v>2723246</v>
      </c>
      <c r="BW278">
        <v>9627054</v>
      </c>
      <c r="BX278">
        <v>0.36587357474752286</v>
      </c>
      <c r="BY278">
        <v>1.1127831610819121</v>
      </c>
      <c r="BZ278">
        <v>0</v>
      </c>
      <c r="CA278">
        <v>745824176</v>
      </c>
      <c r="CB278">
        <v>745824176</v>
      </c>
      <c r="CC278">
        <v>994416864</v>
      </c>
      <c r="CD278">
        <v>0</v>
      </c>
      <c r="CE278">
        <v>745675011</v>
      </c>
      <c r="CF278">
        <v>745675011</v>
      </c>
      <c r="CG278">
        <v>994217981</v>
      </c>
      <c r="CH278">
        <v>745675011</v>
      </c>
      <c r="CI278">
        <v>745675011</v>
      </c>
      <c r="CJ278">
        <v>994217981</v>
      </c>
      <c r="CK278">
        <v>49718</v>
      </c>
      <c r="CL278">
        <v>0</v>
      </c>
      <c r="CM278">
        <v>0.36128319166666661</v>
      </c>
      <c r="CN278">
        <v>4.3353982999999996</v>
      </c>
      <c r="CO278">
        <v>4.3353982999999996</v>
      </c>
      <c r="CP278">
        <v>269399847.92015672</v>
      </c>
      <c r="CQ278">
        <v>3232798175.0418811</v>
      </c>
      <c r="CR278">
        <v>3232798175.0418811</v>
      </c>
      <c r="CS278">
        <v>1.0516935596620909</v>
      </c>
      <c r="CT278">
        <v>784221606.66965878</v>
      </c>
      <c r="CU278">
        <v>4.3</v>
      </c>
      <c r="CV278">
        <v>0</v>
      </c>
      <c r="CW278">
        <v>0</v>
      </c>
      <c r="CX278">
        <v>0</v>
      </c>
      <c r="CY278">
        <v>4.3</v>
      </c>
      <c r="CZ278">
        <v>3206402547.2999997</v>
      </c>
      <c r="DA278">
        <v>0</v>
      </c>
      <c r="DB278">
        <v>0</v>
      </c>
      <c r="DC278">
        <v>0</v>
      </c>
      <c r="DD278">
        <v>1068948558.4</v>
      </c>
      <c r="DE278">
        <v>745675011</v>
      </c>
      <c r="DF278">
        <v>0</v>
      </c>
      <c r="DG278">
        <v>0</v>
      </c>
      <c r="DH278">
        <v>1</v>
      </c>
      <c r="DI278">
        <v>0</v>
      </c>
      <c r="DJ278">
        <v>745675011</v>
      </c>
      <c r="DK278">
        <v>0</v>
      </c>
      <c r="DL278">
        <v>994217981</v>
      </c>
      <c r="DM278">
        <v>0</v>
      </c>
      <c r="DN278">
        <v>0</v>
      </c>
      <c r="DO278">
        <v>0</v>
      </c>
      <c r="DP278">
        <v>248592688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1470955553.7269411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2723246</v>
      </c>
      <c r="EH278">
        <v>0</v>
      </c>
      <c r="EI278">
        <v>0</v>
      </c>
      <c r="EJ278">
        <v>0</v>
      </c>
      <c r="EK278">
        <v>0</v>
      </c>
      <c r="EL278">
        <v>9627054</v>
      </c>
      <c r="EM278">
        <v>0</v>
      </c>
      <c r="EN278">
        <v>0</v>
      </c>
      <c r="EO278">
        <v>0</v>
      </c>
      <c r="EP278">
        <v>2723246</v>
      </c>
      <c r="EQ278">
        <v>9627054</v>
      </c>
      <c r="ER278">
        <v>347</v>
      </c>
      <c r="ES278" t="s">
        <v>10328</v>
      </c>
      <c r="ET278" t="s">
        <v>10328</v>
      </c>
      <c r="EU278" t="s">
        <v>612</v>
      </c>
      <c r="EV278" t="s">
        <v>10329</v>
      </c>
      <c r="EW278">
        <v>0</v>
      </c>
      <c r="EX278">
        <v>2723246</v>
      </c>
      <c r="EY278">
        <v>0</v>
      </c>
      <c r="EZ278">
        <v>0</v>
      </c>
      <c r="FA278">
        <v>0</v>
      </c>
      <c r="FB278">
        <v>0</v>
      </c>
      <c r="FC278">
        <v>9627054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 t="b">
        <v>1</v>
      </c>
      <c r="FR278" t="b">
        <v>1</v>
      </c>
    </row>
    <row r="279" spans="1:174" x14ac:dyDescent="0.4">
      <c r="A279" t="s">
        <v>127</v>
      </c>
      <c r="B279">
        <v>805056986801</v>
      </c>
      <c r="C279">
        <v>6000000000441</v>
      </c>
      <c r="D279" t="s">
        <v>1184</v>
      </c>
      <c r="E279" t="s">
        <v>1185</v>
      </c>
      <c r="F279" t="s">
        <v>587</v>
      </c>
      <c r="G279" t="s">
        <v>588</v>
      </c>
      <c r="H279" t="s">
        <v>589</v>
      </c>
      <c r="I279" t="s">
        <v>590</v>
      </c>
      <c r="J279" t="s">
        <v>591</v>
      </c>
      <c r="K279" t="s">
        <v>592</v>
      </c>
      <c r="L279" t="s">
        <v>593</v>
      </c>
      <c r="M279" t="s">
        <v>594</v>
      </c>
      <c r="N279" t="s">
        <v>595</v>
      </c>
      <c r="O279" t="s">
        <v>744</v>
      </c>
      <c r="P279" t="s">
        <v>595</v>
      </c>
      <c r="Q279" t="s">
        <v>597</v>
      </c>
      <c r="R279" t="s">
        <v>598</v>
      </c>
      <c r="S279" t="s">
        <v>598</v>
      </c>
      <c r="T279" s="1">
        <v>42243</v>
      </c>
      <c r="U279" s="1">
        <v>46353</v>
      </c>
      <c r="V279" s="1">
        <v>46353</v>
      </c>
      <c r="X279" t="s">
        <v>599</v>
      </c>
      <c r="Y279" t="s">
        <v>600</v>
      </c>
      <c r="Z279" t="s">
        <v>601</v>
      </c>
      <c r="AA279" t="s">
        <v>1119</v>
      </c>
      <c r="AB279" t="s">
        <v>626</v>
      </c>
      <c r="AC279" t="s">
        <v>594</v>
      </c>
      <c r="AD279" t="s">
        <v>825</v>
      </c>
      <c r="AF279" t="s">
        <v>605</v>
      </c>
      <c r="AG279" t="s">
        <v>606</v>
      </c>
      <c r="AH279" s="1">
        <v>38197</v>
      </c>
      <c r="AI279" t="s">
        <v>607</v>
      </c>
      <c r="AJ279" t="s">
        <v>608</v>
      </c>
      <c r="AK279" t="s">
        <v>587</v>
      </c>
      <c r="AL279" t="s">
        <v>609</v>
      </c>
      <c r="AM279" t="s">
        <v>610</v>
      </c>
      <c r="AN279" t="s">
        <v>619</v>
      </c>
      <c r="AO279">
        <v>0</v>
      </c>
      <c r="AP279">
        <v>7503998250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7503998250</v>
      </c>
      <c r="AX279">
        <v>0</v>
      </c>
      <c r="AY279">
        <v>0</v>
      </c>
      <c r="AZ279">
        <v>-835465149</v>
      </c>
      <c r="BA279">
        <v>0</v>
      </c>
      <c r="BB279">
        <v>0</v>
      </c>
      <c r="BC279">
        <v>8339463399</v>
      </c>
      <c r="BD279">
        <v>0</v>
      </c>
      <c r="BE279">
        <v>255341529</v>
      </c>
      <c r="BF279">
        <v>12506909740</v>
      </c>
      <c r="BG279">
        <v>0</v>
      </c>
      <c r="BH279">
        <v>255341529</v>
      </c>
      <c r="BI279">
        <v>0</v>
      </c>
      <c r="BJ279">
        <v>0</v>
      </c>
      <c r="BK279">
        <v>0</v>
      </c>
      <c r="BL279">
        <v>249790626</v>
      </c>
      <c r="BM279">
        <v>-178880310</v>
      </c>
      <c r="BN279">
        <v>-178880310</v>
      </c>
      <c r="BO279">
        <v>86038993</v>
      </c>
      <c r="BP279">
        <v>249790626</v>
      </c>
      <c r="BQ279">
        <v>-92841317</v>
      </c>
      <c r="BR279">
        <v>70910316</v>
      </c>
      <c r="BS279">
        <v>0</v>
      </c>
      <c r="BT279">
        <v>0</v>
      </c>
      <c r="BU279">
        <v>0</v>
      </c>
      <c r="BV279">
        <v>-92841317</v>
      </c>
      <c r="BW279">
        <v>70910316</v>
      </c>
      <c r="BX279">
        <v>-1.0954308610763366</v>
      </c>
      <c r="BY279">
        <v>0.84482935564115913</v>
      </c>
      <c r="BZ279">
        <v>0</v>
      </c>
      <c r="CA279">
        <v>7503998250</v>
      </c>
      <c r="CB279">
        <v>7503998250</v>
      </c>
      <c r="CC279">
        <v>7503998250</v>
      </c>
      <c r="CD279">
        <v>0</v>
      </c>
      <c r="CE279">
        <v>8339463399</v>
      </c>
      <c r="CF279">
        <v>8518343709</v>
      </c>
      <c r="CG279">
        <v>8518343709</v>
      </c>
      <c r="CH279">
        <v>8339463399</v>
      </c>
      <c r="CI279">
        <v>8518343709</v>
      </c>
      <c r="CJ279">
        <v>8518343709</v>
      </c>
      <c r="CK279">
        <v>-178880310</v>
      </c>
      <c r="CL279">
        <v>0</v>
      </c>
      <c r="CM279">
        <v>1.1790298416666667</v>
      </c>
      <c r="CN279">
        <v>14.148358099999999</v>
      </c>
      <c r="CO279">
        <v>14.148358099999999</v>
      </c>
      <c r="CP279">
        <v>9832476210.9079323</v>
      </c>
      <c r="CQ279">
        <v>117989714530.89517</v>
      </c>
      <c r="CR279">
        <v>117989714530.89517</v>
      </c>
      <c r="CS279">
        <v>2.6666994478576802</v>
      </c>
      <c r="CT279">
        <v>22238842441.542633</v>
      </c>
      <c r="CU279">
        <v>13.5</v>
      </c>
      <c r="CV279">
        <v>0</v>
      </c>
      <c r="CW279">
        <v>0</v>
      </c>
      <c r="CX279">
        <v>0</v>
      </c>
      <c r="CY279">
        <v>0</v>
      </c>
      <c r="CZ279">
        <v>112582755886.5</v>
      </c>
      <c r="DA279">
        <v>0</v>
      </c>
      <c r="DB279">
        <v>0</v>
      </c>
      <c r="DC279">
        <v>0</v>
      </c>
      <c r="DD279">
        <v>0</v>
      </c>
      <c r="DE279">
        <v>8339463399</v>
      </c>
      <c r="DF279">
        <v>0</v>
      </c>
      <c r="DG279">
        <v>0</v>
      </c>
      <c r="DH279">
        <v>1</v>
      </c>
      <c r="DI279">
        <v>0</v>
      </c>
      <c r="DJ279">
        <v>8339463399</v>
      </c>
      <c r="DK279">
        <v>0</v>
      </c>
      <c r="DL279">
        <v>8518343709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8774665281.957592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86038993</v>
      </c>
      <c r="EH279">
        <v>0</v>
      </c>
      <c r="EI279">
        <v>0</v>
      </c>
      <c r="EJ279">
        <v>-178880310</v>
      </c>
      <c r="EK279">
        <v>0</v>
      </c>
      <c r="EL279">
        <v>249790626</v>
      </c>
      <c r="EM279">
        <v>0</v>
      </c>
      <c r="EN279">
        <v>0</v>
      </c>
      <c r="EO279">
        <v>-178880310</v>
      </c>
      <c r="EP279">
        <v>-92841317</v>
      </c>
      <c r="EQ279">
        <v>70910316</v>
      </c>
      <c r="ER279">
        <v>304</v>
      </c>
      <c r="ES279" t="s">
        <v>10328</v>
      </c>
      <c r="ET279" t="s">
        <v>10328</v>
      </c>
      <c r="EU279" t="s">
        <v>612</v>
      </c>
      <c r="EV279" t="s">
        <v>10329</v>
      </c>
      <c r="EW279">
        <v>0</v>
      </c>
      <c r="EX279">
        <v>86038993</v>
      </c>
      <c r="EY279">
        <v>0</v>
      </c>
      <c r="EZ279">
        <v>0</v>
      </c>
      <c r="FA279">
        <v>-178880310</v>
      </c>
      <c r="FB279">
        <v>0</v>
      </c>
      <c r="FC279">
        <v>249790626</v>
      </c>
      <c r="FD279">
        <v>0</v>
      </c>
      <c r="FE279">
        <v>0</v>
      </c>
      <c r="FF279">
        <v>-178880310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 t="b">
        <v>1</v>
      </c>
      <c r="FR279" t="b">
        <v>1</v>
      </c>
    </row>
    <row r="280" spans="1:174" x14ac:dyDescent="0.4">
      <c r="A280" t="s">
        <v>1186</v>
      </c>
      <c r="B280" t="s">
        <v>1187</v>
      </c>
      <c r="C280">
        <v>100002073</v>
      </c>
      <c r="D280" t="s">
        <v>1188</v>
      </c>
      <c r="E280" t="s">
        <v>1189</v>
      </c>
      <c r="F280" t="s">
        <v>868</v>
      </c>
      <c r="G280" t="s">
        <v>868</v>
      </c>
      <c r="H280" t="s">
        <v>868</v>
      </c>
      <c r="I280" t="s">
        <v>590</v>
      </c>
      <c r="J280" t="s">
        <v>591</v>
      </c>
      <c r="K280" t="s">
        <v>592</v>
      </c>
      <c r="L280" t="s">
        <v>593</v>
      </c>
      <c r="M280" t="s">
        <v>594</v>
      </c>
      <c r="N280" t="s">
        <v>623</v>
      </c>
      <c r="O280" t="s">
        <v>624</v>
      </c>
      <c r="P280" t="s">
        <v>625</v>
      </c>
      <c r="Q280" t="s">
        <v>696</v>
      </c>
      <c r="R280" t="s">
        <v>598</v>
      </c>
      <c r="S280" t="s">
        <v>598</v>
      </c>
      <c r="T280" s="1">
        <v>42242</v>
      </c>
      <c r="U280" s="1">
        <v>43342</v>
      </c>
      <c r="V280" s="1">
        <v>44803</v>
      </c>
      <c r="W280" s="1">
        <v>44925</v>
      </c>
      <c r="X280" t="s">
        <v>594</v>
      </c>
      <c r="Y280" t="s">
        <v>594</v>
      </c>
      <c r="Z280" t="s">
        <v>594</v>
      </c>
      <c r="AA280" t="s">
        <v>594</v>
      </c>
      <c r="AB280" t="s">
        <v>869</v>
      </c>
      <c r="AC280" t="s">
        <v>594</v>
      </c>
      <c r="AD280" t="s">
        <v>604</v>
      </c>
      <c r="AF280" t="s">
        <v>870</v>
      </c>
      <c r="AG280" t="e">
        <v>#N/A</v>
      </c>
      <c r="AH280" t="s">
        <v>10328</v>
      </c>
      <c r="AI280" t="s">
        <v>607</v>
      </c>
      <c r="AJ280" t="s">
        <v>737</v>
      </c>
      <c r="AK280" t="s">
        <v>868</v>
      </c>
      <c r="AL280" t="s">
        <v>627</v>
      </c>
      <c r="AM280" t="s">
        <v>610</v>
      </c>
      <c r="AN280" t="s">
        <v>611</v>
      </c>
      <c r="AO280">
        <v>0</v>
      </c>
      <c r="AP280">
        <v>3000000000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2790000000</v>
      </c>
      <c r="AX280">
        <v>0</v>
      </c>
      <c r="AY280">
        <v>0</v>
      </c>
      <c r="AZ280">
        <v>3225344133</v>
      </c>
      <c r="BA280">
        <v>0</v>
      </c>
      <c r="BB280">
        <v>0</v>
      </c>
      <c r="BC280">
        <v>-435344133</v>
      </c>
      <c r="BD280">
        <v>0</v>
      </c>
      <c r="BE280">
        <v>0</v>
      </c>
      <c r="BF280">
        <v>2332772003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15.255240797996519</v>
      </c>
      <c r="CP280">
        <v>0</v>
      </c>
      <c r="CQ280">
        <v>0</v>
      </c>
      <c r="CR280">
        <v>0</v>
      </c>
      <c r="CS280">
        <v>1.9921563211469535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1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450</v>
      </c>
      <c r="ES280" t="s">
        <v>10328</v>
      </c>
      <c r="ET280" t="s">
        <v>10328</v>
      </c>
      <c r="EU280" t="s">
        <v>612</v>
      </c>
      <c r="EV280" t="s">
        <v>10330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 t="b">
        <v>1</v>
      </c>
      <c r="FR280" t="b">
        <v>1</v>
      </c>
    </row>
    <row r="281" spans="1:174" x14ac:dyDescent="0.4">
      <c r="A281" t="s">
        <v>1190</v>
      </c>
      <c r="B281" t="s">
        <v>1191</v>
      </c>
      <c r="C281">
        <v>100002113</v>
      </c>
      <c r="D281" t="s">
        <v>1192</v>
      </c>
      <c r="E281" t="s">
        <v>1193</v>
      </c>
      <c r="F281" t="s">
        <v>868</v>
      </c>
      <c r="G281" t="s">
        <v>868</v>
      </c>
      <c r="H281" t="s">
        <v>868</v>
      </c>
      <c r="I281" t="s">
        <v>590</v>
      </c>
      <c r="J281" t="s">
        <v>591</v>
      </c>
      <c r="K281" t="s">
        <v>592</v>
      </c>
      <c r="L281" t="s">
        <v>593</v>
      </c>
      <c r="M281" t="s">
        <v>594</v>
      </c>
      <c r="N281" t="s">
        <v>623</v>
      </c>
      <c r="O281" t="s">
        <v>624</v>
      </c>
      <c r="P281" t="s">
        <v>625</v>
      </c>
      <c r="Q281" t="s">
        <v>696</v>
      </c>
      <c r="R281" t="s">
        <v>598</v>
      </c>
      <c r="S281" t="s">
        <v>598</v>
      </c>
      <c r="T281" s="1">
        <v>42312</v>
      </c>
      <c r="U281" s="1">
        <v>43784</v>
      </c>
      <c r="V281" s="1">
        <v>45245</v>
      </c>
      <c r="W281" s="1">
        <v>45245</v>
      </c>
      <c r="X281" t="s">
        <v>594</v>
      </c>
      <c r="Y281" t="s">
        <v>594</v>
      </c>
      <c r="Z281" t="s">
        <v>594</v>
      </c>
      <c r="AA281" t="s">
        <v>594</v>
      </c>
      <c r="AB281" t="s">
        <v>869</v>
      </c>
      <c r="AC281" t="s">
        <v>594</v>
      </c>
      <c r="AD281" t="s">
        <v>604</v>
      </c>
      <c r="AF281" t="s">
        <v>870</v>
      </c>
      <c r="AG281" t="s">
        <v>606</v>
      </c>
      <c r="AH281" t="s">
        <v>10328</v>
      </c>
      <c r="AI281" t="s">
        <v>607</v>
      </c>
      <c r="AJ281" t="s">
        <v>737</v>
      </c>
      <c r="AK281" t="s">
        <v>868</v>
      </c>
      <c r="AL281" t="s">
        <v>627</v>
      </c>
      <c r="AM281" t="s">
        <v>610</v>
      </c>
      <c r="AN281" t="s">
        <v>611</v>
      </c>
      <c r="AO281">
        <v>0</v>
      </c>
      <c r="AP281">
        <v>4500000000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4500000000</v>
      </c>
      <c r="AX281">
        <v>0</v>
      </c>
      <c r="AY281">
        <v>0</v>
      </c>
      <c r="AZ281">
        <v>4500000000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5192814760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20.684055685997009</v>
      </c>
      <c r="CP281">
        <v>0</v>
      </c>
      <c r="CQ281">
        <v>0</v>
      </c>
      <c r="CR281">
        <v>0</v>
      </c>
      <c r="CS281">
        <v>2.1539588355555557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450</v>
      </c>
      <c r="ES281" t="s">
        <v>10328</v>
      </c>
      <c r="ET281" t="s">
        <v>10328</v>
      </c>
      <c r="EU281" t="s">
        <v>612</v>
      </c>
      <c r="EV281" t="s">
        <v>10330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 t="b">
        <v>1</v>
      </c>
      <c r="FR281" t="b">
        <v>1</v>
      </c>
    </row>
    <row r="282" spans="1:174" x14ac:dyDescent="0.4">
      <c r="A282" t="s">
        <v>128</v>
      </c>
      <c r="B282" t="s">
        <v>1194</v>
      </c>
      <c r="C282">
        <v>100002085</v>
      </c>
      <c r="D282" t="s">
        <v>1195</v>
      </c>
      <c r="E282" t="s">
        <v>1196</v>
      </c>
      <c r="F282" t="s">
        <v>868</v>
      </c>
      <c r="G282" t="s">
        <v>868</v>
      </c>
      <c r="H282" t="s">
        <v>868</v>
      </c>
      <c r="I282" t="s">
        <v>590</v>
      </c>
      <c r="J282" t="s">
        <v>591</v>
      </c>
      <c r="K282" t="s">
        <v>592</v>
      </c>
      <c r="L282" t="s">
        <v>593</v>
      </c>
      <c r="M282" t="s">
        <v>594</v>
      </c>
      <c r="N282" t="s">
        <v>623</v>
      </c>
      <c r="O282" t="s">
        <v>624</v>
      </c>
      <c r="P282" t="s">
        <v>625</v>
      </c>
      <c r="Q282" t="s">
        <v>696</v>
      </c>
      <c r="R282" t="s">
        <v>598</v>
      </c>
      <c r="S282" t="s">
        <v>598</v>
      </c>
      <c r="T282" s="1">
        <v>42262</v>
      </c>
      <c r="U282" s="1">
        <v>44091</v>
      </c>
      <c r="V282" s="1">
        <v>45917</v>
      </c>
      <c r="X282" t="s">
        <v>594</v>
      </c>
      <c r="Y282" t="s">
        <v>594</v>
      </c>
      <c r="Z282" t="s">
        <v>594</v>
      </c>
      <c r="AA282" t="s">
        <v>594</v>
      </c>
      <c r="AB282" t="s">
        <v>869</v>
      </c>
      <c r="AC282" t="s">
        <v>594</v>
      </c>
      <c r="AD282" t="s">
        <v>734</v>
      </c>
      <c r="AF282" t="s">
        <v>870</v>
      </c>
      <c r="AG282" t="s">
        <v>722</v>
      </c>
      <c r="AH282" t="s">
        <v>10328</v>
      </c>
      <c r="AI282" t="s">
        <v>607</v>
      </c>
      <c r="AJ282" t="s">
        <v>737</v>
      </c>
      <c r="AK282" t="s">
        <v>868</v>
      </c>
      <c r="AL282" t="s">
        <v>627</v>
      </c>
      <c r="AM282" t="s">
        <v>610</v>
      </c>
      <c r="AN282" t="s">
        <v>619</v>
      </c>
      <c r="AO282">
        <v>0</v>
      </c>
      <c r="AP282">
        <v>99000000000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99000000000</v>
      </c>
      <c r="AX282">
        <v>0</v>
      </c>
      <c r="AY282">
        <v>0</v>
      </c>
      <c r="AZ282">
        <v>59400000000</v>
      </c>
      <c r="BA282">
        <v>0</v>
      </c>
      <c r="BB282">
        <v>0</v>
      </c>
      <c r="BC282">
        <v>39600000000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39600000000</v>
      </c>
      <c r="CB282">
        <v>39600000000</v>
      </c>
      <c r="CC282">
        <v>39600000000</v>
      </c>
      <c r="CD282">
        <v>0</v>
      </c>
      <c r="CE282">
        <v>27990900630</v>
      </c>
      <c r="CF282">
        <v>27990900630</v>
      </c>
      <c r="CG282">
        <v>27990900630</v>
      </c>
      <c r="CH282">
        <v>27990900630</v>
      </c>
      <c r="CI282">
        <v>27990900630</v>
      </c>
      <c r="CJ282">
        <v>27990900630</v>
      </c>
      <c r="CK282">
        <v>0</v>
      </c>
      <c r="CL282">
        <v>11609099370</v>
      </c>
      <c r="CM282">
        <v>2.9802322387695313E-7</v>
      </c>
      <c r="CN282">
        <v>2.9802322387695313E-7</v>
      </c>
      <c r="CO282">
        <v>-2.3459758237004276</v>
      </c>
      <c r="CP282">
        <v>8341.9384449720383</v>
      </c>
      <c r="CQ282">
        <v>8341.9384449720383</v>
      </c>
      <c r="CR282">
        <v>-65665976161.58107</v>
      </c>
      <c r="CS282">
        <v>0.88273637000000005</v>
      </c>
      <c r="CT282">
        <v>24708586015.156914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1</v>
      </c>
      <c r="DJ282">
        <v>0</v>
      </c>
      <c r="DK282">
        <v>27990900630</v>
      </c>
      <c r="DL282">
        <v>0</v>
      </c>
      <c r="DM282">
        <v>27990900630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40672724161</v>
      </c>
      <c r="DW282">
        <v>0</v>
      </c>
      <c r="DX282">
        <v>0</v>
      </c>
      <c r="DY282">
        <v>19929634838.889999</v>
      </c>
      <c r="DZ282">
        <v>0</v>
      </c>
      <c r="EA282">
        <v>0</v>
      </c>
      <c r="EB282">
        <v>19929634838.889999</v>
      </c>
      <c r="EC282">
        <v>0.49</v>
      </c>
      <c r="ED282">
        <v>19929634838.889999</v>
      </c>
      <c r="EE282">
        <v>13715541308.699999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450</v>
      </c>
      <c r="ES282" t="s">
        <v>10328</v>
      </c>
      <c r="ET282" t="s">
        <v>10328</v>
      </c>
      <c r="EU282" t="s">
        <v>612</v>
      </c>
      <c r="EV282" t="s">
        <v>10330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 t="b">
        <v>1</v>
      </c>
      <c r="FR282" t="b">
        <v>1</v>
      </c>
    </row>
    <row r="283" spans="1:174" x14ac:dyDescent="0.4">
      <c r="A283" t="s">
        <v>129</v>
      </c>
      <c r="B283">
        <v>406179403401</v>
      </c>
      <c r="C283">
        <v>6000000000458</v>
      </c>
      <c r="D283" t="s">
        <v>1197</v>
      </c>
      <c r="E283" t="s">
        <v>1198</v>
      </c>
      <c r="F283" t="s">
        <v>587</v>
      </c>
      <c r="G283" t="s">
        <v>588</v>
      </c>
      <c r="H283" t="s">
        <v>589</v>
      </c>
      <c r="I283" t="s">
        <v>590</v>
      </c>
      <c r="J283" t="s">
        <v>591</v>
      </c>
      <c r="K283" t="s">
        <v>592</v>
      </c>
      <c r="L283" t="s">
        <v>593</v>
      </c>
      <c r="M283" t="s">
        <v>594</v>
      </c>
      <c r="N283" t="s">
        <v>595</v>
      </c>
      <c r="O283" t="s">
        <v>596</v>
      </c>
      <c r="P283" t="s">
        <v>595</v>
      </c>
      <c r="Q283" t="s">
        <v>597</v>
      </c>
      <c r="R283" t="s">
        <v>598</v>
      </c>
      <c r="S283" t="s">
        <v>598</v>
      </c>
      <c r="T283" s="1">
        <v>42334</v>
      </c>
      <c r="U283" s="1">
        <v>50369</v>
      </c>
      <c r="V283" s="1">
        <v>50369</v>
      </c>
      <c r="X283" t="s">
        <v>599</v>
      </c>
      <c r="Y283" t="s">
        <v>600</v>
      </c>
      <c r="Z283" t="s">
        <v>601</v>
      </c>
      <c r="AA283" t="s">
        <v>980</v>
      </c>
      <c r="AB283" t="s">
        <v>1098</v>
      </c>
      <c r="AC283" t="s">
        <v>594</v>
      </c>
      <c r="AD283" t="s">
        <v>825</v>
      </c>
      <c r="AF283" t="s">
        <v>605</v>
      </c>
      <c r="AG283" t="s">
        <v>606</v>
      </c>
      <c r="AH283" s="1">
        <v>42308</v>
      </c>
      <c r="AI283" t="s">
        <v>607</v>
      </c>
      <c r="AJ283" t="s">
        <v>608</v>
      </c>
      <c r="AK283" t="s">
        <v>587</v>
      </c>
      <c r="AL283" t="s">
        <v>609</v>
      </c>
      <c r="AM283" t="s">
        <v>610</v>
      </c>
      <c r="AN283" t="s">
        <v>619</v>
      </c>
      <c r="AO283">
        <v>0</v>
      </c>
      <c r="AP283">
        <v>25000000000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25000000000</v>
      </c>
      <c r="AX283">
        <v>0</v>
      </c>
      <c r="AY283">
        <v>312500000</v>
      </c>
      <c r="AZ283">
        <v>4566587500</v>
      </c>
      <c r="BA283">
        <v>0</v>
      </c>
      <c r="BB283">
        <v>-312500000</v>
      </c>
      <c r="BC283">
        <v>20433412500</v>
      </c>
      <c r="BD283">
        <v>0</v>
      </c>
      <c r="BE283">
        <v>149231732</v>
      </c>
      <c r="BF283">
        <v>7275404127</v>
      </c>
      <c r="BG283">
        <v>0</v>
      </c>
      <c r="BH283">
        <v>149231732</v>
      </c>
      <c r="BI283">
        <v>0</v>
      </c>
      <c r="BJ283">
        <v>0</v>
      </c>
      <c r="BK283">
        <v>0</v>
      </c>
      <c r="BL283">
        <v>173779770</v>
      </c>
      <c r="BM283">
        <v>0</v>
      </c>
      <c r="BN283">
        <v>0</v>
      </c>
      <c r="BO283">
        <v>60496677</v>
      </c>
      <c r="BP283">
        <v>173842794</v>
      </c>
      <c r="BQ283">
        <v>60496677</v>
      </c>
      <c r="BR283">
        <v>173842794</v>
      </c>
      <c r="BS283">
        <v>0</v>
      </c>
      <c r="BT283">
        <v>0</v>
      </c>
      <c r="BU283">
        <v>0</v>
      </c>
      <c r="BV283">
        <v>60496677</v>
      </c>
      <c r="BW283">
        <v>173842794</v>
      </c>
      <c r="BX283">
        <v>0.29650634833471051</v>
      </c>
      <c r="BY283">
        <v>0.84790154689997199</v>
      </c>
      <c r="BZ283">
        <v>0</v>
      </c>
      <c r="CA283">
        <v>20437500000</v>
      </c>
      <c r="CB283">
        <v>20437500000</v>
      </c>
      <c r="CC283">
        <v>20750000000</v>
      </c>
      <c r="CD283">
        <v>0</v>
      </c>
      <c r="CE283">
        <v>20433412500</v>
      </c>
      <c r="CF283">
        <v>20433412500</v>
      </c>
      <c r="CG283">
        <v>20745850000</v>
      </c>
      <c r="CH283">
        <v>20433412500</v>
      </c>
      <c r="CI283">
        <v>20433412500</v>
      </c>
      <c r="CJ283">
        <v>20745850000</v>
      </c>
      <c r="CK283">
        <v>62500</v>
      </c>
      <c r="CL283">
        <v>0</v>
      </c>
      <c r="CM283">
        <v>0.2866592</v>
      </c>
      <c r="CN283">
        <v>3.4399104</v>
      </c>
      <c r="CO283">
        <v>3.4399104</v>
      </c>
      <c r="CP283">
        <v>5857425680.5200005</v>
      </c>
      <c r="CQ283">
        <v>70289108166.240005</v>
      </c>
      <c r="CR283">
        <v>70289108166.240005</v>
      </c>
      <c r="CS283">
        <v>1.2910161650800001</v>
      </c>
      <c r="CT283">
        <v>26379865845.247738</v>
      </c>
      <c r="CU283">
        <v>3.4</v>
      </c>
      <c r="CV283">
        <v>0</v>
      </c>
      <c r="CW283">
        <v>0</v>
      </c>
      <c r="CX283">
        <v>0</v>
      </c>
      <c r="CY283">
        <v>3.4</v>
      </c>
      <c r="CZ283">
        <v>69473602500</v>
      </c>
      <c r="DA283">
        <v>0</v>
      </c>
      <c r="DB283">
        <v>0</v>
      </c>
      <c r="DC283">
        <v>0</v>
      </c>
      <c r="DD283">
        <v>1062500000</v>
      </c>
      <c r="DE283">
        <v>20433412500</v>
      </c>
      <c r="DF283">
        <v>0</v>
      </c>
      <c r="DG283">
        <v>0</v>
      </c>
      <c r="DH283">
        <v>1</v>
      </c>
      <c r="DI283">
        <v>0</v>
      </c>
      <c r="DJ283">
        <v>20433412500</v>
      </c>
      <c r="DK283">
        <v>0</v>
      </c>
      <c r="DL283">
        <v>20745850000</v>
      </c>
      <c r="DM283">
        <v>0</v>
      </c>
      <c r="DN283">
        <v>0</v>
      </c>
      <c r="DO283">
        <v>0</v>
      </c>
      <c r="DP283">
        <v>312500000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20901961698.487511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60496677</v>
      </c>
      <c r="EH283">
        <v>0</v>
      </c>
      <c r="EI283">
        <v>0</v>
      </c>
      <c r="EJ283">
        <v>0</v>
      </c>
      <c r="EK283">
        <v>0</v>
      </c>
      <c r="EL283">
        <v>173842794</v>
      </c>
      <c r="EM283">
        <v>0</v>
      </c>
      <c r="EN283">
        <v>0</v>
      </c>
      <c r="EO283">
        <v>0</v>
      </c>
      <c r="EP283">
        <v>60496677</v>
      </c>
      <c r="EQ283">
        <v>173842794</v>
      </c>
      <c r="ER283">
        <v>252</v>
      </c>
      <c r="ES283" t="s">
        <v>10328</v>
      </c>
      <c r="ET283" t="s">
        <v>10328</v>
      </c>
      <c r="EU283" t="s">
        <v>612</v>
      </c>
      <c r="EV283" t="s">
        <v>10329</v>
      </c>
      <c r="EW283">
        <v>0</v>
      </c>
      <c r="EX283">
        <v>60496677</v>
      </c>
      <c r="EY283">
        <v>0</v>
      </c>
      <c r="EZ283">
        <v>0</v>
      </c>
      <c r="FA283">
        <v>0</v>
      </c>
      <c r="FB283">
        <v>0</v>
      </c>
      <c r="FC283">
        <v>173842794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 t="b">
        <v>1</v>
      </c>
      <c r="FR283" t="b">
        <v>1</v>
      </c>
    </row>
    <row r="284" spans="1:174" x14ac:dyDescent="0.4">
      <c r="A284" t="s">
        <v>130</v>
      </c>
      <c r="B284" t="s">
        <v>1199</v>
      </c>
      <c r="C284">
        <v>200000676</v>
      </c>
      <c r="D284" t="s">
        <v>1200</v>
      </c>
      <c r="E284" t="s">
        <v>1201</v>
      </c>
      <c r="F284" t="s">
        <v>587</v>
      </c>
      <c r="G284" t="s">
        <v>588</v>
      </c>
      <c r="H284" t="s">
        <v>589</v>
      </c>
      <c r="I284" t="s">
        <v>590</v>
      </c>
      <c r="J284" t="s">
        <v>591</v>
      </c>
      <c r="K284" t="s">
        <v>592</v>
      </c>
      <c r="L284" t="s">
        <v>593</v>
      </c>
      <c r="M284" t="s">
        <v>594</v>
      </c>
      <c r="N284" t="s">
        <v>635</v>
      </c>
      <c r="O284" t="s">
        <v>596</v>
      </c>
      <c r="P284" t="s">
        <v>636</v>
      </c>
      <c r="Q284" t="s">
        <v>597</v>
      </c>
      <c r="R284" t="s">
        <v>598</v>
      </c>
      <c r="S284" t="s">
        <v>598</v>
      </c>
      <c r="T284" s="1">
        <v>42305</v>
      </c>
      <c r="U284" s="1">
        <v>51071</v>
      </c>
      <c r="V284" s="1">
        <v>51071</v>
      </c>
      <c r="X284" t="s">
        <v>599</v>
      </c>
      <c r="Y284" t="s">
        <v>600</v>
      </c>
      <c r="Z284" t="s">
        <v>601</v>
      </c>
      <c r="AB284" t="s">
        <v>800</v>
      </c>
      <c r="AC284" t="s">
        <v>594</v>
      </c>
      <c r="AD284" t="s">
        <v>681</v>
      </c>
      <c r="AF284" t="s">
        <v>605</v>
      </c>
      <c r="AG284" t="s">
        <v>722</v>
      </c>
      <c r="AH284" t="s">
        <v>10328</v>
      </c>
      <c r="AI284" t="s">
        <v>607</v>
      </c>
      <c r="AJ284" t="s">
        <v>608</v>
      </c>
      <c r="AK284" t="s">
        <v>587</v>
      </c>
      <c r="AL284" t="s">
        <v>609</v>
      </c>
      <c r="AM284" t="s">
        <v>610</v>
      </c>
      <c r="AN284" t="s">
        <v>619</v>
      </c>
      <c r="AO284">
        <v>0</v>
      </c>
      <c r="AP284">
        <v>40000000000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39981970000</v>
      </c>
      <c r="AX284">
        <v>0</v>
      </c>
      <c r="AY284">
        <v>457239415</v>
      </c>
      <c r="AZ284">
        <v>11370140318</v>
      </c>
      <c r="BA284">
        <v>0</v>
      </c>
      <c r="BB284">
        <v>-457239415</v>
      </c>
      <c r="BC284">
        <v>28611829682</v>
      </c>
      <c r="BD284">
        <v>0</v>
      </c>
      <c r="BE284">
        <v>292732381</v>
      </c>
      <c r="BF284">
        <v>13203041648</v>
      </c>
      <c r="BG284">
        <v>292732381</v>
      </c>
      <c r="BH284">
        <v>0</v>
      </c>
      <c r="BI284">
        <v>0</v>
      </c>
      <c r="BJ284">
        <v>14451940</v>
      </c>
      <c r="BK284">
        <v>292732381</v>
      </c>
      <c r="BL284">
        <v>0</v>
      </c>
      <c r="BM284">
        <v>-1893443518</v>
      </c>
      <c r="BN284">
        <v>-1878991579</v>
      </c>
      <c r="BO284">
        <v>0</v>
      </c>
      <c r="BP284">
        <v>292732381</v>
      </c>
      <c r="BQ284">
        <v>-1893443518</v>
      </c>
      <c r="BR284">
        <v>-1586259198</v>
      </c>
      <c r="BS284">
        <v>0</v>
      </c>
      <c r="BT284">
        <v>0</v>
      </c>
      <c r="BU284">
        <v>0</v>
      </c>
      <c r="BV284">
        <v>-1893443518</v>
      </c>
      <c r="BW284">
        <v>-1586259198</v>
      </c>
      <c r="BX284">
        <v>-6.5130483967088511</v>
      </c>
      <c r="BY284">
        <v>-5.4437028150582876</v>
      </c>
      <c r="BZ284">
        <v>0</v>
      </c>
      <c r="CA284">
        <v>28813027225</v>
      </c>
      <c r="CB284">
        <v>28813027225</v>
      </c>
      <c r="CC284">
        <v>29251877291</v>
      </c>
      <c r="CD284">
        <v>0</v>
      </c>
      <c r="CE284">
        <v>27178097221</v>
      </c>
      <c r="CF284">
        <v>29071540739</v>
      </c>
      <c r="CG284">
        <v>29514328215</v>
      </c>
      <c r="CH284">
        <v>27178097221</v>
      </c>
      <c r="CI284">
        <v>29071540739</v>
      </c>
      <c r="CJ284">
        <v>29514328215</v>
      </c>
      <c r="CK284">
        <v>-1878991579</v>
      </c>
      <c r="CL284">
        <v>3796651862</v>
      </c>
      <c r="CM284">
        <v>-54.750206544995315</v>
      </c>
      <c r="CN284">
        <v>-20.375816449522976</v>
      </c>
      <c r="CO284">
        <v>3.2607403397560115</v>
      </c>
      <c r="CP284">
        <v>-1488006436349.7131</v>
      </c>
      <c r="CQ284">
        <v>-553775920422.38647</v>
      </c>
      <c r="CR284">
        <v>88620717966.325455</v>
      </c>
      <c r="CS284">
        <v>1.2943654148857597</v>
      </c>
      <c r="CT284">
        <v>35178389085.265182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0.96057481908648068</v>
      </c>
      <c r="DI284">
        <v>3.9425180913519334E-2</v>
      </c>
      <c r="DJ284">
        <v>26106595821.176857</v>
      </c>
      <c r="DK284">
        <v>1071501399.8231421</v>
      </c>
      <c r="DL284">
        <v>28350720485.582638</v>
      </c>
      <c r="DM284">
        <v>1163607729.4173632</v>
      </c>
      <c r="DN284">
        <v>0</v>
      </c>
      <c r="DO284">
        <v>0</v>
      </c>
      <c r="DP284">
        <v>439212668.34283328</v>
      </c>
      <c r="DQ284">
        <v>18026746.657166746</v>
      </c>
      <c r="DR284">
        <v>0</v>
      </c>
      <c r="DS284">
        <v>0</v>
      </c>
      <c r="DT284">
        <v>0</v>
      </c>
      <c r="DU284">
        <v>0</v>
      </c>
      <c r="DV284">
        <v>30980842311</v>
      </c>
      <c r="DW284">
        <v>957325120.39703965</v>
      </c>
      <c r="DX284">
        <v>0</v>
      </c>
      <c r="DY284">
        <v>213863095.754998</v>
      </c>
      <c r="DZ284">
        <v>0</v>
      </c>
      <c r="EA284">
        <v>0</v>
      </c>
      <c r="EB284">
        <v>1171188216.1520376</v>
      </c>
      <c r="EC284">
        <v>3.7803627299577897E-2</v>
      </c>
      <c r="ED284">
        <v>1171188216.1520376</v>
      </c>
      <c r="EE284">
        <v>1027430658.0543778</v>
      </c>
      <c r="EF284">
        <v>0</v>
      </c>
      <c r="EG284">
        <v>0</v>
      </c>
      <c r="EH284">
        <v>0</v>
      </c>
      <c r="EI284">
        <v>0</v>
      </c>
      <c r="EJ284">
        <v>-1893443518</v>
      </c>
      <c r="EK284">
        <v>0</v>
      </c>
      <c r="EL284">
        <v>292732381</v>
      </c>
      <c r="EM284">
        <v>14451940</v>
      </c>
      <c r="EN284">
        <v>0</v>
      </c>
      <c r="EO284">
        <v>-1893443519</v>
      </c>
      <c r="EP284">
        <v>-1893443518</v>
      </c>
      <c r="EQ284">
        <v>-1586259198</v>
      </c>
      <c r="ER284">
        <v>747</v>
      </c>
      <c r="ES284" t="s">
        <v>10328</v>
      </c>
      <c r="ET284" t="s">
        <v>10328</v>
      </c>
      <c r="EU284" t="s">
        <v>612</v>
      </c>
      <c r="EV284" t="s">
        <v>613</v>
      </c>
      <c r="EW284">
        <v>0</v>
      </c>
      <c r="EX284">
        <v>0</v>
      </c>
      <c r="EY284">
        <v>0</v>
      </c>
      <c r="EZ284">
        <v>0</v>
      </c>
      <c r="FA284">
        <v>-1818794164.7533195</v>
      </c>
      <c r="FB284">
        <v>0</v>
      </c>
      <c r="FC284">
        <v>281191353.91982973</v>
      </c>
      <c r="FD284">
        <v>13882169.650948673</v>
      </c>
      <c r="FE284">
        <v>0</v>
      </c>
      <c r="FF284">
        <v>-1818794165.7138944</v>
      </c>
      <c r="FG284">
        <v>0</v>
      </c>
      <c r="FH284">
        <v>0</v>
      </c>
      <c r="FI284">
        <v>0</v>
      </c>
      <c r="FJ284">
        <v>0</v>
      </c>
      <c r="FK284">
        <v>-74649353.246680498</v>
      </c>
      <c r="FL284">
        <v>0</v>
      </c>
      <c r="FM284">
        <v>11541027.08017027</v>
      </c>
      <c r="FN284">
        <v>569770.34905132663</v>
      </c>
      <c r="FO284">
        <v>0</v>
      </c>
      <c r="FP284">
        <v>-74649353.286105677</v>
      </c>
      <c r="FQ284" t="b">
        <v>1</v>
      </c>
      <c r="FR284" t="b">
        <v>1</v>
      </c>
    </row>
    <row r="285" spans="1:174" x14ac:dyDescent="0.4">
      <c r="A285" t="s">
        <v>131</v>
      </c>
      <c r="B285" t="s">
        <v>1202</v>
      </c>
      <c r="C285">
        <v>200000685</v>
      </c>
      <c r="D285" t="s">
        <v>1203</v>
      </c>
      <c r="E285" t="s">
        <v>1204</v>
      </c>
      <c r="F285" t="s">
        <v>587</v>
      </c>
      <c r="G285" t="s">
        <v>695</v>
      </c>
      <c r="H285" t="s">
        <v>695</v>
      </c>
      <c r="I285" t="s">
        <v>730</v>
      </c>
      <c r="J285" t="s">
        <v>852</v>
      </c>
      <c r="K285" t="s">
        <v>732</v>
      </c>
      <c r="L285" t="s">
        <v>960</v>
      </c>
      <c r="M285" t="s">
        <v>594</v>
      </c>
      <c r="N285" t="s">
        <v>635</v>
      </c>
      <c r="O285" t="s">
        <v>596</v>
      </c>
      <c r="P285" t="s">
        <v>636</v>
      </c>
      <c r="Q285" t="s">
        <v>696</v>
      </c>
      <c r="R285" t="s">
        <v>961</v>
      </c>
      <c r="S285" t="s">
        <v>961</v>
      </c>
      <c r="T285" s="1">
        <v>42338</v>
      </c>
      <c r="U285" s="1">
        <v>42873</v>
      </c>
      <c r="V285" s="1">
        <v>47805</v>
      </c>
      <c r="X285" t="s">
        <v>594</v>
      </c>
      <c r="Y285" t="s">
        <v>594</v>
      </c>
      <c r="Z285" t="s">
        <v>594</v>
      </c>
      <c r="AA285" t="s">
        <v>594</v>
      </c>
      <c r="AB285" t="s">
        <v>594</v>
      </c>
      <c r="AC285" t="s">
        <v>1205</v>
      </c>
      <c r="AD285" t="s">
        <v>904</v>
      </c>
      <c r="AF285" t="s">
        <v>813</v>
      </c>
      <c r="AG285" t="s">
        <v>606</v>
      </c>
      <c r="AH285" t="s">
        <v>10328</v>
      </c>
      <c r="AI285" t="s">
        <v>607</v>
      </c>
      <c r="AJ285" t="s">
        <v>814</v>
      </c>
      <c r="AK285" t="s">
        <v>587</v>
      </c>
      <c r="AL285" t="s">
        <v>609</v>
      </c>
      <c r="AM285" t="s">
        <v>610</v>
      </c>
      <c r="AN285" t="s">
        <v>619</v>
      </c>
      <c r="AO285">
        <v>25000000</v>
      </c>
      <c r="AP285">
        <v>44480750000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34949385591</v>
      </c>
      <c r="AX285">
        <v>0</v>
      </c>
      <c r="AY285">
        <v>105200100</v>
      </c>
      <c r="AZ285">
        <v>4907789045</v>
      </c>
      <c r="BA285">
        <v>0</v>
      </c>
      <c r="BB285">
        <v>-105200100</v>
      </c>
      <c r="BC285">
        <v>30041596546</v>
      </c>
      <c r="BD285">
        <v>0</v>
      </c>
      <c r="BE285">
        <v>266404340</v>
      </c>
      <c r="BF285">
        <v>8053768599</v>
      </c>
      <c r="BG285">
        <v>266404340</v>
      </c>
      <c r="BH285">
        <v>0</v>
      </c>
      <c r="BI285">
        <v>0</v>
      </c>
      <c r="BJ285">
        <v>6207582</v>
      </c>
      <c r="BK285">
        <v>266404340</v>
      </c>
      <c r="BL285">
        <v>0</v>
      </c>
      <c r="BM285">
        <v>643057876</v>
      </c>
      <c r="BN285">
        <v>513673596</v>
      </c>
      <c r="BO285">
        <v>0</v>
      </c>
      <c r="BP285">
        <v>266404340</v>
      </c>
      <c r="BQ285">
        <v>643057876</v>
      </c>
      <c r="BR285">
        <v>780077936</v>
      </c>
      <c r="BS285">
        <v>0</v>
      </c>
      <c r="BT285">
        <v>0</v>
      </c>
      <c r="BU285">
        <v>0</v>
      </c>
      <c r="BV285">
        <v>643057876</v>
      </c>
      <c r="BW285">
        <v>780077936</v>
      </c>
      <c r="BX285">
        <v>1.8732967249313206</v>
      </c>
      <c r="BY285">
        <v>2.2668068578038039</v>
      </c>
      <c r="BZ285">
        <v>18672496.82</v>
      </c>
      <c r="CA285">
        <v>30026710771</v>
      </c>
      <c r="CB285">
        <v>30026710771</v>
      </c>
      <c r="CC285">
        <v>30111507407</v>
      </c>
      <c r="CD285">
        <v>17838305.120000001</v>
      </c>
      <c r="CE285">
        <v>35558342277</v>
      </c>
      <c r="CF285">
        <v>33739923014</v>
      </c>
      <c r="CG285">
        <v>34047884946</v>
      </c>
      <c r="CH285">
        <v>28363858007.899101</v>
      </c>
      <c r="CI285">
        <v>27904609788.426903</v>
      </c>
      <c r="CJ285">
        <v>27976445629.1642</v>
      </c>
      <c r="CK285">
        <v>492612478.73490143</v>
      </c>
      <c r="CL285">
        <v>0</v>
      </c>
      <c r="CM285">
        <v>85.533024072647095</v>
      </c>
      <c r="CN285">
        <v>24.565991759300232</v>
      </c>
      <c r="CO285">
        <v>3.9928850531578073</v>
      </c>
      <c r="CP285">
        <v>3041412545962.0659</v>
      </c>
      <c r="CQ285">
        <v>873525943351.15906</v>
      </c>
      <c r="CR285">
        <v>141980373392.90265</v>
      </c>
      <c r="CS285">
        <v>1.3882904978305144</v>
      </c>
      <c r="CT285">
        <v>49365308701.76416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1</v>
      </c>
      <c r="DI285">
        <v>0</v>
      </c>
      <c r="DJ285">
        <v>35558342277</v>
      </c>
      <c r="DK285">
        <v>0</v>
      </c>
      <c r="DL285">
        <v>34047884946</v>
      </c>
      <c r="DM285">
        <v>0</v>
      </c>
      <c r="DN285">
        <v>0</v>
      </c>
      <c r="DO285">
        <v>0</v>
      </c>
      <c r="DP285">
        <v>105200100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32756423222</v>
      </c>
      <c r="DW285">
        <v>2225220376.1719627</v>
      </c>
      <c r="DX285">
        <v>0</v>
      </c>
      <c r="DY285">
        <v>7465151439.2188854</v>
      </c>
      <c r="DZ285">
        <v>5256426085.4455805</v>
      </c>
      <c r="EA285">
        <v>0</v>
      </c>
      <c r="EB285">
        <v>14946797900.83643</v>
      </c>
      <c r="EC285">
        <v>0.4563012817222914</v>
      </c>
      <c r="ED285">
        <v>14946797900.83643</v>
      </c>
      <c r="EE285">
        <v>16225317156.915041</v>
      </c>
      <c r="EF285">
        <v>1278969890</v>
      </c>
      <c r="EG285">
        <v>0</v>
      </c>
      <c r="EH285">
        <v>0</v>
      </c>
      <c r="EI285">
        <v>-1175361387</v>
      </c>
      <c r="EJ285">
        <v>539449373</v>
      </c>
      <c r="EK285">
        <v>1075976495</v>
      </c>
      <c r="EL285">
        <v>266404340</v>
      </c>
      <c r="EM285">
        <v>6207582</v>
      </c>
      <c r="EN285">
        <v>-1101983835</v>
      </c>
      <c r="EO285">
        <v>533473354</v>
      </c>
      <c r="EP285">
        <v>643057876</v>
      </c>
      <c r="EQ285">
        <v>780077936</v>
      </c>
      <c r="ER285">
        <v>141</v>
      </c>
      <c r="ES285" t="s">
        <v>10328</v>
      </c>
      <c r="ET285" t="s">
        <v>10328</v>
      </c>
      <c r="EU285" t="s">
        <v>612</v>
      </c>
      <c r="EV285" t="s">
        <v>855</v>
      </c>
      <c r="EW285">
        <v>1278969890</v>
      </c>
      <c r="EX285">
        <v>0</v>
      </c>
      <c r="EY285">
        <v>0</v>
      </c>
      <c r="EZ285">
        <v>-1175361387</v>
      </c>
      <c r="FA285">
        <v>539449373</v>
      </c>
      <c r="FB285">
        <v>1075976495</v>
      </c>
      <c r="FC285">
        <v>266404340</v>
      </c>
      <c r="FD285">
        <v>6207582</v>
      </c>
      <c r="FE285">
        <v>-1101983835</v>
      </c>
      <c r="FF285">
        <v>533473354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 t="b">
        <v>1</v>
      </c>
      <c r="FR285" t="b">
        <v>1</v>
      </c>
    </row>
    <row r="286" spans="1:174" x14ac:dyDescent="0.4">
      <c r="A286" t="s">
        <v>132</v>
      </c>
      <c r="B286">
        <v>706237502701</v>
      </c>
      <c r="C286">
        <v>6000000000569</v>
      </c>
      <c r="D286" t="s">
        <v>1206</v>
      </c>
      <c r="E286" t="e">
        <v>#N/A</v>
      </c>
      <c r="F286" t="s">
        <v>587</v>
      </c>
      <c r="G286" t="s">
        <v>655</v>
      </c>
      <c r="H286" t="s">
        <v>670</v>
      </c>
      <c r="I286" t="s">
        <v>590</v>
      </c>
      <c r="J286" t="s">
        <v>591</v>
      </c>
      <c r="K286" t="s">
        <v>592</v>
      </c>
      <c r="L286" t="s">
        <v>593</v>
      </c>
      <c r="M286" t="s">
        <v>594</v>
      </c>
      <c r="N286" t="s">
        <v>595</v>
      </c>
      <c r="O286" t="s">
        <v>596</v>
      </c>
      <c r="P286" t="s">
        <v>595</v>
      </c>
      <c r="Q286" t="s">
        <v>597</v>
      </c>
      <c r="R286" t="s">
        <v>946</v>
      </c>
      <c r="S286" t="s">
        <v>946</v>
      </c>
      <c r="T286" t="s">
        <v>946</v>
      </c>
      <c r="U286" s="1">
        <v>50369</v>
      </c>
      <c r="V286" s="1">
        <v>50369</v>
      </c>
      <c r="X286" t="s">
        <v>599</v>
      </c>
      <c r="Y286" t="s">
        <v>657</v>
      </c>
      <c r="Z286" t="s">
        <v>658</v>
      </c>
      <c r="AA286" t="s">
        <v>659</v>
      </c>
      <c r="AB286" t="s">
        <v>617</v>
      </c>
      <c r="AC286" t="s">
        <v>594</v>
      </c>
      <c r="AD286" t="s">
        <v>661</v>
      </c>
      <c r="AF286" t="s">
        <v>605</v>
      </c>
      <c r="AG286" t="s">
        <v>606</v>
      </c>
      <c r="AH286" t="s">
        <v>10328</v>
      </c>
      <c r="AI286" t="s">
        <v>607</v>
      </c>
      <c r="AJ286" t="s">
        <v>608</v>
      </c>
      <c r="AK286" t="s">
        <v>587</v>
      </c>
      <c r="AL286" t="s">
        <v>609</v>
      </c>
      <c r="AM286" t="s">
        <v>946</v>
      </c>
      <c r="AN286" t="s">
        <v>619</v>
      </c>
      <c r="AO286">
        <v>0</v>
      </c>
      <c r="AP286">
        <v>330000000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1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450</v>
      </c>
      <c r="ES286" t="s">
        <v>10328</v>
      </c>
      <c r="ET286" t="s">
        <v>10328</v>
      </c>
      <c r="EU286" t="s">
        <v>946</v>
      </c>
      <c r="EV286" t="s">
        <v>10329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 t="b">
        <v>1</v>
      </c>
      <c r="FR286" t="b">
        <v>1</v>
      </c>
    </row>
    <row r="287" spans="1:174" x14ac:dyDescent="0.4">
      <c r="A287" t="s">
        <v>132</v>
      </c>
      <c r="B287">
        <v>706237502701</v>
      </c>
      <c r="C287">
        <v>6000000000605</v>
      </c>
      <c r="D287" t="s">
        <v>1206</v>
      </c>
      <c r="E287" t="s">
        <v>1207</v>
      </c>
      <c r="F287" t="s">
        <v>587</v>
      </c>
      <c r="G287" t="s">
        <v>655</v>
      </c>
      <c r="H287" t="s">
        <v>670</v>
      </c>
      <c r="I287" t="s">
        <v>590</v>
      </c>
      <c r="J287" t="s">
        <v>591</v>
      </c>
      <c r="K287" t="s">
        <v>592</v>
      </c>
      <c r="L287" t="s">
        <v>593</v>
      </c>
      <c r="M287" t="s">
        <v>594</v>
      </c>
      <c r="N287" t="s">
        <v>595</v>
      </c>
      <c r="O287" t="s">
        <v>596</v>
      </c>
      <c r="P287" t="s">
        <v>595</v>
      </c>
      <c r="Q287" t="s">
        <v>597</v>
      </c>
      <c r="R287" t="s">
        <v>598</v>
      </c>
      <c r="S287" t="s">
        <v>598</v>
      </c>
      <c r="T287" s="1">
        <v>43110</v>
      </c>
      <c r="U287" s="1">
        <v>50405</v>
      </c>
      <c r="V287" s="1">
        <v>50405</v>
      </c>
      <c r="X287" t="s">
        <v>599</v>
      </c>
      <c r="Y287" t="s">
        <v>657</v>
      </c>
      <c r="Z287" t="s">
        <v>658</v>
      </c>
      <c r="AA287" t="s">
        <v>659</v>
      </c>
      <c r="AB287" t="s">
        <v>617</v>
      </c>
      <c r="AC287" t="s">
        <v>594</v>
      </c>
      <c r="AD287" t="s">
        <v>661</v>
      </c>
      <c r="AF287" t="s">
        <v>605</v>
      </c>
      <c r="AG287" t="s">
        <v>606</v>
      </c>
      <c r="AH287" s="1">
        <v>42355</v>
      </c>
      <c r="AI287" t="s">
        <v>607</v>
      </c>
      <c r="AJ287" t="s">
        <v>608</v>
      </c>
      <c r="AK287" t="s">
        <v>587</v>
      </c>
      <c r="AL287" t="s">
        <v>609</v>
      </c>
      <c r="AM287" t="s">
        <v>610</v>
      </c>
      <c r="AN287" t="s">
        <v>619</v>
      </c>
      <c r="AO287">
        <v>0</v>
      </c>
      <c r="AP287">
        <v>6113750000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6113750000</v>
      </c>
      <c r="AX287">
        <v>66652299</v>
      </c>
      <c r="AY287">
        <v>66652299</v>
      </c>
      <c r="AZ287">
        <v>1988901609</v>
      </c>
      <c r="BA287">
        <v>-66652299</v>
      </c>
      <c r="BB287">
        <v>-66652299</v>
      </c>
      <c r="BC287">
        <v>4124848391</v>
      </c>
      <c r="BD287">
        <v>47447939</v>
      </c>
      <c r="BE287">
        <v>47447939</v>
      </c>
      <c r="BF287">
        <v>1583304591</v>
      </c>
      <c r="BG287">
        <v>0</v>
      </c>
      <c r="BH287">
        <v>47447939</v>
      </c>
      <c r="BI287">
        <v>0</v>
      </c>
      <c r="BJ287">
        <v>0</v>
      </c>
      <c r="BK287">
        <v>0</v>
      </c>
      <c r="BL287">
        <v>32392134</v>
      </c>
      <c r="BM287">
        <v>0</v>
      </c>
      <c r="BN287">
        <v>0</v>
      </c>
      <c r="BO287">
        <v>11173238</v>
      </c>
      <c r="BP287">
        <v>32405465</v>
      </c>
      <c r="BQ287">
        <v>11173238</v>
      </c>
      <c r="BR287">
        <v>32405465</v>
      </c>
      <c r="BS287">
        <v>-47983867</v>
      </c>
      <c r="BT287">
        <v>-44187087</v>
      </c>
      <c r="BU287">
        <v>-398381946</v>
      </c>
      <c r="BV287">
        <v>-36810629</v>
      </c>
      <c r="BW287">
        <v>-11781622</v>
      </c>
      <c r="BX287">
        <v>-0.8813596057202101</v>
      </c>
      <c r="BY287">
        <v>-0.28293602196809481</v>
      </c>
      <c r="BZ287">
        <v>0</v>
      </c>
      <c r="CA287">
        <v>4125673526</v>
      </c>
      <c r="CB287">
        <v>4192325825</v>
      </c>
      <c r="CC287">
        <v>4192325825</v>
      </c>
      <c r="CD287">
        <v>0</v>
      </c>
      <c r="CE287">
        <v>4124848391</v>
      </c>
      <c r="CF287">
        <v>4191487360</v>
      </c>
      <c r="CG287">
        <v>4191487360</v>
      </c>
      <c r="CH287">
        <v>4124848391</v>
      </c>
      <c r="CI287">
        <v>4191487360</v>
      </c>
      <c r="CJ287">
        <v>4191487360</v>
      </c>
      <c r="CK287">
        <v>13330</v>
      </c>
      <c r="CL287">
        <v>0</v>
      </c>
      <c r="CM287">
        <v>0.38891743333333334</v>
      </c>
      <c r="CN287">
        <v>4.6670091999999999</v>
      </c>
      <c r="CO287">
        <v>4.6670091999999999</v>
      </c>
      <c r="CP287">
        <v>1604225449.1168499</v>
      </c>
      <c r="CQ287">
        <v>19250705389.402195</v>
      </c>
      <c r="CR287">
        <v>19250705389.402195</v>
      </c>
      <c r="CS287">
        <v>1.2589743759558372</v>
      </c>
      <c r="CT287">
        <v>5193078428.9716644</v>
      </c>
      <c r="CU287">
        <v>4.59</v>
      </c>
      <c r="CV287">
        <v>0</v>
      </c>
      <c r="CW287">
        <v>0</v>
      </c>
      <c r="CX287">
        <v>4.59</v>
      </c>
      <c r="CY287">
        <v>4.59</v>
      </c>
      <c r="CZ287">
        <v>18933054114.689999</v>
      </c>
      <c r="DA287">
        <v>0</v>
      </c>
      <c r="DB287">
        <v>0</v>
      </c>
      <c r="DC287">
        <v>305934052.40999997</v>
      </c>
      <c r="DD287">
        <v>305934052.40999997</v>
      </c>
      <c r="DE287">
        <v>4124848391</v>
      </c>
      <c r="DF287">
        <v>0</v>
      </c>
      <c r="DG287">
        <v>66652299</v>
      </c>
      <c r="DH287">
        <v>1</v>
      </c>
      <c r="DI287">
        <v>0</v>
      </c>
      <c r="DJ287">
        <v>4124848391</v>
      </c>
      <c r="DK287">
        <v>0</v>
      </c>
      <c r="DL287">
        <v>4191487360</v>
      </c>
      <c r="DM287">
        <v>0</v>
      </c>
      <c r="DN287">
        <v>0</v>
      </c>
      <c r="DO287">
        <v>0</v>
      </c>
      <c r="DP287">
        <v>66652299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4597164822.8120117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11173238</v>
      </c>
      <c r="EH287">
        <v>0</v>
      </c>
      <c r="EI287">
        <v>0</v>
      </c>
      <c r="EJ287">
        <v>0</v>
      </c>
      <c r="EK287">
        <v>0</v>
      </c>
      <c r="EL287">
        <v>32405465</v>
      </c>
      <c r="EM287">
        <v>0</v>
      </c>
      <c r="EN287">
        <v>0</v>
      </c>
      <c r="EO287">
        <v>0</v>
      </c>
      <c r="EP287">
        <v>11173238</v>
      </c>
      <c r="EQ287">
        <v>32405465</v>
      </c>
      <c r="ER287">
        <v>323</v>
      </c>
      <c r="ES287" t="s">
        <v>10328</v>
      </c>
      <c r="ET287" t="s">
        <v>10328</v>
      </c>
      <c r="EU287" t="s">
        <v>612</v>
      </c>
      <c r="EV287" t="s">
        <v>10329</v>
      </c>
      <c r="EW287">
        <v>0</v>
      </c>
      <c r="EX287">
        <v>11173238</v>
      </c>
      <c r="EY287">
        <v>0</v>
      </c>
      <c r="EZ287">
        <v>0</v>
      </c>
      <c r="FA287">
        <v>0</v>
      </c>
      <c r="FB287">
        <v>0</v>
      </c>
      <c r="FC287">
        <v>32405465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 t="b">
        <v>1</v>
      </c>
      <c r="FR287" t="b">
        <v>1</v>
      </c>
    </row>
    <row r="288" spans="1:174" x14ac:dyDescent="0.4">
      <c r="A288" t="s">
        <v>133</v>
      </c>
      <c r="B288" t="s">
        <v>1208</v>
      </c>
      <c r="C288">
        <v>200000684</v>
      </c>
      <c r="D288" t="s">
        <v>1209</v>
      </c>
      <c r="E288" t="s">
        <v>1210</v>
      </c>
      <c r="F288" t="s">
        <v>587</v>
      </c>
      <c r="G288" t="s">
        <v>655</v>
      </c>
      <c r="H288" t="s">
        <v>670</v>
      </c>
      <c r="I288" t="s">
        <v>590</v>
      </c>
      <c r="J288" t="s">
        <v>591</v>
      </c>
      <c r="K288" t="s">
        <v>592</v>
      </c>
      <c r="L288" t="s">
        <v>593</v>
      </c>
      <c r="M288" t="s">
        <v>594</v>
      </c>
      <c r="N288" t="s">
        <v>635</v>
      </c>
      <c r="O288" t="s">
        <v>695</v>
      </c>
      <c r="P288" t="s">
        <v>636</v>
      </c>
      <c r="Q288" t="s">
        <v>597</v>
      </c>
      <c r="R288" t="s">
        <v>598</v>
      </c>
      <c r="S288" t="s">
        <v>598</v>
      </c>
      <c r="T288" s="1">
        <v>42332</v>
      </c>
      <c r="U288" s="1">
        <v>51464</v>
      </c>
      <c r="V288" s="1">
        <v>51464</v>
      </c>
      <c r="X288" t="s">
        <v>599</v>
      </c>
      <c r="Y288" t="s">
        <v>657</v>
      </c>
      <c r="Z288" t="s">
        <v>658</v>
      </c>
      <c r="AA288" t="s">
        <v>659</v>
      </c>
      <c r="AB288" t="s">
        <v>617</v>
      </c>
      <c r="AC288" t="s">
        <v>594</v>
      </c>
      <c r="AD288" t="s">
        <v>661</v>
      </c>
      <c r="AF288" t="s">
        <v>605</v>
      </c>
      <c r="AG288" t="s">
        <v>606</v>
      </c>
      <c r="AH288" t="s">
        <v>10328</v>
      </c>
      <c r="AI288" t="s">
        <v>607</v>
      </c>
      <c r="AJ288" t="s">
        <v>608</v>
      </c>
      <c r="AK288" t="s">
        <v>587</v>
      </c>
      <c r="AL288" t="s">
        <v>609</v>
      </c>
      <c r="AM288" t="s">
        <v>610</v>
      </c>
      <c r="AN288" t="s">
        <v>619</v>
      </c>
      <c r="AO288">
        <v>0</v>
      </c>
      <c r="AP288">
        <v>2500000000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2354251500</v>
      </c>
      <c r="AX288">
        <v>0</v>
      </c>
      <c r="AY288">
        <v>26658128</v>
      </c>
      <c r="AZ288">
        <v>692950183</v>
      </c>
      <c r="BA288">
        <v>0</v>
      </c>
      <c r="BB288">
        <v>-26658128</v>
      </c>
      <c r="BC288">
        <v>1661301317</v>
      </c>
      <c r="BD288">
        <v>0</v>
      </c>
      <c r="BE288">
        <v>16525000</v>
      </c>
      <c r="BF288">
        <v>687668720</v>
      </c>
      <c r="BG288">
        <v>16525000</v>
      </c>
      <c r="BH288">
        <v>0</v>
      </c>
      <c r="BI288">
        <v>0</v>
      </c>
      <c r="BJ288">
        <v>-421104</v>
      </c>
      <c r="BK288">
        <v>16525000</v>
      </c>
      <c r="BL288">
        <v>0</v>
      </c>
      <c r="BM288">
        <v>-42792058</v>
      </c>
      <c r="BN288">
        <v>-43213162</v>
      </c>
      <c r="BO288">
        <v>0</v>
      </c>
      <c r="BP288">
        <v>16525000</v>
      </c>
      <c r="BQ288">
        <v>-42792058</v>
      </c>
      <c r="BR288">
        <v>-26688162</v>
      </c>
      <c r="BS288">
        <v>0</v>
      </c>
      <c r="BT288">
        <v>0</v>
      </c>
      <c r="BU288">
        <v>0</v>
      </c>
      <c r="BV288">
        <v>-42792058</v>
      </c>
      <c r="BW288">
        <v>-26688162</v>
      </c>
      <c r="BX288">
        <v>-2.5324301274213346</v>
      </c>
      <c r="BY288">
        <v>-1.5742903560764507</v>
      </c>
      <c r="BZ288">
        <v>0</v>
      </c>
      <c r="CA288">
        <v>1661993412</v>
      </c>
      <c r="CB288">
        <v>1661993412</v>
      </c>
      <c r="CC288">
        <v>1688627629</v>
      </c>
      <c r="CD288">
        <v>0</v>
      </c>
      <c r="CE288">
        <v>1646970575</v>
      </c>
      <c r="CF288">
        <v>1689762633</v>
      </c>
      <c r="CG288">
        <v>1716841865</v>
      </c>
      <c r="CH288">
        <v>1646970575</v>
      </c>
      <c r="CI288">
        <v>1689762633</v>
      </c>
      <c r="CJ288">
        <v>1716841865</v>
      </c>
      <c r="CK288">
        <v>-43213162</v>
      </c>
      <c r="CL288">
        <v>0</v>
      </c>
      <c r="CM288">
        <v>-26.067207828164101</v>
      </c>
      <c r="CN288">
        <v>-6.3006606698036203</v>
      </c>
      <c r="CO288">
        <v>3.5169383883476262</v>
      </c>
      <c r="CP288">
        <v>-42931924265.395927</v>
      </c>
      <c r="CQ288">
        <v>-10377002726.226353</v>
      </c>
      <c r="CR288">
        <v>5792294039.6964636</v>
      </c>
      <c r="CS288">
        <v>1.2860093656094091</v>
      </c>
      <c r="CT288">
        <v>2118019584.3331139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0.71253816876034703</v>
      </c>
      <c r="DI288">
        <v>0.28746183123965302</v>
      </c>
      <c r="DJ288">
        <v>1173529397.5126758</v>
      </c>
      <c r="DK288">
        <v>473441177.4873243</v>
      </c>
      <c r="DL288">
        <v>1223315358.5381989</v>
      </c>
      <c r="DM288">
        <v>493526506.46180117</v>
      </c>
      <c r="DN288">
        <v>0</v>
      </c>
      <c r="DO288">
        <v>0</v>
      </c>
      <c r="DP288">
        <v>18994933.707698934</v>
      </c>
      <c r="DQ288">
        <v>7663194.292301069</v>
      </c>
      <c r="DR288">
        <v>0</v>
      </c>
      <c r="DS288">
        <v>0</v>
      </c>
      <c r="DT288">
        <v>0</v>
      </c>
      <c r="DU288">
        <v>0</v>
      </c>
      <c r="DV288">
        <v>1786719259</v>
      </c>
      <c r="DW288">
        <v>50574509.857878916</v>
      </c>
      <c r="DX288">
        <v>0</v>
      </c>
      <c r="DY288">
        <v>102415496.37222961</v>
      </c>
      <c r="DZ288">
        <v>0</v>
      </c>
      <c r="EA288">
        <v>0</v>
      </c>
      <c r="EB288">
        <v>152990006.23010853</v>
      </c>
      <c r="EC288">
        <v>8.5626214336400414E-2</v>
      </c>
      <c r="ED288">
        <v>152990006.23010853</v>
      </c>
      <c r="EE288">
        <v>141023855.46069464</v>
      </c>
      <c r="EF288">
        <v>0</v>
      </c>
      <c r="EG288">
        <v>0</v>
      </c>
      <c r="EH288">
        <v>0</v>
      </c>
      <c r="EI288">
        <v>0</v>
      </c>
      <c r="EJ288">
        <v>-42792058</v>
      </c>
      <c r="EK288">
        <v>0</v>
      </c>
      <c r="EL288">
        <v>16525000</v>
      </c>
      <c r="EM288">
        <v>-421104</v>
      </c>
      <c r="EN288">
        <v>0</v>
      </c>
      <c r="EO288">
        <v>-42792058</v>
      </c>
      <c r="EP288">
        <v>-42792058</v>
      </c>
      <c r="EQ288">
        <v>-26688162</v>
      </c>
      <c r="ER288">
        <v>710</v>
      </c>
      <c r="ES288" t="s">
        <v>10328</v>
      </c>
      <c r="ET288" t="s">
        <v>10328</v>
      </c>
      <c r="EU288" t="s">
        <v>612</v>
      </c>
      <c r="EV288" t="s">
        <v>613</v>
      </c>
      <c r="EW288">
        <v>0</v>
      </c>
      <c r="EX288">
        <v>0</v>
      </c>
      <c r="EY288">
        <v>0</v>
      </c>
      <c r="EZ288">
        <v>0</v>
      </c>
      <c r="FA288">
        <v>-30490974.64480656</v>
      </c>
      <c r="FB288">
        <v>0</v>
      </c>
      <c r="FC288">
        <v>11774693.238764735</v>
      </c>
      <c r="FD288">
        <v>-300052.67301765719</v>
      </c>
      <c r="FE288">
        <v>0</v>
      </c>
      <c r="FF288">
        <v>-30490974.64480656</v>
      </c>
      <c r="FG288">
        <v>0</v>
      </c>
      <c r="FH288">
        <v>0</v>
      </c>
      <c r="FI288">
        <v>0</v>
      </c>
      <c r="FJ288">
        <v>0</v>
      </c>
      <c r="FK288">
        <v>-12301083.355193444</v>
      </c>
      <c r="FL288">
        <v>0</v>
      </c>
      <c r="FM288">
        <v>4750306.761235266</v>
      </c>
      <c r="FN288">
        <v>-121051.32698234284</v>
      </c>
      <c r="FO288">
        <v>0</v>
      </c>
      <c r="FP288">
        <v>-12301083.355193444</v>
      </c>
      <c r="FQ288" t="b">
        <v>1</v>
      </c>
      <c r="FR288" t="b">
        <v>1</v>
      </c>
    </row>
    <row r="289" spans="1:174" x14ac:dyDescent="0.4">
      <c r="A289" t="s">
        <v>134</v>
      </c>
      <c r="B289">
        <v>505716533501</v>
      </c>
      <c r="C289">
        <v>6000000000459</v>
      </c>
      <c r="D289" t="s">
        <v>1211</v>
      </c>
      <c r="E289" t="s">
        <v>1212</v>
      </c>
      <c r="F289" t="s">
        <v>587</v>
      </c>
      <c r="G289" t="s">
        <v>588</v>
      </c>
      <c r="H289" t="s">
        <v>589</v>
      </c>
      <c r="I289" t="s">
        <v>590</v>
      </c>
      <c r="J289" t="s">
        <v>591</v>
      </c>
      <c r="K289" t="s">
        <v>592</v>
      </c>
      <c r="L289" t="s">
        <v>593</v>
      </c>
      <c r="M289" t="s">
        <v>594</v>
      </c>
      <c r="N289" t="s">
        <v>595</v>
      </c>
      <c r="O289" t="s">
        <v>596</v>
      </c>
      <c r="P289" t="s">
        <v>595</v>
      </c>
      <c r="Q289" t="s">
        <v>597</v>
      </c>
      <c r="R289" t="s">
        <v>598</v>
      </c>
      <c r="S289" t="s">
        <v>598</v>
      </c>
      <c r="T289" s="1">
        <v>42347</v>
      </c>
      <c r="U289" s="1">
        <v>53395</v>
      </c>
      <c r="V289" s="1">
        <v>53395</v>
      </c>
      <c r="X289" t="s">
        <v>599</v>
      </c>
      <c r="Y289" t="s">
        <v>600</v>
      </c>
      <c r="Z289" t="s">
        <v>601</v>
      </c>
      <c r="AA289" t="s">
        <v>1119</v>
      </c>
      <c r="AB289" t="s">
        <v>800</v>
      </c>
      <c r="AC289" t="s">
        <v>594</v>
      </c>
      <c r="AD289" t="s">
        <v>661</v>
      </c>
      <c r="AF289" t="s">
        <v>605</v>
      </c>
      <c r="AG289" t="s">
        <v>606</v>
      </c>
      <c r="AH289" s="1">
        <v>42342</v>
      </c>
      <c r="AI289" t="s">
        <v>607</v>
      </c>
      <c r="AJ289" t="s">
        <v>608</v>
      </c>
      <c r="AK289" t="s">
        <v>587</v>
      </c>
      <c r="AL289" t="s">
        <v>609</v>
      </c>
      <c r="AM289" t="s">
        <v>610</v>
      </c>
      <c r="AN289" t="s">
        <v>619</v>
      </c>
      <c r="AO289">
        <v>0</v>
      </c>
      <c r="AP289">
        <v>9200000000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9032000000</v>
      </c>
      <c r="AX289">
        <v>112000000</v>
      </c>
      <c r="AY289">
        <v>112000000</v>
      </c>
      <c r="AZ289">
        <v>1899965906</v>
      </c>
      <c r="BA289">
        <v>-112000000</v>
      </c>
      <c r="BB289">
        <v>-112000000</v>
      </c>
      <c r="BC289">
        <v>7132034094</v>
      </c>
      <c r="BD289">
        <v>69796109</v>
      </c>
      <c r="BE289">
        <v>69796109</v>
      </c>
      <c r="BF289">
        <v>2911190456</v>
      </c>
      <c r="BG289">
        <v>0</v>
      </c>
      <c r="BH289">
        <v>69796109</v>
      </c>
      <c r="BI289">
        <v>0</v>
      </c>
      <c r="BJ289">
        <v>0</v>
      </c>
      <c r="BK289">
        <v>0</v>
      </c>
      <c r="BL289">
        <v>70066058</v>
      </c>
      <c r="BM289">
        <v>0</v>
      </c>
      <c r="BN289">
        <v>0</v>
      </c>
      <c r="BO289">
        <v>24115799</v>
      </c>
      <c r="BP289">
        <v>70101809</v>
      </c>
      <c r="BQ289">
        <v>24115799</v>
      </c>
      <c r="BR289">
        <v>70101809</v>
      </c>
      <c r="BS289">
        <v>0</v>
      </c>
      <c r="BT289">
        <v>0</v>
      </c>
      <c r="BU289">
        <v>0</v>
      </c>
      <c r="BV289">
        <v>24115799</v>
      </c>
      <c r="BW289">
        <v>70101809</v>
      </c>
      <c r="BX289">
        <v>0.33607054824323446</v>
      </c>
      <c r="BY289">
        <v>0.98007495518534526</v>
      </c>
      <c r="BZ289">
        <v>0</v>
      </c>
      <c r="CA289">
        <v>7146000000</v>
      </c>
      <c r="CB289">
        <v>7258000000</v>
      </c>
      <c r="CC289">
        <v>7258000000</v>
      </c>
      <c r="CD289">
        <v>0</v>
      </c>
      <c r="CE289">
        <v>7132034094</v>
      </c>
      <c r="CF289">
        <v>7243710627</v>
      </c>
      <c r="CG289">
        <v>7243465201</v>
      </c>
      <c r="CH289">
        <v>7132034094</v>
      </c>
      <c r="CI289">
        <v>7243710627</v>
      </c>
      <c r="CJ289">
        <v>7243465201</v>
      </c>
      <c r="CK289">
        <v>568893</v>
      </c>
      <c r="CL289">
        <v>0</v>
      </c>
      <c r="CM289">
        <v>0.32976445833333334</v>
      </c>
      <c r="CN289">
        <v>3.9571735000000001</v>
      </c>
      <c r="CO289">
        <v>3.9571735000000001</v>
      </c>
      <c r="CP289">
        <v>2351891359.8227758</v>
      </c>
      <c r="CQ289">
        <v>28222696317.87331</v>
      </c>
      <c r="CR289">
        <v>28222696317.87331</v>
      </c>
      <c r="CS289">
        <v>1.3223195810451727</v>
      </c>
      <c r="CT289">
        <v>9430828335.1779671</v>
      </c>
      <c r="CU289">
        <v>3.9</v>
      </c>
      <c r="CV289">
        <v>0</v>
      </c>
      <c r="CW289">
        <v>0</v>
      </c>
      <c r="CX289">
        <v>3.9</v>
      </c>
      <c r="CY289">
        <v>3.9</v>
      </c>
      <c r="CZ289">
        <v>27814932966.599998</v>
      </c>
      <c r="DA289">
        <v>0</v>
      </c>
      <c r="DB289">
        <v>0</v>
      </c>
      <c r="DC289">
        <v>436800000</v>
      </c>
      <c r="DD289">
        <v>436800000</v>
      </c>
      <c r="DE289">
        <v>7132034094</v>
      </c>
      <c r="DF289">
        <v>0</v>
      </c>
      <c r="DG289">
        <v>112000000</v>
      </c>
      <c r="DH289">
        <v>1</v>
      </c>
      <c r="DI289">
        <v>0</v>
      </c>
      <c r="DJ289">
        <v>7132034094</v>
      </c>
      <c r="DK289">
        <v>0</v>
      </c>
      <c r="DL289">
        <v>7243465201</v>
      </c>
      <c r="DM289">
        <v>0</v>
      </c>
      <c r="DN289">
        <v>0</v>
      </c>
      <c r="DO289">
        <v>0</v>
      </c>
      <c r="DP289">
        <v>112000000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7208994356.1320324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24115799</v>
      </c>
      <c r="EH289">
        <v>0</v>
      </c>
      <c r="EI289">
        <v>0</v>
      </c>
      <c r="EJ289">
        <v>0</v>
      </c>
      <c r="EK289">
        <v>0</v>
      </c>
      <c r="EL289">
        <v>70101809</v>
      </c>
      <c r="EM289">
        <v>0</v>
      </c>
      <c r="EN289">
        <v>0</v>
      </c>
      <c r="EO289">
        <v>0</v>
      </c>
      <c r="EP289">
        <v>24115799</v>
      </c>
      <c r="EQ289">
        <v>70101809</v>
      </c>
      <c r="ER289">
        <v>305</v>
      </c>
      <c r="ES289" t="s">
        <v>10328</v>
      </c>
      <c r="ET289" t="s">
        <v>10328</v>
      </c>
      <c r="EU289" t="s">
        <v>612</v>
      </c>
      <c r="EV289" t="s">
        <v>10329</v>
      </c>
      <c r="EW289">
        <v>0</v>
      </c>
      <c r="EX289">
        <v>24115799</v>
      </c>
      <c r="EY289">
        <v>0</v>
      </c>
      <c r="EZ289">
        <v>0</v>
      </c>
      <c r="FA289">
        <v>0</v>
      </c>
      <c r="FB289">
        <v>0</v>
      </c>
      <c r="FC289">
        <v>70101809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 t="b">
        <v>1</v>
      </c>
      <c r="FR289" t="b">
        <v>1</v>
      </c>
    </row>
    <row r="290" spans="1:174" x14ac:dyDescent="0.4">
      <c r="A290" t="s">
        <v>134</v>
      </c>
      <c r="B290">
        <v>505716533501</v>
      </c>
      <c r="C290">
        <v>6000000000461</v>
      </c>
      <c r="D290" t="s">
        <v>1211</v>
      </c>
      <c r="E290" t="s">
        <v>1212</v>
      </c>
      <c r="F290" t="s">
        <v>587</v>
      </c>
      <c r="G290" t="s">
        <v>588</v>
      </c>
      <c r="H290" t="s">
        <v>589</v>
      </c>
      <c r="I290" t="s">
        <v>590</v>
      </c>
      <c r="J290" t="s">
        <v>591</v>
      </c>
      <c r="K290" t="s">
        <v>592</v>
      </c>
      <c r="L290" t="s">
        <v>593</v>
      </c>
      <c r="M290" t="s">
        <v>594</v>
      </c>
      <c r="N290" t="s">
        <v>595</v>
      </c>
      <c r="O290" t="s">
        <v>596</v>
      </c>
      <c r="P290" t="s">
        <v>595</v>
      </c>
      <c r="Q290" t="s">
        <v>597</v>
      </c>
      <c r="R290" t="s">
        <v>598</v>
      </c>
      <c r="S290" t="s">
        <v>598</v>
      </c>
      <c r="T290" s="1">
        <v>42347</v>
      </c>
      <c r="U290" s="1">
        <v>53395</v>
      </c>
      <c r="V290" s="1">
        <v>53395</v>
      </c>
      <c r="X290" t="s">
        <v>599</v>
      </c>
      <c r="Y290" t="s">
        <v>600</v>
      </c>
      <c r="Z290" t="s">
        <v>601</v>
      </c>
      <c r="AA290" t="s">
        <v>1119</v>
      </c>
      <c r="AB290" t="s">
        <v>800</v>
      </c>
      <c r="AC290" t="s">
        <v>594</v>
      </c>
      <c r="AD290" t="s">
        <v>661</v>
      </c>
      <c r="AF290" t="s">
        <v>605</v>
      </c>
      <c r="AG290" t="s">
        <v>606</v>
      </c>
      <c r="AH290" s="1">
        <v>42342</v>
      </c>
      <c r="AI290" t="s">
        <v>607</v>
      </c>
      <c r="AJ290" t="s">
        <v>608</v>
      </c>
      <c r="AK290" t="s">
        <v>587</v>
      </c>
      <c r="AL290" t="s">
        <v>609</v>
      </c>
      <c r="AM290" t="s">
        <v>610</v>
      </c>
      <c r="AN290" t="s">
        <v>619</v>
      </c>
      <c r="AO290">
        <v>0</v>
      </c>
      <c r="AP290">
        <v>17000000000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17000000000</v>
      </c>
      <c r="AX290">
        <v>212500000</v>
      </c>
      <c r="AY290">
        <v>212500000</v>
      </c>
      <c r="AZ290">
        <v>3489324800</v>
      </c>
      <c r="BA290">
        <v>-212500000</v>
      </c>
      <c r="BB290">
        <v>-212500000</v>
      </c>
      <c r="BC290">
        <v>13510675200</v>
      </c>
      <c r="BD290">
        <v>104521190</v>
      </c>
      <c r="BE290">
        <v>104521190</v>
      </c>
      <c r="BF290">
        <v>5077550454</v>
      </c>
      <c r="BG290">
        <v>0</v>
      </c>
      <c r="BH290">
        <v>104521190</v>
      </c>
      <c r="BI290">
        <v>0</v>
      </c>
      <c r="BJ290">
        <v>0</v>
      </c>
      <c r="BK290">
        <v>0</v>
      </c>
      <c r="BL290">
        <v>122976152</v>
      </c>
      <c r="BM290">
        <v>0</v>
      </c>
      <c r="BN290">
        <v>0</v>
      </c>
      <c r="BO290">
        <v>42078003</v>
      </c>
      <c r="BP290">
        <v>123044335</v>
      </c>
      <c r="BQ290">
        <v>42078003</v>
      </c>
      <c r="BR290">
        <v>123044335</v>
      </c>
      <c r="BS290">
        <v>0</v>
      </c>
      <c r="BT290">
        <v>0</v>
      </c>
      <c r="BU290">
        <v>0</v>
      </c>
      <c r="BV290">
        <v>42078003</v>
      </c>
      <c r="BW290">
        <v>123044335</v>
      </c>
      <c r="BX290">
        <v>0.30949147126387833</v>
      </c>
      <c r="BY290">
        <v>0.90771660074316018</v>
      </c>
      <c r="BZ290">
        <v>0</v>
      </c>
      <c r="CA290">
        <v>13515000000</v>
      </c>
      <c r="CB290">
        <v>13727500000</v>
      </c>
      <c r="CC290">
        <v>13727500000</v>
      </c>
      <c r="CD290">
        <v>0</v>
      </c>
      <c r="CE290">
        <v>13510675200</v>
      </c>
      <c r="CF290">
        <v>13723107200</v>
      </c>
      <c r="CG290">
        <v>13723107200</v>
      </c>
      <c r="CH290">
        <v>13510675200</v>
      </c>
      <c r="CI290">
        <v>13723107200</v>
      </c>
      <c r="CJ290">
        <v>13723107200</v>
      </c>
      <c r="CK290">
        <v>68000</v>
      </c>
      <c r="CL290">
        <v>0</v>
      </c>
      <c r="CM290">
        <v>0.30361542499999999</v>
      </c>
      <c r="CN290">
        <v>3.6433851000000002</v>
      </c>
      <c r="CO290">
        <v>3.6433851000000002</v>
      </c>
      <c r="CP290">
        <v>4102049392.8849597</v>
      </c>
      <c r="CQ290">
        <v>49224592714.619522</v>
      </c>
      <c r="CR290">
        <v>49224592714.619522</v>
      </c>
      <c r="CS290">
        <v>1.2986794384705882</v>
      </c>
      <c r="CT290">
        <v>17546036082.094501</v>
      </c>
      <c r="CU290">
        <v>3.6</v>
      </c>
      <c r="CV290">
        <v>0</v>
      </c>
      <c r="CW290">
        <v>0</v>
      </c>
      <c r="CX290">
        <v>3.6</v>
      </c>
      <c r="CY290">
        <v>3.6</v>
      </c>
      <c r="CZ290">
        <v>48638430720</v>
      </c>
      <c r="DA290">
        <v>0</v>
      </c>
      <c r="DB290">
        <v>0</v>
      </c>
      <c r="DC290">
        <v>765000000</v>
      </c>
      <c r="DD290">
        <v>765000000</v>
      </c>
      <c r="DE290">
        <v>13510675200</v>
      </c>
      <c r="DF290">
        <v>0</v>
      </c>
      <c r="DG290">
        <v>212500000</v>
      </c>
      <c r="DH290">
        <v>1</v>
      </c>
      <c r="DI290">
        <v>0</v>
      </c>
      <c r="DJ290">
        <v>13510675200</v>
      </c>
      <c r="DK290">
        <v>0</v>
      </c>
      <c r="DL290">
        <v>13723107200</v>
      </c>
      <c r="DM290">
        <v>0</v>
      </c>
      <c r="DN290">
        <v>0</v>
      </c>
      <c r="DO290">
        <v>0</v>
      </c>
      <c r="DP290">
        <v>212500000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14826085965.00066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42078003</v>
      </c>
      <c r="EH290">
        <v>0</v>
      </c>
      <c r="EI290">
        <v>0</v>
      </c>
      <c r="EJ290">
        <v>0</v>
      </c>
      <c r="EK290">
        <v>0</v>
      </c>
      <c r="EL290">
        <v>123044335</v>
      </c>
      <c r="EM290">
        <v>0</v>
      </c>
      <c r="EN290">
        <v>0</v>
      </c>
      <c r="EO290">
        <v>0</v>
      </c>
      <c r="EP290">
        <v>42078003</v>
      </c>
      <c r="EQ290">
        <v>123044335</v>
      </c>
      <c r="ER290">
        <v>276</v>
      </c>
      <c r="ES290" t="s">
        <v>10328</v>
      </c>
      <c r="ET290" t="s">
        <v>10328</v>
      </c>
      <c r="EU290" t="s">
        <v>612</v>
      </c>
      <c r="EV290" t="s">
        <v>10329</v>
      </c>
      <c r="EW290">
        <v>0</v>
      </c>
      <c r="EX290">
        <v>42078003</v>
      </c>
      <c r="EY290">
        <v>0</v>
      </c>
      <c r="EZ290">
        <v>0</v>
      </c>
      <c r="FA290">
        <v>0</v>
      </c>
      <c r="FB290">
        <v>0</v>
      </c>
      <c r="FC290">
        <v>123044335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 t="b">
        <v>1</v>
      </c>
      <c r="FR290" t="b">
        <v>1</v>
      </c>
    </row>
    <row r="291" spans="1:174" x14ac:dyDescent="0.4">
      <c r="A291" t="s">
        <v>134</v>
      </c>
      <c r="B291" t="s">
        <v>1213</v>
      </c>
      <c r="C291">
        <v>200000699</v>
      </c>
      <c r="D291" t="s">
        <v>1211</v>
      </c>
      <c r="E291" t="s">
        <v>1214</v>
      </c>
      <c r="F291" t="s">
        <v>587</v>
      </c>
      <c r="G291" t="s">
        <v>588</v>
      </c>
      <c r="H291" t="s">
        <v>589</v>
      </c>
      <c r="I291" t="s">
        <v>590</v>
      </c>
      <c r="J291" t="s">
        <v>591</v>
      </c>
      <c r="K291" t="s">
        <v>592</v>
      </c>
      <c r="L291" t="s">
        <v>593</v>
      </c>
      <c r="M291" t="s">
        <v>594</v>
      </c>
      <c r="N291" t="s">
        <v>635</v>
      </c>
      <c r="O291" t="s">
        <v>744</v>
      </c>
      <c r="P291" t="s">
        <v>625</v>
      </c>
      <c r="Q291" t="s">
        <v>597</v>
      </c>
      <c r="R291" t="s">
        <v>598</v>
      </c>
      <c r="S291" t="s">
        <v>598</v>
      </c>
      <c r="T291" s="1">
        <v>42347</v>
      </c>
      <c r="U291" s="1">
        <v>53395</v>
      </c>
      <c r="V291" s="1">
        <v>53395</v>
      </c>
      <c r="X291" t="s">
        <v>599</v>
      </c>
      <c r="Y291" t="s">
        <v>600</v>
      </c>
      <c r="Z291" t="s">
        <v>601</v>
      </c>
      <c r="AA291" t="s">
        <v>1119</v>
      </c>
      <c r="AB291" t="s">
        <v>800</v>
      </c>
      <c r="AC291" t="s">
        <v>594</v>
      </c>
      <c r="AD291" t="s">
        <v>661</v>
      </c>
      <c r="AF291" t="s">
        <v>605</v>
      </c>
      <c r="AG291" t="s">
        <v>606</v>
      </c>
      <c r="AH291" t="s">
        <v>10328</v>
      </c>
      <c r="AI291" t="s">
        <v>607</v>
      </c>
      <c r="AJ291" t="s">
        <v>608</v>
      </c>
      <c r="AK291" t="s">
        <v>587</v>
      </c>
      <c r="AL291" t="s">
        <v>627</v>
      </c>
      <c r="AM291" t="s">
        <v>610</v>
      </c>
      <c r="AN291" t="s">
        <v>619</v>
      </c>
      <c r="AO291">
        <v>0</v>
      </c>
      <c r="AP291">
        <v>9073236900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15631550350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15631550350</v>
      </c>
      <c r="BD291">
        <v>0</v>
      </c>
      <c r="BE291">
        <v>0</v>
      </c>
      <c r="BF291">
        <v>4246534060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-1134483</v>
      </c>
      <c r="BN291">
        <v>-1134483</v>
      </c>
      <c r="BO291">
        <v>0</v>
      </c>
      <c r="BP291">
        <v>0</v>
      </c>
      <c r="BQ291">
        <v>-1134483</v>
      </c>
      <c r="BR291">
        <v>-1134483</v>
      </c>
      <c r="BS291">
        <v>0</v>
      </c>
      <c r="BT291">
        <v>0</v>
      </c>
      <c r="BU291">
        <v>0</v>
      </c>
      <c r="BV291">
        <v>-1134483</v>
      </c>
      <c r="BW291">
        <v>-1134483</v>
      </c>
      <c r="BX291">
        <v>-2.2849163364913758E-2</v>
      </c>
      <c r="BY291">
        <v>-2.2849163364913758E-2</v>
      </c>
      <c r="BZ291">
        <v>0</v>
      </c>
      <c r="CA291">
        <v>4963783624</v>
      </c>
      <c r="CB291">
        <v>4963783624</v>
      </c>
      <c r="CC291">
        <v>4963783624</v>
      </c>
      <c r="CD291">
        <v>0</v>
      </c>
      <c r="CE291">
        <v>4963961971</v>
      </c>
      <c r="CF291">
        <v>4965096454</v>
      </c>
      <c r="CG291">
        <v>4965096454</v>
      </c>
      <c r="CH291">
        <v>4963961971</v>
      </c>
      <c r="CI291">
        <v>4965096454</v>
      </c>
      <c r="CJ291">
        <v>4965096454</v>
      </c>
      <c r="CK291">
        <v>-1134483</v>
      </c>
      <c r="CL291">
        <v>0</v>
      </c>
      <c r="CM291">
        <v>-0.26869982481002813</v>
      </c>
      <c r="CN291">
        <v>-9.2633664608001695E-2</v>
      </c>
      <c r="CO291">
        <v>-7.0198312401771545</v>
      </c>
      <c r="CP291">
        <v>-1333815711.9713418</v>
      </c>
      <c r="CQ291">
        <v>-459829988.34848905</v>
      </c>
      <c r="CR291">
        <v>-34846175319.077164</v>
      </c>
      <c r="CS291">
        <v>0.58922472977864282</v>
      </c>
      <c r="CT291">
        <v>2924889150.9939342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1</v>
      </c>
      <c r="DJ291">
        <v>0</v>
      </c>
      <c r="DK291">
        <v>4963961971</v>
      </c>
      <c r="DL291">
        <v>0</v>
      </c>
      <c r="DM291">
        <v>4965096454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4966969094</v>
      </c>
      <c r="DW291">
        <v>8466.3000244135674</v>
      </c>
      <c r="DX291">
        <v>0</v>
      </c>
      <c r="DY291">
        <v>992787284.72751606</v>
      </c>
      <c r="DZ291">
        <v>0</v>
      </c>
      <c r="EA291">
        <v>0</v>
      </c>
      <c r="EB291">
        <v>992795751.02754045</v>
      </c>
      <c r="EC291">
        <v>0.19987959100184818</v>
      </c>
      <c r="ED291">
        <v>992795751.02754045</v>
      </c>
      <c r="EE291">
        <v>992194688.51220822</v>
      </c>
      <c r="EF291">
        <v>0</v>
      </c>
      <c r="EG291">
        <v>0</v>
      </c>
      <c r="EH291">
        <v>0</v>
      </c>
      <c r="EI291">
        <v>0</v>
      </c>
      <c r="EJ291">
        <v>-1134483</v>
      </c>
      <c r="EK291">
        <v>0</v>
      </c>
      <c r="EL291">
        <v>0</v>
      </c>
      <c r="EM291">
        <v>0</v>
      </c>
      <c r="EN291">
        <v>0</v>
      </c>
      <c r="EO291">
        <v>-1134483</v>
      </c>
      <c r="EP291">
        <v>-1134483</v>
      </c>
      <c r="EQ291">
        <v>-1134483</v>
      </c>
      <c r="ER291">
        <v>693</v>
      </c>
      <c r="ES291" t="s">
        <v>10328</v>
      </c>
      <c r="ET291" t="s">
        <v>10328</v>
      </c>
      <c r="EU291" t="s">
        <v>612</v>
      </c>
      <c r="EV291" t="s">
        <v>613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-1134483</v>
      </c>
      <c r="FL291">
        <v>0</v>
      </c>
      <c r="FM291">
        <v>0</v>
      </c>
      <c r="FN291">
        <v>0</v>
      </c>
      <c r="FO291">
        <v>0</v>
      </c>
      <c r="FP291">
        <v>-1134483</v>
      </c>
      <c r="FQ291" t="b">
        <v>1</v>
      </c>
      <c r="FR291" t="b">
        <v>1</v>
      </c>
    </row>
    <row r="292" spans="1:174" x14ac:dyDescent="0.4">
      <c r="A292" t="s">
        <v>134</v>
      </c>
      <c r="B292" t="s">
        <v>1215</v>
      </c>
      <c r="C292">
        <v>200000700</v>
      </c>
      <c r="D292" t="s">
        <v>1211</v>
      </c>
      <c r="E292" t="s">
        <v>1216</v>
      </c>
      <c r="F292" t="s">
        <v>587</v>
      </c>
      <c r="G292" t="s">
        <v>588</v>
      </c>
      <c r="H292" t="s">
        <v>589</v>
      </c>
      <c r="I292" t="s">
        <v>590</v>
      </c>
      <c r="J292" t="s">
        <v>591</v>
      </c>
      <c r="K292" t="s">
        <v>592</v>
      </c>
      <c r="L292" t="s">
        <v>593</v>
      </c>
      <c r="M292" t="s">
        <v>594</v>
      </c>
      <c r="N292" t="s">
        <v>635</v>
      </c>
      <c r="O292" t="s">
        <v>744</v>
      </c>
      <c r="P292" t="s">
        <v>636</v>
      </c>
      <c r="Q292" t="s">
        <v>597</v>
      </c>
      <c r="R292" t="s">
        <v>598</v>
      </c>
      <c r="S292" t="s">
        <v>598</v>
      </c>
      <c r="T292" s="1">
        <v>42347</v>
      </c>
      <c r="U292" s="1">
        <v>53395</v>
      </c>
      <c r="V292" s="1">
        <v>53395</v>
      </c>
      <c r="X292" t="s">
        <v>599</v>
      </c>
      <c r="Y292" t="s">
        <v>600</v>
      </c>
      <c r="Z292" t="s">
        <v>601</v>
      </c>
      <c r="AA292" t="s">
        <v>1119</v>
      </c>
      <c r="AB292" t="s">
        <v>800</v>
      </c>
      <c r="AC292" t="s">
        <v>594</v>
      </c>
      <c r="AD292" t="s">
        <v>661</v>
      </c>
      <c r="AF292" t="s">
        <v>605</v>
      </c>
      <c r="AG292" t="s">
        <v>606</v>
      </c>
      <c r="AH292" t="s">
        <v>10328</v>
      </c>
      <c r="AI292" t="s">
        <v>607</v>
      </c>
      <c r="AJ292" t="s">
        <v>608</v>
      </c>
      <c r="AK292" t="s">
        <v>587</v>
      </c>
      <c r="AL292" t="s">
        <v>609</v>
      </c>
      <c r="AM292" t="s">
        <v>610</v>
      </c>
      <c r="AN292" t="s">
        <v>619</v>
      </c>
      <c r="AO292">
        <v>0</v>
      </c>
      <c r="AP292">
        <v>22426763100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276265823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276265823</v>
      </c>
      <c r="BD292">
        <v>0</v>
      </c>
      <c r="BE292">
        <v>0</v>
      </c>
      <c r="BF292">
        <v>2605982667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5994938124</v>
      </c>
      <c r="BN292">
        <v>5994938124</v>
      </c>
      <c r="BO292">
        <v>0</v>
      </c>
      <c r="BP292">
        <v>0</v>
      </c>
      <c r="BQ292">
        <v>5994938124</v>
      </c>
      <c r="BR292">
        <v>5994938124</v>
      </c>
      <c r="BS292">
        <v>0</v>
      </c>
      <c r="BT292">
        <v>0</v>
      </c>
      <c r="BU292">
        <v>0</v>
      </c>
      <c r="BV292">
        <v>5994938124</v>
      </c>
      <c r="BW292">
        <v>5994938124</v>
      </c>
      <c r="BX292">
        <v>58.192521180441105</v>
      </c>
      <c r="BY292">
        <v>58.192521180441105</v>
      </c>
      <c r="BZ292">
        <v>0</v>
      </c>
      <c r="CA292">
        <v>10944032549</v>
      </c>
      <c r="CB292">
        <v>10944032549</v>
      </c>
      <c r="CC292">
        <v>10944032549</v>
      </c>
      <c r="CD292">
        <v>0</v>
      </c>
      <c r="CE292">
        <v>16296842909</v>
      </c>
      <c r="CF292">
        <v>10301904785</v>
      </c>
      <c r="CG292">
        <v>10301904785</v>
      </c>
      <c r="CH292">
        <v>16296842909</v>
      </c>
      <c r="CI292">
        <v>10301904785</v>
      </c>
      <c r="CJ292">
        <v>10301904785</v>
      </c>
      <c r="CK292">
        <v>5994938124</v>
      </c>
      <c r="CL292">
        <v>0</v>
      </c>
      <c r="CM292">
        <v>0</v>
      </c>
      <c r="CN292">
        <v>542.40613460540783</v>
      </c>
      <c r="CO292">
        <v>0</v>
      </c>
      <c r="CP292">
        <v>0</v>
      </c>
      <c r="CQ292">
        <v>8839507568542.2402</v>
      </c>
      <c r="CR292">
        <v>0</v>
      </c>
      <c r="CS292">
        <v>68.422598824321454</v>
      </c>
      <c r="CT292">
        <v>1115072344465.4949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1</v>
      </c>
      <c r="DI292">
        <v>0</v>
      </c>
      <c r="DJ292">
        <v>16296842909</v>
      </c>
      <c r="DK292">
        <v>0</v>
      </c>
      <c r="DL292">
        <v>10301904785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10883683438</v>
      </c>
      <c r="DW292">
        <v>666829769.7145431</v>
      </c>
      <c r="DX292">
        <v>0</v>
      </c>
      <c r="DY292">
        <v>0</v>
      </c>
      <c r="DZ292">
        <v>0</v>
      </c>
      <c r="EA292">
        <v>0</v>
      </c>
      <c r="EB292">
        <v>666829769.7145431</v>
      </c>
      <c r="EC292">
        <v>6.1268758275928009E-2</v>
      </c>
      <c r="ED292">
        <v>666829769.7145431</v>
      </c>
      <c r="EE292">
        <v>998487328.85229242</v>
      </c>
      <c r="EF292">
        <v>0</v>
      </c>
      <c r="EG292">
        <v>0</v>
      </c>
      <c r="EH292">
        <v>0</v>
      </c>
      <c r="EI292">
        <v>0</v>
      </c>
      <c r="EJ292">
        <v>5994938124</v>
      </c>
      <c r="EK292">
        <v>0</v>
      </c>
      <c r="EL292">
        <v>0</v>
      </c>
      <c r="EM292">
        <v>0</v>
      </c>
      <c r="EN292">
        <v>0</v>
      </c>
      <c r="EO292">
        <v>5994938124</v>
      </c>
      <c r="EP292">
        <v>5994938124</v>
      </c>
      <c r="EQ292">
        <v>5994938124</v>
      </c>
      <c r="ER292">
        <v>26</v>
      </c>
      <c r="ES292" t="s">
        <v>10328</v>
      </c>
      <c r="ET292" t="s">
        <v>10328</v>
      </c>
      <c r="EU292" t="s">
        <v>612</v>
      </c>
      <c r="EV292" t="s">
        <v>613</v>
      </c>
      <c r="EW292">
        <v>0</v>
      </c>
      <c r="EX292">
        <v>0</v>
      </c>
      <c r="EY292">
        <v>0</v>
      </c>
      <c r="EZ292">
        <v>0</v>
      </c>
      <c r="FA292">
        <v>5994938124</v>
      </c>
      <c r="FB292">
        <v>0</v>
      </c>
      <c r="FC292">
        <v>0</v>
      </c>
      <c r="FD292">
        <v>0</v>
      </c>
      <c r="FE292">
        <v>0</v>
      </c>
      <c r="FF292">
        <v>5994938124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 t="b">
        <v>1</v>
      </c>
      <c r="FR292" t="b">
        <v>1</v>
      </c>
    </row>
    <row r="293" spans="1:174" x14ac:dyDescent="0.4">
      <c r="A293" t="s">
        <v>1217</v>
      </c>
      <c r="B293">
        <v>806204944801</v>
      </c>
      <c r="C293">
        <v>6000000000494</v>
      </c>
      <c r="D293" t="s">
        <v>1218</v>
      </c>
      <c r="E293" t="s">
        <v>1218</v>
      </c>
      <c r="F293" t="s">
        <v>587</v>
      </c>
      <c r="G293" t="s">
        <v>588</v>
      </c>
      <c r="H293" t="s">
        <v>589</v>
      </c>
      <c r="I293" t="s">
        <v>590</v>
      </c>
      <c r="J293" t="s">
        <v>591</v>
      </c>
      <c r="K293" t="s">
        <v>592</v>
      </c>
      <c r="L293" t="s">
        <v>593</v>
      </c>
      <c r="M293" t="s">
        <v>594</v>
      </c>
      <c r="N293" t="s">
        <v>595</v>
      </c>
      <c r="O293" t="s">
        <v>596</v>
      </c>
      <c r="P293" t="s">
        <v>595</v>
      </c>
      <c r="Q293" t="s">
        <v>597</v>
      </c>
      <c r="R293" t="s">
        <v>598</v>
      </c>
      <c r="S293" t="s">
        <v>598</v>
      </c>
      <c r="T293" s="1">
        <v>42733</v>
      </c>
      <c r="U293" s="1">
        <v>45714</v>
      </c>
      <c r="V293" s="1">
        <v>55882</v>
      </c>
      <c r="W293" s="1">
        <v>45098</v>
      </c>
      <c r="X293" t="s">
        <v>599</v>
      </c>
      <c r="Y293" t="s">
        <v>600</v>
      </c>
      <c r="Z293" t="s">
        <v>601</v>
      </c>
      <c r="AA293" t="s">
        <v>1119</v>
      </c>
      <c r="AB293" t="s">
        <v>630</v>
      </c>
      <c r="AC293" t="s">
        <v>594</v>
      </c>
      <c r="AD293" t="s">
        <v>604</v>
      </c>
      <c r="AF293" t="s">
        <v>605</v>
      </c>
      <c r="AG293" t="s">
        <v>606</v>
      </c>
      <c r="AH293" t="s">
        <v>10328</v>
      </c>
      <c r="AI293" t="s">
        <v>607</v>
      </c>
      <c r="AJ293" t="s">
        <v>608</v>
      </c>
      <c r="AK293" t="s">
        <v>587</v>
      </c>
      <c r="AL293" t="s">
        <v>609</v>
      </c>
      <c r="AM293" t="s">
        <v>610</v>
      </c>
      <c r="AN293" t="s">
        <v>611</v>
      </c>
      <c r="AO293">
        <v>0</v>
      </c>
      <c r="AP293">
        <v>27100000000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450</v>
      </c>
      <c r="ES293" t="s">
        <v>10328</v>
      </c>
      <c r="ET293" t="s">
        <v>10328</v>
      </c>
      <c r="EU293" t="s">
        <v>612</v>
      </c>
      <c r="EV293" t="s">
        <v>10329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 t="b">
        <v>1</v>
      </c>
      <c r="FR293" t="b">
        <v>1</v>
      </c>
    </row>
    <row r="294" spans="1:174" x14ac:dyDescent="0.4">
      <c r="A294" t="s">
        <v>1217</v>
      </c>
      <c r="B294" t="s">
        <v>1219</v>
      </c>
      <c r="C294">
        <v>200000844</v>
      </c>
      <c r="D294" t="s">
        <v>1218</v>
      </c>
      <c r="E294" t="s">
        <v>1220</v>
      </c>
      <c r="F294" t="s">
        <v>587</v>
      </c>
      <c r="G294" t="s">
        <v>588</v>
      </c>
      <c r="H294" t="s">
        <v>589</v>
      </c>
      <c r="I294" t="s">
        <v>590</v>
      </c>
      <c r="J294" t="s">
        <v>591</v>
      </c>
      <c r="K294" t="s">
        <v>592</v>
      </c>
      <c r="L294" t="s">
        <v>593</v>
      </c>
      <c r="M294" t="s">
        <v>594</v>
      </c>
      <c r="N294" t="s">
        <v>635</v>
      </c>
      <c r="O294" t="s">
        <v>695</v>
      </c>
      <c r="P294" t="s">
        <v>636</v>
      </c>
      <c r="Q294" t="s">
        <v>597</v>
      </c>
      <c r="R294" t="s">
        <v>598</v>
      </c>
      <c r="S294" t="s">
        <v>598</v>
      </c>
      <c r="T294" s="1">
        <v>42733</v>
      </c>
      <c r="U294" s="1">
        <v>45714</v>
      </c>
      <c r="V294" s="1">
        <v>55882</v>
      </c>
      <c r="W294" s="1">
        <v>45099</v>
      </c>
      <c r="X294" t="s">
        <v>599</v>
      </c>
      <c r="Y294" t="s">
        <v>600</v>
      </c>
      <c r="Z294" t="s">
        <v>601</v>
      </c>
      <c r="AA294" t="s">
        <v>1119</v>
      </c>
      <c r="AB294" t="s">
        <v>630</v>
      </c>
      <c r="AC294" t="s">
        <v>594</v>
      </c>
      <c r="AD294" t="s">
        <v>604</v>
      </c>
      <c r="AF294" t="s">
        <v>605</v>
      </c>
      <c r="AG294" t="s">
        <v>606</v>
      </c>
      <c r="AH294" t="s">
        <v>10328</v>
      </c>
      <c r="AI294" t="s">
        <v>607</v>
      </c>
      <c r="AJ294" t="s">
        <v>608</v>
      </c>
      <c r="AK294" t="s">
        <v>587</v>
      </c>
      <c r="AL294" t="s">
        <v>609</v>
      </c>
      <c r="AM294" t="s">
        <v>610</v>
      </c>
      <c r="AN294" t="s">
        <v>611</v>
      </c>
      <c r="AO294">
        <v>0</v>
      </c>
      <c r="AP294">
        <v>250000000000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188968583332</v>
      </c>
      <c r="AX294">
        <v>0</v>
      </c>
      <c r="AY294">
        <v>0</v>
      </c>
      <c r="AZ294">
        <v>201369331937</v>
      </c>
      <c r="BA294">
        <v>0</v>
      </c>
      <c r="BB294">
        <v>0</v>
      </c>
      <c r="BC294">
        <v>-12400748605</v>
      </c>
      <c r="BD294">
        <v>0</v>
      </c>
      <c r="BE294">
        <v>0</v>
      </c>
      <c r="BF294">
        <v>42433897225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8.4838852286338806</v>
      </c>
      <c r="CP294">
        <v>0</v>
      </c>
      <c r="CQ294">
        <v>0</v>
      </c>
      <c r="CR294">
        <v>0</v>
      </c>
      <c r="CS294">
        <v>1.2901786363803167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0.89455080362227146</v>
      </c>
      <c r="DI294">
        <v>0.10544919637772855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450</v>
      </c>
      <c r="ES294" t="s">
        <v>10328</v>
      </c>
      <c r="ET294" t="s">
        <v>10328</v>
      </c>
      <c r="EU294" t="s">
        <v>612</v>
      </c>
      <c r="EV294" t="s">
        <v>613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 t="b">
        <v>1</v>
      </c>
      <c r="FR294" t="b">
        <v>1</v>
      </c>
    </row>
    <row r="295" spans="1:174" x14ac:dyDescent="0.4">
      <c r="A295" t="s">
        <v>135</v>
      </c>
      <c r="B295">
        <v>705607029701</v>
      </c>
      <c r="C295">
        <v>6000000000462</v>
      </c>
      <c r="D295" t="s">
        <v>1221</v>
      </c>
      <c r="E295" t="s">
        <v>1222</v>
      </c>
      <c r="F295" t="s">
        <v>587</v>
      </c>
      <c r="G295" t="s">
        <v>588</v>
      </c>
      <c r="H295" t="s">
        <v>589</v>
      </c>
      <c r="I295" t="s">
        <v>590</v>
      </c>
      <c r="J295" t="s">
        <v>591</v>
      </c>
      <c r="K295" t="s">
        <v>592</v>
      </c>
      <c r="L295" t="s">
        <v>593</v>
      </c>
      <c r="M295" t="s">
        <v>594</v>
      </c>
      <c r="N295" t="s">
        <v>595</v>
      </c>
      <c r="O295" t="s">
        <v>596</v>
      </c>
      <c r="P295" t="s">
        <v>595</v>
      </c>
      <c r="Q295" t="s">
        <v>597</v>
      </c>
      <c r="R295" t="s">
        <v>598</v>
      </c>
      <c r="S295" t="s">
        <v>598</v>
      </c>
      <c r="T295" s="1">
        <v>42367</v>
      </c>
      <c r="U295" s="1">
        <v>49489</v>
      </c>
      <c r="V295" s="1">
        <v>49489</v>
      </c>
      <c r="X295" t="s">
        <v>599</v>
      </c>
      <c r="Y295" t="s">
        <v>600</v>
      </c>
      <c r="Z295" t="s">
        <v>601</v>
      </c>
      <c r="AA295" t="s">
        <v>1119</v>
      </c>
      <c r="AB295" t="s">
        <v>1152</v>
      </c>
      <c r="AC295" t="s">
        <v>594</v>
      </c>
      <c r="AD295" t="s">
        <v>681</v>
      </c>
      <c r="AF295" t="s">
        <v>605</v>
      </c>
      <c r="AG295" t="s">
        <v>606</v>
      </c>
      <c r="AH295" s="1">
        <v>42361</v>
      </c>
      <c r="AI295" t="s">
        <v>607</v>
      </c>
      <c r="AJ295" t="s">
        <v>608</v>
      </c>
      <c r="AK295" t="s">
        <v>587</v>
      </c>
      <c r="AL295" t="s">
        <v>609</v>
      </c>
      <c r="AM295" t="s">
        <v>610</v>
      </c>
      <c r="AN295" t="s">
        <v>619</v>
      </c>
      <c r="AO295">
        <v>0</v>
      </c>
      <c r="AP295">
        <v>40000000000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40000000000</v>
      </c>
      <c r="AX295">
        <v>588000000</v>
      </c>
      <c r="AY295">
        <v>588000000</v>
      </c>
      <c r="AZ295">
        <v>16964597440</v>
      </c>
      <c r="BA295">
        <v>-588000000</v>
      </c>
      <c r="BB295">
        <v>-588000000</v>
      </c>
      <c r="BC295">
        <v>23035402560</v>
      </c>
      <c r="BD295">
        <v>253433753</v>
      </c>
      <c r="BE295">
        <v>253433753</v>
      </c>
      <c r="BF295">
        <v>10321075798</v>
      </c>
      <c r="BG295">
        <v>0</v>
      </c>
      <c r="BH295">
        <v>253433753</v>
      </c>
      <c r="BI295">
        <v>0</v>
      </c>
      <c r="BJ295">
        <v>0</v>
      </c>
      <c r="BK295">
        <v>0</v>
      </c>
      <c r="BL295">
        <v>250510224</v>
      </c>
      <c r="BM295">
        <v>0</v>
      </c>
      <c r="BN295">
        <v>0</v>
      </c>
      <c r="BO295">
        <v>86739804</v>
      </c>
      <c r="BP295">
        <v>250935689</v>
      </c>
      <c r="BQ295">
        <v>86739804</v>
      </c>
      <c r="BR295">
        <v>250935689</v>
      </c>
      <c r="BS295">
        <v>0</v>
      </c>
      <c r="BT295">
        <v>0</v>
      </c>
      <c r="BU295">
        <v>0</v>
      </c>
      <c r="BV295">
        <v>86739804</v>
      </c>
      <c r="BW295">
        <v>250935689</v>
      </c>
      <c r="BX295">
        <v>0.37250051901519859</v>
      </c>
      <c r="BY295">
        <v>1.0814458034001126</v>
      </c>
      <c r="BZ295">
        <v>0</v>
      </c>
      <c r="CA295">
        <v>23052000000</v>
      </c>
      <c r="CB295">
        <v>23640000000</v>
      </c>
      <c r="CC295">
        <v>23640000000</v>
      </c>
      <c r="CD295">
        <v>0</v>
      </c>
      <c r="CE295">
        <v>23035402560</v>
      </c>
      <c r="CF295">
        <v>23622979200</v>
      </c>
      <c r="CG295">
        <v>23622979200</v>
      </c>
      <c r="CH295">
        <v>23035402560</v>
      </c>
      <c r="CI295">
        <v>23622979200</v>
      </c>
      <c r="CJ295">
        <v>23622979200</v>
      </c>
      <c r="CK295">
        <v>423360</v>
      </c>
      <c r="CL295">
        <v>0</v>
      </c>
      <c r="CM295">
        <v>0.36390578333333329</v>
      </c>
      <c r="CN295">
        <v>4.3668693999999997</v>
      </c>
      <c r="CO295">
        <v>4.3668693999999997</v>
      </c>
      <c r="CP295">
        <v>8382716212.995471</v>
      </c>
      <c r="CQ295">
        <v>100592594555.94566</v>
      </c>
      <c r="CR295">
        <v>100592594555.94566</v>
      </c>
      <c r="CS295">
        <v>1.25802689495</v>
      </c>
      <c r="CT295">
        <v>28979155956.48008</v>
      </c>
      <c r="CU295">
        <v>4.3</v>
      </c>
      <c r="CV295">
        <v>0</v>
      </c>
      <c r="CW295">
        <v>0</v>
      </c>
      <c r="CX295">
        <v>4.3</v>
      </c>
      <c r="CY295">
        <v>4.3</v>
      </c>
      <c r="CZ295">
        <v>99052231008</v>
      </c>
      <c r="DA295">
        <v>0</v>
      </c>
      <c r="DB295">
        <v>0</v>
      </c>
      <c r="DC295">
        <v>2528400000</v>
      </c>
      <c r="DD295">
        <v>2528400000</v>
      </c>
      <c r="DE295">
        <v>23035402560</v>
      </c>
      <c r="DF295">
        <v>0</v>
      </c>
      <c r="DG295">
        <v>588000000</v>
      </c>
      <c r="DH295">
        <v>1</v>
      </c>
      <c r="DI295">
        <v>0</v>
      </c>
      <c r="DJ295">
        <v>23035402560</v>
      </c>
      <c r="DK295">
        <v>0</v>
      </c>
      <c r="DL295">
        <v>23622979200</v>
      </c>
      <c r="DM295">
        <v>0</v>
      </c>
      <c r="DN295">
        <v>0</v>
      </c>
      <c r="DO295">
        <v>0</v>
      </c>
      <c r="DP295">
        <v>588000000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23827099871.039688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86739804</v>
      </c>
      <c r="EH295">
        <v>0</v>
      </c>
      <c r="EI295">
        <v>0</v>
      </c>
      <c r="EJ295">
        <v>0</v>
      </c>
      <c r="EK295">
        <v>0</v>
      </c>
      <c r="EL295">
        <v>250935689</v>
      </c>
      <c r="EM295">
        <v>0</v>
      </c>
      <c r="EN295">
        <v>0</v>
      </c>
      <c r="EO295">
        <v>0</v>
      </c>
      <c r="EP295">
        <v>86739804</v>
      </c>
      <c r="EQ295">
        <v>250935689</v>
      </c>
      <c r="ER295">
        <v>235</v>
      </c>
      <c r="ES295" t="s">
        <v>10328</v>
      </c>
      <c r="ET295" t="s">
        <v>10328</v>
      </c>
      <c r="EU295" t="s">
        <v>612</v>
      </c>
      <c r="EV295" t="s">
        <v>10329</v>
      </c>
      <c r="EW295">
        <v>0</v>
      </c>
      <c r="EX295">
        <v>86739804</v>
      </c>
      <c r="EY295">
        <v>0</v>
      </c>
      <c r="EZ295">
        <v>0</v>
      </c>
      <c r="FA295">
        <v>0</v>
      </c>
      <c r="FB295">
        <v>0</v>
      </c>
      <c r="FC295">
        <v>250935689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 t="b">
        <v>1</v>
      </c>
      <c r="FR295" t="b">
        <v>1</v>
      </c>
    </row>
    <row r="296" spans="1:174" x14ac:dyDescent="0.4">
      <c r="A296" t="s">
        <v>135</v>
      </c>
      <c r="B296">
        <v>705607029701</v>
      </c>
      <c r="C296">
        <v>6000000000463</v>
      </c>
      <c r="D296" t="s">
        <v>1221</v>
      </c>
      <c r="E296" t="s">
        <v>1222</v>
      </c>
      <c r="F296" t="s">
        <v>587</v>
      </c>
      <c r="G296" t="s">
        <v>588</v>
      </c>
      <c r="H296" t="s">
        <v>589</v>
      </c>
      <c r="I296" t="s">
        <v>590</v>
      </c>
      <c r="J296" t="s">
        <v>591</v>
      </c>
      <c r="K296" t="s">
        <v>592</v>
      </c>
      <c r="L296" t="s">
        <v>593</v>
      </c>
      <c r="M296" t="s">
        <v>594</v>
      </c>
      <c r="N296" t="s">
        <v>595</v>
      </c>
      <c r="O296" t="s">
        <v>596</v>
      </c>
      <c r="P296" t="s">
        <v>595</v>
      </c>
      <c r="Q296" t="s">
        <v>597</v>
      </c>
      <c r="R296" t="s">
        <v>598</v>
      </c>
      <c r="S296" t="s">
        <v>598</v>
      </c>
      <c r="T296" s="1">
        <v>42367</v>
      </c>
      <c r="U296" s="1">
        <v>49489</v>
      </c>
      <c r="V296" s="1">
        <v>49489</v>
      </c>
      <c r="X296" t="s">
        <v>599</v>
      </c>
      <c r="Y296" t="s">
        <v>600</v>
      </c>
      <c r="Z296" t="s">
        <v>601</v>
      </c>
      <c r="AA296" t="s">
        <v>1119</v>
      </c>
      <c r="AB296" t="s">
        <v>1152</v>
      </c>
      <c r="AC296" t="s">
        <v>594</v>
      </c>
      <c r="AD296" t="s">
        <v>681</v>
      </c>
      <c r="AF296" t="s">
        <v>605</v>
      </c>
      <c r="AG296" t="s">
        <v>606</v>
      </c>
      <c r="AH296" s="1">
        <v>42361</v>
      </c>
      <c r="AI296" t="s">
        <v>607</v>
      </c>
      <c r="AJ296" t="s">
        <v>608</v>
      </c>
      <c r="AK296" t="s">
        <v>587</v>
      </c>
      <c r="AL296" t="s">
        <v>609</v>
      </c>
      <c r="AM296" t="s">
        <v>610</v>
      </c>
      <c r="AN296" t="s">
        <v>619</v>
      </c>
      <c r="AO296">
        <v>0</v>
      </c>
      <c r="AP296">
        <v>40000000000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40000000000</v>
      </c>
      <c r="AX296">
        <v>588000000</v>
      </c>
      <c r="AY296">
        <v>588000000</v>
      </c>
      <c r="AZ296">
        <v>16964597440</v>
      </c>
      <c r="BA296">
        <v>-588000000</v>
      </c>
      <c r="BB296">
        <v>-588000000</v>
      </c>
      <c r="BC296">
        <v>23035402560</v>
      </c>
      <c r="BD296">
        <v>271704558</v>
      </c>
      <c r="BE296">
        <v>271704558</v>
      </c>
      <c r="BF296">
        <v>11077890900</v>
      </c>
      <c r="BG296">
        <v>0</v>
      </c>
      <c r="BH296">
        <v>271704558</v>
      </c>
      <c r="BI296">
        <v>0</v>
      </c>
      <c r="BJ296">
        <v>0</v>
      </c>
      <c r="BK296">
        <v>0</v>
      </c>
      <c r="BL296">
        <v>268732181</v>
      </c>
      <c r="BM296">
        <v>0</v>
      </c>
      <c r="BN296">
        <v>0</v>
      </c>
      <c r="BO296">
        <v>92962617</v>
      </c>
      <c r="BP296">
        <v>269157681</v>
      </c>
      <c r="BQ296">
        <v>92962617</v>
      </c>
      <c r="BR296">
        <v>269157681</v>
      </c>
      <c r="BS296">
        <v>0</v>
      </c>
      <c r="BT296">
        <v>0</v>
      </c>
      <c r="BU296">
        <v>0</v>
      </c>
      <c r="BV296">
        <v>92962617</v>
      </c>
      <c r="BW296">
        <v>269157681</v>
      </c>
      <c r="BX296">
        <v>0.39927748406823782</v>
      </c>
      <c r="BY296">
        <v>1.1604319164365819</v>
      </c>
      <c r="BZ296">
        <v>0</v>
      </c>
      <c r="CA296">
        <v>23052000000</v>
      </c>
      <c r="CB296">
        <v>23640000000</v>
      </c>
      <c r="CC296">
        <v>23640000000</v>
      </c>
      <c r="CD296">
        <v>0</v>
      </c>
      <c r="CE296">
        <v>23035402560</v>
      </c>
      <c r="CF296">
        <v>23622979200</v>
      </c>
      <c r="CG296">
        <v>23622979200</v>
      </c>
      <c r="CH296">
        <v>23035402560</v>
      </c>
      <c r="CI296">
        <v>23622979200</v>
      </c>
      <c r="CJ296">
        <v>23622979200</v>
      </c>
      <c r="CK296">
        <v>423360</v>
      </c>
      <c r="CL296">
        <v>0</v>
      </c>
      <c r="CM296">
        <v>0.39058995833333338</v>
      </c>
      <c r="CN296">
        <v>4.6870795000000003</v>
      </c>
      <c r="CO296">
        <v>4.6870795000000003</v>
      </c>
      <c r="CP296">
        <v>8997396926.1019611</v>
      </c>
      <c r="CQ296">
        <v>107968763113.22353</v>
      </c>
      <c r="CR296">
        <v>107968763113.22353</v>
      </c>
      <c r="CS296">
        <v>1.2769472725</v>
      </c>
      <c r="CT296">
        <v>29414994469.931515</v>
      </c>
      <c r="CU296">
        <v>4.6100000000000003</v>
      </c>
      <c r="CV296">
        <v>0</v>
      </c>
      <c r="CW296">
        <v>0</v>
      </c>
      <c r="CX296">
        <v>4.6100000000000003</v>
      </c>
      <c r="CY296">
        <v>4.6100000000000003</v>
      </c>
      <c r="CZ296">
        <v>106193205801.60001</v>
      </c>
      <c r="DA296">
        <v>0</v>
      </c>
      <c r="DB296">
        <v>0</v>
      </c>
      <c r="DC296">
        <v>2710680000</v>
      </c>
      <c r="DD296">
        <v>2710680000</v>
      </c>
      <c r="DE296">
        <v>23035402560</v>
      </c>
      <c r="DF296">
        <v>0</v>
      </c>
      <c r="DG296">
        <v>588000000</v>
      </c>
      <c r="DH296">
        <v>1</v>
      </c>
      <c r="DI296">
        <v>0</v>
      </c>
      <c r="DJ296">
        <v>23035402560</v>
      </c>
      <c r="DK296">
        <v>0</v>
      </c>
      <c r="DL296">
        <v>23622979200</v>
      </c>
      <c r="DM296">
        <v>0</v>
      </c>
      <c r="DN296">
        <v>0</v>
      </c>
      <c r="DO296">
        <v>0</v>
      </c>
      <c r="DP296">
        <v>588000000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25116912625.134693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92962617</v>
      </c>
      <c r="EH296">
        <v>0</v>
      </c>
      <c r="EI296">
        <v>0</v>
      </c>
      <c r="EJ296">
        <v>0</v>
      </c>
      <c r="EK296">
        <v>0</v>
      </c>
      <c r="EL296">
        <v>269157681</v>
      </c>
      <c r="EM296">
        <v>0</v>
      </c>
      <c r="EN296">
        <v>0</v>
      </c>
      <c r="EO296">
        <v>0</v>
      </c>
      <c r="EP296">
        <v>92962617</v>
      </c>
      <c r="EQ296">
        <v>269157681</v>
      </c>
      <c r="ER296">
        <v>232</v>
      </c>
      <c r="ES296" t="s">
        <v>10328</v>
      </c>
      <c r="ET296" t="s">
        <v>10328</v>
      </c>
      <c r="EU296" t="s">
        <v>612</v>
      </c>
      <c r="EV296" t="s">
        <v>10329</v>
      </c>
      <c r="EW296">
        <v>0</v>
      </c>
      <c r="EX296">
        <v>92962617</v>
      </c>
      <c r="EY296">
        <v>0</v>
      </c>
      <c r="EZ296">
        <v>0</v>
      </c>
      <c r="FA296">
        <v>0</v>
      </c>
      <c r="FB296">
        <v>0</v>
      </c>
      <c r="FC296">
        <v>269157681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 t="b">
        <v>1</v>
      </c>
      <c r="FR296" t="b">
        <v>1</v>
      </c>
    </row>
    <row r="297" spans="1:174" x14ac:dyDescent="0.4">
      <c r="A297" t="s">
        <v>136</v>
      </c>
      <c r="B297" t="s">
        <v>1223</v>
      </c>
      <c r="C297">
        <v>200000722</v>
      </c>
      <c r="D297" t="s">
        <v>1224</v>
      </c>
      <c r="E297" t="s">
        <v>1225</v>
      </c>
      <c r="F297" t="s">
        <v>587</v>
      </c>
      <c r="G297" t="s">
        <v>742</v>
      </c>
      <c r="H297" t="s">
        <v>743</v>
      </c>
      <c r="I297" t="s">
        <v>590</v>
      </c>
      <c r="J297" t="s">
        <v>591</v>
      </c>
      <c r="K297" t="s">
        <v>592</v>
      </c>
      <c r="L297" t="s">
        <v>593</v>
      </c>
      <c r="M297" t="s">
        <v>594</v>
      </c>
      <c r="N297" t="s">
        <v>635</v>
      </c>
      <c r="O297" t="s">
        <v>596</v>
      </c>
      <c r="P297" t="s">
        <v>636</v>
      </c>
      <c r="Q297" t="s">
        <v>696</v>
      </c>
      <c r="R297" t="s">
        <v>598</v>
      </c>
      <c r="S297" t="s">
        <v>598</v>
      </c>
      <c r="T297" s="1">
        <v>42422</v>
      </c>
      <c r="U297" s="1">
        <v>48632</v>
      </c>
      <c r="V297" s="1">
        <v>48632</v>
      </c>
      <c r="X297" t="s">
        <v>718</v>
      </c>
      <c r="Y297" t="s">
        <v>600</v>
      </c>
      <c r="Z297" t="s">
        <v>719</v>
      </c>
      <c r="AA297" t="s">
        <v>1226</v>
      </c>
      <c r="AB297" t="s">
        <v>630</v>
      </c>
      <c r="AC297" t="s">
        <v>594</v>
      </c>
      <c r="AD297" t="s">
        <v>661</v>
      </c>
      <c r="AF297" t="s">
        <v>605</v>
      </c>
      <c r="AG297" t="s">
        <v>606</v>
      </c>
      <c r="AH297" t="s">
        <v>10328</v>
      </c>
      <c r="AI297" t="s">
        <v>607</v>
      </c>
      <c r="AJ297" t="s">
        <v>608</v>
      </c>
      <c r="AK297" t="s">
        <v>587</v>
      </c>
      <c r="AL297" t="s">
        <v>609</v>
      </c>
      <c r="AM297" t="s">
        <v>610</v>
      </c>
      <c r="AN297" t="s">
        <v>619</v>
      </c>
      <c r="AO297">
        <v>0</v>
      </c>
      <c r="AP297">
        <v>27000000000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27249265353</v>
      </c>
      <c r="AX297">
        <v>0</v>
      </c>
      <c r="AY297">
        <v>216996668</v>
      </c>
      <c r="AZ297">
        <v>15713429713</v>
      </c>
      <c r="BA297">
        <v>0</v>
      </c>
      <c r="BB297">
        <v>-216996668</v>
      </c>
      <c r="BC297">
        <v>11535835640</v>
      </c>
      <c r="BD297">
        <v>0</v>
      </c>
      <c r="BE297">
        <v>125806753</v>
      </c>
      <c r="BF297">
        <v>7766158804</v>
      </c>
      <c r="BG297">
        <v>125806753</v>
      </c>
      <c r="BH297">
        <v>0</v>
      </c>
      <c r="BI297">
        <v>0</v>
      </c>
      <c r="BJ297">
        <v>5452342</v>
      </c>
      <c r="BK297">
        <v>125806753</v>
      </c>
      <c r="BL297">
        <v>0</v>
      </c>
      <c r="BM297">
        <v>216448499</v>
      </c>
      <c r="BN297">
        <v>221900841</v>
      </c>
      <c r="BO297">
        <v>0</v>
      </c>
      <c r="BP297">
        <v>125806753</v>
      </c>
      <c r="BQ297">
        <v>216448499</v>
      </c>
      <c r="BR297">
        <v>347707594</v>
      </c>
      <c r="BS297">
        <v>0</v>
      </c>
      <c r="BT297">
        <v>0</v>
      </c>
      <c r="BU297">
        <v>0</v>
      </c>
      <c r="BV297">
        <v>216448499</v>
      </c>
      <c r="BW297">
        <v>347707594</v>
      </c>
      <c r="BX297">
        <v>1.9309482559209346</v>
      </c>
      <c r="BY297">
        <v>3.0908486595554518</v>
      </c>
      <c r="BZ297">
        <v>0</v>
      </c>
      <c r="CA297">
        <v>11519951160</v>
      </c>
      <c r="CB297">
        <v>11519951160</v>
      </c>
      <c r="CC297">
        <v>11737355434</v>
      </c>
      <c r="CD297">
        <v>0</v>
      </c>
      <c r="CE297">
        <v>11425889163</v>
      </c>
      <c r="CF297">
        <v>11209440664</v>
      </c>
      <c r="CG297">
        <v>11420984990</v>
      </c>
      <c r="CH297">
        <v>11425889163</v>
      </c>
      <c r="CI297">
        <v>11209440664</v>
      </c>
      <c r="CJ297">
        <v>11420984990</v>
      </c>
      <c r="CK297">
        <v>221900841</v>
      </c>
      <c r="CL297">
        <v>0</v>
      </c>
      <c r="CM297">
        <v>25.255617499351501</v>
      </c>
      <c r="CN297">
        <v>13.31376135349274</v>
      </c>
      <c r="CO297">
        <v>4.2236098647117606</v>
      </c>
      <c r="CP297">
        <v>288567886290.7135</v>
      </c>
      <c r="CQ297">
        <v>152121561567.6409</v>
      </c>
      <c r="CR297">
        <v>48258498181.950005</v>
      </c>
      <c r="CS297">
        <v>1.2809694950604271</v>
      </c>
      <c r="CT297">
        <v>14636215471.744516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1</v>
      </c>
      <c r="DI297">
        <v>0</v>
      </c>
      <c r="DJ297">
        <v>11425889163</v>
      </c>
      <c r="DK297">
        <v>0</v>
      </c>
      <c r="DL297">
        <v>11420984990</v>
      </c>
      <c r="DM297">
        <v>0</v>
      </c>
      <c r="DN297">
        <v>0</v>
      </c>
      <c r="DO297">
        <v>0</v>
      </c>
      <c r="DP297">
        <v>216996668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12837184931</v>
      </c>
      <c r="DW297">
        <v>1538662663.3956525</v>
      </c>
      <c r="DX297">
        <v>0</v>
      </c>
      <c r="DY297">
        <v>0</v>
      </c>
      <c r="DZ297">
        <v>0</v>
      </c>
      <c r="EA297">
        <v>0</v>
      </c>
      <c r="EB297">
        <v>1538662663.3956525</v>
      </c>
      <c r="EC297">
        <v>0.1198598190854132</v>
      </c>
      <c r="ED297">
        <v>1538662663.3956525</v>
      </c>
      <c r="EE297">
        <v>1369505007.9671633</v>
      </c>
      <c r="EF297">
        <v>0</v>
      </c>
      <c r="EG297">
        <v>0</v>
      </c>
      <c r="EH297">
        <v>0</v>
      </c>
      <c r="EI297">
        <v>0</v>
      </c>
      <c r="EJ297">
        <v>216448499</v>
      </c>
      <c r="EK297">
        <v>0</v>
      </c>
      <c r="EL297">
        <v>125806753</v>
      </c>
      <c r="EM297">
        <v>5452342</v>
      </c>
      <c r="EN297">
        <v>0</v>
      </c>
      <c r="EO297">
        <v>216448499</v>
      </c>
      <c r="EP297">
        <v>216448499</v>
      </c>
      <c r="EQ297">
        <v>347707594</v>
      </c>
      <c r="ER297">
        <v>208</v>
      </c>
      <c r="ES297" t="s">
        <v>10328</v>
      </c>
      <c r="ET297" t="s">
        <v>10328</v>
      </c>
      <c r="EU297" t="s">
        <v>612</v>
      </c>
      <c r="EV297" t="s">
        <v>613</v>
      </c>
      <c r="EW297">
        <v>0</v>
      </c>
      <c r="EX297">
        <v>0</v>
      </c>
      <c r="EY297">
        <v>0</v>
      </c>
      <c r="EZ297">
        <v>0</v>
      </c>
      <c r="FA297">
        <v>216448499</v>
      </c>
      <c r="FB297">
        <v>0</v>
      </c>
      <c r="FC297">
        <v>125806753</v>
      </c>
      <c r="FD297">
        <v>5452342</v>
      </c>
      <c r="FE297">
        <v>0</v>
      </c>
      <c r="FF297">
        <v>216448499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 t="b">
        <v>1</v>
      </c>
      <c r="FR297" t="b">
        <v>1</v>
      </c>
    </row>
    <row r="298" spans="1:174" x14ac:dyDescent="0.4">
      <c r="A298" t="s">
        <v>1227</v>
      </c>
      <c r="B298">
        <v>305854330302</v>
      </c>
      <c r="C298">
        <v>6000000000472</v>
      </c>
      <c r="D298" t="s">
        <v>1228</v>
      </c>
      <c r="E298" t="s">
        <v>1229</v>
      </c>
      <c r="F298" t="s">
        <v>647</v>
      </c>
      <c r="G298" t="s">
        <v>648</v>
      </c>
      <c r="H298" t="s">
        <v>973</v>
      </c>
      <c r="I298" t="s">
        <v>590</v>
      </c>
      <c r="J298" t="s">
        <v>591</v>
      </c>
      <c r="K298" t="s">
        <v>592</v>
      </c>
      <c r="L298" t="s">
        <v>593</v>
      </c>
      <c r="M298" t="s">
        <v>1230</v>
      </c>
      <c r="N298" t="s">
        <v>595</v>
      </c>
      <c r="O298" t="s">
        <v>596</v>
      </c>
      <c r="P298" t="s">
        <v>595</v>
      </c>
      <c r="Q298" t="s">
        <v>597</v>
      </c>
      <c r="R298" t="s">
        <v>598</v>
      </c>
      <c r="S298" t="s">
        <v>598</v>
      </c>
      <c r="T298" s="1">
        <v>42415</v>
      </c>
      <c r="U298" s="1">
        <v>42415</v>
      </c>
      <c r="V298" s="1">
        <v>44895</v>
      </c>
      <c r="W298" s="1">
        <v>44895</v>
      </c>
      <c r="X298" t="s">
        <v>594</v>
      </c>
      <c r="Y298" t="s">
        <v>594</v>
      </c>
      <c r="Z298" t="s">
        <v>719</v>
      </c>
      <c r="AA298" t="s">
        <v>719</v>
      </c>
      <c r="AB298" t="s">
        <v>1231</v>
      </c>
      <c r="AC298" t="s">
        <v>594</v>
      </c>
      <c r="AD298" t="s">
        <v>604</v>
      </c>
      <c r="AF298" t="s">
        <v>10331</v>
      </c>
      <c r="AG298" t="e">
        <v>#N/A</v>
      </c>
      <c r="AH298" t="s">
        <v>10328</v>
      </c>
      <c r="AI298" t="s">
        <v>607</v>
      </c>
      <c r="AJ298" t="s">
        <v>608</v>
      </c>
      <c r="AK298" t="s">
        <v>647</v>
      </c>
      <c r="AL298" t="s">
        <v>609</v>
      </c>
      <c r="AM298" t="s">
        <v>610</v>
      </c>
      <c r="AN298" t="s">
        <v>611</v>
      </c>
      <c r="AO298">
        <v>0</v>
      </c>
      <c r="AP298">
        <v>52500000000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450</v>
      </c>
      <c r="ES298" t="s">
        <v>10328</v>
      </c>
      <c r="ET298" t="s">
        <v>10328</v>
      </c>
      <c r="EU298" t="s">
        <v>612</v>
      </c>
      <c r="EV298" t="s">
        <v>10329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 t="b">
        <v>1</v>
      </c>
      <c r="FR298" t="b">
        <v>1</v>
      </c>
    </row>
    <row r="299" spans="1:174" x14ac:dyDescent="0.4">
      <c r="A299" t="s">
        <v>1232</v>
      </c>
      <c r="B299">
        <v>806201661801</v>
      </c>
      <c r="C299">
        <v>6000000000485</v>
      </c>
      <c r="D299" t="s">
        <v>1233</v>
      </c>
      <c r="E299" t="s">
        <v>1234</v>
      </c>
      <c r="F299" t="s">
        <v>647</v>
      </c>
      <c r="G299" t="s">
        <v>648</v>
      </c>
      <c r="H299" t="s">
        <v>973</v>
      </c>
      <c r="I299" t="s">
        <v>590</v>
      </c>
      <c r="J299" t="s">
        <v>591</v>
      </c>
      <c r="K299" t="s">
        <v>592</v>
      </c>
      <c r="L299" t="s">
        <v>593</v>
      </c>
      <c r="M299" t="s">
        <v>1230</v>
      </c>
      <c r="N299" t="s">
        <v>595</v>
      </c>
      <c r="O299" t="s">
        <v>596</v>
      </c>
      <c r="P299" t="s">
        <v>595</v>
      </c>
      <c r="Q299" t="s">
        <v>597</v>
      </c>
      <c r="R299" t="s">
        <v>598</v>
      </c>
      <c r="S299" t="s">
        <v>598</v>
      </c>
      <c r="T299" s="1">
        <v>42487</v>
      </c>
      <c r="U299" s="1">
        <v>42487</v>
      </c>
      <c r="V299" s="1">
        <v>45043</v>
      </c>
      <c r="W299" s="1">
        <v>44729</v>
      </c>
      <c r="X299" t="s">
        <v>594</v>
      </c>
      <c r="Y299" t="s">
        <v>594</v>
      </c>
      <c r="Z299" t="s">
        <v>719</v>
      </c>
      <c r="AA299" t="s">
        <v>719</v>
      </c>
      <c r="AB299" t="s">
        <v>1056</v>
      </c>
      <c r="AC299" t="s">
        <v>594</v>
      </c>
      <c r="AD299" t="s">
        <v>604</v>
      </c>
      <c r="AF299" t="s">
        <v>10331</v>
      </c>
      <c r="AG299" t="e">
        <v>#N/A</v>
      </c>
      <c r="AH299" t="s">
        <v>10328</v>
      </c>
      <c r="AI299" t="s">
        <v>607</v>
      </c>
      <c r="AJ299" t="s">
        <v>608</v>
      </c>
      <c r="AK299" t="s">
        <v>647</v>
      </c>
      <c r="AL299" t="s">
        <v>609</v>
      </c>
      <c r="AM299" t="s">
        <v>610</v>
      </c>
      <c r="AN299" t="s">
        <v>611</v>
      </c>
      <c r="AO299">
        <v>0</v>
      </c>
      <c r="AP299">
        <v>30000000000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450</v>
      </c>
      <c r="ES299" t="s">
        <v>10328</v>
      </c>
      <c r="ET299" t="s">
        <v>10328</v>
      </c>
      <c r="EU299" t="s">
        <v>612</v>
      </c>
      <c r="EV299" t="s">
        <v>10329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 t="b">
        <v>1</v>
      </c>
      <c r="FR299" t="b">
        <v>1</v>
      </c>
    </row>
    <row r="300" spans="1:174" x14ac:dyDescent="0.4">
      <c r="A300" t="s">
        <v>137</v>
      </c>
      <c r="B300" t="s">
        <v>1235</v>
      </c>
      <c r="C300">
        <v>200000734</v>
      </c>
      <c r="D300" t="s">
        <v>1236</v>
      </c>
      <c r="E300" t="s">
        <v>1237</v>
      </c>
      <c r="F300" t="s">
        <v>587</v>
      </c>
      <c r="G300" t="s">
        <v>655</v>
      </c>
      <c r="H300" t="s">
        <v>749</v>
      </c>
      <c r="I300" t="s">
        <v>590</v>
      </c>
      <c r="J300" t="s">
        <v>591</v>
      </c>
      <c r="K300" t="s">
        <v>592</v>
      </c>
      <c r="L300" t="s">
        <v>593</v>
      </c>
      <c r="M300" t="s">
        <v>594</v>
      </c>
      <c r="N300" t="s">
        <v>635</v>
      </c>
      <c r="O300" t="s">
        <v>695</v>
      </c>
      <c r="P300" t="s">
        <v>636</v>
      </c>
      <c r="Q300" t="s">
        <v>597</v>
      </c>
      <c r="R300" t="s">
        <v>598</v>
      </c>
      <c r="S300" t="s">
        <v>598</v>
      </c>
      <c r="T300" s="1">
        <v>42474</v>
      </c>
      <c r="U300" s="1">
        <v>44284</v>
      </c>
      <c r="V300" s="1">
        <v>52333</v>
      </c>
      <c r="X300" t="s">
        <v>599</v>
      </c>
      <c r="Y300" t="s">
        <v>657</v>
      </c>
      <c r="Z300" t="s">
        <v>658</v>
      </c>
      <c r="AA300" t="s">
        <v>659</v>
      </c>
      <c r="AB300" t="s">
        <v>800</v>
      </c>
      <c r="AC300" t="s">
        <v>594</v>
      </c>
      <c r="AD300" t="s">
        <v>661</v>
      </c>
      <c r="AF300" t="s">
        <v>605</v>
      </c>
      <c r="AG300" t="s">
        <v>722</v>
      </c>
      <c r="AH300" t="s">
        <v>10328</v>
      </c>
      <c r="AI300" t="s">
        <v>607</v>
      </c>
      <c r="AJ300" t="s">
        <v>608</v>
      </c>
      <c r="AK300" t="s">
        <v>587</v>
      </c>
      <c r="AL300" t="s">
        <v>609</v>
      </c>
      <c r="AM300" t="s">
        <v>610</v>
      </c>
      <c r="AN300" t="s">
        <v>619</v>
      </c>
      <c r="AO300">
        <v>0</v>
      </c>
      <c r="AP300">
        <v>90000000000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85348800000</v>
      </c>
      <c r="AX300">
        <v>0</v>
      </c>
      <c r="AY300">
        <v>767275692</v>
      </c>
      <c r="AZ300">
        <v>7483999748</v>
      </c>
      <c r="BA300">
        <v>0</v>
      </c>
      <c r="BB300">
        <v>-767275692</v>
      </c>
      <c r="BC300">
        <v>77864800252</v>
      </c>
      <c r="BD300">
        <v>0</v>
      </c>
      <c r="BE300">
        <v>0</v>
      </c>
      <c r="BF300">
        <v>18435620156</v>
      </c>
      <c r="BG300">
        <v>0</v>
      </c>
      <c r="BH300">
        <v>0</v>
      </c>
      <c r="BI300">
        <v>0</v>
      </c>
      <c r="BJ300">
        <v>-8926648</v>
      </c>
      <c r="BK300">
        <v>0</v>
      </c>
      <c r="BL300">
        <v>0</v>
      </c>
      <c r="BM300">
        <v>1205329172</v>
      </c>
      <c r="BN300">
        <v>1196402523</v>
      </c>
      <c r="BO300">
        <v>0</v>
      </c>
      <c r="BP300">
        <v>0</v>
      </c>
      <c r="BQ300">
        <v>1205329172</v>
      </c>
      <c r="BR300">
        <v>1196402523</v>
      </c>
      <c r="BS300">
        <v>0</v>
      </c>
      <c r="BT300">
        <v>0</v>
      </c>
      <c r="BU300">
        <v>0</v>
      </c>
      <c r="BV300">
        <v>1205329172</v>
      </c>
      <c r="BW300">
        <v>1196402523</v>
      </c>
      <c r="BX300">
        <v>1.5299572108880899</v>
      </c>
      <c r="BY300">
        <v>1.5110966853253056</v>
      </c>
      <c r="BZ300">
        <v>0</v>
      </c>
      <c r="CA300">
        <v>77865492393</v>
      </c>
      <c r="CB300">
        <v>77865492393</v>
      </c>
      <c r="CC300">
        <v>78632665904</v>
      </c>
      <c r="CD300">
        <v>0</v>
      </c>
      <c r="CE300">
        <v>79987216889</v>
      </c>
      <c r="CF300">
        <v>78781887717</v>
      </c>
      <c r="CG300">
        <v>79558090058</v>
      </c>
      <c r="CH300">
        <v>79987216889</v>
      </c>
      <c r="CI300">
        <v>78781887717</v>
      </c>
      <c r="CJ300">
        <v>79558090058</v>
      </c>
      <c r="CK300">
        <v>1196402523</v>
      </c>
      <c r="CL300">
        <v>0</v>
      </c>
      <c r="CM300">
        <v>19.575285315513611</v>
      </c>
      <c r="CN300">
        <v>6.3011237978935251</v>
      </c>
      <c r="CO300">
        <v>4.1102322936058044</v>
      </c>
      <c r="CP300">
        <v>1565772592196.0439</v>
      </c>
      <c r="CQ300">
        <v>504009355866.54877</v>
      </c>
      <c r="CR300">
        <v>328766041932.8194</v>
      </c>
      <c r="CS300">
        <v>1.2408708358289748</v>
      </c>
      <c r="CT300">
        <v>99253804676.68692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0.92704720896355663</v>
      </c>
      <c r="DI300">
        <v>7.2952791036443393E-2</v>
      </c>
      <c r="DJ300">
        <v>74151926169.710114</v>
      </c>
      <c r="DK300">
        <v>5835290719.2898932</v>
      </c>
      <c r="DL300">
        <v>73754105338.740189</v>
      </c>
      <c r="DM300">
        <v>5803984719.259819</v>
      </c>
      <c r="DN300">
        <v>0</v>
      </c>
      <c r="DO300">
        <v>0</v>
      </c>
      <c r="DP300">
        <v>711300788.77418149</v>
      </c>
      <c r="DQ300">
        <v>55974903.2258185</v>
      </c>
      <c r="DR300">
        <v>0</v>
      </c>
      <c r="DS300">
        <v>0</v>
      </c>
      <c r="DT300">
        <v>0</v>
      </c>
      <c r="DU300">
        <v>0</v>
      </c>
      <c r="DV300">
        <v>83331866671</v>
      </c>
      <c r="DW300">
        <v>2945173495.2345533</v>
      </c>
      <c r="DX300">
        <v>0</v>
      </c>
      <c r="DY300">
        <v>1221018217.9078779</v>
      </c>
      <c r="DZ300">
        <v>0</v>
      </c>
      <c r="EA300">
        <v>0</v>
      </c>
      <c r="EB300">
        <v>4166191713.1424313</v>
      </c>
      <c r="EC300">
        <v>4.9995180470285699E-2</v>
      </c>
      <c r="ED300">
        <v>4166191713.1424308</v>
      </c>
      <c r="EE300">
        <v>3998975343.6814394</v>
      </c>
      <c r="EF300">
        <v>0</v>
      </c>
      <c r="EG300">
        <v>0</v>
      </c>
      <c r="EH300">
        <v>0</v>
      </c>
      <c r="EI300">
        <v>0</v>
      </c>
      <c r="EJ300">
        <v>1205329172</v>
      </c>
      <c r="EK300">
        <v>0</v>
      </c>
      <c r="EL300">
        <v>0</v>
      </c>
      <c r="EM300">
        <v>-8926648</v>
      </c>
      <c r="EN300">
        <v>0</v>
      </c>
      <c r="EO300">
        <v>1205329171</v>
      </c>
      <c r="EP300">
        <v>1205329172</v>
      </c>
      <c r="EQ300">
        <v>1196402523</v>
      </c>
      <c r="ER300">
        <v>103</v>
      </c>
      <c r="ES300" t="s">
        <v>10328</v>
      </c>
      <c r="ET300" t="s">
        <v>10328</v>
      </c>
      <c r="EU300" t="s">
        <v>612</v>
      </c>
      <c r="EV300" t="s">
        <v>613</v>
      </c>
      <c r="EW300">
        <v>0</v>
      </c>
      <c r="EX300">
        <v>0</v>
      </c>
      <c r="EY300">
        <v>0</v>
      </c>
      <c r="EZ300">
        <v>0</v>
      </c>
      <c r="FA300">
        <v>1117397044.7849548</v>
      </c>
      <c r="FB300">
        <v>0</v>
      </c>
      <c r="FC300">
        <v>0</v>
      </c>
      <c r="FD300">
        <v>-8275424.113800115</v>
      </c>
      <c r="FE300">
        <v>0</v>
      </c>
      <c r="FF300">
        <v>1117397043.8579075</v>
      </c>
      <c r="FG300">
        <v>0</v>
      </c>
      <c r="FH300">
        <v>0</v>
      </c>
      <c r="FI300">
        <v>0</v>
      </c>
      <c r="FJ300">
        <v>0</v>
      </c>
      <c r="FK300">
        <v>87932127.215045333</v>
      </c>
      <c r="FL300">
        <v>0</v>
      </c>
      <c r="FM300">
        <v>0</v>
      </c>
      <c r="FN300">
        <v>-651223.8861998854</v>
      </c>
      <c r="FO300">
        <v>0</v>
      </c>
      <c r="FP300">
        <v>87932127.142092541</v>
      </c>
      <c r="FQ300" t="b">
        <v>1</v>
      </c>
      <c r="FR300" t="b">
        <v>1</v>
      </c>
    </row>
    <row r="301" spans="1:174" x14ac:dyDescent="0.4">
      <c r="A301" t="s">
        <v>138</v>
      </c>
      <c r="B301" t="s">
        <v>1238</v>
      </c>
      <c r="C301">
        <v>200000753</v>
      </c>
      <c r="D301" t="s">
        <v>1239</v>
      </c>
      <c r="E301" t="s">
        <v>1240</v>
      </c>
      <c r="F301" t="s">
        <v>587</v>
      </c>
      <c r="G301" t="s">
        <v>742</v>
      </c>
      <c r="H301" t="s">
        <v>743</v>
      </c>
      <c r="I301" t="s">
        <v>730</v>
      </c>
      <c r="J301" t="s">
        <v>731</v>
      </c>
      <c r="K301" t="s">
        <v>732</v>
      </c>
      <c r="L301" t="s">
        <v>695</v>
      </c>
      <c r="M301" t="s">
        <v>594</v>
      </c>
      <c r="N301" t="s">
        <v>635</v>
      </c>
      <c r="O301" t="s">
        <v>624</v>
      </c>
      <c r="P301" t="s">
        <v>625</v>
      </c>
      <c r="Q301" t="s">
        <v>696</v>
      </c>
      <c r="R301" t="s">
        <v>598</v>
      </c>
      <c r="S301" t="s">
        <v>733</v>
      </c>
      <c r="T301" s="1">
        <v>42513</v>
      </c>
      <c r="U301" s="1">
        <v>43608</v>
      </c>
      <c r="V301" s="1">
        <v>51644</v>
      </c>
      <c r="X301" t="s">
        <v>594</v>
      </c>
      <c r="Y301" t="s">
        <v>594</v>
      </c>
      <c r="Z301" t="s">
        <v>594</v>
      </c>
      <c r="AA301" t="s">
        <v>594</v>
      </c>
      <c r="AB301" t="s">
        <v>810</v>
      </c>
      <c r="AC301" t="s">
        <v>810</v>
      </c>
      <c r="AD301" t="s">
        <v>904</v>
      </c>
      <c r="AF301" t="s">
        <v>813</v>
      </c>
      <c r="AG301" t="s">
        <v>722</v>
      </c>
      <c r="AH301" t="s">
        <v>10328</v>
      </c>
      <c r="AI301" t="s">
        <v>607</v>
      </c>
      <c r="AJ301" t="s">
        <v>814</v>
      </c>
      <c r="AK301" t="s">
        <v>587</v>
      </c>
      <c r="AL301" t="s">
        <v>627</v>
      </c>
      <c r="AM301" t="s">
        <v>610</v>
      </c>
      <c r="AN301" t="s">
        <v>619</v>
      </c>
      <c r="AO301">
        <v>1995000000</v>
      </c>
      <c r="AP301">
        <v>336556500000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322925371184</v>
      </c>
      <c r="AX301">
        <v>0</v>
      </c>
      <c r="AY301">
        <v>0</v>
      </c>
      <c r="AZ301">
        <v>248417311617</v>
      </c>
      <c r="BA301">
        <v>0</v>
      </c>
      <c r="BB301">
        <v>0</v>
      </c>
      <c r="BC301">
        <v>74508059567</v>
      </c>
      <c r="BD301">
        <v>0</v>
      </c>
      <c r="BE301">
        <v>0</v>
      </c>
      <c r="BF301">
        <v>60176660152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6088977469</v>
      </c>
      <c r="BN301">
        <v>6088977469</v>
      </c>
      <c r="BO301">
        <v>0</v>
      </c>
      <c r="BP301">
        <v>0</v>
      </c>
      <c r="BQ301">
        <v>6088977469</v>
      </c>
      <c r="BR301">
        <v>6088977469</v>
      </c>
      <c r="BS301">
        <v>0</v>
      </c>
      <c r="BT301">
        <v>0</v>
      </c>
      <c r="BU301">
        <v>0</v>
      </c>
      <c r="BV301">
        <v>6088977469</v>
      </c>
      <c r="BW301">
        <v>6088977469</v>
      </c>
      <c r="BX301">
        <v>13.856665408795541</v>
      </c>
      <c r="BY301">
        <v>13.856665408795541</v>
      </c>
      <c r="BZ301">
        <v>0</v>
      </c>
      <c r="CA301">
        <v>64145572303</v>
      </c>
      <c r="CB301">
        <v>64145572303</v>
      </c>
      <c r="CC301">
        <v>64145572303</v>
      </c>
      <c r="CD301">
        <v>0</v>
      </c>
      <c r="CE301">
        <v>50031566031</v>
      </c>
      <c r="CF301">
        <v>43942588562</v>
      </c>
      <c r="CG301">
        <v>43942588562</v>
      </c>
      <c r="CH301">
        <v>50031566031</v>
      </c>
      <c r="CI301">
        <v>43942588562</v>
      </c>
      <c r="CJ301">
        <v>43942588562</v>
      </c>
      <c r="CK301">
        <v>6088977469</v>
      </c>
      <c r="CL301">
        <v>0</v>
      </c>
      <c r="CM301">
        <v>360.86679697036737</v>
      </c>
      <c r="CN301">
        <v>69.264103174209595</v>
      </c>
      <c r="CO301">
        <v>2.5101187825202942</v>
      </c>
      <c r="CP301">
        <v>18054730981018.406</v>
      </c>
      <c r="CQ301">
        <v>3465391551538.4639</v>
      </c>
      <c r="CR301">
        <v>125585173613.31743</v>
      </c>
      <c r="CS301">
        <v>1.1105523746403263</v>
      </c>
      <c r="CT301">
        <v>55562674462.701332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1</v>
      </c>
      <c r="DJ301">
        <v>0</v>
      </c>
      <c r="DK301">
        <v>50031566031</v>
      </c>
      <c r="DL301">
        <v>0</v>
      </c>
      <c r="DM301">
        <v>43942588562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40724641405</v>
      </c>
      <c r="DW301">
        <v>1598517.0363394246</v>
      </c>
      <c r="DX301">
        <v>0</v>
      </c>
      <c r="DY301">
        <v>19720751955.154285</v>
      </c>
      <c r="DZ301">
        <v>10061610391.17234</v>
      </c>
      <c r="EA301">
        <v>0</v>
      </c>
      <c r="EB301">
        <v>29783960863.362965</v>
      </c>
      <c r="EC301">
        <v>0.73134986179905848</v>
      </c>
      <c r="ED301">
        <v>29783960863.362965</v>
      </c>
      <c r="EE301">
        <v>36590578902.36232</v>
      </c>
      <c r="EF301">
        <v>0</v>
      </c>
      <c r="EG301">
        <v>0</v>
      </c>
      <c r="EH301">
        <v>0</v>
      </c>
      <c r="EI301">
        <v>0</v>
      </c>
      <c r="EJ301">
        <v>6088977469</v>
      </c>
      <c r="EK301">
        <v>0</v>
      </c>
      <c r="EL301">
        <v>0</v>
      </c>
      <c r="EM301">
        <v>0</v>
      </c>
      <c r="EN301">
        <v>0</v>
      </c>
      <c r="EO301">
        <v>6088977469</v>
      </c>
      <c r="EP301">
        <v>6088977469</v>
      </c>
      <c r="EQ301">
        <v>6088977469</v>
      </c>
      <c r="ER301">
        <v>23</v>
      </c>
      <c r="ES301" t="s">
        <v>10328</v>
      </c>
      <c r="ET301" t="s">
        <v>10328</v>
      </c>
      <c r="EU301" t="s">
        <v>612</v>
      </c>
      <c r="EV301" t="s">
        <v>613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6088977469</v>
      </c>
      <c r="FL301">
        <v>0</v>
      </c>
      <c r="FM301">
        <v>0</v>
      </c>
      <c r="FN301">
        <v>0</v>
      </c>
      <c r="FO301">
        <v>0</v>
      </c>
      <c r="FP301">
        <v>6088977469</v>
      </c>
      <c r="FQ301" t="b">
        <v>1</v>
      </c>
      <c r="FR301" t="b">
        <v>1</v>
      </c>
    </row>
    <row r="302" spans="1:174" x14ac:dyDescent="0.4">
      <c r="A302" t="s">
        <v>139</v>
      </c>
      <c r="B302" t="s">
        <v>1241</v>
      </c>
      <c r="C302">
        <v>200000758</v>
      </c>
      <c r="D302" t="s">
        <v>1242</v>
      </c>
      <c r="E302" t="s">
        <v>1243</v>
      </c>
      <c r="F302" t="s">
        <v>868</v>
      </c>
      <c r="G302" t="s">
        <v>868</v>
      </c>
      <c r="H302" t="s">
        <v>868</v>
      </c>
      <c r="I302" t="s">
        <v>730</v>
      </c>
      <c r="J302" t="s">
        <v>878</v>
      </c>
      <c r="K302" t="s">
        <v>732</v>
      </c>
      <c r="L302" t="s">
        <v>879</v>
      </c>
      <c r="M302" t="s">
        <v>594</v>
      </c>
      <c r="N302" t="s">
        <v>635</v>
      </c>
      <c r="O302" t="s">
        <v>624</v>
      </c>
      <c r="P302" t="s">
        <v>625</v>
      </c>
      <c r="Q302" t="s">
        <v>696</v>
      </c>
      <c r="R302" t="s">
        <v>598</v>
      </c>
      <c r="S302" t="s">
        <v>733</v>
      </c>
      <c r="T302" s="1">
        <v>42520</v>
      </c>
      <c r="U302" s="1">
        <v>44346</v>
      </c>
      <c r="V302" s="1">
        <v>46903</v>
      </c>
      <c r="X302" t="s">
        <v>594</v>
      </c>
      <c r="Y302" t="s">
        <v>594</v>
      </c>
      <c r="Z302" t="s">
        <v>594</v>
      </c>
      <c r="AA302" t="s">
        <v>594</v>
      </c>
      <c r="AB302" t="s">
        <v>1244</v>
      </c>
      <c r="AD302" t="s">
        <v>1037</v>
      </c>
      <c r="AF302" t="s">
        <v>870</v>
      </c>
      <c r="AG302" t="s">
        <v>722</v>
      </c>
      <c r="AH302" t="s">
        <v>10328</v>
      </c>
      <c r="AI302" t="s">
        <v>607</v>
      </c>
      <c r="AJ302" t="s">
        <v>737</v>
      </c>
      <c r="AK302" t="s">
        <v>868</v>
      </c>
      <c r="AL302" t="s">
        <v>627</v>
      </c>
      <c r="AM302" t="s">
        <v>610</v>
      </c>
      <c r="AN302" t="s">
        <v>619</v>
      </c>
      <c r="AO302">
        <v>0</v>
      </c>
      <c r="AP302">
        <v>152000000000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155210553317</v>
      </c>
      <c r="AX302">
        <v>0</v>
      </c>
      <c r="AY302">
        <v>0</v>
      </c>
      <c r="AZ302">
        <v>21850000014</v>
      </c>
      <c r="BA302">
        <v>0</v>
      </c>
      <c r="BB302">
        <v>0</v>
      </c>
      <c r="BC302">
        <v>133360553303</v>
      </c>
      <c r="BD302">
        <v>0</v>
      </c>
      <c r="BE302">
        <v>0</v>
      </c>
      <c r="BF302">
        <v>8194819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1884197255</v>
      </c>
      <c r="BN302">
        <v>1884197255</v>
      </c>
      <c r="BO302">
        <v>0</v>
      </c>
      <c r="BP302">
        <v>0</v>
      </c>
      <c r="BQ302">
        <v>1884197255</v>
      </c>
      <c r="BR302">
        <v>1884197255</v>
      </c>
      <c r="BS302">
        <v>0</v>
      </c>
      <c r="BT302">
        <v>0</v>
      </c>
      <c r="BU302">
        <v>0</v>
      </c>
      <c r="BV302">
        <v>1884197255</v>
      </c>
      <c r="BW302">
        <v>1884197255</v>
      </c>
      <c r="BX302">
        <v>1.5378471774572249</v>
      </c>
      <c r="BY302">
        <v>1.5378471774572249</v>
      </c>
      <c r="BZ302">
        <v>0</v>
      </c>
      <c r="CA302">
        <v>140903712812</v>
      </c>
      <c r="CB302">
        <v>140903712812</v>
      </c>
      <c r="CC302">
        <v>140903712812</v>
      </c>
      <c r="CD302">
        <v>0</v>
      </c>
      <c r="CE302">
        <v>124405946010</v>
      </c>
      <c r="CF302">
        <v>122521748755</v>
      </c>
      <c r="CG302">
        <v>122521748755</v>
      </c>
      <c r="CH302">
        <v>124405946010</v>
      </c>
      <c r="CI302">
        <v>122521748755</v>
      </c>
      <c r="CJ302">
        <v>122521748755</v>
      </c>
      <c r="CK302">
        <v>1884197255</v>
      </c>
      <c r="CL302">
        <v>0</v>
      </c>
      <c r="CM302">
        <v>19.684739708900452</v>
      </c>
      <c r="CN302">
        <v>6.3840296864509591</v>
      </c>
      <c r="CO302">
        <v>-0.83206650917418312</v>
      </c>
      <c r="CP302">
        <v>2448898665446.3726</v>
      </c>
      <c r="CQ302">
        <v>794211252498.85522</v>
      </c>
      <c r="CR302">
        <v>-103514021217.0526</v>
      </c>
      <c r="CS302">
        <v>0.94235950917765265</v>
      </c>
      <c r="CT302">
        <v>117235126220.76515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1</v>
      </c>
      <c r="DJ302">
        <v>0</v>
      </c>
      <c r="DK302">
        <v>124405946010</v>
      </c>
      <c r="DL302">
        <v>0</v>
      </c>
      <c r="DM302">
        <v>122521748755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124669054635</v>
      </c>
      <c r="DW302">
        <v>8636858.9254094008</v>
      </c>
      <c r="DX302">
        <v>0</v>
      </c>
      <c r="DY302">
        <v>58235997884.446571</v>
      </c>
      <c r="DZ302">
        <v>29254349830.431606</v>
      </c>
      <c r="EA302">
        <v>0</v>
      </c>
      <c r="EB302">
        <v>87498984573.803589</v>
      </c>
      <c r="EC302">
        <v>0.70185006880800427</v>
      </c>
      <c r="ED302">
        <v>87498984573.803589</v>
      </c>
      <c r="EE302">
        <v>87314321767.243362</v>
      </c>
      <c r="EF302">
        <v>0</v>
      </c>
      <c r="EG302">
        <v>0</v>
      </c>
      <c r="EH302">
        <v>0</v>
      </c>
      <c r="EI302">
        <v>0</v>
      </c>
      <c r="EJ302">
        <v>1884197255</v>
      </c>
      <c r="EK302">
        <v>0</v>
      </c>
      <c r="EL302">
        <v>0</v>
      </c>
      <c r="EM302">
        <v>0</v>
      </c>
      <c r="EN302">
        <v>0</v>
      </c>
      <c r="EO302">
        <v>1884197255</v>
      </c>
      <c r="EP302">
        <v>1884197255</v>
      </c>
      <c r="EQ302">
        <v>1884197255</v>
      </c>
      <c r="ER302">
        <v>65</v>
      </c>
      <c r="ES302" t="s">
        <v>1245</v>
      </c>
      <c r="ET302" t="s">
        <v>10328</v>
      </c>
      <c r="EU302" t="s">
        <v>612</v>
      </c>
      <c r="EV302" t="s">
        <v>613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1884197255</v>
      </c>
      <c r="FL302">
        <v>0</v>
      </c>
      <c r="FM302">
        <v>0</v>
      </c>
      <c r="FN302">
        <v>0</v>
      </c>
      <c r="FO302">
        <v>0</v>
      </c>
      <c r="FP302">
        <v>1884197255</v>
      </c>
      <c r="FQ302" t="b">
        <v>1</v>
      </c>
      <c r="FR302" t="b">
        <v>1</v>
      </c>
    </row>
    <row r="303" spans="1:174" x14ac:dyDescent="0.4">
      <c r="A303" t="s">
        <v>140</v>
      </c>
      <c r="B303" t="s">
        <v>1246</v>
      </c>
      <c r="C303">
        <v>100002182</v>
      </c>
      <c r="D303" t="s">
        <v>1247</v>
      </c>
      <c r="E303" t="s">
        <v>1248</v>
      </c>
      <c r="F303" t="s">
        <v>1249</v>
      </c>
      <c r="G303" t="s">
        <v>1249</v>
      </c>
      <c r="H303" t="s">
        <v>1249</v>
      </c>
      <c r="I303" t="s">
        <v>590</v>
      </c>
      <c r="J303" t="s">
        <v>591</v>
      </c>
      <c r="K303" t="s">
        <v>592</v>
      </c>
      <c r="L303" t="s">
        <v>593</v>
      </c>
      <c r="M303" t="s">
        <v>594</v>
      </c>
      <c r="N303" t="s">
        <v>623</v>
      </c>
      <c r="O303" t="s">
        <v>624</v>
      </c>
      <c r="P303" t="s">
        <v>625</v>
      </c>
      <c r="Q303" t="s">
        <v>597</v>
      </c>
      <c r="R303" t="s">
        <v>598</v>
      </c>
      <c r="S303" t="s">
        <v>598</v>
      </c>
      <c r="T303" s="1">
        <v>42580</v>
      </c>
      <c r="U303" s="1">
        <v>44771</v>
      </c>
      <c r="V303" s="1">
        <v>2958465</v>
      </c>
      <c r="X303" t="s">
        <v>594</v>
      </c>
      <c r="Y303" t="s">
        <v>594</v>
      </c>
      <c r="Z303" t="s">
        <v>594</v>
      </c>
      <c r="AA303" t="s">
        <v>594</v>
      </c>
      <c r="AB303" t="s">
        <v>1120</v>
      </c>
      <c r="AC303" t="s">
        <v>594</v>
      </c>
      <c r="AD303" t="s">
        <v>604</v>
      </c>
      <c r="AF303" t="s">
        <v>735</v>
      </c>
      <c r="AG303" t="s">
        <v>736</v>
      </c>
      <c r="AH303" t="s">
        <v>10328</v>
      </c>
      <c r="AI303" t="s">
        <v>607</v>
      </c>
      <c r="AJ303" t="s">
        <v>1249</v>
      </c>
      <c r="AK303" t="s">
        <v>1249</v>
      </c>
      <c r="AL303" t="s">
        <v>627</v>
      </c>
      <c r="AM303" t="s">
        <v>610</v>
      </c>
      <c r="AN303" t="s">
        <v>619</v>
      </c>
      <c r="AO303">
        <v>0</v>
      </c>
      <c r="AP303">
        <v>100063160000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100063160000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100063160000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100063160000</v>
      </c>
      <c r="CB303">
        <v>100063160000</v>
      </c>
      <c r="CC303">
        <v>100063160000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100063160000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1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450</v>
      </c>
      <c r="ES303" t="s">
        <v>650</v>
      </c>
      <c r="ET303" t="s">
        <v>10328</v>
      </c>
      <c r="EU303" t="s">
        <v>612</v>
      </c>
      <c r="EV303" t="s">
        <v>10330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 t="b">
        <v>1</v>
      </c>
      <c r="FR303" t="b">
        <v>1</v>
      </c>
    </row>
    <row r="304" spans="1:174" x14ac:dyDescent="0.4">
      <c r="A304" t="s">
        <v>141</v>
      </c>
      <c r="B304" t="s">
        <v>1250</v>
      </c>
      <c r="C304">
        <v>200000794</v>
      </c>
      <c r="D304" t="s">
        <v>1251</v>
      </c>
      <c r="E304" t="s">
        <v>1252</v>
      </c>
      <c r="F304" t="s">
        <v>885</v>
      </c>
      <c r="G304" t="s">
        <v>885</v>
      </c>
      <c r="H304" t="s">
        <v>899</v>
      </c>
      <c r="I304" t="s">
        <v>730</v>
      </c>
      <c r="J304" t="s">
        <v>731</v>
      </c>
      <c r="K304" t="s">
        <v>732</v>
      </c>
      <c r="L304" t="s">
        <v>695</v>
      </c>
      <c r="M304" t="s">
        <v>594</v>
      </c>
      <c r="N304" t="s">
        <v>635</v>
      </c>
      <c r="O304" t="s">
        <v>744</v>
      </c>
      <c r="P304" t="s">
        <v>625</v>
      </c>
      <c r="Q304" t="s">
        <v>696</v>
      </c>
      <c r="R304" t="s">
        <v>733</v>
      </c>
      <c r="S304" t="s">
        <v>733</v>
      </c>
      <c r="T304" s="1">
        <v>42635</v>
      </c>
      <c r="U304" s="1">
        <v>44461</v>
      </c>
      <c r="V304" s="1">
        <v>46288</v>
      </c>
      <c r="X304" t="s">
        <v>594</v>
      </c>
      <c r="Y304" t="s">
        <v>594</v>
      </c>
      <c r="Z304" t="s">
        <v>594</v>
      </c>
      <c r="AA304" t="s">
        <v>594</v>
      </c>
      <c r="AB304" t="s">
        <v>594</v>
      </c>
      <c r="AC304" t="s">
        <v>1253</v>
      </c>
      <c r="AD304" t="s">
        <v>1136</v>
      </c>
      <c r="AF304" t="s">
        <v>735</v>
      </c>
      <c r="AG304" t="s">
        <v>606</v>
      </c>
      <c r="AH304" t="s">
        <v>10328</v>
      </c>
      <c r="AI304" t="s">
        <v>607</v>
      </c>
      <c r="AJ304" t="s">
        <v>737</v>
      </c>
      <c r="AK304" t="s">
        <v>885</v>
      </c>
      <c r="AL304" t="s">
        <v>627</v>
      </c>
      <c r="AM304" t="s">
        <v>610</v>
      </c>
      <c r="AN304" t="s">
        <v>619</v>
      </c>
      <c r="AO304">
        <v>50000000</v>
      </c>
      <c r="AP304">
        <v>55840000000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182663474</v>
      </c>
      <c r="AW304">
        <v>65137949007</v>
      </c>
      <c r="AX304">
        <v>107512005</v>
      </c>
      <c r="AY304">
        <v>313169863</v>
      </c>
      <c r="AZ304">
        <v>52770066368</v>
      </c>
      <c r="BA304">
        <v>-107512005</v>
      </c>
      <c r="BB304">
        <v>-130506389</v>
      </c>
      <c r="BC304">
        <v>12367882639</v>
      </c>
      <c r="BD304">
        <v>717018154</v>
      </c>
      <c r="BE304">
        <v>1698458094</v>
      </c>
      <c r="BF304">
        <v>32711411713</v>
      </c>
      <c r="BG304">
        <v>1698458094</v>
      </c>
      <c r="BH304">
        <v>0</v>
      </c>
      <c r="BI304">
        <v>0</v>
      </c>
      <c r="BJ304">
        <v>77841627</v>
      </c>
      <c r="BK304">
        <v>1698458094</v>
      </c>
      <c r="BL304">
        <v>0</v>
      </c>
      <c r="BM304">
        <v>-2569077985</v>
      </c>
      <c r="BN304">
        <v>-2608262239</v>
      </c>
      <c r="BO304">
        <v>717018154</v>
      </c>
      <c r="BP304">
        <v>1698458094</v>
      </c>
      <c r="BQ304">
        <v>-1852059831</v>
      </c>
      <c r="BR304">
        <v>-909804145</v>
      </c>
      <c r="BS304">
        <v>0</v>
      </c>
      <c r="BT304">
        <v>0</v>
      </c>
      <c r="BU304">
        <v>0</v>
      </c>
      <c r="BV304">
        <v>-1852059831</v>
      </c>
      <c r="BW304">
        <v>-909804145</v>
      </c>
      <c r="BX304">
        <v>-16.441935208473872</v>
      </c>
      <c r="BY304">
        <v>-8.388361973420654</v>
      </c>
      <c r="BZ304">
        <v>12788447.460000001</v>
      </c>
      <c r="CA304">
        <v>15855860428</v>
      </c>
      <c r="CB304">
        <v>16002034166</v>
      </c>
      <c r="CC304">
        <v>15996851422</v>
      </c>
      <c r="CD304">
        <v>6163137</v>
      </c>
      <c r="CE304">
        <v>9327291536</v>
      </c>
      <c r="CF304">
        <v>11349138224</v>
      </c>
      <c r="CG304">
        <v>11454961669</v>
      </c>
      <c r="CH304">
        <v>5829115575.510375</v>
      </c>
      <c r="CI304">
        <v>8966086788.5551605</v>
      </c>
      <c r="CJ304">
        <v>8909535909.6941566</v>
      </c>
      <c r="CK304">
        <v>-2949913945.1837816</v>
      </c>
      <c r="CL304">
        <v>0</v>
      </c>
      <c r="CM304">
        <v>-74.820052757859216</v>
      </c>
      <c r="CN304">
        <v>-10.907009430229664</v>
      </c>
      <c r="CO304">
        <v>14.503543972969055</v>
      </c>
      <c r="CP304">
        <v>-697868444811.45374</v>
      </c>
      <c r="CQ304">
        <v>-101732856741.65332</v>
      </c>
      <c r="CR304">
        <v>135278782941.07808</v>
      </c>
      <c r="CS304">
        <v>1.4555074432388322</v>
      </c>
      <c r="CT304">
        <v>13575942255.906559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0.16874989184254263</v>
      </c>
      <c r="DI304">
        <v>0.83125010815745737</v>
      </c>
      <c r="DJ304">
        <v>1573979437.8838634</v>
      </c>
      <c r="DK304">
        <v>7753312098.1161366</v>
      </c>
      <c r="DL304">
        <v>1933023542.7042217</v>
      </c>
      <c r="DM304">
        <v>9521938126.2957783</v>
      </c>
      <c r="DN304">
        <v>30824441.481083099</v>
      </c>
      <c r="DO304">
        <v>151839032.5189169</v>
      </c>
      <c r="DP304">
        <v>52847380.509593897</v>
      </c>
      <c r="DQ304">
        <v>260322482.4904061</v>
      </c>
      <c r="DR304">
        <v>0</v>
      </c>
      <c r="DS304">
        <v>0</v>
      </c>
      <c r="DT304">
        <v>0</v>
      </c>
      <c r="DU304">
        <v>0</v>
      </c>
      <c r="DV304">
        <v>14278476918</v>
      </c>
      <c r="DW304">
        <v>274654999.72026926</v>
      </c>
      <c r="DX304">
        <v>0</v>
      </c>
      <c r="DY304">
        <v>4851696969.52493</v>
      </c>
      <c r="DZ304">
        <v>3569619229.4999995</v>
      </c>
      <c r="EA304">
        <v>0</v>
      </c>
      <c r="EB304">
        <v>8695971198.7451992</v>
      </c>
      <c r="EC304">
        <v>0.60902652633648358</v>
      </c>
      <c r="ED304">
        <v>8695971198.7451992</v>
      </c>
      <c r="EE304">
        <v>5680567964.2977648</v>
      </c>
      <c r="EF304">
        <v>709714294</v>
      </c>
      <c r="EG304">
        <v>717018154</v>
      </c>
      <c r="EH304">
        <v>0</v>
      </c>
      <c r="EI304">
        <v>-654743302</v>
      </c>
      <c r="EJ304">
        <v>-2624048977</v>
      </c>
      <c r="EK304">
        <v>626224227</v>
      </c>
      <c r="EL304">
        <v>1698458094</v>
      </c>
      <c r="EM304">
        <v>77841627</v>
      </c>
      <c r="EN304">
        <v>-611098495</v>
      </c>
      <c r="EO304">
        <v>-2701229598</v>
      </c>
      <c r="EP304">
        <v>-1852059831</v>
      </c>
      <c r="EQ304">
        <v>-909804145</v>
      </c>
      <c r="ER304">
        <v>743</v>
      </c>
      <c r="ES304" t="s">
        <v>10328</v>
      </c>
      <c r="ET304" t="s">
        <v>10328</v>
      </c>
      <c r="EU304" t="s">
        <v>612</v>
      </c>
      <c r="EV304" t="s">
        <v>855</v>
      </c>
      <c r="EW304">
        <v>119764210.3516065</v>
      </c>
      <c r="EX304">
        <v>120996735.93663958</v>
      </c>
      <c r="EY304">
        <v>0</v>
      </c>
      <c r="EZ304">
        <v>-110487861.39712922</v>
      </c>
      <c r="FA304">
        <v>-442807981.05828464</v>
      </c>
      <c r="FB304">
        <v>105675270.57542987</v>
      </c>
      <c r="FC304">
        <v>286614619.66159111</v>
      </c>
      <c r="FD304">
        <v>13135766.137097547</v>
      </c>
      <c r="FE304">
        <v>-103122804.93639058</v>
      </c>
      <c r="FF304">
        <v>-455832202.50437492</v>
      </c>
      <c r="FG304">
        <v>589950083.64839351</v>
      </c>
      <c r="FH304">
        <v>596021418.06336045</v>
      </c>
      <c r="FI304">
        <v>0</v>
      </c>
      <c r="FJ304">
        <v>-544255440.60287082</v>
      </c>
      <c r="FK304">
        <v>-2181240995.9417152</v>
      </c>
      <c r="FL304">
        <v>520548956.42457014</v>
      </c>
      <c r="FM304">
        <v>1411843474.3384089</v>
      </c>
      <c r="FN304">
        <v>64705860.862902455</v>
      </c>
      <c r="FO304">
        <v>-507975690.06360942</v>
      </c>
      <c r="FP304">
        <v>-2245397395.495625</v>
      </c>
      <c r="FQ304" t="b">
        <v>1</v>
      </c>
      <c r="FR304" t="b">
        <v>1</v>
      </c>
    </row>
    <row r="305" spans="1:174" x14ac:dyDescent="0.4">
      <c r="A305" t="s">
        <v>142</v>
      </c>
      <c r="B305" t="s">
        <v>1254</v>
      </c>
      <c r="C305">
        <v>200000739</v>
      </c>
      <c r="D305" t="s">
        <v>1255</v>
      </c>
      <c r="E305" t="s">
        <v>1256</v>
      </c>
      <c r="F305" t="s">
        <v>587</v>
      </c>
      <c r="G305" t="s">
        <v>742</v>
      </c>
      <c r="H305" t="s">
        <v>1257</v>
      </c>
      <c r="I305" t="s">
        <v>590</v>
      </c>
      <c r="J305" t="s">
        <v>591</v>
      </c>
      <c r="K305" t="s">
        <v>592</v>
      </c>
      <c r="L305" t="s">
        <v>593</v>
      </c>
      <c r="M305" t="s">
        <v>594</v>
      </c>
      <c r="N305" t="s">
        <v>635</v>
      </c>
      <c r="O305" t="s">
        <v>596</v>
      </c>
      <c r="P305" t="s">
        <v>636</v>
      </c>
      <c r="Q305" t="s">
        <v>597</v>
      </c>
      <c r="R305" t="s">
        <v>598</v>
      </c>
      <c r="S305" t="s">
        <v>598</v>
      </c>
      <c r="T305" s="1">
        <v>42502</v>
      </c>
      <c r="U305" s="1">
        <v>50172</v>
      </c>
      <c r="V305" s="1">
        <v>50172</v>
      </c>
      <c r="X305" t="s">
        <v>718</v>
      </c>
      <c r="Y305" t="s">
        <v>600</v>
      </c>
      <c r="Z305" t="s">
        <v>719</v>
      </c>
      <c r="AB305" t="s">
        <v>617</v>
      </c>
      <c r="AC305" t="s">
        <v>594</v>
      </c>
      <c r="AD305" t="s">
        <v>825</v>
      </c>
      <c r="AF305" t="s">
        <v>605</v>
      </c>
      <c r="AG305" t="s">
        <v>722</v>
      </c>
      <c r="AH305" t="s">
        <v>10328</v>
      </c>
      <c r="AI305" t="s">
        <v>607</v>
      </c>
      <c r="AJ305" t="s">
        <v>608</v>
      </c>
      <c r="AK305" t="s">
        <v>587</v>
      </c>
      <c r="AL305" t="s">
        <v>609</v>
      </c>
      <c r="AM305" t="s">
        <v>610</v>
      </c>
      <c r="AN305" t="s">
        <v>619</v>
      </c>
      <c r="AO305">
        <v>0</v>
      </c>
      <c r="AP305">
        <v>25000000000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24500000000</v>
      </c>
      <c r="AX305">
        <v>0</v>
      </c>
      <c r="AY305">
        <v>874075001</v>
      </c>
      <c r="AZ305">
        <v>14420175018</v>
      </c>
      <c r="BA305">
        <v>0</v>
      </c>
      <c r="BB305">
        <v>-874075001</v>
      </c>
      <c r="BC305">
        <v>10079824982</v>
      </c>
      <c r="BD305">
        <v>0</v>
      </c>
      <c r="BE305">
        <v>0</v>
      </c>
      <c r="BF305">
        <v>6832765888</v>
      </c>
      <c r="BG305">
        <v>0</v>
      </c>
      <c r="BH305">
        <v>0</v>
      </c>
      <c r="BI305">
        <v>0</v>
      </c>
      <c r="BJ305">
        <v>14801961</v>
      </c>
      <c r="BK305">
        <v>0</v>
      </c>
      <c r="BL305">
        <v>0</v>
      </c>
      <c r="BM305">
        <v>231077565</v>
      </c>
      <c r="BN305">
        <v>245879526</v>
      </c>
      <c r="BO305">
        <v>0</v>
      </c>
      <c r="BP305">
        <v>0</v>
      </c>
      <c r="BQ305">
        <v>231077565</v>
      </c>
      <c r="BR305">
        <v>245879526</v>
      </c>
      <c r="BS305">
        <v>0</v>
      </c>
      <c r="BT305">
        <v>0</v>
      </c>
      <c r="BU305">
        <v>0</v>
      </c>
      <c r="BV305">
        <v>231077565</v>
      </c>
      <c r="BW305">
        <v>245879526</v>
      </c>
      <c r="BX305">
        <v>2.3311970174648882</v>
      </c>
      <c r="BY305">
        <v>2.3791795403655258</v>
      </c>
      <c r="BZ305">
        <v>0</v>
      </c>
      <c r="CA305">
        <v>10082279083</v>
      </c>
      <c r="CB305">
        <v>10082279083</v>
      </c>
      <c r="CC305">
        <v>10956278408</v>
      </c>
      <c r="CD305">
        <v>0</v>
      </c>
      <c r="CE305">
        <v>10143477215</v>
      </c>
      <c r="CF305">
        <v>9912399650</v>
      </c>
      <c r="CG305">
        <v>10771672690</v>
      </c>
      <c r="CH305">
        <v>10143477215</v>
      </c>
      <c r="CI305">
        <v>9912399650</v>
      </c>
      <c r="CJ305">
        <v>10771672690</v>
      </c>
      <c r="CK305">
        <v>245879526</v>
      </c>
      <c r="CL305">
        <v>0</v>
      </c>
      <c r="CM305">
        <v>31.170679926872257</v>
      </c>
      <c r="CN305">
        <v>10.4423588514328</v>
      </c>
      <c r="CO305">
        <v>3.7283304333686833</v>
      </c>
      <c r="CP305">
        <v>316179081614.28662</v>
      </c>
      <c r="CQ305">
        <v>105921829080.36218</v>
      </c>
      <c r="CR305">
        <v>37818234800.866318</v>
      </c>
      <c r="CS305">
        <v>1.2814864539183672</v>
      </c>
      <c r="CT305">
        <v>12998728646.652105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0.95393705360046877</v>
      </c>
      <c r="DI305">
        <v>4.6062946399531138E-2</v>
      </c>
      <c r="DJ305">
        <v>9676238767.7405891</v>
      </c>
      <c r="DK305">
        <v>467238447.25941038</v>
      </c>
      <c r="DL305">
        <v>10275497708.247236</v>
      </c>
      <c r="DM305">
        <v>496174981.75276339</v>
      </c>
      <c r="DN305">
        <v>0</v>
      </c>
      <c r="DO305">
        <v>0</v>
      </c>
      <c r="DP305">
        <v>833812531.07976675</v>
      </c>
      <c r="DQ305">
        <v>40262469.920233123</v>
      </c>
      <c r="DR305">
        <v>0</v>
      </c>
      <c r="DS305">
        <v>0</v>
      </c>
      <c r="DT305">
        <v>0</v>
      </c>
      <c r="DU305">
        <v>0</v>
      </c>
      <c r="DV305">
        <v>12647691315</v>
      </c>
      <c r="DW305">
        <v>1380016199.5718539</v>
      </c>
      <c r="DX305">
        <v>0</v>
      </c>
      <c r="DY305">
        <v>222862256.48318121</v>
      </c>
      <c r="DZ305">
        <v>0</v>
      </c>
      <c r="EA305">
        <v>0</v>
      </c>
      <c r="EB305">
        <v>1602878456.0550351</v>
      </c>
      <c r="EC305">
        <v>0.1267328887252365</v>
      </c>
      <c r="ED305">
        <v>1602878456.0550351</v>
      </c>
      <c r="EE305">
        <v>1285512169.1755669</v>
      </c>
      <c r="EF305">
        <v>0</v>
      </c>
      <c r="EG305">
        <v>0</v>
      </c>
      <c r="EH305">
        <v>0</v>
      </c>
      <c r="EI305">
        <v>0</v>
      </c>
      <c r="EJ305">
        <v>231077565</v>
      </c>
      <c r="EK305">
        <v>0</v>
      </c>
      <c r="EL305">
        <v>0</v>
      </c>
      <c r="EM305">
        <v>14801961</v>
      </c>
      <c r="EN305">
        <v>0</v>
      </c>
      <c r="EO305">
        <v>231077565</v>
      </c>
      <c r="EP305">
        <v>231077565</v>
      </c>
      <c r="EQ305">
        <v>245879526</v>
      </c>
      <c r="ER305">
        <v>238</v>
      </c>
      <c r="ES305" t="s">
        <v>10328</v>
      </c>
      <c r="ET305" t="s">
        <v>10328</v>
      </c>
      <c r="EU305" t="s">
        <v>612</v>
      </c>
      <c r="EV305" t="s">
        <v>613</v>
      </c>
      <c r="EW305">
        <v>0</v>
      </c>
      <c r="EX305">
        <v>0</v>
      </c>
      <c r="EY305">
        <v>0</v>
      </c>
      <c r="EZ305">
        <v>0</v>
      </c>
      <c r="FA305">
        <v>220433451.50927082</v>
      </c>
      <c r="FB305">
        <v>0</v>
      </c>
      <c r="FC305">
        <v>0</v>
      </c>
      <c r="FD305">
        <v>14120139.063849049</v>
      </c>
      <c r="FE305">
        <v>0</v>
      </c>
      <c r="FF305">
        <v>220433451.50927082</v>
      </c>
      <c r="FG305">
        <v>0</v>
      </c>
      <c r="FH305">
        <v>0</v>
      </c>
      <c r="FI305">
        <v>0</v>
      </c>
      <c r="FJ305">
        <v>0</v>
      </c>
      <c r="FK305">
        <v>10644113.490729172</v>
      </c>
      <c r="FL305">
        <v>0</v>
      </c>
      <c r="FM305">
        <v>0</v>
      </c>
      <c r="FN305">
        <v>681821.93615095026</v>
      </c>
      <c r="FO305">
        <v>0</v>
      </c>
      <c r="FP305">
        <v>10644113.490729172</v>
      </c>
      <c r="FQ305" t="b">
        <v>1</v>
      </c>
      <c r="FR305" t="b">
        <v>1</v>
      </c>
    </row>
    <row r="306" spans="1:174" x14ac:dyDescent="0.4">
      <c r="A306" t="s">
        <v>143</v>
      </c>
      <c r="B306" t="s">
        <v>1258</v>
      </c>
      <c r="C306">
        <v>200000785</v>
      </c>
      <c r="D306" t="s">
        <v>1259</v>
      </c>
      <c r="E306" t="s">
        <v>1260</v>
      </c>
      <c r="F306" t="s">
        <v>587</v>
      </c>
      <c r="G306" t="s">
        <v>742</v>
      </c>
      <c r="H306" t="s">
        <v>743</v>
      </c>
      <c r="I306" t="s">
        <v>590</v>
      </c>
      <c r="J306" t="s">
        <v>591</v>
      </c>
      <c r="K306" t="s">
        <v>592</v>
      </c>
      <c r="L306" t="s">
        <v>593</v>
      </c>
      <c r="M306" t="s">
        <v>594</v>
      </c>
      <c r="N306" t="s">
        <v>635</v>
      </c>
      <c r="O306" t="s">
        <v>596</v>
      </c>
      <c r="P306" t="s">
        <v>636</v>
      </c>
      <c r="Q306" t="s">
        <v>696</v>
      </c>
      <c r="R306" t="s">
        <v>598</v>
      </c>
      <c r="S306" t="s">
        <v>598</v>
      </c>
      <c r="T306" s="1">
        <v>42613</v>
      </c>
      <c r="U306" s="1">
        <v>51744</v>
      </c>
      <c r="V306" s="1">
        <v>51744</v>
      </c>
      <c r="X306" t="s">
        <v>718</v>
      </c>
      <c r="Y306" t="s">
        <v>600</v>
      </c>
      <c r="Z306" t="s">
        <v>719</v>
      </c>
      <c r="AA306" t="s">
        <v>1226</v>
      </c>
      <c r="AB306" t="s">
        <v>637</v>
      </c>
      <c r="AC306" t="s">
        <v>594</v>
      </c>
      <c r="AD306" t="s">
        <v>618</v>
      </c>
      <c r="AF306" t="s">
        <v>605</v>
      </c>
      <c r="AG306" t="s">
        <v>722</v>
      </c>
      <c r="AH306" t="s">
        <v>10328</v>
      </c>
      <c r="AI306" t="s">
        <v>607</v>
      </c>
      <c r="AJ306" t="s">
        <v>608</v>
      </c>
      <c r="AK306" t="s">
        <v>587</v>
      </c>
      <c r="AL306" t="s">
        <v>609</v>
      </c>
      <c r="AM306" t="s">
        <v>610</v>
      </c>
      <c r="AN306" t="s">
        <v>619</v>
      </c>
      <c r="AO306">
        <v>0</v>
      </c>
      <c r="AP306">
        <v>120000000000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83993577000</v>
      </c>
      <c r="AX306">
        <v>0</v>
      </c>
      <c r="AY306">
        <v>421189105</v>
      </c>
      <c r="AZ306">
        <v>70948831257</v>
      </c>
      <c r="BA306">
        <v>0</v>
      </c>
      <c r="BB306">
        <v>-421189105</v>
      </c>
      <c r="BC306">
        <v>13044745743</v>
      </c>
      <c r="BD306">
        <v>0</v>
      </c>
      <c r="BE306">
        <v>141657781</v>
      </c>
      <c r="BF306">
        <v>15780522128</v>
      </c>
      <c r="BG306">
        <v>141657781</v>
      </c>
      <c r="BH306">
        <v>0</v>
      </c>
      <c r="BI306">
        <v>0</v>
      </c>
      <c r="BJ306">
        <v>7994825</v>
      </c>
      <c r="BK306">
        <v>141657781</v>
      </c>
      <c r="BL306">
        <v>0</v>
      </c>
      <c r="BM306">
        <v>-50494437</v>
      </c>
      <c r="BN306">
        <v>-42499612</v>
      </c>
      <c r="BO306">
        <v>0</v>
      </c>
      <c r="BP306">
        <v>141657781</v>
      </c>
      <c r="BQ306">
        <v>-50494437</v>
      </c>
      <c r="BR306">
        <v>99158169</v>
      </c>
      <c r="BS306">
        <v>0</v>
      </c>
      <c r="BT306">
        <v>0</v>
      </c>
      <c r="BU306">
        <v>0</v>
      </c>
      <c r="BV306">
        <v>-50494437</v>
      </c>
      <c r="BW306">
        <v>99158169</v>
      </c>
      <c r="BX306">
        <v>-0.39148671931195889</v>
      </c>
      <c r="BY306">
        <v>0.76100521863423942</v>
      </c>
      <c r="BZ306">
        <v>0</v>
      </c>
      <c r="CA306">
        <v>13221887467</v>
      </c>
      <c r="CB306">
        <v>13221887467</v>
      </c>
      <c r="CC306">
        <v>13645453628</v>
      </c>
      <c r="CD306">
        <v>0</v>
      </c>
      <c r="CE306">
        <v>12847628158</v>
      </c>
      <c r="CF306">
        <v>12898122595</v>
      </c>
      <c r="CG306">
        <v>13311316875</v>
      </c>
      <c r="CH306">
        <v>12847628158</v>
      </c>
      <c r="CI306">
        <v>12898122595</v>
      </c>
      <c r="CJ306">
        <v>13311316875</v>
      </c>
      <c r="CK306">
        <v>-42499612</v>
      </c>
      <c r="CL306">
        <v>943455399</v>
      </c>
      <c r="CM306">
        <v>-4.513457715511322</v>
      </c>
      <c r="CN306">
        <v>3.1405457854270944</v>
      </c>
      <c r="CO306">
        <v>4.5921877026557922</v>
      </c>
      <c r="CP306">
        <v>-57987226435.745613</v>
      </c>
      <c r="CQ306">
        <v>40348564464.341362</v>
      </c>
      <c r="CR306">
        <v>58998720035.461891</v>
      </c>
      <c r="CS306">
        <v>1.1855309072382998</v>
      </c>
      <c r="CT306">
        <v>15231260266.014067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0.98499720417247671</v>
      </c>
      <c r="DI306">
        <v>1.5002795827523297E-2</v>
      </c>
      <c r="DJ306">
        <v>12654877815.877586</v>
      </c>
      <c r="DK306">
        <v>192750342.12241322</v>
      </c>
      <c r="DL306">
        <v>13111609905.72891</v>
      </c>
      <c r="DM306">
        <v>199706969.27109045</v>
      </c>
      <c r="DN306">
        <v>0</v>
      </c>
      <c r="DO306">
        <v>0</v>
      </c>
      <c r="DP306">
        <v>414870090.85290772</v>
      </c>
      <c r="DQ306">
        <v>6319014.1470922716</v>
      </c>
      <c r="DR306">
        <v>0</v>
      </c>
      <c r="DS306">
        <v>0</v>
      </c>
      <c r="DT306">
        <v>0</v>
      </c>
      <c r="DU306">
        <v>0</v>
      </c>
      <c r="DV306">
        <v>16639922784</v>
      </c>
      <c r="DW306">
        <v>2033977424.7666337</v>
      </c>
      <c r="DX306">
        <v>0</v>
      </c>
      <c r="DY306">
        <v>94847196.706318945</v>
      </c>
      <c r="DZ306">
        <v>0</v>
      </c>
      <c r="EA306">
        <v>0</v>
      </c>
      <c r="EB306">
        <v>2128824621.4729526</v>
      </c>
      <c r="EC306">
        <v>0.127934765630037</v>
      </c>
      <c r="ED306">
        <v>2128824621.4729528</v>
      </c>
      <c r="EE306">
        <v>1643658297.295594</v>
      </c>
      <c r="EF306">
        <v>0</v>
      </c>
      <c r="EG306">
        <v>0</v>
      </c>
      <c r="EH306">
        <v>0</v>
      </c>
      <c r="EI306">
        <v>0</v>
      </c>
      <c r="EJ306">
        <v>-50494437</v>
      </c>
      <c r="EK306">
        <v>0</v>
      </c>
      <c r="EL306">
        <v>141657781</v>
      </c>
      <c r="EM306">
        <v>7994825</v>
      </c>
      <c r="EN306">
        <v>0</v>
      </c>
      <c r="EO306">
        <v>-50494437</v>
      </c>
      <c r="EP306">
        <v>-50494437</v>
      </c>
      <c r="EQ306">
        <v>99158169</v>
      </c>
      <c r="ER306">
        <v>289</v>
      </c>
      <c r="ES306" t="s">
        <v>10328</v>
      </c>
      <c r="ET306" t="s">
        <v>10328</v>
      </c>
      <c r="EU306" t="s">
        <v>612</v>
      </c>
      <c r="EV306" t="s">
        <v>613</v>
      </c>
      <c r="EW306">
        <v>0</v>
      </c>
      <c r="EX306">
        <v>0</v>
      </c>
      <c r="EY306">
        <v>0</v>
      </c>
      <c r="EZ306">
        <v>0</v>
      </c>
      <c r="FA306">
        <v>-49736879.271263264</v>
      </c>
      <c r="FB306">
        <v>0</v>
      </c>
      <c r="FC306">
        <v>139532518.23427698</v>
      </c>
      <c r="FD306">
        <v>7874880.2728482215</v>
      </c>
      <c r="FE306">
        <v>0</v>
      </c>
      <c r="FF306">
        <v>-49736879.271263264</v>
      </c>
      <c r="FG306">
        <v>0</v>
      </c>
      <c r="FH306">
        <v>0</v>
      </c>
      <c r="FI306">
        <v>0</v>
      </c>
      <c r="FJ306">
        <v>0</v>
      </c>
      <c r="FK306">
        <v>-757557.72873673798</v>
      </c>
      <c r="FL306">
        <v>0</v>
      </c>
      <c r="FM306">
        <v>2125262.7657230091</v>
      </c>
      <c r="FN306">
        <v>119944.72715177895</v>
      </c>
      <c r="FO306">
        <v>0</v>
      </c>
      <c r="FP306">
        <v>-757557.72873673798</v>
      </c>
      <c r="FQ306" t="b">
        <v>1</v>
      </c>
      <c r="FR306" t="b">
        <v>1</v>
      </c>
    </row>
    <row r="307" spans="1:174" x14ac:dyDescent="0.4">
      <c r="A307" t="s">
        <v>144</v>
      </c>
      <c r="B307" t="s">
        <v>1261</v>
      </c>
      <c r="C307">
        <v>100002186</v>
      </c>
      <c r="D307" t="s">
        <v>1262</v>
      </c>
      <c r="E307" t="s">
        <v>1263</v>
      </c>
      <c r="F307" t="s">
        <v>868</v>
      </c>
      <c r="G307" t="s">
        <v>868</v>
      </c>
      <c r="H307" t="s">
        <v>868</v>
      </c>
      <c r="I307" t="s">
        <v>730</v>
      </c>
      <c r="J307" t="s">
        <v>591</v>
      </c>
      <c r="K307" t="s">
        <v>592</v>
      </c>
      <c r="L307" t="s">
        <v>695</v>
      </c>
      <c r="M307" t="s">
        <v>594</v>
      </c>
      <c r="N307" t="s">
        <v>623</v>
      </c>
      <c r="O307" t="s">
        <v>624</v>
      </c>
      <c r="P307" t="s">
        <v>625</v>
      </c>
      <c r="Q307" t="s">
        <v>696</v>
      </c>
      <c r="R307" t="s">
        <v>733</v>
      </c>
      <c r="S307" t="s">
        <v>733</v>
      </c>
      <c r="T307" s="1">
        <v>42600</v>
      </c>
      <c r="U307" s="1">
        <v>44375</v>
      </c>
      <c r="V307" s="1">
        <v>46201</v>
      </c>
      <c r="X307" t="s">
        <v>594</v>
      </c>
      <c r="Y307" t="s">
        <v>594</v>
      </c>
      <c r="Z307" t="s">
        <v>594</v>
      </c>
      <c r="AA307" t="s">
        <v>594</v>
      </c>
      <c r="AB307" t="s">
        <v>1152</v>
      </c>
      <c r="AC307" t="s">
        <v>1264</v>
      </c>
      <c r="AD307" t="s">
        <v>888</v>
      </c>
      <c r="AF307" t="s">
        <v>870</v>
      </c>
      <c r="AG307" t="s">
        <v>606</v>
      </c>
      <c r="AH307" t="s">
        <v>10328</v>
      </c>
      <c r="AI307" t="s">
        <v>607</v>
      </c>
      <c r="AJ307" t="s">
        <v>737</v>
      </c>
      <c r="AK307" t="s">
        <v>868</v>
      </c>
      <c r="AL307" t="s">
        <v>627</v>
      </c>
      <c r="AM307" t="s">
        <v>610</v>
      </c>
      <c r="AN307" t="s">
        <v>619</v>
      </c>
      <c r="AO307">
        <v>40000000</v>
      </c>
      <c r="AP307">
        <v>42598800000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39327271600</v>
      </c>
      <c r="AX307">
        <v>0</v>
      </c>
      <c r="AY307">
        <v>0</v>
      </c>
      <c r="AZ307">
        <v>17330867200</v>
      </c>
      <c r="BA307">
        <v>0</v>
      </c>
      <c r="BB307">
        <v>0</v>
      </c>
      <c r="BC307">
        <v>21996404400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20804000</v>
      </c>
      <c r="CA307">
        <v>21996404400</v>
      </c>
      <c r="CB307">
        <v>21996404400</v>
      </c>
      <c r="CC307">
        <v>21996404400</v>
      </c>
      <c r="CD307">
        <v>20804000</v>
      </c>
      <c r="CE307">
        <v>21996404400</v>
      </c>
      <c r="CF307">
        <v>21996404400</v>
      </c>
      <c r="CG307">
        <v>21996404400</v>
      </c>
      <c r="CH307">
        <v>21996323472.440002</v>
      </c>
      <c r="CI307">
        <v>21996323472.440002</v>
      </c>
      <c r="CJ307">
        <v>21996323472.440002</v>
      </c>
      <c r="CK307">
        <v>0</v>
      </c>
      <c r="CL307">
        <v>0</v>
      </c>
      <c r="CM307">
        <v>2.9802322387695313E-7</v>
      </c>
      <c r="CN307">
        <v>2.9802322387695313E-7</v>
      </c>
      <c r="CO307">
        <v>-1.862645149230957E-8</v>
      </c>
      <c r="CP307">
        <v>6555.4393529891968</v>
      </c>
      <c r="CQ307">
        <v>6555.4393529891968</v>
      </c>
      <c r="CR307">
        <v>-409.7149595618248</v>
      </c>
      <c r="CS307">
        <v>1</v>
      </c>
      <c r="CT307">
        <v>21996404400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1</v>
      </c>
      <c r="DJ307">
        <v>0</v>
      </c>
      <c r="DK307">
        <v>21996404400</v>
      </c>
      <c r="DL307">
        <v>0</v>
      </c>
      <c r="DM307">
        <v>21996404400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29131636582</v>
      </c>
      <c r="DW307">
        <v>0</v>
      </c>
      <c r="DX307">
        <v>0</v>
      </c>
      <c r="DY307">
        <v>14274501925.18</v>
      </c>
      <c r="DZ307">
        <v>0</v>
      </c>
      <c r="EA307">
        <v>0</v>
      </c>
      <c r="EB307">
        <v>14274501925.18</v>
      </c>
      <c r="EC307">
        <v>0.49</v>
      </c>
      <c r="ED307">
        <v>14274501925.18</v>
      </c>
      <c r="EE307">
        <v>10778238156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450</v>
      </c>
      <c r="ES307" t="s">
        <v>10328</v>
      </c>
      <c r="ET307" t="s">
        <v>10328</v>
      </c>
      <c r="EU307" t="s">
        <v>612</v>
      </c>
      <c r="EV307" t="s">
        <v>10333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 t="b">
        <v>1</v>
      </c>
      <c r="FR307" t="b">
        <v>1</v>
      </c>
    </row>
    <row r="308" spans="1:174" x14ac:dyDescent="0.4">
      <c r="A308" t="s">
        <v>1265</v>
      </c>
      <c r="B308" t="s">
        <v>1266</v>
      </c>
      <c r="C308">
        <v>200000783</v>
      </c>
      <c r="D308" t="s">
        <v>1267</v>
      </c>
      <c r="E308" t="s">
        <v>1268</v>
      </c>
      <c r="F308" t="s">
        <v>587</v>
      </c>
      <c r="G308" t="s">
        <v>1111</v>
      </c>
      <c r="H308" t="s">
        <v>1269</v>
      </c>
      <c r="I308" t="s">
        <v>730</v>
      </c>
      <c r="J308" t="s">
        <v>591</v>
      </c>
      <c r="K308" t="s">
        <v>732</v>
      </c>
      <c r="L308" t="s">
        <v>1270</v>
      </c>
      <c r="M308" t="s">
        <v>594</v>
      </c>
      <c r="N308" t="s">
        <v>635</v>
      </c>
      <c r="O308" t="s">
        <v>596</v>
      </c>
      <c r="P308" t="s">
        <v>636</v>
      </c>
      <c r="Q308" t="s">
        <v>597</v>
      </c>
      <c r="R308" t="s">
        <v>598</v>
      </c>
      <c r="S308" t="s">
        <v>733</v>
      </c>
      <c r="T308" s="1">
        <v>42599</v>
      </c>
      <c r="U308" s="1">
        <v>43329</v>
      </c>
      <c r="V308" s="1">
        <v>49904</v>
      </c>
      <c r="W308" s="1">
        <v>45127</v>
      </c>
      <c r="X308" t="s">
        <v>594</v>
      </c>
      <c r="Y308" t="s">
        <v>594</v>
      </c>
      <c r="Z308" t="s">
        <v>594</v>
      </c>
      <c r="AA308" t="s">
        <v>594</v>
      </c>
      <c r="AB308" t="s">
        <v>1160</v>
      </c>
      <c r="AC308" t="s">
        <v>1271</v>
      </c>
      <c r="AD308" t="s">
        <v>604</v>
      </c>
      <c r="AF308" t="s">
        <v>813</v>
      </c>
      <c r="AG308" t="s">
        <v>722</v>
      </c>
      <c r="AH308" t="s">
        <v>10328</v>
      </c>
      <c r="AI308" t="s">
        <v>607</v>
      </c>
      <c r="AJ308" t="s">
        <v>814</v>
      </c>
      <c r="AK308" t="s">
        <v>587</v>
      </c>
      <c r="AL308" t="s">
        <v>609</v>
      </c>
      <c r="AM308" t="s">
        <v>610</v>
      </c>
      <c r="AN308" t="s">
        <v>611</v>
      </c>
      <c r="AO308">
        <v>280000000</v>
      </c>
      <c r="AP308">
        <v>60000000000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56099755969</v>
      </c>
      <c r="AX308">
        <v>0</v>
      </c>
      <c r="AY308">
        <v>0</v>
      </c>
      <c r="AZ308">
        <v>56425414610</v>
      </c>
      <c r="BA308">
        <v>0</v>
      </c>
      <c r="BB308">
        <v>0</v>
      </c>
      <c r="BC308">
        <v>-325658641</v>
      </c>
      <c r="BD308">
        <v>0</v>
      </c>
      <c r="BE308">
        <v>0</v>
      </c>
      <c r="BF308">
        <v>7373748758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3530485415</v>
      </c>
      <c r="CM308">
        <v>0</v>
      </c>
      <c r="CN308">
        <v>0</v>
      </c>
      <c r="CO308">
        <v>3.1569024920463553</v>
      </c>
      <c r="CP308">
        <v>0</v>
      </c>
      <c r="CQ308">
        <v>0</v>
      </c>
      <c r="CR308">
        <v>0</v>
      </c>
      <c r="CS308">
        <v>1.1372449356687859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0.86548775451675219</v>
      </c>
      <c r="DI308">
        <v>0.13451224548324772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450</v>
      </c>
      <c r="ES308" t="s">
        <v>10328</v>
      </c>
      <c r="ET308" t="s">
        <v>10328</v>
      </c>
      <c r="EU308" t="s">
        <v>612</v>
      </c>
      <c r="EV308" t="s">
        <v>613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 t="b">
        <v>1</v>
      </c>
      <c r="FR308" t="b">
        <v>1</v>
      </c>
    </row>
    <row r="309" spans="1:174" x14ac:dyDescent="0.4">
      <c r="A309" t="s">
        <v>145</v>
      </c>
      <c r="B309">
        <v>206257794201</v>
      </c>
      <c r="C309">
        <v>6000000000560</v>
      </c>
      <c r="D309" t="s">
        <v>1272</v>
      </c>
      <c r="E309" t="e">
        <v>#N/A</v>
      </c>
      <c r="F309" t="s">
        <v>587</v>
      </c>
      <c r="G309" t="s">
        <v>655</v>
      </c>
      <c r="H309" t="s">
        <v>670</v>
      </c>
      <c r="I309" t="s">
        <v>590</v>
      </c>
      <c r="J309" t="s">
        <v>591</v>
      </c>
      <c r="K309" t="s">
        <v>592</v>
      </c>
      <c r="L309" t="s">
        <v>593</v>
      </c>
      <c r="M309" t="s">
        <v>594</v>
      </c>
      <c r="N309" t="s">
        <v>595</v>
      </c>
      <c r="O309" t="s">
        <v>596</v>
      </c>
      <c r="P309" t="s">
        <v>595</v>
      </c>
      <c r="Q309" t="s">
        <v>597</v>
      </c>
      <c r="R309" t="s">
        <v>946</v>
      </c>
      <c r="S309" t="s">
        <v>946</v>
      </c>
      <c r="T309" t="s">
        <v>946</v>
      </c>
      <c r="U309" s="1">
        <v>52962</v>
      </c>
      <c r="V309" s="1">
        <v>52962</v>
      </c>
      <c r="X309" t="s">
        <v>599</v>
      </c>
      <c r="Y309" t="s">
        <v>657</v>
      </c>
      <c r="Z309" t="s">
        <v>658</v>
      </c>
      <c r="AA309" t="s">
        <v>659</v>
      </c>
      <c r="AB309" t="s">
        <v>617</v>
      </c>
      <c r="AC309" t="s">
        <v>594</v>
      </c>
      <c r="AD309" t="s">
        <v>681</v>
      </c>
      <c r="AF309" t="s">
        <v>605</v>
      </c>
      <c r="AG309" t="s">
        <v>606</v>
      </c>
      <c r="AH309" t="s">
        <v>10328</v>
      </c>
      <c r="AI309" t="s">
        <v>607</v>
      </c>
      <c r="AJ309" t="s">
        <v>608</v>
      </c>
      <c r="AK309" t="s">
        <v>587</v>
      </c>
      <c r="AL309" t="s">
        <v>609</v>
      </c>
      <c r="AM309" t="s">
        <v>946</v>
      </c>
      <c r="AN309" t="s">
        <v>619</v>
      </c>
      <c r="AO309">
        <v>0</v>
      </c>
      <c r="AP309">
        <v>440000000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1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450</v>
      </c>
      <c r="ES309" t="s">
        <v>10328</v>
      </c>
      <c r="ET309" t="s">
        <v>10328</v>
      </c>
      <c r="EU309" t="s">
        <v>946</v>
      </c>
      <c r="EV309" t="s">
        <v>10329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 t="b">
        <v>1</v>
      </c>
      <c r="FR309" t="b">
        <v>1</v>
      </c>
    </row>
    <row r="310" spans="1:174" x14ac:dyDescent="0.4">
      <c r="A310" t="s">
        <v>145</v>
      </c>
      <c r="B310">
        <v>206257794201</v>
      </c>
      <c r="C310">
        <v>6000000000561</v>
      </c>
      <c r="D310" t="s">
        <v>1272</v>
      </c>
      <c r="E310" t="e">
        <v>#N/A</v>
      </c>
      <c r="F310" t="s">
        <v>587</v>
      </c>
      <c r="G310" t="s">
        <v>655</v>
      </c>
      <c r="H310" t="s">
        <v>670</v>
      </c>
      <c r="I310" t="s">
        <v>590</v>
      </c>
      <c r="J310" t="s">
        <v>591</v>
      </c>
      <c r="K310" t="s">
        <v>592</v>
      </c>
      <c r="L310" t="s">
        <v>593</v>
      </c>
      <c r="M310" t="s">
        <v>594</v>
      </c>
      <c r="N310" t="s">
        <v>595</v>
      </c>
      <c r="O310" t="s">
        <v>596</v>
      </c>
      <c r="P310" t="s">
        <v>595</v>
      </c>
      <c r="Q310" t="s">
        <v>597</v>
      </c>
      <c r="R310" t="s">
        <v>946</v>
      </c>
      <c r="S310" t="s">
        <v>946</v>
      </c>
      <c r="T310" t="s">
        <v>946</v>
      </c>
      <c r="U310" s="1">
        <v>52962</v>
      </c>
      <c r="V310" s="1">
        <v>52962</v>
      </c>
      <c r="X310" t="s">
        <v>599</v>
      </c>
      <c r="Y310" t="s">
        <v>657</v>
      </c>
      <c r="Z310" t="s">
        <v>658</v>
      </c>
      <c r="AA310" t="s">
        <v>659</v>
      </c>
      <c r="AB310" t="s">
        <v>617</v>
      </c>
      <c r="AC310" t="s">
        <v>594</v>
      </c>
      <c r="AD310" t="s">
        <v>681</v>
      </c>
      <c r="AF310" t="s">
        <v>605</v>
      </c>
      <c r="AG310" t="s">
        <v>606</v>
      </c>
      <c r="AH310" t="s">
        <v>10328</v>
      </c>
      <c r="AI310" t="s">
        <v>607</v>
      </c>
      <c r="AJ310" t="s">
        <v>608</v>
      </c>
      <c r="AK310" t="s">
        <v>587</v>
      </c>
      <c r="AL310" t="s">
        <v>609</v>
      </c>
      <c r="AM310" t="s">
        <v>946</v>
      </c>
      <c r="AN310" t="s">
        <v>619</v>
      </c>
      <c r="AO310">
        <v>0</v>
      </c>
      <c r="AP310">
        <v>375000000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1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450</v>
      </c>
      <c r="ES310" t="s">
        <v>10328</v>
      </c>
      <c r="ET310" t="s">
        <v>10328</v>
      </c>
      <c r="EU310" t="s">
        <v>946</v>
      </c>
      <c r="EV310" t="s">
        <v>10329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 t="b">
        <v>1</v>
      </c>
      <c r="FR310" t="b">
        <v>1</v>
      </c>
    </row>
    <row r="311" spans="1:174" x14ac:dyDescent="0.4">
      <c r="A311" t="s">
        <v>145</v>
      </c>
      <c r="B311">
        <v>206257794201</v>
      </c>
      <c r="C311">
        <v>6000000000608</v>
      </c>
      <c r="D311" t="s">
        <v>1272</v>
      </c>
      <c r="E311" t="s">
        <v>1273</v>
      </c>
      <c r="F311" t="s">
        <v>587</v>
      </c>
      <c r="G311" t="s">
        <v>655</v>
      </c>
      <c r="H311" t="s">
        <v>670</v>
      </c>
      <c r="I311" t="s">
        <v>590</v>
      </c>
      <c r="J311" t="s">
        <v>591</v>
      </c>
      <c r="K311" t="s">
        <v>592</v>
      </c>
      <c r="L311" t="s">
        <v>593</v>
      </c>
      <c r="M311" t="s">
        <v>594</v>
      </c>
      <c r="N311" t="s">
        <v>595</v>
      </c>
      <c r="O311" t="s">
        <v>596</v>
      </c>
      <c r="P311" t="s">
        <v>595</v>
      </c>
      <c r="Q311" t="s">
        <v>597</v>
      </c>
      <c r="R311" t="s">
        <v>598</v>
      </c>
      <c r="S311" t="s">
        <v>598</v>
      </c>
      <c r="T311" s="1">
        <v>43145</v>
      </c>
      <c r="U311" s="1">
        <v>50437</v>
      </c>
      <c r="V311" s="1">
        <v>50437</v>
      </c>
      <c r="X311" t="s">
        <v>599</v>
      </c>
      <c r="Y311" t="s">
        <v>657</v>
      </c>
      <c r="Z311" t="s">
        <v>658</v>
      </c>
      <c r="AA311" t="s">
        <v>659</v>
      </c>
      <c r="AB311" t="s">
        <v>617</v>
      </c>
      <c r="AC311" t="s">
        <v>594</v>
      </c>
      <c r="AD311" t="s">
        <v>681</v>
      </c>
      <c r="AF311" t="s">
        <v>605</v>
      </c>
      <c r="AG311" t="s">
        <v>606</v>
      </c>
      <c r="AH311" s="1">
        <v>42557</v>
      </c>
      <c r="AI311" t="s">
        <v>607</v>
      </c>
      <c r="AJ311" t="s">
        <v>608</v>
      </c>
      <c r="AK311" t="s">
        <v>587</v>
      </c>
      <c r="AL311" t="s">
        <v>609</v>
      </c>
      <c r="AM311" t="s">
        <v>610</v>
      </c>
      <c r="AN311" t="s">
        <v>619</v>
      </c>
      <c r="AO311">
        <v>0</v>
      </c>
      <c r="AP311">
        <v>9657000000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9657000000</v>
      </c>
      <c r="AX311">
        <v>106589015</v>
      </c>
      <c r="AY311">
        <v>106589015</v>
      </c>
      <c r="AZ311">
        <v>3171976701</v>
      </c>
      <c r="BA311">
        <v>-106589015</v>
      </c>
      <c r="BB311">
        <v>-106589015</v>
      </c>
      <c r="BC311">
        <v>6485023299</v>
      </c>
      <c r="BD311">
        <v>67626995</v>
      </c>
      <c r="BE311">
        <v>67626995</v>
      </c>
      <c r="BF311">
        <v>2226190540</v>
      </c>
      <c r="BG311">
        <v>0</v>
      </c>
      <c r="BH311">
        <v>67626995</v>
      </c>
      <c r="BI311">
        <v>0</v>
      </c>
      <c r="BJ311">
        <v>0</v>
      </c>
      <c r="BK311">
        <v>0</v>
      </c>
      <c r="BL311">
        <v>49076146</v>
      </c>
      <c r="BM311">
        <v>0</v>
      </c>
      <c r="BN311">
        <v>0</v>
      </c>
      <c r="BO311">
        <v>16928504</v>
      </c>
      <c r="BP311">
        <v>49097466</v>
      </c>
      <c r="BQ311">
        <v>16928504</v>
      </c>
      <c r="BR311">
        <v>49097466</v>
      </c>
      <c r="BS311">
        <v>-75981444</v>
      </c>
      <c r="BT311">
        <v>-76318980</v>
      </c>
      <c r="BU311">
        <v>-589140448</v>
      </c>
      <c r="BV311">
        <v>-59052940</v>
      </c>
      <c r="BW311">
        <v>-27221514</v>
      </c>
      <c r="BX311">
        <v>-0.89912356857904208</v>
      </c>
      <c r="BY311">
        <v>-0.41547397871550973</v>
      </c>
      <c r="BZ311">
        <v>0</v>
      </c>
      <c r="CA311">
        <v>6486320563</v>
      </c>
      <c r="CB311">
        <v>6592909578</v>
      </c>
      <c r="CC311">
        <v>6592909578</v>
      </c>
      <c r="CD311">
        <v>0</v>
      </c>
      <c r="CE311">
        <v>6485023299</v>
      </c>
      <c r="CF311">
        <v>6591590996</v>
      </c>
      <c r="CG311">
        <v>6591590996</v>
      </c>
      <c r="CH311">
        <v>6485023299</v>
      </c>
      <c r="CI311">
        <v>6591590996</v>
      </c>
      <c r="CJ311">
        <v>6591590996</v>
      </c>
      <c r="CK311">
        <v>21318</v>
      </c>
      <c r="CL311">
        <v>0</v>
      </c>
      <c r="CM311">
        <v>0.3519207416666667</v>
      </c>
      <c r="CN311">
        <v>4.2230489000000002</v>
      </c>
      <c r="CO311">
        <v>4.2230489000000002</v>
      </c>
      <c r="CP311">
        <v>2282214209.1096935</v>
      </c>
      <c r="CQ311">
        <v>27386570509.316322</v>
      </c>
      <c r="CR311">
        <v>27386570509.316322</v>
      </c>
      <c r="CS311">
        <v>1.230526099202651</v>
      </c>
      <c r="CT311">
        <v>7979990423.3567772</v>
      </c>
      <c r="CU311">
        <v>4.16</v>
      </c>
      <c r="CV311">
        <v>0</v>
      </c>
      <c r="CW311">
        <v>0</v>
      </c>
      <c r="CX311">
        <v>4.16</v>
      </c>
      <c r="CY311">
        <v>4.16</v>
      </c>
      <c r="CZ311">
        <v>26977696923.84</v>
      </c>
      <c r="DA311">
        <v>0</v>
      </c>
      <c r="DB311">
        <v>0</v>
      </c>
      <c r="DC311">
        <v>443410302.40000004</v>
      </c>
      <c r="DD311">
        <v>443410302.40000004</v>
      </c>
      <c r="DE311">
        <v>6485023299</v>
      </c>
      <c r="DF311">
        <v>0</v>
      </c>
      <c r="DG311">
        <v>106589015</v>
      </c>
      <c r="DH311">
        <v>1</v>
      </c>
      <c r="DI311">
        <v>0</v>
      </c>
      <c r="DJ311">
        <v>6485023299</v>
      </c>
      <c r="DK311">
        <v>0</v>
      </c>
      <c r="DL311">
        <v>6591590996</v>
      </c>
      <c r="DM311">
        <v>0</v>
      </c>
      <c r="DN311">
        <v>0</v>
      </c>
      <c r="DO311">
        <v>0</v>
      </c>
      <c r="DP311">
        <v>106589015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7119655867.333416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16928504</v>
      </c>
      <c r="EH311">
        <v>0</v>
      </c>
      <c r="EI311">
        <v>0</v>
      </c>
      <c r="EJ311">
        <v>0</v>
      </c>
      <c r="EK311">
        <v>0</v>
      </c>
      <c r="EL311">
        <v>49097466</v>
      </c>
      <c r="EM311">
        <v>0</v>
      </c>
      <c r="EN311">
        <v>0</v>
      </c>
      <c r="EO311">
        <v>0</v>
      </c>
      <c r="EP311">
        <v>16928504</v>
      </c>
      <c r="EQ311">
        <v>49097466</v>
      </c>
      <c r="ER311">
        <v>313</v>
      </c>
      <c r="ES311" t="s">
        <v>10328</v>
      </c>
      <c r="ET311" t="s">
        <v>10328</v>
      </c>
      <c r="EU311" t="s">
        <v>612</v>
      </c>
      <c r="EV311" t="s">
        <v>10329</v>
      </c>
      <c r="EW311">
        <v>0</v>
      </c>
      <c r="EX311">
        <v>16928504</v>
      </c>
      <c r="EY311">
        <v>0</v>
      </c>
      <c r="EZ311">
        <v>0</v>
      </c>
      <c r="FA311">
        <v>0</v>
      </c>
      <c r="FB311">
        <v>0</v>
      </c>
      <c r="FC311">
        <v>49097466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 t="b">
        <v>1</v>
      </c>
      <c r="FR311" t="b">
        <v>1</v>
      </c>
    </row>
    <row r="312" spans="1:174" x14ac:dyDescent="0.4">
      <c r="A312" t="s">
        <v>146</v>
      </c>
      <c r="B312" t="s">
        <v>1274</v>
      </c>
      <c r="C312">
        <v>210000858</v>
      </c>
      <c r="D312" t="s">
        <v>1275</v>
      </c>
      <c r="E312" t="s">
        <v>1276</v>
      </c>
      <c r="F312" t="s">
        <v>647</v>
      </c>
      <c r="G312" t="s">
        <v>648</v>
      </c>
      <c r="H312" t="s">
        <v>973</v>
      </c>
      <c r="I312" t="s">
        <v>730</v>
      </c>
      <c r="J312" t="s">
        <v>878</v>
      </c>
      <c r="K312" t="s">
        <v>732</v>
      </c>
      <c r="L312" t="s">
        <v>879</v>
      </c>
      <c r="M312" t="s">
        <v>594</v>
      </c>
      <c r="N312" t="s">
        <v>635</v>
      </c>
      <c r="O312" t="s">
        <v>596</v>
      </c>
      <c r="P312" t="s">
        <v>636</v>
      </c>
      <c r="Q312" t="s">
        <v>597</v>
      </c>
      <c r="R312" t="s">
        <v>598</v>
      </c>
      <c r="S312" t="s">
        <v>733</v>
      </c>
      <c r="T312" s="1">
        <v>42576</v>
      </c>
      <c r="U312" s="1">
        <v>46996</v>
      </c>
      <c r="V312" s="1">
        <v>46996</v>
      </c>
      <c r="X312" t="s">
        <v>594</v>
      </c>
      <c r="Y312" t="s">
        <v>594</v>
      </c>
      <c r="Z312" t="s">
        <v>594</v>
      </c>
      <c r="AA312" t="s">
        <v>594</v>
      </c>
      <c r="AB312" t="s">
        <v>1092</v>
      </c>
      <c r="AC312" t="s">
        <v>1277</v>
      </c>
      <c r="AD312" t="s">
        <v>904</v>
      </c>
      <c r="AF312" t="s">
        <v>653</v>
      </c>
      <c r="AG312" t="s">
        <v>722</v>
      </c>
      <c r="AH312" t="s">
        <v>10328</v>
      </c>
      <c r="AI312" t="s">
        <v>607</v>
      </c>
      <c r="AJ312" t="s">
        <v>814</v>
      </c>
      <c r="AK312" t="s">
        <v>647</v>
      </c>
      <c r="AL312" t="s">
        <v>609</v>
      </c>
      <c r="AM312" t="s">
        <v>610</v>
      </c>
      <c r="AN312" t="s">
        <v>619</v>
      </c>
      <c r="AO312">
        <v>5005000000</v>
      </c>
      <c r="AP312">
        <v>71500000000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2506487526</v>
      </c>
      <c r="AW312">
        <v>98197476307</v>
      </c>
      <c r="AX312">
        <v>0</v>
      </c>
      <c r="AY312">
        <v>302760116</v>
      </c>
      <c r="AZ312">
        <v>15010204270</v>
      </c>
      <c r="BA312">
        <v>0</v>
      </c>
      <c r="BB312">
        <v>2203727410</v>
      </c>
      <c r="BC312">
        <v>83187272037</v>
      </c>
      <c r="BD312">
        <v>0</v>
      </c>
      <c r="BE312">
        <v>883014220</v>
      </c>
      <c r="BF312">
        <v>25274058179</v>
      </c>
      <c r="BG312">
        <v>882874132</v>
      </c>
      <c r="BH312">
        <v>0</v>
      </c>
      <c r="BI312">
        <v>140088</v>
      </c>
      <c r="BJ312">
        <v>4991415</v>
      </c>
      <c r="BK312">
        <v>882874132</v>
      </c>
      <c r="BL312">
        <v>140088</v>
      </c>
      <c r="BM312">
        <v>278698078</v>
      </c>
      <c r="BN312">
        <v>213309948</v>
      </c>
      <c r="BO312">
        <v>0</v>
      </c>
      <c r="BP312">
        <v>883014220</v>
      </c>
      <c r="BQ312">
        <v>278698078</v>
      </c>
      <c r="BR312">
        <v>1096324168</v>
      </c>
      <c r="BS312">
        <v>0</v>
      </c>
      <c r="BT312">
        <v>0</v>
      </c>
      <c r="BU312">
        <v>0</v>
      </c>
      <c r="BV312">
        <v>278698078</v>
      </c>
      <c r="BW312">
        <v>1096324168</v>
      </c>
      <c r="BX312">
        <v>0.36249431307696556</v>
      </c>
      <c r="BY312">
        <v>1.4539057066193939</v>
      </c>
      <c r="BZ312">
        <v>0</v>
      </c>
      <c r="CA312">
        <v>82863389262</v>
      </c>
      <c r="CB312">
        <v>82863389262</v>
      </c>
      <c r="CC312">
        <v>80677537225</v>
      </c>
      <c r="CD312">
        <v>0</v>
      </c>
      <c r="CE312">
        <v>77162132644</v>
      </c>
      <c r="CF312">
        <v>76883434566</v>
      </c>
      <c r="CG312">
        <v>74745095286</v>
      </c>
      <c r="CH312">
        <v>77162132644</v>
      </c>
      <c r="CI312">
        <v>76883434566</v>
      </c>
      <c r="CJ312">
        <v>74745095286</v>
      </c>
      <c r="CK312">
        <v>213309948</v>
      </c>
      <c r="CL312">
        <v>6740296535</v>
      </c>
      <c r="CM312">
        <v>4.3524172902107248</v>
      </c>
      <c r="CN312">
        <v>5.9993460774421674</v>
      </c>
      <c r="CO312">
        <v>3.083062469959259</v>
      </c>
      <c r="CP312">
        <v>335841800269.27899</v>
      </c>
      <c r="CQ312">
        <v>462922337804.85364</v>
      </c>
      <c r="CR312">
        <v>237895675256.73462</v>
      </c>
      <c r="CS312">
        <v>1.1960225405978977</v>
      </c>
      <c r="CT312">
        <v>92287649922.828857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0</v>
      </c>
      <c r="DJ312">
        <v>77162132644</v>
      </c>
      <c r="DK312">
        <v>0</v>
      </c>
      <c r="DL312">
        <v>74745095286</v>
      </c>
      <c r="DM312">
        <v>0</v>
      </c>
      <c r="DN312">
        <v>2506487526</v>
      </c>
      <c r="DO312">
        <v>0</v>
      </c>
      <c r="DP312">
        <v>302760116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74850341344</v>
      </c>
      <c r="DW312">
        <v>3326615085.2420063</v>
      </c>
      <c r="DX312">
        <v>0</v>
      </c>
      <c r="DY312">
        <v>0</v>
      </c>
      <c r="DZ312">
        <v>17506515097.484791</v>
      </c>
      <c r="EA312">
        <v>0</v>
      </c>
      <c r="EB312">
        <v>20833130182.726799</v>
      </c>
      <c r="EC312">
        <v>0.27833046327712951</v>
      </c>
      <c r="ED312">
        <v>20833130182.726803</v>
      </c>
      <c r="EE312">
        <v>21476572126.25584</v>
      </c>
      <c r="EF312">
        <v>0</v>
      </c>
      <c r="EG312">
        <v>0</v>
      </c>
      <c r="EH312">
        <v>0</v>
      </c>
      <c r="EI312">
        <v>0</v>
      </c>
      <c r="EJ312">
        <v>278698078</v>
      </c>
      <c r="EK312">
        <v>0</v>
      </c>
      <c r="EL312">
        <v>883014220</v>
      </c>
      <c r="EM312">
        <v>4991415</v>
      </c>
      <c r="EN312">
        <v>0</v>
      </c>
      <c r="EO312">
        <v>208318533</v>
      </c>
      <c r="EP312">
        <v>278698078</v>
      </c>
      <c r="EQ312">
        <v>1096324168</v>
      </c>
      <c r="ER312">
        <v>108</v>
      </c>
      <c r="ES312" t="s">
        <v>10328</v>
      </c>
      <c r="ET312" t="s">
        <v>10328</v>
      </c>
      <c r="EU312" t="s">
        <v>612</v>
      </c>
      <c r="EV312" t="s">
        <v>613</v>
      </c>
      <c r="EW312">
        <v>0</v>
      </c>
      <c r="EX312">
        <v>0</v>
      </c>
      <c r="EY312">
        <v>0</v>
      </c>
      <c r="EZ312">
        <v>0</v>
      </c>
      <c r="FA312">
        <v>278698078</v>
      </c>
      <c r="FB312">
        <v>0</v>
      </c>
      <c r="FC312">
        <v>883014220</v>
      </c>
      <c r="FD312">
        <v>4991415</v>
      </c>
      <c r="FE312">
        <v>0</v>
      </c>
      <c r="FF312">
        <v>208318533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 t="b">
        <v>1</v>
      </c>
      <c r="FR312" t="b">
        <v>1</v>
      </c>
    </row>
    <row r="313" spans="1:174" x14ac:dyDescent="0.4">
      <c r="A313" t="s">
        <v>147</v>
      </c>
      <c r="B313">
        <v>106214981101</v>
      </c>
      <c r="C313">
        <v>6000000000503</v>
      </c>
      <c r="D313" t="s">
        <v>1278</v>
      </c>
      <c r="E313" t="s">
        <v>1279</v>
      </c>
      <c r="F313" t="s">
        <v>647</v>
      </c>
      <c r="G313" t="s">
        <v>1280</v>
      </c>
      <c r="H313" t="s">
        <v>1281</v>
      </c>
      <c r="I313" t="s">
        <v>590</v>
      </c>
      <c r="J313" t="s">
        <v>591</v>
      </c>
      <c r="K313" t="s">
        <v>592</v>
      </c>
      <c r="L313" t="s">
        <v>593</v>
      </c>
      <c r="M313" t="s">
        <v>650</v>
      </c>
      <c r="N313" t="s">
        <v>595</v>
      </c>
      <c r="O313" t="s">
        <v>596</v>
      </c>
      <c r="P313" t="s">
        <v>595</v>
      </c>
      <c r="Q313" t="s">
        <v>597</v>
      </c>
      <c r="R313" t="s">
        <v>598</v>
      </c>
      <c r="S313" t="s">
        <v>598</v>
      </c>
      <c r="T313" s="1">
        <v>42550</v>
      </c>
      <c r="U313" s="1">
        <v>42550</v>
      </c>
      <c r="V313" s="1">
        <v>47664</v>
      </c>
      <c r="X313" t="s">
        <v>594</v>
      </c>
      <c r="Y313" t="s">
        <v>594</v>
      </c>
      <c r="Z313" t="s">
        <v>1282</v>
      </c>
      <c r="AA313" t="s">
        <v>1282</v>
      </c>
      <c r="AB313" t="s">
        <v>1098</v>
      </c>
      <c r="AC313" t="s">
        <v>594</v>
      </c>
      <c r="AD313" t="s">
        <v>825</v>
      </c>
      <c r="AF313" t="s">
        <v>10331</v>
      </c>
      <c r="AG313" t="s">
        <v>606</v>
      </c>
      <c r="AH313" s="1">
        <v>42550</v>
      </c>
      <c r="AI313" t="s">
        <v>607</v>
      </c>
      <c r="AJ313" t="s">
        <v>608</v>
      </c>
      <c r="AK313" t="s">
        <v>647</v>
      </c>
      <c r="AL313" t="s">
        <v>609</v>
      </c>
      <c r="AM313" t="s">
        <v>610</v>
      </c>
      <c r="AN313" t="s">
        <v>619</v>
      </c>
      <c r="AO313">
        <v>0</v>
      </c>
      <c r="AP313">
        <v>10000000000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10000000000</v>
      </c>
      <c r="AX313">
        <v>0</v>
      </c>
      <c r="AY313">
        <v>0</v>
      </c>
      <c r="AZ313">
        <v>1401720000</v>
      </c>
      <c r="BA313">
        <v>0</v>
      </c>
      <c r="BB313">
        <v>0</v>
      </c>
      <c r="BC313">
        <v>8598280000</v>
      </c>
      <c r="BD313">
        <v>30557520</v>
      </c>
      <c r="BE313">
        <v>45836280</v>
      </c>
      <c r="BF313">
        <v>2135068916</v>
      </c>
      <c r="BG313">
        <v>0</v>
      </c>
      <c r="BH313">
        <v>45836280</v>
      </c>
      <c r="BI313">
        <v>0</v>
      </c>
      <c r="BJ313">
        <v>0</v>
      </c>
      <c r="BK313">
        <v>0</v>
      </c>
      <c r="BL313">
        <v>53578000</v>
      </c>
      <c r="BM313">
        <v>0</v>
      </c>
      <c r="BN313">
        <v>0</v>
      </c>
      <c r="BO313">
        <v>18665492</v>
      </c>
      <c r="BP313">
        <v>53578121</v>
      </c>
      <c r="BQ313">
        <v>18665492</v>
      </c>
      <c r="BR313">
        <v>53578121</v>
      </c>
      <c r="BS313">
        <v>0</v>
      </c>
      <c r="BT313">
        <v>0</v>
      </c>
      <c r="BU313">
        <v>0</v>
      </c>
      <c r="BV313">
        <v>18665492</v>
      </c>
      <c r="BW313">
        <v>53578121</v>
      </c>
      <c r="BX313">
        <v>0.21731990484988953</v>
      </c>
      <c r="BY313">
        <v>0.62507353012643285</v>
      </c>
      <c r="BZ313">
        <v>0</v>
      </c>
      <c r="CA313">
        <v>8600000000</v>
      </c>
      <c r="CB313">
        <v>8600000000</v>
      </c>
      <c r="CC313">
        <v>8600000000</v>
      </c>
      <c r="CD313">
        <v>0</v>
      </c>
      <c r="CE313">
        <v>8598280000</v>
      </c>
      <c r="CF313">
        <v>8598280000</v>
      </c>
      <c r="CG313">
        <v>8598280000</v>
      </c>
      <c r="CH313">
        <v>8598280000</v>
      </c>
      <c r="CI313">
        <v>8598280000</v>
      </c>
      <c r="CJ313">
        <v>8598280000</v>
      </c>
      <c r="CK313">
        <v>0</v>
      </c>
      <c r="CL313">
        <v>0</v>
      </c>
      <c r="CM313">
        <v>0.21204010833333334</v>
      </c>
      <c r="CN313">
        <v>2.5444813000000002</v>
      </c>
      <c r="CO313">
        <v>2.5444813000000002</v>
      </c>
      <c r="CP313">
        <v>1823180222.6803334</v>
      </c>
      <c r="CQ313">
        <v>21878162672.164001</v>
      </c>
      <c r="CR313">
        <v>21878162672.164001</v>
      </c>
      <c r="CS313">
        <v>1.2135068916</v>
      </c>
      <c r="CT313">
        <v>10434072035.906448</v>
      </c>
      <c r="CU313">
        <v>2.52</v>
      </c>
      <c r="CV313">
        <v>0</v>
      </c>
      <c r="CW313">
        <v>0</v>
      </c>
      <c r="CX313">
        <v>0</v>
      </c>
      <c r="CY313">
        <v>0</v>
      </c>
      <c r="CZ313">
        <v>21667665600</v>
      </c>
      <c r="DA313">
        <v>0</v>
      </c>
      <c r="DB313">
        <v>0</v>
      </c>
      <c r="DC313">
        <v>0</v>
      </c>
      <c r="DD313">
        <v>0</v>
      </c>
      <c r="DE313">
        <v>8598280000</v>
      </c>
      <c r="DF313">
        <v>0</v>
      </c>
      <c r="DG313">
        <v>0</v>
      </c>
      <c r="DH313">
        <v>1</v>
      </c>
      <c r="DI313">
        <v>0</v>
      </c>
      <c r="DJ313">
        <v>8598280000</v>
      </c>
      <c r="DK313">
        <v>0</v>
      </c>
      <c r="DL313">
        <v>8598280000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8346405600.7108173</v>
      </c>
      <c r="DW313">
        <v>8347007600.7108183</v>
      </c>
      <c r="DX313">
        <v>0</v>
      </c>
      <c r="DY313">
        <v>0</v>
      </c>
      <c r="DZ313">
        <v>0</v>
      </c>
      <c r="EA313">
        <v>0</v>
      </c>
      <c r="EB313">
        <v>8347007600.7108183</v>
      </c>
      <c r="EC313">
        <v>1.0000721268566135</v>
      </c>
      <c r="ED313">
        <v>8347007600.7108183</v>
      </c>
      <c r="EE313">
        <v>8598900166.9086819</v>
      </c>
      <c r="EF313">
        <v>0</v>
      </c>
      <c r="EG313">
        <v>18665492</v>
      </c>
      <c r="EH313">
        <v>0</v>
      </c>
      <c r="EI313">
        <v>0</v>
      </c>
      <c r="EJ313">
        <v>0</v>
      </c>
      <c r="EK313">
        <v>0</v>
      </c>
      <c r="EL313">
        <v>53578121</v>
      </c>
      <c r="EM313">
        <v>0</v>
      </c>
      <c r="EN313">
        <v>0</v>
      </c>
      <c r="EO313">
        <v>0</v>
      </c>
      <c r="EP313">
        <v>18665492</v>
      </c>
      <c r="EQ313">
        <v>53578121</v>
      </c>
      <c r="ER313">
        <v>311</v>
      </c>
      <c r="ES313" t="s">
        <v>10328</v>
      </c>
      <c r="ET313" t="s">
        <v>10328</v>
      </c>
      <c r="EU313" t="s">
        <v>612</v>
      </c>
      <c r="EV313" t="s">
        <v>10329</v>
      </c>
      <c r="EW313">
        <v>0</v>
      </c>
      <c r="EX313">
        <v>18665492</v>
      </c>
      <c r="EY313">
        <v>0</v>
      </c>
      <c r="EZ313">
        <v>0</v>
      </c>
      <c r="FA313">
        <v>0</v>
      </c>
      <c r="FB313">
        <v>0</v>
      </c>
      <c r="FC313">
        <v>53578121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 t="b">
        <v>1</v>
      </c>
      <c r="FR313" t="b">
        <v>1</v>
      </c>
    </row>
    <row r="314" spans="1:174" x14ac:dyDescent="0.4">
      <c r="A314" t="s">
        <v>147</v>
      </c>
      <c r="B314">
        <v>606214980601</v>
      </c>
      <c r="C314">
        <v>6000000000502</v>
      </c>
      <c r="D314" t="s">
        <v>1278</v>
      </c>
      <c r="E314" t="s">
        <v>1283</v>
      </c>
      <c r="F314" t="s">
        <v>647</v>
      </c>
      <c r="G314" t="s">
        <v>1280</v>
      </c>
      <c r="H314" t="s">
        <v>1281</v>
      </c>
      <c r="I314" t="s">
        <v>590</v>
      </c>
      <c r="J314" t="s">
        <v>591</v>
      </c>
      <c r="K314" t="s">
        <v>592</v>
      </c>
      <c r="L314" t="s">
        <v>593</v>
      </c>
      <c r="M314" t="s">
        <v>650</v>
      </c>
      <c r="N314" t="s">
        <v>595</v>
      </c>
      <c r="O314" t="s">
        <v>596</v>
      </c>
      <c r="P314" t="s">
        <v>595</v>
      </c>
      <c r="Q314" t="s">
        <v>597</v>
      </c>
      <c r="R314" t="s">
        <v>598</v>
      </c>
      <c r="S314" t="s">
        <v>598</v>
      </c>
      <c r="T314" s="1">
        <v>42550</v>
      </c>
      <c r="U314" s="1">
        <v>42550</v>
      </c>
      <c r="V314" s="1">
        <v>47664</v>
      </c>
      <c r="X314" t="s">
        <v>594</v>
      </c>
      <c r="Y314" t="s">
        <v>594</v>
      </c>
      <c r="Z314" t="s">
        <v>1282</v>
      </c>
      <c r="AA314" t="s">
        <v>1282</v>
      </c>
      <c r="AB314" t="s">
        <v>1098</v>
      </c>
      <c r="AC314" t="s">
        <v>594</v>
      </c>
      <c r="AD314" t="s">
        <v>825</v>
      </c>
      <c r="AF314" t="s">
        <v>10331</v>
      </c>
      <c r="AG314" t="s">
        <v>606</v>
      </c>
      <c r="AH314" s="1">
        <v>42550</v>
      </c>
      <c r="AI314" t="s">
        <v>607</v>
      </c>
      <c r="AJ314" t="s">
        <v>608</v>
      </c>
      <c r="AK314" t="s">
        <v>647</v>
      </c>
      <c r="AL314" t="s">
        <v>609</v>
      </c>
      <c r="AM314" t="s">
        <v>610</v>
      </c>
      <c r="AN314" t="s">
        <v>619</v>
      </c>
      <c r="AO314">
        <v>0</v>
      </c>
      <c r="AP314">
        <v>90000000000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90000000000</v>
      </c>
      <c r="AX314">
        <v>0</v>
      </c>
      <c r="AY314">
        <v>0</v>
      </c>
      <c r="AZ314">
        <v>4117180000</v>
      </c>
      <c r="BA314">
        <v>0</v>
      </c>
      <c r="BB314">
        <v>0</v>
      </c>
      <c r="BC314">
        <v>85882820000</v>
      </c>
      <c r="BD314">
        <v>311275852</v>
      </c>
      <c r="BE314">
        <v>466913778</v>
      </c>
      <c r="BF314">
        <v>21753937047</v>
      </c>
      <c r="BG314">
        <v>0</v>
      </c>
      <c r="BH314">
        <v>466913778</v>
      </c>
      <c r="BI314">
        <v>0</v>
      </c>
      <c r="BJ314">
        <v>0</v>
      </c>
      <c r="BK314">
        <v>0</v>
      </c>
      <c r="BL314">
        <v>545775193</v>
      </c>
      <c r="BM314">
        <v>0</v>
      </c>
      <c r="BN314">
        <v>0</v>
      </c>
      <c r="BO314">
        <v>190137040</v>
      </c>
      <c r="BP314">
        <v>545776420</v>
      </c>
      <c r="BQ314">
        <v>190137040</v>
      </c>
      <c r="BR314">
        <v>545776420</v>
      </c>
      <c r="BS314">
        <v>0</v>
      </c>
      <c r="BT314">
        <v>0</v>
      </c>
      <c r="BU314">
        <v>0</v>
      </c>
      <c r="BV314">
        <v>190137040</v>
      </c>
      <c r="BW314">
        <v>545776420</v>
      </c>
      <c r="BX314">
        <v>0.22163658181940729</v>
      </c>
      <c r="BY314">
        <v>0.63751530761498809</v>
      </c>
      <c r="BZ314">
        <v>0</v>
      </c>
      <c r="CA314">
        <v>85900000000</v>
      </c>
      <c r="CB314">
        <v>85900000000</v>
      </c>
      <c r="CC314">
        <v>85900000000</v>
      </c>
      <c r="CD314">
        <v>0</v>
      </c>
      <c r="CE314">
        <v>85882820000</v>
      </c>
      <c r="CF314">
        <v>85882820000</v>
      </c>
      <c r="CG314">
        <v>85882820000</v>
      </c>
      <c r="CH314">
        <v>85882820000</v>
      </c>
      <c r="CI314">
        <v>85882820000</v>
      </c>
      <c r="CJ314">
        <v>85882820000</v>
      </c>
      <c r="CK314">
        <v>0</v>
      </c>
      <c r="CL314">
        <v>0</v>
      </c>
      <c r="CM314">
        <v>0.21629639166666667</v>
      </c>
      <c r="CN314">
        <v>2.5955566999999999</v>
      </c>
      <c r="CO314">
        <v>2.5955566999999999</v>
      </c>
      <c r="CP314">
        <v>18576144072.157833</v>
      </c>
      <c r="CQ314">
        <v>222913728865.89398</v>
      </c>
      <c r="CR314">
        <v>222913728865.89398</v>
      </c>
      <c r="CS314">
        <v>1.2417104116333333</v>
      </c>
      <c r="CT314">
        <v>106641591774.43147</v>
      </c>
      <c r="CU314">
        <v>2.57</v>
      </c>
      <c r="CV314">
        <v>0</v>
      </c>
      <c r="CW314">
        <v>0</v>
      </c>
      <c r="CX314">
        <v>0</v>
      </c>
      <c r="CY314">
        <v>0</v>
      </c>
      <c r="CZ314">
        <v>220718847400</v>
      </c>
      <c r="DA314">
        <v>0</v>
      </c>
      <c r="DB314">
        <v>0</v>
      </c>
      <c r="DC314">
        <v>0</v>
      </c>
      <c r="DD314">
        <v>0</v>
      </c>
      <c r="DE314">
        <v>85882820000</v>
      </c>
      <c r="DF314">
        <v>0</v>
      </c>
      <c r="DG314">
        <v>0</v>
      </c>
      <c r="DH314">
        <v>1</v>
      </c>
      <c r="DI314">
        <v>0</v>
      </c>
      <c r="DJ314">
        <v>85882820000</v>
      </c>
      <c r="DK314">
        <v>0</v>
      </c>
      <c r="DL314">
        <v>85882820000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83565755968.337738</v>
      </c>
      <c r="DW314">
        <v>83571888274.337738</v>
      </c>
      <c r="DX314">
        <v>0</v>
      </c>
      <c r="DY314">
        <v>0</v>
      </c>
      <c r="DZ314">
        <v>0</v>
      </c>
      <c r="EA314">
        <v>0</v>
      </c>
      <c r="EB314">
        <v>83571888274.337738</v>
      </c>
      <c r="EC314">
        <v>1.0000733830015529</v>
      </c>
      <c r="ED314">
        <v>83571888274.337738</v>
      </c>
      <c r="EE314">
        <v>85889122339.113434</v>
      </c>
      <c r="EF314">
        <v>0</v>
      </c>
      <c r="EG314">
        <v>190137040</v>
      </c>
      <c r="EH314">
        <v>0</v>
      </c>
      <c r="EI314">
        <v>0</v>
      </c>
      <c r="EJ314">
        <v>0</v>
      </c>
      <c r="EK314">
        <v>0</v>
      </c>
      <c r="EL314">
        <v>545776420</v>
      </c>
      <c r="EM314">
        <v>0</v>
      </c>
      <c r="EN314">
        <v>0</v>
      </c>
      <c r="EO314">
        <v>0</v>
      </c>
      <c r="EP314">
        <v>190137040</v>
      </c>
      <c r="EQ314">
        <v>545776420</v>
      </c>
      <c r="ER314">
        <v>172</v>
      </c>
      <c r="ES314" t="s">
        <v>10328</v>
      </c>
      <c r="ET314" t="s">
        <v>10328</v>
      </c>
      <c r="EU314" t="s">
        <v>612</v>
      </c>
      <c r="EV314" t="s">
        <v>10329</v>
      </c>
      <c r="EW314">
        <v>0</v>
      </c>
      <c r="EX314">
        <v>190137040</v>
      </c>
      <c r="EY314">
        <v>0</v>
      </c>
      <c r="EZ314">
        <v>0</v>
      </c>
      <c r="FA314">
        <v>0</v>
      </c>
      <c r="FB314">
        <v>0</v>
      </c>
      <c r="FC314">
        <v>545776420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 t="b">
        <v>1</v>
      </c>
      <c r="FR314" t="b">
        <v>1</v>
      </c>
    </row>
    <row r="315" spans="1:174" x14ac:dyDescent="0.4">
      <c r="A315" t="s">
        <v>148</v>
      </c>
      <c r="B315" t="s">
        <v>1284</v>
      </c>
      <c r="C315">
        <v>200000776</v>
      </c>
      <c r="D315" t="s">
        <v>1285</v>
      </c>
      <c r="E315" t="s">
        <v>1286</v>
      </c>
      <c r="F315" t="s">
        <v>587</v>
      </c>
      <c r="G315" t="s">
        <v>655</v>
      </c>
      <c r="H315" t="s">
        <v>828</v>
      </c>
      <c r="I315" t="s">
        <v>590</v>
      </c>
      <c r="J315" t="s">
        <v>591</v>
      </c>
      <c r="K315" t="s">
        <v>592</v>
      </c>
      <c r="L315" t="s">
        <v>593</v>
      </c>
      <c r="M315" t="s">
        <v>594</v>
      </c>
      <c r="N315" t="s">
        <v>635</v>
      </c>
      <c r="O315" t="s">
        <v>596</v>
      </c>
      <c r="P315" t="s">
        <v>636</v>
      </c>
      <c r="Q315" t="s">
        <v>597</v>
      </c>
      <c r="R315" t="s">
        <v>598</v>
      </c>
      <c r="S315" t="s">
        <v>598</v>
      </c>
      <c r="T315" s="1">
        <v>42578</v>
      </c>
      <c r="U315" s="1">
        <v>48787</v>
      </c>
      <c r="V315" s="1">
        <v>48787</v>
      </c>
      <c r="X315" t="s">
        <v>599</v>
      </c>
      <c r="Y315" t="s">
        <v>657</v>
      </c>
      <c r="Z315" t="s">
        <v>658</v>
      </c>
      <c r="AA315" t="s">
        <v>659</v>
      </c>
      <c r="AB315" t="s">
        <v>800</v>
      </c>
      <c r="AC315" t="s">
        <v>594</v>
      </c>
      <c r="AD315" t="s">
        <v>618</v>
      </c>
      <c r="AF315" t="s">
        <v>605</v>
      </c>
      <c r="AG315" t="s">
        <v>606</v>
      </c>
      <c r="AH315" t="s">
        <v>10328</v>
      </c>
      <c r="AI315" t="s">
        <v>607</v>
      </c>
      <c r="AJ315" t="s">
        <v>608</v>
      </c>
      <c r="AK315" t="s">
        <v>587</v>
      </c>
      <c r="AL315" t="s">
        <v>609</v>
      </c>
      <c r="AM315" t="s">
        <v>610</v>
      </c>
      <c r="AN315" t="s">
        <v>619</v>
      </c>
      <c r="AO315">
        <v>0</v>
      </c>
      <c r="AP315">
        <v>51600000000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50439075000</v>
      </c>
      <c r="AX315">
        <v>0</v>
      </c>
      <c r="AY315">
        <v>776930681</v>
      </c>
      <c r="AZ315">
        <v>24815207032</v>
      </c>
      <c r="BA315">
        <v>0</v>
      </c>
      <c r="BB315">
        <v>-776930681</v>
      </c>
      <c r="BC315">
        <v>25623867968</v>
      </c>
      <c r="BD315">
        <v>0</v>
      </c>
      <c r="BE315">
        <v>0</v>
      </c>
      <c r="BF315">
        <v>14674158561</v>
      </c>
      <c r="BG315">
        <v>0</v>
      </c>
      <c r="BH315">
        <v>0</v>
      </c>
      <c r="BI315">
        <v>0</v>
      </c>
      <c r="BJ315">
        <v>-9034096</v>
      </c>
      <c r="BK315">
        <v>0</v>
      </c>
      <c r="BL315">
        <v>0</v>
      </c>
      <c r="BM315">
        <v>-281088875</v>
      </c>
      <c r="BN315">
        <v>-290122971</v>
      </c>
      <c r="BO315">
        <v>0</v>
      </c>
      <c r="BP315">
        <v>0</v>
      </c>
      <c r="BQ315">
        <v>-281088875</v>
      </c>
      <c r="BR315">
        <v>-290122971</v>
      </c>
      <c r="BS315">
        <v>0</v>
      </c>
      <c r="BT315">
        <v>0</v>
      </c>
      <c r="BU315">
        <v>0</v>
      </c>
      <c r="BV315">
        <v>-281088875</v>
      </c>
      <c r="BW315">
        <v>-290122971</v>
      </c>
      <c r="BX315">
        <v>-1.0837149283524685</v>
      </c>
      <c r="BY315">
        <v>-1.1016618816218249</v>
      </c>
      <c r="BZ315">
        <v>0</v>
      </c>
      <c r="CA315">
        <v>25630425352</v>
      </c>
      <c r="CB315">
        <v>25630425352</v>
      </c>
      <c r="CC315">
        <v>26407084203</v>
      </c>
      <c r="CD315">
        <v>0</v>
      </c>
      <c r="CE315">
        <v>25656440234</v>
      </c>
      <c r="CF315">
        <v>25937529109</v>
      </c>
      <c r="CG315">
        <v>26723493886</v>
      </c>
      <c r="CH315">
        <v>25656440234</v>
      </c>
      <c r="CI315">
        <v>25937529109</v>
      </c>
      <c r="CJ315">
        <v>26723493886</v>
      </c>
      <c r="CK315">
        <v>-290122971</v>
      </c>
      <c r="CL315">
        <v>0</v>
      </c>
      <c r="CM315">
        <v>-12.040625624358652</v>
      </c>
      <c r="CN315">
        <v>-4.4506290555000314</v>
      </c>
      <c r="CO315">
        <v>3.9629933238029489</v>
      </c>
      <c r="CP315">
        <v>-308919591711.32672</v>
      </c>
      <c r="CQ315">
        <v>-114187298366.14043</v>
      </c>
      <c r="CR315">
        <v>101676301359.89137</v>
      </c>
      <c r="CS315">
        <v>1.2915741580709004</v>
      </c>
      <c r="CT315">
        <v>33137195194.324924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1</v>
      </c>
      <c r="DI315">
        <v>0</v>
      </c>
      <c r="DJ315">
        <v>25656440234</v>
      </c>
      <c r="DK315">
        <v>0</v>
      </c>
      <c r="DL315">
        <v>26723493886</v>
      </c>
      <c r="DM315">
        <v>0</v>
      </c>
      <c r="DN315">
        <v>0</v>
      </c>
      <c r="DO315">
        <v>0</v>
      </c>
      <c r="DP315">
        <v>776930681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29100084303</v>
      </c>
      <c r="DW315">
        <v>946083328.66750002</v>
      </c>
      <c r="DX315">
        <v>0</v>
      </c>
      <c r="DY315">
        <v>0</v>
      </c>
      <c r="DZ315">
        <v>0</v>
      </c>
      <c r="EA315">
        <v>0</v>
      </c>
      <c r="EB315">
        <v>946083328.66750002</v>
      </c>
      <c r="EC315">
        <v>3.2511360407638613E-2</v>
      </c>
      <c r="ED315">
        <v>946083328.66750014</v>
      </c>
      <c r="EE315">
        <v>834125775.2246139</v>
      </c>
      <c r="EF315">
        <v>0</v>
      </c>
      <c r="EG315">
        <v>0</v>
      </c>
      <c r="EH315">
        <v>0</v>
      </c>
      <c r="EI315">
        <v>0</v>
      </c>
      <c r="EJ315">
        <v>-281088875</v>
      </c>
      <c r="EK315">
        <v>0</v>
      </c>
      <c r="EL315">
        <v>0</v>
      </c>
      <c r="EM315">
        <v>-9034096</v>
      </c>
      <c r="EN315">
        <v>0</v>
      </c>
      <c r="EO315">
        <v>-281088875</v>
      </c>
      <c r="EP315">
        <v>-281088875</v>
      </c>
      <c r="EQ315">
        <v>-290122971</v>
      </c>
      <c r="ER315">
        <v>732</v>
      </c>
      <c r="ES315" t="s">
        <v>10328</v>
      </c>
      <c r="ET315" t="s">
        <v>10328</v>
      </c>
      <c r="EU315" t="s">
        <v>612</v>
      </c>
      <c r="EV315" t="s">
        <v>613</v>
      </c>
      <c r="EW315">
        <v>0</v>
      </c>
      <c r="EX315">
        <v>0</v>
      </c>
      <c r="EY315">
        <v>0</v>
      </c>
      <c r="EZ315">
        <v>0</v>
      </c>
      <c r="FA315">
        <v>-281088875</v>
      </c>
      <c r="FB315">
        <v>0</v>
      </c>
      <c r="FC315">
        <v>0</v>
      </c>
      <c r="FD315">
        <v>-9034096</v>
      </c>
      <c r="FE315">
        <v>0</v>
      </c>
      <c r="FF315">
        <v>-281088875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 t="b">
        <v>1</v>
      </c>
      <c r="FR315" t="b">
        <v>1</v>
      </c>
    </row>
    <row r="316" spans="1:174" x14ac:dyDescent="0.4">
      <c r="A316" t="s">
        <v>149</v>
      </c>
      <c r="B316" t="s">
        <v>1287</v>
      </c>
      <c r="C316">
        <v>200000849</v>
      </c>
      <c r="D316" t="s">
        <v>1288</v>
      </c>
      <c r="E316" t="s">
        <v>1289</v>
      </c>
      <c r="F316" t="s">
        <v>868</v>
      </c>
      <c r="G316" t="s">
        <v>868</v>
      </c>
      <c r="H316" t="s">
        <v>868</v>
      </c>
      <c r="I316" t="s">
        <v>730</v>
      </c>
      <c r="J316" t="s">
        <v>650</v>
      </c>
      <c r="K316" t="s">
        <v>732</v>
      </c>
      <c r="L316" t="s">
        <v>1290</v>
      </c>
      <c r="M316" t="s">
        <v>594</v>
      </c>
      <c r="N316" t="s">
        <v>635</v>
      </c>
      <c r="O316" t="s">
        <v>624</v>
      </c>
      <c r="P316" t="s">
        <v>625</v>
      </c>
      <c r="Q316" t="s">
        <v>696</v>
      </c>
      <c r="R316" t="s">
        <v>733</v>
      </c>
      <c r="S316" t="s">
        <v>733</v>
      </c>
      <c r="T316" s="1">
        <v>42752</v>
      </c>
      <c r="U316" s="1">
        <v>44123</v>
      </c>
      <c r="V316" s="1">
        <v>46679</v>
      </c>
      <c r="X316" t="s">
        <v>594</v>
      </c>
      <c r="Y316" t="s">
        <v>594</v>
      </c>
      <c r="Z316" t="s">
        <v>594</v>
      </c>
      <c r="AA316" t="s">
        <v>594</v>
      </c>
      <c r="AB316" t="s">
        <v>594</v>
      </c>
      <c r="AC316" t="s">
        <v>1291</v>
      </c>
      <c r="AD316" t="s">
        <v>1011</v>
      </c>
      <c r="AF316" t="s">
        <v>870</v>
      </c>
      <c r="AG316" t="s">
        <v>606</v>
      </c>
      <c r="AH316" t="s">
        <v>10328</v>
      </c>
      <c r="AI316" t="s">
        <v>607</v>
      </c>
      <c r="AJ316" t="s">
        <v>737</v>
      </c>
      <c r="AK316" t="s">
        <v>868</v>
      </c>
      <c r="AL316" t="s">
        <v>627</v>
      </c>
      <c r="AM316" t="s">
        <v>610</v>
      </c>
      <c r="AN316" t="s">
        <v>619</v>
      </c>
      <c r="AO316">
        <v>20000000</v>
      </c>
      <c r="AP316">
        <v>26000000000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22815300846</v>
      </c>
      <c r="AX316">
        <v>0</v>
      </c>
      <c r="AY316">
        <v>0</v>
      </c>
      <c r="AZ316">
        <v>1836947400</v>
      </c>
      <c r="BA316">
        <v>0</v>
      </c>
      <c r="BB316">
        <v>0</v>
      </c>
      <c r="BC316">
        <v>20978353446</v>
      </c>
      <c r="BD316">
        <v>0</v>
      </c>
      <c r="BE316">
        <v>0</v>
      </c>
      <c r="BF316">
        <v>7958517250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-6316202711</v>
      </c>
      <c r="BN316">
        <v>-6464815209</v>
      </c>
      <c r="BO316">
        <v>0</v>
      </c>
      <c r="BP316">
        <v>0</v>
      </c>
      <c r="BQ316">
        <v>-6316202711</v>
      </c>
      <c r="BR316">
        <v>-6464815209</v>
      </c>
      <c r="BS316">
        <v>0</v>
      </c>
      <c r="BT316">
        <v>0</v>
      </c>
      <c r="BU316">
        <v>0</v>
      </c>
      <c r="BV316">
        <v>-6316202711</v>
      </c>
      <c r="BW316">
        <v>-6464815209</v>
      </c>
      <c r="BX316">
        <v>-11.649726758631779</v>
      </c>
      <c r="BY316">
        <v>-11.865567560668396</v>
      </c>
      <c r="BZ316">
        <v>19248179.710000001</v>
      </c>
      <c r="CA316">
        <v>21940392225</v>
      </c>
      <c r="CB316">
        <v>21940392225</v>
      </c>
      <c r="CC316">
        <v>21940392225</v>
      </c>
      <c r="CD316">
        <v>32737597</v>
      </c>
      <c r="CE316">
        <v>49545079300</v>
      </c>
      <c r="CF316">
        <v>52573925816</v>
      </c>
      <c r="CG316">
        <v>52957757918</v>
      </c>
      <c r="CH316">
        <v>42355276320.799759</v>
      </c>
      <c r="CI316">
        <v>47095286013.018761</v>
      </c>
      <c r="CJ316">
        <v>47278937046.03476</v>
      </c>
      <c r="CK316">
        <v>-4923660725.2350006</v>
      </c>
      <c r="CL316">
        <v>0</v>
      </c>
      <c r="CM316">
        <v>-50.274353399872766</v>
      </c>
      <c r="CN316">
        <v>-23.673282638192177</v>
      </c>
      <c r="CO316">
        <v>13.743969798088074</v>
      </c>
      <c r="CP316">
        <v>-2490846825952.9209</v>
      </c>
      <c r="CQ316">
        <v>-1172894665600.5447</v>
      </c>
      <c r="CR316">
        <v>680946073543.07861</v>
      </c>
      <c r="CS316">
        <v>2.6009099924011583</v>
      </c>
      <c r="CT316">
        <v>128862291825.67778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1</v>
      </c>
      <c r="DJ316">
        <v>0</v>
      </c>
      <c r="DK316">
        <v>49545079300</v>
      </c>
      <c r="DL316">
        <v>0</v>
      </c>
      <c r="DM316">
        <v>52957757918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55739061988</v>
      </c>
      <c r="DW316">
        <v>0</v>
      </c>
      <c r="DX316">
        <v>0</v>
      </c>
      <c r="DY316">
        <v>26581827183.476334</v>
      </c>
      <c r="DZ316">
        <v>13934765497</v>
      </c>
      <c r="EA316">
        <v>0</v>
      </c>
      <c r="EB316">
        <v>40516592680.476334</v>
      </c>
      <c r="EC316">
        <v>0.72689764117665101</v>
      </c>
      <c r="ED316">
        <v>40516592680.476334</v>
      </c>
      <c r="EE316">
        <v>36014201275.080116</v>
      </c>
      <c r="EF316">
        <v>3281026329</v>
      </c>
      <c r="EG316">
        <v>0</v>
      </c>
      <c r="EH316">
        <v>0</v>
      </c>
      <c r="EI316">
        <v>-3287356195</v>
      </c>
      <c r="EJ316">
        <v>-6309872845</v>
      </c>
      <c r="EK316">
        <v>2897194227</v>
      </c>
      <c r="EL316">
        <v>0</v>
      </c>
      <c r="EM316">
        <v>0</v>
      </c>
      <c r="EN316">
        <v>-3052136591</v>
      </c>
      <c r="EO316">
        <v>-6309872845</v>
      </c>
      <c r="EP316">
        <v>-6316202711</v>
      </c>
      <c r="EQ316">
        <v>-6464815209</v>
      </c>
      <c r="ER316">
        <v>761</v>
      </c>
      <c r="ES316" t="s">
        <v>1292</v>
      </c>
      <c r="ET316" t="s">
        <v>10328</v>
      </c>
      <c r="EU316">
        <v>2017</v>
      </c>
      <c r="EV316" t="s">
        <v>855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3281026329</v>
      </c>
      <c r="FH316">
        <v>0</v>
      </c>
      <c r="FI316">
        <v>0</v>
      </c>
      <c r="FJ316">
        <v>-3287356195</v>
      </c>
      <c r="FK316">
        <v>-6309872845</v>
      </c>
      <c r="FL316">
        <v>2897194227</v>
      </c>
      <c r="FM316">
        <v>0</v>
      </c>
      <c r="FN316">
        <v>0</v>
      </c>
      <c r="FO316">
        <v>-3052136591</v>
      </c>
      <c r="FP316">
        <v>-6309872845</v>
      </c>
      <c r="FQ316" t="b">
        <v>1</v>
      </c>
      <c r="FR316" t="b">
        <v>1</v>
      </c>
    </row>
    <row r="317" spans="1:174" x14ac:dyDescent="0.4">
      <c r="A317" t="s">
        <v>150</v>
      </c>
      <c r="B317" t="s">
        <v>1293</v>
      </c>
      <c r="C317">
        <v>210000845</v>
      </c>
      <c r="D317" t="s">
        <v>1294</v>
      </c>
      <c r="E317" t="s">
        <v>1295</v>
      </c>
      <c r="F317" t="s">
        <v>647</v>
      </c>
      <c r="G317" t="s">
        <v>648</v>
      </c>
      <c r="H317" t="s">
        <v>1296</v>
      </c>
      <c r="I317" t="s">
        <v>730</v>
      </c>
      <c r="J317" t="s">
        <v>878</v>
      </c>
      <c r="K317" t="s">
        <v>732</v>
      </c>
      <c r="L317" t="s">
        <v>879</v>
      </c>
      <c r="M317" t="s">
        <v>594</v>
      </c>
      <c r="N317" t="s">
        <v>635</v>
      </c>
      <c r="O317" t="s">
        <v>596</v>
      </c>
      <c r="P317" t="s">
        <v>636</v>
      </c>
      <c r="Q317" t="s">
        <v>597</v>
      </c>
      <c r="R317" t="s">
        <v>598</v>
      </c>
      <c r="S317" t="s">
        <v>733</v>
      </c>
      <c r="T317" s="1">
        <v>42683</v>
      </c>
      <c r="U317" s="1">
        <v>44690</v>
      </c>
      <c r="V317" s="1">
        <v>47247</v>
      </c>
      <c r="X317" t="s">
        <v>594</v>
      </c>
      <c r="Y317" t="s">
        <v>594</v>
      </c>
      <c r="Z317" t="s">
        <v>594</v>
      </c>
      <c r="AA317" t="s">
        <v>594</v>
      </c>
      <c r="AB317" t="s">
        <v>1297</v>
      </c>
      <c r="AD317" t="s">
        <v>904</v>
      </c>
      <c r="AF317" t="s">
        <v>653</v>
      </c>
      <c r="AG317" t="s">
        <v>722</v>
      </c>
      <c r="AH317" t="s">
        <v>10328</v>
      </c>
      <c r="AI317" t="s">
        <v>607</v>
      </c>
      <c r="AJ317" t="s">
        <v>814</v>
      </c>
      <c r="AK317" t="s">
        <v>647</v>
      </c>
      <c r="AL317" t="s">
        <v>609</v>
      </c>
      <c r="AM317" t="s">
        <v>610</v>
      </c>
      <c r="AN317" t="s">
        <v>619</v>
      </c>
      <c r="AO317">
        <v>3731000000</v>
      </c>
      <c r="AP317">
        <v>53300000000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1287434417</v>
      </c>
      <c r="AW317">
        <v>66201838698</v>
      </c>
      <c r="AX317">
        <v>0</v>
      </c>
      <c r="AY317">
        <v>0</v>
      </c>
      <c r="AZ317">
        <v>4226430734</v>
      </c>
      <c r="BA317">
        <v>0</v>
      </c>
      <c r="BB317">
        <v>1287434417</v>
      </c>
      <c r="BC317">
        <v>61975407964</v>
      </c>
      <c r="BD317">
        <v>0</v>
      </c>
      <c r="BE317">
        <v>576652348</v>
      </c>
      <c r="BF317">
        <v>10797284780</v>
      </c>
      <c r="BG317">
        <v>576632949</v>
      </c>
      <c r="BH317">
        <v>0</v>
      </c>
      <c r="BI317">
        <v>19399</v>
      </c>
      <c r="BJ317">
        <v>0</v>
      </c>
      <c r="BK317">
        <v>576632949</v>
      </c>
      <c r="BL317">
        <v>19399</v>
      </c>
      <c r="BM317">
        <v>497271958</v>
      </c>
      <c r="BN317">
        <v>458159921</v>
      </c>
      <c r="BO317">
        <v>0</v>
      </c>
      <c r="BP317">
        <v>576652348</v>
      </c>
      <c r="BQ317">
        <v>497271958</v>
      </c>
      <c r="BR317">
        <v>1034812269</v>
      </c>
      <c r="BS317">
        <v>0</v>
      </c>
      <c r="BT317">
        <v>0</v>
      </c>
      <c r="BU317">
        <v>0</v>
      </c>
      <c r="BV317">
        <v>497271958</v>
      </c>
      <c r="BW317">
        <v>1034812269</v>
      </c>
      <c r="BX317">
        <v>0.78212556444716264</v>
      </c>
      <c r="BY317">
        <v>1.6507704498967708</v>
      </c>
      <c r="BZ317">
        <v>0</v>
      </c>
      <c r="CA317">
        <v>61975407964</v>
      </c>
      <c r="CB317">
        <v>61975407964</v>
      </c>
      <c r="CC317">
        <v>60687973547</v>
      </c>
      <c r="CD317">
        <v>0</v>
      </c>
      <c r="CE317">
        <v>64076827544</v>
      </c>
      <c r="CF317">
        <v>63579555586</v>
      </c>
      <c r="CG317">
        <v>62331233206</v>
      </c>
      <c r="CH317">
        <v>64076827544</v>
      </c>
      <c r="CI317">
        <v>63579555586</v>
      </c>
      <c r="CJ317">
        <v>62331233206</v>
      </c>
      <c r="CK317">
        <v>458159921</v>
      </c>
      <c r="CL317">
        <v>0</v>
      </c>
      <c r="CM317">
        <v>9.6069628000259399</v>
      </c>
      <c r="CN317">
        <v>6.8316426873207101</v>
      </c>
      <c r="CO317">
        <v>2.782953679561615</v>
      </c>
      <c r="CP317">
        <v>615583698558.8855</v>
      </c>
      <c r="CQ317">
        <v>437749990317.67786</v>
      </c>
      <c r="CR317">
        <v>178322842988.20984</v>
      </c>
      <c r="CS317">
        <v>1.1948390651027292</v>
      </c>
      <c r="CT317">
        <v>76561496717.421768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1</v>
      </c>
      <c r="DI317">
        <v>0</v>
      </c>
      <c r="DJ317">
        <v>64076827544</v>
      </c>
      <c r="DK317">
        <v>0</v>
      </c>
      <c r="DL317">
        <v>62331233206</v>
      </c>
      <c r="DM317">
        <v>0</v>
      </c>
      <c r="DN317">
        <v>1287434417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61291523677</v>
      </c>
      <c r="DW317">
        <v>3432706828.5521321</v>
      </c>
      <c r="DX317">
        <v>0</v>
      </c>
      <c r="DY317">
        <v>0</v>
      </c>
      <c r="DZ317">
        <v>14390210978.545296</v>
      </c>
      <c r="EA317">
        <v>0</v>
      </c>
      <c r="EB317">
        <v>17822917807.097427</v>
      </c>
      <c r="EC317">
        <v>0.29078927619783712</v>
      </c>
      <c r="ED317">
        <v>17822917807.097427</v>
      </c>
      <c r="EE317">
        <v>18632854302.573395</v>
      </c>
      <c r="EF317">
        <v>0</v>
      </c>
      <c r="EG317">
        <v>0</v>
      </c>
      <c r="EH317">
        <v>0</v>
      </c>
      <c r="EI317">
        <v>0</v>
      </c>
      <c r="EJ317">
        <v>497271958</v>
      </c>
      <c r="EK317">
        <v>0</v>
      </c>
      <c r="EL317">
        <v>576652348</v>
      </c>
      <c r="EM317">
        <v>0</v>
      </c>
      <c r="EN317">
        <v>0</v>
      </c>
      <c r="EO317">
        <v>458159921</v>
      </c>
      <c r="EP317">
        <v>497271958</v>
      </c>
      <c r="EQ317">
        <v>1034812269</v>
      </c>
      <c r="ER317">
        <v>112</v>
      </c>
      <c r="ES317" t="s">
        <v>10328</v>
      </c>
      <c r="ET317" t="s">
        <v>10328</v>
      </c>
      <c r="EU317" t="s">
        <v>612</v>
      </c>
      <c r="EV317" t="s">
        <v>613</v>
      </c>
      <c r="EW317">
        <v>0</v>
      </c>
      <c r="EX317">
        <v>0</v>
      </c>
      <c r="EY317">
        <v>0</v>
      </c>
      <c r="EZ317">
        <v>0</v>
      </c>
      <c r="FA317">
        <v>497271958</v>
      </c>
      <c r="FB317">
        <v>0</v>
      </c>
      <c r="FC317">
        <v>576652348</v>
      </c>
      <c r="FD317">
        <v>0</v>
      </c>
      <c r="FE317">
        <v>0</v>
      </c>
      <c r="FF317">
        <v>458159921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 t="b">
        <v>1</v>
      </c>
      <c r="FR317" t="b">
        <v>1</v>
      </c>
    </row>
    <row r="318" spans="1:174" x14ac:dyDescent="0.4">
      <c r="A318" t="s">
        <v>151</v>
      </c>
      <c r="B318">
        <v>206244959201</v>
      </c>
      <c r="C318">
        <v>6000000000543</v>
      </c>
      <c r="D318" t="s">
        <v>1298</v>
      </c>
      <c r="E318" t="s">
        <v>1299</v>
      </c>
      <c r="F318" t="s">
        <v>587</v>
      </c>
      <c r="G318" t="s">
        <v>588</v>
      </c>
      <c r="H318" t="s">
        <v>749</v>
      </c>
      <c r="I318" t="s">
        <v>590</v>
      </c>
      <c r="J318" t="s">
        <v>591</v>
      </c>
      <c r="K318" t="s">
        <v>592</v>
      </c>
      <c r="L318" t="s">
        <v>593</v>
      </c>
      <c r="M318" t="s">
        <v>594</v>
      </c>
      <c r="N318" t="s">
        <v>595</v>
      </c>
      <c r="O318" t="s">
        <v>596</v>
      </c>
      <c r="P318" t="s">
        <v>595</v>
      </c>
      <c r="Q318" t="s">
        <v>597</v>
      </c>
      <c r="R318" t="s">
        <v>598</v>
      </c>
      <c r="S318" t="s">
        <v>598</v>
      </c>
      <c r="T318" s="1">
        <v>43186</v>
      </c>
      <c r="U318" s="1">
        <v>46004</v>
      </c>
      <c r="V318" s="1">
        <v>52317</v>
      </c>
      <c r="X318" t="s">
        <v>599</v>
      </c>
      <c r="Y318" t="s">
        <v>600</v>
      </c>
      <c r="Z318" t="s">
        <v>601</v>
      </c>
      <c r="AA318" t="s">
        <v>980</v>
      </c>
      <c r="AB318" t="s">
        <v>1152</v>
      </c>
      <c r="AC318" t="s">
        <v>594</v>
      </c>
      <c r="AD318" t="s">
        <v>681</v>
      </c>
      <c r="AF318" t="s">
        <v>605</v>
      </c>
      <c r="AG318" t="s">
        <v>606</v>
      </c>
      <c r="AH318" s="1">
        <v>42689</v>
      </c>
      <c r="AI318" t="s">
        <v>607</v>
      </c>
      <c r="AJ318" t="s">
        <v>608</v>
      </c>
      <c r="AK318" t="s">
        <v>587</v>
      </c>
      <c r="AL318" t="s">
        <v>609</v>
      </c>
      <c r="AM318" t="s">
        <v>610</v>
      </c>
      <c r="AN318" t="s">
        <v>619</v>
      </c>
      <c r="AO318">
        <v>0</v>
      </c>
      <c r="AP318">
        <v>25000000000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12408000000</v>
      </c>
      <c r="AX318">
        <v>0</v>
      </c>
      <c r="AY318">
        <v>0</v>
      </c>
      <c r="AZ318">
        <v>20730783</v>
      </c>
      <c r="BA318">
        <v>0</v>
      </c>
      <c r="BB318">
        <v>0</v>
      </c>
      <c r="BC318">
        <v>12387269217</v>
      </c>
      <c r="BD318">
        <v>107694641</v>
      </c>
      <c r="BE318">
        <v>107694641</v>
      </c>
      <c r="BF318">
        <v>3635237778</v>
      </c>
      <c r="BG318">
        <v>0</v>
      </c>
      <c r="BH318">
        <v>107694641</v>
      </c>
      <c r="BI318">
        <v>0</v>
      </c>
      <c r="BJ318">
        <v>0</v>
      </c>
      <c r="BK318">
        <v>0</v>
      </c>
      <c r="BL318">
        <v>110319176</v>
      </c>
      <c r="BM318">
        <v>0</v>
      </c>
      <c r="BN318">
        <v>0</v>
      </c>
      <c r="BO318">
        <v>38081608</v>
      </c>
      <c r="BP318">
        <v>110319176</v>
      </c>
      <c r="BQ318">
        <v>38081608</v>
      </c>
      <c r="BR318">
        <v>110319176</v>
      </c>
      <c r="BS318">
        <v>0</v>
      </c>
      <c r="BT318">
        <v>0</v>
      </c>
      <c r="BU318">
        <v>0</v>
      </c>
      <c r="BV318">
        <v>38081608</v>
      </c>
      <c r="BW318">
        <v>110319176</v>
      </c>
      <c r="BX318">
        <v>0.30790043631462582</v>
      </c>
      <c r="BY318">
        <v>0.89457498108723754</v>
      </c>
      <c r="BZ318">
        <v>0</v>
      </c>
      <c r="CA318">
        <v>12408000000</v>
      </c>
      <c r="CB318">
        <v>12408000000</v>
      </c>
      <c r="CC318">
        <v>12408000000</v>
      </c>
      <c r="CD318">
        <v>0</v>
      </c>
      <c r="CE318">
        <v>12387269217</v>
      </c>
      <c r="CF318">
        <v>12387125503</v>
      </c>
      <c r="CG318">
        <v>12387092288</v>
      </c>
      <c r="CH318">
        <v>12387269217</v>
      </c>
      <c r="CI318">
        <v>12387125503</v>
      </c>
      <c r="CJ318">
        <v>12387092288</v>
      </c>
      <c r="CK318">
        <v>176929</v>
      </c>
      <c r="CL318">
        <v>0</v>
      </c>
      <c r="CM318">
        <v>0.30506651666666668</v>
      </c>
      <c r="CN318">
        <v>3.6607981999999999</v>
      </c>
      <c r="CO318">
        <v>3.6607981999999999</v>
      </c>
      <c r="CP318">
        <v>3778941071.0424175</v>
      </c>
      <c r="CQ318">
        <v>45347292852.50901</v>
      </c>
      <c r="CR318">
        <v>45347292852.50901</v>
      </c>
      <c r="CS318">
        <v>1.2929753205996131</v>
      </c>
      <c r="CT318">
        <v>16016433387.204292</v>
      </c>
      <c r="CU318">
        <v>3.6</v>
      </c>
      <c r="CV318">
        <v>0</v>
      </c>
      <c r="CW318">
        <v>0</v>
      </c>
      <c r="CX318">
        <v>0</v>
      </c>
      <c r="CY318">
        <v>0</v>
      </c>
      <c r="CZ318">
        <v>44594169181.200005</v>
      </c>
      <c r="DA318">
        <v>0</v>
      </c>
      <c r="DB318">
        <v>0</v>
      </c>
      <c r="DC318">
        <v>0</v>
      </c>
      <c r="DD318">
        <v>0</v>
      </c>
      <c r="DE318">
        <v>12387269217</v>
      </c>
      <c r="DF318">
        <v>0</v>
      </c>
      <c r="DG318">
        <v>0</v>
      </c>
      <c r="DH318">
        <v>1</v>
      </c>
      <c r="DI318">
        <v>0</v>
      </c>
      <c r="DJ318">
        <v>12387269217</v>
      </c>
      <c r="DK318">
        <v>0</v>
      </c>
      <c r="DL318">
        <v>12387092288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12532020561.205643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38081608</v>
      </c>
      <c r="EH318">
        <v>0</v>
      </c>
      <c r="EI318">
        <v>0</v>
      </c>
      <c r="EJ318">
        <v>0</v>
      </c>
      <c r="EK318">
        <v>0</v>
      </c>
      <c r="EL318">
        <v>110319176</v>
      </c>
      <c r="EM318">
        <v>0</v>
      </c>
      <c r="EN318">
        <v>0</v>
      </c>
      <c r="EO318">
        <v>0</v>
      </c>
      <c r="EP318">
        <v>38081608</v>
      </c>
      <c r="EQ318">
        <v>110319176</v>
      </c>
      <c r="ER318">
        <v>284</v>
      </c>
      <c r="ES318" t="s">
        <v>10328</v>
      </c>
      <c r="ET318" t="s">
        <v>10328</v>
      </c>
      <c r="EU318" t="s">
        <v>612</v>
      </c>
      <c r="EV318" t="s">
        <v>10329</v>
      </c>
      <c r="EW318">
        <v>0</v>
      </c>
      <c r="EX318">
        <v>38081608</v>
      </c>
      <c r="EY318">
        <v>0</v>
      </c>
      <c r="EZ318">
        <v>0</v>
      </c>
      <c r="FA318">
        <v>0</v>
      </c>
      <c r="FB318">
        <v>0</v>
      </c>
      <c r="FC318">
        <v>110319176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 t="b">
        <v>1</v>
      </c>
      <c r="FR318" t="b">
        <v>1</v>
      </c>
    </row>
    <row r="319" spans="1:174" x14ac:dyDescent="0.4">
      <c r="A319" t="s">
        <v>152</v>
      </c>
      <c r="B319" t="s">
        <v>1300</v>
      </c>
      <c r="C319">
        <v>200000815</v>
      </c>
      <c r="D319" t="s">
        <v>1301</v>
      </c>
      <c r="E319" t="s">
        <v>1302</v>
      </c>
      <c r="F319" t="s">
        <v>647</v>
      </c>
      <c r="G319" t="s">
        <v>650</v>
      </c>
      <c r="H319" t="s">
        <v>1016</v>
      </c>
      <c r="I319" t="s">
        <v>590</v>
      </c>
      <c r="J319" t="s">
        <v>591</v>
      </c>
      <c r="K319" t="s">
        <v>592</v>
      </c>
      <c r="L319" t="s">
        <v>593</v>
      </c>
      <c r="M319" t="s">
        <v>650</v>
      </c>
      <c r="N319" t="s">
        <v>635</v>
      </c>
      <c r="O319" t="s">
        <v>695</v>
      </c>
      <c r="P319" t="s">
        <v>636</v>
      </c>
      <c r="Q319" t="s">
        <v>696</v>
      </c>
      <c r="R319" t="s">
        <v>598</v>
      </c>
      <c r="S319" t="s">
        <v>598</v>
      </c>
      <c r="T319" s="1">
        <v>42703</v>
      </c>
      <c r="U319" s="1">
        <v>43433</v>
      </c>
      <c r="V319" s="1">
        <v>44529</v>
      </c>
      <c r="X319" t="s">
        <v>594</v>
      </c>
      <c r="Y319" t="s">
        <v>594</v>
      </c>
      <c r="Z319" t="s">
        <v>719</v>
      </c>
      <c r="AA319" t="s">
        <v>719</v>
      </c>
      <c r="AB319" t="s">
        <v>1303</v>
      </c>
      <c r="AC319" t="s">
        <v>594</v>
      </c>
      <c r="AD319" t="s">
        <v>698</v>
      </c>
      <c r="AF319" t="s">
        <v>10331</v>
      </c>
      <c r="AG319" t="s">
        <v>736</v>
      </c>
      <c r="AH319" t="s">
        <v>10328</v>
      </c>
      <c r="AI319" t="s">
        <v>607</v>
      </c>
      <c r="AJ319" t="s">
        <v>608</v>
      </c>
      <c r="AK319" t="s">
        <v>647</v>
      </c>
      <c r="AL319" t="s">
        <v>609</v>
      </c>
      <c r="AM319" t="s">
        <v>610</v>
      </c>
      <c r="AN319" t="s">
        <v>619</v>
      </c>
      <c r="AO319">
        <v>0</v>
      </c>
      <c r="AP319">
        <v>50000000000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49933000000</v>
      </c>
      <c r="AX319">
        <v>0</v>
      </c>
      <c r="AY319">
        <v>0</v>
      </c>
      <c r="AZ319">
        <v>46219199654</v>
      </c>
      <c r="BA319">
        <v>0</v>
      </c>
      <c r="BB319">
        <v>0</v>
      </c>
      <c r="BC319">
        <v>3713800346</v>
      </c>
      <c r="BD319">
        <v>0</v>
      </c>
      <c r="BE319">
        <v>0</v>
      </c>
      <c r="BF319">
        <v>4705819219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3726390</v>
      </c>
      <c r="BN319">
        <v>3726390</v>
      </c>
      <c r="BO319">
        <v>0</v>
      </c>
      <c r="BP319">
        <v>0</v>
      </c>
      <c r="BQ319">
        <v>3726390</v>
      </c>
      <c r="BR319">
        <v>3726390</v>
      </c>
      <c r="BS319">
        <v>0</v>
      </c>
      <c r="BT319">
        <v>0</v>
      </c>
      <c r="BU319">
        <v>0</v>
      </c>
      <c r="BV319">
        <v>3726390</v>
      </c>
      <c r="BW319">
        <v>3726390</v>
      </c>
      <c r="BX319">
        <v>2.2975598287997654</v>
      </c>
      <c r="BY319">
        <v>2.2975598287997654</v>
      </c>
      <c r="BZ319">
        <v>0</v>
      </c>
      <c r="CA319">
        <v>13662393</v>
      </c>
      <c r="CB319">
        <v>13662393</v>
      </c>
      <c r="CC319">
        <v>13662393</v>
      </c>
      <c r="CD319">
        <v>0</v>
      </c>
      <c r="CE319">
        <v>165915420</v>
      </c>
      <c r="CF319">
        <v>162189030</v>
      </c>
      <c r="CG319">
        <v>162189030</v>
      </c>
      <c r="CH319">
        <v>165915420</v>
      </c>
      <c r="CI319">
        <v>162189030</v>
      </c>
      <c r="CJ319">
        <v>162189030</v>
      </c>
      <c r="CK319">
        <v>3726390</v>
      </c>
      <c r="CL319">
        <v>0</v>
      </c>
      <c r="CM319">
        <v>30.663909316062931</v>
      </c>
      <c r="CN319">
        <v>9.6501344442367571</v>
      </c>
      <c r="CO319">
        <v>0.71495622396469127</v>
      </c>
      <c r="CP319">
        <v>5087615393.0164938</v>
      </c>
      <c r="CQ319">
        <v>1601106109.3720081</v>
      </c>
      <c r="CR319">
        <v>118622262.18071581</v>
      </c>
      <c r="CS319">
        <v>1.0231897601385858</v>
      </c>
      <c r="CT319">
        <v>169762958.79309273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1</v>
      </c>
      <c r="DI319">
        <v>0</v>
      </c>
      <c r="DJ319">
        <v>165915420</v>
      </c>
      <c r="DK319">
        <v>0</v>
      </c>
      <c r="DL319">
        <v>162189030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154088232</v>
      </c>
      <c r="DW319">
        <v>1636569.4746176896</v>
      </c>
      <c r="DX319">
        <v>0</v>
      </c>
      <c r="DY319">
        <v>44318476.601288557</v>
      </c>
      <c r="DZ319">
        <v>0</v>
      </c>
      <c r="EA319">
        <v>0</v>
      </c>
      <c r="EB319">
        <v>45955046.075906247</v>
      </c>
      <c r="EC319">
        <v>0.29823851879815355</v>
      </c>
      <c r="ED319">
        <v>45955046.075906247</v>
      </c>
      <c r="EE319">
        <v>49482369.106573544</v>
      </c>
      <c r="EF319">
        <v>0</v>
      </c>
      <c r="EG319">
        <v>0</v>
      </c>
      <c r="EH319">
        <v>0</v>
      </c>
      <c r="EI319">
        <v>0</v>
      </c>
      <c r="EJ319">
        <v>3726390</v>
      </c>
      <c r="EK319">
        <v>0</v>
      </c>
      <c r="EL319">
        <v>0</v>
      </c>
      <c r="EM319">
        <v>0</v>
      </c>
      <c r="EN319">
        <v>0</v>
      </c>
      <c r="EO319">
        <v>3726390</v>
      </c>
      <c r="EP319">
        <v>3726390</v>
      </c>
      <c r="EQ319">
        <v>3726390</v>
      </c>
      <c r="ER319">
        <v>370</v>
      </c>
      <c r="ES319" t="s">
        <v>10328</v>
      </c>
      <c r="ET319" t="s">
        <v>10328</v>
      </c>
      <c r="EU319" t="s">
        <v>612</v>
      </c>
      <c r="EV319" t="s">
        <v>613</v>
      </c>
      <c r="EW319">
        <v>0</v>
      </c>
      <c r="EX319">
        <v>0</v>
      </c>
      <c r="EY319">
        <v>0</v>
      </c>
      <c r="EZ319">
        <v>0</v>
      </c>
      <c r="FA319">
        <v>3726390</v>
      </c>
      <c r="FB319">
        <v>0</v>
      </c>
      <c r="FC319">
        <v>0</v>
      </c>
      <c r="FD319">
        <v>0</v>
      </c>
      <c r="FE319">
        <v>0</v>
      </c>
      <c r="FF319">
        <v>3726390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 t="b">
        <v>1</v>
      </c>
      <c r="FR319" t="b">
        <v>1</v>
      </c>
    </row>
    <row r="320" spans="1:174" x14ac:dyDescent="0.4">
      <c r="A320" t="s">
        <v>153</v>
      </c>
      <c r="B320" t="s">
        <v>1304</v>
      </c>
      <c r="C320">
        <v>210000842</v>
      </c>
      <c r="D320" t="s">
        <v>1305</v>
      </c>
      <c r="E320" t="s">
        <v>1306</v>
      </c>
      <c r="F320" t="s">
        <v>647</v>
      </c>
      <c r="G320" t="s">
        <v>648</v>
      </c>
      <c r="H320" t="s">
        <v>973</v>
      </c>
      <c r="I320" t="s">
        <v>730</v>
      </c>
      <c r="J320" t="s">
        <v>878</v>
      </c>
      <c r="K320" t="s">
        <v>732</v>
      </c>
      <c r="L320" t="s">
        <v>879</v>
      </c>
      <c r="M320" t="s">
        <v>594</v>
      </c>
      <c r="N320" t="s">
        <v>635</v>
      </c>
      <c r="O320" t="s">
        <v>596</v>
      </c>
      <c r="P320" t="s">
        <v>636</v>
      </c>
      <c r="Q320" t="s">
        <v>597</v>
      </c>
      <c r="R320" t="s">
        <v>598</v>
      </c>
      <c r="S320" t="s">
        <v>733</v>
      </c>
      <c r="T320" s="1">
        <v>42744</v>
      </c>
      <c r="U320" s="1">
        <v>47217</v>
      </c>
      <c r="V320" s="1">
        <v>47217</v>
      </c>
      <c r="X320" t="s">
        <v>594</v>
      </c>
      <c r="Y320" t="s">
        <v>594</v>
      </c>
      <c r="Z320" t="s">
        <v>594</v>
      </c>
      <c r="AA320" t="s">
        <v>594</v>
      </c>
      <c r="AB320" t="s">
        <v>975</v>
      </c>
      <c r="AC320" t="s">
        <v>1307</v>
      </c>
      <c r="AD320" t="s">
        <v>812</v>
      </c>
      <c r="AF320" t="s">
        <v>653</v>
      </c>
      <c r="AG320" t="s">
        <v>722</v>
      </c>
      <c r="AH320" t="s">
        <v>10328</v>
      </c>
      <c r="AI320" t="s">
        <v>607</v>
      </c>
      <c r="AJ320" t="s">
        <v>814</v>
      </c>
      <c r="AK320" t="s">
        <v>647</v>
      </c>
      <c r="AL320" t="s">
        <v>609</v>
      </c>
      <c r="AM320" t="s">
        <v>610</v>
      </c>
      <c r="AN320" t="s">
        <v>619</v>
      </c>
      <c r="AO320">
        <v>5600000000</v>
      </c>
      <c r="AP320">
        <v>80000000000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5658000000</v>
      </c>
      <c r="AW320">
        <v>106817833500</v>
      </c>
      <c r="AX320">
        <v>0</v>
      </c>
      <c r="AY320">
        <v>0</v>
      </c>
      <c r="AZ320">
        <v>14531980645</v>
      </c>
      <c r="BA320">
        <v>0</v>
      </c>
      <c r="BB320">
        <v>5658000000</v>
      </c>
      <c r="BC320">
        <v>92285852855</v>
      </c>
      <c r="BD320">
        <v>0</v>
      </c>
      <c r="BE320">
        <v>316227</v>
      </c>
      <c r="BF320">
        <v>17210336367</v>
      </c>
      <c r="BG320">
        <v>0</v>
      </c>
      <c r="BH320">
        <v>0</v>
      </c>
      <c r="BI320">
        <v>316227</v>
      </c>
      <c r="BJ320">
        <v>0</v>
      </c>
      <c r="BK320">
        <v>0</v>
      </c>
      <c r="BL320">
        <v>316227</v>
      </c>
      <c r="BM320">
        <v>-3389385517</v>
      </c>
      <c r="BN320">
        <v>-4369359118</v>
      </c>
      <c r="BO320">
        <v>0</v>
      </c>
      <c r="BP320">
        <v>316227</v>
      </c>
      <c r="BQ320">
        <v>-3389385517</v>
      </c>
      <c r="BR320">
        <v>-4369042891</v>
      </c>
      <c r="BS320">
        <v>0</v>
      </c>
      <c r="BT320">
        <v>0</v>
      </c>
      <c r="BU320">
        <v>0</v>
      </c>
      <c r="BV320">
        <v>-3389385517</v>
      </c>
      <c r="BW320">
        <v>-4369042891</v>
      </c>
      <c r="BX320">
        <v>-4.4017187920048073</v>
      </c>
      <c r="BY320">
        <v>-5.8135908620343271</v>
      </c>
      <c r="BZ320">
        <v>0</v>
      </c>
      <c r="CA320">
        <v>92253167072</v>
      </c>
      <c r="CB320">
        <v>92253167072</v>
      </c>
      <c r="CC320">
        <v>86595167072</v>
      </c>
      <c r="CD320">
        <v>0</v>
      </c>
      <c r="CE320">
        <v>73612024095</v>
      </c>
      <c r="CF320">
        <v>77001409612</v>
      </c>
      <c r="CG320">
        <v>72323383213</v>
      </c>
      <c r="CH320">
        <v>73612024095</v>
      </c>
      <c r="CI320">
        <v>77001409612</v>
      </c>
      <c r="CJ320">
        <v>72323383213</v>
      </c>
      <c r="CK320">
        <v>-4369359118</v>
      </c>
      <c r="CL320">
        <v>0</v>
      </c>
      <c r="CM320">
        <v>-41.14064447581768</v>
      </c>
      <c r="CN320">
        <v>-21.186396107077599</v>
      </c>
      <c r="CO320">
        <v>-0.24478092789649969</v>
      </c>
      <c r="CP320">
        <v>-3028446112437.7197</v>
      </c>
      <c r="CQ320">
        <v>-1559573500720.4104</v>
      </c>
      <c r="CR320">
        <v>-18018819562.313591</v>
      </c>
      <c r="CS320">
        <v>0.98629917547429002</v>
      </c>
      <c r="CT320">
        <v>72603478669.892075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1</v>
      </c>
      <c r="DI320">
        <v>0</v>
      </c>
      <c r="DJ320">
        <v>73612024095</v>
      </c>
      <c r="DK320">
        <v>0</v>
      </c>
      <c r="DL320">
        <v>72323383213</v>
      </c>
      <c r="DM320">
        <v>0</v>
      </c>
      <c r="DN320">
        <v>5658000000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79782352682</v>
      </c>
      <c r="DW320">
        <v>6008433250.7411337</v>
      </c>
      <c r="DX320">
        <v>0</v>
      </c>
      <c r="DY320">
        <v>0</v>
      </c>
      <c r="DZ320">
        <v>19804887452.463146</v>
      </c>
      <c r="EA320">
        <v>0</v>
      </c>
      <c r="EB320">
        <v>25813320703.204281</v>
      </c>
      <c r="EC320">
        <v>0.323546747312556</v>
      </c>
      <c r="ED320">
        <v>25813320703.204277</v>
      </c>
      <c r="EE320">
        <v>23816930959.03075</v>
      </c>
      <c r="EF320">
        <v>0</v>
      </c>
      <c r="EG320">
        <v>0</v>
      </c>
      <c r="EH320">
        <v>0</v>
      </c>
      <c r="EI320">
        <v>0</v>
      </c>
      <c r="EJ320">
        <v>-3389385517</v>
      </c>
      <c r="EK320">
        <v>0</v>
      </c>
      <c r="EL320">
        <v>316227</v>
      </c>
      <c r="EM320">
        <v>0</v>
      </c>
      <c r="EN320">
        <v>0</v>
      </c>
      <c r="EO320">
        <v>-4369359118</v>
      </c>
      <c r="EP320">
        <v>-3389385517</v>
      </c>
      <c r="EQ320">
        <v>-4369042891</v>
      </c>
      <c r="ER320">
        <v>756</v>
      </c>
      <c r="ES320" t="s">
        <v>10328</v>
      </c>
      <c r="ET320" t="s">
        <v>10328</v>
      </c>
      <c r="EU320">
        <v>2017</v>
      </c>
      <c r="EV320" t="s">
        <v>613</v>
      </c>
      <c r="EW320">
        <v>0</v>
      </c>
      <c r="EX320">
        <v>0</v>
      </c>
      <c r="EY320">
        <v>0</v>
      </c>
      <c r="EZ320">
        <v>0</v>
      </c>
      <c r="FA320">
        <v>-3389385517</v>
      </c>
      <c r="FB320">
        <v>0</v>
      </c>
      <c r="FC320">
        <v>316227</v>
      </c>
      <c r="FD320">
        <v>0</v>
      </c>
      <c r="FE320">
        <v>0</v>
      </c>
      <c r="FF320">
        <v>-4369359118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 t="b">
        <v>1</v>
      </c>
      <c r="FR320" t="b">
        <v>1</v>
      </c>
    </row>
    <row r="321" spans="1:174" x14ac:dyDescent="0.4">
      <c r="A321" t="s">
        <v>154</v>
      </c>
      <c r="B321" t="s">
        <v>1308</v>
      </c>
      <c r="C321">
        <v>200000990</v>
      </c>
      <c r="D321" t="s">
        <v>1309</v>
      </c>
      <c r="E321" t="s">
        <v>1310</v>
      </c>
      <c r="F321" t="s">
        <v>587</v>
      </c>
      <c r="G321" t="s">
        <v>588</v>
      </c>
      <c r="H321" t="s">
        <v>589</v>
      </c>
      <c r="I321" t="s">
        <v>590</v>
      </c>
      <c r="J321" t="s">
        <v>591</v>
      </c>
      <c r="K321" t="s">
        <v>592</v>
      </c>
      <c r="L321" t="s">
        <v>593</v>
      </c>
      <c r="M321" t="s">
        <v>594</v>
      </c>
      <c r="N321" t="s">
        <v>635</v>
      </c>
      <c r="O321" t="s">
        <v>695</v>
      </c>
      <c r="P321" t="s">
        <v>636</v>
      </c>
      <c r="Q321" t="s">
        <v>597</v>
      </c>
      <c r="R321" t="s">
        <v>598</v>
      </c>
      <c r="S321" t="s">
        <v>598</v>
      </c>
      <c r="T321" s="1">
        <v>43033</v>
      </c>
      <c r="U321" s="1">
        <v>50119</v>
      </c>
      <c r="V321" s="1">
        <v>55923</v>
      </c>
      <c r="X321" t="s">
        <v>599</v>
      </c>
      <c r="Y321" t="s">
        <v>600</v>
      </c>
      <c r="Z321" t="s">
        <v>601</v>
      </c>
      <c r="AB321" t="s">
        <v>1311</v>
      </c>
      <c r="AC321" t="s">
        <v>594</v>
      </c>
      <c r="AD321" t="s">
        <v>618</v>
      </c>
      <c r="AF321" t="s">
        <v>605</v>
      </c>
      <c r="AG321" t="s">
        <v>606</v>
      </c>
      <c r="AH321" t="s">
        <v>10328</v>
      </c>
      <c r="AI321" t="s">
        <v>607</v>
      </c>
      <c r="AJ321" t="s">
        <v>608</v>
      </c>
      <c r="AK321" t="s">
        <v>587</v>
      </c>
      <c r="AL321" t="s">
        <v>609</v>
      </c>
      <c r="AM321" t="s">
        <v>610</v>
      </c>
      <c r="AN321" t="s">
        <v>619</v>
      </c>
      <c r="AO321">
        <v>0</v>
      </c>
      <c r="AP321">
        <v>50000000000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42755914634</v>
      </c>
      <c r="AX321">
        <v>0</v>
      </c>
      <c r="AY321">
        <v>269512196</v>
      </c>
      <c r="AZ321">
        <v>1994390252</v>
      </c>
      <c r="BA321">
        <v>0</v>
      </c>
      <c r="BB321">
        <v>-269512196</v>
      </c>
      <c r="BC321">
        <v>40761524382</v>
      </c>
      <c r="BD321">
        <v>0</v>
      </c>
      <c r="BE321">
        <v>0</v>
      </c>
      <c r="BF321">
        <v>11801762229</v>
      </c>
      <c r="BG321">
        <v>0</v>
      </c>
      <c r="BH321">
        <v>0</v>
      </c>
      <c r="BI321">
        <v>0</v>
      </c>
      <c r="BJ321">
        <v>7414066</v>
      </c>
      <c r="BK321">
        <v>0</v>
      </c>
      <c r="BL321">
        <v>0</v>
      </c>
      <c r="BM321">
        <v>3224868684</v>
      </c>
      <c r="BN321">
        <v>3232282750</v>
      </c>
      <c r="BO321">
        <v>0</v>
      </c>
      <c r="BP321">
        <v>0</v>
      </c>
      <c r="BQ321">
        <v>3224868684</v>
      </c>
      <c r="BR321">
        <v>3232282750</v>
      </c>
      <c r="BS321">
        <v>0</v>
      </c>
      <c r="BT321">
        <v>0</v>
      </c>
      <c r="BU321">
        <v>0</v>
      </c>
      <c r="BV321">
        <v>3224868684</v>
      </c>
      <c r="BW321">
        <v>3232282750</v>
      </c>
      <c r="BX321">
        <v>7.9337340845770505</v>
      </c>
      <c r="BY321">
        <v>7.9271395556062716</v>
      </c>
      <c r="BZ321">
        <v>0</v>
      </c>
      <c r="CA321">
        <v>40808353021</v>
      </c>
      <c r="CB321">
        <v>40808353021</v>
      </c>
      <c r="CC321">
        <v>41071488007</v>
      </c>
      <c r="CD321">
        <v>0</v>
      </c>
      <c r="CE321">
        <v>43872420639</v>
      </c>
      <c r="CF321">
        <v>40647551955</v>
      </c>
      <c r="CG321">
        <v>40909650085</v>
      </c>
      <c r="CH321">
        <v>43872420639</v>
      </c>
      <c r="CI321">
        <v>40647551955</v>
      </c>
      <c r="CJ321">
        <v>40909650085</v>
      </c>
      <c r="CK321">
        <v>3232282750</v>
      </c>
      <c r="CL321">
        <v>0</v>
      </c>
      <c r="CM321">
        <v>145.69669604301455</v>
      </c>
      <c r="CN321">
        <v>36.386794447898872</v>
      </c>
      <c r="CO321">
        <v>6.3097968697547913</v>
      </c>
      <c r="CP321">
        <v>6392066734511.6611</v>
      </c>
      <c r="CQ321">
        <v>1596376751723.0491</v>
      </c>
      <c r="CR321">
        <v>276826062416.52771</v>
      </c>
      <c r="CS321">
        <v>1.348785860708527</v>
      </c>
      <c r="CT321">
        <v>59174500632.940163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0.90053444347147815</v>
      </c>
      <c r="DI321">
        <v>9.9465556528521765E-2</v>
      </c>
      <c r="DJ321">
        <v>39508625903.888458</v>
      </c>
      <c r="DK321">
        <v>4363794735.1115398</v>
      </c>
      <c r="DL321">
        <v>36840548971.908386</v>
      </c>
      <c r="DM321">
        <v>4069101113.0916128</v>
      </c>
      <c r="DN321">
        <v>0</v>
      </c>
      <c r="DO321">
        <v>0</v>
      </c>
      <c r="DP321">
        <v>242705015.43363595</v>
      </c>
      <c r="DQ321">
        <v>26807180.566364039</v>
      </c>
      <c r="DR321">
        <v>0</v>
      </c>
      <c r="DS321">
        <v>0</v>
      </c>
      <c r="DT321">
        <v>0</v>
      </c>
      <c r="DU321">
        <v>0</v>
      </c>
      <c r="DV321">
        <v>43950366480</v>
      </c>
      <c r="DW321">
        <v>1491933504.6084409</v>
      </c>
      <c r="DX321">
        <v>0</v>
      </c>
      <c r="DY321">
        <v>788699080.29448998</v>
      </c>
      <c r="DZ321">
        <v>0</v>
      </c>
      <c r="EA321">
        <v>0</v>
      </c>
      <c r="EB321">
        <v>2280632584.9029307</v>
      </c>
      <c r="EC321">
        <v>5.1891093694082221E-2</v>
      </c>
      <c r="ED321">
        <v>2280632584.9029307</v>
      </c>
      <c r="EE321">
        <v>2276587889.9645357</v>
      </c>
      <c r="EF321">
        <v>0</v>
      </c>
      <c r="EG321">
        <v>0</v>
      </c>
      <c r="EH321">
        <v>0</v>
      </c>
      <c r="EI321">
        <v>0</v>
      </c>
      <c r="EJ321">
        <v>3224868684</v>
      </c>
      <c r="EK321">
        <v>0</v>
      </c>
      <c r="EL321">
        <v>0</v>
      </c>
      <c r="EM321">
        <v>7414066</v>
      </c>
      <c r="EN321">
        <v>0</v>
      </c>
      <c r="EO321">
        <v>3224868684</v>
      </c>
      <c r="EP321">
        <v>3224868684</v>
      </c>
      <c r="EQ321">
        <v>3232282750</v>
      </c>
      <c r="ER321">
        <v>45</v>
      </c>
      <c r="ES321" t="s">
        <v>10328</v>
      </c>
      <c r="ET321" t="s">
        <v>10328</v>
      </c>
      <c r="EU321">
        <v>2017</v>
      </c>
      <c r="EV321" t="s">
        <v>613</v>
      </c>
      <c r="EW321">
        <v>0</v>
      </c>
      <c r="EX321">
        <v>0</v>
      </c>
      <c r="EY321">
        <v>0</v>
      </c>
      <c r="EZ321">
        <v>0</v>
      </c>
      <c r="FA321">
        <v>2904105325.6145382</v>
      </c>
      <c r="FB321">
        <v>0</v>
      </c>
      <c r="FC321">
        <v>0</v>
      </c>
      <c r="FD321">
        <v>6676621.7991708079</v>
      </c>
      <c r="FE321">
        <v>0</v>
      </c>
      <c r="FF321">
        <v>2904105325.6145382</v>
      </c>
      <c r="FG321">
        <v>0</v>
      </c>
      <c r="FH321">
        <v>0</v>
      </c>
      <c r="FI321">
        <v>0</v>
      </c>
      <c r="FJ321">
        <v>0</v>
      </c>
      <c r="FK321">
        <v>320763358.38546157</v>
      </c>
      <c r="FL321">
        <v>0</v>
      </c>
      <c r="FM321">
        <v>0</v>
      </c>
      <c r="FN321">
        <v>737444.20082919125</v>
      </c>
      <c r="FO321">
        <v>0</v>
      </c>
      <c r="FP321">
        <v>320763358.38546157</v>
      </c>
      <c r="FQ321" t="b">
        <v>1</v>
      </c>
      <c r="FR321" t="b">
        <v>1</v>
      </c>
    </row>
    <row r="322" spans="1:174" x14ac:dyDescent="0.4">
      <c r="A322" t="s">
        <v>154</v>
      </c>
      <c r="B322" t="s">
        <v>1312</v>
      </c>
      <c r="C322">
        <v>200000991</v>
      </c>
      <c r="D322" t="s">
        <v>1309</v>
      </c>
      <c r="E322" t="s">
        <v>1313</v>
      </c>
      <c r="F322" t="s">
        <v>587</v>
      </c>
      <c r="G322" t="s">
        <v>588</v>
      </c>
      <c r="H322" t="s">
        <v>589</v>
      </c>
      <c r="I322" t="s">
        <v>590</v>
      </c>
      <c r="J322" t="s">
        <v>591</v>
      </c>
      <c r="K322" t="s">
        <v>592</v>
      </c>
      <c r="L322" t="s">
        <v>593</v>
      </c>
      <c r="M322" t="s">
        <v>594</v>
      </c>
      <c r="N322" t="s">
        <v>635</v>
      </c>
      <c r="O322" t="s">
        <v>695</v>
      </c>
      <c r="P322" t="s">
        <v>636</v>
      </c>
      <c r="Q322" t="s">
        <v>597</v>
      </c>
      <c r="R322" t="s">
        <v>598</v>
      </c>
      <c r="S322" t="s">
        <v>598</v>
      </c>
      <c r="T322" s="1">
        <v>43033</v>
      </c>
      <c r="U322" s="1">
        <v>50119</v>
      </c>
      <c r="V322" s="1">
        <v>55923</v>
      </c>
      <c r="X322" t="s">
        <v>599</v>
      </c>
      <c r="Y322" t="s">
        <v>600</v>
      </c>
      <c r="Z322" t="s">
        <v>601</v>
      </c>
      <c r="AB322" t="s">
        <v>1311</v>
      </c>
      <c r="AC322" t="s">
        <v>594</v>
      </c>
      <c r="AD322" t="s">
        <v>618</v>
      </c>
      <c r="AF322" t="s">
        <v>605</v>
      </c>
      <c r="AG322" t="s">
        <v>606</v>
      </c>
      <c r="AH322" t="s">
        <v>10328</v>
      </c>
      <c r="AI322" t="s">
        <v>607</v>
      </c>
      <c r="AJ322" t="s">
        <v>608</v>
      </c>
      <c r="AK322" t="s">
        <v>587</v>
      </c>
      <c r="AL322" t="s">
        <v>609</v>
      </c>
      <c r="AM322" t="s">
        <v>610</v>
      </c>
      <c r="AN322" t="s">
        <v>619</v>
      </c>
      <c r="AO322">
        <v>0</v>
      </c>
      <c r="AP322">
        <v>50000000000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42755914634</v>
      </c>
      <c r="AX322">
        <v>0</v>
      </c>
      <c r="AY322">
        <v>269512196</v>
      </c>
      <c r="AZ322">
        <v>1994390252</v>
      </c>
      <c r="BA322">
        <v>0</v>
      </c>
      <c r="BB322">
        <v>-269512196</v>
      </c>
      <c r="BC322">
        <v>40761524382</v>
      </c>
      <c r="BD322">
        <v>0</v>
      </c>
      <c r="BE322">
        <v>0</v>
      </c>
      <c r="BF322">
        <v>11801300960</v>
      </c>
      <c r="BG322">
        <v>0</v>
      </c>
      <c r="BH322">
        <v>0</v>
      </c>
      <c r="BI322">
        <v>0</v>
      </c>
      <c r="BJ322">
        <v>834204</v>
      </c>
      <c r="BK322">
        <v>0</v>
      </c>
      <c r="BL322">
        <v>0</v>
      </c>
      <c r="BM322">
        <v>3231853128</v>
      </c>
      <c r="BN322">
        <v>3232687331</v>
      </c>
      <c r="BO322">
        <v>0</v>
      </c>
      <c r="BP322">
        <v>0</v>
      </c>
      <c r="BQ322">
        <v>3231853128</v>
      </c>
      <c r="BR322">
        <v>3232687331</v>
      </c>
      <c r="BS322">
        <v>0</v>
      </c>
      <c r="BT322">
        <v>0</v>
      </c>
      <c r="BU322">
        <v>0</v>
      </c>
      <c r="BV322">
        <v>3231853128</v>
      </c>
      <c r="BW322">
        <v>3232687331</v>
      </c>
      <c r="BX322">
        <v>7.9521461709978372</v>
      </c>
      <c r="BY322">
        <v>7.9280740291010092</v>
      </c>
      <c r="BZ322">
        <v>0</v>
      </c>
      <c r="CA322">
        <v>40761832791</v>
      </c>
      <c r="CB322">
        <v>40761832791</v>
      </c>
      <c r="CC322">
        <v>41031307825</v>
      </c>
      <c r="CD322">
        <v>0</v>
      </c>
      <c r="CE322">
        <v>43873122271</v>
      </c>
      <c r="CF322">
        <v>40641269143</v>
      </c>
      <c r="CG322">
        <v>40909947136</v>
      </c>
      <c r="CH322">
        <v>43873122271</v>
      </c>
      <c r="CI322">
        <v>40641269143</v>
      </c>
      <c r="CJ322">
        <v>40909947136</v>
      </c>
      <c r="CK322">
        <v>3232687331</v>
      </c>
      <c r="CL322">
        <v>0</v>
      </c>
      <c r="CM322">
        <v>146.1906373500824</v>
      </c>
      <c r="CN322">
        <v>36.391596198081977</v>
      </c>
      <c r="CO322">
        <v>6.3098588585853586</v>
      </c>
      <c r="CP322">
        <v>6413839707335.584</v>
      </c>
      <c r="CQ322">
        <v>1596612949635.3093</v>
      </c>
      <c r="CR322">
        <v>276833209215.46796</v>
      </c>
      <c r="CS322">
        <v>1.3487914824570515</v>
      </c>
      <c r="CT322">
        <v>59175693627.92157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0.90053444347147826</v>
      </c>
      <c r="DI322">
        <v>9.9465556528521737E-2</v>
      </c>
      <c r="DJ322">
        <v>39509257747.671104</v>
      </c>
      <c r="DK322">
        <v>4363864523.3288965</v>
      </c>
      <c r="DL322">
        <v>36840816476.565353</v>
      </c>
      <c r="DM322">
        <v>4069130659.4346437</v>
      </c>
      <c r="DN322">
        <v>0</v>
      </c>
      <c r="DO322">
        <v>0</v>
      </c>
      <c r="DP322">
        <v>242705015.43363598</v>
      </c>
      <c r="DQ322">
        <v>26807180.566364031</v>
      </c>
      <c r="DR322">
        <v>0</v>
      </c>
      <c r="DS322">
        <v>0</v>
      </c>
      <c r="DT322">
        <v>0</v>
      </c>
      <c r="DU322">
        <v>0</v>
      </c>
      <c r="DV322">
        <v>43950496808</v>
      </c>
      <c r="DW322">
        <v>1491932816.3642805</v>
      </c>
      <c r="DX322">
        <v>0</v>
      </c>
      <c r="DY322">
        <v>788698478.42710805</v>
      </c>
      <c r="DZ322">
        <v>0</v>
      </c>
      <c r="EA322">
        <v>0</v>
      </c>
      <c r="EB322">
        <v>2280631294.7913885</v>
      </c>
      <c r="EC322">
        <v>5.1890910465800723E-2</v>
      </c>
      <c r="ED322">
        <v>2280631294.7913885</v>
      </c>
      <c r="EE322">
        <v>2276616259.6195889</v>
      </c>
      <c r="EF322">
        <v>0</v>
      </c>
      <c r="EG322">
        <v>0</v>
      </c>
      <c r="EH322">
        <v>0</v>
      </c>
      <c r="EI322">
        <v>0</v>
      </c>
      <c r="EJ322">
        <v>3231853128</v>
      </c>
      <c r="EK322">
        <v>0</v>
      </c>
      <c r="EL322">
        <v>0</v>
      </c>
      <c r="EM322">
        <v>834204</v>
      </c>
      <c r="EN322">
        <v>0</v>
      </c>
      <c r="EO322">
        <v>3231853127</v>
      </c>
      <c r="EP322">
        <v>3231853128</v>
      </c>
      <c r="EQ322">
        <v>3232687331</v>
      </c>
      <c r="ER322">
        <v>44</v>
      </c>
      <c r="ES322" t="s">
        <v>10328</v>
      </c>
      <c r="ET322" t="s">
        <v>10328</v>
      </c>
      <c r="EU322">
        <v>2017</v>
      </c>
      <c r="EV322" t="s">
        <v>613</v>
      </c>
      <c r="EW322">
        <v>0</v>
      </c>
      <c r="EX322">
        <v>0</v>
      </c>
      <c r="EY322">
        <v>0</v>
      </c>
      <c r="EZ322">
        <v>0</v>
      </c>
      <c r="FA322">
        <v>2910395058.0050364</v>
      </c>
      <c r="FB322">
        <v>0</v>
      </c>
      <c r="FC322">
        <v>0</v>
      </c>
      <c r="FD322">
        <v>751229.43488168111</v>
      </c>
      <c r="FE322">
        <v>0</v>
      </c>
      <c r="FF322">
        <v>2910395057.1045017</v>
      </c>
      <c r="FG322">
        <v>0</v>
      </c>
      <c r="FH322">
        <v>0</v>
      </c>
      <c r="FI322">
        <v>0</v>
      </c>
      <c r="FJ322">
        <v>0</v>
      </c>
      <c r="FK322">
        <v>321458069.99496382</v>
      </c>
      <c r="FL322">
        <v>0</v>
      </c>
      <c r="FM322">
        <v>0</v>
      </c>
      <c r="FN322">
        <v>82974.565118318947</v>
      </c>
      <c r="FO322">
        <v>0</v>
      </c>
      <c r="FP322">
        <v>321458069.89549822</v>
      </c>
      <c r="FQ322" t="b">
        <v>1</v>
      </c>
      <c r="FR322" t="b">
        <v>1</v>
      </c>
    </row>
    <row r="323" spans="1:174" x14ac:dyDescent="0.4">
      <c r="A323" t="s">
        <v>155</v>
      </c>
      <c r="B323" t="s">
        <v>1314</v>
      </c>
      <c r="C323">
        <v>200000920</v>
      </c>
      <c r="D323" t="s">
        <v>1315</v>
      </c>
      <c r="E323" t="s">
        <v>1316</v>
      </c>
      <c r="F323" t="s">
        <v>868</v>
      </c>
      <c r="G323" t="s">
        <v>868</v>
      </c>
      <c r="H323" t="s">
        <v>868</v>
      </c>
      <c r="I323" t="s">
        <v>730</v>
      </c>
      <c r="J323" t="s">
        <v>591</v>
      </c>
      <c r="K323" t="s">
        <v>592</v>
      </c>
      <c r="L323" t="s">
        <v>695</v>
      </c>
      <c r="M323" t="s">
        <v>594</v>
      </c>
      <c r="N323" t="s">
        <v>635</v>
      </c>
      <c r="O323" t="s">
        <v>695</v>
      </c>
      <c r="P323" t="s">
        <v>625</v>
      </c>
      <c r="Q323" t="s">
        <v>696</v>
      </c>
      <c r="R323" t="s">
        <v>598</v>
      </c>
      <c r="S323" t="s">
        <v>733</v>
      </c>
      <c r="T323" s="1">
        <v>42886</v>
      </c>
      <c r="U323" s="1">
        <v>43981</v>
      </c>
      <c r="V323" s="1">
        <v>47819</v>
      </c>
      <c r="X323" t="s">
        <v>594</v>
      </c>
      <c r="Y323" t="s">
        <v>594</v>
      </c>
      <c r="Z323" t="s">
        <v>594</v>
      </c>
      <c r="AA323" t="s">
        <v>594</v>
      </c>
      <c r="AB323" t="s">
        <v>637</v>
      </c>
      <c r="AD323" t="s">
        <v>892</v>
      </c>
      <c r="AF323" t="s">
        <v>870</v>
      </c>
      <c r="AG323" t="s">
        <v>606</v>
      </c>
      <c r="AH323" t="s">
        <v>10328</v>
      </c>
      <c r="AI323" t="s">
        <v>607</v>
      </c>
      <c r="AJ323" t="s">
        <v>737</v>
      </c>
      <c r="AK323" t="s">
        <v>868</v>
      </c>
      <c r="AL323" t="s">
        <v>627</v>
      </c>
      <c r="AM323" t="s">
        <v>610</v>
      </c>
      <c r="AN323" t="s">
        <v>619</v>
      </c>
      <c r="AO323">
        <v>89500000</v>
      </c>
      <c r="AP323">
        <v>125300000000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90220120792</v>
      </c>
      <c r="AX323">
        <v>1349246240</v>
      </c>
      <c r="AY323">
        <v>1349246240</v>
      </c>
      <c r="AZ323">
        <v>13942211150</v>
      </c>
      <c r="BA323">
        <v>-1349246240</v>
      </c>
      <c r="BB323">
        <v>-1349246240</v>
      </c>
      <c r="BC323">
        <v>76277909642</v>
      </c>
      <c r="BD323">
        <v>1619095486</v>
      </c>
      <c r="BE323">
        <v>1619095486</v>
      </c>
      <c r="BF323">
        <v>25369964970</v>
      </c>
      <c r="BG323">
        <v>1619095486</v>
      </c>
      <c r="BH323">
        <v>0</v>
      </c>
      <c r="BI323">
        <v>0</v>
      </c>
      <c r="BJ323">
        <v>34707271</v>
      </c>
      <c r="BK323">
        <v>1619095486</v>
      </c>
      <c r="BL323">
        <v>0</v>
      </c>
      <c r="BM323">
        <v>2541486602</v>
      </c>
      <c r="BN323">
        <v>2541486602</v>
      </c>
      <c r="BO323">
        <v>1619095486</v>
      </c>
      <c r="BP323">
        <v>1619095486</v>
      </c>
      <c r="BQ323">
        <v>4160582088</v>
      </c>
      <c r="BR323">
        <v>4160582088</v>
      </c>
      <c r="BS323">
        <v>0</v>
      </c>
      <c r="BT323">
        <v>0</v>
      </c>
      <c r="BU323">
        <v>0</v>
      </c>
      <c r="BV323">
        <v>4160582088</v>
      </c>
      <c r="BW323">
        <v>4160582088</v>
      </c>
      <c r="BX323">
        <v>4.7597695949972891</v>
      </c>
      <c r="BY323">
        <v>4.7597695949972891</v>
      </c>
      <c r="BZ323">
        <v>0</v>
      </c>
      <c r="CA323">
        <v>79218674325</v>
      </c>
      <c r="CB323">
        <v>80407699061</v>
      </c>
      <c r="CC323">
        <v>80407699061</v>
      </c>
      <c r="CD323">
        <v>0</v>
      </c>
      <c r="CE323">
        <v>90087829046</v>
      </c>
      <c r="CF323">
        <v>88895588684</v>
      </c>
      <c r="CG323">
        <v>88895588684</v>
      </c>
      <c r="CH323">
        <v>90087829046</v>
      </c>
      <c r="CI323">
        <v>88895588684</v>
      </c>
      <c r="CJ323">
        <v>88895588684</v>
      </c>
      <c r="CK323">
        <v>2541486602</v>
      </c>
      <c r="CL323">
        <v>0</v>
      </c>
      <c r="CM323">
        <v>71.736823320388822</v>
      </c>
      <c r="CN323">
        <v>20.414273142814636</v>
      </c>
      <c r="CO323">
        <v>6.9751778244972247</v>
      </c>
      <c r="CP323">
        <v>6462614675590.2939</v>
      </c>
      <c r="CQ323">
        <v>1839077548988.2341</v>
      </c>
      <c r="CR323">
        <v>628378627418.75623</v>
      </c>
      <c r="CS323">
        <v>1.4342699170657081</v>
      </c>
      <c r="CT323">
        <v>129210263094.43611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1</v>
      </c>
      <c r="DJ323">
        <v>0</v>
      </c>
      <c r="DK323">
        <v>90087829046</v>
      </c>
      <c r="DL323">
        <v>0</v>
      </c>
      <c r="DM323">
        <v>88895588684</v>
      </c>
      <c r="DN323">
        <v>0</v>
      </c>
      <c r="DO323">
        <v>0</v>
      </c>
      <c r="DP323">
        <v>0</v>
      </c>
      <c r="DQ323">
        <v>1349246240</v>
      </c>
      <c r="DR323">
        <v>0</v>
      </c>
      <c r="DS323">
        <v>0</v>
      </c>
      <c r="DT323">
        <v>0</v>
      </c>
      <c r="DU323">
        <v>0</v>
      </c>
      <c r="DV323">
        <v>108329502582</v>
      </c>
      <c r="DW323">
        <v>22763262.24030783</v>
      </c>
      <c r="DX323">
        <v>0</v>
      </c>
      <c r="DY323">
        <v>52006364609.376305</v>
      </c>
      <c r="DZ323">
        <v>28410873805.268238</v>
      </c>
      <c r="EA323">
        <v>0</v>
      </c>
      <c r="EB323">
        <v>80440001676.884857</v>
      </c>
      <c r="EC323">
        <v>0.74254934952734419</v>
      </c>
      <c r="ED323">
        <v>80440001676.884857</v>
      </c>
      <c r="EE323">
        <v>66894658858.437881</v>
      </c>
      <c r="EF323">
        <v>0</v>
      </c>
      <c r="EG323">
        <v>1619095486</v>
      </c>
      <c r="EH323">
        <v>34707271</v>
      </c>
      <c r="EI323">
        <v>0</v>
      </c>
      <c r="EJ323">
        <v>2506779331</v>
      </c>
      <c r="EK323">
        <v>0</v>
      </c>
      <c r="EL323">
        <v>1619095486</v>
      </c>
      <c r="EM323">
        <v>34707271</v>
      </c>
      <c r="EN323">
        <v>0</v>
      </c>
      <c r="EO323">
        <v>2506779331</v>
      </c>
      <c r="EP323">
        <v>4160582088</v>
      </c>
      <c r="EQ323">
        <v>4160582088</v>
      </c>
      <c r="ER323">
        <v>35</v>
      </c>
      <c r="ES323" t="s">
        <v>1245</v>
      </c>
      <c r="ET323" t="s">
        <v>10328</v>
      </c>
      <c r="EU323">
        <v>2017</v>
      </c>
      <c r="EV323" t="s">
        <v>613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1619095486</v>
      </c>
      <c r="FI323">
        <v>34707271</v>
      </c>
      <c r="FJ323">
        <v>0</v>
      </c>
      <c r="FK323">
        <v>2506779331</v>
      </c>
      <c r="FL323">
        <v>0</v>
      </c>
      <c r="FM323">
        <v>1619095486</v>
      </c>
      <c r="FN323">
        <v>34707271</v>
      </c>
      <c r="FO323">
        <v>0</v>
      </c>
      <c r="FP323">
        <v>2506779331</v>
      </c>
      <c r="FQ323" t="b">
        <v>1</v>
      </c>
      <c r="FR323" t="b">
        <v>1</v>
      </c>
    </row>
    <row r="324" spans="1:174" x14ac:dyDescent="0.4">
      <c r="A324" t="s">
        <v>1317</v>
      </c>
      <c r="B324" t="s">
        <v>1318</v>
      </c>
      <c r="C324">
        <v>200000831</v>
      </c>
      <c r="D324" t="s">
        <v>1319</v>
      </c>
      <c r="E324" t="s">
        <v>1320</v>
      </c>
      <c r="F324" t="s">
        <v>885</v>
      </c>
      <c r="G324" t="s">
        <v>885</v>
      </c>
      <c r="H324" t="s">
        <v>1321</v>
      </c>
      <c r="I324" t="s">
        <v>730</v>
      </c>
      <c r="J324" t="s">
        <v>878</v>
      </c>
      <c r="K324" t="s">
        <v>732</v>
      </c>
      <c r="L324" t="s">
        <v>879</v>
      </c>
      <c r="M324" t="s">
        <v>594</v>
      </c>
      <c r="N324" t="s">
        <v>635</v>
      </c>
      <c r="O324" t="s">
        <v>596</v>
      </c>
      <c r="P324" t="s">
        <v>636</v>
      </c>
      <c r="Q324" t="s">
        <v>696</v>
      </c>
      <c r="R324" t="s">
        <v>598</v>
      </c>
      <c r="S324" t="s">
        <v>733</v>
      </c>
      <c r="T324" s="1">
        <v>42726</v>
      </c>
      <c r="U324" s="1">
        <v>43643</v>
      </c>
      <c r="V324" s="1">
        <v>44922</v>
      </c>
      <c r="W324" s="1">
        <v>44922</v>
      </c>
      <c r="X324" t="s">
        <v>594</v>
      </c>
      <c r="Y324" t="s">
        <v>594</v>
      </c>
      <c r="Z324" t="s">
        <v>594</v>
      </c>
      <c r="AA324" t="s">
        <v>594</v>
      </c>
      <c r="AB324" t="s">
        <v>637</v>
      </c>
      <c r="AC324" t="s">
        <v>1322</v>
      </c>
      <c r="AD324" t="s">
        <v>604</v>
      </c>
      <c r="AF324" t="s">
        <v>735</v>
      </c>
      <c r="AG324" t="s">
        <v>722</v>
      </c>
      <c r="AH324" t="s">
        <v>10328</v>
      </c>
      <c r="AI324" t="s">
        <v>607</v>
      </c>
      <c r="AJ324" t="s">
        <v>737</v>
      </c>
      <c r="AK324" t="s">
        <v>885</v>
      </c>
      <c r="AL324" t="s">
        <v>609</v>
      </c>
      <c r="AM324" t="s">
        <v>610</v>
      </c>
      <c r="AN324" t="s">
        <v>611</v>
      </c>
      <c r="AO324">
        <v>630000000</v>
      </c>
      <c r="AP324">
        <v>106776000000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94586643208</v>
      </c>
      <c r="AX324">
        <v>0</v>
      </c>
      <c r="AY324">
        <v>0</v>
      </c>
      <c r="AZ324">
        <v>93650645783</v>
      </c>
      <c r="BA324">
        <v>0</v>
      </c>
      <c r="BB324">
        <v>0</v>
      </c>
      <c r="BC324">
        <v>935997425</v>
      </c>
      <c r="BD324">
        <v>0</v>
      </c>
      <c r="BE324">
        <v>0</v>
      </c>
      <c r="BF324">
        <v>2514028298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336941029</v>
      </c>
      <c r="CM324">
        <v>0</v>
      </c>
      <c r="CN324">
        <v>0</v>
      </c>
      <c r="CO324">
        <v>1.1732217669487</v>
      </c>
      <c r="CP324">
        <v>0</v>
      </c>
      <c r="CQ324">
        <v>0</v>
      </c>
      <c r="CR324">
        <v>0</v>
      </c>
      <c r="CS324">
        <v>1.0166834430261982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0.93752002623866948</v>
      </c>
      <c r="DI324">
        <v>6.2479973761330528E-2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450</v>
      </c>
      <c r="ES324" t="s">
        <v>10328</v>
      </c>
      <c r="ET324" t="s">
        <v>10328</v>
      </c>
      <c r="EU324" t="s">
        <v>612</v>
      </c>
      <c r="EV324" t="s">
        <v>613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 t="b">
        <v>1</v>
      </c>
      <c r="FR324" t="b">
        <v>1</v>
      </c>
    </row>
    <row r="325" spans="1:174" x14ac:dyDescent="0.4">
      <c r="A325" t="s">
        <v>156</v>
      </c>
      <c r="B325">
        <v>205900967201</v>
      </c>
      <c r="C325">
        <v>6000000000541</v>
      </c>
      <c r="D325" t="s">
        <v>1323</v>
      </c>
      <c r="E325" t="s">
        <v>1324</v>
      </c>
      <c r="F325" t="s">
        <v>587</v>
      </c>
      <c r="G325" t="s">
        <v>717</v>
      </c>
      <c r="H325" t="s">
        <v>1178</v>
      </c>
      <c r="I325" t="s">
        <v>590</v>
      </c>
      <c r="J325" t="s">
        <v>591</v>
      </c>
      <c r="K325" t="s">
        <v>592</v>
      </c>
      <c r="L325" t="s">
        <v>593</v>
      </c>
      <c r="M325" t="s">
        <v>594</v>
      </c>
      <c r="N325" t="s">
        <v>595</v>
      </c>
      <c r="O325" t="s">
        <v>596</v>
      </c>
      <c r="P325" t="s">
        <v>595</v>
      </c>
      <c r="Q325" t="s">
        <v>597</v>
      </c>
      <c r="R325" t="s">
        <v>598</v>
      </c>
      <c r="S325" t="s">
        <v>598</v>
      </c>
      <c r="T325" s="1">
        <v>42716</v>
      </c>
      <c r="U325" s="1">
        <v>50751</v>
      </c>
      <c r="V325" s="1">
        <v>50751</v>
      </c>
      <c r="X325" t="s">
        <v>718</v>
      </c>
      <c r="Y325" t="s">
        <v>600</v>
      </c>
      <c r="Z325" t="s">
        <v>719</v>
      </c>
      <c r="AA325" t="s">
        <v>1179</v>
      </c>
      <c r="AB325" t="s">
        <v>630</v>
      </c>
      <c r="AC325" t="s">
        <v>594</v>
      </c>
      <c r="AD325" t="s">
        <v>681</v>
      </c>
      <c r="AF325" t="s">
        <v>605</v>
      </c>
      <c r="AG325" t="s">
        <v>606</v>
      </c>
      <c r="AH325" s="1">
        <v>42709</v>
      </c>
      <c r="AI325" t="s">
        <v>607</v>
      </c>
      <c r="AJ325" t="s">
        <v>608</v>
      </c>
      <c r="AK325" t="s">
        <v>587</v>
      </c>
      <c r="AL325" t="s">
        <v>609</v>
      </c>
      <c r="AM325" t="s">
        <v>610</v>
      </c>
      <c r="AN325" t="s">
        <v>619</v>
      </c>
      <c r="AO325">
        <v>0</v>
      </c>
      <c r="AP325">
        <v>35000000000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35000000000</v>
      </c>
      <c r="AX325">
        <v>1005819672</v>
      </c>
      <c r="AY325">
        <v>1005819672</v>
      </c>
      <c r="AZ325">
        <v>21058032265</v>
      </c>
      <c r="BA325">
        <v>-1005819672</v>
      </c>
      <c r="BB325">
        <v>-1005819672</v>
      </c>
      <c r="BC325">
        <v>13941967735</v>
      </c>
      <c r="BD325">
        <v>129801561</v>
      </c>
      <c r="BE325">
        <v>129801561</v>
      </c>
      <c r="BF325">
        <v>4724382677</v>
      </c>
      <c r="BG325">
        <v>0</v>
      </c>
      <c r="BH325">
        <v>129801561</v>
      </c>
      <c r="BI325">
        <v>0</v>
      </c>
      <c r="BJ325">
        <v>0</v>
      </c>
      <c r="BK325">
        <v>0</v>
      </c>
      <c r="BL325">
        <v>130866718</v>
      </c>
      <c r="BM325">
        <v>0</v>
      </c>
      <c r="BN325">
        <v>0</v>
      </c>
      <c r="BO325">
        <v>44408398</v>
      </c>
      <c r="BP325">
        <v>131389190</v>
      </c>
      <c r="BQ325">
        <v>44408398</v>
      </c>
      <c r="BR325">
        <v>131389190</v>
      </c>
      <c r="BS325">
        <v>0</v>
      </c>
      <c r="BT325">
        <v>0</v>
      </c>
      <c r="BU325">
        <v>0</v>
      </c>
      <c r="BV325">
        <v>44408398</v>
      </c>
      <c r="BW325">
        <v>131389190</v>
      </c>
      <c r="BX325">
        <v>0.30791242431679611</v>
      </c>
      <c r="BY325">
        <v>0.91376248446792141</v>
      </c>
      <c r="BZ325">
        <v>0</v>
      </c>
      <c r="CA325">
        <v>13949221330</v>
      </c>
      <c r="CB325">
        <v>14955041002</v>
      </c>
      <c r="CC325">
        <v>14955041002</v>
      </c>
      <c r="CD325">
        <v>0</v>
      </c>
      <c r="CE325">
        <v>13941967735</v>
      </c>
      <c r="CF325">
        <v>14947264381</v>
      </c>
      <c r="CG325">
        <v>14947264381</v>
      </c>
      <c r="CH325">
        <v>13941967735</v>
      </c>
      <c r="CI325">
        <v>14947264381</v>
      </c>
      <c r="CJ325">
        <v>14947264381</v>
      </c>
      <c r="CK325">
        <v>523026</v>
      </c>
      <c r="CL325">
        <v>0</v>
      </c>
      <c r="CM325">
        <v>0.30350435833333334</v>
      </c>
      <c r="CN325">
        <v>3.6420523</v>
      </c>
      <c r="CO325">
        <v>3.6420523</v>
      </c>
      <c r="CP325">
        <v>4231447971.3152118</v>
      </c>
      <c r="CQ325">
        <v>50777375655.782539</v>
      </c>
      <c r="CR325">
        <v>50777375655.782539</v>
      </c>
      <c r="CS325">
        <v>1.1349823621999999</v>
      </c>
      <c r="CT325">
        <v>15823887473.586483</v>
      </c>
      <c r="CU325">
        <v>3.6</v>
      </c>
      <c r="CV325">
        <v>0</v>
      </c>
      <c r="CW325">
        <v>0</v>
      </c>
      <c r="CX325">
        <v>3.6</v>
      </c>
      <c r="CY325">
        <v>3.6</v>
      </c>
      <c r="CZ325">
        <v>50191083846</v>
      </c>
      <c r="DA325">
        <v>0</v>
      </c>
      <c r="DB325">
        <v>0</v>
      </c>
      <c r="DC325">
        <v>3620950819.2000003</v>
      </c>
      <c r="DD325">
        <v>3620950819.2000003</v>
      </c>
      <c r="DE325">
        <v>13941967735</v>
      </c>
      <c r="DF325">
        <v>0</v>
      </c>
      <c r="DG325">
        <v>1005819672</v>
      </c>
      <c r="DH325">
        <v>1</v>
      </c>
      <c r="DI325">
        <v>0</v>
      </c>
      <c r="DJ325">
        <v>13941967735</v>
      </c>
      <c r="DK325">
        <v>0</v>
      </c>
      <c r="DL325">
        <v>14947264381</v>
      </c>
      <c r="DM325">
        <v>0</v>
      </c>
      <c r="DN325">
        <v>0</v>
      </c>
      <c r="DO325">
        <v>0</v>
      </c>
      <c r="DP325">
        <v>1005819672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16275936757.250185</v>
      </c>
      <c r="DW325">
        <v>2054428082.1855233</v>
      </c>
      <c r="DX325">
        <v>0</v>
      </c>
      <c r="DY325">
        <v>0</v>
      </c>
      <c r="DZ325">
        <v>0</v>
      </c>
      <c r="EA325">
        <v>0</v>
      </c>
      <c r="EB325">
        <v>2054428082.1855233</v>
      </c>
      <c r="EC325">
        <v>0.12622487496889354</v>
      </c>
      <c r="ED325">
        <v>2054428082.185523</v>
      </c>
      <c r="EE325">
        <v>1759823134.1707227</v>
      </c>
      <c r="EF325">
        <v>0</v>
      </c>
      <c r="EG325">
        <v>44408398</v>
      </c>
      <c r="EH325">
        <v>0</v>
      </c>
      <c r="EI325">
        <v>0</v>
      </c>
      <c r="EJ325">
        <v>0</v>
      </c>
      <c r="EK325">
        <v>0</v>
      </c>
      <c r="EL325">
        <v>131389190</v>
      </c>
      <c r="EM325">
        <v>0</v>
      </c>
      <c r="EN325">
        <v>0</v>
      </c>
      <c r="EO325">
        <v>0</v>
      </c>
      <c r="EP325">
        <v>44408398</v>
      </c>
      <c r="EQ325">
        <v>131389190</v>
      </c>
      <c r="ER325">
        <v>272</v>
      </c>
      <c r="ES325" t="s">
        <v>10328</v>
      </c>
      <c r="ET325" t="s">
        <v>10328</v>
      </c>
      <c r="EU325" t="s">
        <v>612</v>
      </c>
      <c r="EV325" t="s">
        <v>10329</v>
      </c>
      <c r="EW325">
        <v>0</v>
      </c>
      <c r="EX325">
        <v>44408398</v>
      </c>
      <c r="EY325">
        <v>0</v>
      </c>
      <c r="EZ325">
        <v>0</v>
      </c>
      <c r="FA325">
        <v>0</v>
      </c>
      <c r="FB325">
        <v>0</v>
      </c>
      <c r="FC325">
        <v>131389190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 t="b">
        <v>1</v>
      </c>
      <c r="FR325" t="b">
        <v>1</v>
      </c>
    </row>
    <row r="326" spans="1:174" x14ac:dyDescent="0.4">
      <c r="A326" t="s">
        <v>156</v>
      </c>
      <c r="B326" t="s">
        <v>1325</v>
      </c>
      <c r="C326">
        <v>200000818</v>
      </c>
      <c r="D326" t="s">
        <v>1323</v>
      </c>
      <c r="E326" t="s">
        <v>1326</v>
      </c>
      <c r="F326" t="s">
        <v>587</v>
      </c>
      <c r="G326" t="s">
        <v>717</v>
      </c>
      <c r="H326" t="s">
        <v>1178</v>
      </c>
      <c r="I326" t="s">
        <v>590</v>
      </c>
      <c r="J326" t="s">
        <v>591</v>
      </c>
      <c r="K326" t="s">
        <v>592</v>
      </c>
      <c r="L326" t="s">
        <v>593</v>
      </c>
      <c r="M326" t="s">
        <v>594</v>
      </c>
      <c r="N326" t="s">
        <v>635</v>
      </c>
      <c r="O326" t="s">
        <v>695</v>
      </c>
      <c r="P326" t="s">
        <v>625</v>
      </c>
      <c r="Q326" t="s">
        <v>597</v>
      </c>
      <c r="R326" t="s">
        <v>598</v>
      </c>
      <c r="S326" t="s">
        <v>598</v>
      </c>
      <c r="T326" s="1">
        <v>42716</v>
      </c>
      <c r="U326" s="1">
        <v>50751</v>
      </c>
      <c r="V326" s="1">
        <v>50751</v>
      </c>
      <c r="X326" t="s">
        <v>718</v>
      </c>
      <c r="Y326" t="s">
        <v>600</v>
      </c>
      <c r="Z326" t="s">
        <v>719</v>
      </c>
      <c r="AA326" t="s">
        <v>1179</v>
      </c>
      <c r="AB326" t="s">
        <v>630</v>
      </c>
      <c r="AC326" t="s">
        <v>594</v>
      </c>
      <c r="AD326" t="s">
        <v>681</v>
      </c>
      <c r="AF326" t="s">
        <v>605</v>
      </c>
      <c r="AG326" t="s">
        <v>606</v>
      </c>
      <c r="AH326" t="s">
        <v>10328</v>
      </c>
      <c r="AI326" t="s">
        <v>607</v>
      </c>
      <c r="AJ326" t="s">
        <v>608</v>
      </c>
      <c r="AK326" t="s">
        <v>587</v>
      </c>
      <c r="AL326" t="s">
        <v>627</v>
      </c>
      <c r="AM326" t="s">
        <v>610</v>
      </c>
      <c r="AN326" t="s">
        <v>619</v>
      </c>
      <c r="AO326">
        <v>0</v>
      </c>
      <c r="AP326">
        <v>15000000000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15013940281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15013940281</v>
      </c>
      <c r="BD326">
        <v>0</v>
      </c>
      <c r="BE326">
        <v>0</v>
      </c>
      <c r="BF326">
        <v>3783008012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488658095</v>
      </c>
      <c r="BN326">
        <v>488658095</v>
      </c>
      <c r="BO326">
        <v>0</v>
      </c>
      <c r="BP326">
        <v>0</v>
      </c>
      <c r="BQ326">
        <v>488658095</v>
      </c>
      <c r="BR326">
        <v>488658095</v>
      </c>
      <c r="BS326">
        <v>0</v>
      </c>
      <c r="BT326">
        <v>0</v>
      </c>
      <c r="BU326">
        <v>0</v>
      </c>
      <c r="BV326">
        <v>488658095</v>
      </c>
      <c r="BW326">
        <v>488658095</v>
      </c>
      <c r="BX326">
        <v>2.7664346754957498</v>
      </c>
      <c r="BY326">
        <v>2.7664346754957498</v>
      </c>
      <c r="BZ326">
        <v>0</v>
      </c>
      <c r="CA326">
        <v>15013925657</v>
      </c>
      <c r="CB326">
        <v>15013925657</v>
      </c>
      <c r="CC326">
        <v>15013925657</v>
      </c>
      <c r="CD326">
        <v>0</v>
      </c>
      <c r="CE326">
        <v>18152480029</v>
      </c>
      <c r="CF326">
        <v>17663821934</v>
      </c>
      <c r="CG326">
        <v>17663821934</v>
      </c>
      <c r="CH326">
        <v>18152480029</v>
      </c>
      <c r="CI326">
        <v>17663821934</v>
      </c>
      <c r="CJ326">
        <v>17663821934</v>
      </c>
      <c r="CK326">
        <v>488658095</v>
      </c>
      <c r="CL326">
        <v>0</v>
      </c>
      <c r="CM326">
        <v>37.8920978307724</v>
      </c>
      <c r="CN326">
        <v>11.702672839164732</v>
      </c>
      <c r="CO326">
        <v>4.6266201138496399</v>
      </c>
      <c r="CP326">
        <v>687835549130.01025</v>
      </c>
      <c r="CQ326">
        <v>212432534998.85852</v>
      </c>
      <c r="CR326">
        <v>83984629218.425293</v>
      </c>
      <c r="CS326">
        <v>1.4610080785228081</v>
      </c>
      <c r="CT326">
        <v>26520919967.592937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0.48144103388357462</v>
      </c>
      <c r="DI326">
        <v>0.51855896611642538</v>
      </c>
      <c r="DJ326">
        <v>8739348752.7126999</v>
      </c>
      <c r="DK326">
        <v>9413131276.2873001</v>
      </c>
      <c r="DL326">
        <v>8504088694.2403221</v>
      </c>
      <c r="DM326">
        <v>9159733239.7596779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17829827124</v>
      </c>
      <c r="DW326">
        <v>1101094361.8571908</v>
      </c>
      <c r="DX326">
        <v>0</v>
      </c>
      <c r="DY326">
        <v>4437177116.1141815</v>
      </c>
      <c r="DZ326">
        <v>0</v>
      </c>
      <c r="EA326">
        <v>0</v>
      </c>
      <c r="EB326">
        <v>5538271477.9713726</v>
      </c>
      <c r="EC326">
        <v>0.31061834977168862</v>
      </c>
      <c r="ED326">
        <v>5538271477.9713726</v>
      </c>
      <c r="EE326">
        <v>5638493390.8715143</v>
      </c>
      <c r="EF326">
        <v>0</v>
      </c>
      <c r="EG326">
        <v>0</v>
      </c>
      <c r="EH326">
        <v>0</v>
      </c>
      <c r="EI326">
        <v>0</v>
      </c>
      <c r="EJ326">
        <v>488658095</v>
      </c>
      <c r="EK326">
        <v>0</v>
      </c>
      <c r="EL326">
        <v>0</v>
      </c>
      <c r="EM326">
        <v>0</v>
      </c>
      <c r="EN326">
        <v>0</v>
      </c>
      <c r="EO326">
        <v>488658095</v>
      </c>
      <c r="EP326">
        <v>488658095</v>
      </c>
      <c r="EQ326">
        <v>488658095</v>
      </c>
      <c r="ER326">
        <v>184</v>
      </c>
      <c r="ES326" t="s">
        <v>10328</v>
      </c>
      <c r="ET326" t="s">
        <v>10328</v>
      </c>
      <c r="EU326" t="s">
        <v>612</v>
      </c>
      <c r="EV326" t="s">
        <v>613</v>
      </c>
      <c r="EW326">
        <v>0</v>
      </c>
      <c r="EX326">
        <v>0</v>
      </c>
      <c r="EY326">
        <v>0</v>
      </c>
      <c r="EZ326">
        <v>0</v>
      </c>
      <c r="FA326">
        <v>235260058.47237802</v>
      </c>
      <c r="FB326">
        <v>0</v>
      </c>
      <c r="FC326">
        <v>0</v>
      </c>
      <c r="FD326">
        <v>0</v>
      </c>
      <c r="FE326">
        <v>0</v>
      </c>
      <c r="FF326">
        <v>235260058.47237802</v>
      </c>
      <c r="FG326">
        <v>0</v>
      </c>
      <c r="FH326">
        <v>0</v>
      </c>
      <c r="FI326">
        <v>0</v>
      </c>
      <c r="FJ326">
        <v>0</v>
      </c>
      <c r="FK326">
        <v>253398036.52762198</v>
      </c>
      <c r="FL326">
        <v>0</v>
      </c>
      <c r="FM326">
        <v>0</v>
      </c>
      <c r="FN326">
        <v>0</v>
      </c>
      <c r="FO326">
        <v>0</v>
      </c>
      <c r="FP326">
        <v>253398036.52762198</v>
      </c>
      <c r="FQ326" t="b">
        <v>1</v>
      </c>
      <c r="FR326" t="b">
        <v>1</v>
      </c>
    </row>
    <row r="327" spans="1:174" x14ac:dyDescent="0.4">
      <c r="A327" t="s">
        <v>157</v>
      </c>
      <c r="B327" t="s">
        <v>1327</v>
      </c>
      <c r="C327">
        <v>210000852</v>
      </c>
      <c r="D327" t="s">
        <v>1328</v>
      </c>
      <c r="E327" t="s">
        <v>1329</v>
      </c>
      <c r="F327" t="s">
        <v>647</v>
      </c>
      <c r="G327" t="s">
        <v>648</v>
      </c>
      <c r="H327" t="s">
        <v>973</v>
      </c>
      <c r="I327" t="s">
        <v>730</v>
      </c>
      <c r="J327" t="s">
        <v>878</v>
      </c>
      <c r="K327" t="s">
        <v>732</v>
      </c>
      <c r="L327" t="s">
        <v>879</v>
      </c>
      <c r="M327" t="s">
        <v>594</v>
      </c>
      <c r="N327" t="s">
        <v>635</v>
      </c>
      <c r="O327" t="s">
        <v>744</v>
      </c>
      <c r="P327" t="s">
        <v>636</v>
      </c>
      <c r="Q327" t="s">
        <v>597</v>
      </c>
      <c r="R327" t="s">
        <v>598</v>
      </c>
      <c r="S327" t="s">
        <v>733</v>
      </c>
      <c r="T327" s="1">
        <v>42703</v>
      </c>
      <c r="U327" s="1">
        <v>46720</v>
      </c>
      <c r="V327" s="1">
        <v>46720</v>
      </c>
      <c r="X327" t="s">
        <v>594</v>
      </c>
      <c r="Y327" t="s">
        <v>594</v>
      </c>
      <c r="Z327" t="s">
        <v>594</v>
      </c>
      <c r="AA327" t="s">
        <v>594</v>
      </c>
      <c r="AB327" t="s">
        <v>1330</v>
      </c>
      <c r="AD327" t="s">
        <v>904</v>
      </c>
      <c r="AF327" t="s">
        <v>653</v>
      </c>
      <c r="AG327" t="s">
        <v>722</v>
      </c>
      <c r="AH327" t="s">
        <v>10328</v>
      </c>
      <c r="AI327" t="s">
        <v>607</v>
      </c>
      <c r="AJ327" t="s">
        <v>814</v>
      </c>
      <c r="AK327" t="s">
        <v>647</v>
      </c>
      <c r="AL327" t="s">
        <v>609</v>
      </c>
      <c r="AM327" t="s">
        <v>610</v>
      </c>
      <c r="AN327" t="s">
        <v>619</v>
      </c>
      <c r="AO327">
        <v>7350000000</v>
      </c>
      <c r="AP327">
        <v>105000000000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116295079819</v>
      </c>
      <c r="AX327">
        <v>0</v>
      </c>
      <c r="AY327">
        <v>0</v>
      </c>
      <c r="AZ327">
        <v>16813055055</v>
      </c>
      <c r="BA327">
        <v>0</v>
      </c>
      <c r="BB327">
        <v>0</v>
      </c>
      <c r="BC327">
        <v>99482024764</v>
      </c>
      <c r="BD327">
        <v>0</v>
      </c>
      <c r="BE327">
        <v>1351100640</v>
      </c>
      <c r="BF327">
        <v>36526090781</v>
      </c>
      <c r="BG327">
        <v>1351100640</v>
      </c>
      <c r="BH327">
        <v>0</v>
      </c>
      <c r="BI327">
        <v>0</v>
      </c>
      <c r="BJ327">
        <v>0</v>
      </c>
      <c r="BK327">
        <v>1351100640</v>
      </c>
      <c r="BL327">
        <v>0</v>
      </c>
      <c r="BM327">
        <v>168412958</v>
      </c>
      <c r="BN327">
        <v>168412958</v>
      </c>
      <c r="BO327">
        <v>0</v>
      </c>
      <c r="BP327">
        <v>1351100640</v>
      </c>
      <c r="BQ327">
        <v>168412958</v>
      </c>
      <c r="BR327">
        <v>1519513598</v>
      </c>
      <c r="BS327">
        <v>0</v>
      </c>
      <c r="BT327">
        <v>0</v>
      </c>
      <c r="BU327">
        <v>0</v>
      </c>
      <c r="BV327">
        <v>168412958</v>
      </c>
      <c r="BW327">
        <v>1519513598</v>
      </c>
      <c r="BX327">
        <v>0.17307163653358218</v>
      </c>
      <c r="BY327">
        <v>1.572463368813136</v>
      </c>
      <c r="BZ327">
        <v>0</v>
      </c>
      <c r="CA327">
        <v>99293178447</v>
      </c>
      <c r="CB327">
        <v>99293178447</v>
      </c>
      <c r="CC327">
        <v>99293178447</v>
      </c>
      <c r="CD327">
        <v>0</v>
      </c>
      <c r="CE327">
        <v>97476649809</v>
      </c>
      <c r="CF327">
        <v>97308236851</v>
      </c>
      <c r="CG327">
        <v>97308236851</v>
      </c>
      <c r="CH327">
        <v>97476649809</v>
      </c>
      <c r="CI327">
        <v>97308236851</v>
      </c>
      <c r="CJ327">
        <v>97308236851</v>
      </c>
      <c r="CK327">
        <v>168412958</v>
      </c>
      <c r="CL327">
        <v>5662699124</v>
      </c>
      <c r="CM327">
        <v>2.0568856596946721</v>
      </c>
      <c r="CN327">
        <v>6.5215274691581708</v>
      </c>
      <c r="CO327">
        <v>4.0908828377723694</v>
      </c>
      <c r="CP327">
        <v>200498323147.21149</v>
      </c>
      <c r="CQ327">
        <v>635696649330.90503</v>
      </c>
      <c r="CR327">
        <v>398765553787.18542</v>
      </c>
      <c r="CS327">
        <v>1.2968372856334727</v>
      </c>
      <c r="CT327">
        <v>126411353950.94812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1</v>
      </c>
      <c r="DI327">
        <v>0</v>
      </c>
      <c r="DJ327">
        <v>97476649809</v>
      </c>
      <c r="DK327">
        <v>0</v>
      </c>
      <c r="DL327">
        <v>97308236851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97807438672</v>
      </c>
      <c r="DW327">
        <v>9688999011.1200428</v>
      </c>
      <c r="DX327">
        <v>0</v>
      </c>
      <c r="DY327">
        <v>0</v>
      </c>
      <c r="DZ327">
        <v>25747795350.852283</v>
      </c>
      <c r="EA327">
        <v>0</v>
      </c>
      <c r="EB327">
        <v>35436794361.972328</v>
      </c>
      <c r="EC327">
        <v>0.36231185319974091</v>
      </c>
      <c r="ED327">
        <v>35436794361.972328</v>
      </c>
      <c r="EE327">
        <v>35316945636.000961</v>
      </c>
      <c r="EF327">
        <v>0</v>
      </c>
      <c r="EG327">
        <v>0</v>
      </c>
      <c r="EH327">
        <v>0</v>
      </c>
      <c r="EI327">
        <v>0</v>
      </c>
      <c r="EJ327">
        <v>168412958</v>
      </c>
      <c r="EK327">
        <v>0</v>
      </c>
      <c r="EL327">
        <v>1351100640</v>
      </c>
      <c r="EM327">
        <v>0</v>
      </c>
      <c r="EN327">
        <v>0</v>
      </c>
      <c r="EO327">
        <v>168412958</v>
      </c>
      <c r="EP327">
        <v>168412958</v>
      </c>
      <c r="EQ327">
        <v>1519513598</v>
      </c>
      <c r="ER327">
        <v>85</v>
      </c>
      <c r="ES327" t="s">
        <v>10328</v>
      </c>
      <c r="ET327" t="s">
        <v>10328</v>
      </c>
      <c r="EU327" t="s">
        <v>612</v>
      </c>
      <c r="EV327" t="s">
        <v>613</v>
      </c>
      <c r="EW327">
        <v>0</v>
      </c>
      <c r="EX327">
        <v>0</v>
      </c>
      <c r="EY327">
        <v>0</v>
      </c>
      <c r="EZ327">
        <v>0</v>
      </c>
      <c r="FA327">
        <v>168412958</v>
      </c>
      <c r="FB327">
        <v>0</v>
      </c>
      <c r="FC327">
        <v>1351100640</v>
      </c>
      <c r="FD327">
        <v>0</v>
      </c>
      <c r="FE327">
        <v>0</v>
      </c>
      <c r="FF327">
        <v>168412958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 t="b">
        <v>1</v>
      </c>
      <c r="FR327" t="b">
        <v>1</v>
      </c>
    </row>
    <row r="328" spans="1:174" x14ac:dyDescent="0.4">
      <c r="A328" t="s">
        <v>158</v>
      </c>
      <c r="B328" t="s">
        <v>1331</v>
      </c>
      <c r="C328">
        <v>200000845</v>
      </c>
      <c r="D328" t="s">
        <v>1332</v>
      </c>
      <c r="E328" t="s">
        <v>1333</v>
      </c>
      <c r="F328" t="s">
        <v>587</v>
      </c>
      <c r="G328" t="s">
        <v>717</v>
      </c>
      <c r="H328" t="s">
        <v>1334</v>
      </c>
      <c r="I328" t="s">
        <v>730</v>
      </c>
      <c r="J328" t="s">
        <v>852</v>
      </c>
      <c r="K328" t="s">
        <v>732</v>
      </c>
      <c r="L328" t="s">
        <v>960</v>
      </c>
      <c r="M328" t="s">
        <v>594</v>
      </c>
      <c r="N328" t="s">
        <v>635</v>
      </c>
      <c r="O328" t="s">
        <v>624</v>
      </c>
      <c r="P328" t="s">
        <v>625</v>
      </c>
      <c r="Q328" t="s">
        <v>597</v>
      </c>
      <c r="R328" t="s">
        <v>598</v>
      </c>
      <c r="S328" t="s">
        <v>961</v>
      </c>
      <c r="T328" s="1">
        <v>42741</v>
      </c>
      <c r="U328" s="1">
        <v>43861</v>
      </c>
      <c r="V328" s="1">
        <v>51897</v>
      </c>
      <c r="X328" t="s">
        <v>594</v>
      </c>
      <c r="Y328" t="s">
        <v>594</v>
      </c>
      <c r="Z328" t="s">
        <v>594</v>
      </c>
      <c r="AA328" t="s">
        <v>594</v>
      </c>
      <c r="AB328" t="s">
        <v>810</v>
      </c>
      <c r="AC328" t="s">
        <v>1335</v>
      </c>
      <c r="AD328" t="s">
        <v>904</v>
      </c>
      <c r="AF328" t="s">
        <v>813</v>
      </c>
      <c r="AG328" t="s">
        <v>606</v>
      </c>
      <c r="AH328" t="s">
        <v>10328</v>
      </c>
      <c r="AI328" t="s">
        <v>607</v>
      </c>
      <c r="AJ328" t="s">
        <v>814</v>
      </c>
      <c r="AK328" t="s">
        <v>587</v>
      </c>
      <c r="AL328" t="s">
        <v>627</v>
      </c>
      <c r="AM328" t="s">
        <v>610</v>
      </c>
      <c r="AN328" t="s">
        <v>619</v>
      </c>
      <c r="AO328">
        <v>2282000000</v>
      </c>
      <c r="AP328">
        <v>482535420000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28170508210</v>
      </c>
      <c r="AW328">
        <v>521122999690</v>
      </c>
      <c r="AX328">
        <v>0</v>
      </c>
      <c r="AY328">
        <v>0</v>
      </c>
      <c r="AZ328">
        <v>16048283842</v>
      </c>
      <c r="BA328">
        <v>0</v>
      </c>
      <c r="BB328">
        <v>28170508210</v>
      </c>
      <c r="BC328">
        <v>505074715848</v>
      </c>
      <c r="BD328">
        <v>0</v>
      </c>
      <c r="BE328">
        <v>1890897</v>
      </c>
      <c r="BF328">
        <v>163043943573</v>
      </c>
      <c r="BG328">
        <v>0</v>
      </c>
      <c r="BH328">
        <v>0</v>
      </c>
      <c r="BI328">
        <v>1890897</v>
      </c>
      <c r="BJ328">
        <v>0</v>
      </c>
      <c r="BK328">
        <v>0</v>
      </c>
      <c r="BL328">
        <v>1890897</v>
      </c>
      <c r="BM328">
        <v>-15114489410</v>
      </c>
      <c r="BN328">
        <v>-15168254207</v>
      </c>
      <c r="BO328">
        <v>0</v>
      </c>
      <c r="BP328">
        <v>1890897</v>
      </c>
      <c r="BQ328">
        <v>-15114489410</v>
      </c>
      <c r="BR328">
        <v>-15166363310</v>
      </c>
      <c r="BS328">
        <v>0</v>
      </c>
      <c r="BT328">
        <v>0</v>
      </c>
      <c r="BU328">
        <v>0</v>
      </c>
      <c r="BV328">
        <v>-15114489410</v>
      </c>
      <c r="BW328">
        <v>-15166363310</v>
      </c>
      <c r="BX328">
        <v>-2.7329828390998609</v>
      </c>
      <c r="BY328">
        <v>-2.8137568261224195</v>
      </c>
      <c r="BZ328">
        <v>0</v>
      </c>
      <c r="CA328">
        <v>507749068557</v>
      </c>
      <c r="CB328">
        <v>507749068557</v>
      </c>
      <c r="CC328">
        <v>479578560347</v>
      </c>
      <c r="CD328">
        <v>0</v>
      </c>
      <c r="CE328">
        <v>537925551448</v>
      </c>
      <c r="CF328">
        <v>553040040858</v>
      </c>
      <c r="CG328">
        <v>524923297445</v>
      </c>
      <c r="CH328">
        <v>537925551448</v>
      </c>
      <c r="CI328">
        <v>553040040858</v>
      </c>
      <c r="CJ328">
        <v>524923297445</v>
      </c>
      <c r="CK328">
        <v>-15168254207</v>
      </c>
      <c r="CL328">
        <v>0</v>
      </c>
      <c r="CM328">
        <v>-27.838655337691311</v>
      </c>
      <c r="CN328">
        <v>-10.785015858709812</v>
      </c>
      <c r="CO328">
        <v>5.8460023999214172</v>
      </c>
      <c r="CP328">
        <v>-14975124024098.406</v>
      </c>
      <c r="CQ328">
        <v>-5801535603171.9014</v>
      </c>
      <c r="CR328">
        <v>3144714064744.0596</v>
      </c>
      <c r="CS328">
        <v>1.375908910736106</v>
      </c>
      <c r="CT328">
        <v>740136559549.93677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1</v>
      </c>
      <c r="DJ328">
        <v>0</v>
      </c>
      <c r="DK328">
        <v>537925551448</v>
      </c>
      <c r="DL328">
        <v>0</v>
      </c>
      <c r="DM328">
        <v>524923297445</v>
      </c>
      <c r="DN328">
        <v>0</v>
      </c>
      <c r="DO328">
        <v>28170508210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505249780142</v>
      </c>
      <c r="DW328">
        <v>723026.26263647003</v>
      </c>
      <c r="DX328">
        <v>0</v>
      </c>
      <c r="DY328">
        <v>105727535429.2966</v>
      </c>
      <c r="DZ328">
        <v>158591303143.94489</v>
      </c>
      <c r="EA328">
        <v>0</v>
      </c>
      <c r="EB328">
        <v>264319561599.50412</v>
      </c>
      <c r="EC328">
        <v>0.52314631690728763</v>
      </c>
      <c r="ED328">
        <v>264319561599.50412</v>
      </c>
      <c r="EE328">
        <v>281413771010.3429</v>
      </c>
      <c r="EF328">
        <v>0</v>
      </c>
      <c r="EG328">
        <v>0</v>
      </c>
      <c r="EH328">
        <v>0</v>
      </c>
      <c r="EI328">
        <v>0</v>
      </c>
      <c r="EJ328">
        <v>-15114489410</v>
      </c>
      <c r="EK328">
        <v>0</v>
      </c>
      <c r="EL328">
        <v>1890897</v>
      </c>
      <c r="EM328">
        <v>0</v>
      </c>
      <c r="EN328">
        <v>0</v>
      </c>
      <c r="EO328">
        <v>-15168254207</v>
      </c>
      <c r="EP328">
        <v>-15114489410</v>
      </c>
      <c r="EQ328">
        <v>-15166363310</v>
      </c>
      <c r="ER328">
        <v>765</v>
      </c>
      <c r="ES328" t="s">
        <v>10328</v>
      </c>
      <c r="ET328" t="s">
        <v>10328</v>
      </c>
      <c r="EU328">
        <v>2017</v>
      </c>
      <c r="EV328" t="s">
        <v>613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-15114489410</v>
      </c>
      <c r="FL328">
        <v>0</v>
      </c>
      <c r="FM328">
        <v>1890897</v>
      </c>
      <c r="FN328">
        <v>0</v>
      </c>
      <c r="FO328">
        <v>0</v>
      </c>
      <c r="FP328">
        <v>-15168254207</v>
      </c>
      <c r="FQ328" t="b">
        <v>1</v>
      </c>
      <c r="FR328" t="b">
        <v>1</v>
      </c>
    </row>
    <row r="329" spans="1:174" x14ac:dyDescent="0.4">
      <c r="A329" t="s">
        <v>159</v>
      </c>
      <c r="B329" t="s">
        <v>1336</v>
      </c>
      <c r="C329">
        <v>200000832</v>
      </c>
      <c r="D329" t="s">
        <v>1337</v>
      </c>
      <c r="E329" t="s">
        <v>1338</v>
      </c>
      <c r="F329" t="s">
        <v>587</v>
      </c>
      <c r="G329" t="s">
        <v>742</v>
      </c>
      <c r="H329" t="s">
        <v>1097</v>
      </c>
      <c r="I329" t="s">
        <v>590</v>
      </c>
      <c r="J329" t="s">
        <v>591</v>
      </c>
      <c r="K329" t="s">
        <v>592</v>
      </c>
      <c r="L329" t="s">
        <v>593</v>
      </c>
      <c r="M329" t="s">
        <v>594</v>
      </c>
      <c r="N329" t="s">
        <v>635</v>
      </c>
      <c r="O329" t="s">
        <v>596</v>
      </c>
      <c r="P329" t="s">
        <v>636</v>
      </c>
      <c r="Q329" t="s">
        <v>597</v>
      </c>
      <c r="R329" t="s">
        <v>598</v>
      </c>
      <c r="S329" t="s">
        <v>598</v>
      </c>
      <c r="T329" s="1">
        <v>42726</v>
      </c>
      <c r="U329" s="1">
        <v>51126</v>
      </c>
      <c r="V329" s="1">
        <v>51126</v>
      </c>
      <c r="X329" t="s">
        <v>718</v>
      </c>
      <c r="Y329" t="s">
        <v>600</v>
      </c>
      <c r="Z329" t="s">
        <v>719</v>
      </c>
      <c r="AA329" t="s">
        <v>1339</v>
      </c>
      <c r="AB329" t="s">
        <v>800</v>
      </c>
      <c r="AC329" t="s">
        <v>594</v>
      </c>
      <c r="AD329" t="s">
        <v>661</v>
      </c>
      <c r="AF329" t="s">
        <v>605</v>
      </c>
      <c r="AG329" t="s">
        <v>722</v>
      </c>
      <c r="AH329" t="s">
        <v>10328</v>
      </c>
      <c r="AI329" t="s">
        <v>607</v>
      </c>
      <c r="AJ329" t="s">
        <v>608</v>
      </c>
      <c r="AK329" t="s">
        <v>587</v>
      </c>
      <c r="AL329" t="s">
        <v>609</v>
      </c>
      <c r="AM329" t="s">
        <v>610</v>
      </c>
      <c r="AN329" t="s">
        <v>619</v>
      </c>
      <c r="AO329">
        <v>0</v>
      </c>
      <c r="AP329">
        <v>68500000000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60374341317</v>
      </c>
      <c r="AX329">
        <v>0</v>
      </c>
      <c r="AY329">
        <v>732009151</v>
      </c>
      <c r="AZ329">
        <v>16570065403</v>
      </c>
      <c r="BA329">
        <v>0</v>
      </c>
      <c r="BB329">
        <v>-732009151</v>
      </c>
      <c r="BC329">
        <v>43804275914</v>
      </c>
      <c r="BD329">
        <v>0</v>
      </c>
      <c r="BE329">
        <v>0</v>
      </c>
      <c r="BF329">
        <v>19394499074</v>
      </c>
      <c r="BG329">
        <v>0</v>
      </c>
      <c r="BH329">
        <v>0</v>
      </c>
      <c r="BI329">
        <v>0</v>
      </c>
      <c r="BJ329">
        <v>28354305</v>
      </c>
      <c r="BK329">
        <v>0</v>
      </c>
      <c r="BL329">
        <v>0</v>
      </c>
      <c r="BM329">
        <v>1624110613</v>
      </c>
      <c r="BN329">
        <v>1652464918</v>
      </c>
      <c r="BO329">
        <v>0</v>
      </c>
      <c r="BP329">
        <v>0</v>
      </c>
      <c r="BQ329">
        <v>1624110613</v>
      </c>
      <c r="BR329">
        <v>1652464918</v>
      </c>
      <c r="BS329">
        <v>0</v>
      </c>
      <c r="BT329">
        <v>0</v>
      </c>
      <c r="BU329">
        <v>0</v>
      </c>
      <c r="BV329">
        <v>1624110613</v>
      </c>
      <c r="BW329">
        <v>1652464918</v>
      </c>
      <c r="BX329">
        <v>3.855877282660547</v>
      </c>
      <c r="BY329">
        <v>3.8919951162470849</v>
      </c>
      <c r="BZ329">
        <v>0</v>
      </c>
      <c r="CA329">
        <v>43810870713</v>
      </c>
      <c r="CB329">
        <v>43810870713</v>
      </c>
      <c r="CC329">
        <v>44542766365</v>
      </c>
      <c r="CD329">
        <v>0</v>
      </c>
      <c r="CE329">
        <v>43744502263</v>
      </c>
      <c r="CF329">
        <v>42120391650</v>
      </c>
      <c r="CG329">
        <v>42824046496</v>
      </c>
      <c r="CH329">
        <v>43744502263</v>
      </c>
      <c r="CI329">
        <v>42120391650</v>
      </c>
      <c r="CJ329">
        <v>42824046496</v>
      </c>
      <c r="CK329">
        <v>1652464918</v>
      </c>
      <c r="CL329">
        <v>4452977471</v>
      </c>
      <c r="CM329">
        <v>56.121494174003608</v>
      </c>
      <c r="CN329">
        <v>16.895293593406677</v>
      </c>
      <c r="CO329">
        <v>4.5229491591453534</v>
      </c>
      <c r="CP329">
        <v>2455006828897.6421</v>
      </c>
      <c r="CQ329">
        <v>739076208830.82776</v>
      </c>
      <c r="CR329">
        <v>197854159727.66785</v>
      </c>
      <c r="CS329">
        <v>1.320247393201055</v>
      </c>
      <c r="CT329">
        <v>57753565079.603401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0.99567349608536693</v>
      </c>
      <c r="DI329">
        <v>4.3265039146329906E-3</v>
      </c>
      <c r="DJ329">
        <v>43555241502.715454</v>
      </c>
      <c r="DK329">
        <v>189260760.28454122</v>
      </c>
      <c r="DL329">
        <v>42638768091.194626</v>
      </c>
      <c r="DM329">
        <v>185278404.8053692</v>
      </c>
      <c r="DN329">
        <v>0</v>
      </c>
      <c r="DO329">
        <v>0</v>
      </c>
      <c r="DP329">
        <v>728842110.5426513</v>
      </c>
      <c r="DQ329">
        <v>3167040.4573486717</v>
      </c>
      <c r="DR329">
        <v>0</v>
      </c>
      <c r="DS329">
        <v>0</v>
      </c>
      <c r="DT329">
        <v>0</v>
      </c>
      <c r="DU329">
        <v>0</v>
      </c>
      <c r="DV329">
        <v>45704362386</v>
      </c>
      <c r="DW329">
        <v>5642560195.6379652</v>
      </c>
      <c r="DX329">
        <v>0</v>
      </c>
      <c r="DY329">
        <v>92829880.124394074</v>
      </c>
      <c r="DZ329">
        <v>0</v>
      </c>
      <c r="EA329">
        <v>0</v>
      </c>
      <c r="EB329">
        <v>5735390075.7623596</v>
      </c>
      <c r="EC329">
        <v>0.1254888981345729</v>
      </c>
      <c r="ED329">
        <v>5735390075.7623587</v>
      </c>
      <c r="EE329">
        <v>5489449388.4292002</v>
      </c>
      <c r="EF329">
        <v>0</v>
      </c>
      <c r="EG329">
        <v>0</v>
      </c>
      <c r="EH329">
        <v>0</v>
      </c>
      <c r="EI329">
        <v>0</v>
      </c>
      <c r="EJ329">
        <v>1624110613</v>
      </c>
      <c r="EK329">
        <v>0</v>
      </c>
      <c r="EL329">
        <v>0</v>
      </c>
      <c r="EM329">
        <v>28354305</v>
      </c>
      <c r="EN329">
        <v>0</v>
      </c>
      <c r="EO329">
        <v>1624110613</v>
      </c>
      <c r="EP329">
        <v>1624110613</v>
      </c>
      <c r="EQ329">
        <v>1652464918</v>
      </c>
      <c r="ER329">
        <v>76</v>
      </c>
      <c r="ES329" t="s">
        <v>10328</v>
      </c>
      <c r="ET329" t="s">
        <v>10328</v>
      </c>
      <c r="EU329" t="s">
        <v>612</v>
      </c>
      <c r="EV329" t="s">
        <v>613</v>
      </c>
      <c r="EW329">
        <v>0</v>
      </c>
      <c r="EX329">
        <v>0</v>
      </c>
      <c r="EY329">
        <v>0</v>
      </c>
      <c r="EZ329">
        <v>0</v>
      </c>
      <c r="FA329">
        <v>1617083892.0750585</v>
      </c>
      <c r="FB329">
        <v>0</v>
      </c>
      <c r="FC329">
        <v>0</v>
      </c>
      <c r="FD329">
        <v>28231629.988420799</v>
      </c>
      <c r="FE329">
        <v>0</v>
      </c>
      <c r="FF329">
        <v>1617083892.0750585</v>
      </c>
      <c r="FG329">
        <v>0</v>
      </c>
      <c r="FH329">
        <v>0</v>
      </c>
      <c r="FI329">
        <v>0</v>
      </c>
      <c r="FJ329">
        <v>0</v>
      </c>
      <c r="FK329">
        <v>7026720.9249414857</v>
      </c>
      <c r="FL329">
        <v>0</v>
      </c>
      <c r="FM329">
        <v>0</v>
      </c>
      <c r="FN329">
        <v>122675.01157919777</v>
      </c>
      <c r="FO329">
        <v>0</v>
      </c>
      <c r="FP329">
        <v>7026720.9249414857</v>
      </c>
      <c r="FQ329" t="b">
        <v>1</v>
      </c>
      <c r="FR329" t="b">
        <v>1</v>
      </c>
    </row>
    <row r="330" spans="1:174" x14ac:dyDescent="0.4">
      <c r="A330" t="s">
        <v>160</v>
      </c>
      <c r="B330">
        <v>406298495401</v>
      </c>
      <c r="C330">
        <v>6000000000606</v>
      </c>
      <c r="D330" t="s">
        <v>1340</v>
      </c>
      <c r="E330" t="s">
        <v>1341</v>
      </c>
      <c r="F330" t="s">
        <v>587</v>
      </c>
      <c r="G330" t="s">
        <v>717</v>
      </c>
      <c r="H330" t="s">
        <v>1163</v>
      </c>
      <c r="I330" t="s">
        <v>590</v>
      </c>
      <c r="J330" t="s">
        <v>591</v>
      </c>
      <c r="K330" t="s">
        <v>592</v>
      </c>
      <c r="L330" t="s">
        <v>593</v>
      </c>
      <c r="M330" t="s">
        <v>594</v>
      </c>
      <c r="N330" t="s">
        <v>595</v>
      </c>
      <c r="O330" t="s">
        <v>596</v>
      </c>
      <c r="P330" t="s">
        <v>595</v>
      </c>
      <c r="Q330" t="s">
        <v>597</v>
      </c>
      <c r="R330" t="s">
        <v>598</v>
      </c>
      <c r="S330" t="s">
        <v>598</v>
      </c>
      <c r="T330" s="1">
        <v>43137</v>
      </c>
      <c r="U330" s="1">
        <v>45265</v>
      </c>
      <c r="V330" s="1">
        <v>51507</v>
      </c>
      <c r="X330" t="s">
        <v>1164</v>
      </c>
      <c r="Y330" t="s">
        <v>1165</v>
      </c>
      <c r="Z330" t="s">
        <v>719</v>
      </c>
      <c r="AA330" t="s">
        <v>1166</v>
      </c>
      <c r="AB330" t="s">
        <v>1120</v>
      </c>
      <c r="AC330" t="s">
        <v>594</v>
      </c>
      <c r="AD330" t="s">
        <v>618</v>
      </c>
      <c r="AF330" t="s">
        <v>605</v>
      </c>
      <c r="AG330" t="s">
        <v>606</v>
      </c>
      <c r="AH330" s="1">
        <v>42731</v>
      </c>
      <c r="AI330" t="s">
        <v>607</v>
      </c>
      <c r="AJ330" t="s">
        <v>608</v>
      </c>
      <c r="AK330" t="s">
        <v>587</v>
      </c>
      <c r="AL330" t="s">
        <v>609</v>
      </c>
      <c r="AM330" t="s">
        <v>610</v>
      </c>
      <c r="AN330" t="s">
        <v>619</v>
      </c>
      <c r="AO330">
        <v>0</v>
      </c>
      <c r="AP330">
        <v>400000000000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399808000000</v>
      </c>
      <c r="AX330">
        <v>0</v>
      </c>
      <c r="AY330">
        <v>5631098591</v>
      </c>
      <c r="AZ330">
        <v>69379638990</v>
      </c>
      <c r="BA330">
        <v>0</v>
      </c>
      <c r="BB330">
        <v>-5631098591</v>
      </c>
      <c r="BC330">
        <v>330428361010</v>
      </c>
      <c r="BD330">
        <v>0</v>
      </c>
      <c r="BE330">
        <v>2960233924</v>
      </c>
      <c r="BF330">
        <v>99604214834</v>
      </c>
      <c r="BG330">
        <v>0</v>
      </c>
      <c r="BH330">
        <v>2960233924</v>
      </c>
      <c r="BI330">
        <v>0</v>
      </c>
      <c r="BJ330">
        <v>0</v>
      </c>
      <c r="BK330">
        <v>0</v>
      </c>
      <c r="BL330">
        <v>2979647630</v>
      </c>
      <c r="BM330">
        <v>0</v>
      </c>
      <c r="BN330">
        <v>0</v>
      </c>
      <c r="BO330">
        <v>1024327919</v>
      </c>
      <c r="BP330">
        <v>2998826606</v>
      </c>
      <c r="BQ330">
        <v>1024327919</v>
      </c>
      <c r="BR330">
        <v>2998826606</v>
      </c>
      <c r="BS330">
        <v>0</v>
      </c>
      <c r="BT330">
        <v>0</v>
      </c>
      <c r="BU330">
        <v>0</v>
      </c>
      <c r="BV330">
        <v>1024327919</v>
      </c>
      <c r="BW330">
        <v>2998826606</v>
      </c>
      <c r="BX330">
        <v>0.31048124589142467</v>
      </c>
      <c r="BY330">
        <v>0.9039827045699198</v>
      </c>
      <c r="BZ330">
        <v>0</v>
      </c>
      <c r="CA330">
        <v>330759120130</v>
      </c>
      <c r="CB330">
        <v>330759120130</v>
      </c>
      <c r="CC330">
        <v>336390218721</v>
      </c>
      <c r="CD330">
        <v>0</v>
      </c>
      <c r="CE330">
        <v>330428361010</v>
      </c>
      <c r="CF330">
        <v>330428361010</v>
      </c>
      <c r="CG330">
        <v>336040372894</v>
      </c>
      <c r="CH330">
        <v>330428361010</v>
      </c>
      <c r="CI330">
        <v>330428361010</v>
      </c>
      <c r="CJ330">
        <v>336040372894</v>
      </c>
      <c r="CK330">
        <v>19086707</v>
      </c>
      <c r="CL330">
        <v>0</v>
      </c>
      <c r="CM330">
        <v>0.30819461666666664</v>
      </c>
      <c r="CN330">
        <v>3.6983353999999999</v>
      </c>
      <c r="CO330">
        <v>3.6983353999999999</v>
      </c>
      <c r="CP330">
        <v>101836242057.27188</v>
      </c>
      <c r="CQ330">
        <v>1222034904687.2627</v>
      </c>
      <c r="CR330">
        <v>1222034904687.2627</v>
      </c>
      <c r="CS330">
        <v>1.2491301195423803</v>
      </c>
      <c r="CT330">
        <v>412748018088.61407</v>
      </c>
      <c r="CU330">
        <v>3.65</v>
      </c>
      <c r="CV330">
        <v>0</v>
      </c>
      <c r="CW330">
        <v>0</v>
      </c>
      <c r="CX330">
        <v>0</v>
      </c>
      <c r="CY330">
        <v>3.649999999999999</v>
      </c>
      <c r="CZ330">
        <v>1206063517686.5</v>
      </c>
      <c r="DA330">
        <v>0</v>
      </c>
      <c r="DB330">
        <v>0</v>
      </c>
      <c r="DC330">
        <v>0</v>
      </c>
      <c r="DD330">
        <v>20553509857.149994</v>
      </c>
      <c r="DE330">
        <v>330428361010</v>
      </c>
      <c r="DF330">
        <v>0</v>
      </c>
      <c r="DG330">
        <v>0</v>
      </c>
      <c r="DH330">
        <v>1</v>
      </c>
      <c r="DI330">
        <v>0</v>
      </c>
      <c r="DJ330">
        <v>330428361010</v>
      </c>
      <c r="DK330">
        <v>0</v>
      </c>
      <c r="DL330">
        <v>336040372894</v>
      </c>
      <c r="DM330">
        <v>0</v>
      </c>
      <c r="DN330">
        <v>0</v>
      </c>
      <c r="DO330">
        <v>0</v>
      </c>
      <c r="DP330">
        <v>5631098591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349827707480.70587</v>
      </c>
      <c r="DW330">
        <v>44803409631.851646</v>
      </c>
      <c r="DX330">
        <v>0</v>
      </c>
      <c r="DY330">
        <v>0</v>
      </c>
      <c r="DZ330">
        <v>0</v>
      </c>
      <c r="EA330">
        <v>0</v>
      </c>
      <c r="EB330">
        <v>44803409631.851646</v>
      </c>
      <c r="EC330">
        <v>0.1280727874715947</v>
      </c>
      <c r="ED330">
        <v>44803409631.851646</v>
      </c>
      <c r="EE330">
        <v>42318881254.2211</v>
      </c>
      <c r="EF330">
        <v>0</v>
      </c>
      <c r="EG330">
        <v>1024327919</v>
      </c>
      <c r="EH330">
        <v>0</v>
      </c>
      <c r="EI330">
        <v>0</v>
      </c>
      <c r="EJ330">
        <v>0</v>
      </c>
      <c r="EK330">
        <v>0</v>
      </c>
      <c r="EL330">
        <v>2998826606</v>
      </c>
      <c r="EM330">
        <v>0</v>
      </c>
      <c r="EN330">
        <v>0</v>
      </c>
      <c r="EO330">
        <v>0</v>
      </c>
      <c r="EP330">
        <v>1024327919</v>
      </c>
      <c r="EQ330">
        <v>2998826606</v>
      </c>
      <c r="ER330">
        <v>47</v>
      </c>
      <c r="ES330" t="s">
        <v>10328</v>
      </c>
      <c r="ET330" t="s">
        <v>10328</v>
      </c>
      <c r="EU330" t="s">
        <v>612</v>
      </c>
      <c r="EV330" t="s">
        <v>10329</v>
      </c>
      <c r="EW330">
        <v>0</v>
      </c>
      <c r="EX330">
        <v>1024327919</v>
      </c>
      <c r="EY330">
        <v>0</v>
      </c>
      <c r="EZ330">
        <v>0</v>
      </c>
      <c r="FA330">
        <v>0</v>
      </c>
      <c r="FB330">
        <v>0</v>
      </c>
      <c r="FC330">
        <v>2998826606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 t="b">
        <v>1</v>
      </c>
      <c r="FR330" t="b">
        <v>1</v>
      </c>
    </row>
    <row r="331" spans="1:174" x14ac:dyDescent="0.4">
      <c r="A331" t="s">
        <v>160</v>
      </c>
      <c r="B331">
        <v>406298495401</v>
      </c>
      <c r="C331">
        <v>6000000000607</v>
      </c>
      <c r="D331" t="s">
        <v>1340</v>
      </c>
      <c r="E331" t="s">
        <v>1341</v>
      </c>
      <c r="F331" t="s">
        <v>587</v>
      </c>
      <c r="G331" t="s">
        <v>717</v>
      </c>
      <c r="H331" t="s">
        <v>1163</v>
      </c>
      <c r="I331" t="s">
        <v>590</v>
      </c>
      <c r="J331" t="s">
        <v>591</v>
      </c>
      <c r="K331" t="s">
        <v>592</v>
      </c>
      <c r="L331" t="s">
        <v>593</v>
      </c>
      <c r="M331" t="s">
        <v>594</v>
      </c>
      <c r="N331" t="s">
        <v>595</v>
      </c>
      <c r="O331" t="s">
        <v>596</v>
      </c>
      <c r="P331" t="s">
        <v>595</v>
      </c>
      <c r="Q331" t="s">
        <v>597</v>
      </c>
      <c r="R331" t="s">
        <v>598</v>
      </c>
      <c r="S331" t="s">
        <v>598</v>
      </c>
      <c r="T331" s="1">
        <v>43137</v>
      </c>
      <c r="U331" s="1">
        <v>45265</v>
      </c>
      <c r="V331" s="1">
        <v>51507</v>
      </c>
      <c r="X331" t="s">
        <v>1164</v>
      </c>
      <c r="Y331" t="s">
        <v>1165</v>
      </c>
      <c r="Z331" t="s">
        <v>719</v>
      </c>
      <c r="AA331" t="s">
        <v>1166</v>
      </c>
      <c r="AB331" t="s">
        <v>1120</v>
      </c>
      <c r="AC331" t="s">
        <v>594</v>
      </c>
      <c r="AD331" t="s">
        <v>618</v>
      </c>
      <c r="AF331" t="s">
        <v>605</v>
      </c>
      <c r="AG331" t="s">
        <v>606</v>
      </c>
      <c r="AH331" s="1">
        <v>42731</v>
      </c>
      <c r="AI331" t="s">
        <v>607</v>
      </c>
      <c r="AJ331" t="s">
        <v>608</v>
      </c>
      <c r="AK331" t="s">
        <v>587</v>
      </c>
      <c r="AL331" t="s">
        <v>609</v>
      </c>
      <c r="AM331" t="s">
        <v>610</v>
      </c>
      <c r="AN331" t="s">
        <v>619</v>
      </c>
      <c r="AO331">
        <v>0</v>
      </c>
      <c r="AP331">
        <v>50000000000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49972000000</v>
      </c>
      <c r="AX331">
        <v>0</v>
      </c>
      <c r="AY331">
        <v>703830985</v>
      </c>
      <c r="AZ331">
        <v>8671760795</v>
      </c>
      <c r="BA331">
        <v>0</v>
      </c>
      <c r="BB331">
        <v>-703830985</v>
      </c>
      <c r="BC331">
        <v>41300239205</v>
      </c>
      <c r="BD331">
        <v>0</v>
      </c>
      <c r="BE331">
        <v>414602317</v>
      </c>
      <c r="BF331">
        <v>17937856070</v>
      </c>
      <c r="BG331">
        <v>0</v>
      </c>
      <c r="BH331">
        <v>414602317</v>
      </c>
      <c r="BI331">
        <v>0</v>
      </c>
      <c r="BJ331">
        <v>0</v>
      </c>
      <c r="BK331">
        <v>0</v>
      </c>
      <c r="BL331">
        <v>464496060</v>
      </c>
      <c r="BM331">
        <v>0</v>
      </c>
      <c r="BN331">
        <v>0</v>
      </c>
      <c r="BO331">
        <v>160652267</v>
      </c>
      <c r="BP331">
        <v>466847455</v>
      </c>
      <c r="BQ331">
        <v>160652267</v>
      </c>
      <c r="BR331">
        <v>466847455</v>
      </c>
      <c r="BS331">
        <v>0</v>
      </c>
      <c r="BT331">
        <v>0</v>
      </c>
      <c r="BU331">
        <v>0</v>
      </c>
      <c r="BV331">
        <v>160652267</v>
      </c>
      <c r="BW331">
        <v>466847455</v>
      </c>
      <c r="BX331">
        <v>0.38974431295217149</v>
      </c>
      <c r="BY331">
        <v>1.1271733567279905</v>
      </c>
      <c r="BZ331">
        <v>0</v>
      </c>
      <c r="CA331">
        <v>41341580787</v>
      </c>
      <c r="CB331">
        <v>41341580787</v>
      </c>
      <c r="CC331">
        <v>42045411772</v>
      </c>
      <c r="CD331">
        <v>0</v>
      </c>
      <c r="CE331">
        <v>41300239205</v>
      </c>
      <c r="CF331">
        <v>41300239205</v>
      </c>
      <c r="CG331">
        <v>42001684543</v>
      </c>
      <c r="CH331">
        <v>41300239205</v>
      </c>
      <c r="CI331">
        <v>41300239205</v>
      </c>
      <c r="CJ331">
        <v>42001684543</v>
      </c>
      <c r="CK331">
        <v>2385647</v>
      </c>
      <c r="CL331">
        <v>0</v>
      </c>
      <c r="CM331">
        <v>0.44406098333333333</v>
      </c>
      <c r="CN331">
        <v>5.3287317999999999</v>
      </c>
      <c r="CO331">
        <v>5.3287317999999999</v>
      </c>
      <c r="CP331">
        <v>18339824833.274185</v>
      </c>
      <c r="CQ331">
        <v>220077897999.29022</v>
      </c>
      <c r="CR331">
        <v>220077897999.29022</v>
      </c>
      <c r="CS331">
        <v>1.3589581379572562</v>
      </c>
      <c r="CT331">
        <v>56125296167.216072</v>
      </c>
      <c r="CU331">
        <v>4.58</v>
      </c>
      <c r="CV331">
        <v>0</v>
      </c>
      <c r="CW331">
        <v>0</v>
      </c>
      <c r="CX331">
        <v>0</v>
      </c>
      <c r="CY331">
        <v>4.58</v>
      </c>
      <c r="CZ331">
        <v>189155095558.89999</v>
      </c>
      <c r="DA331">
        <v>0</v>
      </c>
      <c r="DB331">
        <v>0</v>
      </c>
      <c r="DC331">
        <v>0</v>
      </c>
      <c r="DD331">
        <v>3223545911.3000002</v>
      </c>
      <c r="DE331">
        <v>41300239205</v>
      </c>
      <c r="DF331">
        <v>0</v>
      </c>
      <c r="DG331">
        <v>0</v>
      </c>
      <c r="DH331">
        <v>1</v>
      </c>
      <c r="DI331">
        <v>0</v>
      </c>
      <c r="DJ331">
        <v>41300239205</v>
      </c>
      <c r="DK331">
        <v>0</v>
      </c>
      <c r="DL331">
        <v>42001684543</v>
      </c>
      <c r="DM331">
        <v>0</v>
      </c>
      <c r="DN331">
        <v>0</v>
      </c>
      <c r="DO331">
        <v>0</v>
      </c>
      <c r="DP331">
        <v>703830985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45392284663.314125</v>
      </c>
      <c r="DW331">
        <v>5819567095.1978951</v>
      </c>
      <c r="DX331">
        <v>0</v>
      </c>
      <c r="DY331">
        <v>0</v>
      </c>
      <c r="DZ331">
        <v>0</v>
      </c>
      <c r="EA331">
        <v>0</v>
      </c>
      <c r="EB331">
        <v>5819567095.1978951</v>
      </c>
      <c r="EC331">
        <v>0.12820608476447204</v>
      </c>
      <c r="ED331">
        <v>5819567095.1978951</v>
      </c>
      <c r="EE331">
        <v>5294941968.3092012</v>
      </c>
      <c r="EF331">
        <v>0</v>
      </c>
      <c r="EG331">
        <v>160652267</v>
      </c>
      <c r="EH331">
        <v>0</v>
      </c>
      <c r="EI331">
        <v>0</v>
      </c>
      <c r="EJ331">
        <v>0</v>
      </c>
      <c r="EK331">
        <v>0</v>
      </c>
      <c r="EL331">
        <v>466847455</v>
      </c>
      <c r="EM331">
        <v>0</v>
      </c>
      <c r="EN331">
        <v>0</v>
      </c>
      <c r="EO331">
        <v>0</v>
      </c>
      <c r="EP331">
        <v>160652267</v>
      </c>
      <c r="EQ331">
        <v>466847455</v>
      </c>
      <c r="ER331">
        <v>189</v>
      </c>
      <c r="ES331" t="s">
        <v>10328</v>
      </c>
      <c r="ET331" t="s">
        <v>10328</v>
      </c>
      <c r="EU331" t="s">
        <v>612</v>
      </c>
      <c r="EV331" t="s">
        <v>10329</v>
      </c>
      <c r="EW331">
        <v>0</v>
      </c>
      <c r="EX331">
        <v>160652267</v>
      </c>
      <c r="EY331">
        <v>0</v>
      </c>
      <c r="EZ331">
        <v>0</v>
      </c>
      <c r="FA331">
        <v>0</v>
      </c>
      <c r="FB331">
        <v>0</v>
      </c>
      <c r="FC331">
        <v>466847455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 t="b">
        <v>1</v>
      </c>
      <c r="FR331" t="b">
        <v>1</v>
      </c>
    </row>
    <row r="332" spans="1:174" x14ac:dyDescent="0.4">
      <c r="A332" t="s">
        <v>161</v>
      </c>
      <c r="B332" t="s">
        <v>1342</v>
      </c>
      <c r="C332">
        <v>200000969</v>
      </c>
      <c r="D332" t="s">
        <v>1343</v>
      </c>
      <c r="E332" t="s">
        <v>1344</v>
      </c>
      <c r="F332" t="s">
        <v>647</v>
      </c>
      <c r="G332" t="s">
        <v>648</v>
      </c>
      <c r="H332" t="s">
        <v>695</v>
      </c>
      <c r="I332" t="s">
        <v>730</v>
      </c>
      <c r="J332" t="s">
        <v>878</v>
      </c>
      <c r="K332" t="s">
        <v>732</v>
      </c>
      <c r="L332" t="s">
        <v>879</v>
      </c>
      <c r="M332" t="s">
        <v>594</v>
      </c>
      <c r="N332" t="s">
        <v>635</v>
      </c>
      <c r="O332" t="s">
        <v>624</v>
      </c>
      <c r="P332" t="s">
        <v>636</v>
      </c>
      <c r="Q332" t="s">
        <v>696</v>
      </c>
      <c r="R332" t="s">
        <v>733</v>
      </c>
      <c r="S332" t="s">
        <v>733</v>
      </c>
      <c r="T332" s="1">
        <v>42976</v>
      </c>
      <c r="U332" s="1">
        <v>44072</v>
      </c>
      <c r="V332" s="1">
        <v>46994</v>
      </c>
      <c r="X332" t="s">
        <v>594</v>
      </c>
      <c r="Y332" t="s">
        <v>594</v>
      </c>
      <c r="Z332" t="s">
        <v>594</v>
      </c>
      <c r="AA332" t="s">
        <v>594</v>
      </c>
      <c r="AB332" t="s">
        <v>594</v>
      </c>
      <c r="AC332" t="s">
        <v>1345</v>
      </c>
      <c r="AD332" t="s">
        <v>812</v>
      </c>
      <c r="AF332" t="s">
        <v>653</v>
      </c>
      <c r="AG332" t="s">
        <v>606</v>
      </c>
      <c r="AH332" t="s">
        <v>10328</v>
      </c>
      <c r="AI332" t="s">
        <v>607</v>
      </c>
      <c r="AJ332" t="s">
        <v>814</v>
      </c>
      <c r="AK332" t="s">
        <v>647</v>
      </c>
      <c r="AL332" t="s">
        <v>609</v>
      </c>
      <c r="AM332" t="s">
        <v>610</v>
      </c>
      <c r="AN332" t="s">
        <v>619</v>
      </c>
      <c r="AO332">
        <v>90000000</v>
      </c>
      <c r="AP332">
        <v>103005000000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108773866443</v>
      </c>
      <c r="AX332">
        <v>0</v>
      </c>
      <c r="AY332">
        <v>7681457378</v>
      </c>
      <c r="AZ332">
        <v>113179871005</v>
      </c>
      <c r="BA332">
        <v>0</v>
      </c>
      <c r="BB332">
        <v>-7681457378</v>
      </c>
      <c r="BC332">
        <v>-4406004562</v>
      </c>
      <c r="BD332">
        <v>0</v>
      </c>
      <c r="BE332">
        <v>183947367</v>
      </c>
      <c r="BF332">
        <v>25222892675</v>
      </c>
      <c r="BG332">
        <v>183947367</v>
      </c>
      <c r="BH332">
        <v>0</v>
      </c>
      <c r="BI332">
        <v>0</v>
      </c>
      <c r="BJ332">
        <v>-263721035</v>
      </c>
      <c r="BK332">
        <v>183947367</v>
      </c>
      <c r="BL332">
        <v>0</v>
      </c>
      <c r="BM332">
        <v>-177386610</v>
      </c>
      <c r="BN332">
        <v>-183393017</v>
      </c>
      <c r="BO332">
        <v>0</v>
      </c>
      <c r="BP332">
        <v>183947367</v>
      </c>
      <c r="BQ332">
        <v>-177386610</v>
      </c>
      <c r="BR332">
        <v>554350</v>
      </c>
      <c r="BS332">
        <v>0</v>
      </c>
      <c r="BT332">
        <v>0</v>
      </c>
      <c r="BU332">
        <v>0</v>
      </c>
      <c r="BV332">
        <v>-177386610</v>
      </c>
      <c r="BW332">
        <v>554350</v>
      </c>
      <c r="BX332">
        <v>-1.59914816528126</v>
      </c>
      <c r="BY332">
        <v>3.7396576617393642E-3</v>
      </c>
      <c r="BZ332">
        <v>7131091.7999999998</v>
      </c>
      <c r="CA332">
        <v>8102229040</v>
      </c>
      <c r="CB332">
        <v>8102229040</v>
      </c>
      <c r="CC332">
        <v>14089431719</v>
      </c>
      <c r="CD332">
        <v>7428995.4400000004</v>
      </c>
      <c r="CE332">
        <v>11243041699</v>
      </c>
      <c r="CF332">
        <v>10764709235</v>
      </c>
      <c r="CG332">
        <v>18404611404</v>
      </c>
      <c r="CH332">
        <v>8553076422.9580536</v>
      </c>
      <c r="CI332">
        <v>8708698019.978054</v>
      </c>
      <c r="CJ332">
        <v>14700328422.00952</v>
      </c>
      <c r="CK332">
        <v>1534205378.948534</v>
      </c>
      <c r="CL332">
        <v>0</v>
      </c>
      <c r="CM332">
        <v>66.845557093620315</v>
      </c>
      <c r="CN332">
        <v>21.58328115940094</v>
      </c>
      <c r="CO332">
        <v>8.7903329730033875</v>
      </c>
      <c r="CP332">
        <v>751547385796.4585</v>
      </c>
      <c r="CQ332">
        <v>242661730076.38583</v>
      </c>
      <c r="CR332">
        <v>98830080163.571732</v>
      </c>
      <c r="CS332">
        <v>1.3757514582550749</v>
      </c>
      <c r="CT332">
        <v>15467631012.621866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1</v>
      </c>
      <c r="DI332">
        <v>0</v>
      </c>
      <c r="DJ332">
        <v>11243041699</v>
      </c>
      <c r="DK332">
        <v>0</v>
      </c>
      <c r="DL332">
        <v>18404611404</v>
      </c>
      <c r="DM332">
        <v>0</v>
      </c>
      <c r="DN332">
        <v>0</v>
      </c>
      <c r="DO332">
        <v>0</v>
      </c>
      <c r="DP332">
        <v>7681457378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31839167843</v>
      </c>
      <c r="DW332">
        <v>7000778102.0677233</v>
      </c>
      <c r="DX332">
        <v>0</v>
      </c>
      <c r="DY332">
        <v>5800102900.1751862</v>
      </c>
      <c r="DZ332">
        <v>5000555787.1912317</v>
      </c>
      <c r="EA332">
        <v>0</v>
      </c>
      <c r="EB332">
        <v>17801436789.434139</v>
      </c>
      <c r="EC332">
        <v>0.55910496396179754</v>
      </c>
      <c r="ED332">
        <v>17801436789.434139</v>
      </c>
      <c r="EE332">
        <v>6286040423.940382</v>
      </c>
      <c r="EF332">
        <v>0</v>
      </c>
      <c r="EG332">
        <v>0</v>
      </c>
      <c r="EH332">
        <v>0</v>
      </c>
      <c r="EI332">
        <v>0</v>
      </c>
      <c r="EJ332">
        <v>-177386610</v>
      </c>
      <c r="EK332">
        <v>0</v>
      </c>
      <c r="EL332">
        <v>183947367</v>
      </c>
      <c r="EM332">
        <v>-263721035</v>
      </c>
      <c r="EN332">
        <v>0</v>
      </c>
      <c r="EO332">
        <v>80328018</v>
      </c>
      <c r="EP332">
        <v>-177386610</v>
      </c>
      <c r="EQ332">
        <v>554350</v>
      </c>
      <c r="ER332">
        <v>395</v>
      </c>
      <c r="ES332" t="s">
        <v>10328</v>
      </c>
      <c r="ET332" t="s">
        <v>1103</v>
      </c>
      <c r="EU332">
        <v>2017</v>
      </c>
      <c r="EV332" t="s">
        <v>855</v>
      </c>
      <c r="EW332">
        <v>0</v>
      </c>
      <c r="EX332">
        <v>0</v>
      </c>
      <c r="EY332">
        <v>0</v>
      </c>
      <c r="EZ332">
        <v>0</v>
      </c>
      <c r="FA332">
        <v>-177386610</v>
      </c>
      <c r="FB332">
        <v>0</v>
      </c>
      <c r="FC332">
        <v>183947367</v>
      </c>
      <c r="FD332">
        <v>-263721035</v>
      </c>
      <c r="FE332">
        <v>0</v>
      </c>
      <c r="FF332">
        <v>80328018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 t="b">
        <v>1</v>
      </c>
      <c r="FR332" t="b">
        <v>1</v>
      </c>
    </row>
    <row r="333" spans="1:174" x14ac:dyDescent="0.4">
      <c r="A333" t="s">
        <v>162</v>
      </c>
      <c r="B333" t="s">
        <v>1346</v>
      </c>
      <c r="C333">
        <v>200000855</v>
      </c>
      <c r="D333" t="s">
        <v>1347</v>
      </c>
      <c r="E333" t="s">
        <v>1348</v>
      </c>
      <c r="F333" t="s">
        <v>587</v>
      </c>
      <c r="G333" t="s">
        <v>588</v>
      </c>
      <c r="H333" t="s">
        <v>749</v>
      </c>
      <c r="I333" t="s">
        <v>590</v>
      </c>
      <c r="J333" t="s">
        <v>591</v>
      </c>
      <c r="K333" t="s">
        <v>592</v>
      </c>
      <c r="L333" t="s">
        <v>593</v>
      </c>
      <c r="M333" t="s">
        <v>594</v>
      </c>
      <c r="N333" t="s">
        <v>635</v>
      </c>
      <c r="O333" t="s">
        <v>596</v>
      </c>
      <c r="P333" t="s">
        <v>636</v>
      </c>
      <c r="Q333" t="s">
        <v>597</v>
      </c>
      <c r="R333" t="s">
        <v>598</v>
      </c>
      <c r="S333" t="s">
        <v>598</v>
      </c>
      <c r="T333" s="1">
        <v>42760</v>
      </c>
      <c r="U333" s="1">
        <v>52987</v>
      </c>
      <c r="V333" s="1">
        <v>52987</v>
      </c>
      <c r="X333" t="s">
        <v>599</v>
      </c>
      <c r="Y333" t="s">
        <v>600</v>
      </c>
      <c r="Z333" t="s">
        <v>601</v>
      </c>
      <c r="AA333" t="s">
        <v>985</v>
      </c>
      <c r="AB333" t="s">
        <v>617</v>
      </c>
      <c r="AC333" t="s">
        <v>594</v>
      </c>
      <c r="AD333" t="s">
        <v>681</v>
      </c>
      <c r="AF333" t="s">
        <v>605</v>
      </c>
      <c r="AG333" t="s">
        <v>606</v>
      </c>
      <c r="AH333" t="s">
        <v>10328</v>
      </c>
      <c r="AI333" t="s">
        <v>607</v>
      </c>
      <c r="AJ333" t="s">
        <v>608</v>
      </c>
      <c r="AK333" t="s">
        <v>587</v>
      </c>
      <c r="AL333" t="s">
        <v>609</v>
      </c>
      <c r="AM333" t="s">
        <v>610</v>
      </c>
      <c r="AN333" t="s">
        <v>619</v>
      </c>
      <c r="AO333">
        <v>0</v>
      </c>
      <c r="AP333">
        <v>40000000000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39243921569</v>
      </c>
      <c r="AX333">
        <v>0</v>
      </c>
      <c r="AY333">
        <v>366722109</v>
      </c>
      <c r="AZ333">
        <v>13429968269</v>
      </c>
      <c r="BA333">
        <v>0</v>
      </c>
      <c r="BB333">
        <v>-366722109</v>
      </c>
      <c r="BC333">
        <v>25813953300</v>
      </c>
      <c r="BD333">
        <v>0</v>
      </c>
      <c r="BE333">
        <v>265003921</v>
      </c>
      <c r="BF333">
        <v>10825474492</v>
      </c>
      <c r="BG333">
        <v>265003921</v>
      </c>
      <c r="BH333">
        <v>0</v>
      </c>
      <c r="BI333">
        <v>0</v>
      </c>
      <c r="BJ333">
        <v>18298066</v>
      </c>
      <c r="BK333">
        <v>265003921</v>
      </c>
      <c r="BL333">
        <v>0</v>
      </c>
      <c r="BM333">
        <v>1160923775</v>
      </c>
      <c r="BN333">
        <v>1179221840</v>
      </c>
      <c r="BO333">
        <v>0</v>
      </c>
      <c r="BP333">
        <v>265003921</v>
      </c>
      <c r="BQ333">
        <v>1160923775</v>
      </c>
      <c r="BR333">
        <v>1444225761</v>
      </c>
      <c r="BS333">
        <v>0</v>
      </c>
      <c r="BT333">
        <v>0</v>
      </c>
      <c r="BU333">
        <v>0</v>
      </c>
      <c r="BV333">
        <v>1160923775</v>
      </c>
      <c r="BW333">
        <v>1444225761</v>
      </c>
      <c r="BX333">
        <v>4.574051161093184</v>
      </c>
      <c r="BY333">
        <v>5.682973059004615</v>
      </c>
      <c r="BZ333">
        <v>0</v>
      </c>
      <c r="CA333">
        <v>26018596894</v>
      </c>
      <c r="CB333">
        <v>26018596894</v>
      </c>
      <c r="CC333">
        <v>26375778678</v>
      </c>
      <c r="CD333">
        <v>0</v>
      </c>
      <c r="CE333">
        <v>26541570692</v>
      </c>
      <c r="CF333">
        <v>25380646917</v>
      </c>
      <c r="CG333">
        <v>25729070961</v>
      </c>
      <c r="CH333">
        <v>26541570692</v>
      </c>
      <c r="CI333">
        <v>25380646917</v>
      </c>
      <c r="CJ333">
        <v>25729070961</v>
      </c>
      <c r="CK333">
        <v>1179221840</v>
      </c>
      <c r="CL333">
        <v>0</v>
      </c>
      <c r="CM333">
        <v>69.317225217819242</v>
      </c>
      <c r="CN333">
        <v>25.183634161949165</v>
      </c>
      <c r="CO333">
        <v>3.8607230782508855</v>
      </c>
      <c r="CP333">
        <v>1839788033292.0344</v>
      </c>
      <c r="CQ333">
        <v>668413206390.83997</v>
      </c>
      <c r="CR333">
        <v>102469654503.63173</v>
      </c>
      <c r="CS333">
        <v>1.2943918808849662</v>
      </c>
      <c r="CT333">
        <v>34355193609.659172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0.89796968722879145</v>
      </c>
      <c r="DI333">
        <v>0.10203031277120861</v>
      </c>
      <c r="DJ333">
        <v>23833525932.856098</v>
      </c>
      <c r="DK333">
        <v>2708044759.1439037</v>
      </c>
      <c r="DL333">
        <v>23103925803.536552</v>
      </c>
      <c r="DM333">
        <v>2625145157.4634509</v>
      </c>
      <c r="DN333">
        <v>0</v>
      </c>
      <c r="DO333">
        <v>0</v>
      </c>
      <c r="DP333">
        <v>329305337.51861274</v>
      </c>
      <c r="DQ333">
        <v>37416771.481387258</v>
      </c>
      <c r="DR333">
        <v>0</v>
      </c>
      <c r="DS333">
        <v>0</v>
      </c>
      <c r="DT333">
        <v>0</v>
      </c>
      <c r="DU333">
        <v>0</v>
      </c>
      <c r="DV333">
        <v>26993727695</v>
      </c>
      <c r="DW333">
        <v>961121971.6102612</v>
      </c>
      <c r="DX333">
        <v>0</v>
      </c>
      <c r="DY333">
        <v>524860309.76060605</v>
      </c>
      <c r="DZ333">
        <v>0</v>
      </c>
      <c r="EA333">
        <v>0</v>
      </c>
      <c r="EB333">
        <v>1485982281.3708673</v>
      </c>
      <c r="EC333">
        <v>5.5049169131468755E-2</v>
      </c>
      <c r="ED333">
        <v>1485982281.3708673</v>
      </c>
      <c r="EE333">
        <v>1461091414.0387423</v>
      </c>
      <c r="EF333">
        <v>0</v>
      </c>
      <c r="EG333">
        <v>0</v>
      </c>
      <c r="EH333">
        <v>0</v>
      </c>
      <c r="EI333">
        <v>0</v>
      </c>
      <c r="EJ333">
        <v>1160923775</v>
      </c>
      <c r="EK333">
        <v>0</v>
      </c>
      <c r="EL333">
        <v>265003921</v>
      </c>
      <c r="EM333">
        <v>18298066</v>
      </c>
      <c r="EN333">
        <v>0</v>
      </c>
      <c r="EO333">
        <v>1160923774</v>
      </c>
      <c r="EP333">
        <v>1160923775</v>
      </c>
      <c r="EQ333">
        <v>1444225761</v>
      </c>
      <c r="ER333">
        <v>92</v>
      </c>
      <c r="ES333" t="s">
        <v>10328</v>
      </c>
      <c r="ET333" t="s">
        <v>10328</v>
      </c>
      <c r="EU333">
        <v>2017</v>
      </c>
      <c r="EV333" t="s">
        <v>613</v>
      </c>
      <c r="EW333">
        <v>0</v>
      </c>
      <c r="EX333">
        <v>0</v>
      </c>
      <c r="EY333">
        <v>0</v>
      </c>
      <c r="EZ333">
        <v>0</v>
      </c>
      <c r="FA333">
        <v>1042474359.1332178</v>
      </c>
      <c r="FB333">
        <v>0</v>
      </c>
      <c r="FC333">
        <v>237965488.05477336</v>
      </c>
      <c r="FD333">
        <v>16431108.602911783</v>
      </c>
      <c r="FE333">
        <v>0</v>
      </c>
      <c r="FF333">
        <v>1042474358.2352482</v>
      </c>
      <c r="FG333">
        <v>0</v>
      </c>
      <c r="FH333">
        <v>0</v>
      </c>
      <c r="FI333">
        <v>0</v>
      </c>
      <c r="FJ333">
        <v>0</v>
      </c>
      <c r="FK333">
        <v>118449415.8667822</v>
      </c>
      <c r="FL333">
        <v>0</v>
      </c>
      <c r="FM333">
        <v>27038432.945226658</v>
      </c>
      <c r="FN333">
        <v>1866957.397088218</v>
      </c>
      <c r="FO333">
        <v>0</v>
      </c>
      <c r="FP333">
        <v>118449415.7647519</v>
      </c>
      <c r="FQ333" t="b">
        <v>1</v>
      </c>
      <c r="FR333" t="b">
        <v>1</v>
      </c>
    </row>
    <row r="334" spans="1:174" x14ac:dyDescent="0.4">
      <c r="A334" t="s">
        <v>163</v>
      </c>
      <c r="B334">
        <v>506244839501</v>
      </c>
      <c r="C334">
        <v>6000000000544</v>
      </c>
      <c r="D334" t="s">
        <v>1349</v>
      </c>
      <c r="E334" t="s">
        <v>1350</v>
      </c>
      <c r="F334" t="s">
        <v>647</v>
      </c>
      <c r="G334" t="s">
        <v>648</v>
      </c>
      <c r="H334" t="s">
        <v>1281</v>
      </c>
      <c r="I334" t="s">
        <v>590</v>
      </c>
      <c r="J334" t="s">
        <v>591</v>
      </c>
      <c r="K334" t="s">
        <v>592</v>
      </c>
      <c r="L334" t="s">
        <v>593</v>
      </c>
      <c r="M334" t="s">
        <v>974</v>
      </c>
      <c r="N334" t="s">
        <v>595</v>
      </c>
      <c r="O334" t="s">
        <v>596</v>
      </c>
      <c r="P334" t="s">
        <v>595</v>
      </c>
      <c r="Q334" t="s">
        <v>597</v>
      </c>
      <c r="R334" t="s">
        <v>598</v>
      </c>
      <c r="S334" t="s">
        <v>598</v>
      </c>
      <c r="T334" s="1">
        <v>42914</v>
      </c>
      <c r="U334" s="1">
        <v>42914</v>
      </c>
      <c r="V334" s="1">
        <v>48210</v>
      </c>
      <c r="X334" t="s">
        <v>594</v>
      </c>
      <c r="Y334" t="s">
        <v>594</v>
      </c>
      <c r="Z334" t="s">
        <v>1282</v>
      </c>
      <c r="AA334" t="s">
        <v>1282</v>
      </c>
      <c r="AB334" t="s">
        <v>1351</v>
      </c>
      <c r="AC334" t="s">
        <v>594</v>
      </c>
      <c r="AD334" t="s">
        <v>825</v>
      </c>
      <c r="AF334" t="s">
        <v>10331</v>
      </c>
      <c r="AG334" t="s">
        <v>606</v>
      </c>
      <c r="AH334" s="1">
        <v>42727</v>
      </c>
      <c r="AI334" t="s">
        <v>607</v>
      </c>
      <c r="AJ334" t="s">
        <v>608</v>
      </c>
      <c r="AK334" t="s">
        <v>647</v>
      </c>
      <c r="AL334" t="s">
        <v>609</v>
      </c>
      <c r="AM334" t="s">
        <v>610</v>
      </c>
      <c r="AN334" t="s">
        <v>619</v>
      </c>
      <c r="AO334">
        <v>0</v>
      </c>
      <c r="AP334">
        <v>186060000000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186060000000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186060000000</v>
      </c>
      <c r="BD334">
        <v>1549344558</v>
      </c>
      <c r="BE334">
        <v>1549344558</v>
      </c>
      <c r="BF334">
        <v>55103671145</v>
      </c>
      <c r="BG334">
        <v>0</v>
      </c>
      <c r="BH334">
        <v>1549344558</v>
      </c>
      <c r="BI334">
        <v>0</v>
      </c>
      <c r="BJ334">
        <v>0</v>
      </c>
      <c r="BK334">
        <v>0</v>
      </c>
      <c r="BL334">
        <v>1532318794</v>
      </c>
      <c r="BM334">
        <v>0</v>
      </c>
      <c r="BN334">
        <v>0</v>
      </c>
      <c r="BO334">
        <v>527798696</v>
      </c>
      <c r="BP334">
        <v>1532318794</v>
      </c>
      <c r="BQ334">
        <v>527798696</v>
      </c>
      <c r="BR334">
        <v>1532318794</v>
      </c>
      <c r="BS334">
        <v>0</v>
      </c>
      <c r="BT334">
        <v>0</v>
      </c>
      <c r="BU334">
        <v>0</v>
      </c>
      <c r="BV334">
        <v>527798696</v>
      </c>
      <c r="BW334">
        <v>1532318794</v>
      </c>
      <c r="BX334">
        <v>0.28407415125927649</v>
      </c>
      <c r="BY334">
        <v>0.82696693479577599</v>
      </c>
      <c r="BZ334">
        <v>0</v>
      </c>
      <c r="CA334">
        <v>186060000000</v>
      </c>
      <c r="CB334">
        <v>186060000000</v>
      </c>
      <c r="CC334">
        <v>186060000000</v>
      </c>
      <c r="CD334">
        <v>0</v>
      </c>
      <c r="CE334">
        <v>186060000000</v>
      </c>
      <c r="CF334">
        <v>186060000000</v>
      </c>
      <c r="CG334">
        <v>186060000000</v>
      </c>
      <c r="CH334">
        <v>186060000000</v>
      </c>
      <c r="CI334">
        <v>186060000000</v>
      </c>
      <c r="CJ334">
        <v>186060000000</v>
      </c>
      <c r="CK334">
        <v>0</v>
      </c>
      <c r="CL334">
        <v>0</v>
      </c>
      <c r="CM334">
        <v>0.28168302500000003</v>
      </c>
      <c r="CN334">
        <v>3.3801963000000002</v>
      </c>
      <c r="CO334">
        <v>3.3801963000000002</v>
      </c>
      <c r="CP334">
        <v>52409943631.500008</v>
      </c>
      <c r="CQ334">
        <v>628919323578</v>
      </c>
      <c r="CR334">
        <v>628919323578</v>
      </c>
      <c r="CS334">
        <v>1.2961607607492207</v>
      </c>
      <c r="CT334">
        <v>241163671145</v>
      </c>
      <c r="CU334">
        <v>3.34</v>
      </c>
      <c r="CV334">
        <v>0</v>
      </c>
      <c r="CW334">
        <v>0</v>
      </c>
      <c r="CX334">
        <v>0</v>
      </c>
      <c r="CY334">
        <v>0</v>
      </c>
      <c r="CZ334">
        <v>621440400000</v>
      </c>
      <c r="DA334">
        <v>0</v>
      </c>
      <c r="DB334">
        <v>0</v>
      </c>
      <c r="DC334">
        <v>0</v>
      </c>
      <c r="DD334">
        <v>0</v>
      </c>
      <c r="DE334">
        <v>186060000000</v>
      </c>
      <c r="DF334">
        <v>0</v>
      </c>
      <c r="DG334">
        <v>0</v>
      </c>
      <c r="DH334">
        <v>1</v>
      </c>
      <c r="DI334">
        <v>0</v>
      </c>
      <c r="DJ334">
        <v>186060000000</v>
      </c>
      <c r="DK334">
        <v>0</v>
      </c>
      <c r="DL334">
        <v>186060000000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186321756697.7421</v>
      </c>
      <c r="DW334">
        <v>23665025372.768242</v>
      </c>
      <c r="DX334">
        <v>0</v>
      </c>
      <c r="DY334">
        <v>0</v>
      </c>
      <c r="DZ334">
        <v>0</v>
      </c>
      <c r="EA334">
        <v>0</v>
      </c>
      <c r="EB334">
        <v>23665025372.768242</v>
      </c>
      <c r="EC334">
        <v>0.12701160504384093</v>
      </c>
      <c r="ED334">
        <v>23665025372.768242</v>
      </c>
      <c r="EE334">
        <v>23631779234.457043</v>
      </c>
      <c r="EF334">
        <v>0</v>
      </c>
      <c r="EG334">
        <v>527798696</v>
      </c>
      <c r="EH334">
        <v>0</v>
      </c>
      <c r="EI334">
        <v>0</v>
      </c>
      <c r="EJ334">
        <v>0</v>
      </c>
      <c r="EK334">
        <v>0</v>
      </c>
      <c r="EL334">
        <v>1532318794</v>
      </c>
      <c r="EM334">
        <v>0</v>
      </c>
      <c r="EN334">
        <v>0</v>
      </c>
      <c r="EO334">
        <v>0</v>
      </c>
      <c r="EP334">
        <v>527798696</v>
      </c>
      <c r="EQ334">
        <v>1532318794</v>
      </c>
      <c r="ER334">
        <v>83</v>
      </c>
      <c r="ES334" t="s">
        <v>10328</v>
      </c>
      <c r="ET334" t="s">
        <v>10328</v>
      </c>
      <c r="EU334" t="s">
        <v>612</v>
      </c>
      <c r="EV334" t="s">
        <v>10329</v>
      </c>
      <c r="EW334">
        <v>0</v>
      </c>
      <c r="EX334">
        <v>527798696</v>
      </c>
      <c r="EY334">
        <v>0</v>
      </c>
      <c r="EZ334">
        <v>0</v>
      </c>
      <c r="FA334">
        <v>0</v>
      </c>
      <c r="FB334">
        <v>0</v>
      </c>
      <c r="FC334">
        <v>1532318794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 t="b">
        <v>1</v>
      </c>
      <c r="FR334" t="b">
        <v>1</v>
      </c>
    </row>
    <row r="335" spans="1:174" x14ac:dyDescent="0.4">
      <c r="A335" t="s">
        <v>163</v>
      </c>
      <c r="B335">
        <v>506244839501</v>
      </c>
      <c r="C335">
        <v>6000000000545</v>
      </c>
      <c r="D335" t="s">
        <v>1349</v>
      </c>
      <c r="E335" t="s">
        <v>1350</v>
      </c>
      <c r="F335" t="s">
        <v>647</v>
      </c>
      <c r="G335" t="s">
        <v>648</v>
      </c>
      <c r="H335" t="s">
        <v>1281</v>
      </c>
      <c r="I335" t="s">
        <v>590</v>
      </c>
      <c r="J335" t="s">
        <v>591</v>
      </c>
      <c r="K335" t="s">
        <v>592</v>
      </c>
      <c r="L335" t="s">
        <v>593</v>
      </c>
      <c r="M335" t="s">
        <v>974</v>
      </c>
      <c r="N335" t="s">
        <v>595</v>
      </c>
      <c r="O335" t="s">
        <v>596</v>
      </c>
      <c r="P335" t="s">
        <v>595</v>
      </c>
      <c r="Q335" t="s">
        <v>597</v>
      </c>
      <c r="R335" t="s">
        <v>598</v>
      </c>
      <c r="S335" t="s">
        <v>598</v>
      </c>
      <c r="T335" s="1">
        <v>42914</v>
      </c>
      <c r="U335" s="1">
        <v>42914</v>
      </c>
      <c r="V335" s="1">
        <v>48210</v>
      </c>
      <c r="X335" t="s">
        <v>594</v>
      </c>
      <c r="Y335" t="s">
        <v>594</v>
      </c>
      <c r="Z335" t="s">
        <v>1282</v>
      </c>
      <c r="AA335" t="s">
        <v>1282</v>
      </c>
      <c r="AB335" t="s">
        <v>1351</v>
      </c>
      <c r="AC335" t="s">
        <v>594</v>
      </c>
      <c r="AD335" t="s">
        <v>825</v>
      </c>
      <c r="AF335" t="s">
        <v>10331</v>
      </c>
      <c r="AG335" t="s">
        <v>606</v>
      </c>
      <c r="AH335" s="1">
        <v>42727</v>
      </c>
      <c r="AI335" t="s">
        <v>607</v>
      </c>
      <c r="AJ335" t="s">
        <v>608</v>
      </c>
      <c r="AK335" t="s">
        <v>647</v>
      </c>
      <c r="AL335" t="s">
        <v>609</v>
      </c>
      <c r="AM335" t="s">
        <v>610</v>
      </c>
      <c r="AN335" t="s">
        <v>619</v>
      </c>
      <c r="AO335">
        <v>0</v>
      </c>
      <c r="AP335">
        <v>41990000000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41990000000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41990000000</v>
      </c>
      <c r="BD335">
        <v>349655906</v>
      </c>
      <c r="BE335">
        <v>349655906</v>
      </c>
      <c r="BF335">
        <v>12435790344</v>
      </c>
      <c r="BG335">
        <v>0</v>
      </c>
      <c r="BH335">
        <v>349655906</v>
      </c>
      <c r="BI335">
        <v>0</v>
      </c>
      <c r="BJ335">
        <v>0</v>
      </c>
      <c r="BK335">
        <v>0</v>
      </c>
      <c r="BL335">
        <v>345813533</v>
      </c>
      <c r="BM335">
        <v>0</v>
      </c>
      <c r="BN335">
        <v>0</v>
      </c>
      <c r="BO335">
        <v>119113550</v>
      </c>
      <c r="BP335">
        <v>345813533</v>
      </c>
      <c r="BQ335">
        <v>119113550</v>
      </c>
      <c r="BR335">
        <v>345813533</v>
      </c>
      <c r="BS335">
        <v>0</v>
      </c>
      <c r="BT335">
        <v>0</v>
      </c>
      <c r="BU335">
        <v>0</v>
      </c>
      <c r="BV335">
        <v>119113550</v>
      </c>
      <c r="BW335">
        <v>345813533</v>
      </c>
      <c r="BX335">
        <v>0.28407414956439447</v>
      </c>
      <c r="BY335">
        <v>0.82696693208452399</v>
      </c>
      <c r="BZ335">
        <v>0</v>
      </c>
      <c r="CA335">
        <v>41990000000</v>
      </c>
      <c r="CB335">
        <v>41990000000</v>
      </c>
      <c r="CC335">
        <v>41990000000</v>
      </c>
      <c r="CD335">
        <v>0</v>
      </c>
      <c r="CE335">
        <v>41990000000</v>
      </c>
      <c r="CF335">
        <v>41990000000</v>
      </c>
      <c r="CG335">
        <v>41990000000</v>
      </c>
      <c r="CH335">
        <v>41990000000</v>
      </c>
      <c r="CI335">
        <v>41990000000</v>
      </c>
      <c r="CJ335">
        <v>41990000000</v>
      </c>
      <c r="CK335">
        <v>0</v>
      </c>
      <c r="CL335">
        <v>0</v>
      </c>
      <c r="CM335">
        <v>0.28168302500000003</v>
      </c>
      <c r="CN335">
        <v>3.3801963000000002</v>
      </c>
      <c r="CO335">
        <v>3.3801963000000002</v>
      </c>
      <c r="CP335">
        <v>11827870219.750002</v>
      </c>
      <c r="CQ335">
        <v>141934442637</v>
      </c>
      <c r="CR335">
        <v>141934442637</v>
      </c>
      <c r="CS335">
        <v>1.29616076075256</v>
      </c>
      <c r="CT335">
        <v>54425790343.999992</v>
      </c>
      <c r="CU335">
        <v>3.34</v>
      </c>
      <c r="CV335">
        <v>0</v>
      </c>
      <c r="CW335">
        <v>0</v>
      </c>
      <c r="CX335">
        <v>0</v>
      </c>
      <c r="CY335">
        <v>0</v>
      </c>
      <c r="CZ335">
        <v>140246600000</v>
      </c>
      <c r="DA335">
        <v>0</v>
      </c>
      <c r="DB335">
        <v>0</v>
      </c>
      <c r="DC335">
        <v>0</v>
      </c>
      <c r="DD335">
        <v>0</v>
      </c>
      <c r="DE335">
        <v>41990000000</v>
      </c>
      <c r="DF335">
        <v>0</v>
      </c>
      <c r="DG335">
        <v>0</v>
      </c>
      <c r="DH335">
        <v>1</v>
      </c>
      <c r="DI335">
        <v>0</v>
      </c>
      <c r="DJ335">
        <v>41990000000</v>
      </c>
      <c r="DK335">
        <v>0</v>
      </c>
      <c r="DL335">
        <v>41990000000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42049073222.026054</v>
      </c>
      <c r="DW335">
        <v>5340720280.5683088</v>
      </c>
      <c r="DX335">
        <v>0</v>
      </c>
      <c r="DY335">
        <v>0</v>
      </c>
      <c r="DZ335">
        <v>0</v>
      </c>
      <c r="EA335">
        <v>0</v>
      </c>
      <c r="EB335">
        <v>5340720280.5683088</v>
      </c>
      <c r="EC335">
        <v>0.12701160504462067</v>
      </c>
      <c r="ED335">
        <v>5340720280.5683079</v>
      </c>
      <c r="EE335">
        <v>5333217295.8236217</v>
      </c>
      <c r="EF335">
        <v>0</v>
      </c>
      <c r="EG335">
        <v>119113550</v>
      </c>
      <c r="EH335">
        <v>0</v>
      </c>
      <c r="EI335">
        <v>0</v>
      </c>
      <c r="EJ335">
        <v>0</v>
      </c>
      <c r="EK335">
        <v>0</v>
      </c>
      <c r="EL335">
        <v>345813533</v>
      </c>
      <c r="EM335">
        <v>0</v>
      </c>
      <c r="EN335">
        <v>0</v>
      </c>
      <c r="EO335">
        <v>0</v>
      </c>
      <c r="EP335">
        <v>119113550</v>
      </c>
      <c r="EQ335">
        <v>345813533</v>
      </c>
      <c r="ER335">
        <v>209</v>
      </c>
      <c r="ES335" t="s">
        <v>10328</v>
      </c>
      <c r="ET335" t="s">
        <v>10328</v>
      </c>
      <c r="EU335" t="s">
        <v>612</v>
      </c>
      <c r="EV335" t="s">
        <v>10329</v>
      </c>
      <c r="EW335">
        <v>0</v>
      </c>
      <c r="EX335">
        <v>119113550</v>
      </c>
      <c r="EY335">
        <v>0</v>
      </c>
      <c r="EZ335">
        <v>0</v>
      </c>
      <c r="FA335">
        <v>0</v>
      </c>
      <c r="FB335">
        <v>0</v>
      </c>
      <c r="FC335">
        <v>345813533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 t="b">
        <v>1</v>
      </c>
      <c r="FR335" t="b">
        <v>1</v>
      </c>
    </row>
    <row r="336" spans="1:174" x14ac:dyDescent="0.4">
      <c r="A336" t="s">
        <v>164</v>
      </c>
      <c r="B336" t="s">
        <v>1352</v>
      </c>
      <c r="C336">
        <v>200000833</v>
      </c>
      <c r="D336" t="s">
        <v>1353</v>
      </c>
      <c r="E336" t="s">
        <v>1354</v>
      </c>
      <c r="F336" t="s">
        <v>587</v>
      </c>
      <c r="G336" t="s">
        <v>1111</v>
      </c>
      <c r="H336" t="s">
        <v>1112</v>
      </c>
      <c r="I336" t="s">
        <v>730</v>
      </c>
      <c r="J336" t="s">
        <v>852</v>
      </c>
      <c r="K336" t="s">
        <v>732</v>
      </c>
      <c r="L336" t="s">
        <v>960</v>
      </c>
      <c r="M336" t="s">
        <v>594</v>
      </c>
      <c r="N336" t="s">
        <v>635</v>
      </c>
      <c r="O336" t="s">
        <v>624</v>
      </c>
      <c r="P336" t="s">
        <v>636</v>
      </c>
      <c r="Q336" t="s">
        <v>597</v>
      </c>
      <c r="R336" t="s">
        <v>598</v>
      </c>
      <c r="S336" t="s">
        <v>961</v>
      </c>
      <c r="T336" s="1">
        <v>42730</v>
      </c>
      <c r="U336" s="1">
        <v>42730</v>
      </c>
      <c r="V336" s="1">
        <v>45273</v>
      </c>
      <c r="X336" t="s">
        <v>594</v>
      </c>
      <c r="Y336" t="s">
        <v>594</v>
      </c>
      <c r="Z336" t="s">
        <v>594</v>
      </c>
      <c r="AA336" t="s">
        <v>594</v>
      </c>
      <c r="AB336" t="s">
        <v>1046</v>
      </c>
      <c r="AC336" t="s">
        <v>1355</v>
      </c>
      <c r="AD336" t="s">
        <v>812</v>
      </c>
      <c r="AF336" t="s">
        <v>813</v>
      </c>
      <c r="AG336" t="s">
        <v>736</v>
      </c>
      <c r="AH336" t="s">
        <v>10328</v>
      </c>
      <c r="AI336" t="s">
        <v>607</v>
      </c>
      <c r="AJ336" t="s">
        <v>814</v>
      </c>
      <c r="AK336" t="s">
        <v>587</v>
      </c>
      <c r="AL336" t="s">
        <v>609</v>
      </c>
      <c r="AM336" t="s">
        <v>610</v>
      </c>
      <c r="AN336" t="s">
        <v>619</v>
      </c>
      <c r="AO336">
        <v>210000000</v>
      </c>
      <c r="AP336">
        <v>42000000000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37879854000</v>
      </c>
      <c r="AX336">
        <v>0</v>
      </c>
      <c r="AY336">
        <v>57142857</v>
      </c>
      <c r="AZ336">
        <v>2671920636</v>
      </c>
      <c r="BA336">
        <v>0</v>
      </c>
      <c r="BB336">
        <v>-57142857</v>
      </c>
      <c r="BC336">
        <v>35207933364</v>
      </c>
      <c r="BD336">
        <v>0</v>
      </c>
      <c r="BE336">
        <v>0</v>
      </c>
      <c r="BF336">
        <v>15282775994</v>
      </c>
      <c r="BG336">
        <v>0</v>
      </c>
      <c r="BH336">
        <v>0</v>
      </c>
      <c r="BI336">
        <v>0</v>
      </c>
      <c r="BJ336">
        <v>138032</v>
      </c>
      <c r="BK336">
        <v>0</v>
      </c>
      <c r="BL336">
        <v>0</v>
      </c>
      <c r="BM336">
        <v>84400</v>
      </c>
      <c r="BN336">
        <v>222431</v>
      </c>
      <c r="BO336">
        <v>0</v>
      </c>
      <c r="BP336">
        <v>0</v>
      </c>
      <c r="BQ336">
        <v>84400</v>
      </c>
      <c r="BR336">
        <v>222431</v>
      </c>
      <c r="BS336">
        <v>0</v>
      </c>
      <c r="BT336">
        <v>0</v>
      </c>
      <c r="BU336">
        <v>0</v>
      </c>
      <c r="BV336">
        <v>84400</v>
      </c>
      <c r="BW336">
        <v>222431</v>
      </c>
      <c r="BX336">
        <v>0.5098736673207227</v>
      </c>
      <c r="BY336">
        <v>0.49443925060436167</v>
      </c>
      <c r="BZ336">
        <v>0</v>
      </c>
      <c r="CA336">
        <v>319822053</v>
      </c>
      <c r="CB336">
        <v>319822053</v>
      </c>
      <c r="CC336">
        <v>1421209595</v>
      </c>
      <c r="CD336">
        <v>0</v>
      </c>
      <c r="CE336">
        <v>16637520</v>
      </c>
      <c r="CF336">
        <v>16553120</v>
      </c>
      <c r="CG336">
        <v>73557946</v>
      </c>
      <c r="CH336">
        <v>16637520</v>
      </c>
      <c r="CI336">
        <v>16553120</v>
      </c>
      <c r="CJ336">
        <v>73557946</v>
      </c>
      <c r="CK336">
        <v>222431</v>
      </c>
      <c r="CL336">
        <v>35205840911</v>
      </c>
      <c r="CM336">
        <v>6.171017587184906</v>
      </c>
      <c r="CN336">
        <v>2.0778360962867741</v>
      </c>
      <c r="CO336">
        <v>-30.103254802525047</v>
      </c>
      <c r="CP336">
        <v>102670428.52714062</v>
      </c>
      <c r="CQ336">
        <v>34570039.60869313</v>
      </c>
      <c r="CR336">
        <v>-500843503.84210652</v>
      </c>
      <c r="CS336">
        <v>0.47442986844669466</v>
      </c>
      <c r="CT336">
        <v>7893336.424879251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1</v>
      </c>
      <c r="DI336">
        <v>0</v>
      </c>
      <c r="DJ336">
        <v>16637520</v>
      </c>
      <c r="DK336">
        <v>0</v>
      </c>
      <c r="DL336">
        <v>73557946</v>
      </c>
      <c r="DM336">
        <v>0</v>
      </c>
      <c r="DN336">
        <v>0</v>
      </c>
      <c r="DO336">
        <v>0</v>
      </c>
      <c r="DP336">
        <v>57142857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72809290</v>
      </c>
      <c r="DW336">
        <v>155525.79042998381</v>
      </c>
      <c r="DX336">
        <v>0</v>
      </c>
      <c r="DY336">
        <v>204.0216732727184</v>
      </c>
      <c r="DZ336">
        <v>15567.857138231924</v>
      </c>
      <c r="EA336">
        <v>0</v>
      </c>
      <c r="EB336">
        <v>171297.66924148845</v>
      </c>
      <c r="EC336">
        <v>2.3526897356297314E-3</v>
      </c>
      <c r="ED336">
        <v>171297.66924148845</v>
      </c>
      <c r="EE336">
        <v>39142.92253033437</v>
      </c>
      <c r="EF336">
        <v>0</v>
      </c>
      <c r="EG336">
        <v>0</v>
      </c>
      <c r="EH336">
        <v>0</v>
      </c>
      <c r="EI336">
        <v>0</v>
      </c>
      <c r="EJ336">
        <v>84400</v>
      </c>
      <c r="EK336">
        <v>0</v>
      </c>
      <c r="EL336">
        <v>0</v>
      </c>
      <c r="EM336">
        <v>138032</v>
      </c>
      <c r="EN336">
        <v>0</v>
      </c>
      <c r="EO336">
        <v>84399</v>
      </c>
      <c r="EP336">
        <v>84400</v>
      </c>
      <c r="EQ336">
        <v>222431</v>
      </c>
      <c r="ER336">
        <v>405</v>
      </c>
      <c r="ES336" t="s">
        <v>10328</v>
      </c>
      <c r="ET336" t="s">
        <v>10328</v>
      </c>
      <c r="EU336" t="s">
        <v>612</v>
      </c>
      <c r="EV336" t="s">
        <v>613</v>
      </c>
      <c r="EW336">
        <v>0</v>
      </c>
      <c r="EX336">
        <v>0</v>
      </c>
      <c r="EY336">
        <v>0</v>
      </c>
      <c r="EZ336">
        <v>0</v>
      </c>
      <c r="FA336">
        <v>84400</v>
      </c>
      <c r="FB336">
        <v>0</v>
      </c>
      <c r="FC336">
        <v>0</v>
      </c>
      <c r="FD336">
        <v>138032</v>
      </c>
      <c r="FE336">
        <v>0</v>
      </c>
      <c r="FF336">
        <v>84399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 t="b">
        <v>1</v>
      </c>
      <c r="FR336" t="b">
        <v>1</v>
      </c>
    </row>
    <row r="337" spans="1:174" x14ac:dyDescent="0.4">
      <c r="A337" t="s">
        <v>1356</v>
      </c>
      <c r="B337">
        <v>606249852601</v>
      </c>
      <c r="C337">
        <v>6000000000552</v>
      </c>
      <c r="D337" t="s">
        <v>1357</v>
      </c>
      <c r="E337" t="e">
        <v>#N/A</v>
      </c>
      <c r="F337" t="s">
        <v>647</v>
      </c>
      <c r="G337" t="s">
        <v>648</v>
      </c>
      <c r="H337" t="s">
        <v>973</v>
      </c>
      <c r="I337" t="s">
        <v>590</v>
      </c>
      <c r="J337" t="s">
        <v>591</v>
      </c>
      <c r="K337" t="s">
        <v>592</v>
      </c>
      <c r="L337" t="s">
        <v>593</v>
      </c>
      <c r="M337" t="s">
        <v>650</v>
      </c>
      <c r="N337" t="s">
        <v>595</v>
      </c>
      <c r="O337" t="s">
        <v>596</v>
      </c>
      <c r="P337" t="s">
        <v>595</v>
      </c>
      <c r="Q337" t="s">
        <v>597</v>
      </c>
      <c r="R337" t="s">
        <v>598</v>
      </c>
      <c r="S337" t="s">
        <v>598</v>
      </c>
      <c r="T337" s="1">
        <v>42766</v>
      </c>
      <c r="U337" s="1">
        <v>44592</v>
      </c>
      <c r="V337" s="1">
        <v>44592</v>
      </c>
      <c r="W337" s="1">
        <v>44559</v>
      </c>
      <c r="X337" t="s">
        <v>594</v>
      </c>
      <c r="Y337" t="s">
        <v>594</v>
      </c>
      <c r="Z337" t="s">
        <v>651</v>
      </c>
      <c r="AA337" t="s">
        <v>651</v>
      </c>
      <c r="AB337" t="s">
        <v>1056</v>
      </c>
      <c r="AC337" t="s">
        <v>594</v>
      </c>
      <c r="AD337" t="s">
        <v>604</v>
      </c>
      <c r="AF337" t="s">
        <v>10331</v>
      </c>
      <c r="AG337" t="e">
        <v>#N/A</v>
      </c>
      <c r="AH337" t="s">
        <v>10328</v>
      </c>
      <c r="AI337" t="s">
        <v>607</v>
      </c>
      <c r="AJ337" t="s">
        <v>608</v>
      </c>
      <c r="AK337" t="s">
        <v>647</v>
      </c>
      <c r="AL337" t="s">
        <v>609</v>
      </c>
      <c r="AM337" t="s">
        <v>610</v>
      </c>
      <c r="AN337" t="s">
        <v>611</v>
      </c>
      <c r="AO337">
        <v>0</v>
      </c>
      <c r="AP337">
        <v>75000000000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1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450</v>
      </c>
      <c r="ES337" t="s">
        <v>10328</v>
      </c>
      <c r="ET337" t="s">
        <v>10328</v>
      </c>
      <c r="EU337">
        <v>2017</v>
      </c>
      <c r="EV337" t="s">
        <v>10329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 t="b">
        <v>1</v>
      </c>
      <c r="FR337" t="b">
        <v>1</v>
      </c>
    </row>
    <row r="338" spans="1:174" x14ac:dyDescent="0.4">
      <c r="A338" t="s">
        <v>165</v>
      </c>
      <c r="B338">
        <v>506249636501</v>
      </c>
      <c r="C338">
        <v>6000000000551</v>
      </c>
      <c r="D338" t="s">
        <v>1358</v>
      </c>
      <c r="E338" t="s">
        <v>1359</v>
      </c>
      <c r="F338" t="s">
        <v>647</v>
      </c>
      <c r="G338" t="s">
        <v>1280</v>
      </c>
      <c r="H338" t="s">
        <v>1281</v>
      </c>
      <c r="I338" t="s">
        <v>590</v>
      </c>
      <c r="J338" t="s">
        <v>591</v>
      </c>
      <c r="K338" t="s">
        <v>592</v>
      </c>
      <c r="L338" t="s">
        <v>593</v>
      </c>
      <c r="M338" t="s">
        <v>1055</v>
      </c>
      <c r="N338" t="s">
        <v>595</v>
      </c>
      <c r="O338" t="s">
        <v>596</v>
      </c>
      <c r="P338" t="s">
        <v>595</v>
      </c>
      <c r="Q338" t="s">
        <v>597</v>
      </c>
      <c r="R338" t="s">
        <v>598</v>
      </c>
      <c r="S338" t="s">
        <v>598</v>
      </c>
      <c r="T338" s="1">
        <v>42760</v>
      </c>
      <c r="U338" s="1">
        <v>46562</v>
      </c>
      <c r="V338" s="1">
        <v>46592</v>
      </c>
      <c r="X338" t="s">
        <v>594</v>
      </c>
      <c r="Y338" t="s">
        <v>594</v>
      </c>
      <c r="Z338" t="s">
        <v>1282</v>
      </c>
      <c r="AA338" t="s">
        <v>1282</v>
      </c>
      <c r="AB338" t="s">
        <v>1360</v>
      </c>
      <c r="AC338" t="s">
        <v>594</v>
      </c>
      <c r="AD338" t="s">
        <v>661</v>
      </c>
      <c r="AF338" t="s">
        <v>10331</v>
      </c>
      <c r="AG338" t="s">
        <v>606</v>
      </c>
      <c r="AH338" s="1">
        <v>42758</v>
      </c>
      <c r="AI338" t="s">
        <v>607</v>
      </c>
      <c r="AJ338" t="s">
        <v>608</v>
      </c>
      <c r="AK338" t="s">
        <v>647</v>
      </c>
      <c r="AL338" t="s">
        <v>609</v>
      </c>
      <c r="AM338" t="s">
        <v>610</v>
      </c>
      <c r="AN338" t="s">
        <v>619</v>
      </c>
      <c r="AO338">
        <v>0</v>
      </c>
      <c r="AP338">
        <v>80000000000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48282000000</v>
      </c>
      <c r="AX338">
        <v>0</v>
      </c>
      <c r="AY338">
        <v>0</v>
      </c>
      <c r="AZ338">
        <v>19482710000</v>
      </c>
      <c r="BA338">
        <v>0</v>
      </c>
      <c r="BB338">
        <v>0</v>
      </c>
      <c r="BC338">
        <v>28799290000</v>
      </c>
      <c r="BD338">
        <v>71138426</v>
      </c>
      <c r="BE338">
        <v>228659218</v>
      </c>
      <c r="BF338">
        <v>8605313231</v>
      </c>
      <c r="BG338">
        <v>0</v>
      </c>
      <c r="BH338">
        <v>228658471</v>
      </c>
      <c r="BI338">
        <v>747</v>
      </c>
      <c r="BJ338">
        <v>0</v>
      </c>
      <c r="BK338">
        <v>0</v>
      </c>
      <c r="BL338">
        <v>228658471</v>
      </c>
      <c r="BM338">
        <v>0</v>
      </c>
      <c r="BN338">
        <v>0</v>
      </c>
      <c r="BO338">
        <v>78760375</v>
      </c>
      <c r="BP338">
        <v>228659218</v>
      </c>
      <c r="BQ338">
        <v>78760375</v>
      </c>
      <c r="BR338">
        <v>228659218</v>
      </c>
      <c r="BS338">
        <v>0</v>
      </c>
      <c r="BT338">
        <v>0</v>
      </c>
      <c r="BU338">
        <v>0</v>
      </c>
      <c r="BV338">
        <v>78760375</v>
      </c>
      <c r="BW338">
        <v>228659218</v>
      </c>
      <c r="BX338">
        <v>0.27385473568407426</v>
      </c>
      <c r="BY338">
        <v>0.79713973762969725</v>
      </c>
      <c r="BZ338">
        <v>0</v>
      </c>
      <c r="CA338">
        <v>28799290000</v>
      </c>
      <c r="CB338">
        <v>28799290000</v>
      </c>
      <c r="CC338">
        <v>28799290000</v>
      </c>
      <c r="CD338">
        <v>0</v>
      </c>
      <c r="CE338">
        <v>28799290000</v>
      </c>
      <c r="CF338">
        <v>28799290000</v>
      </c>
      <c r="CG338">
        <v>28799290000</v>
      </c>
      <c r="CH338">
        <v>28799290000</v>
      </c>
      <c r="CI338">
        <v>28799290000</v>
      </c>
      <c r="CJ338">
        <v>28799290000</v>
      </c>
      <c r="CK338">
        <v>0</v>
      </c>
      <c r="CL338">
        <v>0</v>
      </c>
      <c r="CM338">
        <v>0.27113932499999999</v>
      </c>
      <c r="CN338">
        <v>3.2536719000000001</v>
      </c>
      <c r="CO338">
        <v>3.2536719000000001</v>
      </c>
      <c r="CP338">
        <v>7808620051.0792494</v>
      </c>
      <c r="CQ338">
        <v>93703440612.951004</v>
      </c>
      <c r="CR338">
        <v>93703440612.951004</v>
      </c>
      <c r="CS338">
        <v>1.1782302562238516</v>
      </c>
      <c r="CT338">
        <v>33932194835.765007</v>
      </c>
      <c r="CU338">
        <v>3.22</v>
      </c>
      <c r="CV338">
        <v>0</v>
      </c>
      <c r="CW338">
        <v>0</v>
      </c>
      <c r="CX338">
        <v>0</v>
      </c>
      <c r="CY338">
        <v>0</v>
      </c>
      <c r="CZ338">
        <v>92733713800</v>
      </c>
      <c r="DA338">
        <v>0</v>
      </c>
      <c r="DB338">
        <v>0</v>
      </c>
      <c r="DC338">
        <v>0</v>
      </c>
      <c r="DD338">
        <v>0</v>
      </c>
      <c r="DE338">
        <v>28799290000</v>
      </c>
      <c r="DF338">
        <v>0</v>
      </c>
      <c r="DG338">
        <v>0</v>
      </c>
      <c r="DH338">
        <v>1</v>
      </c>
      <c r="DI338">
        <v>0</v>
      </c>
      <c r="DJ338">
        <v>28799290000</v>
      </c>
      <c r="DK338">
        <v>0</v>
      </c>
      <c r="DL338">
        <v>28799290000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29053024864.444176</v>
      </c>
      <c r="DW338">
        <v>3430055713.8504133</v>
      </c>
      <c r="DX338">
        <v>0</v>
      </c>
      <c r="DY338">
        <v>0</v>
      </c>
      <c r="DZ338">
        <v>0</v>
      </c>
      <c r="EA338">
        <v>0</v>
      </c>
      <c r="EB338">
        <v>3430055713.8504133</v>
      </c>
      <c r="EC338">
        <v>0.1180619136855592</v>
      </c>
      <c r="ED338">
        <v>3430055713.8504133</v>
      </c>
      <c r="EE338">
        <v>3400099290.1853881</v>
      </c>
      <c r="EF338">
        <v>0</v>
      </c>
      <c r="EG338">
        <v>78760375</v>
      </c>
      <c r="EH338">
        <v>0</v>
      </c>
      <c r="EI338">
        <v>0</v>
      </c>
      <c r="EJ338">
        <v>0</v>
      </c>
      <c r="EK338">
        <v>0</v>
      </c>
      <c r="EL338">
        <v>228659218</v>
      </c>
      <c r="EM338">
        <v>0</v>
      </c>
      <c r="EN338">
        <v>0</v>
      </c>
      <c r="EO338">
        <v>0</v>
      </c>
      <c r="EP338">
        <v>78760375</v>
      </c>
      <c r="EQ338">
        <v>228659218</v>
      </c>
      <c r="ER338">
        <v>243</v>
      </c>
      <c r="ES338" t="s">
        <v>10328</v>
      </c>
      <c r="ET338" t="s">
        <v>10328</v>
      </c>
      <c r="EU338">
        <v>2017</v>
      </c>
      <c r="EV338" t="s">
        <v>10329</v>
      </c>
      <c r="EW338">
        <v>0</v>
      </c>
      <c r="EX338">
        <v>78760375</v>
      </c>
      <c r="EY338">
        <v>0</v>
      </c>
      <c r="EZ338">
        <v>0</v>
      </c>
      <c r="FA338">
        <v>0</v>
      </c>
      <c r="FB338">
        <v>0</v>
      </c>
      <c r="FC338">
        <v>228659218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 t="b">
        <v>1</v>
      </c>
      <c r="FR338" t="b">
        <v>1</v>
      </c>
    </row>
    <row r="339" spans="1:174" x14ac:dyDescent="0.4">
      <c r="A339" t="s">
        <v>1361</v>
      </c>
      <c r="B339">
        <v>205778787201</v>
      </c>
      <c r="C339">
        <v>6000000000563</v>
      </c>
      <c r="D339" t="s">
        <v>1362</v>
      </c>
      <c r="E339" t="s">
        <v>1363</v>
      </c>
      <c r="F339" t="s">
        <v>587</v>
      </c>
      <c r="G339" t="s">
        <v>588</v>
      </c>
      <c r="H339" t="s">
        <v>749</v>
      </c>
      <c r="I339" t="s">
        <v>590</v>
      </c>
      <c r="J339" t="s">
        <v>591</v>
      </c>
      <c r="K339" t="s">
        <v>592</v>
      </c>
      <c r="L339" t="s">
        <v>593</v>
      </c>
      <c r="M339" t="s">
        <v>594</v>
      </c>
      <c r="N339" t="s">
        <v>595</v>
      </c>
      <c r="O339" t="s">
        <v>596</v>
      </c>
      <c r="P339" t="s">
        <v>595</v>
      </c>
      <c r="Q339" t="s">
        <v>597</v>
      </c>
      <c r="R339" t="s">
        <v>598</v>
      </c>
      <c r="S339" t="s">
        <v>598</v>
      </c>
      <c r="T339" s="1">
        <v>42832</v>
      </c>
      <c r="U339" s="1">
        <v>49955</v>
      </c>
      <c r="V339" s="1">
        <v>49955</v>
      </c>
      <c r="W339" s="1">
        <v>45744</v>
      </c>
      <c r="X339" t="s">
        <v>599</v>
      </c>
      <c r="Y339" t="s">
        <v>600</v>
      </c>
      <c r="Z339" t="s">
        <v>601</v>
      </c>
      <c r="AA339" t="s">
        <v>1119</v>
      </c>
      <c r="AB339" t="s">
        <v>603</v>
      </c>
      <c r="AC339" t="s">
        <v>594</v>
      </c>
      <c r="AD339" t="s">
        <v>604</v>
      </c>
      <c r="AF339" t="s">
        <v>605</v>
      </c>
      <c r="AG339" t="s">
        <v>722</v>
      </c>
      <c r="AH339" t="s">
        <v>10328</v>
      </c>
      <c r="AI339" t="s">
        <v>607</v>
      </c>
      <c r="AJ339" t="s">
        <v>608</v>
      </c>
      <c r="AK339" t="s">
        <v>587</v>
      </c>
      <c r="AL339" t="s">
        <v>609</v>
      </c>
      <c r="AM339" t="s">
        <v>610</v>
      </c>
      <c r="AN339" t="s">
        <v>611</v>
      </c>
      <c r="AO339">
        <v>0</v>
      </c>
      <c r="AP339">
        <v>15000000000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1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450</v>
      </c>
      <c r="ES339" t="s">
        <v>10328</v>
      </c>
      <c r="ET339" t="s">
        <v>10328</v>
      </c>
      <c r="EU339">
        <v>2017</v>
      </c>
      <c r="EV339" t="s">
        <v>10329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 t="b">
        <v>1</v>
      </c>
      <c r="FR339" t="b">
        <v>1</v>
      </c>
    </row>
    <row r="340" spans="1:174" x14ac:dyDescent="0.4">
      <c r="A340" t="s">
        <v>1361</v>
      </c>
      <c r="B340">
        <v>205778787201</v>
      </c>
      <c r="C340">
        <v>6000000000564</v>
      </c>
      <c r="D340" t="s">
        <v>1362</v>
      </c>
      <c r="E340" t="s">
        <v>1363</v>
      </c>
      <c r="F340" t="s">
        <v>587</v>
      </c>
      <c r="G340" t="s">
        <v>588</v>
      </c>
      <c r="H340" t="s">
        <v>749</v>
      </c>
      <c r="I340" t="s">
        <v>590</v>
      </c>
      <c r="J340" t="s">
        <v>591</v>
      </c>
      <c r="K340" t="s">
        <v>592</v>
      </c>
      <c r="L340" t="s">
        <v>593</v>
      </c>
      <c r="M340" t="s">
        <v>594</v>
      </c>
      <c r="N340" t="s">
        <v>595</v>
      </c>
      <c r="O340" t="s">
        <v>596</v>
      </c>
      <c r="P340" t="s">
        <v>595</v>
      </c>
      <c r="Q340" t="s">
        <v>597</v>
      </c>
      <c r="R340" t="s">
        <v>598</v>
      </c>
      <c r="S340" t="s">
        <v>598</v>
      </c>
      <c r="T340" s="1">
        <v>42832</v>
      </c>
      <c r="U340" s="1">
        <v>49955</v>
      </c>
      <c r="V340" s="1">
        <v>49955</v>
      </c>
      <c r="W340" s="1">
        <v>45744</v>
      </c>
      <c r="X340" t="s">
        <v>599</v>
      </c>
      <c r="Y340" t="s">
        <v>600</v>
      </c>
      <c r="Z340" t="s">
        <v>601</v>
      </c>
      <c r="AA340" t="s">
        <v>1119</v>
      </c>
      <c r="AB340" t="s">
        <v>603</v>
      </c>
      <c r="AC340" t="s">
        <v>594</v>
      </c>
      <c r="AD340" t="s">
        <v>604</v>
      </c>
      <c r="AF340" t="s">
        <v>605</v>
      </c>
      <c r="AG340" t="s">
        <v>722</v>
      </c>
      <c r="AH340" t="s">
        <v>10328</v>
      </c>
      <c r="AI340" t="s">
        <v>607</v>
      </c>
      <c r="AJ340" t="s">
        <v>608</v>
      </c>
      <c r="AK340" t="s">
        <v>587</v>
      </c>
      <c r="AL340" t="s">
        <v>609</v>
      </c>
      <c r="AM340" t="s">
        <v>610</v>
      </c>
      <c r="AN340" t="s">
        <v>611</v>
      </c>
      <c r="AO340">
        <v>0</v>
      </c>
      <c r="AP340">
        <v>13300000000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1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450</v>
      </c>
      <c r="ES340" t="s">
        <v>10328</v>
      </c>
      <c r="ET340" t="s">
        <v>10328</v>
      </c>
      <c r="EU340">
        <v>2017</v>
      </c>
      <c r="EV340" t="s">
        <v>10329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 t="b">
        <v>1</v>
      </c>
      <c r="FR340" t="b">
        <v>1</v>
      </c>
    </row>
    <row r="341" spans="1:174" x14ac:dyDescent="0.4">
      <c r="A341" t="s">
        <v>1361</v>
      </c>
      <c r="B341">
        <v>205778787201</v>
      </c>
      <c r="C341">
        <v>6000000000565</v>
      </c>
      <c r="D341" t="s">
        <v>1362</v>
      </c>
      <c r="E341" t="s">
        <v>1363</v>
      </c>
      <c r="F341" t="s">
        <v>587</v>
      </c>
      <c r="G341" t="s">
        <v>588</v>
      </c>
      <c r="H341" t="s">
        <v>749</v>
      </c>
      <c r="I341" t="s">
        <v>590</v>
      </c>
      <c r="J341" t="s">
        <v>591</v>
      </c>
      <c r="K341" t="s">
        <v>592</v>
      </c>
      <c r="L341" t="s">
        <v>593</v>
      </c>
      <c r="M341" t="s">
        <v>594</v>
      </c>
      <c r="N341" t="s">
        <v>595</v>
      </c>
      <c r="O341" t="s">
        <v>596</v>
      </c>
      <c r="P341" t="s">
        <v>595</v>
      </c>
      <c r="Q341" t="s">
        <v>597</v>
      </c>
      <c r="R341" t="s">
        <v>598</v>
      </c>
      <c r="S341" t="s">
        <v>598</v>
      </c>
      <c r="T341" s="1">
        <v>42832</v>
      </c>
      <c r="U341" s="1">
        <v>49955</v>
      </c>
      <c r="V341" s="1">
        <v>49955</v>
      </c>
      <c r="W341" s="1">
        <v>45587</v>
      </c>
      <c r="X341" t="s">
        <v>599</v>
      </c>
      <c r="Y341" t="s">
        <v>600</v>
      </c>
      <c r="Z341" t="s">
        <v>601</v>
      </c>
      <c r="AA341" t="s">
        <v>1119</v>
      </c>
      <c r="AB341" t="s">
        <v>603</v>
      </c>
      <c r="AC341" t="s">
        <v>594</v>
      </c>
      <c r="AD341" t="s">
        <v>604</v>
      </c>
      <c r="AF341" t="s">
        <v>605</v>
      </c>
      <c r="AG341" t="s">
        <v>722</v>
      </c>
      <c r="AH341" t="s">
        <v>10328</v>
      </c>
      <c r="AI341" t="s">
        <v>607</v>
      </c>
      <c r="AJ341" t="s">
        <v>608</v>
      </c>
      <c r="AK341" t="s">
        <v>587</v>
      </c>
      <c r="AL341" t="s">
        <v>609</v>
      </c>
      <c r="AM341" t="s">
        <v>610</v>
      </c>
      <c r="AN341" t="s">
        <v>611</v>
      </c>
      <c r="AO341">
        <v>0</v>
      </c>
      <c r="AP341">
        <v>20000000000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450</v>
      </c>
      <c r="ES341" t="s">
        <v>10328</v>
      </c>
      <c r="ET341" t="s">
        <v>10328</v>
      </c>
      <c r="EU341">
        <v>2017</v>
      </c>
      <c r="EV341" t="s">
        <v>10329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 t="b">
        <v>1</v>
      </c>
      <c r="FR341" t="b">
        <v>1</v>
      </c>
    </row>
    <row r="342" spans="1:174" x14ac:dyDescent="0.4">
      <c r="A342" t="s">
        <v>166</v>
      </c>
      <c r="B342" t="s">
        <v>1364</v>
      </c>
      <c r="C342">
        <v>200000975</v>
      </c>
      <c r="D342" t="s">
        <v>1365</v>
      </c>
      <c r="E342" t="s">
        <v>1366</v>
      </c>
      <c r="F342" t="s">
        <v>728</v>
      </c>
      <c r="G342" t="s">
        <v>728</v>
      </c>
      <c r="H342" t="s">
        <v>728</v>
      </c>
      <c r="I342" t="s">
        <v>730</v>
      </c>
      <c r="J342" t="s">
        <v>731</v>
      </c>
      <c r="K342" t="s">
        <v>732</v>
      </c>
      <c r="L342" t="s">
        <v>695</v>
      </c>
      <c r="M342" t="s">
        <v>594</v>
      </c>
      <c r="N342" t="s">
        <v>635</v>
      </c>
      <c r="O342" t="s">
        <v>695</v>
      </c>
      <c r="P342" t="s">
        <v>625</v>
      </c>
      <c r="Q342" t="s">
        <v>696</v>
      </c>
      <c r="R342" t="s">
        <v>598</v>
      </c>
      <c r="S342" t="s">
        <v>733</v>
      </c>
      <c r="T342" s="1">
        <v>42985</v>
      </c>
      <c r="U342" s="1">
        <v>43715</v>
      </c>
      <c r="V342" s="1">
        <v>48098</v>
      </c>
      <c r="X342" t="s">
        <v>594</v>
      </c>
      <c r="Y342" t="s">
        <v>594</v>
      </c>
      <c r="Z342" t="s">
        <v>594</v>
      </c>
      <c r="AA342" t="s">
        <v>594</v>
      </c>
      <c r="AB342" t="s">
        <v>637</v>
      </c>
      <c r="AD342" t="s">
        <v>1136</v>
      </c>
      <c r="AF342" t="s">
        <v>735</v>
      </c>
      <c r="AG342" t="s">
        <v>606</v>
      </c>
      <c r="AH342" t="s">
        <v>10328</v>
      </c>
      <c r="AI342" t="s">
        <v>607</v>
      </c>
      <c r="AJ342" t="s">
        <v>737</v>
      </c>
      <c r="AK342" t="s">
        <v>728</v>
      </c>
      <c r="AL342" t="s">
        <v>627</v>
      </c>
      <c r="AM342" t="s">
        <v>610</v>
      </c>
      <c r="AN342" t="s">
        <v>619</v>
      </c>
      <c r="AO342">
        <v>1995000000</v>
      </c>
      <c r="AP342">
        <v>319998000000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5694831482</v>
      </c>
      <c r="AW342">
        <v>352376607519</v>
      </c>
      <c r="AX342">
        <v>12193333333</v>
      </c>
      <c r="AY342">
        <v>12193333333</v>
      </c>
      <c r="AZ342">
        <v>42470166663</v>
      </c>
      <c r="BA342">
        <v>-12193333333</v>
      </c>
      <c r="BB342">
        <v>-6498501851</v>
      </c>
      <c r="BC342">
        <v>309906440856</v>
      </c>
      <c r="BD342">
        <v>3933333333</v>
      </c>
      <c r="BE342">
        <v>3933694109</v>
      </c>
      <c r="BF342">
        <v>128764301600</v>
      </c>
      <c r="BG342">
        <v>3933333333</v>
      </c>
      <c r="BH342">
        <v>0</v>
      </c>
      <c r="BI342">
        <v>360776</v>
      </c>
      <c r="BJ342">
        <v>-179954081</v>
      </c>
      <c r="BK342">
        <v>3933333333</v>
      </c>
      <c r="BL342">
        <v>360776</v>
      </c>
      <c r="BM342">
        <v>-3050818322</v>
      </c>
      <c r="BN342">
        <v>-2924659142</v>
      </c>
      <c r="BO342">
        <v>3933333333</v>
      </c>
      <c r="BP342">
        <v>3933694109</v>
      </c>
      <c r="BQ342">
        <v>882515011</v>
      </c>
      <c r="BR342">
        <v>1009034967</v>
      </c>
      <c r="BS342">
        <v>0</v>
      </c>
      <c r="BT342">
        <v>0</v>
      </c>
      <c r="BU342">
        <v>0</v>
      </c>
      <c r="BV342">
        <v>882515011</v>
      </c>
      <c r="BW342">
        <v>1009034967</v>
      </c>
      <c r="BX342">
        <v>0.23047168649362931</v>
      </c>
      <c r="BY342">
        <v>0.26557526077366667</v>
      </c>
      <c r="BZ342">
        <v>0</v>
      </c>
      <c r="CA342">
        <v>318341570665</v>
      </c>
      <c r="CB342">
        <v>328748788168</v>
      </c>
      <c r="CC342">
        <v>323053956686</v>
      </c>
      <c r="CD342">
        <v>0</v>
      </c>
      <c r="CE342">
        <v>375736070267</v>
      </c>
      <c r="CF342">
        <v>390980221922</v>
      </c>
      <c r="CG342">
        <v>385159231260</v>
      </c>
      <c r="CH342">
        <v>375736070267</v>
      </c>
      <c r="CI342">
        <v>390980221922</v>
      </c>
      <c r="CJ342">
        <v>385159231260</v>
      </c>
      <c r="CK342">
        <v>-2924659142</v>
      </c>
      <c r="CL342">
        <v>8661001989</v>
      </c>
      <c r="CM342">
        <v>2.7047654986381531</v>
      </c>
      <c r="CN342">
        <v>1.057712733745575</v>
      </c>
      <c r="CO342">
        <v>9.4677510857582092</v>
      </c>
      <c r="CP342">
        <v>1016277959452.0624</v>
      </c>
      <c r="CQ342">
        <v>397420826048.92804</v>
      </c>
      <c r="CR342">
        <v>3557375587228.9121</v>
      </c>
      <c r="CS342">
        <v>1.5522328294749463</v>
      </c>
      <c r="CT342">
        <v>583229863486.34265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1</v>
      </c>
      <c r="DJ342">
        <v>0</v>
      </c>
      <c r="DK342">
        <v>375736070267</v>
      </c>
      <c r="DL342">
        <v>0</v>
      </c>
      <c r="DM342">
        <v>385159231260</v>
      </c>
      <c r="DN342">
        <v>0</v>
      </c>
      <c r="DO342">
        <v>5694831482</v>
      </c>
      <c r="DP342">
        <v>0</v>
      </c>
      <c r="DQ342">
        <v>12193333333</v>
      </c>
      <c r="DR342">
        <v>0</v>
      </c>
      <c r="DS342">
        <v>0</v>
      </c>
      <c r="DT342">
        <v>0</v>
      </c>
      <c r="DU342">
        <v>0</v>
      </c>
      <c r="DV342">
        <v>388716687604</v>
      </c>
      <c r="DW342">
        <v>115970295.28500776</v>
      </c>
      <c r="DX342">
        <v>0</v>
      </c>
      <c r="DY342">
        <v>175002778627.84833</v>
      </c>
      <c r="DZ342">
        <v>110854478473.59352</v>
      </c>
      <c r="EA342">
        <v>0</v>
      </c>
      <c r="EB342">
        <v>285973227396.72687</v>
      </c>
      <c r="EC342">
        <v>0.73568549155795004</v>
      </c>
      <c r="ED342">
        <v>285973227396.72687</v>
      </c>
      <c r="EE342">
        <v>276423575550.43036</v>
      </c>
      <c r="EF342">
        <v>0</v>
      </c>
      <c r="EG342">
        <v>3933333333</v>
      </c>
      <c r="EH342">
        <v>-179954081</v>
      </c>
      <c r="EI342">
        <v>0</v>
      </c>
      <c r="EJ342">
        <v>-2870864241</v>
      </c>
      <c r="EK342">
        <v>0</v>
      </c>
      <c r="EL342">
        <v>3933694109</v>
      </c>
      <c r="EM342">
        <v>-179954081</v>
      </c>
      <c r="EN342">
        <v>0</v>
      </c>
      <c r="EO342">
        <v>-2744705061</v>
      </c>
      <c r="EP342">
        <v>882515011</v>
      </c>
      <c r="EQ342">
        <v>1009034967</v>
      </c>
      <c r="ER342">
        <v>114</v>
      </c>
      <c r="ES342" t="s">
        <v>1038</v>
      </c>
      <c r="ET342" t="s">
        <v>10328</v>
      </c>
      <c r="EU342">
        <v>2017</v>
      </c>
      <c r="EV342" t="s">
        <v>613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3933333333</v>
      </c>
      <c r="FI342">
        <v>-179954081</v>
      </c>
      <c r="FJ342">
        <v>0</v>
      </c>
      <c r="FK342">
        <v>-2870864241</v>
      </c>
      <c r="FL342">
        <v>0</v>
      </c>
      <c r="FM342">
        <v>3933694109</v>
      </c>
      <c r="FN342">
        <v>-179954081</v>
      </c>
      <c r="FO342">
        <v>0</v>
      </c>
      <c r="FP342">
        <v>-2744705061</v>
      </c>
      <c r="FQ342" t="b">
        <v>1</v>
      </c>
      <c r="FR342" t="b">
        <v>1</v>
      </c>
    </row>
    <row r="343" spans="1:174" x14ac:dyDescent="0.4">
      <c r="A343" t="s">
        <v>167</v>
      </c>
      <c r="B343" t="s">
        <v>1367</v>
      </c>
      <c r="C343">
        <v>200000977</v>
      </c>
      <c r="D343" t="s">
        <v>1368</v>
      </c>
      <c r="E343" t="s">
        <v>1369</v>
      </c>
      <c r="F343" t="s">
        <v>587</v>
      </c>
      <c r="G343" t="s">
        <v>695</v>
      </c>
      <c r="H343" t="s">
        <v>695</v>
      </c>
      <c r="I343" t="s">
        <v>730</v>
      </c>
      <c r="J343" t="s">
        <v>731</v>
      </c>
      <c r="K343" t="s">
        <v>732</v>
      </c>
      <c r="L343" t="s">
        <v>695</v>
      </c>
      <c r="M343" t="s">
        <v>594</v>
      </c>
      <c r="N343" t="s">
        <v>635</v>
      </c>
      <c r="O343" t="s">
        <v>695</v>
      </c>
      <c r="P343" t="s">
        <v>625</v>
      </c>
      <c r="Q343" t="s">
        <v>696</v>
      </c>
      <c r="R343" t="s">
        <v>598</v>
      </c>
      <c r="S343" t="s">
        <v>733</v>
      </c>
      <c r="T343" s="1">
        <v>43004</v>
      </c>
      <c r="U343" s="1">
        <v>43734</v>
      </c>
      <c r="V343" s="1">
        <v>57249</v>
      </c>
      <c r="X343" t="s">
        <v>594</v>
      </c>
      <c r="Y343" t="s">
        <v>594</v>
      </c>
      <c r="Z343" t="s">
        <v>594</v>
      </c>
      <c r="AA343" t="s">
        <v>594</v>
      </c>
      <c r="AB343" t="s">
        <v>637</v>
      </c>
      <c r="AC343" t="s">
        <v>637</v>
      </c>
      <c r="AD343" t="s">
        <v>904</v>
      </c>
      <c r="AF343" t="s">
        <v>813</v>
      </c>
      <c r="AG343" t="s">
        <v>606</v>
      </c>
      <c r="AH343" t="s">
        <v>10328</v>
      </c>
      <c r="AI343" t="s">
        <v>607</v>
      </c>
      <c r="AJ343" t="s">
        <v>814</v>
      </c>
      <c r="AK343" t="s">
        <v>587</v>
      </c>
      <c r="AL343" t="s">
        <v>627</v>
      </c>
      <c r="AM343" t="s">
        <v>610</v>
      </c>
      <c r="AN343" t="s">
        <v>619</v>
      </c>
      <c r="AO343">
        <v>28294560000</v>
      </c>
      <c r="AP343">
        <v>404208000000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476453225849</v>
      </c>
      <c r="AX343">
        <v>9937069715</v>
      </c>
      <c r="AY343">
        <v>9937069715</v>
      </c>
      <c r="AZ343">
        <v>47962839589</v>
      </c>
      <c r="BA343">
        <v>-9937069715</v>
      </c>
      <c r="BB343">
        <v>-9937069715</v>
      </c>
      <c r="BC343">
        <v>428490386260</v>
      </c>
      <c r="BD343">
        <v>7915903434</v>
      </c>
      <c r="BE343">
        <v>7915903434</v>
      </c>
      <c r="BF343">
        <v>106976939931</v>
      </c>
      <c r="BG343">
        <v>7915903434</v>
      </c>
      <c r="BH343">
        <v>0</v>
      </c>
      <c r="BI343">
        <v>0</v>
      </c>
      <c r="BJ343">
        <v>-42690697</v>
      </c>
      <c r="BK343">
        <v>7915903434</v>
      </c>
      <c r="BL343">
        <v>0</v>
      </c>
      <c r="BM343">
        <v>-580357169</v>
      </c>
      <c r="BN343">
        <v>-580357169</v>
      </c>
      <c r="BO343">
        <v>7915903434</v>
      </c>
      <c r="BP343">
        <v>7915903434</v>
      </c>
      <c r="BQ343">
        <v>7335546265</v>
      </c>
      <c r="BR343">
        <v>7335546265</v>
      </c>
      <c r="BS343">
        <v>0</v>
      </c>
      <c r="BT343">
        <v>0</v>
      </c>
      <c r="BU343">
        <v>0</v>
      </c>
      <c r="BV343">
        <v>7335546265</v>
      </c>
      <c r="BW343">
        <v>7335546265</v>
      </c>
      <c r="BX343">
        <v>1.7015712140843502</v>
      </c>
      <c r="BY343">
        <v>1.7015712140843502</v>
      </c>
      <c r="BZ343">
        <v>0</v>
      </c>
      <c r="CA343">
        <v>430580180144</v>
      </c>
      <c r="CB343">
        <v>440572220654</v>
      </c>
      <c r="CC343">
        <v>440572220654</v>
      </c>
      <c r="CD343">
        <v>0</v>
      </c>
      <c r="CE343">
        <v>429513335802</v>
      </c>
      <c r="CF343">
        <v>440030762686</v>
      </c>
      <c r="CG343">
        <v>440030762686</v>
      </c>
      <c r="CH343">
        <v>429513335802</v>
      </c>
      <c r="CI343">
        <v>440030762686</v>
      </c>
      <c r="CJ343">
        <v>440030762686</v>
      </c>
      <c r="CK343">
        <v>-580357169</v>
      </c>
      <c r="CL343">
        <v>0</v>
      </c>
      <c r="CM343">
        <v>21.643770337104801</v>
      </c>
      <c r="CN343">
        <v>6.9509324431419373</v>
      </c>
      <c r="CO343">
        <v>3.6460897326469426</v>
      </c>
      <c r="CP343">
        <v>9296287996822.2617</v>
      </c>
      <c r="CQ343">
        <v>2985518180588.2393</v>
      </c>
      <c r="CR343">
        <v>1566044163702.6106</v>
      </c>
      <c r="CS343">
        <v>1.226674694626221</v>
      </c>
      <c r="CT343">
        <v>526873140032.80786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1.912058789040948E-2</v>
      </c>
      <c r="DI343">
        <v>0.98087941210959051</v>
      </c>
      <c r="DJ343">
        <v>8212547487.3051014</v>
      </c>
      <c r="DK343">
        <v>421300788314.69489</v>
      </c>
      <c r="DL343">
        <v>8413646872.4215794</v>
      </c>
      <c r="DM343">
        <v>431617115813.57843</v>
      </c>
      <c r="DN343">
        <v>0</v>
      </c>
      <c r="DO343">
        <v>0</v>
      </c>
      <c r="DP343">
        <v>190002614.85878378</v>
      </c>
      <c r="DQ343">
        <v>9747067100.1412163</v>
      </c>
      <c r="DR343">
        <v>0</v>
      </c>
      <c r="DS343">
        <v>0</v>
      </c>
      <c r="DT343">
        <v>0</v>
      </c>
      <c r="DU343">
        <v>0</v>
      </c>
      <c r="DV343">
        <v>436510733000</v>
      </c>
      <c r="DW343">
        <v>715913165.33364642</v>
      </c>
      <c r="DX343">
        <v>0</v>
      </c>
      <c r="DY343">
        <v>171130107669.49377</v>
      </c>
      <c r="DZ343">
        <v>125728762119.37007</v>
      </c>
      <c r="EA343">
        <v>0</v>
      </c>
      <c r="EB343">
        <v>297574782954.19751</v>
      </c>
      <c r="EC343">
        <v>0.68171240809833078</v>
      </c>
      <c r="ED343">
        <v>297574782954.19751</v>
      </c>
      <c r="EE343">
        <v>292804570459.92841</v>
      </c>
      <c r="EF343">
        <v>0</v>
      </c>
      <c r="EG343">
        <v>7915903434</v>
      </c>
      <c r="EH343">
        <v>-42690697</v>
      </c>
      <c r="EI343">
        <v>0</v>
      </c>
      <c r="EJ343">
        <v>-537666472</v>
      </c>
      <c r="EK343">
        <v>0</v>
      </c>
      <c r="EL343">
        <v>7915903434</v>
      </c>
      <c r="EM343">
        <v>-42690697</v>
      </c>
      <c r="EN343">
        <v>0</v>
      </c>
      <c r="EO343">
        <v>-537666472</v>
      </c>
      <c r="EP343">
        <v>7335546265</v>
      </c>
      <c r="EQ343">
        <v>7335546265</v>
      </c>
      <c r="ER343">
        <v>18</v>
      </c>
      <c r="ES343" t="s">
        <v>10328</v>
      </c>
      <c r="ET343" t="s">
        <v>10328</v>
      </c>
      <c r="EU343">
        <v>2017</v>
      </c>
      <c r="EV343" t="s">
        <v>613</v>
      </c>
      <c r="EW343">
        <v>0</v>
      </c>
      <c r="EX343">
        <v>151356727.34179121</v>
      </c>
      <c r="EY343">
        <v>-816271.22409134032</v>
      </c>
      <c r="EZ343">
        <v>0</v>
      </c>
      <c r="FA343">
        <v>-10280499.033602389</v>
      </c>
      <c r="FB343">
        <v>0</v>
      </c>
      <c r="FC343">
        <v>151356727.34179121</v>
      </c>
      <c r="FD343">
        <v>-816271.22409134032</v>
      </c>
      <c r="FE343">
        <v>0</v>
      </c>
      <c r="FF343">
        <v>-10280499.033602389</v>
      </c>
      <c r="FG343">
        <v>0</v>
      </c>
      <c r="FH343">
        <v>7764546706.6582088</v>
      </c>
      <c r="FI343">
        <v>-41874425.775908656</v>
      </c>
      <c r="FJ343">
        <v>0</v>
      </c>
      <c r="FK343">
        <v>-527385972.96639758</v>
      </c>
      <c r="FL343">
        <v>0</v>
      </c>
      <c r="FM343">
        <v>7764546706.6582088</v>
      </c>
      <c r="FN343">
        <v>-41874425.775908656</v>
      </c>
      <c r="FO343">
        <v>0</v>
      </c>
      <c r="FP343">
        <v>-527385972.96639758</v>
      </c>
      <c r="FQ343" t="b">
        <v>1</v>
      </c>
      <c r="FR343" t="b">
        <v>1</v>
      </c>
    </row>
    <row r="344" spans="1:174" x14ac:dyDescent="0.4">
      <c r="A344" t="s">
        <v>168</v>
      </c>
      <c r="B344" t="s">
        <v>1370</v>
      </c>
      <c r="C344">
        <v>200001001</v>
      </c>
      <c r="D344" t="s">
        <v>1371</v>
      </c>
      <c r="E344" t="s">
        <v>1372</v>
      </c>
      <c r="F344" t="s">
        <v>647</v>
      </c>
      <c r="G344" t="s">
        <v>648</v>
      </c>
      <c r="H344" t="s">
        <v>695</v>
      </c>
      <c r="I344" t="s">
        <v>730</v>
      </c>
      <c r="J344" t="s">
        <v>731</v>
      </c>
      <c r="K344" t="s">
        <v>732</v>
      </c>
      <c r="L344" t="s">
        <v>695</v>
      </c>
      <c r="M344" t="s">
        <v>594</v>
      </c>
      <c r="N344" t="s">
        <v>635</v>
      </c>
      <c r="O344" t="s">
        <v>624</v>
      </c>
      <c r="P344" t="s">
        <v>625</v>
      </c>
      <c r="Q344" t="s">
        <v>696</v>
      </c>
      <c r="R344" t="s">
        <v>598</v>
      </c>
      <c r="S344" t="s">
        <v>733</v>
      </c>
      <c r="T344" s="1">
        <v>43066</v>
      </c>
      <c r="U344" s="1">
        <v>44162</v>
      </c>
      <c r="V344" s="1">
        <v>48179</v>
      </c>
      <c r="X344" t="s">
        <v>594</v>
      </c>
      <c r="Y344" t="s">
        <v>594</v>
      </c>
      <c r="Z344" t="s">
        <v>594</v>
      </c>
      <c r="AA344" t="s">
        <v>594</v>
      </c>
      <c r="AB344" t="s">
        <v>637</v>
      </c>
      <c r="AD344" t="s">
        <v>812</v>
      </c>
      <c r="AF344" t="s">
        <v>653</v>
      </c>
      <c r="AG344" t="s">
        <v>606</v>
      </c>
      <c r="AH344" t="s">
        <v>10328</v>
      </c>
      <c r="AI344" t="s">
        <v>607</v>
      </c>
      <c r="AJ344" t="s">
        <v>814</v>
      </c>
      <c r="AK344" t="s">
        <v>647</v>
      </c>
      <c r="AL344" t="s">
        <v>609</v>
      </c>
      <c r="AM344" t="s">
        <v>610</v>
      </c>
      <c r="AN344" t="s">
        <v>619</v>
      </c>
      <c r="AO344">
        <v>1995000000</v>
      </c>
      <c r="AP344">
        <v>319998000000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376408586907</v>
      </c>
      <c r="AX344">
        <v>1900000000</v>
      </c>
      <c r="AY344">
        <v>1900000000</v>
      </c>
      <c r="AZ344">
        <v>29303127782</v>
      </c>
      <c r="BA344">
        <v>-1900000000</v>
      </c>
      <c r="BB344">
        <v>-1900000000</v>
      </c>
      <c r="BC344">
        <v>347105459125</v>
      </c>
      <c r="BD344">
        <v>2850000000</v>
      </c>
      <c r="BE344">
        <v>2850000000</v>
      </c>
      <c r="BF344">
        <v>76781327926</v>
      </c>
      <c r="BG344">
        <v>2850000000</v>
      </c>
      <c r="BH344">
        <v>0</v>
      </c>
      <c r="BI344">
        <v>0</v>
      </c>
      <c r="BJ344">
        <v>-15112346</v>
      </c>
      <c r="BK344">
        <v>2850000000</v>
      </c>
      <c r="BL344">
        <v>0</v>
      </c>
      <c r="BM344">
        <v>-2262552807</v>
      </c>
      <c r="BN344">
        <v>-2262552807</v>
      </c>
      <c r="BO344">
        <v>2850000000</v>
      </c>
      <c r="BP344">
        <v>2850000000</v>
      </c>
      <c r="BQ344">
        <v>587447193</v>
      </c>
      <c r="BR344">
        <v>587447193</v>
      </c>
      <c r="BS344">
        <v>0</v>
      </c>
      <c r="BT344">
        <v>0</v>
      </c>
      <c r="BU344">
        <v>0</v>
      </c>
      <c r="BV344">
        <v>587447193</v>
      </c>
      <c r="BW344">
        <v>587447193</v>
      </c>
      <c r="BX344">
        <v>0.22291774751766524</v>
      </c>
      <c r="BY344">
        <v>0.22291774751766524</v>
      </c>
      <c r="BZ344">
        <v>0</v>
      </c>
      <c r="CA344">
        <v>347389434380</v>
      </c>
      <c r="CB344">
        <v>349909602047</v>
      </c>
      <c r="CC344">
        <v>349909602047</v>
      </c>
      <c r="CD344">
        <v>0</v>
      </c>
      <c r="CE344">
        <v>261738882186</v>
      </c>
      <c r="CF344">
        <v>265901434993</v>
      </c>
      <c r="CG344">
        <v>265901434993</v>
      </c>
      <c r="CH344">
        <v>261738882186</v>
      </c>
      <c r="CI344">
        <v>265901434993</v>
      </c>
      <c r="CJ344">
        <v>265901434993</v>
      </c>
      <c r="CK344">
        <v>-2262552807</v>
      </c>
      <c r="CL344">
        <v>1813976273</v>
      </c>
      <c r="CM344">
        <v>2.6324161887168884</v>
      </c>
      <c r="CN344">
        <v>0.89900940656661987</v>
      </c>
      <c r="CO344">
        <v>-0.42854187777265906</v>
      </c>
      <c r="CP344">
        <v>689005670683.08875</v>
      </c>
      <c r="CQ344">
        <v>235305717149.44629</v>
      </c>
      <c r="CR344">
        <v>-112166072058.10522</v>
      </c>
      <c r="CS344">
        <v>0.97719167598288303</v>
      </c>
      <c r="CT344">
        <v>255769056953.22369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0.77340634845563261</v>
      </c>
      <c r="DI344">
        <v>0.22659365154436742</v>
      </c>
      <c r="DJ344">
        <v>202430513120.33328</v>
      </c>
      <c r="DK344">
        <v>59308369065.666718</v>
      </c>
      <c r="DL344">
        <v>205649857887.04889</v>
      </c>
      <c r="DM344">
        <v>60251577105.951111</v>
      </c>
      <c r="DN344">
        <v>0</v>
      </c>
      <c r="DO344">
        <v>0</v>
      </c>
      <c r="DP344">
        <v>1469472062.065702</v>
      </c>
      <c r="DQ344">
        <v>430527937.9342981</v>
      </c>
      <c r="DR344">
        <v>0</v>
      </c>
      <c r="DS344">
        <v>0</v>
      </c>
      <c r="DT344">
        <v>0</v>
      </c>
      <c r="DU344">
        <v>0</v>
      </c>
      <c r="DV344">
        <v>265417826504</v>
      </c>
      <c r="DW344">
        <v>21201687000.438393</v>
      </c>
      <c r="DX344">
        <v>0</v>
      </c>
      <c r="DY344">
        <v>42972732101.193565</v>
      </c>
      <c r="DZ344">
        <v>61321516545.49865</v>
      </c>
      <c r="EA344">
        <v>0</v>
      </c>
      <c r="EB344">
        <v>125495935647.13062</v>
      </c>
      <c r="EC344">
        <v>0.47282406498509744</v>
      </c>
      <c r="ED344">
        <v>125495935647.13062</v>
      </c>
      <c r="EE344">
        <v>123756442239.84003</v>
      </c>
      <c r="EF344">
        <v>0</v>
      </c>
      <c r="EG344">
        <v>2850000000</v>
      </c>
      <c r="EH344">
        <v>-15112346</v>
      </c>
      <c r="EI344">
        <v>0</v>
      </c>
      <c r="EJ344">
        <v>-2247440461</v>
      </c>
      <c r="EK344">
        <v>0</v>
      </c>
      <c r="EL344">
        <v>2850000000</v>
      </c>
      <c r="EM344">
        <v>-15112346</v>
      </c>
      <c r="EN344">
        <v>0</v>
      </c>
      <c r="EO344">
        <v>-2247440461</v>
      </c>
      <c r="EP344">
        <v>587447193</v>
      </c>
      <c r="EQ344">
        <v>587447193</v>
      </c>
      <c r="ER344">
        <v>165</v>
      </c>
      <c r="ES344" t="s">
        <v>10328</v>
      </c>
      <c r="ET344" t="s">
        <v>10328</v>
      </c>
      <c r="EU344">
        <v>2017</v>
      </c>
      <c r="EV344" t="s">
        <v>613</v>
      </c>
      <c r="EW344">
        <v>0</v>
      </c>
      <c r="EX344">
        <v>2204208093.0985527</v>
      </c>
      <c r="EY344">
        <v>-11687984.336458085</v>
      </c>
      <c r="EZ344">
        <v>0</v>
      </c>
      <c r="FA344">
        <v>-1738184720.3134537</v>
      </c>
      <c r="FB344">
        <v>0</v>
      </c>
      <c r="FC344">
        <v>2204208093.0985527</v>
      </c>
      <c r="FD344">
        <v>-11687984.336458085</v>
      </c>
      <c r="FE344">
        <v>0</v>
      </c>
      <c r="FF344">
        <v>-1738184720.3134537</v>
      </c>
      <c r="FG344">
        <v>0</v>
      </c>
      <c r="FH344">
        <v>645791906.90144718</v>
      </c>
      <c r="FI344">
        <v>-3424361.6635419149</v>
      </c>
      <c r="FJ344">
        <v>0</v>
      </c>
      <c r="FK344">
        <v>-509255740.6865465</v>
      </c>
      <c r="FL344">
        <v>0</v>
      </c>
      <c r="FM344">
        <v>645791906.90144718</v>
      </c>
      <c r="FN344">
        <v>-3424361.6635419149</v>
      </c>
      <c r="FO344">
        <v>0</v>
      </c>
      <c r="FP344">
        <v>-509255740.6865465</v>
      </c>
      <c r="FQ344" t="b">
        <v>1</v>
      </c>
      <c r="FR344" t="b">
        <v>1</v>
      </c>
    </row>
    <row r="345" spans="1:174" x14ac:dyDescent="0.4">
      <c r="A345" t="s">
        <v>169</v>
      </c>
      <c r="B345" t="s">
        <v>1373</v>
      </c>
      <c r="C345">
        <v>100002296</v>
      </c>
      <c r="D345" t="s">
        <v>1374</v>
      </c>
      <c r="E345" t="s">
        <v>1375</v>
      </c>
      <c r="F345" t="s">
        <v>885</v>
      </c>
      <c r="G345" t="s">
        <v>885</v>
      </c>
      <c r="H345" t="s">
        <v>899</v>
      </c>
      <c r="I345" t="s">
        <v>590</v>
      </c>
      <c r="J345" t="s">
        <v>591</v>
      </c>
      <c r="K345" t="s">
        <v>592</v>
      </c>
      <c r="L345" t="s">
        <v>593</v>
      </c>
      <c r="M345" t="s">
        <v>594</v>
      </c>
      <c r="N345" t="s">
        <v>623</v>
      </c>
      <c r="O345" t="s">
        <v>695</v>
      </c>
      <c r="P345" t="s">
        <v>625</v>
      </c>
      <c r="Q345" t="s">
        <v>696</v>
      </c>
      <c r="R345" t="s">
        <v>598</v>
      </c>
      <c r="S345" t="s">
        <v>598</v>
      </c>
      <c r="T345" s="1">
        <v>42916</v>
      </c>
      <c r="U345" s="1">
        <v>44012</v>
      </c>
      <c r="V345" s="1">
        <v>46444</v>
      </c>
      <c r="X345" t="s">
        <v>594</v>
      </c>
      <c r="Y345" t="s">
        <v>594</v>
      </c>
      <c r="Z345" t="s">
        <v>594</v>
      </c>
      <c r="AA345" t="s">
        <v>594</v>
      </c>
      <c r="AB345" t="s">
        <v>1376</v>
      </c>
      <c r="AC345" t="s">
        <v>594</v>
      </c>
      <c r="AD345" t="s">
        <v>721</v>
      </c>
      <c r="AF345" t="s">
        <v>735</v>
      </c>
      <c r="AG345" t="s">
        <v>606</v>
      </c>
      <c r="AH345" t="s">
        <v>10328</v>
      </c>
      <c r="AI345" t="s">
        <v>607</v>
      </c>
      <c r="AJ345" t="s">
        <v>737</v>
      </c>
      <c r="AK345" t="s">
        <v>885</v>
      </c>
      <c r="AL345" t="s">
        <v>627</v>
      </c>
      <c r="AM345" t="s">
        <v>610</v>
      </c>
      <c r="AN345" t="s">
        <v>619</v>
      </c>
      <c r="AO345">
        <v>0</v>
      </c>
      <c r="AP345">
        <v>30000000000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30702010480</v>
      </c>
      <c r="AX345">
        <v>717834900</v>
      </c>
      <c r="AY345">
        <v>717834900</v>
      </c>
      <c r="AZ345">
        <v>21372927580</v>
      </c>
      <c r="BA345">
        <v>-717834900</v>
      </c>
      <c r="BB345">
        <v>-717834900</v>
      </c>
      <c r="BC345">
        <v>9329082900</v>
      </c>
      <c r="BD345">
        <v>50692800</v>
      </c>
      <c r="BE345">
        <v>50692800</v>
      </c>
      <c r="BF345">
        <v>8267550803</v>
      </c>
      <c r="BG345">
        <v>50692800</v>
      </c>
      <c r="BH345">
        <v>0</v>
      </c>
      <c r="BI345">
        <v>0</v>
      </c>
      <c r="BJ345">
        <v>-354610441</v>
      </c>
      <c r="BK345">
        <v>50692800</v>
      </c>
      <c r="BL345">
        <v>0</v>
      </c>
      <c r="BM345">
        <v>-774419171</v>
      </c>
      <c r="BN345">
        <v>-774419171</v>
      </c>
      <c r="BO345">
        <v>50692800</v>
      </c>
      <c r="BP345">
        <v>50692800</v>
      </c>
      <c r="BQ345">
        <v>-723726371</v>
      </c>
      <c r="BR345">
        <v>-723726371</v>
      </c>
      <c r="BS345">
        <v>0</v>
      </c>
      <c r="BT345">
        <v>0</v>
      </c>
      <c r="BU345">
        <v>0</v>
      </c>
      <c r="BV345">
        <v>-723726371</v>
      </c>
      <c r="BW345">
        <v>-723726371</v>
      </c>
      <c r="BX345">
        <v>-4.9482751033251811</v>
      </c>
      <c r="BY345">
        <v>-4.9482751033251811</v>
      </c>
      <c r="BZ345">
        <v>0</v>
      </c>
      <c r="CA345">
        <v>9329082900</v>
      </c>
      <c r="CB345">
        <v>10046917800</v>
      </c>
      <c r="CC345">
        <v>10046917800</v>
      </c>
      <c r="CD345">
        <v>0</v>
      </c>
      <c r="CE345">
        <v>13517841122</v>
      </c>
      <c r="CF345">
        <v>15010095193</v>
      </c>
      <c r="CG345">
        <v>15010095193</v>
      </c>
      <c r="CH345">
        <v>13517841122</v>
      </c>
      <c r="CI345">
        <v>15010095193</v>
      </c>
      <c r="CJ345">
        <v>15010095193</v>
      </c>
      <c r="CK345">
        <v>-774419171</v>
      </c>
      <c r="CL345">
        <v>0</v>
      </c>
      <c r="CM345">
        <v>-45.137406811118133</v>
      </c>
      <c r="CN345">
        <v>-18.338148966431618</v>
      </c>
      <c r="CO345">
        <v>7.6032266020774859</v>
      </c>
      <c r="CP345">
        <v>-610160293931.77563</v>
      </c>
      <c r="CQ345">
        <v>-247892184199.79111</v>
      </c>
      <c r="CR345">
        <v>102779209221.44737</v>
      </c>
      <c r="CS345">
        <v>1.4057163954495531</v>
      </c>
      <c r="CT345">
        <v>19002250896.27758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0.25</v>
      </c>
      <c r="DI345">
        <v>0.75</v>
      </c>
      <c r="DJ345">
        <v>3379460280.5</v>
      </c>
      <c r="DK345">
        <v>10138380841.5</v>
      </c>
      <c r="DL345">
        <v>3752523798.25</v>
      </c>
      <c r="DM345">
        <v>11257571394.75</v>
      </c>
      <c r="DN345">
        <v>0</v>
      </c>
      <c r="DO345">
        <v>0</v>
      </c>
      <c r="DP345">
        <v>179458725</v>
      </c>
      <c r="DQ345">
        <v>538376175</v>
      </c>
      <c r="DR345">
        <v>0</v>
      </c>
      <c r="DS345">
        <v>0</v>
      </c>
      <c r="DT345">
        <v>0</v>
      </c>
      <c r="DU345">
        <v>0</v>
      </c>
      <c r="DV345">
        <v>15523152071</v>
      </c>
      <c r="DW345">
        <v>0</v>
      </c>
      <c r="DX345">
        <v>0</v>
      </c>
      <c r="DY345">
        <v>7606344514.79</v>
      </c>
      <c r="DZ345">
        <v>0</v>
      </c>
      <c r="EA345">
        <v>0</v>
      </c>
      <c r="EB345">
        <v>7606344514.79</v>
      </c>
      <c r="EC345">
        <v>0.49</v>
      </c>
      <c r="ED345">
        <v>7606344514.79</v>
      </c>
      <c r="EE345">
        <v>6623742149.7799997</v>
      </c>
      <c r="EF345">
        <v>0</v>
      </c>
      <c r="EG345">
        <v>50692800</v>
      </c>
      <c r="EH345">
        <v>-354610441</v>
      </c>
      <c r="EI345">
        <v>0</v>
      </c>
      <c r="EJ345">
        <v>-419808730</v>
      </c>
      <c r="EK345">
        <v>0</v>
      </c>
      <c r="EL345">
        <v>50692800</v>
      </c>
      <c r="EM345">
        <v>-354610441</v>
      </c>
      <c r="EN345">
        <v>0</v>
      </c>
      <c r="EO345">
        <v>-419808730</v>
      </c>
      <c r="EP345">
        <v>-723726371</v>
      </c>
      <c r="EQ345">
        <v>-723726371</v>
      </c>
      <c r="ER345">
        <v>742</v>
      </c>
      <c r="ES345" t="s">
        <v>10328</v>
      </c>
      <c r="ET345" t="s">
        <v>10328</v>
      </c>
      <c r="EU345">
        <v>2017</v>
      </c>
      <c r="EV345" t="s">
        <v>10330</v>
      </c>
      <c r="EW345">
        <v>0</v>
      </c>
      <c r="EX345">
        <v>12673200</v>
      </c>
      <c r="EY345">
        <v>-88652610.25</v>
      </c>
      <c r="EZ345">
        <v>0</v>
      </c>
      <c r="FA345">
        <v>-104952182.5</v>
      </c>
      <c r="FB345">
        <v>0</v>
      </c>
      <c r="FC345">
        <v>12673200</v>
      </c>
      <c r="FD345">
        <v>-88652610.25</v>
      </c>
      <c r="FE345">
        <v>0</v>
      </c>
      <c r="FF345">
        <v>-104952182.5</v>
      </c>
      <c r="FG345">
        <v>0</v>
      </c>
      <c r="FH345">
        <v>38019600</v>
      </c>
      <c r="FI345">
        <v>-265957830.75</v>
      </c>
      <c r="FJ345">
        <v>0</v>
      </c>
      <c r="FK345">
        <v>-314856547.5</v>
      </c>
      <c r="FL345">
        <v>0</v>
      </c>
      <c r="FM345">
        <v>38019600</v>
      </c>
      <c r="FN345">
        <v>-265957830.75</v>
      </c>
      <c r="FO345">
        <v>0</v>
      </c>
      <c r="FP345">
        <v>-314856547.5</v>
      </c>
      <c r="FQ345" t="b">
        <v>1</v>
      </c>
      <c r="FR345" t="b">
        <v>1</v>
      </c>
    </row>
    <row r="346" spans="1:174" x14ac:dyDescent="0.4">
      <c r="A346" t="s">
        <v>170</v>
      </c>
      <c r="B346" t="s">
        <v>1377</v>
      </c>
      <c r="C346">
        <v>200000979</v>
      </c>
      <c r="D346" t="s">
        <v>1378</v>
      </c>
      <c r="E346" t="s">
        <v>1379</v>
      </c>
      <c r="F346" t="s">
        <v>587</v>
      </c>
      <c r="G346" t="s">
        <v>742</v>
      </c>
      <c r="H346" t="s">
        <v>743</v>
      </c>
      <c r="I346" t="s">
        <v>590</v>
      </c>
      <c r="J346" t="s">
        <v>591</v>
      </c>
      <c r="K346" t="s">
        <v>592</v>
      </c>
      <c r="L346" t="s">
        <v>593</v>
      </c>
      <c r="M346" t="s">
        <v>594</v>
      </c>
      <c r="N346" t="s">
        <v>635</v>
      </c>
      <c r="O346" t="s">
        <v>596</v>
      </c>
      <c r="P346" t="s">
        <v>636</v>
      </c>
      <c r="Q346" t="s">
        <v>696</v>
      </c>
      <c r="R346" t="s">
        <v>598</v>
      </c>
      <c r="S346" t="s">
        <v>598</v>
      </c>
      <c r="T346" s="1">
        <v>43005</v>
      </c>
      <c r="U346" s="1">
        <v>51040</v>
      </c>
      <c r="V346" s="1">
        <v>51040</v>
      </c>
      <c r="X346" t="s">
        <v>718</v>
      </c>
      <c r="Y346" t="s">
        <v>600</v>
      </c>
      <c r="Z346" t="s">
        <v>719</v>
      </c>
      <c r="AA346" t="s">
        <v>1226</v>
      </c>
      <c r="AB346" t="s">
        <v>630</v>
      </c>
      <c r="AC346" t="s">
        <v>594</v>
      </c>
      <c r="AD346" t="s">
        <v>661</v>
      </c>
      <c r="AF346" t="s">
        <v>605</v>
      </c>
      <c r="AG346" t="s">
        <v>606</v>
      </c>
      <c r="AH346" t="s">
        <v>10328</v>
      </c>
      <c r="AI346" t="s">
        <v>607</v>
      </c>
      <c r="AJ346" t="s">
        <v>608</v>
      </c>
      <c r="AK346" t="s">
        <v>587</v>
      </c>
      <c r="AL346" t="s">
        <v>609</v>
      </c>
      <c r="AM346" t="s">
        <v>610</v>
      </c>
      <c r="AN346" t="s">
        <v>619</v>
      </c>
      <c r="AO346">
        <v>0</v>
      </c>
      <c r="AP346">
        <v>70000000000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65878184750</v>
      </c>
      <c r="AX346">
        <v>0</v>
      </c>
      <c r="AY346">
        <v>439641300</v>
      </c>
      <c r="AZ346">
        <v>50300545622</v>
      </c>
      <c r="BA346">
        <v>0</v>
      </c>
      <c r="BB346">
        <v>-439641300</v>
      </c>
      <c r="BC346">
        <v>15577639128</v>
      </c>
      <c r="BD346">
        <v>0</v>
      </c>
      <c r="BE346">
        <v>0</v>
      </c>
      <c r="BF346">
        <v>13007158242</v>
      </c>
      <c r="BG346">
        <v>0</v>
      </c>
      <c r="BH346">
        <v>0</v>
      </c>
      <c r="BI346">
        <v>0</v>
      </c>
      <c r="BJ346">
        <v>11563566</v>
      </c>
      <c r="BK346">
        <v>0</v>
      </c>
      <c r="BL346">
        <v>0</v>
      </c>
      <c r="BM346">
        <v>398024948</v>
      </c>
      <c r="BN346">
        <v>409588514</v>
      </c>
      <c r="BO346">
        <v>0</v>
      </c>
      <c r="BP346">
        <v>0</v>
      </c>
      <c r="BQ346">
        <v>398024948</v>
      </c>
      <c r="BR346">
        <v>409588514</v>
      </c>
      <c r="BS346">
        <v>0</v>
      </c>
      <c r="BT346">
        <v>0</v>
      </c>
      <c r="BU346">
        <v>0</v>
      </c>
      <c r="BV346">
        <v>398024948</v>
      </c>
      <c r="BW346">
        <v>409588514</v>
      </c>
      <c r="BX346">
        <v>2.7049715288469121</v>
      </c>
      <c r="BY346">
        <v>2.7447111228248633</v>
      </c>
      <c r="BZ346">
        <v>0</v>
      </c>
      <c r="CA346">
        <v>15267619297</v>
      </c>
      <c r="CB346">
        <v>15267619297</v>
      </c>
      <c r="CC346">
        <v>15711786375</v>
      </c>
      <c r="CD346">
        <v>0</v>
      </c>
      <c r="CE346">
        <v>15112595647</v>
      </c>
      <c r="CF346">
        <v>14714570699</v>
      </c>
      <c r="CG346">
        <v>15142648433</v>
      </c>
      <c r="CH346">
        <v>15112595647</v>
      </c>
      <c r="CI346">
        <v>14714570699</v>
      </c>
      <c r="CJ346">
        <v>15142648433</v>
      </c>
      <c r="CK346">
        <v>409588514</v>
      </c>
      <c r="CL346">
        <v>0</v>
      </c>
      <c r="CM346">
        <v>36.9241863489151</v>
      </c>
      <c r="CN346">
        <v>11.763071417808533</v>
      </c>
      <c r="CO346">
        <v>4.5656028389930725</v>
      </c>
      <c r="CP346">
        <v>558020297885.63123</v>
      </c>
      <c r="CQ346">
        <v>177770541904.12335</v>
      </c>
      <c r="CR346">
        <v>68998109590.497543</v>
      </c>
      <c r="CS346">
        <v>1.1903834297893279</v>
      </c>
      <c r="CT346">
        <v>17989783439.295128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1</v>
      </c>
      <c r="DI346">
        <v>0</v>
      </c>
      <c r="DJ346">
        <v>15112595647</v>
      </c>
      <c r="DK346">
        <v>0</v>
      </c>
      <c r="DL346">
        <v>15142648433</v>
      </c>
      <c r="DM346">
        <v>0</v>
      </c>
      <c r="DN346">
        <v>0</v>
      </c>
      <c r="DO346">
        <v>0</v>
      </c>
      <c r="DP346">
        <v>439641300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16598695159</v>
      </c>
      <c r="DW346">
        <v>1981941226.487184</v>
      </c>
      <c r="DX346">
        <v>0</v>
      </c>
      <c r="DY346">
        <v>0</v>
      </c>
      <c r="DZ346">
        <v>0</v>
      </c>
      <c r="EA346">
        <v>0</v>
      </c>
      <c r="EB346">
        <v>1981941226.487184</v>
      </c>
      <c r="EC346">
        <v>0.11940343548104461</v>
      </c>
      <c r="ED346">
        <v>1981941226.487184</v>
      </c>
      <c r="EE346">
        <v>1804495839.2876801</v>
      </c>
      <c r="EF346">
        <v>0</v>
      </c>
      <c r="EG346">
        <v>0</v>
      </c>
      <c r="EH346">
        <v>0</v>
      </c>
      <c r="EI346">
        <v>0</v>
      </c>
      <c r="EJ346">
        <v>398024948</v>
      </c>
      <c r="EK346">
        <v>0</v>
      </c>
      <c r="EL346">
        <v>0</v>
      </c>
      <c r="EM346">
        <v>11563566</v>
      </c>
      <c r="EN346">
        <v>0</v>
      </c>
      <c r="EO346">
        <v>398024948</v>
      </c>
      <c r="EP346">
        <v>398024948</v>
      </c>
      <c r="EQ346">
        <v>409588514</v>
      </c>
      <c r="ER346">
        <v>196</v>
      </c>
      <c r="ES346" t="s">
        <v>10328</v>
      </c>
      <c r="ET346" t="s">
        <v>10328</v>
      </c>
      <c r="EU346">
        <v>2017</v>
      </c>
      <c r="EV346" t="s">
        <v>613</v>
      </c>
      <c r="EW346">
        <v>0</v>
      </c>
      <c r="EX346">
        <v>0</v>
      </c>
      <c r="EY346">
        <v>0</v>
      </c>
      <c r="EZ346">
        <v>0</v>
      </c>
      <c r="FA346">
        <v>398024948</v>
      </c>
      <c r="FB346">
        <v>0</v>
      </c>
      <c r="FC346">
        <v>0</v>
      </c>
      <c r="FD346">
        <v>11563566</v>
      </c>
      <c r="FE346">
        <v>0</v>
      </c>
      <c r="FF346">
        <v>398024948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 t="b">
        <v>1</v>
      </c>
      <c r="FR346" t="b">
        <v>1</v>
      </c>
    </row>
    <row r="347" spans="1:174" x14ac:dyDescent="0.4">
      <c r="A347" t="s">
        <v>171</v>
      </c>
      <c r="B347" t="s">
        <v>1380</v>
      </c>
      <c r="C347">
        <v>200000879</v>
      </c>
      <c r="D347" t="s">
        <v>1381</v>
      </c>
      <c r="E347" t="s">
        <v>1382</v>
      </c>
      <c r="F347" t="s">
        <v>885</v>
      </c>
      <c r="G347" t="s">
        <v>885</v>
      </c>
      <c r="H347" t="s">
        <v>899</v>
      </c>
      <c r="I347" t="s">
        <v>730</v>
      </c>
      <c r="J347" t="s">
        <v>878</v>
      </c>
      <c r="K347" t="s">
        <v>732</v>
      </c>
      <c r="L347" t="s">
        <v>879</v>
      </c>
      <c r="M347" t="s">
        <v>594</v>
      </c>
      <c r="N347" t="s">
        <v>635</v>
      </c>
      <c r="O347" t="s">
        <v>744</v>
      </c>
      <c r="P347" t="s">
        <v>636</v>
      </c>
      <c r="Q347" t="s">
        <v>696</v>
      </c>
      <c r="R347" t="s">
        <v>733</v>
      </c>
      <c r="S347" t="s">
        <v>733</v>
      </c>
      <c r="T347" s="1">
        <v>42850</v>
      </c>
      <c r="U347" s="1">
        <v>44104</v>
      </c>
      <c r="V347" s="1">
        <v>46492</v>
      </c>
      <c r="X347" t="s">
        <v>594</v>
      </c>
      <c r="Y347" t="s">
        <v>594</v>
      </c>
      <c r="Z347" t="s">
        <v>594</v>
      </c>
      <c r="AA347" t="s">
        <v>594</v>
      </c>
      <c r="AB347" t="s">
        <v>594</v>
      </c>
      <c r="AC347" t="s">
        <v>1383</v>
      </c>
      <c r="AD347" t="s">
        <v>892</v>
      </c>
      <c r="AF347" t="s">
        <v>735</v>
      </c>
      <c r="AG347" t="s">
        <v>606</v>
      </c>
      <c r="AH347" t="s">
        <v>10328</v>
      </c>
      <c r="AI347" t="s">
        <v>607</v>
      </c>
      <c r="AJ347" t="s">
        <v>737</v>
      </c>
      <c r="AK347" t="s">
        <v>885</v>
      </c>
      <c r="AL347" t="s">
        <v>609</v>
      </c>
      <c r="AM347" t="s">
        <v>610</v>
      </c>
      <c r="AN347" t="s">
        <v>619</v>
      </c>
      <c r="AO347">
        <v>50000000</v>
      </c>
      <c r="AP347">
        <v>57070000000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24002310</v>
      </c>
      <c r="AW347">
        <v>77509963527</v>
      </c>
      <c r="AX347">
        <v>0</v>
      </c>
      <c r="AY347">
        <v>56831988</v>
      </c>
      <c r="AZ347">
        <v>31976181063</v>
      </c>
      <c r="BA347">
        <v>0</v>
      </c>
      <c r="BB347">
        <v>-32829678</v>
      </c>
      <c r="BC347">
        <v>45533782464</v>
      </c>
      <c r="BD347">
        <v>0</v>
      </c>
      <c r="BE347">
        <v>196225106</v>
      </c>
      <c r="BF347">
        <v>57015053589</v>
      </c>
      <c r="BG347">
        <v>196225106</v>
      </c>
      <c r="BH347">
        <v>0</v>
      </c>
      <c r="BI347">
        <v>0</v>
      </c>
      <c r="BJ347">
        <v>24079868</v>
      </c>
      <c r="BK347">
        <v>210670855</v>
      </c>
      <c r="BL347">
        <v>0</v>
      </c>
      <c r="BM347">
        <v>182505495</v>
      </c>
      <c r="BN347">
        <v>81173654</v>
      </c>
      <c r="BO347">
        <v>0</v>
      </c>
      <c r="BP347">
        <v>210670855</v>
      </c>
      <c r="BQ347">
        <v>182505495</v>
      </c>
      <c r="BR347">
        <v>291844509</v>
      </c>
      <c r="BS347">
        <v>0</v>
      </c>
      <c r="BT347">
        <v>0</v>
      </c>
      <c r="BU347">
        <v>0</v>
      </c>
      <c r="BV347">
        <v>182505495</v>
      </c>
      <c r="BW347">
        <v>291844509</v>
      </c>
      <c r="BX347">
        <v>0.53063992194684118</v>
      </c>
      <c r="BY347">
        <v>0.84648731019540246</v>
      </c>
      <c r="BZ347">
        <v>40764332.93</v>
      </c>
      <c r="CA347">
        <v>47362979671</v>
      </c>
      <c r="CB347">
        <v>47362979671</v>
      </c>
      <c r="CC347">
        <v>47384535217</v>
      </c>
      <c r="CD347">
        <v>23475765.09</v>
      </c>
      <c r="CE347">
        <v>35528222887</v>
      </c>
      <c r="CF347">
        <v>33441227371</v>
      </c>
      <c r="CG347">
        <v>33717876573</v>
      </c>
      <c r="CH347">
        <v>21198461263.332527</v>
      </c>
      <c r="CI347">
        <v>22735414944.809532</v>
      </c>
      <c r="CJ347">
        <v>22577169406.766628</v>
      </c>
      <c r="CK347">
        <v>-1345878465.4341011</v>
      </c>
      <c r="CL347">
        <v>0</v>
      </c>
      <c r="CM347">
        <v>103.96637320518496</v>
      </c>
      <c r="CN347">
        <v>27.071986794471748</v>
      </c>
      <c r="CO347">
        <v>11.040080189704895</v>
      </c>
      <c r="CP347">
        <v>3693740479986.8359</v>
      </c>
      <c r="CQ347">
        <v>961819580827.91296</v>
      </c>
      <c r="CR347">
        <v>392234429670.18878</v>
      </c>
      <c r="CS347">
        <v>1.6064961441457084</v>
      </c>
      <c r="CT347">
        <v>57075953076.314812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0.54949383325698875</v>
      </c>
      <c r="DI347">
        <v>0.45050616674301119</v>
      </c>
      <c r="DJ347">
        <v>19522539382.986309</v>
      </c>
      <c r="DK347">
        <v>16005683504.013689</v>
      </c>
      <c r="DL347">
        <v>18527765247.383789</v>
      </c>
      <c r="DM347">
        <v>15190111325.616209</v>
      </c>
      <c r="DN347">
        <v>13189121.328922553</v>
      </c>
      <c r="DO347">
        <v>10813188.671077445</v>
      </c>
      <c r="DP347">
        <v>31228826.937735185</v>
      </c>
      <c r="DQ347">
        <v>25603161.062264811</v>
      </c>
      <c r="DR347">
        <v>0</v>
      </c>
      <c r="DS347">
        <v>0</v>
      </c>
      <c r="DT347">
        <v>0</v>
      </c>
      <c r="DU347">
        <v>0</v>
      </c>
      <c r="DV347">
        <v>38698355291</v>
      </c>
      <c r="DW347">
        <v>2540989984.6736345</v>
      </c>
      <c r="DX347">
        <v>0</v>
      </c>
      <c r="DY347">
        <v>4576145659.4929619</v>
      </c>
      <c r="DZ347">
        <v>8884043080.2223434</v>
      </c>
      <c r="EA347">
        <v>0</v>
      </c>
      <c r="EB347">
        <v>16001178724.388939</v>
      </c>
      <c r="EC347">
        <v>0.4134847231636819</v>
      </c>
      <c r="ED347">
        <v>16001178724.388939</v>
      </c>
      <c r="EE347">
        <v>14690377404.928782</v>
      </c>
      <c r="EF347">
        <v>2088472472</v>
      </c>
      <c r="EG347">
        <v>0</v>
      </c>
      <c r="EH347">
        <v>0</v>
      </c>
      <c r="EI347">
        <v>-1904490021</v>
      </c>
      <c r="EJ347">
        <v>-1476956</v>
      </c>
      <c r="EK347">
        <v>1844239267</v>
      </c>
      <c r="EL347">
        <v>210670855</v>
      </c>
      <c r="EM347">
        <v>24079868</v>
      </c>
      <c r="EN347">
        <v>-1762002338</v>
      </c>
      <c r="EO347">
        <v>-25143143</v>
      </c>
      <c r="EP347">
        <v>182505495</v>
      </c>
      <c r="EQ347">
        <v>291844509</v>
      </c>
      <c r="ER347">
        <v>223</v>
      </c>
      <c r="ES347" t="s">
        <v>10328</v>
      </c>
      <c r="ET347" t="s">
        <v>10328</v>
      </c>
      <c r="EU347">
        <v>2017</v>
      </c>
      <c r="EV347" t="s">
        <v>855</v>
      </c>
      <c r="EW347">
        <v>1147602744.2909791</v>
      </c>
      <c r="EX347">
        <v>0</v>
      </c>
      <c r="EY347">
        <v>0</v>
      </c>
      <c r="EZ347">
        <v>-1046505522.038973</v>
      </c>
      <c r="FA347">
        <v>-811578.21399190906</v>
      </c>
      <c r="FB347">
        <v>1013398104.2668892</v>
      </c>
      <c r="FC347">
        <v>115762335.66947725</v>
      </c>
      <c r="FD347">
        <v>13231738.971642299</v>
      </c>
      <c r="FE347">
        <v>-968209418.91539633</v>
      </c>
      <c r="FF347">
        <v>-13816002.027198624</v>
      </c>
      <c r="FG347">
        <v>940869727.70902073</v>
      </c>
      <c r="FH347">
        <v>0</v>
      </c>
      <c r="FI347">
        <v>0</v>
      </c>
      <c r="FJ347">
        <v>-857984498.96102691</v>
      </c>
      <c r="FK347">
        <v>-665377.78600809083</v>
      </c>
      <c r="FL347">
        <v>830841162.73311079</v>
      </c>
      <c r="FM347">
        <v>94908519.330522731</v>
      </c>
      <c r="FN347">
        <v>10848129.0283577</v>
      </c>
      <c r="FO347">
        <v>-793792919.08460355</v>
      </c>
      <c r="FP347">
        <v>-11327140.972801374</v>
      </c>
      <c r="FQ347" t="b">
        <v>1</v>
      </c>
      <c r="FR347" t="b">
        <v>1</v>
      </c>
    </row>
    <row r="348" spans="1:174" x14ac:dyDescent="0.4">
      <c r="A348" t="s">
        <v>1384</v>
      </c>
      <c r="B348">
        <v>606253461602</v>
      </c>
      <c r="C348">
        <v>6000000000568</v>
      </c>
      <c r="D348" t="s">
        <v>1385</v>
      </c>
      <c r="E348" t="s">
        <v>1386</v>
      </c>
      <c r="F348" t="s">
        <v>647</v>
      </c>
      <c r="G348" t="s">
        <v>648</v>
      </c>
      <c r="H348" t="s">
        <v>973</v>
      </c>
      <c r="I348" t="s">
        <v>590</v>
      </c>
      <c r="J348" t="s">
        <v>591</v>
      </c>
      <c r="K348" t="s">
        <v>592</v>
      </c>
      <c r="L348" t="s">
        <v>593</v>
      </c>
      <c r="M348" t="s">
        <v>1055</v>
      </c>
      <c r="N348" t="s">
        <v>595</v>
      </c>
      <c r="O348" t="s">
        <v>596</v>
      </c>
      <c r="P348" t="s">
        <v>595</v>
      </c>
      <c r="Q348" t="s">
        <v>597</v>
      </c>
      <c r="R348" t="s">
        <v>598</v>
      </c>
      <c r="S348" t="s">
        <v>598</v>
      </c>
      <c r="T348" s="1">
        <v>42849</v>
      </c>
      <c r="U348" s="1">
        <v>42849</v>
      </c>
      <c r="V348" s="1">
        <v>44585</v>
      </c>
      <c r="W348" s="1">
        <v>44582</v>
      </c>
      <c r="X348" t="s">
        <v>594</v>
      </c>
      <c r="Y348" t="s">
        <v>594</v>
      </c>
      <c r="Z348" t="s">
        <v>719</v>
      </c>
      <c r="AA348" t="s">
        <v>719</v>
      </c>
      <c r="AB348" t="s">
        <v>1387</v>
      </c>
      <c r="AC348" t="s">
        <v>594</v>
      </c>
      <c r="AD348" t="s">
        <v>604</v>
      </c>
      <c r="AF348" t="s">
        <v>10331</v>
      </c>
      <c r="AG348" t="e">
        <v>#N/A</v>
      </c>
      <c r="AH348" t="s">
        <v>10328</v>
      </c>
      <c r="AI348" t="s">
        <v>607</v>
      </c>
      <c r="AJ348" t="s">
        <v>608</v>
      </c>
      <c r="AK348" t="s">
        <v>647</v>
      </c>
      <c r="AL348" t="s">
        <v>609</v>
      </c>
      <c r="AM348" t="s">
        <v>610</v>
      </c>
      <c r="AN348" t="s">
        <v>611</v>
      </c>
      <c r="AO348">
        <v>0</v>
      </c>
      <c r="AP348">
        <v>100000000000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1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450</v>
      </c>
      <c r="ES348" t="s">
        <v>10328</v>
      </c>
      <c r="ET348" t="s">
        <v>10328</v>
      </c>
      <c r="EU348">
        <v>2017</v>
      </c>
      <c r="EV348" t="s">
        <v>10329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 t="b">
        <v>1</v>
      </c>
      <c r="FR348" t="b">
        <v>1</v>
      </c>
    </row>
    <row r="349" spans="1:174" x14ac:dyDescent="0.4">
      <c r="A349" t="s">
        <v>1388</v>
      </c>
      <c r="B349">
        <v>106102064101</v>
      </c>
      <c r="C349">
        <v>6000000000571</v>
      </c>
      <c r="D349" t="s">
        <v>1389</v>
      </c>
      <c r="E349" t="s">
        <v>1390</v>
      </c>
      <c r="F349" t="s">
        <v>647</v>
      </c>
      <c r="G349" t="s">
        <v>648</v>
      </c>
      <c r="H349" t="s">
        <v>973</v>
      </c>
      <c r="I349" t="s">
        <v>590</v>
      </c>
      <c r="J349" t="s">
        <v>591</v>
      </c>
      <c r="K349" t="s">
        <v>592</v>
      </c>
      <c r="L349" t="s">
        <v>593</v>
      </c>
      <c r="M349" t="s">
        <v>1055</v>
      </c>
      <c r="N349" t="s">
        <v>595</v>
      </c>
      <c r="O349" t="s">
        <v>596</v>
      </c>
      <c r="P349" t="s">
        <v>595</v>
      </c>
      <c r="Q349" t="s">
        <v>597</v>
      </c>
      <c r="R349" t="s">
        <v>598</v>
      </c>
      <c r="S349" t="s">
        <v>598</v>
      </c>
      <c r="T349" s="1">
        <v>42870</v>
      </c>
      <c r="U349" s="1">
        <v>42870</v>
      </c>
      <c r="V349" s="1">
        <v>44696</v>
      </c>
      <c r="W349" s="1">
        <v>44697</v>
      </c>
      <c r="X349" t="s">
        <v>594</v>
      </c>
      <c r="Y349" t="s">
        <v>594</v>
      </c>
      <c r="Z349" t="s">
        <v>719</v>
      </c>
      <c r="AA349" t="s">
        <v>719</v>
      </c>
      <c r="AB349" t="s">
        <v>1391</v>
      </c>
      <c r="AC349" t="s">
        <v>594</v>
      </c>
      <c r="AD349" t="s">
        <v>604</v>
      </c>
      <c r="AF349" t="s">
        <v>10331</v>
      </c>
      <c r="AG349" t="e">
        <v>#N/A</v>
      </c>
      <c r="AH349" t="s">
        <v>10328</v>
      </c>
      <c r="AI349" t="s">
        <v>607</v>
      </c>
      <c r="AJ349" t="s">
        <v>608</v>
      </c>
      <c r="AK349" t="s">
        <v>647</v>
      </c>
      <c r="AL349" t="s">
        <v>609</v>
      </c>
      <c r="AM349" t="s">
        <v>610</v>
      </c>
      <c r="AN349" t="s">
        <v>611</v>
      </c>
      <c r="AO349">
        <v>0</v>
      </c>
      <c r="AP349">
        <v>27000000000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1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450</v>
      </c>
      <c r="ES349" t="s">
        <v>10328</v>
      </c>
      <c r="ET349" t="s">
        <v>10328</v>
      </c>
      <c r="EU349">
        <v>2017</v>
      </c>
      <c r="EV349" t="s">
        <v>10329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 t="b">
        <v>1</v>
      </c>
      <c r="FR349" t="b">
        <v>1</v>
      </c>
    </row>
    <row r="350" spans="1:174" x14ac:dyDescent="0.4">
      <c r="A350" t="s">
        <v>1388</v>
      </c>
      <c r="B350">
        <v>106102064101</v>
      </c>
      <c r="C350">
        <v>6000000000572</v>
      </c>
      <c r="D350" t="s">
        <v>1389</v>
      </c>
      <c r="E350" t="s">
        <v>1390</v>
      </c>
      <c r="F350" t="s">
        <v>647</v>
      </c>
      <c r="G350" t="s">
        <v>648</v>
      </c>
      <c r="H350" t="s">
        <v>973</v>
      </c>
      <c r="I350" t="s">
        <v>590</v>
      </c>
      <c r="J350" t="s">
        <v>591</v>
      </c>
      <c r="K350" t="s">
        <v>592</v>
      </c>
      <c r="L350" t="s">
        <v>593</v>
      </c>
      <c r="M350" t="s">
        <v>1055</v>
      </c>
      <c r="N350" t="s">
        <v>595</v>
      </c>
      <c r="O350" t="s">
        <v>596</v>
      </c>
      <c r="P350" t="s">
        <v>595</v>
      </c>
      <c r="Q350" t="s">
        <v>597</v>
      </c>
      <c r="R350" t="s">
        <v>598</v>
      </c>
      <c r="S350" t="s">
        <v>598</v>
      </c>
      <c r="T350" s="1">
        <v>42870</v>
      </c>
      <c r="U350" s="1">
        <v>42870</v>
      </c>
      <c r="V350" s="1">
        <v>44696</v>
      </c>
      <c r="W350" s="1">
        <v>44697</v>
      </c>
      <c r="X350" t="s">
        <v>594</v>
      </c>
      <c r="Y350" t="s">
        <v>594</v>
      </c>
      <c r="Z350" t="s">
        <v>719</v>
      </c>
      <c r="AA350" t="s">
        <v>719</v>
      </c>
      <c r="AB350" t="s">
        <v>1391</v>
      </c>
      <c r="AC350" t="s">
        <v>594</v>
      </c>
      <c r="AD350" t="s">
        <v>604</v>
      </c>
      <c r="AF350" t="s">
        <v>10331</v>
      </c>
      <c r="AG350" t="e">
        <v>#N/A</v>
      </c>
      <c r="AH350" t="s">
        <v>10328</v>
      </c>
      <c r="AI350" t="s">
        <v>607</v>
      </c>
      <c r="AJ350" t="s">
        <v>608</v>
      </c>
      <c r="AK350" t="s">
        <v>647</v>
      </c>
      <c r="AL350" t="s">
        <v>609</v>
      </c>
      <c r="AM350" t="s">
        <v>610</v>
      </c>
      <c r="AN350" t="s">
        <v>611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1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450</v>
      </c>
      <c r="ES350" t="s">
        <v>10328</v>
      </c>
      <c r="ET350" t="s">
        <v>10328</v>
      </c>
      <c r="EU350">
        <v>2017</v>
      </c>
      <c r="EV350" t="s">
        <v>10329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 t="b">
        <v>1</v>
      </c>
      <c r="FR350" t="b">
        <v>1</v>
      </c>
    </row>
    <row r="351" spans="1:174" x14ac:dyDescent="0.4">
      <c r="A351" t="s">
        <v>1392</v>
      </c>
      <c r="B351" t="s">
        <v>1393</v>
      </c>
      <c r="C351">
        <v>210000849</v>
      </c>
      <c r="D351" t="s">
        <v>1394</v>
      </c>
      <c r="E351" t="s">
        <v>1395</v>
      </c>
      <c r="F351" t="s">
        <v>647</v>
      </c>
      <c r="G351" t="s">
        <v>648</v>
      </c>
      <c r="H351" t="s">
        <v>973</v>
      </c>
      <c r="I351" t="s">
        <v>730</v>
      </c>
      <c r="J351" t="s">
        <v>878</v>
      </c>
      <c r="K351" t="s">
        <v>732</v>
      </c>
      <c r="L351" t="s">
        <v>879</v>
      </c>
      <c r="M351" t="s">
        <v>594</v>
      </c>
      <c r="N351" t="s">
        <v>635</v>
      </c>
      <c r="O351" t="s">
        <v>744</v>
      </c>
      <c r="P351" t="s">
        <v>636</v>
      </c>
      <c r="Q351" t="s">
        <v>597</v>
      </c>
      <c r="R351" t="s">
        <v>733</v>
      </c>
      <c r="S351" t="s">
        <v>733</v>
      </c>
      <c r="T351" s="1">
        <v>42867</v>
      </c>
      <c r="U351" s="1">
        <v>44877</v>
      </c>
      <c r="V351" s="1">
        <v>44877</v>
      </c>
      <c r="W351" s="1">
        <v>44747</v>
      </c>
      <c r="X351" t="s">
        <v>594</v>
      </c>
      <c r="Y351" t="s">
        <v>594</v>
      </c>
      <c r="Z351" t="s">
        <v>594</v>
      </c>
      <c r="AA351" t="s">
        <v>594</v>
      </c>
      <c r="AB351" t="s">
        <v>1297</v>
      </c>
      <c r="AC351" t="s">
        <v>1396</v>
      </c>
      <c r="AD351" t="s">
        <v>604</v>
      </c>
      <c r="AF351" t="s">
        <v>653</v>
      </c>
      <c r="AG351" t="e">
        <v>#N/A</v>
      </c>
      <c r="AH351" t="s">
        <v>10328</v>
      </c>
      <c r="AI351" t="s">
        <v>607</v>
      </c>
      <c r="AJ351" t="s">
        <v>814</v>
      </c>
      <c r="AK351" t="s">
        <v>647</v>
      </c>
      <c r="AL351" t="s">
        <v>609</v>
      </c>
      <c r="AM351" t="s">
        <v>610</v>
      </c>
      <c r="AN351" t="s">
        <v>611</v>
      </c>
      <c r="AO351">
        <v>311150000</v>
      </c>
      <c r="AP351">
        <v>53340000000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50184050000</v>
      </c>
      <c r="AX351">
        <v>0</v>
      </c>
      <c r="AY351">
        <v>0</v>
      </c>
      <c r="AZ351">
        <v>57691655000</v>
      </c>
      <c r="BA351">
        <v>0</v>
      </c>
      <c r="BB351">
        <v>0</v>
      </c>
      <c r="BC351">
        <v>-7507605000</v>
      </c>
      <c r="BD351">
        <v>0</v>
      </c>
      <c r="BE351">
        <v>0</v>
      </c>
      <c r="BF351">
        <v>12409454492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7.4047920107841518</v>
      </c>
      <c r="CP351">
        <v>0</v>
      </c>
      <c r="CQ351">
        <v>0</v>
      </c>
      <c r="CR351">
        <v>0</v>
      </c>
      <c r="CS351">
        <v>1.3968802735530512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0.97043255375670656</v>
      </c>
      <c r="DI351">
        <v>2.95674462432934E-2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450</v>
      </c>
      <c r="ES351" t="s">
        <v>10328</v>
      </c>
      <c r="ET351" t="s">
        <v>10328</v>
      </c>
      <c r="EU351">
        <v>2017</v>
      </c>
      <c r="EV351" t="s">
        <v>613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 t="b">
        <v>1</v>
      </c>
      <c r="FR351" t="b">
        <v>1</v>
      </c>
    </row>
    <row r="352" spans="1:174" x14ac:dyDescent="0.4">
      <c r="A352" t="s">
        <v>1397</v>
      </c>
      <c r="B352" t="s">
        <v>1398</v>
      </c>
      <c r="C352">
        <v>210000853</v>
      </c>
      <c r="D352" t="s">
        <v>1399</v>
      </c>
      <c r="E352" t="s">
        <v>1400</v>
      </c>
      <c r="F352" t="s">
        <v>647</v>
      </c>
      <c r="G352" t="s">
        <v>648</v>
      </c>
      <c r="H352" t="s">
        <v>973</v>
      </c>
      <c r="I352" t="s">
        <v>730</v>
      </c>
      <c r="J352" t="s">
        <v>878</v>
      </c>
      <c r="K352" t="s">
        <v>732</v>
      </c>
      <c r="L352" t="s">
        <v>879</v>
      </c>
      <c r="M352" t="s">
        <v>594</v>
      </c>
      <c r="N352" t="s">
        <v>635</v>
      </c>
      <c r="O352" t="s">
        <v>744</v>
      </c>
      <c r="P352" t="s">
        <v>636</v>
      </c>
      <c r="Q352" t="s">
        <v>597</v>
      </c>
      <c r="R352" t="s">
        <v>598</v>
      </c>
      <c r="S352" t="s">
        <v>733</v>
      </c>
      <c r="T352" s="1">
        <v>42886</v>
      </c>
      <c r="U352" s="1">
        <v>46721</v>
      </c>
      <c r="V352" s="1">
        <v>46721</v>
      </c>
      <c r="W352" s="1">
        <v>45114</v>
      </c>
      <c r="X352" t="s">
        <v>594</v>
      </c>
      <c r="Y352" t="s">
        <v>594</v>
      </c>
      <c r="Z352" t="s">
        <v>594</v>
      </c>
      <c r="AA352" t="s">
        <v>594</v>
      </c>
      <c r="AB352" t="s">
        <v>1330</v>
      </c>
      <c r="AD352" t="s">
        <v>604</v>
      </c>
      <c r="AF352" t="s">
        <v>653</v>
      </c>
      <c r="AG352" t="s">
        <v>722</v>
      </c>
      <c r="AH352" t="s">
        <v>10328</v>
      </c>
      <c r="AI352" t="s">
        <v>607</v>
      </c>
      <c r="AJ352" t="s">
        <v>814</v>
      </c>
      <c r="AK352" t="s">
        <v>647</v>
      </c>
      <c r="AL352" t="s">
        <v>609</v>
      </c>
      <c r="AM352" t="s">
        <v>610</v>
      </c>
      <c r="AN352" t="s">
        <v>611</v>
      </c>
      <c r="AO352">
        <v>1775760000</v>
      </c>
      <c r="AP352">
        <v>25368000000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31459247510</v>
      </c>
      <c r="AX352">
        <v>0</v>
      </c>
      <c r="AY352">
        <v>0</v>
      </c>
      <c r="AZ352">
        <v>29210372157</v>
      </c>
      <c r="BA352">
        <v>0</v>
      </c>
      <c r="BB352">
        <v>0</v>
      </c>
      <c r="BC352">
        <v>2248875353</v>
      </c>
      <c r="BD352">
        <v>0</v>
      </c>
      <c r="BE352">
        <v>0</v>
      </c>
      <c r="BF352">
        <v>7152099877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401745513</v>
      </c>
      <c r="CM352">
        <v>0</v>
      </c>
      <c r="CN352">
        <v>0</v>
      </c>
      <c r="CO352">
        <v>3.2122322916984554</v>
      </c>
      <c r="CP352">
        <v>0</v>
      </c>
      <c r="CQ352">
        <v>0</v>
      </c>
      <c r="CR352">
        <v>0</v>
      </c>
      <c r="CS352">
        <v>1.1558595615626663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0.97043255375670656</v>
      </c>
      <c r="DI352">
        <v>2.95674462432934E-2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450</v>
      </c>
      <c r="ES352" t="s">
        <v>10328</v>
      </c>
      <c r="ET352" t="s">
        <v>10328</v>
      </c>
      <c r="EU352">
        <v>2017</v>
      </c>
      <c r="EV352" t="s">
        <v>613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 t="b">
        <v>1</v>
      </c>
      <c r="FR352" t="b">
        <v>1</v>
      </c>
    </row>
    <row r="353" spans="1:174" x14ac:dyDescent="0.4">
      <c r="A353" t="s">
        <v>1401</v>
      </c>
      <c r="B353" t="s">
        <v>1402</v>
      </c>
      <c r="C353">
        <v>210000855</v>
      </c>
      <c r="D353" t="s">
        <v>1403</v>
      </c>
      <c r="E353" t="s">
        <v>1404</v>
      </c>
      <c r="F353" t="s">
        <v>647</v>
      </c>
      <c r="G353" t="s">
        <v>648</v>
      </c>
      <c r="H353" t="s">
        <v>973</v>
      </c>
      <c r="I353" t="s">
        <v>730</v>
      </c>
      <c r="J353" t="s">
        <v>878</v>
      </c>
      <c r="K353" t="s">
        <v>732</v>
      </c>
      <c r="L353" t="s">
        <v>879</v>
      </c>
      <c r="M353" t="s">
        <v>594</v>
      </c>
      <c r="N353" t="s">
        <v>635</v>
      </c>
      <c r="O353" t="s">
        <v>744</v>
      </c>
      <c r="P353" t="s">
        <v>636</v>
      </c>
      <c r="Q353" t="s">
        <v>597</v>
      </c>
      <c r="R353" t="s">
        <v>598</v>
      </c>
      <c r="S353" t="s">
        <v>733</v>
      </c>
      <c r="T353" s="1">
        <v>42915</v>
      </c>
      <c r="U353" s="1">
        <v>46750</v>
      </c>
      <c r="V353" s="1">
        <v>46750</v>
      </c>
      <c r="W353" s="1">
        <v>45114</v>
      </c>
      <c r="X353" t="s">
        <v>594</v>
      </c>
      <c r="Y353" t="s">
        <v>594</v>
      </c>
      <c r="Z353" t="s">
        <v>594</v>
      </c>
      <c r="AA353" t="s">
        <v>594</v>
      </c>
      <c r="AB353" t="s">
        <v>1330</v>
      </c>
      <c r="AD353" t="s">
        <v>604</v>
      </c>
      <c r="AF353" t="s">
        <v>653</v>
      </c>
      <c r="AG353" t="s">
        <v>722</v>
      </c>
      <c r="AH353" t="s">
        <v>10328</v>
      </c>
      <c r="AI353" t="s">
        <v>607</v>
      </c>
      <c r="AJ353" t="s">
        <v>814</v>
      </c>
      <c r="AK353" t="s">
        <v>647</v>
      </c>
      <c r="AL353" t="s">
        <v>609</v>
      </c>
      <c r="AM353" t="s">
        <v>610</v>
      </c>
      <c r="AN353" t="s">
        <v>611</v>
      </c>
      <c r="AO353">
        <v>6650000000</v>
      </c>
      <c r="AP353">
        <v>95000000000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86337922313</v>
      </c>
      <c r="AX353">
        <v>0</v>
      </c>
      <c r="AY353">
        <v>0</v>
      </c>
      <c r="AZ353">
        <v>80559563616</v>
      </c>
      <c r="BA353">
        <v>0</v>
      </c>
      <c r="BB353">
        <v>0</v>
      </c>
      <c r="BC353">
        <v>5778358697</v>
      </c>
      <c r="BD353">
        <v>0</v>
      </c>
      <c r="BE353">
        <v>0</v>
      </c>
      <c r="BF353">
        <v>24048595717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3377068894</v>
      </c>
      <c r="CM353">
        <v>0</v>
      </c>
      <c r="CN353">
        <v>0</v>
      </c>
      <c r="CO353">
        <v>3.8944658637046823</v>
      </c>
      <c r="CP353">
        <v>0</v>
      </c>
      <c r="CQ353">
        <v>0</v>
      </c>
      <c r="CR353">
        <v>0</v>
      </c>
      <c r="CS353">
        <v>1.2116131189000019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0.97043255375670656</v>
      </c>
      <c r="DI353">
        <v>2.95674462432934E-2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450</v>
      </c>
      <c r="ES353" t="s">
        <v>10328</v>
      </c>
      <c r="ET353" t="s">
        <v>10328</v>
      </c>
      <c r="EU353">
        <v>2017</v>
      </c>
      <c r="EV353" t="s">
        <v>613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 t="b">
        <v>1</v>
      </c>
      <c r="FR353" t="b">
        <v>1</v>
      </c>
    </row>
    <row r="354" spans="1:174" x14ac:dyDescent="0.4">
      <c r="A354" t="s">
        <v>1405</v>
      </c>
      <c r="B354" t="s">
        <v>1406</v>
      </c>
      <c r="C354">
        <v>210000854</v>
      </c>
      <c r="D354" t="s">
        <v>1407</v>
      </c>
      <c r="E354" t="s">
        <v>1408</v>
      </c>
      <c r="F354" t="s">
        <v>647</v>
      </c>
      <c r="G354" t="s">
        <v>648</v>
      </c>
      <c r="H354" t="s">
        <v>973</v>
      </c>
      <c r="I354" t="s">
        <v>730</v>
      </c>
      <c r="J354" t="s">
        <v>878</v>
      </c>
      <c r="K354" t="s">
        <v>732</v>
      </c>
      <c r="L354" t="s">
        <v>879</v>
      </c>
      <c r="M354" t="s">
        <v>594</v>
      </c>
      <c r="N354" t="s">
        <v>635</v>
      </c>
      <c r="O354" t="s">
        <v>744</v>
      </c>
      <c r="P354" t="s">
        <v>636</v>
      </c>
      <c r="Q354" t="s">
        <v>597</v>
      </c>
      <c r="R354" t="s">
        <v>598</v>
      </c>
      <c r="S354" t="s">
        <v>733</v>
      </c>
      <c r="T354" s="1">
        <v>42916</v>
      </c>
      <c r="U354" s="1">
        <v>46751</v>
      </c>
      <c r="V354" s="1">
        <v>46751</v>
      </c>
      <c r="W354" s="1">
        <v>45114</v>
      </c>
      <c r="X354" t="s">
        <v>594</v>
      </c>
      <c r="Y354" t="s">
        <v>594</v>
      </c>
      <c r="Z354" t="s">
        <v>594</v>
      </c>
      <c r="AA354" t="s">
        <v>594</v>
      </c>
      <c r="AB354" t="s">
        <v>1330</v>
      </c>
      <c r="AD354" t="s">
        <v>604</v>
      </c>
      <c r="AF354" t="s">
        <v>653</v>
      </c>
      <c r="AG354" t="s">
        <v>722</v>
      </c>
      <c r="AH354" t="s">
        <v>10328</v>
      </c>
      <c r="AI354" t="s">
        <v>607</v>
      </c>
      <c r="AJ354" t="s">
        <v>814</v>
      </c>
      <c r="AK354" t="s">
        <v>647</v>
      </c>
      <c r="AL354" t="s">
        <v>609</v>
      </c>
      <c r="AM354" t="s">
        <v>610</v>
      </c>
      <c r="AN354" t="s">
        <v>611</v>
      </c>
      <c r="AO354">
        <v>5530000000</v>
      </c>
      <c r="AP354">
        <v>79000000000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70254499384</v>
      </c>
      <c r="AX354">
        <v>0</v>
      </c>
      <c r="AY354">
        <v>0</v>
      </c>
      <c r="AZ354">
        <v>64937523781</v>
      </c>
      <c r="BA354">
        <v>0</v>
      </c>
      <c r="BB354">
        <v>0</v>
      </c>
      <c r="BC354">
        <v>5316975603</v>
      </c>
      <c r="BD354">
        <v>0</v>
      </c>
      <c r="BE354">
        <v>0</v>
      </c>
      <c r="BF354">
        <v>19397459922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4120795634</v>
      </c>
      <c r="CM354">
        <v>0</v>
      </c>
      <c r="CN354">
        <v>0</v>
      </c>
      <c r="CO354">
        <v>3.7625631690025334</v>
      </c>
      <c r="CP354">
        <v>0</v>
      </c>
      <c r="CQ354">
        <v>0</v>
      </c>
      <c r="CR354">
        <v>0</v>
      </c>
      <c r="CS354">
        <v>1.200421103878889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0.97043255375670656</v>
      </c>
      <c r="DI354">
        <v>2.95674462432934E-2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450</v>
      </c>
      <c r="ES354" t="s">
        <v>10328</v>
      </c>
      <c r="ET354" t="s">
        <v>10328</v>
      </c>
      <c r="EU354">
        <v>2017</v>
      </c>
      <c r="EV354" t="s">
        <v>613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 t="b">
        <v>1</v>
      </c>
      <c r="FR354" t="b">
        <v>1</v>
      </c>
    </row>
    <row r="355" spans="1:174" x14ac:dyDescent="0.4">
      <c r="A355" t="s">
        <v>172</v>
      </c>
      <c r="B355" t="s">
        <v>1409</v>
      </c>
      <c r="C355">
        <v>200000992</v>
      </c>
      <c r="D355" t="s">
        <v>1410</v>
      </c>
      <c r="E355" t="s">
        <v>1411</v>
      </c>
      <c r="F355" t="s">
        <v>587</v>
      </c>
      <c r="G355" t="s">
        <v>588</v>
      </c>
      <c r="H355" t="s">
        <v>589</v>
      </c>
      <c r="I355" t="s">
        <v>590</v>
      </c>
      <c r="J355" t="s">
        <v>591</v>
      </c>
      <c r="K355" t="s">
        <v>592</v>
      </c>
      <c r="L355" t="s">
        <v>593</v>
      </c>
      <c r="M355" t="s">
        <v>594</v>
      </c>
      <c r="N355" t="s">
        <v>635</v>
      </c>
      <c r="O355" t="s">
        <v>596</v>
      </c>
      <c r="P355" t="s">
        <v>636</v>
      </c>
      <c r="Q355" t="s">
        <v>597</v>
      </c>
      <c r="R355" t="s">
        <v>598</v>
      </c>
      <c r="S355" t="s">
        <v>598</v>
      </c>
      <c r="T355" s="1">
        <v>43040</v>
      </c>
      <c r="U355" s="1">
        <v>46630</v>
      </c>
      <c r="V355" s="1">
        <v>55761</v>
      </c>
      <c r="X355" t="s">
        <v>599</v>
      </c>
      <c r="Y355" t="s">
        <v>600</v>
      </c>
      <c r="Z355" t="s">
        <v>601</v>
      </c>
      <c r="AB355" t="s">
        <v>1311</v>
      </c>
      <c r="AC355" t="s">
        <v>594</v>
      </c>
      <c r="AD355" t="s">
        <v>698</v>
      </c>
      <c r="AF355" t="s">
        <v>605</v>
      </c>
      <c r="AG355" t="s">
        <v>722</v>
      </c>
      <c r="AH355" t="s">
        <v>10328</v>
      </c>
      <c r="AI355" t="s">
        <v>607</v>
      </c>
      <c r="AJ355" t="s">
        <v>608</v>
      </c>
      <c r="AK355" t="s">
        <v>587</v>
      </c>
      <c r="AL355" t="s">
        <v>609</v>
      </c>
      <c r="AM355" t="s">
        <v>610</v>
      </c>
      <c r="AN355" t="s">
        <v>619</v>
      </c>
      <c r="AO355">
        <v>0</v>
      </c>
      <c r="AP355">
        <v>187800000000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184059104762</v>
      </c>
      <c r="AX355">
        <v>0</v>
      </c>
      <c r="AY355">
        <v>266019939</v>
      </c>
      <c r="AZ355">
        <v>11849633771</v>
      </c>
      <c r="BA355">
        <v>0</v>
      </c>
      <c r="BB355">
        <v>-266019939</v>
      </c>
      <c r="BC355">
        <v>172209470991</v>
      </c>
      <c r="BD355">
        <v>0</v>
      </c>
      <c r="BE355">
        <v>0</v>
      </c>
      <c r="BF355">
        <v>41022226562</v>
      </c>
      <c r="BG355">
        <v>0</v>
      </c>
      <c r="BH355">
        <v>0</v>
      </c>
      <c r="BI355">
        <v>0</v>
      </c>
      <c r="BJ355">
        <v>29971120</v>
      </c>
      <c r="BK355">
        <v>0</v>
      </c>
      <c r="BL355">
        <v>0</v>
      </c>
      <c r="BM355">
        <v>20628960895</v>
      </c>
      <c r="BN355">
        <v>20658932014</v>
      </c>
      <c r="BO355">
        <v>0</v>
      </c>
      <c r="BP355">
        <v>0</v>
      </c>
      <c r="BQ355">
        <v>20628960895</v>
      </c>
      <c r="BR355">
        <v>20658932014</v>
      </c>
      <c r="BS355">
        <v>0</v>
      </c>
      <c r="BT355">
        <v>0</v>
      </c>
      <c r="BU355">
        <v>0</v>
      </c>
      <c r="BV355">
        <v>20628960895</v>
      </c>
      <c r="BW355">
        <v>20658932014</v>
      </c>
      <c r="BX355">
        <v>13.473945993840756</v>
      </c>
      <c r="BY355">
        <v>13.484446730387804</v>
      </c>
      <c r="BZ355">
        <v>0</v>
      </c>
      <c r="CA355">
        <v>172210877453</v>
      </c>
      <c r="CB355">
        <v>172210877453</v>
      </c>
      <c r="CC355">
        <v>172476386829</v>
      </c>
      <c r="CD355">
        <v>0</v>
      </c>
      <c r="CE355">
        <v>173731555372</v>
      </c>
      <c r="CF355">
        <v>153102594477</v>
      </c>
      <c r="CG355">
        <v>153338643297</v>
      </c>
      <c r="CH355">
        <v>173731555372</v>
      </c>
      <c r="CI355">
        <v>153102594477</v>
      </c>
      <c r="CJ355">
        <v>153338643297</v>
      </c>
      <c r="CK355">
        <v>20658932014</v>
      </c>
      <c r="CL355">
        <v>11036594617</v>
      </c>
      <c r="CM355">
        <v>342.95334100723267</v>
      </c>
      <c r="CN355">
        <v>67.091177105903625</v>
      </c>
      <c r="CO355">
        <v>4.1377010941505432</v>
      </c>
      <c r="CP355">
        <v>59581817353210.438</v>
      </c>
      <c r="CQ355">
        <v>11655854550346.955</v>
      </c>
      <c r="CR355">
        <v>718849246751.20007</v>
      </c>
      <c r="CS355">
        <v>1.2311448325146015</v>
      </c>
      <c r="CT355">
        <v>213888706640.96216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0.85253885353670256</v>
      </c>
      <c r="DI355">
        <v>0.14746114646329755</v>
      </c>
      <c r="DJ355">
        <v>148112901039.99304</v>
      </c>
      <c r="DK355">
        <v>25618654332.006981</v>
      </c>
      <c r="DL355">
        <v>130727151159.29776</v>
      </c>
      <c r="DM355">
        <v>22611492137.702255</v>
      </c>
      <c r="DN355">
        <v>0</v>
      </c>
      <c r="DO355">
        <v>0</v>
      </c>
      <c r="DP355">
        <v>226792333.81296355</v>
      </c>
      <c r="DQ355">
        <v>39227605.187036484</v>
      </c>
      <c r="DR355">
        <v>0</v>
      </c>
      <c r="DS355">
        <v>0</v>
      </c>
      <c r="DT355">
        <v>0</v>
      </c>
      <c r="DU355">
        <v>0</v>
      </c>
      <c r="DV355">
        <v>170481878334</v>
      </c>
      <c r="DW355">
        <v>5399412327.8835487</v>
      </c>
      <c r="DX355">
        <v>0</v>
      </c>
      <c r="DY355">
        <v>4508018649.8582201</v>
      </c>
      <c r="DZ355">
        <v>0</v>
      </c>
      <c r="EA355">
        <v>0</v>
      </c>
      <c r="EB355">
        <v>9907430977.7417679</v>
      </c>
      <c r="EC355">
        <v>5.811427627710436E-2</v>
      </c>
      <c r="ED355">
        <v>9907430977.7417679</v>
      </c>
      <c r="EE355">
        <v>10096283606.939463</v>
      </c>
      <c r="EF355">
        <v>0</v>
      </c>
      <c r="EG355">
        <v>0</v>
      </c>
      <c r="EH355">
        <v>0</v>
      </c>
      <c r="EI355">
        <v>0</v>
      </c>
      <c r="EJ355">
        <v>20628960895</v>
      </c>
      <c r="EK355">
        <v>0</v>
      </c>
      <c r="EL355">
        <v>0</v>
      </c>
      <c r="EM355">
        <v>29971120</v>
      </c>
      <c r="EN355">
        <v>0</v>
      </c>
      <c r="EO355">
        <v>20628960894</v>
      </c>
      <c r="EP355">
        <v>20628960895</v>
      </c>
      <c r="EQ355">
        <v>20658932014</v>
      </c>
      <c r="ER355">
        <v>4</v>
      </c>
      <c r="ES355" t="s">
        <v>10328</v>
      </c>
      <c r="ET355" t="s">
        <v>10328</v>
      </c>
      <c r="EU355">
        <v>2017</v>
      </c>
      <c r="EV355" t="s">
        <v>613</v>
      </c>
      <c r="EW355">
        <v>0</v>
      </c>
      <c r="EX355">
        <v>0</v>
      </c>
      <c r="EY355">
        <v>0</v>
      </c>
      <c r="EZ355">
        <v>0</v>
      </c>
      <c r="FA355">
        <v>17586990671.076771</v>
      </c>
      <c r="FB355">
        <v>0</v>
      </c>
      <c r="FC355">
        <v>0</v>
      </c>
      <c r="FD355">
        <v>25551544.284010936</v>
      </c>
      <c r="FE355">
        <v>0</v>
      </c>
      <c r="FF355">
        <v>17586990670.224232</v>
      </c>
      <c r="FG355">
        <v>0</v>
      </c>
      <c r="FH355">
        <v>0</v>
      </c>
      <c r="FI355">
        <v>0</v>
      </c>
      <c r="FJ355">
        <v>0</v>
      </c>
      <c r="FK355">
        <v>3041970223.923233</v>
      </c>
      <c r="FL355">
        <v>0</v>
      </c>
      <c r="FM355">
        <v>0</v>
      </c>
      <c r="FN355">
        <v>4419575.7159890663</v>
      </c>
      <c r="FO355">
        <v>0</v>
      </c>
      <c r="FP355">
        <v>3041970223.7757716</v>
      </c>
      <c r="FQ355" t="b">
        <v>1</v>
      </c>
      <c r="FR355" t="b">
        <v>1</v>
      </c>
    </row>
    <row r="356" spans="1:174" x14ac:dyDescent="0.4">
      <c r="A356" t="s">
        <v>173</v>
      </c>
      <c r="B356">
        <v>505799786502</v>
      </c>
      <c r="C356">
        <v>6000000000583</v>
      </c>
      <c r="D356" t="s">
        <v>1412</v>
      </c>
      <c r="E356" t="s">
        <v>1413</v>
      </c>
      <c r="F356" t="s">
        <v>587</v>
      </c>
      <c r="G356" t="s">
        <v>588</v>
      </c>
      <c r="H356" t="s">
        <v>589</v>
      </c>
      <c r="I356" t="s">
        <v>590</v>
      </c>
      <c r="J356" t="s">
        <v>591</v>
      </c>
      <c r="K356" t="s">
        <v>592</v>
      </c>
      <c r="L356" t="s">
        <v>593</v>
      </c>
      <c r="M356" t="s">
        <v>594</v>
      </c>
      <c r="N356" t="s">
        <v>595</v>
      </c>
      <c r="O356" t="s">
        <v>596</v>
      </c>
      <c r="P356" t="s">
        <v>595</v>
      </c>
      <c r="Q356" t="s">
        <v>597</v>
      </c>
      <c r="R356" t="s">
        <v>598</v>
      </c>
      <c r="S356" t="s">
        <v>598</v>
      </c>
      <c r="T356" s="1">
        <v>42934</v>
      </c>
      <c r="U356" s="1">
        <v>54257</v>
      </c>
      <c r="V356" s="1">
        <v>54257</v>
      </c>
      <c r="X356" t="s">
        <v>599</v>
      </c>
      <c r="Y356" t="s">
        <v>600</v>
      </c>
      <c r="Z356" t="s">
        <v>601</v>
      </c>
      <c r="AA356" t="s">
        <v>1119</v>
      </c>
      <c r="AB356" t="s">
        <v>800</v>
      </c>
      <c r="AC356" t="s">
        <v>594</v>
      </c>
      <c r="AD356" t="s">
        <v>698</v>
      </c>
      <c r="AF356" t="s">
        <v>605</v>
      </c>
      <c r="AG356" t="s">
        <v>722</v>
      </c>
      <c r="AH356" s="1">
        <v>42916</v>
      </c>
      <c r="AI356" t="s">
        <v>607</v>
      </c>
      <c r="AJ356" t="s">
        <v>608</v>
      </c>
      <c r="AK356" t="s">
        <v>587</v>
      </c>
      <c r="AL356" t="s">
        <v>609</v>
      </c>
      <c r="AM356" t="s">
        <v>610</v>
      </c>
      <c r="AN356" t="s">
        <v>619</v>
      </c>
      <c r="AO356">
        <v>0</v>
      </c>
      <c r="AP356">
        <v>47000000000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46927000000</v>
      </c>
      <c r="AX356">
        <v>0</v>
      </c>
      <c r="AY356">
        <v>502775878</v>
      </c>
      <c r="AZ356">
        <v>12676484496</v>
      </c>
      <c r="BA356">
        <v>0</v>
      </c>
      <c r="BB356">
        <v>-502775878</v>
      </c>
      <c r="BC356">
        <v>34250515504</v>
      </c>
      <c r="BD356">
        <v>0</v>
      </c>
      <c r="BE356">
        <v>363981550</v>
      </c>
      <c r="BF356">
        <v>12722928163</v>
      </c>
      <c r="BG356">
        <v>0</v>
      </c>
      <c r="BH356">
        <v>363981550</v>
      </c>
      <c r="BI356">
        <v>0</v>
      </c>
      <c r="BJ356">
        <v>0</v>
      </c>
      <c r="BK356">
        <v>0</v>
      </c>
      <c r="BL356">
        <v>355874143</v>
      </c>
      <c r="BM356">
        <v>0</v>
      </c>
      <c r="BN356">
        <v>0</v>
      </c>
      <c r="BO356">
        <v>122175811</v>
      </c>
      <c r="BP356">
        <v>355976318</v>
      </c>
      <c r="BQ356">
        <v>122175811</v>
      </c>
      <c r="BR356">
        <v>355976318</v>
      </c>
      <c r="BS356">
        <v>0</v>
      </c>
      <c r="BT356">
        <v>0</v>
      </c>
      <c r="BU356">
        <v>0</v>
      </c>
      <c r="BV356">
        <v>122175811</v>
      </c>
      <c r="BW356">
        <v>355976318</v>
      </c>
      <c r="BX356">
        <v>0.3573496825824608</v>
      </c>
      <c r="BY356">
        <v>1.0371102378109291</v>
      </c>
      <c r="BZ356">
        <v>0</v>
      </c>
      <c r="CA356">
        <v>34257366978</v>
      </c>
      <c r="CB356">
        <v>34257366978</v>
      </c>
      <c r="CC356">
        <v>34760142856</v>
      </c>
      <c r="CD356">
        <v>0</v>
      </c>
      <c r="CE356">
        <v>34250515504</v>
      </c>
      <c r="CF356">
        <v>34250515504</v>
      </c>
      <c r="CG356">
        <v>34753190828</v>
      </c>
      <c r="CH356">
        <v>34250515504</v>
      </c>
      <c r="CI356">
        <v>34250515504</v>
      </c>
      <c r="CJ356">
        <v>34753190828</v>
      </c>
      <c r="CK356">
        <v>100554</v>
      </c>
      <c r="CL356">
        <v>0</v>
      </c>
      <c r="CM356">
        <v>0.35553117500000003</v>
      </c>
      <c r="CN356">
        <v>4.2663741000000002</v>
      </c>
      <c r="CO356">
        <v>4.2663741000000002</v>
      </c>
      <c r="CP356">
        <v>12177126021.492838</v>
      </c>
      <c r="CQ356">
        <v>146125512257.91406</v>
      </c>
      <c r="CR356">
        <v>146125512257.91406</v>
      </c>
      <c r="CS356">
        <v>1.271121703134656</v>
      </c>
      <c r="CT356">
        <v>43536573600.684418</v>
      </c>
      <c r="CU356">
        <v>4.2</v>
      </c>
      <c r="CV356">
        <v>0</v>
      </c>
      <c r="CW356">
        <v>0</v>
      </c>
      <c r="CX356">
        <v>0</v>
      </c>
      <c r="CY356">
        <v>4.2</v>
      </c>
      <c r="CZ356">
        <v>143852165116.80002</v>
      </c>
      <c r="DA356">
        <v>0</v>
      </c>
      <c r="DB356">
        <v>0</v>
      </c>
      <c r="DC356">
        <v>0</v>
      </c>
      <c r="DD356">
        <v>2111658687.6000001</v>
      </c>
      <c r="DE356">
        <v>34250515504</v>
      </c>
      <c r="DF356">
        <v>0</v>
      </c>
      <c r="DG356">
        <v>0</v>
      </c>
      <c r="DH356">
        <v>1</v>
      </c>
      <c r="DI356">
        <v>0</v>
      </c>
      <c r="DJ356">
        <v>34250515504</v>
      </c>
      <c r="DK356">
        <v>0</v>
      </c>
      <c r="DL356">
        <v>34753190828</v>
      </c>
      <c r="DM356">
        <v>0</v>
      </c>
      <c r="DN356">
        <v>0</v>
      </c>
      <c r="DO356">
        <v>0</v>
      </c>
      <c r="DP356">
        <v>502775878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35268858259.171173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122175811</v>
      </c>
      <c r="EH356">
        <v>0</v>
      </c>
      <c r="EI356">
        <v>0</v>
      </c>
      <c r="EJ356">
        <v>0</v>
      </c>
      <c r="EK356">
        <v>0</v>
      </c>
      <c r="EL356">
        <v>355976318</v>
      </c>
      <c r="EM356">
        <v>0</v>
      </c>
      <c r="EN356">
        <v>0</v>
      </c>
      <c r="EO356">
        <v>0</v>
      </c>
      <c r="EP356">
        <v>122175811</v>
      </c>
      <c r="EQ356">
        <v>355976318</v>
      </c>
      <c r="ER356">
        <v>203</v>
      </c>
      <c r="ES356" t="s">
        <v>10328</v>
      </c>
      <c r="ET356" t="s">
        <v>10328</v>
      </c>
      <c r="EU356">
        <v>2017</v>
      </c>
      <c r="EV356" t="s">
        <v>10329</v>
      </c>
      <c r="EW356">
        <v>0</v>
      </c>
      <c r="EX356">
        <v>122175811</v>
      </c>
      <c r="EY356">
        <v>0</v>
      </c>
      <c r="EZ356">
        <v>0</v>
      </c>
      <c r="FA356">
        <v>0</v>
      </c>
      <c r="FB356">
        <v>0</v>
      </c>
      <c r="FC356">
        <v>355976318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 t="b">
        <v>1</v>
      </c>
      <c r="FR356" t="b">
        <v>1</v>
      </c>
    </row>
    <row r="357" spans="1:174" x14ac:dyDescent="0.4">
      <c r="A357" t="s">
        <v>173</v>
      </c>
      <c r="B357">
        <v>505799786502</v>
      </c>
      <c r="C357">
        <v>6000000000584</v>
      </c>
      <c r="D357" t="s">
        <v>1412</v>
      </c>
      <c r="E357" t="s">
        <v>1413</v>
      </c>
      <c r="F357" t="s">
        <v>587</v>
      </c>
      <c r="G357" t="s">
        <v>588</v>
      </c>
      <c r="H357" t="s">
        <v>589</v>
      </c>
      <c r="I357" t="s">
        <v>590</v>
      </c>
      <c r="J357" t="s">
        <v>591</v>
      </c>
      <c r="K357" t="s">
        <v>592</v>
      </c>
      <c r="L357" t="s">
        <v>593</v>
      </c>
      <c r="M357" t="s">
        <v>594</v>
      </c>
      <c r="N357" t="s">
        <v>595</v>
      </c>
      <c r="O357" t="s">
        <v>596</v>
      </c>
      <c r="P357" t="s">
        <v>595</v>
      </c>
      <c r="Q357" t="s">
        <v>597</v>
      </c>
      <c r="R357" t="s">
        <v>598</v>
      </c>
      <c r="S357" t="s">
        <v>598</v>
      </c>
      <c r="T357" s="1">
        <v>42934</v>
      </c>
      <c r="U357" s="1">
        <v>54257</v>
      </c>
      <c r="V357" s="1">
        <v>54257</v>
      </c>
      <c r="X357" t="s">
        <v>599</v>
      </c>
      <c r="Y357" t="s">
        <v>600</v>
      </c>
      <c r="Z357" t="s">
        <v>601</v>
      </c>
      <c r="AA357" t="s">
        <v>1119</v>
      </c>
      <c r="AB357" t="s">
        <v>800</v>
      </c>
      <c r="AC357" t="s">
        <v>594</v>
      </c>
      <c r="AD357" t="s">
        <v>698</v>
      </c>
      <c r="AF357" t="s">
        <v>605</v>
      </c>
      <c r="AG357" t="s">
        <v>722</v>
      </c>
      <c r="AH357" s="1">
        <v>42916</v>
      </c>
      <c r="AI357" t="s">
        <v>607</v>
      </c>
      <c r="AJ357" t="s">
        <v>608</v>
      </c>
      <c r="AK357" t="s">
        <v>587</v>
      </c>
      <c r="AL357" t="s">
        <v>609</v>
      </c>
      <c r="AM357" t="s">
        <v>610</v>
      </c>
      <c r="AN357" t="s">
        <v>619</v>
      </c>
      <c r="AO357">
        <v>0</v>
      </c>
      <c r="AP357">
        <v>12000000000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12000000000</v>
      </c>
      <c r="AX357">
        <v>0</v>
      </c>
      <c r="AY357">
        <v>128528571</v>
      </c>
      <c r="AZ357">
        <v>3240552241</v>
      </c>
      <c r="BA357">
        <v>0</v>
      </c>
      <c r="BB357">
        <v>-128528571</v>
      </c>
      <c r="BC357">
        <v>8759447759</v>
      </c>
      <c r="BD357">
        <v>0</v>
      </c>
      <c r="BE357">
        <v>73326944</v>
      </c>
      <c r="BF357">
        <v>3014470820</v>
      </c>
      <c r="BG357">
        <v>0</v>
      </c>
      <c r="BH357">
        <v>73326944</v>
      </c>
      <c r="BI357">
        <v>0</v>
      </c>
      <c r="BJ357">
        <v>0</v>
      </c>
      <c r="BK357">
        <v>0</v>
      </c>
      <c r="BL357">
        <v>85780497</v>
      </c>
      <c r="BM357">
        <v>0</v>
      </c>
      <c r="BN357">
        <v>0</v>
      </c>
      <c r="BO357">
        <v>29747674</v>
      </c>
      <c r="BP357">
        <v>85806382</v>
      </c>
      <c r="BQ357">
        <v>29747674</v>
      </c>
      <c r="BR357">
        <v>85806382</v>
      </c>
      <c r="BS357">
        <v>0</v>
      </c>
      <c r="BT357">
        <v>0</v>
      </c>
      <c r="BU357">
        <v>0</v>
      </c>
      <c r="BV357">
        <v>29747674</v>
      </c>
      <c r="BW357">
        <v>85806382</v>
      </c>
      <c r="BX357">
        <v>0.3401843733650583</v>
      </c>
      <c r="BY357">
        <v>0.97720505060263296</v>
      </c>
      <c r="BZ357">
        <v>0</v>
      </c>
      <c r="CA357">
        <v>8761199999</v>
      </c>
      <c r="CB357">
        <v>8761199999</v>
      </c>
      <c r="CC357">
        <v>8889728570</v>
      </c>
      <c r="CD357">
        <v>0</v>
      </c>
      <c r="CE357">
        <v>8759447759</v>
      </c>
      <c r="CF357">
        <v>8759447759</v>
      </c>
      <c r="CG357">
        <v>8887950624</v>
      </c>
      <c r="CH357">
        <v>8759447759</v>
      </c>
      <c r="CI357">
        <v>8759447759</v>
      </c>
      <c r="CJ357">
        <v>8887950624</v>
      </c>
      <c r="CK357">
        <v>25706</v>
      </c>
      <c r="CL357">
        <v>0</v>
      </c>
      <c r="CM357">
        <v>0.3293761</v>
      </c>
      <c r="CN357">
        <v>3.9525131999999998</v>
      </c>
      <c r="CO357">
        <v>3.9525131999999998</v>
      </c>
      <c r="CP357">
        <v>2885152741.0131598</v>
      </c>
      <c r="CQ357">
        <v>34621832892.157921</v>
      </c>
      <c r="CR357">
        <v>34621832892.157921</v>
      </c>
      <c r="CS357">
        <v>1.2512059016666666</v>
      </c>
      <c r="CT357">
        <v>10959872731.401657</v>
      </c>
      <c r="CU357">
        <v>3.9</v>
      </c>
      <c r="CV357">
        <v>0</v>
      </c>
      <c r="CW357">
        <v>0</v>
      </c>
      <c r="CX357">
        <v>0</v>
      </c>
      <c r="CY357">
        <v>3.9</v>
      </c>
      <c r="CZ357">
        <v>34161846260.099998</v>
      </c>
      <c r="DA357">
        <v>0</v>
      </c>
      <c r="DB357">
        <v>0</v>
      </c>
      <c r="DC357">
        <v>0</v>
      </c>
      <c r="DD357">
        <v>501261426.89999998</v>
      </c>
      <c r="DE357">
        <v>8759447759</v>
      </c>
      <c r="DF357">
        <v>0</v>
      </c>
      <c r="DG357">
        <v>0</v>
      </c>
      <c r="DH357">
        <v>1</v>
      </c>
      <c r="DI357">
        <v>0</v>
      </c>
      <c r="DJ357">
        <v>8759447759</v>
      </c>
      <c r="DK357">
        <v>0</v>
      </c>
      <c r="DL357">
        <v>8887950624</v>
      </c>
      <c r="DM357">
        <v>0</v>
      </c>
      <c r="DN357">
        <v>0</v>
      </c>
      <c r="DO357">
        <v>0</v>
      </c>
      <c r="DP357">
        <v>128528571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9994828125.6119232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29747674</v>
      </c>
      <c r="EH357">
        <v>0</v>
      </c>
      <c r="EI357">
        <v>0</v>
      </c>
      <c r="EJ357">
        <v>0</v>
      </c>
      <c r="EK357">
        <v>0</v>
      </c>
      <c r="EL357">
        <v>85806382</v>
      </c>
      <c r="EM357">
        <v>0</v>
      </c>
      <c r="EN357">
        <v>0</v>
      </c>
      <c r="EO357">
        <v>0</v>
      </c>
      <c r="EP357">
        <v>29747674</v>
      </c>
      <c r="EQ357">
        <v>85806382</v>
      </c>
      <c r="ER357">
        <v>294</v>
      </c>
      <c r="ES357" t="s">
        <v>10328</v>
      </c>
      <c r="ET357" t="s">
        <v>10328</v>
      </c>
      <c r="EU357">
        <v>2017</v>
      </c>
      <c r="EV357" t="s">
        <v>10329</v>
      </c>
      <c r="EW357">
        <v>0</v>
      </c>
      <c r="EX357">
        <v>29747674</v>
      </c>
      <c r="EY357">
        <v>0</v>
      </c>
      <c r="EZ357">
        <v>0</v>
      </c>
      <c r="FA357">
        <v>0</v>
      </c>
      <c r="FB357">
        <v>0</v>
      </c>
      <c r="FC357">
        <v>85806382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 t="b">
        <v>1</v>
      </c>
      <c r="FR357" t="b">
        <v>1</v>
      </c>
    </row>
    <row r="358" spans="1:174" x14ac:dyDescent="0.4">
      <c r="A358" t="s">
        <v>173</v>
      </c>
      <c r="B358" t="s">
        <v>1414</v>
      </c>
      <c r="C358">
        <v>200000957</v>
      </c>
      <c r="D358" t="s">
        <v>1412</v>
      </c>
      <c r="E358" t="s">
        <v>1415</v>
      </c>
      <c r="F358" t="s">
        <v>587</v>
      </c>
      <c r="G358" t="s">
        <v>588</v>
      </c>
      <c r="H358" t="s">
        <v>589</v>
      </c>
      <c r="I358" t="s">
        <v>590</v>
      </c>
      <c r="J358" t="s">
        <v>591</v>
      </c>
      <c r="K358" t="s">
        <v>592</v>
      </c>
      <c r="L358" t="s">
        <v>593</v>
      </c>
      <c r="M358" t="s">
        <v>594</v>
      </c>
      <c r="N358" t="s">
        <v>635</v>
      </c>
      <c r="O358" t="s">
        <v>744</v>
      </c>
      <c r="P358" t="s">
        <v>636</v>
      </c>
      <c r="Q358" t="s">
        <v>597</v>
      </c>
      <c r="R358" t="s">
        <v>598</v>
      </c>
      <c r="S358" t="s">
        <v>598</v>
      </c>
      <c r="T358" s="1">
        <v>42934</v>
      </c>
      <c r="U358" s="1">
        <v>54257</v>
      </c>
      <c r="V358" s="1">
        <v>54257</v>
      </c>
      <c r="X358" t="s">
        <v>599</v>
      </c>
      <c r="Y358" t="s">
        <v>600</v>
      </c>
      <c r="Z358" t="s">
        <v>601</v>
      </c>
      <c r="AA358" t="s">
        <v>1119</v>
      </c>
      <c r="AB358" t="s">
        <v>800</v>
      </c>
      <c r="AC358" t="s">
        <v>594</v>
      </c>
      <c r="AD358" t="s">
        <v>698</v>
      </c>
      <c r="AF358" t="s">
        <v>605</v>
      </c>
      <c r="AG358" t="s">
        <v>722</v>
      </c>
      <c r="AH358" t="s">
        <v>10328</v>
      </c>
      <c r="AI358" t="s">
        <v>607</v>
      </c>
      <c r="AJ358" t="s">
        <v>608</v>
      </c>
      <c r="AK358" t="s">
        <v>587</v>
      </c>
      <c r="AL358" t="s">
        <v>609</v>
      </c>
      <c r="AM358" t="s">
        <v>610</v>
      </c>
      <c r="AN358" t="s">
        <v>619</v>
      </c>
      <c r="AO358">
        <v>0</v>
      </c>
      <c r="AP358">
        <v>40000000000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20565489192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20565489192</v>
      </c>
      <c r="BD358">
        <v>0</v>
      </c>
      <c r="BE358">
        <v>0</v>
      </c>
      <c r="BF358">
        <v>499148904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6914796128</v>
      </c>
      <c r="BN358">
        <v>6914796128</v>
      </c>
      <c r="BO358">
        <v>0</v>
      </c>
      <c r="BP358">
        <v>0</v>
      </c>
      <c r="BQ358">
        <v>6914796128</v>
      </c>
      <c r="BR358">
        <v>6914796128</v>
      </c>
      <c r="BS358">
        <v>0</v>
      </c>
      <c r="BT358">
        <v>0</v>
      </c>
      <c r="BU358">
        <v>0</v>
      </c>
      <c r="BV358">
        <v>6914796128</v>
      </c>
      <c r="BW358">
        <v>6914796128</v>
      </c>
      <c r="BX358">
        <v>43.800071390077086</v>
      </c>
      <c r="BY358">
        <v>43.800071390077086</v>
      </c>
      <c r="BZ358">
        <v>0</v>
      </c>
      <c r="CA358">
        <v>20565489192</v>
      </c>
      <c r="CB358">
        <v>20565489192</v>
      </c>
      <c r="CC358">
        <v>20565489192</v>
      </c>
      <c r="CD358">
        <v>0</v>
      </c>
      <c r="CE358">
        <v>22701976168</v>
      </c>
      <c r="CF358">
        <v>15787180040</v>
      </c>
      <c r="CG358">
        <v>15787180040</v>
      </c>
      <c r="CH358">
        <v>22701976168</v>
      </c>
      <c r="CI358">
        <v>15787180040</v>
      </c>
      <c r="CJ358">
        <v>15787180040</v>
      </c>
      <c r="CK358">
        <v>6914796128</v>
      </c>
      <c r="CL358">
        <v>0</v>
      </c>
      <c r="CM358">
        <v>7102.5485610961905</v>
      </c>
      <c r="CN358">
        <v>336.31565809249884</v>
      </c>
      <c r="CO358">
        <v>1.4229902625083926</v>
      </c>
      <c r="CP358">
        <v>161241888166068.41</v>
      </c>
      <c r="CQ358">
        <v>7635030054941.1445</v>
      </c>
      <c r="CR358">
        <v>32304691026.761593</v>
      </c>
      <c r="CS358">
        <v>1.1281581904224902</v>
      </c>
      <c r="CT358">
        <v>25611420352.705379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0.8983421059750164</v>
      </c>
      <c r="DI358">
        <v>0.10165789402498356</v>
      </c>
      <c r="DJ358">
        <v>20394141080.555752</v>
      </c>
      <c r="DK358">
        <v>2307835087.4442463</v>
      </c>
      <c r="DL358">
        <v>14182288564.540344</v>
      </c>
      <c r="DM358">
        <v>1604891475.4596558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16420021274</v>
      </c>
      <c r="DW358">
        <v>667584299.72749138</v>
      </c>
      <c r="DX358">
        <v>0</v>
      </c>
      <c r="DY358">
        <v>141568011.0192062</v>
      </c>
      <c r="DZ358">
        <v>0</v>
      </c>
      <c r="EA358">
        <v>0</v>
      </c>
      <c r="EB358">
        <v>809152310.74669755</v>
      </c>
      <c r="EC358">
        <v>4.9278396004756454E-2</v>
      </c>
      <c r="ED358">
        <v>809152310.74669755</v>
      </c>
      <c r="EE358">
        <v>1118716971.6972475</v>
      </c>
      <c r="EF358">
        <v>0</v>
      </c>
      <c r="EG358">
        <v>0</v>
      </c>
      <c r="EH358">
        <v>0</v>
      </c>
      <c r="EI358">
        <v>0</v>
      </c>
      <c r="EJ358">
        <v>6914796128</v>
      </c>
      <c r="EK358">
        <v>0</v>
      </c>
      <c r="EL358">
        <v>0</v>
      </c>
      <c r="EM358">
        <v>0</v>
      </c>
      <c r="EN358">
        <v>0</v>
      </c>
      <c r="EO358">
        <v>6914796128</v>
      </c>
      <c r="EP358">
        <v>6914796128</v>
      </c>
      <c r="EQ358">
        <v>6914796128</v>
      </c>
      <c r="ER358">
        <v>21</v>
      </c>
      <c r="ES358" t="s">
        <v>10328</v>
      </c>
      <c r="ET358" t="s">
        <v>10328</v>
      </c>
      <c r="EU358">
        <v>2017</v>
      </c>
      <c r="EV358" t="s">
        <v>613</v>
      </c>
      <c r="EW358">
        <v>0</v>
      </c>
      <c r="EX358">
        <v>0</v>
      </c>
      <c r="EY358">
        <v>0</v>
      </c>
      <c r="EZ358">
        <v>0</v>
      </c>
      <c r="FA358">
        <v>6211852516.0154095</v>
      </c>
      <c r="FB358">
        <v>0</v>
      </c>
      <c r="FC358">
        <v>0</v>
      </c>
      <c r="FD358">
        <v>0</v>
      </c>
      <c r="FE358">
        <v>0</v>
      </c>
      <c r="FF358">
        <v>6211852516.0154095</v>
      </c>
      <c r="FG358">
        <v>0</v>
      </c>
      <c r="FH358">
        <v>0</v>
      </c>
      <c r="FI358">
        <v>0</v>
      </c>
      <c r="FJ358">
        <v>0</v>
      </c>
      <c r="FK358">
        <v>702943611.98459065</v>
      </c>
      <c r="FL358">
        <v>0</v>
      </c>
      <c r="FM358">
        <v>0</v>
      </c>
      <c r="FN358">
        <v>0</v>
      </c>
      <c r="FO358">
        <v>0</v>
      </c>
      <c r="FP358">
        <v>702943611.98459065</v>
      </c>
      <c r="FQ358" t="b">
        <v>1</v>
      </c>
      <c r="FR358" t="b">
        <v>1</v>
      </c>
    </row>
    <row r="359" spans="1:174" x14ac:dyDescent="0.4">
      <c r="A359" t="s">
        <v>1416</v>
      </c>
      <c r="B359">
        <v>800951713803</v>
      </c>
      <c r="C359">
        <v>6000000000577</v>
      </c>
      <c r="D359" t="s">
        <v>1417</v>
      </c>
      <c r="E359" t="e">
        <v>#N/A</v>
      </c>
      <c r="F359" t="s">
        <v>647</v>
      </c>
      <c r="G359" t="s">
        <v>648</v>
      </c>
      <c r="H359" t="s">
        <v>973</v>
      </c>
      <c r="I359" t="s">
        <v>590</v>
      </c>
      <c r="J359" t="s">
        <v>591</v>
      </c>
      <c r="K359" t="s">
        <v>592</v>
      </c>
      <c r="L359" t="s">
        <v>593</v>
      </c>
      <c r="M359" t="s">
        <v>1418</v>
      </c>
      <c r="N359" t="s">
        <v>595</v>
      </c>
      <c r="O359" t="s">
        <v>596</v>
      </c>
      <c r="P359" t="s">
        <v>595</v>
      </c>
      <c r="Q359" t="s">
        <v>597</v>
      </c>
      <c r="R359" t="s">
        <v>598</v>
      </c>
      <c r="S359" t="s">
        <v>598</v>
      </c>
      <c r="T359" s="1">
        <v>42916</v>
      </c>
      <c r="U359" s="1">
        <v>45473</v>
      </c>
      <c r="V359" s="1">
        <v>45473</v>
      </c>
      <c r="W359" s="1">
        <v>44099</v>
      </c>
      <c r="X359" t="s">
        <v>594</v>
      </c>
      <c r="Y359" t="s">
        <v>594</v>
      </c>
      <c r="Z359" t="s">
        <v>719</v>
      </c>
      <c r="AA359" t="s">
        <v>719</v>
      </c>
      <c r="AB359" t="s">
        <v>869</v>
      </c>
      <c r="AC359" t="s">
        <v>594</v>
      </c>
      <c r="AD359" t="s">
        <v>604</v>
      </c>
      <c r="AF359" t="s">
        <v>10331</v>
      </c>
      <c r="AG359" t="e">
        <v>#N/A</v>
      </c>
      <c r="AH359" t="s">
        <v>10328</v>
      </c>
      <c r="AI359" t="s">
        <v>607</v>
      </c>
      <c r="AJ359" t="s">
        <v>608</v>
      </c>
      <c r="AK359" t="s">
        <v>647</v>
      </c>
      <c r="AL359" t="s">
        <v>609</v>
      </c>
      <c r="AM359" t="s">
        <v>610</v>
      </c>
      <c r="AN359" t="s">
        <v>611</v>
      </c>
      <c r="AO359">
        <v>0</v>
      </c>
      <c r="AP359">
        <v>7500000000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1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450</v>
      </c>
      <c r="ES359" t="s">
        <v>10328</v>
      </c>
      <c r="ET359" t="s">
        <v>10328</v>
      </c>
      <c r="EU359">
        <v>2017</v>
      </c>
      <c r="EV359" t="s">
        <v>10329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 t="b">
        <v>1</v>
      </c>
      <c r="FR359" t="b">
        <v>1</v>
      </c>
    </row>
    <row r="360" spans="1:174" x14ac:dyDescent="0.4">
      <c r="A360" t="s">
        <v>174</v>
      </c>
      <c r="B360" t="s">
        <v>1419</v>
      </c>
      <c r="C360">
        <v>200000981</v>
      </c>
      <c r="D360" t="s">
        <v>1420</v>
      </c>
      <c r="E360" t="s">
        <v>1421</v>
      </c>
      <c r="F360" t="s">
        <v>868</v>
      </c>
      <c r="G360" t="s">
        <v>868</v>
      </c>
      <c r="H360" t="s">
        <v>868</v>
      </c>
      <c r="I360" t="s">
        <v>730</v>
      </c>
      <c r="J360" t="s">
        <v>878</v>
      </c>
      <c r="K360" t="s">
        <v>732</v>
      </c>
      <c r="L360" t="s">
        <v>879</v>
      </c>
      <c r="M360" t="s">
        <v>594</v>
      </c>
      <c r="N360" t="s">
        <v>635</v>
      </c>
      <c r="O360" t="s">
        <v>624</v>
      </c>
      <c r="P360" t="s">
        <v>625</v>
      </c>
      <c r="Q360" t="s">
        <v>696</v>
      </c>
      <c r="R360" t="s">
        <v>733</v>
      </c>
      <c r="S360" t="s">
        <v>733</v>
      </c>
      <c r="T360" s="1">
        <v>43021</v>
      </c>
      <c r="U360" s="1">
        <v>47233</v>
      </c>
      <c r="V360" s="1">
        <v>47233</v>
      </c>
      <c r="X360" t="s">
        <v>594</v>
      </c>
      <c r="Y360" t="s">
        <v>594</v>
      </c>
      <c r="Z360" t="s">
        <v>594</v>
      </c>
      <c r="AA360" t="s">
        <v>594</v>
      </c>
      <c r="AB360" t="s">
        <v>594</v>
      </c>
      <c r="AC360" t="s">
        <v>1422</v>
      </c>
      <c r="AD360" t="s">
        <v>1423</v>
      </c>
      <c r="AF360" t="s">
        <v>870</v>
      </c>
      <c r="AG360" t="s">
        <v>606</v>
      </c>
      <c r="AH360" t="s">
        <v>10328</v>
      </c>
      <c r="AI360" t="s">
        <v>607</v>
      </c>
      <c r="AJ360" t="s">
        <v>737</v>
      </c>
      <c r="AK360" t="s">
        <v>868</v>
      </c>
      <c r="AL360" t="s">
        <v>627</v>
      </c>
      <c r="AM360" t="s">
        <v>610</v>
      </c>
      <c r="AN360" t="s">
        <v>619</v>
      </c>
      <c r="AO360">
        <v>15000000</v>
      </c>
      <c r="AP360">
        <v>19500000000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66618721</v>
      </c>
      <c r="AW360">
        <v>17287616621</v>
      </c>
      <c r="AX360">
        <v>0</v>
      </c>
      <c r="AY360">
        <v>0</v>
      </c>
      <c r="AZ360">
        <v>16237905265</v>
      </c>
      <c r="BA360">
        <v>0</v>
      </c>
      <c r="BB360">
        <v>66618721</v>
      </c>
      <c r="BC360">
        <v>1049711356</v>
      </c>
      <c r="BD360">
        <v>0</v>
      </c>
      <c r="BE360">
        <v>0</v>
      </c>
      <c r="BF360">
        <v>4330582848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74602622</v>
      </c>
      <c r="BN360">
        <v>1595186409</v>
      </c>
      <c r="BO360">
        <v>0</v>
      </c>
      <c r="BP360">
        <v>0</v>
      </c>
      <c r="BQ360">
        <v>74602622</v>
      </c>
      <c r="BR360">
        <v>1595186409</v>
      </c>
      <c r="BS360">
        <v>0</v>
      </c>
      <c r="BT360">
        <v>0</v>
      </c>
      <c r="BU360">
        <v>0</v>
      </c>
      <c r="BV360">
        <v>74602622</v>
      </c>
      <c r="BW360">
        <v>1595186409</v>
      </c>
      <c r="BX360">
        <v>0.25370104026926465</v>
      </c>
      <c r="BY360">
        <v>5.7154424958390493</v>
      </c>
      <c r="BZ360">
        <v>3255284</v>
      </c>
      <c r="CA360">
        <v>3763555176</v>
      </c>
      <c r="CB360">
        <v>3763555176</v>
      </c>
      <c r="CC360">
        <v>3696936455</v>
      </c>
      <c r="CD360">
        <v>20043584.239999998</v>
      </c>
      <c r="CE360">
        <v>30333960389</v>
      </c>
      <c r="CF360">
        <v>28552085750</v>
      </c>
      <c r="CG360">
        <v>27081450269</v>
      </c>
      <c r="CH360">
        <v>29170968772.787521</v>
      </c>
      <c r="CI360">
        <v>27678488881.38752</v>
      </c>
      <c r="CJ360">
        <v>26173359269.032158</v>
      </c>
      <c r="CK360">
        <v>2930990782.7553635</v>
      </c>
      <c r="CL360">
        <v>0</v>
      </c>
      <c r="CM360">
        <v>103.96637320518496</v>
      </c>
      <c r="CN360">
        <v>56.886180043220527</v>
      </c>
      <c r="CO360">
        <v>18.687184453010556</v>
      </c>
      <c r="CP360">
        <v>3153711846594.0718</v>
      </c>
      <c r="CQ360">
        <v>1725583132112.5737</v>
      </c>
      <c r="CR360">
        <v>566856312979.55884</v>
      </c>
      <c r="CS360">
        <v>2.944445704572523</v>
      </c>
      <c r="CT360">
        <v>89316699370.064102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1</v>
      </c>
      <c r="DJ360">
        <v>0</v>
      </c>
      <c r="DK360">
        <v>30333960389</v>
      </c>
      <c r="DL360">
        <v>0</v>
      </c>
      <c r="DM360">
        <v>27081450269</v>
      </c>
      <c r="DN360">
        <v>0</v>
      </c>
      <c r="DO360">
        <v>66618721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39233163316</v>
      </c>
      <c r="DW360">
        <v>0</v>
      </c>
      <c r="DX360">
        <v>0</v>
      </c>
      <c r="DY360">
        <v>19156001812.858936</v>
      </c>
      <c r="DZ360">
        <v>9808290828.9999981</v>
      </c>
      <c r="EA360">
        <v>0</v>
      </c>
      <c r="EB360">
        <v>28964292641.858932</v>
      </c>
      <c r="EC360">
        <v>0.73826044585211326</v>
      </c>
      <c r="ED360">
        <v>28964292641.858932</v>
      </c>
      <c r="EE360">
        <v>22394363121.243484</v>
      </c>
      <c r="EF360">
        <v>1681933593</v>
      </c>
      <c r="EG360">
        <v>0</v>
      </c>
      <c r="EH360">
        <v>0</v>
      </c>
      <c r="EI360">
        <v>-1707272017</v>
      </c>
      <c r="EJ360">
        <v>99941046</v>
      </c>
      <c r="EK360">
        <v>1484532809</v>
      </c>
      <c r="EL360">
        <v>0</v>
      </c>
      <c r="EM360">
        <v>0</v>
      </c>
      <c r="EN360">
        <v>-1590704990</v>
      </c>
      <c r="EO360">
        <v>1701358590</v>
      </c>
      <c r="EP360">
        <v>74602622</v>
      </c>
      <c r="EQ360">
        <v>1595186409</v>
      </c>
      <c r="ER360">
        <v>79</v>
      </c>
      <c r="ES360" t="s">
        <v>1424</v>
      </c>
      <c r="ET360" t="s">
        <v>10328</v>
      </c>
      <c r="EU360">
        <v>2017</v>
      </c>
      <c r="EV360" t="s">
        <v>855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1681933593</v>
      </c>
      <c r="FH360">
        <v>0</v>
      </c>
      <c r="FI360">
        <v>0</v>
      </c>
      <c r="FJ360">
        <v>-1707272017</v>
      </c>
      <c r="FK360">
        <v>99941046</v>
      </c>
      <c r="FL360">
        <v>1484532809</v>
      </c>
      <c r="FM360">
        <v>0</v>
      </c>
      <c r="FN360">
        <v>0</v>
      </c>
      <c r="FO360">
        <v>-1590704990</v>
      </c>
      <c r="FP360">
        <v>1701358590</v>
      </c>
      <c r="FQ360" t="b">
        <v>1</v>
      </c>
      <c r="FR360" t="b">
        <v>1</v>
      </c>
    </row>
    <row r="361" spans="1:174" x14ac:dyDescent="0.4">
      <c r="A361" t="s">
        <v>175</v>
      </c>
      <c r="B361" t="s">
        <v>1425</v>
      </c>
      <c r="C361">
        <v>200000989</v>
      </c>
      <c r="D361" t="s">
        <v>1426</v>
      </c>
      <c r="E361" t="s">
        <v>1427</v>
      </c>
      <c r="F361" t="s">
        <v>885</v>
      </c>
      <c r="G361" t="s">
        <v>885</v>
      </c>
      <c r="H361" t="s">
        <v>899</v>
      </c>
      <c r="I361" t="s">
        <v>730</v>
      </c>
      <c r="J361" t="s">
        <v>731</v>
      </c>
      <c r="K361" t="s">
        <v>732</v>
      </c>
      <c r="L361" t="s">
        <v>695</v>
      </c>
      <c r="M361" t="s">
        <v>594</v>
      </c>
      <c r="N361" t="s">
        <v>635</v>
      </c>
      <c r="O361" t="s">
        <v>744</v>
      </c>
      <c r="P361" t="s">
        <v>636</v>
      </c>
      <c r="Q361" t="s">
        <v>696</v>
      </c>
      <c r="R361" t="s">
        <v>733</v>
      </c>
      <c r="S361" t="s">
        <v>733</v>
      </c>
      <c r="T361" s="1">
        <v>43035</v>
      </c>
      <c r="U361" s="1">
        <v>44431</v>
      </c>
      <c r="V361" s="1">
        <v>47664</v>
      </c>
      <c r="X361" t="s">
        <v>594</v>
      </c>
      <c r="Y361" t="s">
        <v>594</v>
      </c>
      <c r="Z361" t="s">
        <v>594</v>
      </c>
      <c r="AA361" t="s">
        <v>594</v>
      </c>
      <c r="AB361" t="s">
        <v>594</v>
      </c>
      <c r="AC361" t="s">
        <v>887</v>
      </c>
      <c r="AD361" t="s">
        <v>888</v>
      </c>
      <c r="AF361" t="s">
        <v>735</v>
      </c>
      <c r="AG361" t="s">
        <v>606</v>
      </c>
      <c r="AH361" t="s">
        <v>10328</v>
      </c>
      <c r="AI361" t="s">
        <v>607</v>
      </c>
      <c r="AJ361" t="s">
        <v>737</v>
      </c>
      <c r="AK361" t="s">
        <v>885</v>
      </c>
      <c r="AL361" t="s">
        <v>609</v>
      </c>
      <c r="AM361" t="s">
        <v>610</v>
      </c>
      <c r="AN361" t="s">
        <v>619</v>
      </c>
      <c r="AO361">
        <v>130000000</v>
      </c>
      <c r="AP361">
        <v>117717600000</v>
      </c>
      <c r="AQ361">
        <v>0</v>
      </c>
      <c r="AR361">
        <v>0</v>
      </c>
      <c r="AS361">
        <v>0</v>
      </c>
      <c r="AT361">
        <v>0</v>
      </c>
      <c r="AU361">
        <v>2773124728</v>
      </c>
      <c r="AV361">
        <v>2773124728</v>
      </c>
      <c r="AW361">
        <v>187010526883</v>
      </c>
      <c r="AX361">
        <v>4573818040</v>
      </c>
      <c r="AY361">
        <v>4573818040</v>
      </c>
      <c r="AZ361">
        <v>157700762193</v>
      </c>
      <c r="BA361">
        <v>-1800693312</v>
      </c>
      <c r="BB361">
        <v>-1800693312</v>
      </c>
      <c r="BC361">
        <v>29309764690</v>
      </c>
      <c r="BD361">
        <v>141458768</v>
      </c>
      <c r="BE361">
        <v>141458768</v>
      </c>
      <c r="BF361">
        <v>44264554163</v>
      </c>
      <c r="BG361">
        <v>141458768</v>
      </c>
      <c r="BH361">
        <v>0</v>
      </c>
      <c r="BI361">
        <v>0</v>
      </c>
      <c r="BJ361">
        <v>0</v>
      </c>
      <c r="BK361">
        <v>141458768</v>
      </c>
      <c r="BL361">
        <v>0</v>
      </c>
      <c r="BM361">
        <v>-3659469605</v>
      </c>
      <c r="BN361">
        <v>-3852419215</v>
      </c>
      <c r="BO361">
        <v>141458768</v>
      </c>
      <c r="BP361">
        <v>141458768</v>
      </c>
      <c r="BQ361">
        <v>-3518010837</v>
      </c>
      <c r="BR361">
        <v>-3710960447</v>
      </c>
      <c r="BS361">
        <v>0</v>
      </c>
      <c r="BT361">
        <v>0</v>
      </c>
      <c r="BU361">
        <v>0</v>
      </c>
      <c r="BV361">
        <v>-3518010837</v>
      </c>
      <c r="BW361">
        <v>-3710960447</v>
      </c>
      <c r="BX361">
        <v>-6.1588748569828988</v>
      </c>
      <c r="BY361">
        <v>-6.4624108989072599</v>
      </c>
      <c r="BZ361">
        <v>32563546.34</v>
      </c>
      <c r="CA361">
        <v>42445414266</v>
      </c>
      <c r="CB361">
        <v>43045586462</v>
      </c>
      <c r="CC361">
        <v>43045586462</v>
      </c>
      <c r="CD361">
        <v>35819133</v>
      </c>
      <c r="CE361">
        <v>54208675882</v>
      </c>
      <c r="CF361">
        <v>56515311006</v>
      </c>
      <c r="CG361">
        <v>56927918401</v>
      </c>
      <c r="CH361">
        <v>47372419125.191322</v>
      </c>
      <c r="CI361">
        <v>52128179879.881615</v>
      </c>
      <c r="CJ361">
        <v>52194490144.481613</v>
      </c>
      <c r="CK361">
        <v>-3021377707.2902908</v>
      </c>
      <c r="CL361">
        <v>0</v>
      </c>
      <c r="CM361">
        <v>-7.4469408392906207</v>
      </c>
      <c r="CN361">
        <v>-5.450114905834198</v>
      </c>
      <c r="CO361">
        <v>14.300861954689035</v>
      </c>
      <c r="CP361">
        <v>-403688802269.5343</v>
      </c>
      <c r="CQ361">
        <v>-295443512450.02301</v>
      </c>
      <c r="CR361">
        <v>775230790534.96289</v>
      </c>
      <c r="CS361">
        <v>1.3698372840704895</v>
      </c>
      <c r="CT361">
        <v>74257065343.256332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0.91690334764939052</v>
      </c>
      <c r="DI361">
        <v>8.3096652350609479E-2</v>
      </c>
      <c r="DJ361">
        <v>49704116387.846581</v>
      </c>
      <c r="DK361">
        <v>4504559494.1534224</v>
      </c>
      <c r="DL361">
        <v>52197398956.588242</v>
      </c>
      <c r="DM361">
        <v>4730519444.4117613</v>
      </c>
      <c r="DN361">
        <v>2542687346.5525055</v>
      </c>
      <c r="DO361">
        <v>230437381.44749448</v>
      </c>
      <c r="DP361">
        <v>4193749072.415174</v>
      </c>
      <c r="DQ361">
        <v>380068967.58482605</v>
      </c>
      <c r="DR361">
        <v>0</v>
      </c>
      <c r="DS361">
        <v>0</v>
      </c>
      <c r="DT361">
        <v>0</v>
      </c>
      <c r="DU361">
        <v>0</v>
      </c>
      <c r="DV361">
        <v>51032311940</v>
      </c>
      <c r="DW361">
        <v>6263291743.0527668</v>
      </c>
      <c r="DX361">
        <v>0</v>
      </c>
      <c r="DY361">
        <v>0</v>
      </c>
      <c r="DZ361">
        <v>12758077985.000002</v>
      </c>
      <c r="EA361">
        <v>0</v>
      </c>
      <c r="EB361">
        <v>19021369728.052769</v>
      </c>
      <c r="EC361">
        <v>0.37273188309431643</v>
      </c>
      <c r="ED361">
        <v>19021369728.052769</v>
      </c>
      <c r="EE361">
        <v>20205301841.547314</v>
      </c>
      <c r="EF361">
        <v>3506055860</v>
      </c>
      <c r="EG361">
        <v>141458768</v>
      </c>
      <c r="EH361">
        <v>0</v>
      </c>
      <c r="EI361">
        <v>-3153527793</v>
      </c>
      <c r="EJ361">
        <v>-4011997672</v>
      </c>
      <c r="EK361">
        <v>3093448465</v>
      </c>
      <c r="EL361">
        <v>141458768</v>
      </c>
      <c r="EM361">
        <v>0</v>
      </c>
      <c r="EN361">
        <v>-2933870008</v>
      </c>
      <c r="EO361">
        <v>-4011997672</v>
      </c>
      <c r="EP361">
        <v>-3518010837</v>
      </c>
      <c r="EQ361">
        <v>-3710960447</v>
      </c>
      <c r="ER361">
        <v>753</v>
      </c>
      <c r="ES361" t="s">
        <v>10328</v>
      </c>
      <c r="ET361" t="s">
        <v>10328</v>
      </c>
      <c r="EU361">
        <v>2017</v>
      </c>
      <c r="EV361" t="s">
        <v>855</v>
      </c>
      <c r="EW361">
        <v>3214714355.0797629</v>
      </c>
      <c r="EX361">
        <v>129704017.93355848</v>
      </c>
      <c r="EY361">
        <v>0</v>
      </c>
      <c r="EZ361">
        <v>-2891480190.3070941</v>
      </c>
      <c r="FA361">
        <v>-3678614096.2183614</v>
      </c>
      <c r="FB361">
        <v>2836393253.3393683</v>
      </c>
      <c r="FC361">
        <v>129704017.93355848</v>
      </c>
      <c r="FD361">
        <v>0</v>
      </c>
      <c r="FE361">
        <v>-2690075231.9033442</v>
      </c>
      <c r="FF361">
        <v>-3678614096.2183614</v>
      </c>
      <c r="FG361">
        <v>291341504.92023712</v>
      </c>
      <c r="FH361">
        <v>11754750.066441521</v>
      </c>
      <c r="FI361">
        <v>0</v>
      </c>
      <c r="FJ361">
        <v>-262047602.69290578</v>
      </c>
      <c r="FK361">
        <v>-333383575.78163856</v>
      </c>
      <c r="FL361">
        <v>257055211.66063154</v>
      </c>
      <c r="FM361">
        <v>11754750.066441521</v>
      </c>
      <c r="FN361">
        <v>0</v>
      </c>
      <c r="FO361">
        <v>-243794776.09665585</v>
      </c>
      <c r="FP361">
        <v>-333383575.78163856</v>
      </c>
      <c r="FQ361" t="b">
        <v>1</v>
      </c>
      <c r="FR361" t="b">
        <v>1</v>
      </c>
    </row>
    <row r="362" spans="1:174" x14ac:dyDescent="0.4">
      <c r="A362" t="s">
        <v>176</v>
      </c>
      <c r="B362" t="s">
        <v>1428</v>
      </c>
      <c r="C362">
        <v>200000978</v>
      </c>
      <c r="D362" t="s">
        <v>1429</v>
      </c>
      <c r="E362" t="s">
        <v>1430</v>
      </c>
      <c r="F362" t="s">
        <v>587</v>
      </c>
      <c r="G362" t="s">
        <v>742</v>
      </c>
      <c r="H362" t="s">
        <v>743</v>
      </c>
      <c r="I362" t="s">
        <v>590</v>
      </c>
      <c r="J362" t="s">
        <v>591</v>
      </c>
      <c r="K362" t="s">
        <v>592</v>
      </c>
      <c r="L362" t="s">
        <v>593</v>
      </c>
      <c r="M362" t="s">
        <v>594</v>
      </c>
      <c r="N362" t="s">
        <v>635</v>
      </c>
      <c r="O362" t="s">
        <v>596</v>
      </c>
      <c r="P362" t="s">
        <v>636</v>
      </c>
      <c r="Q362" t="s">
        <v>696</v>
      </c>
      <c r="R362" t="s">
        <v>598</v>
      </c>
      <c r="S362" t="s">
        <v>598</v>
      </c>
      <c r="T362" s="1">
        <v>43003</v>
      </c>
      <c r="U362" s="1">
        <v>50308</v>
      </c>
      <c r="V362" s="1">
        <v>50308</v>
      </c>
      <c r="X362" t="s">
        <v>718</v>
      </c>
      <c r="Y362" t="s">
        <v>600</v>
      </c>
      <c r="Z362" t="s">
        <v>719</v>
      </c>
      <c r="AA362" t="s">
        <v>1226</v>
      </c>
      <c r="AB362" t="s">
        <v>642</v>
      </c>
      <c r="AC362" t="s">
        <v>594</v>
      </c>
      <c r="AD362" t="s">
        <v>618</v>
      </c>
      <c r="AF362" t="s">
        <v>605</v>
      </c>
      <c r="AG362" t="s">
        <v>722</v>
      </c>
      <c r="AH362" t="s">
        <v>10328</v>
      </c>
      <c r="AI362" t="s">
        <v>607</v>
      </c>
      <c r="AJ362" t="s">
        <v>608</v>
      </c>
      <c r="AK362" t="s">
        <v>587</v>
      </c>
      <c r="AL362" t="s">
        <v>609</v>
      </c>
      <c r="AM362" t="s">
        <v>610</v>
      </c>
      <c r="AN362" t="s">
        <v>619</v>
      </c>
      <c r="AO362">
        <v>0</v>
      </c>
      <c r="AP362">
        <v>10000000000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9926000000</v>
      </c>
      <c r="AX362">
        <v>64483400</v>
      </c>
      <c r="AY362">
        <v>64483400</v>
      </c>
      <c r="AZ362">
        <v>7188001992</v>
      </c>
      <c r="BA362">
        <v>-64483400</v>
      </c>
      <c r="BB362">
        <v>-64483400</v>
      </c>
      <c r="BC362">
        <v>2737998008</v>
      </c>
      <c r="BD362">
        <v>31170000</v>
      </c>
      <c r="BE362">
        <v>31170000</v>
      </c>
      <c r="BF362">
        <v>2463427512</v>
      </c>
      <c r="BG362">
        <v>31170000</v>
      </c>
      <c r="BH362">
        <v>0</v>
      </c>
      <c r="BI362">
        <v>0</v>
      </c>
      <c r="BJ362">
        <v>1433760</v>
      </c>
      <c r="BK362">
        <v>31170000</v>
      </c>
      <c r="BL362">
        <v>0</v>
      </c>
      <c r="BM362">
        <v>46152403</v>
      </c>
      <c r="BN362">
        <v>46152403</v>
      </c>
      <c r="BO362">
        <v>31170000</v>
      </c>
      <c r="BP362">
        <v>31170000</v>
      </c>
      <c r="BQ362">
        <v>77322403</v>
      </c>
      <c r="BR362">
        <v>77322403</v>
      </c>
      <c r="BS362">
        <v>0</v>
      </c>
      <c r="BT362">
        <v>0</v>
      </c>
      <c r="BU362">
        <v>0</v>
      </c>
      <c r="BV362">
        <v>77322403</v>
      </c>
      <c r="BW362">
        <v>77322403</v>
      </c>
      <c r="BX362">
        <v>2.8718579199299739</v>
      </c>
      <c r="BY362">
        <v>2.8718579199299739</v>
      </c>
      <c r="BZ362">
        <v>0</v>
      </c>
      <c r="CA362">
        <v>2731146794</v>
      </c>
      <c r="CB362">
        <v>2795467046</v>
      </c>
      <c r="CC362">
        <v>2795467046</v>
      </c>
      <c r="CD362">
        <v>0</v>
      </c>
      <c r="CE362">
        <v>2721913126</v>
      </c>
      <c r="CF362">
        <v>2740244123</v>
      </c>
      <c r="CG362">
        <v>2740244123</v>
      </c>
      <c r="CH362">
        <v>2721913126</v>
      </c>
      <c r="CI362">
        <v>2740244123</v>
      </c>
      <c r="CJ362">
        <v>2740244123</v>
      </c>
      <c r="CK362">
        <v>46152403</v>
      </c>
      <c r="CL362">
        <v>0</v>
      </c>
      <c r="CM362">
        <v>40.232945084571838</v>
      </c>
      <c r="CN362">
        <v>12.082161307334898</v>
      </c>
      <c r="CO362">
        <v>4.5156785845756522</v>
      </c>
      <c r="CP362">
        <v>109510581323.33327</v>
      </c>
      <c r="CQ362">
        <v>32886593452.884178</v>
      </c>
      <c r="CR362">
        <v>12291284812.153568</v>
      </c>
      <c r="CS362">
        <v>1.2465587981059842</v>
      </c>
      <c r="CT362">
        <v>3393024754.8954625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1</v>
      </c>
      <c r="DI362">
        <v>0</v>
      </c>
      <c r="DJ362">
        <v>2721913126</v>
      </c>
      <c r="DK362">
        <v>0</v>
      </c>
      <c r="DL362">
        <v>2740244123</v>
      </c>
      <c r="DM362">
        <v>0</v>
      </c>
      <c r="DN362">
        <v>0</v>
      </c>
      <c r="DO362">
        <v>0</v>
      </c>
      <c r="DP362">
        <v>64483400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4818763022</v>
      </c>
      <c r="DW362">
        <v>611948283.28391016</v>
      </c>
      <c r="DX362">
        <v>0</v>
      </c>
      <c r="DY362">
        <v>0</v>
      </c>
      <c r="DZ362">
        <v>0</v>
      </c>
      <c r="EA362">
        <v>0</v>
      </c>
      <c r="EB362">
        <v>611948283.28391016</v>
      </c>
      <c r="EC362">
        <v>0.12699281547776228</v>
      </c>
      <c r="ED362">
        <v>611948283.28391016</v>
      </c>
      <c r="EE362">
        <v>345663411.35661709</v>
      </c>
      <c r="EF362">
        <v>0</v>
      </c>
      <c r="EG362">
        <v>31170000</v>
      </c>
      <c r="EH362">
        <v>1433760</v>
      </c>
      <c r="EI362">
        <v>0</v>
      </c>
      <c r="EJ362">
        <v>44718643</v>
      </c>
      <c r="EK362">
        <v>0</v>
      </c>
      <c r="EL362">
        <v>31170000</v>
      </c>
      <c r="EM362">
        <v>1433760</v>
      </c>
      <c r="EN362">
        <v>0</v>
      </c>
      <c r="EO362">
        <v>44718643</v>
      </c>
      <c r="EP362">
        <v>77322403</v>
      </c>
      <c r="EQ362">
        <v>77322403</v>
      </c>
      <c r="ER362">
        <v>299</v>
      </c>
      <c r="ES362" t="s">
        <v>10328</v>
      </c>
      <c r="ET362" t="s">
        <v>10328</v>
      </c>
      <c r="EU362">
        <v>2017</v>
      </c>
      <c r="EV362" t="s">
        <v>613</v>
      </c>
      <c r="EW362">
        <v>0</v>
      </c>
      <c r="EX362">
        <v>31170000</v>
      </c>
      <c r="EY362">
        <v>1433760</v>
      </c>
      <c r="EZ362">
        <v>0</v>
      </c>
      <c r="FA362">
        <v>44718643</v>
      </c>
      <c r="FB362">
        <v>0</v>
      </c>
      <c r="FC362">
        <v>31170000</v>
      </c>
      <c r="FD362">
        <v>1433760</v>
      </c>
      <c r="FE362">
        <v>0</v>
      </c>
      <c r="FF362">
        <v>44718643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 t="b">
        <v>1</v>
      </c>
      <c r="FR362" t="b">
        <v>1</v>
      </c>
    </row>
    <row r="363" spans="1:174" x14ac:dyDescent="0.4">
      <c r="A363" t="s">
        <v>1431</v>
      </c>
      <c r="B363">
        <v>505854508505</v>
      </c>
      <c r="C363">
        <v>6000000000595</v>
      </c>
      <c r="D363" t="s">
        <v>1432</v>
      </c>
      <c r="E363" t="s">
        <v>1432</v>
      </c>
      <c r="F363" t="s">
        <v>647</v>
      </c>
      <c r="G363" t="s">
        <v>648</v>
      </c>
      <c r="H363" t="s">
        <v>649</v>
      </c>
      <c r="I363" t="s">
        <v>590</v>
      </c>
      <c r="J363" t="s">
        <v>591</v>
      </c>
      <c r="K363" t="s">
        <v>592</v>
      </c>
      <c r="L363" t="s">
        <v>593</v>
      </c>
      <c r="M363" t="s">
        <v>1055</v>
      </c>
      <c r="N363" t="s">
        <v>595</v>
      </c>
      <c r="O363" t="s">
        <v>596</v>
      </c>
      <c r="P363" t="s">
        <v>595</v>
      </c>
      <c r="Q363" t="s">
        <v>597</v>
      </c>
      <c r="R363" t="s">
        <v>598</v>
      </c>
      <c r="S363" t="s">
        <v>598</v>
      </c>
      <c r="T363" s="1">
        <v>43019</v>
      </c>
      <c r="U363" s="1">
        <v>43019</v>
      </c>
      <c r="V363" s="1">
        <v>44820</v>
      </c>
      <c r="W363" s="1">
        <v>44820</v>
      </c>
      <c r="X363" t="s">
        <v>594</v>
      </c>
      <c r="Y363" t="s">
        <v>594</v>
      </c>
      <c r="Z363" t="s">
        <v>651</v>
      </c>
      <c r="AA363" t="s">
        <v>651</v>
      </c>
      <c r="AB363" t="s">
        <v>630</v>
      </c>
      <c r="AC363" t="s">
        <v>594</v>
      </c>
      <c r="AD363" t="s">
        <v>604</v>
      </c>
      <c r="AF363" t="s">
        <v>10331</v>
      </c>
      <c r="AG363" t="e">
        <v>#N/A</v>
      </c>
      <c r="AH363" t="s">
        <v>10328</v>
      </c>
      <c r="AI363" t="s">
        <v>607</v>
      </c>
      <c r="AJ363" t="s">
        <v>608</v>
      </c>
      <c r="AK363" t="s">
        <v>647</v>
      </c>
      <c r="AL363" t="s">
        <v>609</v>
      </c>
      <c r="AM363" t="s">
        <v>610</v>
      </c>
      <c r="AN363" t="s">
        <v>611</v>
      </c>
      <c r="AO363">
        <v>0</v>
      </c>
      <c r="AP363">
        <v>33500000000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1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450</v>
      </c>
      <c r="ES363" t="s">
        <v>10328</v>
      </c>
      <c r="ET363" t="s">
        <v>10328</v>
      </c>
      <c r="EU363">
        <v>2017</v>
      </c>
      <c r="EV363" t="s">
        <v>10329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 t="b">
        <v>1</v>
      </c>
      <c r="FR363" t="b">
        <v>1</v>
      </c>
    </row>
    <row r="364" spans="1:174" x14ac:dyDescent="0.4">
      <c r="A364" t="s">
        <v>177</v>
      </c>
      <c r="B364" t="s">
        <v>1433</v>
      </c>
      <c r="C364">
        <v>210000035</v>
      </c>
      <c r="D364" t="s">
        <v>1434</v>
      </c>
      <c r="E364" t="s">
        <v>1435</v>
      </c>
      <c r="F364" t="s">
        <v>868</v>
      </c>
      <c r="G364" t="s">
        <v>868</v>
      </c>
      <c r="H364" t="s">
        <v>868</v>
      </c>
      <c r="I364" t="s">
        <v>730</v>
      </c>
      <c r="J364" t="s">
        <v>731</v>
      </c>
      <c r="K364" t="s">
        <v>732</v>
      </c>
      <c r="L364" t="s">
        <v>695</v>
      </c>
      <c r="M364" t="s">
        <v>594</v>
      </c>
      <c r="N364" t="s">
        <v>635</v>
      </c>
      <c r="O364" t="s">
        <v>695</v>
      </c>
      <c r="P364" t="s">
        <v>625</v>
      </c>
      <c r="Q364" t="s">
        <v>696</v>
      </c>
      <c r="R364" t="s">
        <v>598</v>
      </c>
      <c r="S364" t="s">
        <v>733</v>
      </c>
      <c r="T364" s="1">
        <v>43194</v>
      </c>
      <c r="U364" s="1">
        <v>45020</v>
      </c>
      <c r="V364" s="1">
        <v>46481</v>
      </c>
      <c r="X364" t="s">
        <v>594</v>
      </c>
      <c r="Y364" t="s">
        <v>594</v>
      </c>
      <c r="Z364" t="s">
        <v>594</v>
      </c>
      <c r="AA364" t="s">
        <v>594</v>
      </c>
      <c r="AB364" t="s">
        <v>637</v>
      </c>
      <c r="AD364" t="s">
        <v>888</v>
      </c>
      <c r="AF364" t="s">
        <v>870</v>
      </c>
      <c r="AG364" t="s">
        <v>606</v>
      </c>
      <c r="AH364" t="s">
        <v>10328</v>
      </c>
      <c r="AI364" t="s">
        <v>607</v>
      </c>
      <c r="AJ364" t="s">
        <v>737</v>
      </c>
      <c r="AK364" t="s">
        <v>868</v>
      </c>
      <c r="AL364" t="s">
        <v>627</v>
      </c>
      <c r="AM364" t="s">
        <v>610</v>
      </c>
      <c r="AN364" t="s">
        <v>619</v>
      </c>
      <c r="AO364">
        <v>13650000000</v>
      </c>
      <c r="AP364">
        <v>195000000000</v>
      </c>
      <c r="AQ364">
        <v>0</v>
      </c>
      <c r="AR364">
        <v>0</v>
      </c>
      <c r="AS364">
        <v>0</v>
      </c>
      <c r="AT364">
        <v>0</v>
      </c>
      <c r="AU364">
        <v>179352459</v>
      </c>
      <c r="AV364">
        <v>1079347708</v>
      </c>
      <c r="AW364">
        <v>166146341444</v>
      </c>
      <c r="AX364">
        <v>0</v>
      </c>
      <c r="AY364">
        <v>0</v>
      </c>
      <c r="AZ364">
        <v>38999937644</v>
      </c>
      <c r="BA364">
        <v>179352459</v>
      </c>
      <c r="BB364">
        <v>1079347708</v>
      </c>
      <c r="BC364">
        <v>127146403800</v>
      </c>
      <c r="BD364">
        <v>12038</v>
      </c>
      <c r="BE364">
        <v>72449</v>
      </c>
      <c r="BF364">
        <v>70326528007</v>
      </c>
      <c r="BG364">
        <v>0</v>
      </c>
      <c r="BH364">
        <v>0</v>
      </c>
      <c r="BI364">
        <v>72449</v>
      </c>
      <c r="BJ364">
        <v>0</v>
      </c>
      <c r="BK364">
        <v>0</v>
      </c>
      <c r="BL364">
        <v>72449</v>
      </c>
      <c r="BM364">
        <v>2536461666</v>
      </c>
      <c r="BN364">
        <v>3161788020</v>
      </c>
      <c r="BO364">
        <v>12038</v>
      </c>
      <c r="BP364">
        <v>72449</v>
      </c>
      <c r="BQ364">
        <v>2536473704</v>
      </c>
      <c r="BR364">
        <v>3161860469</v>
      </c>
      <c r="BS364">
        <v>0</v>
      </c>
      <c r="BT364">
        <v>0</v>
      </c>
      <c r="BU364">
        <v>0</v>
      </c>
      <c r="BV364">
        <v>2536473704</v>
      </c>
      <c r="BW364">
        <v>3161860469</v>
      </c>
      <c r="BX364">
        <v>1.1447657317748325</v>
      </c>
      <c r="BY364">
        <v>1.4339759018892391</v>
      </c>
      <c r="BZ364">
        <v>0</v>
      </c>
      <c r="CA364">
        <v>129248731724</v>
      </c>
      <c r="CB364">
        <v>129069379265</v>
      </c>
      <c r="CC364">
        <v>128169384016</v>
      </c>
      <c r="CD364">
        <v>0</v>
      </c>
      <c r="CE364">
        <v>224197565350</v>
      </c>
      <c r="CF364">
        <v>221481751225</v>
      </c>
      <c r="CG364">
        <v>219956429622</v>
      </c>
      <c r="CH364">
        <v>224197565350</v>
      </c>
      <c r="CI364">
        <v>221481751225</v>
      </c>
      <c r="CJ364">
        <v>219956429622</v>
      </c>
      <c r="CK364">
        <v>3161788020</v>
      </c>
      <c r="CL364">
        <v>0</v>
      </c>
      <c r="CM364">
        <v>14.340737462043766</v>
      </c>
      <c r="CN364">
        <v>5.9374889731407157</v>
      </c>
      <c r="CO364">
        <v>20.991266369819645</v>
      </c>
      <c r="CP364">
        <v>3215158424313.7505</v>
      </c>
      <c r="CQ364">
        <v>1331170572070.6199</v>
      </c>
      <c r="CR364">
        <v>4706190813726.8975</v>
      </c>
      <c r="CS364">
        <v>2.0074112261654284</v>
      </c>
      <c r="CT364">
        <v>450056709562.5473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9.6479460572219178E-2</v>
      </c>
      <c r="DI364">
        <v>0.90352053942778088</v>
      </c>
      <c r="DJ364">
        <v>21630460166.572857</v>
      </c>
      <c r="DK364">
        <v>202567105183.42715</v>
      </c>
      <c r="DL364">
        <v>21221277679.32185</v>
      </c>
      <c r="DM364">
        <v>198735151942.67816</v>
      </c>
      <c r="DN364">
        <v>104134884.63770114</v>
      </c>
      <c r="DO364">
        <v>975212823.36229897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233851414267</v>
      </c>
      <c r="DW364">
        <v>303850614.35703814</v>
      </c>
      <c r="DX364">
        <v>0</v>
      </c>
      <c r="DY364">
        <v>115401884513.30859</v>
      </c>
      <c r="DZ364">
        <v>19915733453.83609</v>
      </c>
      <c r="EA364">
        <v>0</v>
      </c>
      <c r="EB364">
        <v>135621468581.50172</v>
      </c>
      <c r="EC364">
        <v>0.57994718144683033</v>
      </c>
      <c r="ED364">
        <v>135621468581.50174</v>
      </c>
      <c r="EE364">
        <v>130022746111.97404</v>
      </c>
      <c r="EF364">
        <v>0</v>
      </c>
      <c r="EG364">
        <v>12038</v>
      </c>
      <c r="EH364">
        <v>0</v>
      </c>
      <c r="EI364">
        <v>0</v>
      </c>
      <c r="EJ364">
        <v>2536461666</v>
      </c>
      <c r="EK364">
        <v>0</v>
      </c>
      <c r="EL364">
        <v>72449</v>
      </c>
      <c r="EM364">
        <v>0</v>
      </c>
      <c r="EN364">
        <v>0</v>
      </c>
      <c r="EO364">
        <v>3161788020</v>
      </c>
      <c r="EP364">
        <v>2536473704</v>
      </c>
      <c r="EQ364">
        <v>3161860469</v>
      </c>
      <c r="ER364">
        <v>46</v>
      </c>
      <c r="ES364" t="s">
        <v>1245</v>
      </c>
      <c r="ET364" t="s">
        <v>10328</v>
      </c>
      <c r="EU364">
        <v>2018</v>
      </c>
      <c r="EV364" t="s">
        <v>613</v>
      </c>
      <c r="EW364">
        <v>0</v>
      </c>
      <c r="EX364">
        <v>1161.4197463683745</v>
      </c>
      <c r="EY364">
        <v>0</v>
      </c>
      <c r="EZ364">
        <v>0</v>
      </c>
      <c r="FA364">
        <v>244716453.29779238</v>
      </c>
      <c r="FB364">
        <v>0</v>
      </c>
      <c r="FC364">
        <v>6989.8404389967072</v>
      </c>
      <c r="FD364">
        <v>0</v>
      </c>
      <c r="FE364">
        <v>0</v>
      </c>
      <c r="FF364">
        <v>305047602.61330491</v>
      </c>
      <c r="FG364">
        <v>0</v>
      </c>
      <c r="FH364">
        <v>10876.580253631626</v>
      </c>
      <c r="FI364">
        <v>0</v>
      </c>
      <c r="FJ364">
        <v>0</v>
      </c>
      <c r="FK364">
        <v>2291745212.7022076</v>
      </c>
      <c r="FL364">
        <v>0</v>
      </c>
      <c r="FM364">
        <v>65459.159561003296</v>
      </c>
      <c r="FN364">
        <v>0</v>
      </c>
      <c r="FO364">
        <v>0</v>
      </c>
      <c r="FP364">
        <v>2856740417.3866954</v>
      </c>
      <c r="FQ364" t="b">
        <v>1</v>
      </c>
      <c r="FR364" t="b">
        <v>1</v>
      </c>
    </row>
    <row r="365" spans="1:174" x14ac:dyDescent="0.4">
      <c r="A365" t="s">
        <v>1436</v>
      </c>
      <c r="B365">
        <v>205473808203</v>
      </c>
      <c r="C365">
        <v>6000000000592</v>
      </c>
      <c r="D365" t="s">
        <v>1437</v>
      </c>
      <c r="E365" t="e">
        <v>#N/A</v>
      </c>
      <c r="F365" t="s">
        <v>647</v>
      </c>
      <c r="G365" t="s">
        <v>648</v>
      </c>
      <c r="H365" t="s">
        <v>973</v>
      </c>
      <c r="I365" t="s">
        <v>590</v>
      </c>
      <c r="J365" t="s">
        <v>591</v>
      </c>
      <c r="K365" t="s">
        <v>592</v>
      </c>
      <c r="L365" t="s">
        <v>593</v>
      </c>
      <c r="M365" t="s">
        <v>1055</v>
      </c>
      <c r="N365" t="s">
        <v>595</v>
      </c>
      <c r="O365" t="s">
        <v>596</v>
      </c>
      <c r="P365" t="s">
        <v>595</v>
      </c>
      <c r="Q365" t="s">
        <v>597</v>
      </c>
      <c r="R365" t="s">
        <v>598</v>
      </c>
      <c r="S365" t="s">
        <v>598</v>
      </c>
      <c r="T365" s="1">
        <v>43000</v>
      </c>
      <c r="U365" s="1">
        <v>43000</v>
      </c>
      <c r="V365" s="1">
        <v>44826</v>
      </c>
      <c r="W365" s="1">
        <v>44377</v>
      </c>
      <c r="X365" t="s">
        <v>594</v>
      </c>
      <c r="Y365" t="s">
        <v>594</v>
      </c>
      <c r="Z365" t="s">
        <v>719</v>
      </c>
      <c r="AA365" t="s">
        <v>719</v>
      </c>
      <c r="AB365" t="s">
        <v>626</v>
      </c>
      <c r="AC365" t="s">
        <v>594</v>
      </c>
      <c r="AD365" t="s">
        <v>604</v>
      </c>
      <c r="AF365" t="s">
        <v>10331</v>
      </c>
      <c r="AG365" t="e">
        <v>#N/A</v>
      </c>
      <c r="AH365" t="s">
        <v>10328</v>
      </c>
      <c r="AI365" t="s">
        <v>607</v>
      </c>
      <c r="AJ365" t="s">
        <v>608</v>
      </c>
      <c r="AK365" t="s">
        <v>647</v>
      </c>
      <c r="AL365" t="s">
        <v>609</v>
      </c>
      <c r="AM365" t="s">
        <v>610</v>
      </c>
      <c r="AN365" t="s">
        <v>611</v>
      </c>
      <c r="AO365">
        <v>0</v>
      </c>
      <c r="AP365">
        <v>30000000000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1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450</v>
      </c>
      <c r="ES365" t="s">
        <v>10328</v>
      </c>
      <c r="ET365" t="s">
        <v>10328</v>
      </c>
      <c r="EU365">
        <v>2017</v>
      </c>
      <c r="EV365" t="s">
        <v>10329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 t="b">
        <v>1</v>
      </c>
      <c r="FR365" t="b">
        <v>1</v>
      </c>
    </row>
    <row r="366" spans="1:174" x14ac:dyDescent="0.4">
      <c r="A366" t="s">
        <v>178</v>
      </c>
      <c r="B366" t="s">
        <v>1438</v>
      </c>
      <c r="C366">
        <v>210000848</v>
      </c>
      <c r="D366" t="s">
        <v>1439</v>
      </c>
      <c r="E366" t="s">
        <v>1440</v>
      </c>
      <c r="F366" t="s">
        <v>647</v>
      </c>
      <c r="G366" t="s">
        <v>648</v>
      </c>
      <c r="H366" t="s">
        <v>973</v>
      </c>
      <c r="I366" t="s">
        <v>730</v>
      </c>
      <c r="J366" t="s">
        <v>878</v>
      </c>
      <c r="K366" t="s">
        <v>732</v>
      </c>
      <c r="L366" t="s">
        <v>879</v>
      </c>
      <c r="M366" t="s">
        <v>594</v>
      </c>
      <c r="N366" t="s">
        <v>635</v>
      </c>
      <c r="O366" t="s">
        <v>744</v>
      </c>
      <c r="P366" t="s">
        <v>636</v>
      </c>
      <c r="Q366" t="s">
        <v>597</v>
      </c>
      <c r="R366" t="s">
        <v>598</v>
      </c>
      <c r="S366" t="s">
        <v>733</v>
      </c>
      <c r="T366" s="1">
        <v>43042</v>
      </c>
      <c r="U366" s="1">
        <v>45599</v>
      </c>
      <c r="V366" s="1">
        <v>46404</v>
      </c>
      <c r="W366">
        <v>46039</v>
      </c>
      <c r="X366" t="s">
        <v>594</v>
      </c>
      <c r="Y366" t="s">
        <v>594</v>
      </c>
      <c r="Z366" t="s">
        <v>594</v>
      </c>
      <c r="AA366" t="s">
        <v>594</v>
      </c>
      <c r="AB366" t="s">
        <v>1297</v>
      </c>
      <c r="AD366" t="s">
        <v>812</v>
      </c>
      <c r="AF366" t="s">
        <v>653</v>
      </c>
      <c r="AG366" t="s">
        <v>606</v>
      </c>
      <c r="AH366" t="s">
        <v>10328</v>
      </c>
      <c r="AI366" t="s">
        <v>607</v>
      </c>
      <c r="AJ366" t="s">
        <v>814</v>
      </c>
      <c r="AK366" t="s">
        <v>647</v>
      </c>
      <c r="AL366" t="s">
        <v>609</v>
      </c>
      <c r="AM366" t="s">
        <v>610</v>
      </c>
      <c r="AN366" t="s">
        <v>611</v>
      </c>
      <c r="AO366">
        <v>4550000000</v>
      </c>
      <c r="AP366">
        <v>65000000000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75676390516</v>
      </c>
      <c r="AX366">
        <v>0</v>
      </c>
      <c r="AY366">
        <v>922100177</v>
      </c>
      <c r="AZ366">
        <v>2962498303</v>
      </c>
      <c r="BA366">
        <v>0</v>
      </c>
      <c r="BB366">
        <v>-922100177</v>
      </c>
      <c r="BC366">
        <v>72713892213</v>
      </c>
      <c r="BD366">
        <v>0</v>
      </c>
      <c r="BE366">
        <v>0</v>
      </c>
      <c r="BF366">
        <v>27007427009</v>
      </c>
      <c r="BG366">
        <v>0</v>
      </c>
      <c r="BH366">
        <v>0</v>
      </c>
      <c r="BI366">
        <v>0</v>
      </c>
      <c r="BJ366">
        <v>-5180148</v>
      </c>
      <c r="BK366">
        <v>0</v>
      </c>
      <c r="BL366">
        <v>0</v>
      </c>
      <c r="BM366">
        <v>0</v>
      </c>
      <c r="BN366">
        <v>-5180148</v>
      </c>
      <c r="BO366">
        <v>0</v>
      </c>
      <c r="BP366">
        <v>0</v>
      </c>
      <c r="BQ366">
        <v>0</v>
      </c>
      <c r="BR366">
        <v>-5180148</v>
      </c>
      <c r="BS366">
        <v>0</v>
      </c>
      <c r="BT366">
        <v>0</v>
      </c>
      <c r="BU366">
        <v>0</v>
      </c>
      <c r="BV366">
        <v>0</v>
      </c>
      <c r="BW366">
        <v>-5180148</v>
      </c>
      <c r="BX366">
        <v>0</v>
      </c>
      <c r="BY366">
        <v>-1.1110707960271899</v>
      </c>
      <c r="BZ366">
        <v>0</v>
      </c>
      <c r="CA366">
        <v>0</v>
      </c>
      <c r="CB366">
        <v>0</v>
      </c>
      <c r="CC366">
        <v>74690785225</v>
      </c>
      <c r="CD366">
        <v>0</v>
      </c>
      <c r="CE366">
        <v>0</v>
      </c>
      <c r="CF366">
        <v>0</v>
      </c>
      <c r="CG366">
        <v>927280325</v>
      </c>
      <c r="CH366">
        <v>0</v>
      </c>
      <c r="CI366">
        <v>0</v>
      </c>
      <c r="CJ366">
        <v>927280325</v>
      </c>
      <c r="CK366">
        <v>-5180148</v>
      </c>
      <c r="CL366">
        <v>0</v>
      </c>
      <c r="CM366">
        <v>0</v>
      </c>
      <c r="CN366">
        <v>-20.323402062058449</v>
      </c>
      <c r="CO366">
        <v>-22.685712054371837</v>
      </c>
      <c r="CP366">
        <v>0</v>
      </c>
      <c r="CQ366">
        <v>0</v>
      </c>
      <c r="CR366">
        <v>0</v>
      </c>
      <c r="CS366">
        <v>0.39602741499230942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1</v>
      </c>
      <c r="DI366">
        <v>0</v>
      </c>
      <c r="DJ366">
        <v>0</v>
      </c>
      <c r="DK366">
        <v>0</v>
      </c>
      <c r="DL366">
        <v>927280325</v>
      </c>
      <c r="DM366">
        <v>0</v>
      </c>
      <c r="DN366">
        <v>0</v>
      </c>
      <c r="DO366">
        <v>0</v>
      </c>
      <c r="DP366">
        <v>922100177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931023501</v>
      </c>
      <c r="DW366">
        <v>3169091.106585444</v>
      </c>
      <c r="DX366">
        <v>0</v>
      </c>
      <c r="DY366">
        <v>0</v>
      </c>
      <c r="DZ366">
        <v>95051.375879062005</v>
      </c>
      <c r="EA366">
        <v>0</v>
      </c>
      <c r="EB366">
        <v>3264142.4824645058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-5180148</v>
      </c>
      <c r="EN366">
        <v>0</v>
      </c>
      <c r="EO366">
        <v>0</v>
      </c>
      <c r="EP366">
        <v>0</v>
      </c>
      <c r="EQ366">
        <v>-5180148</v>
      </c>
      <c r="ER366">
        <v>701</v>
      </c>
      <c r="ES366" t="s">
        <v>10328</v>
      </c>
      <c r="ET366" t="s">
        <v>10328</v>
      </c>
      <c r="EU366">
        <v>2017</v>
      </c>
      <c r="EV366" t="s">
        <v>613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-5180148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 t="b">
        <v>1</v>
      </c>
      <c r="FR366" t="b">
        <v>1</v>
      </c>
    </row>
    <row r="367" spans="1:174" x14ac:dyDescent="0.4">
      <c r="A367" t="s">
        <v>1441</v>
      </c>
      <c r="B367">
        <v>6202176003</v>
      </c>
      <c r="C367">
        <v>6000000001107</v>
      </c>
      <c r="D367" t="s">
        <v>1442</v>
      </c>
      <c r="E367" t="s">
        <v>1443</v>
      </c>
      <c r="F367" t="s">
        <v>647</v>
      </c>
      <c r="G367" t="s">
        <v>1280</v>
      </c>
      <c r="H367" t="s">
        <v>1281</v>
      </c>
      <c r="I367" t="s">
        <v>590</v>
      </c>
      <c r="J367" t="s">
        <v>591</v>
      </c>
      <c r="K367" t="s">
        <v>592</v>
      </c>
      <c r="L367" t="s">
        <v>593</v>
      </c>
      <c r="M367" t="s">
        <v>1055</v>
      </c>
      <c r="N367" t="s">
        <v>595</v>
      </c>
      <c r="O367" t="s">
        <v>596</v>
      </c>
      <c r="P367" t="s">
        <v>595</v>
      </c>
      <c r="Q367" t="s">
        <v>597</v>
      </c>
      <c r="R367" t="s">
        <v>598</v>
      </c>
      <c r="S367" t="s">
        <v>598</v>
      </c>
      <c r="T367" s="1">
        <v>43798</v>
      </c>
      <c r="U367" s="1">
        <v>43798</v>
      </c>
      <c r="V367" s="1">
        <v>45351</v>
      </c>
      <c r="W367" s="1">
        <v>45138</v>
      </c>
      <c r="X367" t="s">
        <v>594</v>
      </c>
      <c r="Y367" t="s">
        <v>594</v>
      </c>
      <c r="Z367" t="s">
        <v>1444</v>
      </c>
      <c r="AA367" t="s">
        <v>1444</v>
      </c>
      <c r="AB367" t="s">
        <v>869</v>
      </c>
      <c r="AC367" t="s">
        <v>594</v>
      </c>
      <c r="AD367" t="s">
        <v>604</v>
      </c>
      <c r="AF367" t="s">
        <v>10331</v>
      </c>
      <c r="AG367" t="s">
        <v>606</v>
      </c>
      <c r="AH367" t="s">
        <v>10328</v>
      </c>
      <c r="AI367" t="s">
        <v>607</v>
      </c>
      <c r="AJ367" t="s">
        <v>608</v>
      </c>
      <c r="AK367" t="s">
        <v>647</v>
      </c>
      <c r="AL367" t="s">
        <v>609</v>
      </c>
      <c r="AM367" t="s">
        <v>610</v>
      </c>
      <c r="AN367" t="s">
        <v>611</v>
      </c>
      <c r="AO367">
        <v>0</v>
      </c>
      <c r="AP367">
        <v>230000000000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1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450</v>
      </c>
      <c r="ES367" t="s">
        <v>10328</v>
      </c>
      <c r="ET367" t="s">
        <v>10328</v>
      </c>
      <c r="EU367">
        <v>2019</v>
      </c>
      <c r="EV367" t="s">
        <v>10329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 t="b">
        <v>1</v>
      </c>
      <c r="FR367" t="b">
        <v>1</v>
      </c>
    </row>
    <row r="368" spans="1:174" x14ac:dyDescent="0.4">
      <c r="A368" t="s">
        <v>179</v>
      </c>
      <c r="B368" t="s">
        <v>1445</v>
      </c>
      <c r="C368">
        <v>210000004</v>
      </c>
      <c r="D368" t="s">
        <v>1446</v>
      </c>
      <c r="E368" t="s">
        <v>1447</v>
      </c>
      <c r="F368" t="s">
        <v>587</v>
      </c>
      <c r="G368" t="s">
        <v>742</v>
      </c>
      <c r="H368" t="s">
        <v>743</v>
      </c>
      <c r="I368" t="s">
        <v>590</v>
      </c>
      <c r="J368" t="s">
        <v>591</v>
      </c>
      <c r="K368" t="s">
        <v>592</v>
      </c>
      <c r="L368" t="s">
        <v>593</v>
      </c>
      <c r="M368" t="s">
        <v>594</v>
      </c>
      <c r="N368" t="s">
        <v>635</v>
      </c>
      <c r="O368" t="s">
        <v>596</v>
      </c>
      <c r="P368" t="s">
        <v>636</v>
      </c>
      <c r="Q368" t="s">
        <v>696</v>
      </c>
      <c r="R368" t="s">
        <v>598</v>
      </c>
      <c r="S368" t="s">
        <v>598</v>
      </c>
      <c r="T368" s="1">
        <v>43166</v>
      </c>
      <c r="U368" s="1">
        <v>43896</v>
      </c>
      <c r="V368" s="1">
        <v>51202</v>
      </c>
      <c r="X368" t="s">
        <v>718</v>
      </c>
      <c r="Y368" t="s">
        <v>600</v>
      </c>
      <c r="Z368" t="s">
        <v>719</v>
      </c>
      <c r="AA368" t="s">
        <v>1226</v>
      </c>
      <c r="AB368" t="s">
        <v>630</v>
      </c>
      <c r="AC368" t="s">
        <v>594</v>
      </c>
      <c r="AD368" t="s">
        <v>825</v>
      </c>
      <c r="AF368" t="s">
        <v>605</v>
      </c>
      <c r="AG368" t="s">
        <v>606</v>
      </c>
      <c r="AH368" t="s">
        <v>10328</v>
      </c>
      <c r="AI368" t="s">
        <v>607</v>
      </c>
      <c r="AJ368" t="s">
        <v>608</v>
      </c>
      <c r="AK368" t="s">
        <v>587</v>
      </c>
      <c r="AL368" t="s">
        <v>609</v>
      </c>
      <c r="AM368" t="s">
        <v>610</v>
      </c>
      <c r="AN368" t="s">
        <v>619</v>
      </c>
      <c r="AO368">
        <v>0</v>
      </c>
      <c r="AP368">
        <v>30000000000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14484780000</v>
      </c>
      <c r="AX368">
        <v>0</v>
      </c>
      <c r="AY368">
        <v>154873500</v>
      </c>
      <c r="AZ368">
        <v>10466866565</v>
      </c>
      <c r="BA368">
        <v>0</v>
      </c>
      <c r="BB368">
        <v>-154873500</v>
      </c>
      <c r="BC368">
        <v>4017913435</v>
      </c>
      <c r="BD368">
        <v>0</v>
      </c>
      <c r="BE368">
        <v>42625082</v>
      </c>
      <c r="BF368">
        <v>2942066451</v>
      </c>
      <c r="BG368">
        <v>42625082</v>
      </c>
      <c r="BH368">
        <v>0</v>
      </c>
      <c r="BI368">
        <v>0</v>
      </c>
      <c r="BJ368">
        <v>4436077</v>
      </c>
      <c r="BK368">
        <v>42625082</v>
      </c>
      <c r="BL368">
        <v>0</v>
      </c>
      <c r="BM368">
        <v>-33810727</v>
      </c>
      <c r="BN368">
        <v>-29374651</v>
      </c>
      <c r="BO368">
        <v>0</v>
      </c>
      <c r="BP368">
        <v>42625082</v>
      </c>
      <c r="BQ368">
        <v>-33810727</v>
      </c>
      <c r="BR368">
        <v>13250431</v>
      </c>
      <c r="BS368">
        <v>0</v>
      </c>
      <c r="BT368">
        <v>0</v>
      </c>
      <c r="BU368">
        <v>0</v>
      </c>
      <c r="BV368">
        <v>-33810727</v>
      </c>
      <c r="BW368">
        <v>13250431</v>
      </c>
      <c r="BX368">
        <v>-0.87129499257807796</v>
      </c>
      <c r="BY368">
        <v>0.33697224752612165</v>
      </c>
      <c r="BZ368">
        <v>0</v>
      </c>
      <c r="CA368">
        <v>4005025407</v>
      </c>
      <c r="CB368">
        <v>4005025407</v>
      </c>
      <c r="CC368">
        <v>4160289801</v>
      </c>
      <c r="CD368">
        <v>0</v>
      </c>
      <c r="CE368">
        <v>3846703598</v>
      </c>
      <c r="CF368">
        <v>3880514325</v>
      </c>
      <c r="CG368">
        <v>4030951749</v>
      </c>
      <c r="CH368">
        <v>3846703598</v>
      </c>
      <c r="CI368">
        <v>3880514325</v>
      </c>
      <c r="CJ368">
        <v>4030951749</v>
      </c>
      <c r="CK368">
        <v>-29374651</v>
      </c>
      <c r="CL368">
        <v>0</v>
      </c>
      <c r="CM368">
        <v>-9.7906845808029157</v>
      </c>
      <c r="CN368">
        <v>1.4027658104896545</v>
      </c>
      <c r="CO368">
        <v>4.1666486859321603</v>
      </c>
      <c r="CP368">
        <v>-37661861603.857697</v>
      </c>
      <c r="CQ368">
        <v>5396024290.3619404</v>
      </c>
      <c r="CR368">
        <v>16027862491.777212</v>
      </c>
      <c r="CS368">
        <v>1.1912943526929647</v>
      </c>
      <c r="CT368">
        <v>4582556272.7811079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1</v>
      </c>
      <c r="DI368">
        <v>0</v>
      </c>
      <c r="DJ368">
        <v>3846703598</v>
      </c>
      <c r="DK368">
        <v>0</v>
      </c>
      <c r="DL368">
        <v>4030951749</v>
      </c>
      <c r="DM368">
        <v>0</v>
      </c>
      <c r="DN368">
        <v>0</v>
      </c>
      <c r="DO368">
        <v>0</v>
      </c>
      <c r="DP368">
        <v>154873500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4411405541</v>
      </c>
      <c r="DW368">
        <v>531760486.84315509</v>
      </c>
      <c r="DX368">
        <v>0</v>
      </c>
      <c r="DY368">
        <v>0</v>
      </c>
      <c r="DZ368">
        <v>0</v>
      </c>
      <c r="EA368">
        <v>0</v>
      </c>
      <c r="EB368">
        <v>531760486.84315509</v>
      </c>
      <c r="EC368">
        <v>0.12054219044268891</v>
      </c>
      <c r="ED368">
        <v>531760486.84315509</v>
      </c>
      <c r="EE368">
        <v>463690077.68669266</v>
      </c>
      <c r="EF368">
        <v>0</v>
      </c>
      <c r="EG368">
        <v>0</v>
      </c>
      <c r="EH368">
        <v>0</v>
      </c>
      <c r="EI368">
        <v>0</v>
      </c>
      <c r="EJ368">
        <v>-33810727</v>
      </c>
      <c r="EK368">
        <v>0</v>
      </c>
      <c r="EL368">
        <v>42625082</v>
      </c>
      <c r="EM368">
        <v>4436077</v>
      </c>
      <c r="EN368">
        <v>0</v>
      </c>
      <c r="EO368">
        <v>-33810728</v>
      </c>
      <c r="EP368">
        <v>-33810727</v>
      </c>
      <c r="EQ368">
        <v>13250431</v>
      </c>
      <c r="ER368">
        <v>343</v>
      </c>
      <c r="ES368" t="s">
        <v>10328</v>
      </c>
      <c r="ET368" t="s">
        <v>10328</v>
      </c>
      <c r="EU368">
        <v>2018</v>
      </c>
      <c r="EV368" t="s">
        <v>613</v>
      </c>
      <c r="EW368">
        <v>0</v>
      </c>
      <c r="EX368">
        <v>0</v>
      </c>
      <c r="EY368">
        <v>0</v>
      </c>
      <c r="EZ368">
        <v>0</v>
      </c>
      <c r="FA368">
        <v>-33810727</v>
      </c>
      <c r="FB368">
        <v>0</v>
      </c>
      <c r="FC368">
        <v>42625082</v>
      </c>
      <c r="FD368">
        <v>4436077</v>
      </c>
      <c r="FE368">
        <v>0</v>
      </c>
      <c r="FF368">
        <v>-33810728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 t="b">
        <v>1</v>
      </c>
      <c r="FR368" t="b">
        <v>1</v>
      </c>
    </row>
    <row r="369" spans="1:174" x14ac:dyDescent="0.4">
      <c r="A369" t="s">
        <v>180</v>
      </c>
      <c r="B369" t="s">
        <v>1448</v>
      </c>
      <c r="C369">
        <v>210000055</v>
      </c>
      <c r="D369" t="s">
        <v>1449</v>
      </c>
      <c r="E369" t="s">
        <v>1450</v>
      </c>
      <c r="F369" t="s">
        <v>647</v>
      </c>
      <c r="G369" t="s">
        <v>648</v>
      </c>
      <c r="H369" t="s">
        <v>695</v>
      </c>
      <c r="I369" t="s">
        <v>730</v>
      </c>
      <c r="J369" t="s">
        <v>731</v>
      </c>
      <c r="K369" t="s">
        <v>732</v>
      </c>
      <c r="L369" t="s">
        <v>695</v>
      </c>
      <c r="M369" t="s">
        <v>594</v>
      </c>
      <c r="N369" t="s">
        <v>635</v>
      </c>
      <c r="O369" t="s">
        <v>624</v>
      </c>
      <c r="P369" t="s">
        <v>625</v>
      </c>
      <c r="Q369" t="s">
        <v>696</v>
      </c>
      <c r="R369" t="s">
        <v>598</v>
      </c>
      <c r="S369" t="s">
        <v>733</v>
      </c>
      <c r="T369" s="1">
        <v>43223</v>
      </c>
      <c r="U369" s="1">
        <v>43954</v>
      </c>
      <c r="V369" s="1">
        <v>48337</v>
      </c>
      <c r="X369" t="s">
        <v>594</v>
      </c>
      <c r="Y369" t="s">
        <v>594</v>
      </c>
      <c r="Z369" t="s">
        <v>594</v>
      </c>
      <c r="AA369" t="s">
        <v>594</v>
      </c>
      <c r="AB369" t="s">
        <v>637</v>
      </c>
      <c r="AD369" t="s">
        <v>812</v>
      </c>
      <c r="AF369" t="s">
        <v>653</v>
      </c>
      <c r="AG369" t="s">
        <v>606</v>
      </c>
      <c r="AH369" t="s">
        <v>10328</v>
      </c>
      <c r="AI369" t="s">
        <v>607</v>
      </c>
      <c r="AJ369" t="s">
        <v>814</v>
      </c>
      <c r="AK369" t="s">
        <v>647</v>
      </c>
      <c r="AL369" t="s">
        <v>627</v>
      </c>
      <c r="AM369" t="s">
        <v>610</v>
      </c>
      <c r="AN369" t="s">
        <v>619</v>
      </c>
      <c r="AO369">
        <v>2660000000</v>
      </c>
      <c r="AP369">
        <v>404130000000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649697366</v>
      </c>
      <c r="AW369">
        <v>402541725932</v>
      </c>
      <c r="AX369">
        <v>0</v>
      </c>
      <c r="AY369">
        <v>0</v>
      </c>
      <c r="AZ369">
        <v>81911033872</v>
      </c>
      <c r="BA369">
        <v>0</v>
      </c>
      <c r="BB369">
        <v>649697366</v>
      </c>
      <c r="BC369">
        <v>320630692060</v>
      </c>
      <c r="BD369">
        <v>2850000000</v>
      </c>
      <c r="BE369">
        <v>2850042763</v>
      </c>
      <c r="BF369">
        <v>176531063464</v>
      </c>
      <c r="BG369">
        <v>2850000000</v>
      </c>
      <c r="BH369">
        <v>0</v>
      </c>
      <c r="BI369">
        <v>42763</v>
      </c>
      <c r="BJ369">
        <v>0</v>
      </c>
      <c r="BK369">
        <v>2850000000</v>
      </c>
      <c r="BL369">
        <v>42763</v>
      </c>
      <c r="BM369">
        <v>-1394574430</v>
      </c>
      <c r="BN369">
        <v>-1397937177</v>
      </c>
      <c r="BO369">
        <v>2850000000</v>
      </c>
      <c r="BP369">
        <v>2850042763</v>
      </c>
      <c r="BQ369">
        <v>1455425570</v>
      </c>
      <c r="BR369">
        <v>1452105586</v>
      </c>
      <c r="BS369">
        <v>0</v>
      </c>
      <c r="BT369">
        <v>0</v>
      </c>
      <c r="BU369">
        <v>0</v>
      </c>
      <c r="BV369">
        <v>1455425570</v>
      </c>
      <c r="BW369">
        <v>1452105586</v>
      </c>
      <c r="BX369">
        <v>0.66999974401045759</v>
      </c>
      <c r="BY369">
        <v>0.66946223728864085</v>
      </c>
      <c r="BZ369">
        <v>0</v>
      </c>
      <c r="CA369">
        <v>315342546941</v>
      </c>
      <c r="CB369">
        <v>315342546941</v>
      </c>
      <c r="CC369">
        <v>314692849575</v>
      </c>
      <c r="CD369">
        <v>0</v>
      </c>
      <c r="CE369">
        <v>217258205582</v>
      </c>
      <c r="CF369">
        <v>218652780012</v>
      </c>
      <c r="CG369">
        <v>218006445393</v>
      </c>
      <c r="CH369">
        <v>217258205582</v>
      </c>
      <c r="CI369">
        <v>218652780012</v>
      </c>
      <c r="CJ369">
        <v>218006445393</v>
      </c>
      <c r="CK369">
        <v>-1397937177</v>
      </c>
      <c r="CL369">
        <v>0</v>
      </c>
      <c r="CM369">
        <v>8.1245109438896215</v>
      </c>
      <c r="CN369">
        <v>2.7228584885597229</v>
      </c>
      <c r="CO369">
        <v>3.5161355137825021</v>
      </c>
      <c r="CP369">
        <v>1765116668900.7803</v>
      </c>
      <c r="CQ369">
        <v>591563349278.20203</v>
      </c>
      <c r="CR369">
        <v>763909292307.53003</v>
      </c>
      <c r="CS369">
        <v>1.1817415991264428</v>
      </c>
      <c r="CT369">
        <v>256743059287.81415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0.38616201975473174</v>
      </c>
      <c r="DI369">
        <v>0.61383798024526826</v>
      </c>
      <c r="DJ369">
        <v>83896867475.833847</v>
      </c>
      <c r="DK369">
        <v>133361338106.16615</v>
      </c>
      <c r="DL369">
        <v>84185809272.510513</v>
      </c>
      <c r="DM369">
        <v>133820636120.48949</v>
      </c>
      <c r="DN369">
        <v>250888447.08388919</v>
      </c>
      <c r="DO369">
        <v>398808918.91611081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216658154848</v>
      </c>
      <c r="DW369">
        <v>6616912809.1743631</v>
      </c>
      <c r="DX369">
        <v>38094941592.284187</v>
      </c>
      <c r="DY369">
        <v>59616721857.011429</v>
      </c>
      <c r="DZ369">
        <v>45721875869.408676</v>
      </c>
      <c r="EA369">
        <v>0</v>
      </c>
      <c r="EB369">
        <v>150050452127.87866</v>
      </c>
      <c r="EC369">
        <v>0.69256775602630305</v>
      </c>
      <c r="ED369">
        <v>150050452127.87866</v>
      </c>
      <c r="EE369">
        <v>150466027918.22696</v>
      </c>
      <c r="EF369">
        <v>0</v>
      </c>
      <c r="EG369">
        <v>2850000000</v>
      </c>
      <c r="EH369">
        <v>0</v>
      </c>
      <c r="EI369">
        <v>0</v>
      </c>
      <c r="EJ369">
        <v>-1394574430</v>
      </c>
      <c r="EK369">
        <v>0</v>
      </c>
      <c r="EL369">
        <v>2850042763</v>
      </c>
      <c r="EM369">
        <v>0</v>
      </c>
      <c r="EN369">
        <v>0</v>
      </c>
      <c r="EO369">
        <v>-1397937177</v>
      </c>
      <c r="EP369">
        <v>1455425570</v>
      </c>
      <c r="EQ369">
        <v>1452105586</v>
      </c>
      <c r="ER369">
        <v>90</v>
      </c>
      <c r="ES369" t="s">
        <v>10328</v>
      </c>
      <c r="ET369" t="s">
        <v>10328</v>
      </c>
      <c r="EU369">
        <v>2018</v>
      </c>
      <c r="EV369" t="s">
        <v>613</v>
      </c>
      <c r="EW369">
        <v>0</v>
      </c>
      <c r="EX369">
        <v>1100561756.3009856</v>
      </c>
      <c r="EY369">
        <v>0</v>
      </c>
      <c r="EZ369">
        <v>0</v>
      </c>
      <c r="FA369">
        <v>-538531678.58710372</v>
      </c>
      <c r="FB369">
        <v>0</v>
      </c>
      <c r="FC369">
        <v>1100578269.7474363</v>
      </c>
      <c r="FD369">
        <v>0</v>
      </c>
      <c r="FE369">
        <v>0</v>
      </c>
      <c r="FF369">
        <v>-539830243.76054788</v>
      </c>
      <c r="FG369">
        <v>0</v>
      </c>
      <c r="FH369">
        <v>1749438243.6990144</v>
      </c>
      <c r="FI369">
        <v>0</v>
      </c>
      <c r="FJ369">
        <v>0</v>
      </c>
      <c r="FK369">
        <v>-856042751.41289628</v>
      </c>
      <c r="FL369">
        <v>0</v>
      </c>
      <c r="FM369">
        <v>1749464493.2525637</v>
      </c>
      <c r="FN369">
        <v>0</v>
      </c>
      <c r="FO369">
        <v>0</v>
      </c>
      <c r="FP369">
        <v>-858106933.23945212</v>
      </c>
      <c r="FQ369" t="b">
        <v>1</v>
      </c>
      <c r="FR369" t="b">
        <v>1</v>
      </c>
    </row>
    <row r="370" spans="1:174" x14ac:dyDescent="0.4">
      <c r="A370" t="s">
        <v>181</v>
      </c>
      <c r="B370" t="s">
        <v>1451</v>
      </c>
      <c r="C370">
        <v>210000066</v>
      </c>
      <c r="D370" t="s">
        <v>1452</v>
      </c>
      <c r="E370" t="s">
        <v>1453</v>
      </c>
      <c r="F370" t="s">
        <v>587</v>
      </c>
      <c r="G370" t="s">
        <v>695</v>
      </c>
      <c r="H370" t="s">
        <v>695</v>
      </c>
      <c r="I370" t="s">
        <v>730</v>
      </c>
      <c r="J370" t="s">
        <v>731</v>
      </c>
      <c r="K370" t="s">
        <v>732</v>
      </c>
      <c r="L370" t="s">
        <v>695</v>
      </c>
      <c r="M370" t="s">
        <v>594</v>
      </c>
      <c r="N370" t="s">
        <v>635</v>
      </c>
      <c r="O370" t="s">
        <v>695</v>
      </c>
      <c r="P370" t="s">
        <v>625</v>
      </c>
      <c r="Q370" t="s">
        <v>696</v>
      </c>
      <c r="R370" t="s">
        <v>598</v>
      </c>
      <c r="S370" t="s">
        <v>733</v>
      </c>
      <c r="T370" s="1">
        <v>43255</v>
      </c>
      <c r="U370" s="1">
        <v>43986</v>
      </c>
      <c r="V370" s="1">
        <v>57500</v>
      </c>
      <c r="X370" t="s">
        <v>594</v>
      </c>
      <c r="Y370" t="s">
        <v>594</v>
      </c>
      <c r="Z370" t="s">
        <v>594</v>
      </c>
      <c r="AA370" t="s">
        <v>594</v>
      </c>
      <c r="AB370" t="s">
        <v>637</v>
      </c>
      <c r="AC370" t="s">
        <v>637</v>
      </c>
      <c r="AD370" t="s">
        <v>904</v>
      </c>
      <c r="AF370" t="s">
        <v>813</v>
      </c>
      <c r="AG370" t="s">
        <v>606</v>
      </c>
      <c r="AH370" t="s">
        <v>10328</v>
      </c>
      <c r="AI370" t="s">
        <v>607</v>
      </c>
      <c r="AJ370" t="s">
        <v>814</v>
      </c>
      <c r="AK370" t="s">
        <v>587</v>
      </c>
      <c r="AL370" t="s">
        <v>627</v>
      </c>
      <c r="AM370" t="s">
        <v>610</v>
      </c>
      <c r="AN370" t="s">
        <v>619</v>
      </c>
      <c r="AO370">
        <v>3150000000</v>
      </c>
      <c r="AP370">
        <v>478575000000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23570411795</v>
      </c>
      <c r="AW370">
        <v>596075943388</v>
      </c>
      <c r="AX370">
        <v>2756184665</v>
      </c>
      <c r="AY370">
        <v>2756184665</v>
      </c>
      <c r="AZ370">
        <v>92955496369</v>
      </c>
      <c r="BA370">
        <v>-2756184665</v>
      </c>
      <c r="BB370">
        <v>20814227130</v>
      </c>
      <c r="BC370">
        <v>503120447019</v>
      </c>
      <c r="BD370">
        <v>6300166985</v>
      </c>
      <c r="BE370">
        <v>6304867751</v>
      </c>
      <c r="BF370">
        <v>113656993926</v>
      </c>
      <c r="BG370">
        <v>6300166985</v>
      </c>
      <c r="BH370">
        <v>0</v>
      </c>
      <c r="BI370">
        <v>4700766</v>
      </c>
      <c r="BJ370">
        <v>-11418634</v>
      </c>
      <c r="BK370">
        <v>6300166985</v>
      </c>
      <c r="BL370">
        <v>4700766</v>
      </c>
      <c r="BM370">
        <v>-4140536237</v>
      </c>
      <c r="BN370">
        <v>-4454983555</v>
      </c>
      <c r="BO370">
        <v>6300166985</v>
      </c>
      <c r="BP370">
        <v>6304867751</v>
      </c>
      <c r="BQ370">
        <v>2159630748</v>
      </c>
      <c r="BR370">
        <v>1849884196</v>
      </c>
      <c r="BS370">
        <v>0</v>
      </c>
      <c r="BT370">
        <v>0</v>
      </c>
      <c r="BU370">
        <v>0</v>
      </c>
      <c r="BV370">
        <v>2159630748</v>
      </c>
      <c r="BW370">
        <v>1849884196</v>
      </c>
      <c r="BX370">
        <v>0.40248034761547158</v>
      </c>
      <c r="BY370">
        <v>0.35228688494902</v>
      </c>
      <c r="BZ370">
        <v>0</v>
      </c>
      <c r="CA370">
        <v>508583875226</v>
      </c>
      <c r="CB370">
        <v>511196971282</v>
      </c>
      <c r="CC370">
        <v>487626559487</v>
      </c>
      <c r="CD370">
        <v>0</v>
      </c>
      <c r="CE370">
        <v>534211876997</v>
      </c>
      <c r="CF370">
        <v>541108597899</v>
      </c>
      <c r="CG370">
        <v>517852633422</v>
      </c>
      <c r="CH370">
        <v>534211876997</v>
      </c>
      <c r="CI370">
        <v>541108597899</v>
      </c>
      <c r="CJ370">
        <v>517852633422</v>
      </c>
      <c r="CK370">
        <v>-4454983555</v>
      </c>
      <c r="CL370">
        <v>0</v>
      </c>
      <c r="CM370">
        <v>4.8148420453071603</v>
      </c>
      <c r="CN370">
        <v>-3.5524049401283273</v>
      </c>
      <c r="CO370">
        <v>4.3497958779335031</v>
      </c>
      <c r="CP370">
        <v>2572145806467.6128</v>
      </c>
      <c r="CQ370">
        <v>-1897736910919.3691</v>
      </c>
      <c r="CR370">
        <v>2323712620504.6704</v>
      </c>
      <c r="CS370">
        <v>1.2428355405206812</v>
      </c>
      <c r="CT370">
        <v>663937506900.13416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0.21323962080085998</v>
      </c>
      <c r="DI370">
        <v>0.78676037919913999</v>
      </c>
      <c r="DJ370">
        <v>113915138078.15593</v>
      </c>
      <c r="DK370">
        <v>420296738918.84406</v>
      </c>
      <c r="DL370">
        <v>110426699181.63403</v>
      </c>
      <c r="DM370">
        <v>407425934240.36597</v>
      </c>
      <c r="DN370">
        <v>5026145673.2859173</v>
      </c>
      <c r="DO370">
        <v>18544266121.714081</v>
      </c>
      <c r="DP370">
        <v>587727772.82174528</v>
      </c>
      <c r="DQ370">
        <v>2168456892.1782546</v>
      </c>
      <c r="DR370">
        <v>0</v>
      </c>
      <c r="DS370">
        <v>0</v>
      </c>
      <c r="DT370">
        <v>0</v>
      </c>
      <c r="DU370">
        <v>0</v>
      </c>
      <c r="DV370">
        <v>507110060408</v>
      </c>
      <c r="DW370">
        <v>12987146657.004354</v>
      </c>
      <c r="DX370">
        <v>0</v>
      </c>
      <c r="DY370">
        <v>167780073245.69675</v>
      </c>
      <c r="DZ370">
        <v>154599598995.40918</v>
      </c>
      <c r="EA370">
        <v>0</v>
      </c>
      <c r="EB370">
        <v>335366818898.11029</v>
      </c>
      <c r="EC370">
        <v>0.66132945307432445</v>
      </c>
      <c r="ED370">
        <v>335366818898.11029</v>
      </c>
      <c r="EE370">
        <v>353290048440.23431</v>
      </c>
      <c r="EF370">
        <v>0</v>
      </c>
      <c r="EG370">
        <v>6300166985</v>
      </c>
      <c r="EH370">
        <v>-11418634</v>
      </c>
      <c r="EI370">
        <v>0</v>
      </c>
      <c r="EJ370">
        <v>-4129117603</v>
      </c>
      <c r="EK370">
        <v>0</v>
      </c>
      <c r="EL370">
        <v>6304867751</v>
      </c>
      <c r="EM370">
        <v>-11418634</v>
      </c>
      <c r="EN370">
        <v>0</v>
      </c>
      <c r="EO370">
        <v>-4443564921</v>
      </c>
      <c r="EP370">
        <v>2159630748</v>
      </c>
      <c r="EQ370">
        <v>1849884196</v>
      </c>
      <c r="ER370">
        <v>67</v>
      </c>
      <c r="ES370" t="s">
        <v>10328</v>
      </c>
      <c r="ET370" t="s">
        <v>10328</v>
      </c>
      <c r="EU370">
        <v>2018</v>
      </c>
      <c r="EV370" t="s">
        <v>613</v>
      </c>
      <c r="EW370">
        <v>0</v>
      </c>
      <c r="EX370">
        <v>1343445218.8634973</v>
      </c>
      <c r="EY370">
        <v>-2434905.184223807</v>
      </c>
      <c r="EZ370">
        <v>0</v>
      </c>
      <c r="FA370">
        <v>-880491471.90587592</v>
      </c>
      <c r="FB370">
        <v>0</v>
      </c>
      <c r="FC370">
        <v>1344447608.4228108</v>
      </c>
      <c r="FD370">
        <v>-2434905.184223807</v>
      </c>
      <c r="FE370">
        <v>0</v>
      </c>
      <c r="FF370">
        <v>-947544098.75804329</v>
      </c>
      <c r="FG370">
        <v>0</v>
      </c>
      <c r="FH370">
        <v>4956721766.1365023</v>
      </c>
      <c r="FI370">
        <v>-8983728.8157761935</v>
      </c>
      <c r="FJ370">
        <v>0</v>
      </c>
      <c r="FK370">
        <v>-3248626131.0941238</v>
      </c>
      <c r="FL370">
        <v>0</v>
      </c>
      <c r="FM370">
        <v>4960420142.5771885</v>
      </c>
      <c r="FN370">
        <v>-8983728.8157761935</v>
      </c>
      <c r="FO370">
        <v>0</v>
      </c>
      <c r="FP370">
        <v>-3496020822.2419567</v>
      </c>
      <c r="FQ370" t="b">
        <v>1</v>
      </c>
      <c r="FR370" t="b">
        <v>1</v>
      </c>
    </row>
    <row r="371" spans="1:174" x14ac:dyDescent="0.4">
      <c r="A371" t="s">
        <v>182</v>
      </c>
      <c r="B371" t="s">
        <v>1454</v>
      </c>
      <c r="C371">
        <v>210000065</v>
      </c>
      <c r="D371" t="s">
        <v>1455</v>
      </c>
      <c r="E371" t="s">
        <v>1456</v>
      </c>
      <c r="F371" t="s">
        <v>728</v>
      </c>
      <c r="G371" t="s">
        <v>728</v>
      </c>
      <c r="H371" t="s">
        <v>728</v>
      </c>
      <c r="I371" t="s">
        <v>730</v>
      </c>
      <c r="J371" t="s">
        <v>731</v>
      </c>
      <c r="K371" t="s">
        <v>732</v>
      </c>
      <c r="L371" t="s">
        <v>695</v>
      </c>
      <c r="M371" t="s">
        <v>594</v>
      </c>
      <c r="N371" t="s">
        <v>635</v>
      </c>
      <c r="O371" t="s">
        <v>695</v>
      </c>
      <c r="P371" t="s">
        <v>625</v>
      </c>
      <c r="Q371" t="s">
        <v>696</v>
      </c>
      <c r="R371" t="s">
        <v>598</v>
      </c>
      <c r="S371" t="s">
        <v>733</v>
      </c>
      <c r="T371" s="1">
        <v>43252</v>
      </c>
      <c r="U371" s="1">
        <v>43983</v>
      </c>
      <c r="V371" s="1">
        <v>48366</v>
      </c>
      <c r="X371" t="s">
        <v>594</v>
      </c>
      <c r="Y371" t="s">
        <v>594</v>
      </c>
      <c r="Z371" t="s">
        <v>594</v>
      </c>
      <c r="AA371" t="s">
        <v>594</v>
      </c>
      <c r="AB371" t="s">
        <v>637</v>
      </c>
      <c r="AD371" t="s">
        <v>721</v>
      </c>
      <c r="AF371" t="s">
        <v>735</v>
      </c>
      <c r="AG371" t="s">
        <v>606</v>
      </c>
      <c r="AH371" t="s">
        <v>10328</v>
      </c>
      <c r="AI371" t="s">
        <v>607</v>
      </c>
      <c r="AJ371" t="s">
        <v>737</v>
      </c>
      <c r="AK371" t="s">
        <v>728</v>
      </c>
      <c r="AL371" t="s">
        <v>627</v>
      </c>
      <c r="AM371" t="s">
        <v>610</v>
      </c>
      <c r="AN371" t="s">
        <v>619</v>
      </c>
      <c r="AO371">
        <v>2730000000</v>
      </c>
      <c r="AP371">
        <v>416247000000</v>
      </c>
      <c r="AQ371">
        <v>0</v>
      </c>
      <c r="AR371">
        <v>0</v>
      </c>
      <c r="AS371">
        <v>0</v>
      </c>
      <c r="AT371">
        <v>0</v>
      </c>
      <c r="AU371">
        <v>3816045647</v>
      </c>
      <c r="AV371">
        <v>8407386467</v>
      </c>
      <c r="AW371">
        <v>470368219535</v>
      </c>
      <c r="AX371">
        <v>1950000000</v>
      </c>
      <c r="AY371">
        <v>1950000000</v>
      </c>
      <c r="AZ371">
        <v>87077267325</v>
      </c>
      <c r="BA371">
        <v>1866045647</v>
      </c>
      <c r="BB371">
        <v>6457386467</v>
      </c>
      <c r="BC371">
        <v>383290952210</v>
      </c>
      <c r="BD371">
        <v>1950251141</v>
      </c>
      <c r="BE371">
        <v>1950555503</v>
      </c>
      <c r="BF371">
        <v>54255302535</v>
      </c>
      <c r="BG371">
        <v>1950000000</v>
      </c>
      <c r="BH371">
        <v>0</v>
      </c>
      <c r="BI371">
        <v>555503</v>
      </c>
      <c r="BJ371">
        <v>-190795516</v>
      </c>
      <c r="BK371">
        <v>1950000000</v>
      </c>
      <c r="BL371">
        <v>555503</v>
      </c>
      <c r="BM371">
        <v>3277677611</v>
      </c>
      <c r="BN371">
        <v>3768676505</v>
      </c>
      <c r="BO371">
        <v>1950251141</v>
      </c>
      <c r="BP371">
        <v>1950555503</v>
      </c>
      <c r="BQ371">
        <v>5227928752</v>
      </c>
      <c r="BR371">
        <v>5719232008</v>
      </c>
      <c r="BS371">
        <v>0</v>
      </c>
      <c r="BT371">
        <v>0</v>
      </c>
      <c r="BU371">
        <v>0</v>
      </c>
      <c r="BV371">
        <v>5227928752</v>
      </c>
      <c r="BW371">
        <v>5719232008</v>
      </c>
      <c r="BX371">
        <v>1.2165944231915733</v>
      </c>
      <c r="BY371">
        <v>1.339613598272434</v>
      </c>
      <c r="BZ371">
        <v>0</v>
      </c>
      <c r="CA371">
        <v>387728031762</v>
      </c>
      <c r="CB371">
        <v>385838095288</v>
      </c>
      <c r="CC371">
        <v>381246754468</v>
      </c>
      <c r="CD371">
        <v>0</v>
      </c>
      <c r="CE371">
        <v>434904116040</v>
      </c>
      <c r="CF371">
        <v>429760392782</v>
      </c>
      <c r="CG371">
        <v>424678053068</v>
      </c>
      <c r="CH371">
        <v>434904116040</v>
      </c>
      <c r="CI371">
        <v>429760392782</v>
      </c>
      <c r="CJ371">
        <v>424678053068</v>
      </c>
      <c r="CK371">
        <v>3768676505</v>
      </c>
      <c r="CL371">
        <v>0</v>
      </c>
      <c r="CM371">
        <v>15.278628468513489</v>
      </c>
      <c r="CN371">
        <v>5.541413128376008</v>
      </c>
      <c r="CO371">
        <v>4.600263535976409</v>
      </c>
      <c r="CP371">
        <v>6644738408402.4375</v>
      </c>
      <c r="CQ371">
        <v>2409983378208.8188</v>
      </c>
      <c r="CR371">
        <v>2000673546664.865</v>
      </c>
      <c r="CS371">
        <v>1.2250757214627728</v>
      </c>
      <c r="CT371">
        <v>532790473724.83246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1</v>
      </c>
      <c r="DJ371">
        <v>0</v>
      </c>
      <c r="DK371">
        <v>434904116040</v>
      </c>
      <c r="DL371">
        <v>0</v>
      </c>
      <c r="DM371">
        <v>424678053068</v>
      </c>
      <c r="DN371">
        <v>0</v>
      </c>
      <c r="DO371">
        <v>8407386467</v>
      </c>
      <c r="DP371">
        <v>0</v>
      </c>
      <c r="DQ371">
        <v>1950000000</v>
      </c>
      <c r="DR371">
        <v>0</v>
      </c>
      <c r="DS371">
        <v>0</v>
      </c>
      <c r="DT371">
        <v>0</v>
      </c>
      <c r="DU371">
        <v>0</v>
      </c>
      <c r="DV371">
        <v>421102433812</v>
      </c>
      <c r="DW371">
        <v>51014676.39995952</v>
      </c>
      <c r="DX371">
        <v>0</v>
      </c>
      <c r="DY371">
        <v>199043819519.2359</v>
      </c>
      <c r="DZ371">
        <v>108511387456.48207</v>
      </c>
      <c r="EA371">
        <v>0</v>
      </c>
      <c r="EB371">
        <v>307606221652.11792</v>
      </c>
      <c r="EC371">
        <v>0.73047837521985892</v>
      </c>
      <c r="ED371">
        <v>307606221652.11792</v>
      </c>
      <c r="EE371">
        <v>317688052061.32819</v>
      </c>
      <c r="EF371">
        <v>0</v>
      </c>
      <c r="EG371">
        <v>1950251141</v>
      </c>
      <c r="EH371">
        <v>-190795516</v>
      </c>
      <c r="EI371">
        <v>0</v>
      </c>
      <c r="EJ371">
        <v>3468473127</v>
      </c>
      <c r="EK371">
        <v>0</v>
      </c>
      <c r="EL371">
        <v>1950555503</v>
      </c>
      <c r="EM371">
        <v>-190795516</v>
      </c>
      <c r="EN371">
        <v>0</v>
      </c>
      <c r="EO371">
        <v>3959472021</v>
      </c>
      <c r="EP371">
        <v>5227928752</v>
      </c>
      <c r="EQ371">
        <v>5719232008</v>
      </c>
      <c r="ER371">
        <v>28</v>
      </c>
      <c r="ES371" t="s">
        <v>1038</v>
      </c>
      <c r="ET371" t="s">
        <v>10328</v>
      </c>
      <c r="EU371">
        <v>2018</v>
      </c>
      <c r="EV371" t="s">
        <v>613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1950251141</v>
      </c>
      <c r="FI371">
        <v>-190795516</v>
      </c>
      <c r="FJ371">
        <v>0</v>
      </c>
      <c r="FK371">
        <v>3468473127</v>
      </c>
      <c r="FL371">
        <v>0</v>
      </c>
      <c r="FM371">
        <v>1950555503</v>
      </c>
      <c r="FN371">
        <v>-190795516</v>
      </c>
      <c r="FO371">
        <v>0</v>
      </c>
      <c r="FP371">
        <v>3959472021</v>
      </c>
      <c r="FQ371" t="b">
        <v>1</v>
      </c>
      <c r="FR371" t="b">
        <v>1</v>
      </c>
    </row>
    <row r="372" spans="1:174" x14ac:dyDescent="0.4">
      <c r="A372" t="s">
        <v>183</v>
      </c>
      <c r="B372" t="s">
        <v>1457</v>
      </c>
      <c r="C372">
        <v>210000111</v>
      </c>
      <c r="D372" t="s">
        <v>1458</v>
      </c>
      <c r="E372" t="s">
        <v>1459</v>
      </c>
      <c r="F372" t="s">
        <v>885</v>
      </c>
      <c r="G372" t="s">
        <v>885</v>
      </c>
      <c r="H372" t="s">
        <v>1321</v>
      </c>
      <c r="I372" t="s">
        <v>730</v>
      </c>
      <c r="J372" t="s">
        <v>731</v>
      </c>
      <c r="K372" t="s">
        <v>732</v>
      </c>
      <c r="L372" t="s">
        <v>695</v>
      </c>
      <c r="M372" t="s">
        <v>594</v>
      </c>
      <c r="N372" t="s">
        <v>635</v>
      </c>
      <c r="O372" t="s">
        <v>596</v>
      </c>
      <c r="P372" t="s">
        <v>636</v>
      </c>
      <c r="Q372" t="s">
        <v>696</v>
      </c>
      <c r="R372" t="s">
        <v>733</v>
      </c>
      <c r="S372" t="s">
        <v>733</v>
      </c>
      <c r="T372" s="1">
        <v>43361</v>
      </c>
      <c r="U372" s="1">
        <v>44457</v>
      </c>
      <c r="V372" s="1">
        <v>47014</v>
      </c>
      <c r="X372" t="s">
        <v>594</v>
      </c>
      <c r="Y372" t="s">
        <v>594</v>
      </c>
      <c r="Z372" t="s">
        <v>594</v>
      </c>
      <c r="AA372" t="s">
        <v>594</v>
      </c>
      <c r="AB372" t="s">
        <v>630</v>
      </c>
      <c r="AD372" t="s">
        <v>1136</v>
      </c>
      <c r="AF372" t="s">
        <v>735</v>
      </c>
      <c r="AG372" t="s">
        <v>606</v>
      </c>
      <c r="AH372" t="s">
        <v>10328</v>
      </c>
      <c r="AI372" t="s">
        <v>607</v>
      </c>
      <c r="AJ372" t="s">
        <v>737</v>
      </c>
      <c r="AK372" t="s">
        <v>885</v>
      </c>
      <c r="AL372" t="s">
        <v>609</v>
      </c>
      <c r="AM372" t="s">
        <v>610</v>
      </c>
      <c r="AN372" t="s">
        <v>619</v>
      </c>
      <c r="AO372">
        <v>290000000</v>
      </c>
      <c r="AP372">
        <v>329222500000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333595217477</v>
      </c>
      <c r="AX372">
        <v>20564136340</v>
      </c>
      <c r="AY372">
        <v>20564136340</v>
      </c>
      <c r="AZ372">
        <v>281041953285</v>
      </c>
      <c r="BA372">
        <v>-20564136340</v>
      </c>
      <c r="BB372">
        <v>-20564136340</v>
      </c>
      <c r="BC372">
        <v>52553264192</v>
      </c>
      <c r="BD372">
        <v>3211107655</v>
      </c>
      <c r="BE372">
        <v>3211107655</v>
      </c>
      <c r="BF372">
        <v>140587151236</v>
      </c>
      <c r="BG372">
        <v>3211107655</v>
      </c>
      <c r="BH372">
        <v>0</v>
      </c>
      <c r="BI372">
        <v>0</v>
      </c>
      <c r="BJ372">
        <v>-579241129</v>
      </c>
      <c r="BK372">
        <v>3211107655</v>
      </c>
      <c r="BL372">
        <v>0</v>
      </c>
      <c r="BM372">
        <v>-2553982661</v>
      </c>
      <c r="BN372">
        <v>-2935534946</v>
      </c>
      <c r="BO372">
        <v>3211107655</v>
      </c>
      <c r="BP372">
        <v>3211107655</v>
      </c>
      <c r="BQ372">
        <v>657124994</v>
      </c>
      <c r="BR372">
        <v>275572709</v>
      </c>
      <c r="BS372">
        <v>0</v>
      </c>
      <c r="BT372">
        <v>0</v>
      </c>
      <c r="BU372">
        <v>0</v>
      </c>
      <c r="BV372">
        <v>657124994</v>
      </c>
      <c r="BW372">
        <v>275572709</v>
      </c>
      <c r="BX372">
        <v>0.47164665746594492</v>
      </c>
      <c r="BY372">
        <v>0.19676524891154057</v>
      </c>
      <c r="BZ372">
        <v>90568138.400000006</v>
      </c>
      <c r="CA372">
        <v>104183095961</v>
      </c>
      <c r="CB372">
        <v>120724944393</v>
      </c>
      <c r="CC372">
        <v>120724944393</v>
      </c>
      <c r="CD372">
        <v>87708744.170000002</v>
      </c>
      <c r="CE372">
        <v>132738413427</v>
      </c>
      <c r="CF372">
        <v>146570106037</v>
      </c>
      <c r="CG372">
        <v>147640186137</v>
      </c>
      <c r="CH372">
        <v>99855689075.002243</v>
      </c>
      <c r="CI372">
        <v>117796270457.63614</v>
      </c>
      <c r="CJ372">
        <v>117774888770.42813</v>
      </c>
      <c r="CK372">
        <v>2644936644.5741119</v>
      </c>
      <c r="CL372">
        <v>0</v>
      </c>
      <c r="CM372">
        <v>126.45407080650331</v>
      </c>
      <c r="CN372">
        <v>27.276913523674018</v>
      </c>
      <c r="CO372">
        <v>10.268279910087585</v>
      </c>
      <c r="CP372">
        <v>16785312730240.768</v>
      </c>
      <c r="CQ372">
        <v>3620694224317.9692</v>
      </c>
      <c r="CR372">
        <v>1362995183889.3643</v>
      </c>
      <c r="CS372">
        <v>1.661796959023315</v>
      </c>
      <c r="CT372">
        <v>220584291778.56818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0.80183527746265315</v>
      </c>
      <c r="DI372">
        <v>0.19816472253734688</v>
      </c>
      <c r="DJ372">
        <v>106434342560.1909</v>
      </c>
      <c r="DK372">
        <v>26304070866.809093</v>
      </c>
      <c r="DL372">
        <v>118383109615.79915</v>
      </c>
      <c r="DM372">
        <v>29257076521.200851</v>
      </c>
      <c r="DN372">
        <v>0</v>
      </c>
      <c r="DO372">
        <v>0</v>
      </c>
      <c r="DP372">
        <v>16489049967.963728</v>
      </c>
      <c r="DQ372">
        <v>4075086372.036272</v>
      </c>
      <c r="DR372">
        <v>0</v>
      </c>
      <c r="DS372">
        <v>0</v>
      </c>
      <c r="DT372">
        <v>0</v>
      </c>
      <c r="DU372">
        <v>0</v>
      </c>
      <c r="DV372">
        <v>147144448561</v>
      </c>
      <c r="DW372">
        <v>18091036003.496708</v>
      </c>
      <c r="DX372">
        <v>0</v>
      </c>
      <c r="DY372">
        <v>0</v>
      </c>
      <c r="DZ372">
        <v>36851126029.841141</v>
      </c>
      <c r="EA372">
        <v>0</v>
      </c>
      <c r="EB372">
        <v>54942162033.337845</v>
      </c>
      <c r="EC372">
        <v>0.37338929582899688</v>
      </c>
      <c r="ED372">
        <v>54942162033.337845</v>
      </c>
      <c r="EE372">
        <v>49563102718.965797</v>
      </c>
      <c r="EF372">
        <v>8953978867</v>
      </c>
      <c r="EG372">
        <v>3211107655</v>
      </c>
      <c r="EH372">
        <v>-579241129</v>
      </c>
      <c r="EI372">
        <v>-9286426391</v>
      </c>
      <c r="EJ372">
        <v>-1642294008</v>
      </c>
      <c r="EK372">
        <v>7883898767</v>
      </c>
      <c r="EL372">
        <v>3211107655</v>
      </c>
      <c r="EM372">
        <v>-579241129</v>
      </c>
      <c r="EN372">
        <v>-8597898576</v>
      </c>
      <c r="EO372">
        <v>-1642294008</v>
      </c>
      <c r="EP372">
        <v>657124994</v>
      </c>
      <c r="EQ372">
        <v>275572709</v>
      </c>
      <c r="ER372">
        <v>229</v>
      </c>
      <c r="ES372" t="s">
        <v>10328</v>
      </c>
      <c r="ET372" t="s">
        <v>10328</v>
      </c>
      <c r="EU372">
        <v>2018</v>
      </c>
      <c r="EV372" t="s">
        <v>613</v>
      </c>
      <c r="EW372">
        <v>7179616129.2156773</v>
      </c>
      <c r="EX372">
        <v>2574779397.5093746</v>
      </c>
      <c r="EY372">
        <v>-464455971.38949549</v>
      </c>
      <c r="EZ372">
        <v>-7446184281.8639898</v>
      </c>
      <c r="FA372">
        <v>-1316849271.5799327</v>
      </c>
      <c r="FB372">
        <v>6321588155.324914</v>
      </c>
      <c r="FC372">
        <v>2574779397.5093746</v>
      </c>
      <c r="FD372">
        <v>-464455971.38949549</v>
      </c>
      <c r="FE372">
        <v>-6894098390.2827101</v>
      </c>
      <c r="FF372">
        <v>-1316849271.5799327</v>
      </c>
      <c r="FG372">
        <v>1774362737.7843225</v>
      </c>
      <c r="FH372">
        <v>636328257.49062562</v>
      </c>
      <c r="FI372">
        <v>-114785157.61050455</v>
      </c>
      <c r="FJ372">
        <v>-1840242109.1360104</v>
      </c>
      <c r="FK372">
        <v>-325444736.42006731</v>
      </c>
      <c r="FL372">
        <v>1562310611.6750863</v>
      </c>
      <c r="FM372">
        <v>636328257.49062562</v>
      </c>
      <c r="FN372">
        <v>-114785157.61050455</v>
      </c>
      <c r="FO372">
        <v>-1703800185.7172899</v>
      </c>
      <c r="FP372">
        <v>-325444736.42006731</v>
      </c>
      <c r="FQ372" t="b">
        <v>0</v>
      </c>
      <c r="FR372" t="b">
        <v>0</v>
      </c>
    </row>
    <row r="373" spans="1:174" x14ac:dyDescent="0.4">
      <c r="A373" t="s">
        <v>184</v>
      </c>
      <c r="B373" t="s">
        <v>1460</v>
      </c>
      <c r="C373">
        <v>210000063</v>
      </c>
      <c r="D373" t="s">
        <v>1461</v>
      </c>
      <c r="E373" t="s">
        <v>1462</v>
      </c>
      <c r="F373" t="s">
        <v>647</v>
      </c>
      <c r="G373" t="s">
        <v>1280</v>
      </c>
      <c r="H373" t="s">
        <v>1463</v>
      </c>
      <c r="I373" t="s">
        <v>730</v>
      </c>
      <c r="J373" t="s">
        <v>878</v>
      </c>
      <c r="K373" t="s">
        <v>732</v>
      </c>
      <c r="L373" t="s">
        <v>879</v>
      </c>
      <c r="M373" t="s">
        <v>594</v>
      </c>
      <c r="N373" t="s">
        <v>635</v>
      </c>
      <c r="O373" t="s">
        <v>624</v>
      </c>
      <c r="P373" t="s">
        <v>625</v>
      </c>
      <c r="Q373" t="s">
        <v>696</v>
      </c>
      <c r="R373" t="s">
        <v>733</v>
      </c>
      <c r="S373" t="s">
        <v>733</v>
      </c>
      <c r="T373" s="1">
        <v>43245</v>
      </c>
      <c r="U373" s="1">
        <v>43939</v>
      </c>
      <c r="V373" s="1">
        <v>46983</v>
      </c>
      <c r="X373" t="s">
        <v>594</v>
      </c>
      <c r="Y373" t="s">
        <v>594</v>
      </c>
      <c r="Z373" t="s">
        <v>594</v>
      </c>
      <c r="AA373" t="s">
        <v>594</v>
      </c>
      <c r="AB373" t="s">
        <v>594</v>
      </c>
      <c r="AC373" t="s">
        <v>1464</v>
      </c>
      <c r="AD373" t="s">
        <v>812</v>
      </c>
      <c r="AF373" t="s">
        <v>653</v>
      </c>
      <c r="AG373" t="s">
        <v>606</v>
      </c>
      <c r="AH373" t="s">
        <v>10328</v>
      </c>
      <c r="AI373" t="s">
        <v>607</v>
      </c>
      <c r="AJ373" t="s">
        <v>814</v>
      </c>
      <c r="AK373" t="s">
        <v>647</v>
      </c>
      <c r="AL373" t="s">
        <v>627</v>
      </c>
      <c r="AM373" t="s">
        <v>610</v>
      </c>
      <c r="AN373" t="s">
        <v>619</v>
      </c>
      <c r="AO373">
        <v>50000000</v>
      </c>
      <c r="AP373">
        <v>65000000000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63906829189</v>
      </c>
      <c r="AX373">
        <v>0</v>
      </c>
      <c r="AY373">
        <v>0</v>
      </c>
      <c r="AZ373">
        <v>72091321372</v>
      </c>
      <c r="BA373">
        <v>0</v>
      </c>
      <c r="BB373">
        <v>0</v>
      </c>
      <c r="BC373">
        <v>-8184492183</v>
      </c>
      <c r="BD373">
        <v>0</v>
      </c>
      <c r="BE373">
        <v>0</v>
      </c>
      <c r="BF373">
        <v>50834296636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-10360059093</v>
      </c>
      <c r="BN373">
        <v>-10422876843</v>
      </c>
      <c r="BO373">
        <v>0</v>
      </c>
      <c r="BP373">
        <v>0</v>
      </c>
      <c r="BQ373">
        <v>-10360059093</v>
      </c>
      <c r="BR373">
        <v>-10422876843</v>
      </c>
      <c r="BS373">
        <v>0</v>
      </c>
      <c r="BT373">
        <v>0</v>
      </c>
      <c r="BU373">
        <v>0</v>
      </c>
      <c r="BV373">
        <v>-10360059093</v>
      </c>
      <c r="BW373">
        <v>-10422876843</v>
      </c>
      <c r="BX373">
        <v>-81.635113881282834</v>
      </c>
      <c r="BY373">
        <v>-81.634343122781132</v>
      </c>
      <c r="BZ373">
        <v>3954063</v>
      </c>
      <c r="CA373">
        <v>4589098612</v>
      </c>
      <c r="CB373">
        <v>4589098612</v>
      </c>
      <c r="CC373">
        <v>4589098612</v>
      </c>
      <c r="CD373">
        <v>1660377</v>
      </c>
      <c r="CE373">
        <v>2512814552</v>
      </c>
      <c r="CF373">
        <v>12508506010</v>
      </c>
      <c r="CG373">
        <v>12599828202</v>
      </c>
      <c r="CH373">
        <v>1117834213.5485294</v>
      </c>
      <c r="CI373">
        <v>11465041872.248529</v>
      </c>
      <c r="CJ373">
        <v>11515241809.048529</v>
      </c>
      <c r="CK373">
        <v>-10397407595.5</v>
      </c>
      <c r="CL373">
        <v>0</v>
      </c>
      <c r="CM373">
        <v>0</v>
      </c>
      <c r="CN373">
        <v>0</v>
      </c>
      <c r="CO373">
        <v>19.083622097969052</v>
      </c>
      <c r="CP373">
        <v>0</v>
      </c>
      <c r="CQ373">
        <v>0</v>
      </c>
      <c r="CR373">
        <v>47953603312.645401</v>
      </c>
      <c r="CS373">
        <v>1.9628329890851659</v>
      </c>
      <c r="CT373">
        <v>4932235298.1188622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</v>
      </c>
      <c r="DJ373">
        <v>0</v>
      </c>
      <c r="DK373">
        <v>2512814552</v>
      </c>
      <c r="DL373">
        <v>0</v>
      </c>
      <c r="DM373">
        <v>12599828202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71741874614</v>
      </c>
      <c r="DW373">
        <v>0</v>
      </c>
      <c r="DX373">
        <v>17945367243.04364</v>
      </c>
      <c r="DY373">
        <v>0</v>
      </c>
      <c r="DZ373">
        <v>17935468653.5</v>
      </c>
      <c r="EA373">
        <v>0</v>
      </c>
      <c r="EB373">
        <v>35880835896.54364</v>
      </c>
      <c r="EC373">
        <v>0.50013797506124424</v>
      </c>
      <c r="ED373">
        <v>35880835896.54364</v>
      </c>
      <c r="EE373">
        <v>1256753981.7417076</v>
      </c>
      <c r="EF373">
        <v>747261398</v>
      </c>
      <c r="EG373">
        <v>0</v>
      </c>
      <c r="EH373">
        <v>0</v>
      </c>
      <c r="EI373">
        <v>-330999910</v>
      </c>
      <c r="EJ373">
        <v>-10776320581</v>
      </c>
      <c r="EK373">
        <v>655939206</v>
      </c>
      <c r="EL373">
        <v>0</v>
      </c>
      <c r="EM373">
        <v>0</v>
      </c>
      <c r="EN373">
        <v>-302495468</v>
      </c>
      <c r="EO373">
        <v>-10776320581</v>
      </c>
      <c r="EP373">
        <v>-10360059093</v>
      </c>
      <c r="EQ373">
        <v>-10422876843</v>
      </c>
      <c r="ER373">
        <v>764</v>
      </c>
      <c r="ES373" t="s">
        <v>10328</v>
      </c>
      <c r="ET373" t="s">
        <v>10328</v>
      </c>
      <c r="EU373">
        <v>2018</v>
      </c>
      <c r="EV373" t="s">
        <v>855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747261398</v>
      </c>
      <c r="FH373">
        <v>0</v>
      </c>
      <c r="FI373">
        <v>0</v>
      </c>
      <c r="FJ373">
        <v>-330999910</v>
      </c>
      <c r="FK373">
        <v>-10776320581</v>
      </c>
      <c r="FL373">
        <v>655939206</v>
      </c>
      <c r="FM373">
        <v>0</v>
      </c>
      <c r="FN373">
        <v>0</v>
      </c>
      <c r="FO373">
        <v>-302495468</v>
      </c>
      <c r="FP373">
        <v>-10776320581</v>
      </c>
      <c r="FQ373" t="b">
        <v>1</v>
      </c>
      <c r="FR373" t="b">
        <v>1</v>
      </c>
    </row>
    <row r="374" spans="1:174" x14ac:dyDescent="0.4">
      <c r="A374" t="s">
        <v>185</v>
      </c>
      <c r="B374">
        <v>806463839801</v>
      </c>
      <c r="C374">
        <v>6000000001173</v>
      </c>
      <c r="D374" t="s">
        <v>1465</v>
      </c>
      <c r="E374" t="s">
        <v>1466</v>
      </c>
      <c r="F374" t="s">
        <v>587</v>
      </c>
      <c r="G374" t="s">
        <v>717</v>
      </c>
      <c r="H374" t="s">
        <v>1163</v>
      </c>
      <c r="I374" t="s">
        <v>590</v>
      </c>
      <c r="J374" t="s">
        <v>591</v>
      </c>
      <c r="K374" t="s">
        <v>592</v>
      </c>
      <c r="L374" t="s">
        <v>593</v>
      </c>
      <c r="M374" t="s">
        <v>594</v>
      </c>
      <c r="N374" t="s">
        <v>595</v>
      </c>
      <c r="O374" t="s">
        <v>596</v>
      </c>
      <c r="P374" t="s">
        <v>595</v>
      </c>
      <c r="Q374" t="s">
        <v>597</v>
      </c>
      <c r="R374" t="s">
        <v>598</v>
      </c>
      <c r="S374" t="s">
        <v>598</v>
      </c>
      <c r="T374" s="1">
        <v>44082</v>
      </c>
      <c r="U374" s="1">
        <v>46637</v>
      </c>
      <c r="V374" s="1">
        <v>52390</v>
      </c>
      <c r="X374" t="s">
        <v>1164</v>
      </c>
      <c r="Y374" t="s">
        <v>1165</v>
      </c>
      <c r="Z374" t="s">
        <v>719</v>
      </c>
      <c r="AA374" t="s">
        <v>1166</v>
      </c>
      <c r="AB374" t="s">
        <v>603</v>
      </c>
      <c r="AC374" t="s">
        <v>594</v>
      </c>
      <c r="AD374" t="s">
        <v>681</v>
      </c>
      <c r="AF374" t="s">
        <v>605</v>
      </c>
      <c r="AG374" t="s">
        <v>722</v>
      </c>
      <c r="AH374" s="1">
        <v>43238</v>
      </c>
      <c r="AI374" t="s">
        <v>607</v>
      </c>
      <c r="AJ374" t="s">
        <v>608</v>
      </c>
      <c r="AK374" t="s">
        <v>587</v>
      </c>
      <c r="AL374" t="s">
        <v>609</v>
      </c>
      <c r="AM374" t="s">
        <v>610</v>
      </c>
      <c r="AN374" t="s">
        <v>619</v>
      </c>
      <c r="AO374">
        <v>0</v>
      </c>
      <c r="AP374">
        <v>50000000000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48609000000</v>
      </c>
      <c r="AX374">
        <v>0</v>
      </c>
      <c r="AY374">
        <v>0</v>
      </c>
      <c r="AZ374">
        <v>48609000</v>
      </c>
      <c r="BA374">
        <v>0</v>
      </c>
      <c r="BB374">
        <v>0</v>
      </c>
      <c r="BC374">
        <v>48560391000</v>
      </c>
      <c r="BD374">
        <v>521115115</v>
      </c>
      <c r="BE374">
        <v>521115115</v>
      </c>
      <c r="BF374">
        <v>11797296756</v>
      </c>
      <c r="BG374">
        <v>0</v>
      </c>
      <c r="BH374">
        <v>521115115</v>
      </c>
      <c r="BI374">
        <v>0</v>
      </c>
      <c r="BJ374">
        <v>0</v>
      </c>
      <c r="BK374">
        <v>0</v>
      </c>
      <c r="BL374">
        <v>515388576</v>
      </c>
      <c r="BM374">
        <v>0</v>
      </c>
      <c r="BN374">
        <v>0</v>
      </c>
      <c r="BO374">
        <v>177866330</v>
      </c>
      <c r="BP374">
        <v>517344161</v>
      </c>
      <c r="BQ374">
        <v>177866330</v>
      </c>
      <c r="BR374">
        <v>517344161</v>
      </c>
      <c r="BS374">
        <v>0</v>
      </c>
      <c r="BT374">
        <v>0</v>
      </c>
      <c r="BU374">
        <v>0</v>
      </c>
      <c r="BV374">
        <v>177866330</v>
      </c>
      <c r="BW374">
        <v>517344161</v>
      </c>
      <c r="BX374">
        <v>0.36695065084584122</v>
      </c>
      <c r="BY374">
        <v>1.0710893638771006</v>
      </c>
      <c r="BZ374">
        <v>0</v>
      </c>
      <c r="CA374">
        <v>48609000000</v>
      </c>
      <c r="CB374">
        <v>48609000000</v>
      </c>
      <c r="CC374">
        <v>48609000000</v>
      </c>
      <c r="CD374">
        <v>0</v>
      </c>
      <c r="CE374">
        <v>48560391000</v>
      </c>
      <c r="CF374">
        <v>48560391000</v>
      </c>
      <c r="CG374">
        <v>48558446640</v>
      </c>
      <c r="CH374">
        <v>48560391000</v>
      </c>
      <c r="CI374">
        <v>48560391000</v>
      </c>
      <c r="CJ374">
        <v>48558446640</v>
      </c>
      <c r="CK374">
        <v>1944360</v>
      </c>
      <c r="CL374">
        <v>0</v>
      </c>
      <c r="CM374">
        <v>0.36401217499999999</v>
      </c>
      <c r="CN374">
        <v>4.3681460999999997</v>
      </c>
      <c r="CO374">
        <v>4.3681460999999997</v>
      </c>
      <c r="CP374">
        <v>17676573546.760426</v>
      </c>
      <c r="CQ374">
        <v>212118882561.12509</v>
      </c>
      <c r="CR374">
        <v>212118882561.12509</v>
      </c>
      <c r="CS374">
        <v>1.242697787570203</v>
      </c>
      <c r="CT374">
        <v>60345890459.243996</v>
      </c>
      <c r="CU374">
        <v>4.3</v>
      </c>
      <c r="CV374">
        <v>0</v>
      </c>
      <c r="CW374">
        <v>0</v>
      </c>
      <c r="CX374">
        <v>0</v>
      </c>
      <c r="CY374">
        <v>0</v>
      </c>
      <c r="CZ374">
        <v>208809681300</v>
      </c>
      <c r="DA374">
        <v>0</v>
      </c>
      <c r="DB374">
        <v>0</v>
      </c>
      <c r="DC374">
        <v>0</v>
      </c>
      <c r="DD374">
        <v>0</v>
      </c>
      <c r="DE374">
        <v>48560391000</v>
      </c>
      <c r="DF374">
        <v>0</v>
      </c>
      <c r="DG374">
        <v>0</v>
      </c>
      <c r="DH374">
        <v>1</v>
      </c>
      <c r="DI374">
        <v>0</v>
      </c>
      <c r="DJ374">
        <v>48560391000</v>
      </c>
      <c r="DK374">
        <v>0</v>
      </c>
      <c r="DL374">
        <v>48558446640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40920741029.065041</v>
      </c>
      <c r="DW374">
        <v>5212934062.0542593</v>
      </c>
      <c r="DX374">
        <v>0</v>
      </c>
      <c r="DY374">
        <v>0</v>
      </c>
      <c r="DZ374">
        <v>0</v>
      </c>
      <c r="EA374">
        <v>0</v>
      </c>
      <c r="EB374">
        <v>5212934062.0542593</v>
      </c>
      <c r="EC374">
        <v>0.12739099857335512</v>
      </c>
      <c r="ED374">
        <v>5212934062.0542593</v>
      </c>
      <c r="EE374">
        <v>6186156700.6025667</v>
      </c>
      <c r="EF374">
        <v>0</v>
      </c>
      <c r="EG374">
        <v>177866330</v>
      </c>
      <c r="EH374">
        <v>0</v>
      </c>
      <c r="EI374">
        <v>0</v>
      </c>
      <c r="EJ374">
        <v>0</v>
      </c>
      <c r="EK374">
        <v>0</v>
      </c>
      <c r="EL374">
        <v>517344161</v>
      </c>
      <c r="EM374">
        <v>0</v>
      </c>
      <c r="EN374">
        <v>0</v>
      </c>
      <c r="EO374">
        <v>0</v>
      </c>
      <c r="EP374">
        <v>177866330</v>
      </c>
      <c r="EQ374">
        <v>517344161</v>
      </c>
      <c r="ER374">
        <v>175</v>
      </c>
      <c r="ES374" t="s">
        <v>10328</v>
      </c>
      <c r="ET374" t="s">
        <v>10328</v>
      </c>
      <c r="EU374">
        <v>2018</v>
      </c>
      <c r="EV374" t="s">
        <v>10329</v>
      </c>
      <c r="EW374">
        <v>0</v>
      </c>
      <c r="EX374">
        <v>177866330</v>
      </c>
      <c r="EY374">
        <v>0</v>
      </c>
      <c r="EZ374">
        <v>0</v>
      </c>
      <c r="FA374">
        <v>0</v>
      </c>
      <c r="FB374">
        <v>0</v>
      </c>
      <c r="FC374">
        <v>517344161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 t="b">
        <v>1</v>
      </c>
      <c r="FR374" t="b">
        <v>1</v>
      </c>
    </row>
    <row r="375" spans="1:174" x14ac:dyDescent="0.4">
      <c r="A375" t="s">
        <v>186</v>
      </c>
      <c r="B375">
        <v>206328112201</v>
      </c>
      <c r="C375">
        <v>6000000001024</v>
      </c>
      <c r="D375" t="s">
        <v>1467</v>
      </c>
      <c r="E375" t="s">
        <v>1468</v>
      </c>
      <c r="F375" t="s">
        <v>587</v>
      </c>
      <c r="G375" t="s">
        <v>717</v>
      </c>
      <c r="H375" t="s">
        <v>1163</v>
      </c>
      <c r="I375" t="s">
        <v>590</v>
      </c>
      <c r="J375" t="s">
        <v>591</v>
      </c>
      <c r="K375" t="s">
        <v>592</v>
      </c>
      <c r="L375" t="s">
        <v>593</v>
      </c>
      <c r="M375" t="s">
        <v>594</v>
      </c>
      <c r="N375" t="s">
        <v>595</v>
      </c>
      <c r="O375" t="s">
        <v>596</v>
      </c>
      <c r="P375" t="s">
        <v>595</v>
      </c>
      <c r="Q375" t="s">
        <v>597</v>
      </c>
      <c r="R375" t="s">
        <v>598</v>
      </c>
      <c r="S375" t="s">
        <v>598</v>
      </c>
      <c r="T375" s="1">
        <v>43641</v>
      </c>
      <c r="U375" s="1">
        <v>45588</v>
      </c>
      <c r="V375" s="1">
        <v>52773</v>
      </c>
      <c r="X375" t="s">
        <v>1164</v>
      </c>
      <c r="Y375" t="s">
        <v>1165</v>
      </c>
      <c r="Z375" t="s">
        <v>719</v>
      </c>
      <c r="AA375" t="s">
        <v>1166</v>
      </c>
      <c r="AB375" t="s">
        <v>1152</v>
      </c>
      <c r="AC375" t="s">
        <v>594</v>
      </c>
      <c r="AD375" t="s">
        <v>681</v>
      </c>
      <c r="AF375" t="s">
        <v>605</v>
      </c>
      <c r="AG375" t="s">
        <v>722</v>
      </c>
      <c r="AH375" s="1">
        <v>43258</v>
      </c>
      <c r="AI375" t="s">
        <v>607</v>
      </c>
      <c r="AJ375" t="s">
        <v>608</v>
      </c>
      <c r="AK375" t="s">
        <v>587</v>
      </c>
      <c r="AL375" t="s">
        <v>609</v>
      </c>
      <c r="AM375" t="s">
        <v>610</v>
      </c>
      <c r="AN375" t="s">
        <v>619</v>
      </c>
      <c r="AO375">
        <v>0</v>
      </c>
      <c r="AP375">
        <v>210000000000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210000000000</v>
      </c>
      <c r="AX375">
        <v>2727307692</v>
      </c>
      <c r="AY375">
        <v>2727307692</v>
      </c>
      <c r="AZ375">
        <v>11108321537</v>
      </c>
      <c r="BA375">
        <v>-2727307692</v>
      </c>
      <c r="BB375">
        <v>-2727307692</v>
      </c>
      <c r="BC375">
        <v>198891678463</v>
      </c>
      <c r="BD375">
        <v>2066838278</v>
      </c>
      <c r="BE375">
        <v>2066838278</v>
      </c>
      <c r="BF375">
        <v>57424277548</v>
      </c>
      <c r="BG375">
        <v>0</v>
      </c>
      <c r="BH375">
        <v>2066838278</v>
      </c>
      <c r="BI375">
        <v>0</v>
      </c>
      <c r="BJ375">
        <v>0</v>
      </c>
      <c r="BK375">
        <v>0</v>
      </c>
      <c r="BL375">
        <v>2087864390</v>
      </c>
      <c r="BM375">
        <v>0</v>
      </c>
      <c r="BN375">
        <v>0</v>
      </c>
      <c r="BO375">
        <v>721789614</v>
      </c>
      <c r="BP375">
        <v>2098648969</v>
      </c>
      <c r="BQ375">
        <v>721789614</v>
      </c>
      <c r="BR375">
        <v>2098648969</v>
      </c>
      <c r="BS375">
        <v>0</v>
      </c>
      <c r="BT375">
        <v>0</v>
      </c>
      <c r="BU375">
        <v>0</v>
      </c>
      <c r="BV375">
        <v>721789614</v>
      </c>
      <c r="BW375">
        <v>2098648969</v>
      </c>
      <c r="BX375">
        <v>0.36108785567470614</v>
      </c>
      <c r="BY375">
        <v>1.0535354244536166</v>
      </c>
      <c r="BZ375">
        <v>0</v>
      </c>
      <c r="CA375">
        <v>199090769232</v>
      </c>
      <c r="CB375">
        <v>201818076924</v>
      </c>
      <c r="CC375">
        <v>201818076924</v>
      </c>
      <c r="CD375">
        <v>0</v>
      </c>
      <c r="CE375">
        <v>198891678463</v>
      </c>
      <c r="CF375">
        <v>201616258847</v>
      </c>
      <c r="CG375">
        <v>201608186125</v>
      </c>
      <c r="CH375">
        <v>198891678463</v>
      </c>
      <c r="CI375">
        <v>201616258847</v>
      </c>
      <c r="CJ375">
        <v>201608186125</v>
      </c>
      <c r="CK375">
        <v>10800030</v>
      </c>
      <c r="CL375">
        <v>0</v>
      </c>
      <c r="CM375">
        <v>0.3554003083333333</v>
      </c>
      <c r="CN375">
        <v>4.2648036999999999</v>
      </c>
      <c r="CO375">
        <v>4.2648036999999999</v>
      </c>
      <c r="CP375">
        <v>70686163850.684387</v>
      </c>
      <c r="CQ375">
        <v>848233966208.21265</v>
      </c>
      <c r="CR375">
        <v>848233966208.21265</v>
      </c>
      <c r="CS375">
        <v>1.273448940704762</v>
      </c>
      <c r="CT375">
        <v>253278397253.69946</v>
      </c>
      <c r="CU375">
        <v>4.2</v>
      </c>
      <c r="CV375">
        <v>0</v>
      </c>
      <c r="CW375">
        <v>0</v>
      </c>
      <c r="CX375">
        <v>4.2</v>
      </c>
      <c r="CY375">
        <v>4.2</v>
      </c>
      <c r="CZ375">
        <v>835345049544.59998</v>
      </c>
      <c r="DA375">
        <v>0</v>
      </c>
      <c r="DB375">
        <v>0</v>
      </c>
      <c r="DC375">
        <v>11454692306.400002</v>
      </c>
      <c r="DD375">
        <v>11454692306.400002</v>
      </c>
      <c r="DE375">
        <v>198891678463</v>
      </c>
      <c r="DF375">
        <v>0</v>
      </c>
      <c r="DG375">
        <v>2727307692</v>
      </c>
      <c r="DH375">
        <v>1</v>
      </c>
      <c r="DI375">
        <v>0</v>
      </c>
      <c r="DJ375">
        <v>198891678463</v>
      </c>
      <c r="DK375">
        <v>0</v>
      </c>
      <c r="DL375">
        <v>201608186125</v>
      </c>
      <c r="DM375">
        <v>0</v>
      </c>
      <c r="DN375">
        <v>0</v>
      </c>
      <c r="DO375">
        <v>0</v>
      </c>
      <c r="DP375">
        <v>2727307692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202874867495.74008</v>
      </c>
      <c r="DW375">
        <v>12181078249.844402</v>
      </c>
      <c r="DX375">
        <v>0</v>
      </c>
      <c r="DY375">
        <v>0</v>
      </c>
      <c r="DZ375">
        <v>0</v>
      </c>
      <c r="EA375">
        <v>0</v>
      </c>
      <c r="EB375">
        <v>12181078249.844402</v>
      </c>
      <c r="EC375">
        <v>6.0042322640581285E-2</v>
      </c>
      <c r="ED375">
        <v>12181078249.844402</v>
      </c>
      <c r="EE375">
        <v>11941918328.802198</v>
      </c>
      <c r="EF375">
        <v>0</v>
      </c>
      <c r="EG375">
        <v>721789614</v>
      </c>
      <c r="EH375">
        <v>0</v>
      </c>
      <c r="EI375">
        <v>0</v>
      </c>
      <c r="EJ375">
        <v>0</v>
      </c>
      <c r="EK375">
        <v>0</v>
      </c>
      <c r="EL375">
        <v>2098648969</v>
      </c>
      <c r="EM375">
        <v>0</v>
      </c>
      <c r="EN375">
        <v>0</v>
      </c>
      <c r="EO375">
        <v>0</v>
      </c>
      <c r="EP375">
        <v>721789614</v>
      </c>
      <c r="EQ375">
        <v>2098648969</v>
      </c>
      <c r="ER375">
        <v>60</v>
      </c>
      <c r="ES375" t="s">
        <v>10328</v>
      </c>
      <c r="ET375" t="s">
        <v>10328</v>
      </c>
      <c r="EU375">
        <v>2018</v>
      </c>
      <c r="EV375" t="s">
        <v>10329</v>
      </c>
      <c r="EW375">
        <v>0</v>
      </c>
      <c r="EX375">
        <v>721789614</v>
      </c>
      <c r="EY375">
        <v>0</v>
      </c>
      <c r="EZ375">
        <v>0</v>
      </c>
      <c r="FA375">
        <v>0</v>
      </c>
      <c r="FB375">
        <v>0</v>
      </c>
      <c r="FC375">
        <v>2098648969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 t="b">
        <v>1</v>
      </c>
      <c r="FR375" t="b">
        <v>1</v>
      </c>
    </row>
    <row r="376" spans="1:174" x14ac:dyDescent="0.4">
      <c r="A376" t="s">
        <v>187</v>
      </c>
      <c r="B376" t="s">
        <v>1469</v>
      </c>
      <c r="C376">
        <v>210000223</v>
      </c>
      <c r="D376" t="s">
        <v>1470</v>
      </c>
      <c r="E376" t="s">
        <v>1471</v>
      </c>
      <c r="F376" t="s">
        <v>587</v>
      </c>
      <c r="G376" t="s">
        <v>695</v>
      </c>
      <c r="H376" t="s">
        <v>695</v>
      </c>
      <c r="I376" t="s">
        <v>730</v>
      </c>
      <c r="J376" t="s">
        <v>731</v>
      </c>
      <c r="K376" t="s">
        <v>732</v>
      </c>
      <c r="L376" t="s">
        <v>695</v>
      </c>
      <c r="M376" t="s">
        <v>594</v>
      </c>
      <c r="N376" t="s">
        <v>635</v>
      </c>
      <c r="O376" t="s">
        <v>624</v>
      </c>
      <c r="P376" t="s">
        <v>625</v>
      </c>
      <c r="Q376" t="s">
        <v>696</v>
      </c>
      <c r="R376" t="s">
        <v>733</v>
      </c>
      <c r="S376" t="s">
        <v>733</v>
      </c>
      <c r="T376" s="1">
        <v>43538</v>
      </c>
      <c r="U376" s="1">
        <v>2958465</v>
      </c>
      <c r="V376" s="1">
        <v>2958465</v>
      </c>
      <c r="X376" t="s">
        <v>594</v>
      </c>
      <c r="Y376" t="s">
        <v>594</v>
      </c>
      <c r="Z376" t="s">
        <v>594</v>
      </c>
      <c r="AA376" t="s">
        <v>594</v>
      </c>
      <c r="AB376" t="s">
        <v>594</v>
      </c>
      <c r="AC376" t="s">
        <v>1345</v>
      </c>
      <c r="AD376" t="s">
        <v>812</v>
      </c>
      <c r="AF376" t="s">
        <v>813</v>
      </c>
      <c r="AG376" t="s">
        <v>606</v>
      </c>
      <c r="AH376" t="s">
        <v>10328</v>
      </c>
      <c r="AI376" t="s">
        <v>607</v>
      </c>
      <c r="AJ376" t="s">
        <v>814</v>
      </c>
      <c r="AK376" t="s">
        <v>587</v>
      </c>
      <c r="AL376" t="s">
        <v>627</v>
      </c>
      <c r="AM376" t="s">
        <v>610</v>
      </c>
      <c r="AN376" t="s">
        <v>619</v>
      </c>
      <c r="AO376">
        <v>150000000</v>
      </c>
      <c r="AP376">
        <v>162495000000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179515899132</v>
      </c>
      <c r="AX376">
        <v>0</v>
      </c>
      <c r="AY376">
        <v>0</v>
      </c>
      <c r="AZ376">
        <v>4968254911</v>
      </c>
      <c r="BA376">
        <v>0</v>
      </c>
      <c r="BB376">
        <v>0</v>
      </c>
      <c r="BC376">
        <v>174547644221</v>
      </c>
      <c r="BD376">
        <v>0</v>
      </c>
      <c r="BE376">
        <v>665063566</v>
      </c>
      <c r="BF376">
        <v>42733913851</v>
      </c>
      <c r="BG376">
        <v>665063566</v>
      </c>
      <c r="BH376">
        <v>0</v>
      </c>
      <c r="BI376">
        <v>0</v>
      </c>
      <c r="BJ376">
        <v>0</v>
      </c>
      <c r="BK376">
        <v>690710423</v>
      </c>
      <c r="BL376">
        <v>0</v>
      </c>
      <c r="BM376">
        <v>834343463</v>
      </c>
      <c r="BN376">
        <v>-339576859</v>
      </c>
      <c r="BO376">
        <v>0</v>
      </c>
      <c r="BP376">
        <v>690710423</v>
      </c>
      <c r="BQ376">
        <v>834343463</v>
      </c>
      <c r="BR376">
        <v>351133564</v>
      </c>
      <c r="BS376">
        <v>0</v>
      </c>
      <c r="BT376">
        <v>0</v>
      </c>
      <c r="BU376">
        <v>0</v>
      </c>
      <c r="BV376">
        <v>834343463</v>
      </c>
      <c r="BW376">
        <v>351133564</v>
      </c>
      <c r="BX376">
        <v>0.24367825306212329</v>
      </c>
      <c r="BY376">
        <v>0.10211803696105243</v>
      </c>
      <c r="BZ376">
        <v>150000000</v>
      </c>
      <c r="CA376">
        <v>174848725514</v>
      </c>
      <c r="CB376">
        <v>174848725514</v>
      </c>
      <c r="CC376">
        <v>174848725514</v>
      </c>
      <c r="CD376">
        <v>233372619</v>
      </c>
      <c r="CE376">
        <v>353186121595</v>
      </c>
      <c r="CF376">
        <v>332439295766</v>
      </c>
      <c r="CG376">
        <v>334866371003</v>
      </c>
      <c r="CH376">
        <v>301024847095</v>
      </c>
      <c r="CI376">
        <v>293613021266</v>
      </c>
      <c r="CJ376">
        <v>294480096503</v>
      </c>
      <c r="CK376">
        <v>6544750592</v>
      </c>
      <c r="CL376">
        <v>0</v>
      </c>
      <c r="CM376">
        <v>103.96637320518496</v>
      </c>
      <c r="CN376">
        <v>25.115386843681353</v>
      </c>
      <c r="CO376">
        <v>18.690372109413147</v>
      </c>
      <c r="CP376">
        <v>36719480128637.609</v>
      </c>
      <c r="CQ376">
        <v>8870406071677.9063</v>
      </c>
      <c r="CR376">
        <v>6601180036490.9883</v>
      </c>
      <c r="CS376">
        <v>2.2331631476397669</v>
      </c>
      <c r="CT376">
        <v>788722231003.77161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1</v>
      </c>
      <c r="DJ376">
        <v>0</v>
      </c>
      <c r="DK376">
        <v>353186121595</v>
      </c>
      <c r="DL376">
        <v>0</v>
      </c>
      <c r="DM376">
        <v>334866371003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307986388150</v>
      </c>
      <c r="DW376">
        <v>0</v>
      </c>
      <c r="DX376">
        <v>0</v>
      </c>
      <c r="DY376">
        <v>144792315309.98859</v>
      </c>
      <c r="DZ376">
        <v>76996597037.499985</v>
      </c>
      <c r="EA376">
        <v>0</v>
      </c>
      <c r="EB376">
        <v>221788912347.48859</v>
      </c>
      <c r="EC376">
        <v>0.72012569672225168</v>
      </c>
      <c r="ED376">
        <v>221788912347.48859</v>
      </c>
      <c r="EE376">
        <v>254338401886.22928</v>
      </c>
      <c r="EF376">
        <v>20746825829</v>
      </c>
      <c r="EG376">
        <v>0</v>
      </c>
      <c r="EH376">
        <v>0</v>
      </c>
      <c r="EI376">
        <v>-19912482366</v>
      </c>
      <c r="EJ376">
        <v>0</v>
      </c>
      <c r="EK376">
        <v>18319750592</v>
      </c>
      <c r="EL376">
        <v>690710423</v>
      </c>
      <c r="EM376">
        <v>0</v>
      </c>
      <c r="EN376">
        <v>-18659327451</v>
      </c>
      <c r="EO376">
        <v>0</v>
      </c>
      <c r="EP376">
        <v>834343463</v>
      </c>
      <c r="EQ376">
        <v>351133564</v>
      </c>
      <c r="ER376">
        <v>207</v>
      </c>
      <c r="ES376" t="s">
        <v>10328</v>
      </c>
      <c r="ET376" t="s">
        <v>10328</v>
      </c>
      <c r="EU376">
        <v>2019</v>
      </c>
      <c r="EV376" t="s">
        <v>855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20746825829</v>
      </c>
      <c r="FH376">
        <v>0</v>
      </c>
      <c r="FI376">
        <v>0</v>
      </c>
      <c r="FJ376">
        <v>-19912482366</v>
      </c>
      <c r="FK376">
        <v>0</v>
      </c>
      <c r="FL376">
        <v>18319750592</v>
      </c>
      <c r="FM376">
        <v>690710423</v>
      </c>
      <c r="FN376">
        <v>0</v>
      </c>
      <c r="FO376">
        <v>-18659327451</v>
      </c>
      <c r="FP376">
        <v>0</v>
      </c>
      <c r="FQ376" t="b">
        <v>1</v>
      </c>
      <c r="FR376" t="b">
        <v>1</v>
      </c>
    </row>
    <row r="377" spans="1:174" x14ac:dyDescent="0.4">
      <c r="A377" t="s">
        <v>1472</v>
      </c>
      <c r="B377">
        <v>100951708105</v>
      </c>
      <c r="C377">
        <v>6000000001013</v>
      </c>
      <c r="D377" t="s">
        <v>1473</v>
      </c>
      <c r="E377" t="s">
        <v>1474</v>
      </c>
      <c r="F377" t="s">
        <v>647</v>
      </c>
      <c r="G377" t="s">
        <v>648</v>
      </c>
      <c r="H377" t="s">
        <v>649</v>
      </c>
      <c r="I377" t="s">
        <v>590</v>
      </c>
      <c r="J377" t="s">
        <v>591</v>
      </c>
      <c r="K377" t="s">
        <v>592</v>
      </c>
      <c r="L377" t="s">
        <v>593</v>
      </c>
      <c r="M377" t="s">
        <v>650</v>
      </c>
      <c r="N377" t="s">
        <v>595</v>
      </c>
      <c r="O377" t="s">
        <v>596</v>
      </c>
      <c r="P377" t="s">
        <v>595</v>
      </c>
      <c r="Q377" t="s">
        <v>597</v>
      </c>
      <c r="R377" t="s">
        <v>598</v>
      </c>
      <c r="S377" t="s">
        <v>598</v>
      </c>
      <c r="T377" s="1">
        <v>43279</v>
      </c>
      <c r="U377" s="1">
        <v>43279</v>
      </c>
      <c r="V377" s="1">
        <v>45105</v>
      </c>
      <c r="W377" s="1">
        <v>45098</v>
      </c>
      <c r="X377" t="s">
        <v>594</v>
      </c>
      <c r="Y377" t="s">
        <v>594</v>
      </c>
      <c r="Z377" t="s">
        <v>651</v>
      </c>
      <c r="AA377" t="s">
        <v>651</v>
      </c>
      <c r="AB377" t="s">
        <v>652</v>
      </c>
      <c r="AC377" t="s">
        <v>594</v>
      </c>
      <c r="AD377" t="s">
        <v>604</v>
      </c>
      <c r="AF377" t="s">
        <v>10331</v>
      </c>
      <c r="AG377" t="s">
        <v>606</v>
      </c>
      <c r="AH377" t="s">
        <v>10328</v>
      </c>
      <c r="AI377" t="s">
        <v>607</v>
      </c>
      <c r="AJ377" t="s">
        <v>608</v>
      </c>
      <c r="AK377" t="s">
        <v>647</v>
      </c>
      <c r="AL377" t="s">
        <v>609</v>
      </c>
      <c r="AM377" t="s">
        <v>610</v>
      </c>
      <c r="AN377" t="s">
        <v>611</v>
      </c>
      <c r="AO377">
        <v>0</v>
      </c>
      <c r="AP377">
        <v>35000000000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1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450</v>
      </c>
      <c r="ES377" t="s">
        <v>10328</v>
      </c>
      <c r="ET377" t="s">
        <v>10328</v>
      </c>
      <c r="EU377">
        <v>2018</v>
      </c>
      <c r="EV377" t="s">
        <v>10329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 t="b">
        <v>1</v>
      </c>
      <c r="FR377" t="b">
        <v>1</v>
      </c>
    </row>
    <row r="378" spans="1:174" x14ac:dyDescent="0.4">
      <c r="A378" t="s">
        <v>1475</v>
      </c>
      <c r="B378">
        <v>505854508506</v>
      </c>
      <c r="C378">
        <v>6000000001011</v>
      </c>
      <c r="D378" t="s">
        <v>1476</v>
      </c>
      <c r="E378" t="s">
        <v>1477</v>
      </c>
      <c r="F378" t="s">
        <v>647</v>
      </c>
      <c r="G378" t="s">
        <v>648</v>
      </c>
      <c r="H378" t="s">
        <v>973</v>
      </c>
      <c r="I378" t="s">
        <v>590</v>
      </c>
      <c r="J378" t="s">
        <v>591</v>
      </c>
      <c r="K378" t="s">
        <v>592</v>
      </c>
      <c r="L378" t="s">
        <v>593</v>
      </c>
      <c r="M378" t="s">
        <v>1230</v>
      </c>
      <c r="N378" t="s">
        <v>595</v>
      </c>
      <c r="O378" t="s">
        <v>596</v>
      </c>
      <c r="P378" t="s">
        <v>595</v>
      </c>
      <c r="Q378" t="s">
        <v>597</v>
      </c>
      <c r="R378" t="s">
        <v>598</v>
      </c>
      <c r="S378" t="s">
        <v>598</v>
      </c>
      <c r="T378" s="1">
        <v>43256</v>
      </c>
      <c r="U378" s="1">
        <v>43256</v>
      </c>
      <c r="V378" s="1">
        <v>45211</v>
      </c>
      <c r="W378" s="1">
        <v>45211</v>
      </c>
      <c r="X378" t="s">
        <v>594</v>
      </c>
      <c r="Y378" t="s">
        <v>594</v>
      </c>
      <c r="Z378" t="s">
        <v>651</v>
      </c>
      <c r="AA378" t="s">
        <v>651</v>
      </c>
      <c r="AB378" t="s">
        <v>1069</v>
      </c>
      <c r="AC378" t="s">
        <v>594</v>
      </c>
      <c r="AD378" t="s">
        <v>604</v>
      </c>
      <c r="AF378" t="s">
        <v>10331</v>
      </c>
      <c r="AG378" t="s">
        <v>606</v>
      </c>
      <c r="AH378" t="s">
        <v>10328</v>
      </c>
      <c r="AI378" t="s">
        <v>607</v>
      </c>
      <c r="AJ378" t="s">
        <v>608</v>
      </c>
      <c r="AK378" t="s">
        <v>647</v>
      </c>
      <c r="AL378" t="s">
        <v>609</v>
      </c>
      <c r="AM378" t="s">
        <v>610</v>
      </c>
      <c r="AN378" t="s">
        <v>611</v>
      </c>
      <c r="AO378">
        <v>0</v>
      </c>
      <c r="AP378">
        <v>70000000000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1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450</v>
      </c>
      <c r="ES378" t="s">
        <v>10328</v>
      </c>
      <c r="ET378" t="s">
        <v>10328</v>
      </c>
      <c r="EU378">
        <v>2018</v>
      </c>
      <c r="EV378" t="s">
        <v>10329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 t="b">
        <v>1</v>
      </c>
      <c r="FR378" t="b">
        <v>1</v>
      </c>
    </row>
    <row r="379" spans="1:174" x14ac:dyDescent="0.4">
      <c r="A379" t="s">
        <v>188</v>
      </c>
      <c r="B379">
        <v>806320810801</v>
      </c>
      <c r="C379">
        <v>6000000001021</v>
      </c>
      <c r="D379" t="s">
        <v>1478</v>
      </c>
      <c r="E379" t="s">
        <v>1479</v>
      </c>
      <c r="F379" t="s">
        <v>587</v>
      </c>
      <c r="G379" t="s">
        <v>742</v>
      </c>
      <c r="H379" t="s">
        <v>1097</v>
      </c>
      <c r="I379" t="s">
        <v>590</v>
      </c>
      <c r="J379" t="s">
        <v>591</v>
      </c>
      <c r="K379" t="s">
        <v>592</v>
      </c>
      <c r="L379" t="s">
        <v>593</v>
      </c>
      <c r="M379" t="s">
        <v>594</v>
      </c>
      <c r="N379" t="s">
        <v>595</v>
      </c>
      <c r="O379" t="s">
        <v>596</v>
      </c>
      <c r="P379" t="s">
        <v>595</v>
      </c>
      <c r="Q379" t="s">
        <v>597</v>
      </c>
      <c r="R379" t="s">
        <v>598</v>
      </c>
      <c r="S379" t="s">
        <v>598</v>
      </c>
      <c r="T379" s="1">
        <v>43280</v>
      </c>
      <c r="U379" s="1">
        <v>49489</v>
      </c>
      <c r="V379" s="1">
        <v>49489</v>
      </c>
      <c r="X379" t="s">
        <v>718</v>
      </c>
      <c r="Y379" t="s">
        <v>600</v>
      </c>
      <c r="Z379" t="s">
        <v>719</v>
      </c>
      <c r="AA379" t="s">
        <v>1480</v>
      </c>
      <c r="AB379" t="s">
        <v>1481</v>
      </c>
      <c r="AC379" t="s">
        <v>594</v>
      </c>
      <c r="AD379" t="s">
        <v>618</v>
      </c>
      <c r="AF379" t="s">
        <v>605</v>
      </c>
      <c r="AG379" t="s">
        <v>722</v>
      </c>
      <c r="AH379" s="1">
        <v>43277</v>
      </c>
      <c r="AI379" t="s">
        <v>607</v>
      </c>
      <c r="AJ379" t="s">
        <v>608</v>
      </c>
      <c r="AK379" t="s">
        <v>587</v>
      </c>
      <c r="AL379" t="s">
        <v>609</v>
      </c>
      <c r="AM379" t="s">
        <v>610</v>
      </c>
      <c r="AN379" t="s">
        <v>619</v>
      </c>
      <c r="AO379">
        <v>0</v>
      </c>
      <c r="AP379">
        <v>39228000000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39228000000</v>
      </c>
      <c r="AX379">
        <v>569000000</v>
      </c>
      <c r="AY379">
        <v>569000000</v>
      </c>
      <c r="AZ379">
        <v>15804659400</v>
      </c>
      <c r="BA379">
        <v>-569000000</v>
      </c>
      <c r="BB379">
        <v>-569000000</v>
      </c>
      <c r="BC379">
        <v>23423340600</v>
      </c>
      <c r="BD379">
        <v>256437863</v>
      </c>
      <c r="BE379">
        <v>256437863</v>
      </c>
      <c r="BF379">
        <v>7936027808</v>
      </c>
      <c r="BG379">
        <v>0</v>
      </c>
      <c r="BH379">
        <v>256437863</v>
      </c>
      <c r="BI379">
        <v>0</v>
      </c>
      <c r="BJ379">
        <v>0</v>
      </c>
      <c r="BK379">
        <v>0</v>
      </c>
      <c r="BL379">
        <v>256370830</v>
      </c>
      <c r="BM379">
        <v>0</v>
      </c>
      <c r="BN379">
        <v>0</v>
      </c>
      <c r="BO379">
        <v>94306410</v>
      </c>
      <c r="BP379">
        <v>269745165</v>
      </c>
      <c r="BQ379">
        <v>94306410</v>
      </c>
      <c r="BR379">
        <v>269745165</v>
      </c>
      <c r="BS379">
        <v>0</v>
      </c>
      <c r="BT379">
        <v>0</v>
      </c>
      <c r="BU379">
        <v>0</v>
      </c>
      <c r="BV379">
        <v>94306410</v>
      </c>
      <c r="BW379">
        <v>269745165</v>
      </c>
      <c r="BX379">
        <v>0.39861779068333303</v>
      </c>
      <c r="BY379">
        <v>1.1446233612466308</v>
      </c>
      <c r="BZ379">
        <v>0</v>
      </c>
      <c r="CA379">
        <v>23617000000</v>
      </c>
      <c r="CB379">
        <v>24186000000</v>
      </c>
      <c r="CC379">
        <v>24186000000</v>
      </c>
      <c r="CD379">
        <v>0</v>
      </c>
      <c r="CE379">
        <v>23423340600</v>
      </c>
      <c r="CF379">
        <v>23987674800</v>
      </c>
      <c r="CG379">
        <v>23978967840</v>
      </c>
      <c r="CH379">
        <v>23423340600</v>
      </c>
      <c r="CI379">
        <v>23987674800</v>
      </c>
      <c r="CJ379">
        <v>23978967840</v>
      </c>
      <c r="CK379">
        <v>13372760</v>
      </c>
      <c r="CL379">
        <v>0</v>
      </c>
      <c r="CM379">
        <v>0.36389217499999998</v>
      </c>
      <c r="CN379">
        <v>4.3667061</v>
      </c>
      <c r="CO379">
        <v>4.3667061</v>
      </c>
      <c r="CP379">
        <v>8523570356.6998043</v>
      </c>
      <c r="CQ379">
        <v>102282844280.39766</v>
      </c>
      <c r="CR379">
        <v>102282844280.39766</v>
      </c>
      <c r="CS379">
        <v>1.2023051852758233</v>
      </c>
      <c r="CT379">
        <v>28162003859.861713</v>
      </c>
      <c r="CU379">
        <v>4.3</v>
      </c>
      <c r="CV379">
        <v>0</v>
      </c>
      <c r="CW379">
        <v>0</v>
      </c>
      <c r="CX379">
        <v>4.3</v>
      </c>
      <c r="CY379">
        <v>4.3</v>
      </c>
      <c r="CZ379">
        <v>100720364580</v>
      </c>
      <c r="DA379">
        <v>0</v>
      </c>
      <c r="DB379">
        <v>0</v>
      </c>
      <c r="DC379">
        <v>2446700000</v>
      </c>
      <c r="DD379">
        <v>2446700000</v>
      </c>
      <c r="DE379">
        <v>23423340600</v>
      </c>
      <c r="DF379">
        <v>0</v>
      </c>
      <c r="DG379">
        <v>569000000</v>
      </c>
      <c r="DH379">
        <v>1</v>
      </c>
      <c r="DI379">
        <v>0</v>
      </c>
      <c r="DJ379">
        <v>23423340600</v>
      </c>
      <c r="DK379">
        <v>0</v>
      </c>
      <c r="DL379">
        <v>23978967840</v>
      </c>
      <c r="DM379">
        <v>0</v>
      </c>
      <c r="DN379">
        <v>0</v>
      </c>
      <c r="DO379">
        <v>0</v>
      </c>
      <c r="DP379">
        <v>569000000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20790825486.14529</v>
      </c>
      <c r="DW379">
        <v>2640810792.9354515</v>
      </c>
      <c r="DX379">
        <v>0</v>
      </c>
      <c r="DY379">
        <v>0</v>
      </c>
      <c r="DZ379">
        <v>0</v>
      </c>
      <c r="EA379">
        <v>0</v>
      </c>
      <c r="EB379">
        <v>2640810792.9354515</v>
      </c>
      <c r="EC379">
        <v>0.127018082793069</v>
      </c>
      <c r="ED379">
        <v>2640810792.9354515</v>
      </c>
      <c r="EE379">
        <v>2975187815.6210546</v>
      </c>
      <c r="EF379">
        <v>0</v>
      </c>
      <c r="EG379">
        <v>94306410</v>
      </c>
      <c r="EH379">
        <v>0</v>
      </c>
      <c r="EI379">
        <v>0</v>
      </c>
      <c r="EJ379">
        <v>0</v>
      </c>
      <c r="EK379">
        <v>0</v>
      </c>
      <c r="EL379">
        <v>269745165</v>
      </c>
      <c r="EM379">
        <v>0</v>
      </c>
      <c r="EN379">
        <v>0</v>
      </c>
      <c r="EO379">
        <v>0</v>
      </c>
      <c r="EP379">
        <v>94306410</v>
      </c>
      <c r="EQ379">
        <v>269745165</v>
      </c>
      <c r="ER379">
        <v>231</v>
      </c>
      <c r="ES379" t="s">
        <v>10328</v>
      </c>
      <c r="ET379" t="s">
        <v>10328</v>
      </c>
      <c r="EU379">
        <v>2018</v>
      </c>
      <c r="EV379" t="s">
        <v>10329</v>
      </c>
      <c r="EW379">
        <v>0</v>
      </c>
      <c r="EX379">
        <v>94306410</v>
      </c>
      <c r="EY379">
        <v>0</v>
      </c>
      <c r="EZ379">
        <v>0</v>
      </c>
      <c r="FA379">
        <v>0</v>
      </c>
      <c r="FB379">
        <v>0</v>
      </c>
      <c r="FC379">
        <v>269745165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 t="b">
        <v>1</v>
      </c>
      <c r="FR379" t="b">
        <v>1</v>
      </c>
    </row>
    <row r="380" spans="1:174" x14ac:dyDescent="0.4">
      <c r="A380" t="s">
        <v>189</v>
      </c>
      <c r="B380">
        <v>100951708107</v>
      </c>
      <c r="C380">
        <v>6000000001020</v>
      </c>
      <c r="D380" t="s">
        <v>1482</v>
      </c>
      <c r="E380" t="s">
        <v>1483</v>
      </c>
      <c r="F380" t="s">
        <v>587</v>
      </c>
      <c r="G380" t="s">
        <v>588</v>
      </c>
      <c r="H380" t="s">
        <v>589</v>
      </c>
      <c r="I380" t="s">
        <v>590</v>
      </c>
      <c r="J380" t="s">
        <v>591</v>
      </c>
      <c r="K380" t="s">
        <v>592</v>
      </c>
      <c r="L380" t="s">
        <v>593</v>
      </c>
      <c r="M380" t="s">
        <v>594</v>
      </c>
      <c r="N380" t="s">
        <v>595</v>
      </c>
      <c r="O380" t="s">
        <v>596</v>
      </c>
      <c r="P380" t="s">
        <v>595</v>
      </c>
      <c r="Q380" t="s">
        <v>597</v>
      </c>
      <c r="R380" t="s">
        <v>598</v>
      </c>
      <c r="S380" t="s">
        <v>598</v>
      </c>
      <c r="T380" s="1">
        <v>43280</v>
      </c>
      <c r="U380" s="1">
        <v>49491</v>
      </c>
      <c r="V380" s="1">
        <v>49491</v>
      </c>
      <c r="X380" t="s">
        <v>599</v>
      </c>
      <c r="Y380" t="s">
        <v>600</v>
      </c>
      <c r="Z380" t="s">
        <v>601</v>
      </c>
      <c r="AA380" t="s">
        <v>1119</v>
      </c>
      <c r="AB380" t="s">
        <v>617</v>
      </c>
      <c r="AC380" t="s">
        <v>594</v>
      </c>
      <c r="AD380" t="s">
        <v>604</v>
      </c>
      <c r="AF380" t="s">
        <v>605</v>
      </c>
      <c r="AG380" t="s">
        <v>606</v>
      </c>
      <c r="AH380" s="1">
        <v>43278</v>
      </c>
      <c r="AI380" t="s">
        <v>607</v>
      </c>
      <c r="AJ380" t="s">
        <v>608</v>
      </c>
      <c r="AK380" t="s">
        <v>587</v>
      </c>
      <c r="AL380" t="s">
        <v>609</v>
      </c>
      <c r="AM380" t="s">
        <v>610</v>
      </c>
      <c r="AN380" t="s">
        <v>619</v>
      </c>
      <c r="AO380">
        <v>0</v>
      </c>
      <c r="AP380">
        <v>30000000000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29297000000</v>
      </c>
      <c r="AX380">
        <v>0</v>
      </c>
      <c r="AY380">
        <v>1715607118</v>
      </c>
      <c r="AZ380">
        <v>24005697181</v>
      </c>
      <c r="BA380">
        <v>0</v>
      </c>
      <c r="BB380">
        <v>-1715607118</v>
      </c>
      <c r="BC380">
        <v>5291302819</v>
      </c>
      <c r="BD380">
        <v>0</v>
      </c>
      <c r="BE380">
        <v>54103295</v>
      </c>
      <c r="BF380">
        <v>1242262066</v>
      </c>
      <c r="BG380">
        <v>0</v>
      </c>
      <c r="BH380">
        <v>53567758</v>
      </c>
      <c r="BI380">
        <v>535537</v>
      </c>
      <c r="BJ380">
        <v>0</v>
      </c>
      <c r="BK380">
        <v>0</v>
      </c>
      <c r="BL380">
        <v>39289981</v>
      </c>
      <c r="BM380">
        <v>0</v>
      </c>
      <c r="BN380">
        <v>0</v>
      </c>
      <c r="BO380">
        <v>13481949</v>
      </c>
      <c r="BP380">
        <v>40171495</v>
      </c>
      <c r="BQ380">
        <v>13481949</v>
      </c>
      <c r="BR380">
        <v>40171495</v>
      </c>
      <c r="BS380">
        <v>0</v>
      </c>
      <c r="BT380">
        <v>0</v>
      </c>
      <c r="BU380">
        <v>0</v>
      </c>
      <c r="BV380">
        <v>13481949</v>
      </c>
      <c r="BW380">
        <v>40171495</v>
      </c>
      <c r="BX380">
        <v>0.25511952356147699</v>
      </c>
      <c r="BY380">
        <v>0.65544924576315677</v>
      </c>
      <c r="BZ380">
        <v>0</v>
      </c>
      <c r="CA380">
        <v>5292361291</v>
      </c>
      <c r="CB380">
        <v>5292361291</v>
      </c>
      <c r="CC380">
        <v>7007968409</v>
      </c>
      <c r="CD380">
        <v>0</v>
      </c>
      <c r="CE380">
        <v>5291302819</v>
      </c>
      <c r="CF380">
        <v>5291302819</v>
      </c>
      <c r="CG380">
        <v>7006566815</v>
      </c>
      <c r="CH380">
        <v>5291302819</v>
      </c>
      <c r="CI380">
        <v>5291302819</v>
      </c>
      <c r="CJ380">
        <v>7006566815</v>
      </c>
      <c r="CK380">
        <v>343122</v>
      </c>
      <c r="CL380">
        <v>0</v>
      </c>
      <c r="CM380">
        <v>0.25215580833333334</v>
      </c>
      <c r="CN380">
        <v>3.0258696999999999</v>
      </c>
      <c r="CO380">
        <v>3.0258696999999999</v>
      </c>
      <c r="CP380">
        <v>1334232739.4613905</v>
      </c>
      <c r="CQ380">
        <v>16010792873.536684</v>
      </c>
      <c r="CR380">
        <v>16010792873.536684</v>
      </c>
      <c r="CS380">
        <v>1.0424023642693792</v>
      </c>
      <c r="CT380">
        <v>5515666568.5908308</v>
      </c>
      <c r="CU380">
        <v>3</v>
      </c>
      <c r="CV380">
        <v>0</v>
      </c>
      <c r="CW380">
        <v>0</v>
      </c>
      <c r="CX380">
        <v>0</v>
      </c>
      <c r="CY380">
        <v>3</v>
      </c>
      <c r="CZ380">
        <v>15873908457</v>
      </c>
      <c r="DA380">
        <v>0</v>
      </c>
      <c r="DB380">
        <v>0</v>
      </c>
      <c r="DC380">
        <v>0</v>
      </c>
      <c r="DD380">
        <v>5146821354</v>
      </c>
      <c r="DE380">
        <v>5291302819</v>
      </c>
      <c r="DF380">
        <v>0</v>
      </c>
      <c r="DG380">
        <v>0</v>
      </c>
      <c r="DH380">
        <v>1</v>
      </c>
      <c r="DI380">
        <v>0</v>
      </c>
      <c r="DJ380">
        <v>5291302819</v>
      </c>
      <c r="DK380">
        <v>0</v>
      </c>
      <c r="DL380">
        <v>7006566815</v>
      </c>
      <c r="DM380">
        <v>0</v>
      </c>
      <c r="DN380">
        <v>0</v>
      </c>
      <c r="DO380">
        <v>0</v>
      </c>
      <c r="DP380">
        <v>1715607118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9377734183.9280758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13481949</v>
      </c>
      <c r="EH380">
        <v>0</v>
      </c>
      <c r="EI380">
        <v>0</v>
      </c>
      <c r="EJ380">
        <v>0</v>
      </c>
      <c r="EK380">
        <v>0</v>
      </c>
      <c r="EL380">
        <v>40171495</v>
      </c>
      <c r="EM380">
        <v>0</v>
      </c>
      <c r="EN380">
        <v>0</v>
      </c>
      <c r="EO380">
        <v>0</v>
      </c>
      <c r="EP380">
        <v>13481949</v>
      </c>
      <c r="EQ380">
        <v>40171495</v>
      </c>
      <c r="ER380">
        <v>317</v>
      </c>
      <c r="ES380" t="s">
        <v>10328</v>
      </c>
      <c r="ET380" t="s">
        <v>10328</v>
      </c>
      <c r="EU380">
        <v>2018</v>
      </c>
      <c r="EV380" t="s">
        <v>10329</v>
      </c>
      <c r="EW380">
        <v>0</v>
      </c>
      <c r="EX380">
        <v>13481949</v>
      </c>
      <c r="EY380">
        <v>0</v>
      </c>
      <c r="EZ380">
        <v>0</v>
      </c>
      <c r="FA380">
        <v>0</v>
      </c>
      <c r="FB380">
        <v>0</v>
      </c>
      <c r="FC380">
        <v>40171495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 t="b">
        <v>1</v>
      </c>
      <c r="FR380" t="b">
        <v>1</v>
      </c>
    </row>
    <row r="381" spans="1:174" x14ac:dyDescent="0.4">
      <c r="A381" t="s">
        <v>190</v>
      </c>
      <c r="B381">
        <v>5166045001</v>
      </c>
      <c r="C381">
        <v>6000000001018</v>
      </c>
      <c r="D381" t="s">
        <v>1484</v>
      </c>
      <c r="E381" t="s">
        <v>1485</v>
      </c>
      <c r="F381" t="s">
        <v>647</v>
      </c>
      <c r="G381" t="s">
        <v>1280</v>
      </c>
      <c r="H381" t="s">
        <v>1281</v>
      </c>
      <c r="I381" t="s">
        <v>590</v>
      </c>
      <c r="J381" t="s">
        <v>591</v>
      </c>
      <c r="K381" t="s">
        <v>592</v>
      </c>
      <c r="L381" t="s">
        <v>593</v>
      </c>
      <c r="M381" t="s">
        <v>650</v>
      </c>
      <c r="N381" t="s">
        <v>595</v>
      </c>
      <c r="O381" t="s">
        <v>596</v>
      </c>
      <c r="P381" t="s">
        <v>595</v>
      </c>
      <c r="Q381" t="s">
        <v>597</v>
      </c>
      <c r="R381" t="s">
        <v>598</v>
      </c>
      <c r="S381" t="s">
        <v>598</v>
      </c>
      <c r="T381" s="1">
        <v>43279</v>
      </c>
      <c r="U381" s="1">
        <v>47149</v>
      </c>
      <c r="V381" s="1">
        <v>47177</v>
      </c>
      <c r="X381" t="s">
        <v>594</v>
      </c>
      <c r="Y381" t="s">
        <v>594</v>
      </c>
      <c r="Z381" t="s">
        <v>1282</v>
      </c>
      <c r="AA381" t="s">
        <v>1282</v>
      </c>
      <c r="AB381" t="s">
        <v>1360</v>
      </c>
      <c r="AC381" t="s">
        <v>594</v>
      </c>
      <c r="AD381" t="s">
        <v>661</v>
      </c>
      <c r="AF381" t="s">
        <v>10331</v>
      </c>
      <c r="AG381" t="s">
        <v>606</v>
      </c>
      <c r="AH381" s="1">
        <v>43278</v>
      </c>
      <c r="AI381" t="s">
        <v>607</v>
      </c>
      <c r="AJ381" t="s">
        <v>608</v>
      </c>
      <c r="AK381" t="s">
        <v>647</v>
      </c>
      <c r="AL381" t="s">
        <v>609</v>
      </c>
      <c r="AM381" t="s">
        <v>610</v>
      </c>
      <c r="AN381" t="s">
        <v>619</v>
      </c>
      <c r="AO381">
        <v>0</v>
      </c>
      <c r="AP381">
        <v>86000000000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155000000000</v>
      </c>
      <c r="AX381">
        <v>0</v>
      </c>
      <c r="AY381">
        <v>0</v>
      </c>
      <c r="AZ381">
        <v>72700000000</v>
      </c>
      <c r="BA381">
        <v>0</v>
      </c>
      <c r="BB381">
        <v>0</v>
      </c>
      <c r="BC381">
        <v>82300000000</v>
      </c>
      <c r="BD381">
        <v>748930000</v>
      </c>
      <c r="BE381">
        <v>748930000</v>
      </c>
      <c r="BF381">
        <v>23537349367</v>
      </c>
      <c r="BG381">
        <v>0</v>
      </c>
      <c r="BH381">
        <v>748930000</v>
      </c>
      <c r="BI381">
        <v>0</v>
      </c>
      <c r="BJ381">
        <v>0</v>
      </c>
      <c r="BK381">
        <v>0</v>
      </c>
      <c r="BL381">
        <v>740699998</v>
      </c>
      <c r="BM381">
        <v>0</v>
      </c>
      <c r="BN381">
        <v>0</v>
      </c>
      <c r="BO381">
        <v>255130001</v>
      </c>
      <c r="BP381">
        <v>740699998</v>
      </c>
      <c r="BQ381">
        <v>255130001</v>
      </c>
      <c r="BR381">
        <v>740699998</v>
      </c>
      <c r="BS381">
        <v>0</v>
      </c>
      <c r="BT381">
        <v>0</v>
      </c>
      <c r="BU381">
        <v>0</v>
      </c>
      <c r="BV381">
        <v>255130001</v>
      </c>
      <c r="BW381">
        <v>740699998</v>
      </c>
      <c r="BX381">
        <v>0.31048124715003567</v>
      </c>
      <c r="BY381">
        <v>0.90406830493107104</v>
      </c>
      <c r="BZ381">
        <v>0</v>
      </c>
      <c r="CA381">
        <v>82300000000</v>
      </c>
      <c r="CB381">
        <v>82300000000</v>
      </c>
      <c r="CC381">
        <v>82300000000</v>
      </c>
      <c r="CD381">
        <v>0</v>
      </c>
      <c r="CE381">
        <v>82300000000</v>
      </c>
      <c r="CF381">
        <v>82300000000</v>
      </c>
      <c r="CG381">
        <v>82300000000</v>
      </c>
      <c r="CH381">
        <v>82300000000</v>
      </c>
      <c r="CI381">
        <v>82300000000</v>
      </c>
      <c r="CJ381">
        <v>82300000000</v>
      </c>
      <c r="CK381">
        <v>0</v>
      </c>
      <c r="CL381">
        <v>0</v>
      </c>
      <c r="CM381">
        <v>0.30705965833333332</v>
      </c>
      <c r="CN381">
        <v>3.6847159</v>
      </c>
      <c r="CO381">
        <v>3.6847159</v>
      </c>
      <c r="CP381">
        <v>25271009880.833332</v>
      </c>
      <c r="CQ381">
        <v>303252118570</v>
      </c>
      <c r="CR381">
        <v>303252118570</v>
      </c>
      <c r="CS381">
        <v>1.1518538668838709</v>
      </c>
      <c r="CT381">
        <v>94797573244.542572</v>
      </c>
      <c r="CU381">
        <v>3.65</v>
      </c>
      <c r="CV381">
        <v>0</v>
      </c>
      <c r="CW381">
        <v>0</v>
      </c>
      <c r="CX381">
        <v>0</v>
      </c>
      <c r="CY381">
        <v>0</v>
      </c>
      <c r="CZ381">
        <v>300395000000</v>
      </c>
      <c r="DA381">
        <v>0</v>
      </c>
      <c r="DB381">
        <v>0</v>
      </c>
      <c r="DC381">
        <v>0</v>
      </c>
      <c r="DD381">
        <v>0</v>
      </c>
      <c r="DE381">
        <v>82300000000</v>
      </c>
      <c r="DF381">
        <v>0</v>
      </c>
      <c r="DG381">
        <v>0</v>
      </c>
      <c r="DH381">
        <v>1</v>
      </c>
      <c r="DI381">
        <v>0</v>
      </c>
      <c r="DJ381">
        <v>82300000000</v>
      </c>
      <c r="DK381">
        <v>0</v>
      </c>
      <c r="DL381">
        <v>82300000000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84333439335.816406</v>
      </c>
      <c r="DW381">
        <v>6072600192.1787825</v>
      </c>
      <c r="DX381">
        <v>0</v>
      </c>
      <c r="DY381">
        <v>0</v>
      </c>
      <c r="DZ381">
        <v>0</v>
      </c>
      <c r="EA381">
        <v>0</v>
      </c>
      <c r="EB381">
        <v>6072600192.1787825</v>
      </c>
      <c r="EC381">
        <v>7.2007026394330265E-2</v>
      </c>
      <c r="ED381">
        <v>6072600192.1787825</v>
      </c>
      <c r="EE381">
        <v>5926178272.2533808</v>
      </c>
      <c r="EF381">
        <v>0</v>
      </c>
      <c r="EG381">
        <v>255130001</v>
      </c>
      <c r="EH381">
        <v>0</v>
      </c>
      <c r="EI381">
        <v>0</v>
      </c>
      <c r="EJ381">
        <v>0</v>
      </c>
      <c r="EK381">
        <v>0</v>
      </c>
      <c r="EL381">
        <v>740699998</v>
      </c>
      <c r="EM381">
        <v>0</v>
      </c>
      <c r="EN381">
        <v>0</v>
      </c>
      <c r="EO381">
        <v>0</v>
      </c>
      <c r="EP381">
        <v>255130001</v>
      </c>
      <c r="EQ381">
        <v>740699998</v>
      </c>
      <c r="ER381">
        <v>144</v>
      </c>
      <c r="ES381" t="s">
        <v>10328</v>
      </c>
      <c r="ET381" t="s">
        <v>10328</v>
      </c>
      <c r="EU381">
        <v>2018</v>
      </c>
      <c r="EV381" t="s">
        <v>10329</v>
      </c>
      <c r="EW381">
        <v>0</v>
      </c>
      <c r="EX381">
        <v>255130001</v>
      </c>
      <c r="EY381">
        <v>0</v>
      </c>
      <c r="EZ381">
        <v>0</v>
      </c>
      <c r="FA381">
        <v>0</v>
      </c>
      <c r="FB381">
        <v>0</v>
      </c>
      <c r="FC381">
        <v>740699998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 t="b">
        <v>1</v>
      </c>
      <c r="FR381" t="b">
        <v>1</v>
      </c>
    </row>
    <row r="382" spans="1:174" x14ac:dyDescent="0.4">
      <c r="A382" t="s">
        <v>191</v>
      </c>
      <c r="B382" t="s">
        <v>1486</v>
      </c>
      <c r="C382">
        <v>210000097</v>
      </c>
      <c r="D382" t="s">
        <v>1487</v>
      </c>
      <c r="E382" t="s">
        <v>1488</v>
      </c>
      <c r="F382" t="s">
        <v>868</v>
      </c>
      <c r="G382" t="s">
        <v>868</v>
      </c>
      <c r="H382" t="s">
        <v>868</v>
      </c>
      <c r="I382" t="s">
        <v>730</v>
      </c>
      <c r="J382" t="s">
        <v>591</v>
      </c>
      <c r="K382" t="s">
        <v>592</v>
      </c>
      <c r="L382" t="s">
        <v>1489</v>
      </c>
      <c r="M382" t="s">
        <v>594</v>
      </c>
      <c r="N382" t="s">
        <v>635</v>
      </c>
      <c r="O382" t="s">
        <v>695</v>
      </c>
      <c r="P382" t="s">
        <v>625</v>
      </c>
      <c r="Q382" t="s">
        <v>696</v>
      </c>
      <c r="R382" t="s">
        <v>598</v>
      </c>
      <c r="S382" t="s">
        <v>1490</v>
      </c>
      <c r="T382" s="1">
        <v>43329</v>
      </c>
      <c r="U382" s="1">
        <v>44060</v>
      </c>
      <c r="V382" s="1">
        <v>48992</v>
      </c>
      <c r="X382" t="s">
        <v>594</v>
      </c>
      <c r="Y382" t="s">
        <v>594</v>
      </c>
      <c r="Z382" t="s">
        <v>594</v>
      </c>
      <c r="AA382" t="s">
        <v>594</v>
      </c>
      <c r="AB382" t="s">
        <v>637</v>
      </c>
      <c r="AD382" t="s">
        <v>1136</v>
      </c>
      <c r="AF382" t="s">
        <v>870</v>
      </c>
      <c r="AG382" t="s">
        <v>722</v>
      </c>
      <c r="AH382" t="s">
        <v>10328</v>
      </c>
      <c r="AI382" t="s">
        <v>607</v>
      </c>
      <c r="AJ382" t="s">
        <v>737</v>
      </c>
      <c r="AK382" t="s">
        <v>868</v>
      </c>
      <c r="AL382" t="s">
        <v>627</v>
      </c>
      <c r="AM382" t="s">
        <v>610</v>
      </c>
      <c r="AN382" t="s">
        <v>619</v>
      </c>
      <c r="AO382">
        <v>4130000000</v>
      </c>
      <c r="AP382">
        <v>658853000000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525530886180</v>
      </c>
      <c r="AX382">
        <v>0</v>
      </c>
      <c r="AY382">
        <v>0</v>
      </c>
      <c r="AZ382">
        <v>312670369706</v>
      </c>
      <c r="BA382">
        <v>0</v>
      </c>
      <c r="BB382">
        <v>0</v>
      </c>
      <c r="BC382">
        <v>212860516474</v>
      </c>
      <c r="BD382">
        <v>0</v>
      </c>
      <c r="BE382">
        <v>0</v>
      </c>
      <c r="BF382">
        <v>12791953082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5032242486</v>
      </c>
      <c r="BN382">
        <v>5032242486</v>
      </c>
      <c r="BO382">
        <v>0</v>
      </c>
      <c r="BP382">
        <v>0</v>
      </c>
      <c r="BQ382">
        <v>5032242486</v>
      </c>
      <c r="BR382">
        <v>5032242486</v>
      </c>
      <c r="BS382">
        <v>0</v>
      </c>
      <c r="BT382">
        <v>0</v>
      </c>
      <c r="BU382">
        <v>0</v>
      </c>
      <c r="BV382">
        <v>5032242486</v>
      </c>
      <c r="BW382">
        <v>5032242486</v>
      </c>
      <c r="BX382">
        <v>2.7269159988797087</v>
      </c>
      <c r="BY382">
        <v>2.7269159988797087</v>
      </c>
      <c r="BZ382">
        <v>0</v>
      </c>
      <c r="CA382">
        <v>198197628949</v>
      </c>
      <c r="CB382">
        <v>198197628949</v>
      </c>
      <c r="CC382">
        <v>198197628949</v>
      </c>
      <c r="CD382">
        <v>0</v>
      </c>
      <c r="CE382">
        <v>189571938174</v>
      </c>
      <c r="CF382">
        <v>184539695688</v>
      </c>
      <c r="CG382">
        <v>184539695688</v>
      </c>
      <c r="CH382">
        <v>189571938174</v>
      </c>
      <c r="CI382">
        <v>184539695688</v>
      </c>
      <c r="CJ382">
        <v>184539695688</v>
      </c>
      <c r="CK382">
        <v>5032242486</v>
      </c>
      <c r="CL382">
        <v>0</v>
      </c>
      <c r="CM382">
        <v>37.269048094749458</v>
      </c>
      <c r="CN382">
        <v>11.406720280647278</v>
      </c>
      <c r="CO382">
        <v>-0.37926107645034796</v>
      </c>
      <c r="CP382">
        <v>7065165681221.6768</v>
      </c>
      <c r="CQ382">
        <v>2162394071810.9778</v>
      </c>
      <c r="CR382">
        <v>-71897257336.650055</v>
      </c>
      <c r="CS382">
        <v>0.98002662546763275</v>
      </c>
      <c r="CT382">
        <v>185785546852.02393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1</v>
      </c>
      <c r="DJ382">
        <v>0</v>
      </c>
      <c r="DK382">
        <v>189571938174</v>
      </c>
      <c r="DL382">
        <v>0</v>
      </c>
      <c r="DM382">
        <v>184539695688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328139375639</v>
      </c>
      <c r="DW382">
        <v>187785225.32260242</v>
      </c>
      <c r="DX382">
        <v>0</v>
      </c>
      <c r="DY382">
        <v>108448863946.30461</v>
      </c>
      <c r="DZ382">
        <v>105714628610.06689</v>
      </c>
      <c r="EA382">
        <v>0</v>
      </c>
      <c r="EB382">
        <v>214351277781.69409</v>
      </c>
      <c r="EC382">
        <v>0.65323241797568055</v>
      </c>
      <c r="ED382">
        <v>214351277781.69409</v>
      </c>
      <c r="EE382">
        <v>123834535553.73824</v>
      </c>
      <c r="EF382">
        <v>0</v>
      </c>
      <c r="EG382">
        <v>0</v>
      </c>
      <c r="EH382">
        <v>0</v>
      </c>
      <c r="EI382">
        <v>0</v>
      </c>
      <c r="EJ382">
        <v>5032242486</v>
      </c>
      <c r="EK382">
        <v>0</v>
      </c>
      <c r="EL382">
        <v>0</v>
      </c>
      <c r="EM382">
        <v>0</v>
      </c>
      <c r="EN382">
        <v>0</v>
      </c>
      <c r="EO382">
        <v>5032242486</v>
      </c>
      <c r="EP382">
        <v>5032242486</v>
      </c>
      <c r="EQ382">
        <v>5032242486</v>
      </c>
      <c r="ER382">
        <v>31</v>
      </c>
      <c r="ES382" t="s">
        <v>1491</v>
      </c>
      <c r="ET382" t="s">
        <v>10328</v>
      </c>
      <c r="EU382">
        <v>2018</v>
      </c>
      <c r="EV382" t="s">
        <v>613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5032242486</v>
      </c>
      <c r="FL382">
        <v>0</v>
      </c>
      <c r="FM382">
        <v>0</v>
      </c>
      <c r="FN382">
        <v>0</v>
      </c>
      <c r="FO382">
        <v>0</v>
      </c>
      <c r="FP382">
        <v>5032242486</v>
      </c>
      <c r="FQ382" t="b">
        <v>1</v>
      </c>
      <c r="FR382" t="b">
        <v>1</v>
      </c>
    </row>
    <row r="383" spans="1:174" x14ac:dyDescent="0.4">
      <c r="A383" t="s">
        <v>1492</v>
      </c>
      <c r="B383">
        <v>205211923201</v>
      </c>
      <c r="C383">
        <v>6000000001022</v>
      </c>
      <c r="D383" t="s">
        <v>1493</v>
      </c>
      <c r="E383" t="s">
        <v>1494</v>
      </c>
      <c r="F383" t="s">
        <v>647</v>
      </c>
      <c r="G383" t="s">
        <v>648</v>
      </c>
      <c r="H383" t="s">
        <v>973</v>
      </c>
      <c r="I383" t="s">
        <v>590</v>
      </c>
      <c r="J383" t="s">
        <v>591</v>
      </c>
      <c r="K383" t="s">
        <v>592</v>
      </c>
      <c r="L383" t="s">
        <v>593</v>
      </c>
      <c r="M383" t="s">
        <v>1230</v>
      </c>
      <c r="N383" t="s">
        <v>595</v>
      </c>
      <c r="O383" t="s">
        <v>596</v>
      </c>
      <c r="P383" t="s">
        <v>595</v>
      </c>
      <c r="Q383" t="s">
        <v>597</v>
      </c>
      <c r="R383" t="s">
        <v>598</v>
      </c>
      <c r="S383" t="s">
        <v>598</v>
      </c>
      <c r="T383" s="1">
        <v>43335</v>
      </c>
      <c r="U383" s="1">
        <v>43335</v>
      </c>
      <c r="V383" s="1">
        <v>45892</v>
      </c>
      <c r="W383" s="1">
        <v>45834</v>
      </c>
      <c r="X383" t="s">
        <v>594</v>
      </c>
      <c r="Y383" t="s">
        <v>594</v>
      </c>
      <c r="Z383" t="s">
        <v>719</v>
      </c>
      <c r="AA383" t="s">
        <v>719</v>
      </c>
      <c r="AB383" t="s">
        <v>1495</v>
      </c>
      <c r="AC383" t="s">
        <v>594</v>
      </c>
      <c r="AD383" t="s">
        <v>661</v>
      </c>
      <c r="AF383" t="s">
        <v>10331</v>
      </c>
      <c r="AG383" t="s">
        <v>606</v>
      </c>
      <c r="AH383" t="s">
        <v>10328</v>
      </c>
      <c r="AI383" t="s">
        <v>607</v>
      </c>
      <c r="AJ383" t="s">
        <v>608</v>
      </c>
      <c r="AK383" t="s">
        <v>647</v>
      </c>
      <c r="AL383" t="s">
        <v>609</v>
      </c>
      <c r="AM383" t="s">
        <v>610</v>
      </c>
      <c r="AN383" t="s">
        <v>611</v>
      </c>
      <c r="AO383">
        <v>0</v>
      </c>
      <c r="AP383">
        <v>100000000000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1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450</v>
      </c>
      <c r="ES383" t="s">
        <v>10328</v>
      </c>
      <c r="ET383" t="s">
        <v>10328</v>
      </c>
      <c r="EU383">
        <v>2018</v>
      </c>
      <c r="EV383" t="s">
        <v>10329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 t="b">
        <v>1</v>
      </c>
      <c r="FR383" t="b">
        <v>1</v>
      </c>
    </row>
    <row r="384" spans="1:174" x14ac:dyDescent="0.4">
      <c r="A384" t="s">
        <v>192</v>
      </c>
      <c r="B384">
        <v>406341042401</v>
      </c>
      <c r="C384">
        <v>6000000001034</v>
      </c>
      <c r="D384" t="s">
        <v>1496</v>
      </c>
      <c r="E384" t="s">
        <v>1497</v>
      </c>
      <c r="F384" t="s">
        <v>587</v>
      </c>
      <c r="G384" t="s">
        <v>742</v>
      </c>
      <c r="H384" t="s">
        <v>1498</v>
      </c>
      <c r="I384" t="s">
        <v>590</v>
      </c>
      <c r="J384" t="s">
        <v>591</v>
      </c>
      <c r="K384" t="s">
        <v>592</v>
      </c>
      <c r="L384" t="s">
        <v>593</v>
      </c>
      <c r="M384" t="s">
        <v>594</v>
      </c>
      <c r="N384" t="s">
        <v>595</v>
      </c>
      <c r="O384" t="s">
        <v>596</v>
      </c>
      <c r="P384" t="s">
        <v>595</v>
      </c>
      <c r="Q384" t="s">
        <v>597</v>
      </c>
      <c r="R384" t="s">
        <v>598</v>
      </c>
      <c r="S384" t="s">
        <v>598</v>
      </c>
      <c r="T384" s="1">
        <v>43384</v>
      </c>
      <c r="U384" s="1">
        <v>46125</v>
      </c>
      <c r="V384" s="1">
        <v>46125</v>
      </c>
      <c r="X384" t="s">
        <v>718</v>
      </c>
      <c r="Y384" t="s">
        <v>600</v>
      </c>
      <c r="Z384" t="s">
        <v>719</v>
      </c>
      <c r="AA384" t="s">
        <v>1499</v>
      </c>
      <c r="AB384" t="s">
        <v>637</v>
      </c>
      <c r="AC384" t="s">
        <v>594</v>
      </c>
      <c r="AD384" t="s">
        <v>661</v>
      </c>
      <c r="AF384" t="s">
        <v>605</v>
      </c>
      <c r="AG384" t="s">
        <v>606</v>
      </c>
      <c r="AH384" s="1">
        <v>43328</v>
      </c>
      <c r="AI384" t="s">
        <v>607</v>
      </c>
      <c r="AJ384" t="s">
        <v>608</v>
      </c>
      <c r="AK384" t="s">
        <v>587</v>
      </c>
      <c r="AL384" t="s">
        <v>609</v>
      </c>
      <c r="AM384" t="s">
        <v>610</v>
      </c>
      <c r="AN384" t="s">
        <v>619</v>
      </c>
      <c r="AO384">
        <v>0</v>
      </c>
      <c r="AP384">
        <v>40000000000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26492914360</v>
      </c>
      <c r="AX384">
        <v>0</v>
      </c>
      <c r="AY384">
        <v>397394818</v>
      </c>
      <c r="AZ384">
        <v>25994695645</v>
      </c>
      <c r="BA384">
        <v>0</v>
      </c>
      <c r="BB384">
        <v>-397394818</v>
      </c>
      <c r="BC384">
        <v>498218715</v>
      </c>
      <c r="BD384">
        <v>0</v>
      </c>
      <c r="BE384">
        <v>10503514</v>
      </c>
      <c r="BF384">
        <v>163675023</v>
      </c>
      <c r="BG384">
        <v>0</v>
      </c>
      <c r="BH384">
        <v>10503514</v>
      </c>
      <c r="BI384">
        <v>0</v>
      </c>
      <c r="BJ384">
        <v>0</v>
      </c>
      <c r="BK384">
        <v>0</v>
      </c>
      <c r="BL384">
        <v>6345550</v>
      </c>
      <c r="BM384">
        <v>0</v>
      </c>
      <c r="BN384">
        <v>0</v>
      </c>
      <c r="BO384">
        <v>1988779</v>
      </c>
      <c r="BP384">
        <v>7028361</v>
      </c>
      <c r="BQ384">
        <v>1988779</v>
      </c>
      <c r="BR384">
        <v>7028361</v>
      </c>
      <c r="BS384">
        <v>0</v>
      </c>
      <c r="BT384">
        <v>0</v>
      </c>
      <c r="BU384">
        <v>0</v>
      </c>
      <c r="BV384">
        <v>1988779</v>
      </c>
      <c r="BW384">
        <v>7028361</v>
      </c>
      <c r="BX384">
        <v>0.39997620751963792</v>
      </c>
      <c r="BY384">
        <v>1.0140997534834686</v>
      </c>
      <c r="BZ384">
        <v>0</v>
      </c>
      <c r="CA384">
        <v>498977159</v>
      </c>
      <c r="CB384">
        <v>498977159</v>
      </c>
      <c r="CC384">
        <v>896371977</v>
      </c>
      <c r="CD384">
        <v>0</v>
      </c>
      <c r="CE384">
        <v>498218715</v>
      </c>
      <c r="CF384">
        <v>498218715</v>
      </c>
      <c r="CG384">
        <v>894937781</v>
      </c>
      <c r="CH384">
        <v>498218715</v>
      </c>
      <c r="CI384">
        <v>498218715</v>
      </c>
      <c r="CJ384">
        <v>894937781</v>
      </c>
      <c r="CK384">
        <v>675752</v>
      </c>
      <c r="CL384">
        <v>0</v>
      </c>
      <c r="CM384">
        <v>0.36629384999999998</v>
      </c>
      <c r="CN384">
        <v>4.3955261999999999</v>
      </c>
      <c r="CO384">
        <v>4.3955261999999999</v>
      </c>
      <c r="CP384">
        <v>182494451.25940275</v>
      </c>
      <c r="CQ384">
        <v>2189933415.112833</v>
      </c>
      <c r="CR384">
        <v>2189933415.112833</v>
      </c>
      <c r="CS384">
        <v>1.0061780678703707</v>
      </c>
      <c r="CT384">
        <v>501296744.03555888</v>
      </c>
      <c r="CU384">
        <v>4.7</v>
      </c>
      <c r="CV384">
        <v>0</v>
      </c>
      <c r="CW384">
        <v>0</v>
      </c>
      <c r="CX384">
        <v>0</v>
      </c>
      <c r="CY384">
        <v>4.7</v>
      </c>
      <c r="CZ384">
        <v>2341627960.5</v>
      </c>
      <c r="DA384">
        <v>0</v>
      </c>
      <c r="DB384">
        <v>0</v>
      </c>
      <c r="DC384">
        <v>0</v>
      </c>
      <c r="DD384">
        <v>1867755644.5999999</v>
      </c>
      <c r="DE384">
        <v>498218715</v>
      </c>
      <c r="DF384">
        <v>0</v>
      </c>
      <c r="DG384">
        <v>0</v>
      </c>
      <c r="DH384">
        <v>1</v>
      </c>
      <c r="DI384">
        <v>0</v>
      </c>
      <c r="DJ384">
        <v>498218715</v>
      </c>
      <c r="DK384">
        <v>0</v>
      </c>
      <c r="DL384">
        <v>894937781</v>
      </c>
      <c r="DM384">
        <v>0</v>
      </c>
      <c r="DN384">
        <v>0</v>
      </c>
      <c r="DO384">
        <v>0</v>
      </c>
      <c r="DP384">
        <v>397394818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1651082777.5903234</v>
      </c>
      <c r="DW384">
        <v>105099341.35619035</v>
      </c>
      <c r="DX384">
        <v>0</v>
      </c>
      <c r="DY384">
        <v>0</v>
      </c>
      <c r="DZ384">
        <v>0</v>
      </c>
      <c r="EA384">
        <v>0</v>
      </c>
      <c r="EB384">
        <v>105099341.35619035</v>
      </c>
      <c r="EC384">
        <v>6.3654798404219212E-2</v>
      </c>
      <c r="ED384">
        <v>105099341.35619034</v>
      </c>
      <c r="EE384">
        <v>31714011.864534147</v>
      </c>
      <c r="EF384">
        <v>0</v>
      </c>
      <c r="EG384">
        <v>1988779</v>
      </c>
      <c r="EH384">
        <v>0</v>
      </c>
      <c r="EI384">
        <v>0</v>
      </c>
      <c r="EJ384">
        <v>0</v>
      </c>
      <c r="EK384">
        <v>0</v>
      </c>
      <c r="EL384">
        <v>7028361</v>
      </c>
      <c r="EM384">
        <v>0</v>
      </c>
      <c r="EN384">
        <v>0</v>
      </c>
      <c r="EO384">
        <v>0</v>
      </c>
      <c r="EP384">
        <v>1988779</v>
      </c>
      <c r="EQ384">
        <v>7028361</v>
      </c>
      <c r="ER384">
        <v>356</v>
      </c>
      <c r="ES384" t="s">
        <v>10328</v>
      </c>
      <c r="ET384" t="s">
        <v>10328</v>
      </c>
      <c r="EU384">
        <v>2018</v>
      </c>
      <c r="EV384" t="s">
        <v>10329</v>
      </c>
      <c r="EW384">
        <v>0</v>
      </c>
      <c r="EX384">
        <v>1988779</v>
      </c>
      <c r="EY384">
        <v>0</v>
      </c>
      <c r="EZ384">
        <v>0</v>
      </c>
      <c r="FA384">
        <v>0</v>
      </c>
      <c r="FB384">
        <v>0</v>
      </c>
      <c r="FC384">
        <v>7028361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 t="b">
        <v>1</v>
      </c>
      <c r="FR384" t="b">
        <v>1</v>
      </c>
    </row>
    <row r="385" spans="1:174" x14ac:dyDescent="0.4">
      <c r="A385" t="s">
        <v>1500</v>
      </c>
      <c r="B385" t="s">
        <v>1501</v>
      </c>
      <c r="C385">
        <v>210000112</v>
      </c>
      <c r="D385" t="s">
        <v>1502</v>
      </c>
      <c r="E385" t="s">
        <v>1503</v>
      </c>
      <c r="F385" t="s">
        <v>647</v>
      </c>
      <c r="G385" t="s">
        <v>1280</v>
      </c>
      <c r="H385" t="s">
        <v>1281</v>
      </c>
      <c r="I385" t="s">
        <v>590</v>
      </c>
      <c r="J385" t="s">
        <v>591</v>
      </c>
      <c r="K385" t="s">
        <v>592</v>
      </c>
      <c r="L385" t="s">
        <v>593</v>
      </c>
      <c r="M385" t="s">
        <v>1055</v>
      </c>
      <c r="N385" t="s">
        <v>635</v>
      </c>
      <c r="O385" t="s">
        <v>695</v>
      </c>
      <c r="P385" t="s">
        <v>625</v>
      </c>
      <c r="Q385" t="s">
        <v>597</v>
      </c>
      <c r="R385" t="s">
        <v>598</v>
      </c>
      <c r="S385" t="s">
        <v>598</v>
      </c>
      <c r="T385" s="1">
        <v>43360</v>
      </c>
      <c r="U385" s="1">
        <v>45094</v>
      </c>
      <c r="V385" s="1">
        <v>45094</v>
      </c>
      <c r="W385" s="1">
        <v>44839</v>
      </c>
      <c r="X385" t="s">
        <v>594</v>
      </c>
      <c r="Y385" t="s">
        <v>594</v>
      </c>
      <c r="Z385" t="s">
        <v>1504</v>
      </c>
      <c r="AA385" t="s">
        <v>1504</v>
      </c>
      <c r="AB385" t="s">
        <v>1505</v>
      </c>
      <c r="AC385" t="s">
        <v>594</v>
      </c>
      <c r="AD385" t="s">
        <v>604</v>
      </c>
      <c r="AF385" t="s">
        <v>10331</v>
      </c>
      <c r="AG385" t="e">
        <v>#N/A</v>
      </c>
      <c r="AH385" t="s">
        <v>10328</v>
      </c>
      <c r="AI385" t="s">
        <v>607</v>
      </c>
      <c r="AJ385" t="s">
        <v>608</v>
      </c>
      <c r="AK385" t="s">
        <v>647</v>
      </c>
      <c r="AL385" t="s">
        <v>627</v>
      </c>
      <c r="AM385" t="s">
        <v>610</v>
      </c>
      <c r="AN385" t="s">
        <v>611</v>
      </c>
      <c r="AO385">
        <v>0</v>
      </c>
      <c r="AP385">
        <v>16400000000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8200000000</v>
      </c>
      <c r="AX385">
        <v>0</v>
      </c>
      <c r="AY385">
        <v>0</v>
      </c>
      <c r="AZ385">
        <v>8651643981</v>
      </c>
      <c r="BA385">
        <v>0</v>
      </c>
      <c r="BB385">
        <v>0</v>
      </c>
      <c r="BC385">
        <v>-451643981</v>
      </c>
      <c r="BD385">
        <v>0</v>
      </c>
      <c r="BE385">
        <v>0</v>
      </c>
      <c r="BF385">
        <v>426445054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2.5579097867012024</v>
      </c>
      <c r="CP385">
        <v>0</v>
      </c>
      <c r="CQ385">
        <v>0</v>
      </c>
      <c r="CR385">
        <v>0</v>
      </c>
      <c r="CS385">
        <v>1.1070840286585366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2.0402245420209939E-2</v>
      </c>
      <c r="DI385">
        <v>0.97959775457979004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450</v>
      </c>
      <c r="ES385" t="s">
        <v>10328</v>
      </c>
      <c r="ET385" t="s">
        <v>10328</v>
      </c>
      <c r="EU385">
        <v>2018</v>
      </c>
      <c r="EV385" t="s">
        <v>613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 t="b">
        <v>1</v>
      </c>
      <c r="FR385" t="b">
        <v>1</v>
      </c>
    </row>
    <row r="386" spans="1:174" x14ac:dyDescent="0.4">
      <c r="A386" t="s">
        <v>1500</v>
      </c>
      <c r="B386" t="s">
        <v>1501</v>
      </c>
      <c r="C386">
        <v>210000113</v>
      </c>
      <c r="D386" t="s">
        <v>1502</v>
      </c>
      <c r="E386" t="s">
        <v>1506</v>
      </c>
      <c r="F386" t="s">
        <v>647</v>
      </c>
      <c r="G386" t="s">
        <v>1280</v>
      </c>
      <c r="H386" t="s">
        <v>1281</v>
      </c>
      <c r="I386" t="s">
        <v>590</v>
      </c>
      <c r="J386" t="s">
        <v>591</v>
      </c>
      <c r="K386" t="s">
        <v>592</v>
      </c>
      <c r="L386" t="s">
        <v>593</v>
      </c>
      <c r="M386" t="s">
        <v>1055</v>
      </c>
      <c r="N386" t="s">
        <v>635</v>
      </c>
      <c r="O386" t="s">
        <v>695</v>
      </c>
      <c r="P386" t="s">
        <v>625</v>
      </c>
      <c r="Q386" t="s">
        <v>597</v>
      </c>
      <c r="R386" t="s">
        <v>598</v>
      </c>
      <c r="S386" t="s">
        <v>598</v>
      </c>
      <c r="T386" s="1">
        <v>43360</v>
      </c>
      <c r="U386" s="1">
        <v>45094</v>
      </c>
      <c r="V386" s="1">
        <v>45094</v>
      </c>
      <c r="W386" s="1">
        <v>44830</v>
      </c>
      <c r="X386" t="s">
        <v>594</v>
      </c>
      <c r="Y386" t="s">
        <v>594</v>
      </c>
      <c r="Z386" t="s">
        <v>1504</v>
      </c>
      <c r="AA386" t="s">
        <v>1504</v>
      </c>
      <c r="AB386" t="s">
        <v>1505</v>
      </c>
      <c r="AC386" t="s">
        <v>594</v>
      </c>
      <c r="AD386" t="s">
        <v>604</v>
      </c>
      <c r="AF386" t="s">
        <v>10331</v>
      </c>
      <c r="AG386" t="e">
        <v>#N/A</v>
      </c>
      <c r="AH386" t="s">
        <v>10328</v>
      </c>
      <c r="AI386" t="s">
        <v>607</v>
      </c>
      <c r="AJ386" t="s">
        <v>608</v>
      </c>
      <c r="AK386" t="s">
        <v>647</v>
      </c>
      <c r="AL386" t="s">
        <v>627</v>
      </c>
      <c r="AM386" t="s">
        <v>610</v>
      </c>
      <c r="AN386" t="s">
        <v>611</v>
      </c>
      <c r="AO386">
        <v>0</v>
      </c>
      <c r="AP386">
        <v>16400000000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8200000000</v>
      </c>
      <c r="AX386">
        <v>0</v>
      </c>
      <c r="AY386">
        <v>0</v>
      </c>
      <c r="AZ386">
        <v>8538055158</v>
      </c>
      <c r="BA386">
        <v>0</v>
      </c>
      <c r="BB386">
        <v>0</v>
      </c>
      <c r="BC386">
        <v>-338055158</v>
      </c>
      <c r="BD386">
        <v>0</v>
      </c>
      <c r="BE386">
        <v>0</v>
      </c>
      <c r="BF386">
        <v>534752148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2.562019526958466</v>
      </c>
      <c r="CP386">
        <v>0</v>
      </c>
      <c r="CQ386">
        <v>0</v>
      </c>
      <c r="CR386">
        <v>0</v>
      </c>
      <c r="CS386">
        <v>1.1064399153658537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2.0402245420209939E-2</v>
      </c>
      <c r="DI386">
        <v>0.97959775457979004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450</v>
      </c>
      <c r="ES386" t="s">
        <v>10328</v>
      </c>
      <c r="ET386" t="s">
        <v>10328</v>
      </c>
      <c r="EU386">
        <v>2018</v>
      </c>
      <c r="EV386" t="s">
        <v>613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 t="b">
        <v>1</v>
      </c>
      <c r="FR386" t="b">
        <v>1</v>
      </c>
    </row>
    <row r="387" spans="1:174" x14ac:dyDescent="0.4">
      <c r="A387" t="s">
        <v>193</v>
      </c>
      <c r="B387" t="s">
        <v>1507</v>
      </c>
      <c r="C387">
        <v>210000101</v>
      </c>
      <c r="D387" t="s">
        <v>1508</v>
      </c>
      <c r="E387" t="s">
        <v>1509</v>
      </c>
      <c r="F387" t="s">
        <v>647</v>
      </c>
      <c r="G387" t="s">
        <v>648</v>
      </c>
      <c r="H387" t="s">
        <v>973</v>
      </c>
      <c r="I387" t="s">
        <v>730</v>
      </c>
      <c r="J387" t="s">
        <v>852</v>
      </c>
      <c r="K387" t="s">
        <v>732</v>
      </c>
      <c r="L387" t="s">
        <v>1510</v>
      </c>
      <c r="M387" t="s">
        <v>594</v>
      </c>
      <c r="N387" t="s">
        <v>635</v>
      </c>
      <c r="O387" t="s">
        <v>624</v>
      </c>
      <c r="P387" t="s">
        <v>636</v>
      </c>
      <c r="Q387" t="s">
        <v>597</v>
      </c>
      <c r="R387" t="s">
        <v>598</v>
      </c>
      <c r="S387" t="s">
        <v>853</v>
      </c>
      <c r="T387" s="1">
        <v>43340</v>
      </c>
      <c r="U387" s="1">
        <v>45897</v>
      </c>
      <c r="V387" s="1">
        <v>47003</v>
      </c>
      <c r="X387" t="s">
        <v>594</v>
      </c>
      <c r="Y387" t="s">
        <v>594</v>
      </c>
      <c r="Z387" t="s">
        <v>594</v>
      </c>
      <c r="AA387" t="s">
        <v>594</v>
      </c>
      <c r="AB387" t="s">
        <v>1511</v>
      </c>
      <c r="AC387" t="s">
        <v>1512</v>
      </c>
      <c r="AD387" t="s">
        <v>904</v>
      </c>
      <c r="AF387" t="s">
        <v>653</v>
      </c>
      <c r="AG387" t="s">
        <v>606</v>
      </c>
      <c r="AH387" t="s">
        <v>10328</v>
      </c>
      <c r="AI387" t="s">
        <v>607</v>
      </c>
      <c r="AJ387" t="s">
        <v>814</v>
      </c>
      <c r="AK387" t="s">
        <v>647</v>
      </c>
      <c r="AL387" t="s">
        <v>609</v>
      </c>
      <c r="AM387" t="s">
        <v>610</v>
      </c>
      <c r="AN387" t="s">
        <v>619</v>
      </c>
      <c r="AO387">
        <v>4200000000</v>
      </c>
      <c r="AP387">
        <v>60000000000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65732387157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65732387157</v>
      </c>
      <c r="BD387">
        <v>0</v>
      </c>
      <c r="BE387">
        <v>0</v>
      </c>
      <c r="BF387">
        <v>22916084552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249858284</v>
      </c>
      <c r="BN387">
        <v>249858284</v>
      </c>
      <c r="BO387">
        <v>0</v>
      </c>
      <c r="BP387">
        <v>0</v>
      </c>
      <c r="BQ387">
        <v>249858284</v>
      </c>
      <c r="BR387">
        <v>249858284</v>
      </c>
      <c r="BS387">
        <v>0</v>
      </c>
      <c r="BT387">
        <v>0</v>
      </c>
      <c r="BU387">
        <v>0</v>
      </c>
      <c r="BV387">
        <v>249858284</v>
      </c>
      <c r="BW387">
        <v>249858284</v>
      </c>
      <c r="BX387">
        <v>0.49315083313154484</v>
      </c>
      <c r="BY387">
        <v>0.49315083313154484</v>
      </c>
      <c r="BZ387">
        <v>0</v>
      </c>
      <c r="CA387">
        <v>65732387157</v>
      </c>
      <c r="CB387">
        <v>65732387157</v>
      </c>
      <c r="CC387">
        <v>65732387157</v>
      </c>
      <c r="CD387">
        <v>0</v>
      </c>
      <c r="CE387">
        <v>50915550647</v>
      </c>
      <c r="CF387">
        <v>50665692363</v>
      </c>
      <c r="CG387">
        <v>50665692363</v>
      </c>
      <c r="CH387">
        <v>50915550647</v>
      </c>
      <c r="CI387">
        <v>50665692363</v>
      </c>
      <c r="CJ387">
        <v>50665692363</v>
      </c>
      <c r="CK387">
        <v>249858284</v>
      </c>
      <c r="CL387">
        <v>0</v>
      </c>
      <c r="CM387">
        <v>5.9632161259651193</v>
      </c>
      <c r="CN387">
        <v>2.0151200890541081</v>
      </c>
      <c r="CO387">
        <v>2.1561571955680852</v>
      </c>
      <c r="CP387">
        <v>303620432680.58417</v>
      </c>
      <c r="CQ387">
        <v>102600948954.02159</v>
      </c>
      <c r="CR387">
        <v>109781930893.84032</v>
      </c>
      <c r="CS387">
        <v>1.1232154861903185</v>
      </c>
      <c r="CT387">
        <v>57189134974.617889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1</v>
      </c>
      <c r="DI387">
        <v>0</v>
      </c>
      <c r="DJ387">
        <v>50915550647</v>
      </c>
      <c r="DK387">
        <v>0</v>
      </c>
      <c r="DL387">
        <v>50665692363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59519836843</v>
      </c>
      <c r="DW387">
        <v>7151056551.8879137</v>
      </c>
      <c r="DX387">
        <v>0</v>
      </c>
      <c r="DY387">
        <v>2140181586.4542601</v>
      </c>
      <c r="DZ387">
        <v>21838404894.978394</v>
      </c>
      <c r="EA387">
        <v>0</v>
      </c>
      <c r="EB387">
        <v>31129643033.320568</v>
      </c>
      <c r="EC387">
        <v>0.523012909384036</v>
      </c>
      <c r="ED387">
        <v>31129643033.320564</v>
      </c>
      <c r="EE387">
        <v>26629490276.777706</v>
      </c>
      <c r="EF387">
        <v>0</v>
      </c>
      <c r="EG387">
        <v>0</v>
      </c>
      <c r="EH387">
        <v>0</v>
      </c>
      <c r="EI387">
        <v>0</v>
      </c>
      <c r="EJ387">
        <v>249858284</v>
      </c>
      <c r="EK387">
        <v>0</v>
      </c>
      <c r="EL387">
        <v>0</v>
      </c>
      <c r="EM387">
        <v>0</v>
      </c>
      <c r="EN387">
        <v>0</v>
      </c>
      <c r="EO387">
        <v>249858284</v>
      </c>
      <c r="EP387">
        <v>249858284</v>
      </c>
      <c r="EQ387">
        <v>249858284</v>
      </c>
      <c r="ER387">
        <v>236</v>
      </c>
      <c r="ES387" t="s">
        <v>10328</v>
      </c>
      <c r="ET387" t="s">
        <v>10328</v>
      </c>
      <c r="EU387">
        <v>2018</v>
      </c>
      <c r="EV387" t="s">
        <v>613</v>
      </c>
      <c r="EW387">
        <v>0</v>
      </c>
      <c r="EX387">
        <v>0</v>
      </c>
      <c r="EY387">
        <v>0</v>
      </c>
      <c r="EZ387">
        <v>0</v>
      </c>
      <c r="FA387">
        <v>249858284</v>
      </c>
      <c r="FB387">
        <v>0</v>
      </c>
      <c r="FC387">
        <v>0</v>
      </c>
      <c r="FD387">
        <v>0</v>
      </c>
      <c r="FE387">
        <v>0</v>
      </c>
      <c r="FF387">
        <v>249858284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 t="b">
        <v>1</v>
      </c>
      <c r="FR387" t="b">
        <v>1</v>
      </c>
    </row>
    <row r="388" spans="1:174" x14ac:dyDescent="0.4">
      <c r="A388" t="s">
        <v>1513</v>
      </c>
      <c r="B388" t="s">
        <v>1514</v>
      </c>
      <c r="C388">
        <v>210000378</v>
      </c>
      <c r="D388" t="s">
        <v>1515</v>
      </c>
      <c r="E388" t="s">
        <v>1516</v>
      </c>
      <c r="F388" t="s">
        <v>587</v>
      </c>
      <c r="G388" t="s">
        <v>588</v>
      </c>
      <c r="H388" t="s">
        <v>589</v>
      </c>
      <c r="I388" t="s">
        <v>590</v>
      </c>
      <c r="J388" t="s">
        <v>591</v>
      </c>
      <c r="K388" t="s">
        <v>592</v>
      </c>
      <c r="L388" t="s">
        <v>593</v>
      </c>
      <c r="M388" t="s">
        <v>594</v>
      </c>
      <c r="N388" t="s">
        <v>635</v>
      </c>
      <c r="O388" t="s">
        <v>695</v>
      </c>
      <c r="P388" t="s">
        <v>636</v>
      </c>
      <c r="Q388" t="s">
        <v>597</v>
      </c>
      <c r="R388" t="s">
        <v>598</v>
      </c>
      <c r="S388" t="s">
        <v>598</v>
      </c>
      <c r="T388" s="1">
        <v>43734</v>
      </c>
      <c r="U388" s="1">
        <v>45593</v>
      </c>
      <c r="V388" s="1">
        <v>56882</v>
      </c>
      <c r="W388" s="1">
        <v>45838</v>
      </c>
      <c r="X388" t="s">
        <v>599</v>
      </c>
      <c r="Y388" t="s">
        <v>600</v>
      </c>
      <c r="Z388" t="s">
        <v>601</v>
      </c>
      <c r="AB388" t="s">
        <v>746</v>
      </c>
      <c r="AC388" t="s">
        <v>594</v>
      </c>
      <c r="AD388" t="s">
        <v>661</v>
      </c>
      <c r="AF388" t="s">
        <v>605</v>
      </c>
      <c r="AG388" t="s">
        <v>722</v>
      </c>
      <c r="AH388" t="s">
        <v>10328</v>
      </c>
      <c r="AI388" t="s">
        <v>607</v>
      </c>
      <c r="AJ388" t="s">
        <v>608</v>
      </c>
      <c r="AK388" t="s">
        <v>587</v>
      </c>
      <c r="AL388" t="s">
        <v>609</v>
      </c>
      <c r="AM388" t="s">
        <v>610</v>
      </c>
      <c r="AN388" t="s">
        <v>611</v>
      </c>
      <c r="AO388">
        <v>0</v>
      </c>
      <c r="AP388">
        <v>39520000000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19364557225</v>
      </c>
      <c r="AX388">
        <v>0</v>
      </c>
      <c r="AY388">
        <v>0</v>
      </c>
      <c r="AZ388">
        <v>15033412464</v>
      </c>
      <c r="BA388">
        <v>0</v>
      </c>
      <c r="BB388">
        <v>0</v>
      </c>
      <c r="BC388">
        <v>4331144761</v>
      </c>
      <c r="BD388">
        <v>0</v>
      </c>
      <c r="BE388">
        <v>0</v>
      </c>
      <c r="BF388">
        <v>2455503349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-3.8772647082805642</v>
      </c>
      <c r="CP388">
        <v>0</v>
      </c>
      <c r="CQ388">
        <v>0</v>
      </c>
      <c r="CR388">
        <v>0</v>
      </c>
      <c r="CS388">
        <v>0.90314049579308153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0.89455080362227146</v>
      </c>
      <c r="DI388">
        <v>0.10544919637772855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450</v>
      </c>
      <c r="ES388" t="s">
        <v>10328</v>
      </c>
      <c r="ET388" t="s">
        <v>10328</v>
      </c>
      <c r="EU388">
        <v>2019</v>
      </c>
      <c r="EV388" t="s">
        <v>613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 t="b">
        <v>1</v>
      </c>
      <c r="FR388" t="b">
        <v>1</v>
      </c>
    </row>
    <row r="389" spans="1:174" x14ac:dyDescent="0.4">
      <c r="A389" t="s">
        <v>1513</v>
      </c>
      <c r="B389" t="s">
        <v>1517</v>
      </c>
      <c r="C389">
        <v>210000379</v>
      </c>
      <c r="D389" t="s">
        <v>1515</v>
      </c>
      <c r="E389" t="s">
        <v>1518</v>
      </c>
      <c r="F389" t="s">
        <v>587</v>
      </c>
      <c r="G389" t="s">
        <v>588</v>
      </c>
      <c r="H389" t="s">
        <v>589</v>
      </c>
      <c r="I389" t="s">
        <v>590</v>
      </c>
      <c r="J389" t="s">
        <v>591</v>
      </c>
      <c r="K389" t="s">
        <v>592</v>
      </c>
      <c r="L389" t="s">
        <v>593</v>
      </c>
      <c r="M389" t="s">
        <v>594</v>
      </c>
      <c r="N389" t="s">
        <v>635</v>
      </c>
      <c r="O389" t="s">
        <v>695</v>
      </c>
      <c r="P389" t="s">
        <v>636</v>
      </c>
      <c r="Q389" t="s">
        <v>597</v>
      </c>
      <c r="R389" t="s">
        <v>598</v>
      </c>
      <c r="S389" t="s">
        <v>598</v>
      </c>
      <c r="T389" s="1">
        <v>43734</v>
      </c>
      <c r="U389" s="1">
        <v>45593</v>
      </c>
      <c r="V389" s="1">
        <v>56882</v>
      </c>
      <c r="W389" s="1">
        <v>45838</v>
      </c>
      <c r="X389" t="s">
        <v>599</v>
      </c>
      <c r="Y389" t="s">
        <v>600</v>
      </c>
      <c r="Z389" t="s">
        <v>601</v>
      </c>
      <c r="AB389" t="s">
        <v>800</v>
      </c>
      <c r="AC389" t="s">
        <v>594</v>
      </c>
      <c r="AD389" t="s">
        <v>661</v>
      </c>
      <c r="AF389" t="s">
        <v>605</v>
      </c>
      <c r="AG389" t="s">
        <v>722</v>
      </c>
      <c r="AH389" t="s">
        <v>10328</v>
      </c>
      <c r="AI389" t="s">
        <v>607</v>
      </c>
      <c r="AJ389" t="s">
        <v>608</v>
      </c>
      <c r="AK389" t="s">
        <v>587</v>
      </c>
      <c r="AL389" t="s">
        <v>609</v>
      </c>
      <c r="AM389" t="s">
        <v>610</v>
      </c>
      <c r="AN389" t="s">
        <v>611</v>
      </c>
      <c r="AO389">
        <v>0</v>
      </c>
      <c r="AP389">
        <v>39520000000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11574940325</v>
      </c>
      <c r="AX389">
        <v>0</v>
      </c>
      <c r="AY389">
        <v>0</v>
      </c>
      <c r="AZ389">
        <v>15033753316</v>
      </c>
      <c r="BA389">
        <v>0</v>
      </c>
      <c r="BB389">
        <v>0</v>
      </c>
      <c r="BC389">
        <v>-3458812991</v>
      </c>
      <c r="BD389">
        <v>0</v>
      </c>
      <c r="BE389">
        <v>0</v>
      </c>
      <c r="BF389">
        <v>1938157872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1.4662633855090739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0.89455080362227146</v>
      </c>
      <c r="DI389">
        <v>0.10544919637772855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450</v>
      </c>
      <c r="ES389" t="s">
        <v>10328</v>
      </c>
      <c r="ET389" t="s">
        <v>10328</v>
      </c>
      <c r="EU389">
        <v>2019</v>
      </c>
      <c r="EV389" t="s">
        <v>613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 t="b">
        <v>1</v>
      </c>
      <c r="FR389" t="b">
        <v>1</v>
      </c>
    </row>
    <row r="390" spans="1:174" x14ac:dyDescent="0.4">
      <c r="A390" t="s">
        <v>1513</v>
      </c>
      <c r="B390">
        <v>807001528801</v>
      </c>
      <c r="C390">
        <v>6000000001297</v>
      </c>
      <c r="D390" t="s">
        <v>1519</v>
      </c>
      <c r="E390" t="s">
        <v>1519</v>
      </c>
      <c r="F390" t="s">
        <v>587</v>
      </c>
      <c r="G390" t="s">
        <v>588</v>
      </c>
      <c r="H390" t="s">
        <v>589</v>
      </c>
      <c r="I390" t="s">
        <v>590</v>
      </c>
      <c r="J390" t="s">
        <v>591</v>
      </c>
      <c r="K390" t="s">
        <v>592</v>
      </c>
      <c r="L390" t="s">
        <v>593</v>
      </c>
      <c r="M390" t="s">
        <v>594</v>
      </c>
      <c r="N390" t="s">
        <v>595</v>
      </c>
      <c r="O390" t="s">
        <v>596</v>
      </c>
      <c r="P390" t="s">
        <v>636</v>
      </c>
      <c r="Q390" t="s">
        <v>597</v>
      </c>
      <c r="R390" t="s">
        <v>598</v>
      </c>
      <c r="S390" t="s">
        <v>598</v>
      </c>
      <c r="T390" s="1">
        <v>45565</v>
      </c>
      <c r="U390" s="1">
        <v>45565</v>
      </c>
      <c r="V390" s="1">
        <v>58714</v>
      </c>
      <c r="W390" s="1">
        <v>45838</v>
      </c>
      <c r="X390" t="s">
        <v>599</v>
      </c>
      <c r="Y390" t="s">
        <v>600</v>
      </c>
      <c r="Z390" t="s">
        <v>601</v>
      </c>
      <c r="AB390" t="s">
        <v>746</v>
      </c>
      <c r="AC390" t="s">
        <v>594</v>
      </c>
      <c r="AD390" t="s">
        <v>661</v>
      </c>
      <c r="AF390" t="s">
        <v>605</v>
      </c>
      <c r="AH390" s="1">
        <v>43402</v>
      </c>
      <c r="AI390" t="s">
        <v>607</v>
      </c>
      <c r="AJ390" t="s">
        <v>608</v>
      </c>
      <c r="AK390" t="s">
        <v>587</v>
      </c>
      <c r="AL390" t="s">
        <v>609</v>
      </c>
      <c r="AM390" t="s">
        <v>610</v>
      </c>
      <c r="AN390" t="s">
        <v>611</v>
      </c>
      <c r="AO390">
        <v>0</v>
      </c>
      <c r="AP390">
        <v>13000000000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1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450</v>
      </c>
      <c r="ES390" t="s">
        <v>10328</v>
      </c>
      <c r="ET390" t="s">
        <v>10328</v>
      </c>
      <c r="EU390">
        <v>2018</v>
      </c>
      <c r="EV390" t="s">
        <v>10329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 t="b">
        <v>1</v>
      </c>
      <c r="FR390" t="b">
        <v>1</v>
      </c>
    </row>
    <row r="391" spans="1:174" x14ac:dyDescent="0.4">
      <c r="A391" t="s">
        <v>194</v>
      </c>
      <c r="B391" t="s">
        <v>1520</v>
      </c>
      <c r="C391">
        <v>210000859</v>
      </c>
      <c r="D391" t="s">
        <v>1521</v>
      </c>
      <c r="E391" t="s">
        <v>1522</v>
      </c>
      <c r="F391" t="s">
        <v>647</v>
      </c>
      <c r="G391" t="s">
        <v>648</v>
      </c>
      <c r="H391" t="s">
        <v>973</v>
      </c>
      <c r="I391" t="s">
        <v>730</v>
      </c>
      <c r="J391" t="s">
        <v>878</v>
      </c>
      <c r="K391" t="s">
        <v>732</v>
      </c>
      <c r="L391" t="s">
        <v>879</v>
      </c>
      <c r="M391" t="s">
        <v>594</v>
      </c>
      <c r="N391" t="s">
        <v>635</v>
      </c>
      <c r="O391" t="s">
        <v>744</v>
      </c>
      <c r="P391" t="s">
        <v>636</v>
      </c>
      <c r="Q391" t="s">
        <v>597</v>
      </c>
      <c r="R391" t="s">
        <v>598</v>
      </c>
      <c r="S391" t="s">
        <v>733</v>
      </c>
      <c r="T391" s="1">
        <v>43349</v>
      </c>
      <c r="U391" s="1">
        <v>45357</v>
      </c>
      <c r="V391" s="1">
        <v>47367</v>
      </c>
      <c r="X391" t="s">
        <v>594</v>
      </c>
      <c r="Y391" t="s">
        <v>594</v>
      </c>
      <c r="Z391" t="s">
        <v>594</v>
      </c>
      <c r="AA391" t="s">
        <v>594</v>
      </c>
      <c r="AB391" t="s">
        <v>630</v>
      </c>
      <c r="AC391" t="s">
        <v>1523</v>
      </c>
      <c r="AD391" t="s">
        <v>812</v>
      </c>
      <c r="AF391" t="s">
        <v>653</v>
      </c>
      <c r="AH391" t="s">
        <v>10328</v>
      </c>
      <c r="AI391" t="s">
        <v>607</v>
      </c>
      <c r="AJ391" t="s">
        <v>814</v>
      </c>
      <c r="AK391" t="s">
        <v>647</v>
      </c>
      <c r="AL391" t="s">
        <v>609</v>
      </c>
      <c r="AM391" t="s">
        <v>610</v>
      </c>
      <c r="AN391" t="s">
        <v>619</v>
      </c>
      <c r="AO391">
        <v>5278000000</v>
      </c>
      <c r="AP391">
        <v>75400000000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87479812997</v>
      </c>
      <c r="AX391">
        <v>0</v>
      </c>
      <c r="AY391">
        <v>0</v>
      </c>
      <c r="AZ391">
        <v>5006640106</v>
      </c>
      <c r="BA391">
        <v>0</v>
      </c>
      <c r="BB391">
        <v>0</v>
      </c>
      <c r="BC391">
        <v>82473172891</v>
      </c>
      <c r="BD391">
        <v>0</v>
      </c>
      <c r="BE391">
        <v>0</v>
      </c>
      <c r="BF391">
        <v>20586413648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956721128</v>
      </c>
      <c r="BN391">
        <v>956721128</v>
      </c>
      <c r="BO391">
        <v>0</v>
      </c>
      <c r="BP391">
        <v>0</v>
      </c>
      <c r="BQ391">
        <v>956721128</v>
      </c>
      <c r="BR391">
        <v>956721128</v>
      </c>
      <c r="BS391">
        <v>0</v>
      </c>
      <c r="BT391">
        <v>0</v>
      </c>
      <c r="BU391">
        <v>0</v>
      </c>
      <c r="BV391">
        <v>956721128</v>
      </c>
      <c r="BW391">
        <v>956721128</v>
      </c>
      <c r="BX391">
        <v>133.35309467234094</v>
      </c>
      <c r="BY391">
        <v>133.35309467234094</v>
      </c>
      <c r="BZ391">
        <v>0</v>
      </c>
      <c r="CA391">
        <v>82359846340</v>
      </c>
      <c r="CB391">
        <v>82359846340</v>
      </c>
      <c r="CC391">
        <v>82359846340</v>
      </c>
      <c r="CD391">
        <v>0</v>
      </c>
      <c r="CE391">
        <v>1674155643</v>
      </c>
      <c r="CF391">
        <v>717434515</v>
      </c>
      <c r="CG391">
        <v>717434515</v>
      </c>
      <c r="CH391">
        <v>1674155643</v>
      </c>
      <c r="CI391">
        <v>717434515</v>
      </c>
      <c r="CJ391">
        <v>717434515</v>
      </c>
      <c r="CK391">
        <v>956721128</v>
      </c>
      <c r="CL391">
        <v>0</v>
      </c>
      <c r="CM391">
        <v>0</v>
      </c>
      <c r="CN391">
        <v>3008.1319999694829</v>
      </c>
      <c r="CO391">
        <v>-53.14262742176652</v>
      </c>
      <c r="CP391">
        <v>0</v>
      </c>
      <c r="CQ391">
        <v>5036081162637.7852</v>
      </c>
      <c r="CR391">
        <v>-88969029581.996964</v>
      </c>
      <c r="CS391">
        <v>0.31169716146895615</v>
      </c>
      <c r="CT391">
        <v>521829561.78033513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1</v>
      </c>
      <c r="DI391">
        <v>0</v>
      </c>
      <c r="DJ391">
        <v>1674155643</v>
      </c>
      <c r="DK391">
        <v>0</v>
      </c>
      <c r="DL391">
        <v>717434515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2914531.130456687</v>
      </c>
      <c r="DX391">
        <v>0</v>
      </c>
      <c r="DY391">
        <v>0</v>
      </c>
      <c r="DZ391">
        <v>97005046.020538002</v>
      </c>
      <c r="EA391">
        <v>0</v>
      </c>
      <c r="EB391">
        <v>99919577.150994688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956721128</v>
      </c>
      <c r="EK391">
        <v>0</v>
      </c>
      <c r="EL391">
        <v>0</v>
      </c>
      <c r="EM391">
        <v>0</v>
      </c>
      <c r="EN391">
        <v>0</v>
      </c>
      <c r="EO391">
        <v>956721128</v>
      </c>
      <c r="EP391">
        <v>956721128</v>
      </c>
      <c r="EQ391">
        <v>956721128</v>
      </c>
      <c r="ER391">
        <v>126</v>
      </c>
      <c r="ES391" t="s">
        <v>10328</v>
      </c>
      <c r="ET391" t="s">
        <v>10328</v>
      </c>
      <c r="EU391">
        <v>2018</v>
      </c>
      <c r="EV391" t="s">
        <v>613</v>
      </c>
      <c r="EW391">
        <v>0</v>
      </c>
      <c r="EX391">
        <v>0</v>
      </c>
      <c r="EY391">
        <v>0</v>
      </c>
      <c r="EZ391">
        <v>0</v>
      </c>
      <c r="FA391">
        <v>956721128</v>
      </c>
      <c r="FB391">
        <v>0</v>
      </c>
      <c r="FC391">
        <v>0</v>
      </c>
      <c r="FD391">
        <v>0</v>
      </c>
      <c r="FE391">
        <v>0</v>
      </c>
      <c r="FF391">
        <v>956721128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 t="b">
        <v>1</v>
      </c>
      <c r="FR391" t="b">
        <v>1</v>
      </c>
    </row>
    <row r="392" spans="1:174" x14ac:dyDescent="0.4">
      <c r="A392" t="s">
        <v>1524</v>
      </c>
      <c r="B392">
        <v>305830012301</v>
      </c>
      <c r="C392">
        <v>6000000001033</v>
      </c>
      <c r="D392" t="s">
        <v>1525</v>
      </c>
      <c r="E392" t="s">
        <v>1526</v>
      </c>
      <c r="F392" t="s">
        <v>647</v>
      </c>
      <c r="G392" t="s">
        <v>1280</v>
      </c>
      <c r="H392" t="s">
        <v>1527</v>
      </c>
      <c r="I392" t="s">
        <v>590</v>
      </c>
      <c r="J392" t="s">
        <v>591</v>
      </c>
      <c r="K392" t="s">
        <v>592</v>
      </c>
      <c r="L392" t="s">
        <v>593</v>
      </c>
      <c r="M392" t="s">
        <v>1230</v>
      </c>
      <c r="N392" t="s">
        <v>595</v>
      </c>
      <c r="O392" t="s">
        <v>596</v>
      </c>
      <c r="P392" t="s">
        <v>595</v>
      </c>
      <c r="Q392" t="s">
        <v>597</v>
      </c>
      <c r="R392" t="s">
        <v>598</v>
      </c>
      <c r="S392" t="s">
        <v>598</v>
      </c>
      <c r="T392" s="1">
        <v>43381</v>
      </c>
      <c r="U392" s="1">
        <v>45938</v>
      </c>
      <c r="V392" s="1">
        <v>45938</v>
      </c>
      <c r="W392" s="1">
        <v>44455</v>
      </c>
      <c r="X392" t="s">
        <v>594</v>
      </c>
      <c r="Y392" t="s">
        <v>594</v>
      </c>
      <c r="Z392" t="s">
        <v>1444</v>
      </c>
      <c r="AA392" t="s">
        <v>1444</v>
      </c>
      <c r="AB392" t="s">
        <v>975</v>
      </c>
      <c r="AC392" t="s">
        <v>594</v>
      </c>
      <c r="AD392" t="s">
        <v>604</v>
      </c>
      <c r="AF392" t="s">
        <v>10331</v>
      </c>
      <c r="AH392" t="s">
        <v>10328</v>
      </c>
      <c r="AI392" t="s">
        <v>607</v>
      </c>
      <c r="AJ392" t="s">
        <v>608</v>
      </c>
      <c r="AK392" t="s">
        <v>647</v>
      </c>
      <c r="AL392" t="s">
        <v>609</v>
      </c>
      <c r="AM392" t="s">
        <v>610</v>
      </c>
      <c r="AN392" t="s">
        <v>611</v>
      </c>
      <c r="AO392">
        <v>0</v>
      </c>
      <c r="AP392">
        <v>42700000000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1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450</v>
      </c>
      <c r="ES392" t="s">
        <v>10328</v>
      </c>
      <c r="ET392" t="s">
        <v>10328</v>
      </c>
      <c r="EU392">
        <v>2018</v>
      </c>
      <c r="EV392" t="s">
        <v>10329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 t="b">
        <v>1</v>
      </c>
      <c r="FR392" t="b">
        <v>1</v>
      </c>
    </row>
    <row r="393" spans="1:174" x14ac:dyDescent="0.4">
      <c r="A393" t="s">
        <v>195</v>
      </c>
      <c r="B393">
        <v>205799861202</v>
      </c>
      <c r="C393">
        <v>6000000001039</v>
      </c>
      <c r="D393" t="s">
        <v>1528</v>
      </c>
      <c r="E393" t="s">
        <v>1529</v>
      </c>
      <c r="F393" t="s">
        <v>587</v>
      </c>
      <c r="G393" t="s">
        <v>588</v>
      </c>
      <c r="H393" t="s">
        <v>589</v>
      </c>
      <c r="I393" t="s">
        <v>590</v>
      </c>
      <c r="J393" t="s">
        <v>591</v>
      </c>
      <c r="K393" t="s">
        <v>592</v>
      </c>
      <c r="L393" t="s">
        <v>593</v>
      </c>
      <c r="M393" t="s">
        <v>594</v>
      </c>
      <c r="N393" t="s">
        <v>595</v>
      </c>
      <c r="O393" t="s">
        <v>596</v>
      </c>
      <c r="P393" t="s">
        <v>595</v>
      </c>
      <c r="Q393" t="s">
        <v>597</v>
      </c>
      <c r="R393" t="s">
        <v>598</v>
      </c>
      <c r="S393" t="s">
        <v>598</v>
      </c>
      <c r="T393" s="1">
        <v>43440</v>
      </c>
      <c r="U393" s="1">
        <v>51674</v>
      </c>
      <c r="V393" s="1">
        <v>51674</v>
      </c>
      <c r="X393" t="s">
        <v>599</v>
      </c>
      <c r="Y393" t="s">
        <v>600</v>
      </c>
      <c r="Z393" t="s">
        <v>601</v>
      </c>
      <c r="AA393" t="s">
        <v>1119</v>
      </c>
      <c r="AB393" t="s">
        <v>1152</v>
      </c>
      <c r="AC393" t="s">
        <v>594</v>
      </c>
      <c r="AD393" t="s">
        <v>681</v>
      </c>
      <c r="AF393" t="s">
        <v>605</v>
      </c>
      <c r="AH393" s="1">
        <v>43433</v>
      </c>
      <c r="AI393" t="s">
        <v>607</v>
      </c>
      <c r="AJ393" t="s">
        <v>608</v>
      </c>
      <c r="AK393" t="s">
        <v>587</v>
      </c>
      <c r="AL393" t="s">
        <v>609</v>
      </c>
      <c r="AM393" t="s">
        <v>610</v>
      </c>
      <c r="AN393" t="s">
        <v>619</v>
      </c>
      <c r="AO393">
        <v>0</v>
      </c>
      <c r="AP393">
        <v>75000000000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74000000000</v>
      </c>
      <c r="AX393">
        <v>616380511</v>
      </c>
      <c r="AY393">
        <v>616380511</v>
      </c>
      <c r="AZ393">
        <v>11119274714</v>
      </c>
      <c r="BA393">
        <v>-616380511</v>
      </c>
      <c r="BB393">
        <v>-616380511</v>
      </c>
      <c r="BC393">
        <v>62880725286</v>
      </c>
      <c r="BD393">
        <v>625439891</v>
      </c>
      <c r="BE393">
        <v>625439891</v>
      </c>
      <c r="BF393">
        <v>17946697713</v>
      </c>
      <c r="BG393">
        <v>0</v>
      </c>
      <c r="BH393">
        <v>625439891</v>
      </c>
      <c r="BI393">
        <v>0</v>
      </c>
      <c r="BJ393">
        <v>0</v>
      </c>
      <c r="BK393">
        <v>0</v>
      </c>
      <c r="BL393">
        <v>618033291</v>
      </c>
      <c r="BM393">
        <v>0</v>
      </c>
      <c r="BN393">
        <v>0</v>
      </c>
      <c r="BO393">
        <v>212734164</v>
      </c>
      <c r="BP393">
        <v>618158048</v>
      </c>
      <c r="BQ393">
        <v>212734164</v>
      </c>
      <c r="BR393">
        <v>618158048</v>
      </c>
      <c r="BS393">
        <v>0</v>
      </c>
      <c r="BT393">
        <v>0</v>
      </c>
      <c r="BU393">
        <v>0</v>
      </c>
      <c r="BV393">
        <v>212734164</v>
      </c>
      <c r="BW393">
        <v>618158048</v>
      </c>
      <c r="BX393">
        <v>0.33723173374879567</v>
      </c>
      <c r="BY393">
        <v>0.98307929566320895</v>
      </c>
      <c r="BZ393">
        <v>0</v>
      </c>
      <c r="CA393">
        <v>62893303947</v>
      </c>
      <c r="CB393">
        <v>63509684458</v>
      </c>
      <c r="CC393">
        <v>63509684458</v>
      </c>
      <c r="CD393">
        <v>0</v>
      </c>
      <c r="CE393">
        <v>62880725286</v>
      </c>
      <c r="CF393">
        <v>63496982521</v>
      </c>
      <c r="CG393">
        <v>63496982521</v>
      </c>
      <c r="CH393">
        <v>62880725286</v>
      </c>
      <c r="CI393">
        <v>63496982521</v>
      </c>
      <c r="CJ393">
        <v>63496982521</v>
      </c>
      <c r="CK393">
        <v>123276</v>
      </c>
      <c r="CL393">
        <v>0</v>
      </c>
      <c r="CM393">
        <v>0.3248943583333333</v>
      </c>
      <c r="CN393">
        <v>3.8987322999999998</v>
      </c>
      <c r="CO393">
        <v>3.8987322999999998</v>
      </c>
      <c r="CP393">
        <v>20429592893.329575</v>
      </c>
      <c r="CQ393">
        <v>245155114719.95493</v>
      </c>
      <c r="CR393">
        <v>245155114719.95493</v>
      </c>
      <c r="CS393">
        <v>1.2425229420675676</v>
      </c>
      <c r="CT393">
        <v>78130743781.703217</v>
      </c>
      <c r="CU393">
        <v>3.95</v>
      </c>
      <c r="CV393">
        <v>0</v>
      </c>
      <c r="CW393">
        <v>0</v>
      </c>
      <c r="CX393">
        <v>3.9500000000000006</v>
      </c>
      <c r="CY393">
        <v>3.9500000000000006</v>
      </c>
      <c r="CZ393">
        <v>248378864879.70001</v>
      </c>
      <c r="DA393">
        <v>0</v>
      </c>
      <c r="DB393">
        <v>0</v>
      </c>
      <c r="DC393">
        <v>2434703018.4500003</v>
      </c>
      <c r="DD393">
        <v>2434703018.4500003</v>
      </c>
      <c r="DE393">
        <v>62880725286</v>
      </c>
      <c r="DF393">
        <v>0</v>
      </c>
      <c r="DG393">
        <v>616380511</v>
      </c>
      <c r="DH393">
        <v>1</v>
      </c>
      <c r="DI393">
        <v>0</v>
      </c>
      <c r="DJ393">
        <v>62880725286</v>
      </c>
      <c r="DK393">
        <v>0</v>
      </c>
      <c r="DL393">
        <v>63496982521</v>
      </c>
      <c r="DM393">
        <v>0</v>
      </c>
      <c r="DN393">
        <v>0</v>
      </c>
      <c r="DO393">
        <v>0</v>
      </c>
      <c r="DP393">
        <v>616380511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60729369336.636612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212734164</v>
      </c>
      <c r="EH393">
        <v>0</v>
      </c>
      <c r="EI393">
        <v>0</v>
      </c>
      <c r="EJ393">
        <v>0</v>
      </c>
      <c r="EK393">
        <v>0</v>
      </c>
      <c r="EL393">
        <v>618158048</v>
      </c>
      <c r="EM393">
        <v>0</v>
      </c>
      <c r="EN393">
        <v>0</v>
      </c>
      <c r="EO393">
        <v>0</v>
      </c>
      <c r="EP393">
        <v>212734164</v>
      </c>
      <c r="EQ393">
        <v>618158048</v>
      </c>
      <c r="ER393">
        <v>158</v>
      </c>
      <c r="ES393" t="s">
        <v>10328</v>
      </c>
      <c r="ET393" t="s">
        <v>10328</v>
      </c>
      <c r="EU393">
        <v>2018</v>
      </c>
      <c r="EV393" t="s">
        <v>10329</v>
      </c>
      <c r="EW393">
        <v>0</v>
      </c>
      <c r="EX393">
        <v>212734164</v>
      </c>
      <c r="EY393">
        <v>0</v>
      </c>
      <c r="EZ393">
        <v>0</v>
      </c>
      <c r="FA393">
        <v>0</v>
      </c>
      <c r="FB393">
        <v>0</v>
      </c>
      <c r="FC393">
        <v>618158048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 t="b">
        <v>1</v>
      </c>
      <c r="FR393" t="b">
        <v>1</v>
      </c>
    </row>
    <row r="394" spans="1:174" x14ac:dyDescent="0.4">
      <c r="A394" t="s">
        <v>195</v>
      </c>
      <c r="B394">
        <v>205799861203</v>
      </c>
      <c r="C394">
        <v>6000000001047</v>
      </c>
      <c r="D394" t="s">
        <v>1528</v>
      </c>
      <c r="E394" t="s">
        <v>1530</v>
      </c>
      <c r="F394" t="s">
        <v>587</v>
      </c>
      <c r="G394" t="s">
        <v>588</v>
      </c>
      <c r="H394" t="s">
        <v>589</v>
      </c>
      <c r="I394" t="s">
        <v>590</v>
      </c>
      <c r="J394" t="s">
        <v>591</v>
      </c>
      <c r="K394" t="s">
        <v>592</v>
      </c>
      <c r="L394" t="s">
        <v>593</v>
      </c>
      <c r="M394" t="s">
        <v>594</v>
      </c>
      <c r="N394" t="s">
        <v>595</v>
      </c>
      <c r="O394" t="s">
        <v>596</v>
      </c>
      <c r="P394" t="s">
        <v>595</v>
      </c>
      <c r="Q394" t="s">
        <v>597</v>
      </c>
      <c r="R394" t="s">
        <v>598</v>
      </c>
      <c r="S394" t="s">
        <v>598</v>
      </c>
      <c r="T394" s="1">
        <v>43440</v>
      </c>
      <c r="U394" s="1">
        <v>51674</v>
      </c>
      <c r="V394" s="1">
        <v>51674</v>
      </c>
      <c r="X394" t="s">
        <v>599</v>
      </c>
      <c r="Y394" t="s">
        <v>600</v>
      </c>
      <c r="Z394" t="s">
        <v>601</v>
      </c>
      <c r="AA394" t="s">
        <v>1119</v>
      </c>
      <c r="AB394" t="s">
        <v>1152</v>
      </c>
      <c r="AC394" t="s">
        <v>594</v>
      </c>
      <c r="AD394" t="s">
        <v>681</v>
      </c>
      <c r="AF394" t="s">
        <v>605</v>
      </c>
      <c r="AH394" s="1">
        <v>43458</v>
      </c>
      <c r="AI394" t="s">
        <v>607</v>
      </c>
      <c r="AJ394" t="s">
        <v>608</v>
      </c>
      <c r="AK394" t="s">
        <v>587</v>
      </c>
      <c r="AL394" t="s">
        <v>609</v>
      </c>
      <c r="AM394" t="s">
        <v>610</v>
      </c>
      <c r="AN394" t="s">
        <v>619</v>
      </c>
      <c r="AO394">
        <v>0</v>
      </c>
      <c r="AP394">
        <v>20000000000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20000000000</v>
      </c>
      <c r="AX394">
        <v>0</v>
      </c>
      <c r="AY394">
        <v>166600000</v>
      </c>
      <c r="AZ394">
        <v>2837033280</v>
      </c>
      <c r="BA394">
        <v>0</v>
      </c>
      <c r="BB394">
        <v>-166600000</v>
      </c>
      <c r="BC394">
        <v>17162966720</v>
      </c>
      <c r="BD394">
        <v>0</v>
      </c>
      <c r="BE394">
        <v>133806435</v>
      </c>
      <c r="BF394">
        <v>4536163712</v>
      </c>
      <c r="BG394">
        <v>0</v>
      </c>
      <c r="BH394">
        <v>133806435</v>
      </c>
      <c r="BI394">
        <v>0</v>
      </c>
      <c r="BJ394">
        <v>0</v>
      </c>
      <c r="BK394">
        <v>0</v>
      </c>
      <c r="BL394">
        <v>156515526</v>
      </c>
      <c r="BM394">
        <v>0</v>
      </c>
      <c r="BN394">
        <v>0</v>
      </c>
      <c r="BO394">
        <v>53944158</v>
      </c>
      <c r="BP394">
        <v>156549176</v>
      </c>
      <c r="BQ394">
        <v>53944158</v>
      </c>
      <c r="BR394">
        <v>156549176</v>
      </c>
      <c r="BS394">
        <v>0</v>
      </c>
      <c r="BT394">
        <v>0</v>
      </c>
      <c r="BU394">
        <v>0</v>
      </c>
      <c r="BV394">
        <v>53944158</v>
      </c>
      <c r="BW394">
        <v>156549176</v>
      </c>
      <c r="BX394">
        <v>0.3148002735185963</v>
      </c>
      <c r="BY394">
        <v>0.91186742580872671</v>
      </c>
      <c r="BZ394">
        <v>0</v>
      </c>
      <c r="CA394">
        <v>17166400000</v>
      </c>
      <c r="CB394">
        <v>17166400000</v>
      </c>
      <c r="CC394">
        <v>17333000000</v>
      </c>
      <c r="CD394">
        <v>0</v>
      </c>
      <c r="CE394">
        <v>17162966720</v>
      </c>
      <c r="CF394">
        <v>17162966720</v>
      </c>
      <c r="CG394">
        <v>17329533400</v>
      </c>
      <c r="CH394">
        <v>17162966720</v>
      </c>
      <c r="CI394">
        <v>17162966720</v>
      </c>
      <c r="CJ394">
        <v>17329533400</v>
      </c>
      <c r="CK394">
        <v>33320</v>
      </c>
      <c r="CL394">
        <v>0</v>
      </c>
      <c r="CM394">
        <v>0.30086489999999999</v>
      </c>
      <c r="CN394">
        <v>3.6103787999999999</v>
      </c>
      <c r="CO394">
        <v>3.6103787999999999</v>
      </c>
      <c r="CP394">
        <v>5163734265.9161282</v>
      </c>
      <c r="CQ394">
        <v>61964811190.99353</v>
      </c>
      <c r="CR394">
        <v>61964811190.99353</v>
      </c>
      <c r="CS394">
        <v>1.2268081855999999</v>
      </c>
      <c r="CT394">
        <v>21055668061.276382</v>
      </c>
      <c r="CU394">
        <v>3.65</v>
      </c>
      <c r="CV394">
        <v>0</v>
      </c>
      <c r="CW394">
        <v>0</v>
      </c>
      <c r="CX394">
        <v>0</v>
      </c>
      <c r="CY394">
        <v>3.65</v>
      </c>
      <c r="CZ394">
        <v>62644828528</v>
      </c>
      <c r="DA394">
        <v>0</v>
      </c>
      <c r="DB394">
        <v>0</v>
      </c>
      <c r="DC394">
        <v>0</v>
      </c>
      <c r="DD394">
        <v>608090000</v>
      </c>
      <c r="DE394">
        <v>17162966720</v>
      </c>
      <c r="DF394">
        <v>0</v>
      </c>
      <c r="DG394">
        <v>0</v>
      </c>
      <c r="DH394">
        <v>1</v>
      </c>
      <c r="DI394">
        <v>0</v>
      </c>
      <c r="DJ394">
        <v>17162966720</v>
      </c>
      <c r="DK394">
        <v>0</v>
      </c>
      <c r="DL394">
        <v>17329533400</v>
      </c>
      <c r="DM394">
        <v>0</v>
      </c>
      <c r="DN394">
        <v>0</v>
      </c>
      <c r="DO394">
        <v>0</v>
      </c>
      <c r="DP394">
        <v>166600000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17536598921.263485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53944158</v>
      </c>
      <c r="EH394">
        <v>0</v>
      </c>
      <c r="EI394">
        <v>0</v>
      </c>
      <c r="EJ394">
        <v>0</v>
      </c>
      <c r="EK394">
        <v>0</v>
      </c>
      <c r="EL394">
        <v>156549176</v>
      </c>
      <c r="EM394">
        <v>0</v>
      </c>
      <c r="EN394">
        <v>0</v>
      </c>
      <c r="EO394">
        <v>0</v>
      </c>
      <c r="EP394">
        <v>53944158</v>
      </c>
      <c r="EQ394">
        <v>156549176</v>
      </c>
      <c r="ER394">
        <v>261</v>
      </c>
      <c r="ES394" t="s">
        <v>10328</v>
      </c>
      <c r="ET394" t="s">
        <v>10328</v>
      </c>
      <c r="EU394">
        <v>2018</v>
      </c>
      <c r="EV394" t="s">
        <v>10329</v>
      </c>
      <c r="EW394">
        <v>0</v>
      </c>
      <c r="EX394">
        <v>53944158</v>
      </c>
      <c r="EY394">
        <v>0</v>
      </c>
      <c r="EZ394">
        <v>0</v>
      </c>
      <c r="FA394">
        <v>0</v>
      </c>
      <c r="FB394">
        <v>0</v>
      </c>
      <c r="FC394">
        <v>156549176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 t="b">
        <v>1</v>
      </c>
      <c r="FR394" t="b">
        <v>1</v>
      </c>
    </row>
    <row r="395" spans="1:174" x14ac:dyDescent="0.4">
      <c r="A395" t="s">
        <v>196</v>
      </c>
      <c r="B395" t="s">
        <v>1531</v>
      </c>
      <c r="C395">
        <v>110000059</v>
      </c>
      <c r="D395" t="s">
        <v>1532</v>
      </c>
      <c r="E395" t="s">
        <v>1532</v>
      </c>
      <c r="F395" t="s">
        <v>868</v>
      </c>
      <c r="G395" t="s">
        <v>868</v>
      </c>
      <c r="H395" t="s">
        <v>868</v>
      </c>
      <c r="I395" t="s">
        <v>590</v>
      </c>
      <c r="J395" t="s">
        <v>591</v>
      </c>
      <c r="K395" t="s">
        <v>592</v>
      </c>
      <c r="L395" t="s">
        <v>593</v>
      </c>
      <c r="M395" t="s">
        <v>594</v>
      </c>
      <c r="N395" t="s">
        <v>623</v>
      </c>
      <c r="O395" t="s">
        <v>624</v>
      </c>
      <c r="P395" t="s">
        <v>625</v>
      </c>
      <c r="Q395" t="s">
        <v>696</v>
      </c>
      <c r="R395" t="s">
        <v>598</v>
      </c>
      <c r="S395" t="s">
        <v>598</v>
      </c>
      <c r="T395" s="1">
        <v>43417</v>
      </c>
      <c r="U395" s="1">
        <v>44733</v>
      </c>
      <c r="V395" s="1">
        <v>46925</v>
      </c>
      <c r="X395" t="s">
        <v>594</v>
      </c>
      <c r="Y395" t="s">
        <v>594</v>
      </c>
      <c r="Z395" t="s">
        <v>594</v>
      </c>
      <c r="AA395" t="s">
        <v>594</v>
      </c>
      <c r="AB395" t="s">
        <v>1533</v>
      </c>
      <c r="AC395" t="s">
        <v>594</v>
      </c>
      <c r="AD395" t="s">
        <v>888</v>
      </c>
      <c r="AF395" t="s">
        <v>870</v>
      </c>
      <c r="AH395" t="s">
        <v>10328</v>
      </c>
      <c r="AI395" t="s">
        <v>607</v>
      </c>
      <c r="AJ395" t="s">
        <v>737</v>
      </c>
      <c r="AK395" t="s">
        <v>868</v>
      </c>
      <c r="AL395" t="s">
        <v>627</v>
      </c>
      <c r="AM395" t="s">
        <v>610</v>
      </c>
      <c r="AN395" t="s">
        <v>619</v>
      </c>
      <c r="AO395">
        <v>0</v>
      </c>
      <c r="AP395">
        <v>3000000000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3000000000</v>
      </c>
      <c r="AX395">
        <v>0</v>
      </c>
      <c r="AY395">
        <v>0</v>
      </c>
      <c r="AZ395">
        <v>660000000</v>
      </c>
      <c r="BA395">
        <v>0</v>
      </c>
      <c r="BB395">
        <v>0</v>
      </c>
      <c r="BC395">
        <v>2340000000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-296249</v>
      </c>
      <c r="BN395">
        <v>-296249</v>
      </c>
      <c r="BO395">
        <v>0</v>
      </c>
      <c r="BP395">
        <v>0</v>
      </c>
      <c r="BQ395">
        <v>-296249</v>
      </c>
      <c r="BR395">
        <v>-296249</v>
      </c>
      <c r="BS395">
        <v>0</v>
      </c>
      <c r="BT395">
        <v>0</v>
      </c>
      <c r="BU395">
        <v>0</v>
      </c>
      <c r="BV395">
        <v>-296249</v>
      </c>
      <c r="BW395">
        <v>-296249</v>
      </c>
      <c r="BX395">
        <v>-9.8390895744273014E-3</v>
      </c>
      <c r="BY395">
        <v>-9.8390895744273014E-3</v>
      </c>
      <c r="BZ395">
        <v>0</v>
      </c>
      <c r="CA395">
        <v>2313162462</v>
      </c>
      <c r="CB395">
        <v>2313162462</v>
      </c>
      <c r="CC395">
        <v>2313162462</v>
      </c>
      <c r="CD395">
        <v>0</v>
      </c>
      <c r="CE395">
        <v>3010642901</v>
      </c>
      <c r="CF395">
        <v>3010939150</v>
      </c>
      <c r="CG395">
        <v>3010939150</v>
      </c>
      <c r="CH395">
        <v>3010642901</v>
      </c>
      <c r="CI395">
        <v>3010939150</v>
      </c>
      <c r="CJ395">
        <v>3010939150</v>
      </c>
      <c r="CK395">
        <v>-296249</v>
      </c>
      <c r="CL395">
        <v>268349005</v>
      </c>
      <c r="CM395">
        <v>-0.11578589677810668</v>
      </c>
      <c r="CN395">
        <v>-3.9897263050079346E-2</v>
      </c>
      <c r="CO395">
        <v>3.0173090100288387</v>
      </c>
      <c r="CP395">
        <v>-348589988.17092562</v>
      </c>
      <c r="CQ395">
        <v>-120116411.77105099</v>
      </c>
      <c r="CR395">
        <v>9084039951.1666603</v>
      </c>
      <c r="CS395">
        <v>1.2235476336666666</v>
      </c>
      <c r="CT395">
        <v>3683664997.3338985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1</v>
      </c>
      <c r="DJ395">
        <v>0</v>
      </c>
      <c r="DK395">
        <v>3010642901</v>
      </c>
      <c r="DL395">
        <v>0</v>
      </c>
      <c r="DM395">
        <v>3010939150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3042449676</v>
      </c>
      <c r="DW395">
        <v>0</v>
      </c>
      <c r="DX395">
        <v>0</v>
      </c>
      <c r="DY395">
        <v>1490800341.24</v>
      </c>
      <c r="DZ395">
        <v>0</v>
      </c>
      <c r="EA395">
        <v>0</v>
      </c>
      <c r="EB395">
        <v>1490800341.24</v>
      </c>
      <c r="EC395">
        <v>0.49</v>
      </c>
      <c r="ED395">
        <v>1490800341.24</v>
      </c>
      <c r="EE395">
        <v>1475215021.49</v>
      </c>
      <c r="EF395">
        <v>0</v>
      </c>
      <c r="EG395">
        <v>0</v>
      </c>
      <c r="EH395">
        <v>0</v>
      </c>
      <c r="EI395">
        <v>0</v>
      </c>
      <c r="EJ395">
        <v>-296249</v>
      </c>
      <c r="EK395">
        <v>0</v>
      </c>
      <c r="EL395">
        <v>0</v>
      </c>
      <c r="EM395">
        <v>0</v>
      </c>
      <c r="EN395">
        <v>0</v>
      </c>
      <c r="EO395">
        <v>-296249</v>
      </c>
      <c r="EP395">
        <v>-296249</v>
      </c>
      <c r="EQ395">
        <v>-296249</v>
      </c>
      <c r="ER395">
        <v>691</v>
      </c>
      <c r="ES395" t="s">
        <v>10328</v>
      </c>
      <c r="ET395" t="s">
        <v>10328</v>
      </c>
      <c r="EU395">
        <v>2018</v>
      </c>
      <c r="EV395" t="s">
        <v>10330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-296249</v>
      </c>
      <c r="FL395">
        <v>0</v>
      </c>
      <c r="FM395">
        <v>0</v>
      </c>
      <c r="FN395">
        <v>0</v>
      </c>
      <c r="FO395">
        <v>0</v>
      </c>
      <c r="FP395">
        <v>-296249</v>
      </c>
      <c r="FQ395" t="b">
        <v>1</v>
      </c>
      <c r="FR395" t="b">
        <v>1</v>
      </c>
    </row>
    <row r="396" spans="1:174" x14ac:dyDescent="0.4">
      <c r="A396" t="s">
        <v>197</v>
      </c>
      <c r="B396" t="s">
        <v>1534</v>
      </c>
      <c r="C396">
        <v>210000207</v>
      </c>
      <c r="D396" t="s">
        <v>1535</v>
      </c>
      <c r="E396" t="s">
        <v>1536</v>
      </c>
      <c r="F396" t="s">
        <v>647</v>
      </c>
      <c r="G396" t="s">
        <v>648</v>
      </c>
      <c r="H396" t="s">
        <v>695</v>
      </c>
      <c r="I396" t="s">
        <v>730</v>
      </c>
      <c r="J396" t="s">
        <v>878</v>
      </c>
      <c r="K396" t="s">
        <v>732</v>
      </c>
      <c r="L396" t="s">
        <v>879</v>
      </c>
      <c r="M396" t="s">
        <v>594</v>
      </c>
      <c r="N396" t="s">
        <v>635</v>
      </c>
      <c r="O396" t="s">
        <v>624</v>
      </c>
      <c r="P396" t="s">
        <v>636</v>
      </c>
      <c r="Q396" t="s">
        <v>696</v>
      </c>
      <c r="R396" t="s">
        <v>733</v>
      </c>
      <c r="S396" t="s">
        <v>733</v>
      </c>
      <c r="T396" s="1">
        <v>43521</v>
      </c>
      <c r="U396" s="1">
        <v>47848</v>
      </c>
      <c r="V396" s="1">
        <v>47848</v>
      </c>
      <c r="X396" t="s">
        <v>594</v>
      </c>
      <c r="Y396" t="s">
        <v>594</v>
      </c>
      <c r="Z396" t="s">
        <v>594</v>
      </c>
      <c r="AA396" t="s">
        <v>594</v>
      </c>
      <c r="AB396" t="s">
        <v>594</v>
      </c>
      <c r="AC396" t="s">
        <v>1537</v>
      </c>
      <c r="AD396" t="s">
        <v>904</v>
      </c>
      <c r="AF396" t="s">
        <v>653</v>
      </c>
      <c r="AH396" t="s">
        <v>10328</v>
      </c>
      <c r="AI396" t="s">
        <v>607</v>
      </c>
      <c r="AJ396" t="s">
        <v>814</v>
      </c>
      <c r="AK396" t="s">
        <v>647</v>
      </c>
      <c r="AL396" t="s">
        <v>609</v>
      </c>
      <c r="AM396" t="s">
        <v>610</v>
      </c>
      <c r="AN396" t="s">
        <v>619</v>
      </c>
      <c r="AO396">
        <v>60000000</v>
      </c>
      <c r="AP396">
        <v>78000000000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68596531358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68596531358</v>
      </c>
      <c r="BD396">
        <v>0</v>
      </c>
      <c r="BE396">
        <v>1858211338</v>
      </c>
      <c r="BF396">
        <v>31937068676</v>
      </c>
      <c r="BG396">
        <v>1858211338</v>
      </c>
      <c r="BH396">
        <v>0</v>
      </c>
      <c r="BI396">
        <v>0</v>
      </c>
      <c r="BJ396">
        <v>0</v>
      </c>
      <c r="BK396">
        <v>1858211338</v>
      </c>
      <c r="BL396">
        <v>0</v>
      </c>
      <c r="BM396">
        <v>25443205</v>
      </c>
      <c r="BN396">
        <v>-14144014</v>
      </c>
      <c r="BO396">
        <v>0</v>
      </c>
      <c r="BP396">
        <v>1858211338</v>
      </c>
      <c r="BQ396">
        <v>25443205</v>
      </c>
      <c r="BR396">
        <v>1844067324</v>
      </c>
      <c r="BS396">
        <v>0</v>
      </c>
      <c r="BT396">
        <v>0</v>
      </c>
      <c r="BU396">
        <v>0</v>
      </c>
      <c r="BV396">
        <v>25443205</v>
      </c>
      <c r="BW396">
        <v>1844067324</v>
      </c>
      <c r="BX396">
        <v>3.1893351291228021E-2</v>
      </c>
      <c r="BY396">
        <v>2.3328251050897402</v>
      </c>
      <c r="BZ396">
        <v>60000000</v>
      </c>
      <c r="CA396">
        <v>68596531358</v>
      </c>
      <c r="CB396">
        <v>68596531358</v>
      </c>
      <c r="CC396">
        <v>68596531358</v>
      </c>
      <c r="CD396">
        <v>54316765.100000001</v>
      </c>
      <c r="CE396">
        <v>82202992302</v>
      </c>
      <c r="CF396">
        <v>77374231885</v>
      </c>
      <c r="CG396">
        <v>77738424024</v>
      </c>
      <c r="CH396">
        <v>59995523501.999985</v>
      </c>
      <c r="CI396">
        <v>60500763084.999992</v>
      </c>
      <c r="CJ396">
        <v>60240955223.999985</v>
      </c>
      <c r="CK396">
        <v>-245431722</v>
      </c>
      <c r="CL396">
        <v>0</v>
      </c>
      <c r="CM396">
        <v>103.96637320518496</v>
      </c>
      <c r="CN396">
        <v>37.83767640590667</v>
      </c>
      <c r="CO396">
        <v>10.592715144157411</v>
      </c>
      <c r="CP396">
        <v>8546346976252.6787</v>
      </c>
      <c r="CQ396">
        <v>3110370222320.313</v>
      </c>
      <c r="CR396">
        <v>870752881452.45056</v>
      </c>
      <c r="CS396">
        <v>1.6639334193490314</v>
      </c>
      <c r="CT396">
        <v>136780306061.78897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0.98242077922077919</v>
      </c>
      <c r="DI396">
        <v>1.7579220779220778E-2</v>
      </c>
      <c r="DJ396">
        <v>80757927751.61055</v>
      </c>
      <c r="DK396">
        <v>1445064550.3894441</v>
      </c>
      <c r="DL396">
        <v>76371843105.053421</v>
      </c>
      <c r="DM396">
        <v>1366580918.9465766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73955651446</v>
      </c>
      <c r="DW396">
        <v>4883979143.8185987</v>
      </c>
      <c r="DX396">
        <v>329814781.23202848</v>
      </c>
      <c r="DY396">
        <v>0</v>
      </c>
      <c r="DZ396">
        <v>18488912861.5</v>
      </c>
      <c r="EA396">
        <v>0</v>
      </c>
      <c r="EB396">
        <v>23702706786.550629</v>
      </c>
      <c r="EC396">
        <v>0.32049892500585397</v>
      </c>
      <c r="ED396">
        <v>23702706786.550629</v>
      </c>
      <c r="EE396">
        <v>26345970665.055489</v>
      </c>
      <c r="EF396">
        <v>4816325803</v>
      </c>
      <c r="EG396">
        <v>0</v>
      </c>
      <c r="EH396">
        <v>0</v>
      </c>
      <c r="EI396">
        <v>-4803317212</v>
      </c>
      <c r="EJ396">
        <v>12434614</v>
      </c>
      <c r="EK396">
        <v>4252886114</v>
      </c>
      <c r="EL396">
        <v>1858211338</v>
      </c>
      <c r="EM396">
        <v>0</v>
      </c>
      <c r="EN396">
        <v>-4478712292</v>
      </c>
      <c r="EO396">
        <v>211682164</v>
      </c>
      <c r="EP396">
        <v>25443205</v>
      </c>
      <c r="EQ396">
        <v>1844067324</v>
      </c>
      <c r="ER396">
        <v>69</v>
      </c>
      <c r="ES396" t="s">
        <v>10328</v>
      </c>
      <c r="ET396" t="s">
        <v>609</v>
      </c>
      <c r="EU396">
        <v>2019</v>
      </c>
      <c r="EV396" t="s">
        <v>855</v>
      </c>
      <c r="EW396">
        <v>4731658548.3644047</v>
      </c>
      <c r="EX396">
        <v>0</v>
      </c>
      <c r="EY396">
        <v>0</v>
      </c>
      <c r="EZ396">
        <v>-4718878638.2576208</v>
      </c>
      <c r="FA396">
        <v>12216023.175189611</v>
      </c>
      <c r="FB396">
        <v>4178123690.0531116</v>
      </c>
      <c r="FC396">
        <v>1825545430.6348467</v>
      </c>
      <c r="FD396">
        <v>0</v>
      </c>
      <c r="FE396">
        <v>-4399980019.8123217</v>
      </c>
      <c r="FF396">
        <v>207960956.50402078</v>
      </c>
      <c r="FG396">
        <v>84667254.6355948</v>
      </c>
      <c r="FH396">
        <v>0</v>
      </c>
      <c r="FI396">
        <v>0</v>
      </c>
      <c r="FJ396">
        <v>-84438573.742379218</v>
      </c>
      <c r="FK396">
        <v>218590.8248103896</v>
      </c>
      <c r="FL396">
        <v>74762423.946888313</v>
      </c>
      <c r="FM396">
        <v>32665907.365153246</v>
      </c>
      <c r="FN396">
        <v>0</v>
      </c>
      <c r="FO396">
        <v>-78732272.18767792</v>
      </c>
      <c r="FP396">
        <v>3721207.4959792206</v>
      </c>
      <c r="FQ396" t="b">
        <v>0</v>
      </c>
      <c r="FR396" t="b">
        <v>1</v>
      </c>
    </row>
    <row r="397" spans="1:174" x14ac:dyDescent="0.4">
      <c r="A397" t="s">
        <v>198</v>
      </c>
      <c r="B397" t="s">
        <v>1538</v>
      </c>
      <c r="C397">
        <v>210000136</v>
      </c>
      <c r="D397" t="s">
        <v>1539</v>
      </c>
      <c r="E397" t="s">
        <v>1540</v>
      </c>
      <c r="F397" t="s">
        <v>587</v>
      </c>
      <c r="G397" t="s">
        <v>742</v>
      </c>
      <c r="H397" t="s">
        <v>1257</v>
      </c>
      <c r="I397" t="s">
        <v>590</v>
      </c>
      <c r="J397" t="s">
        <v>591</v>
      </c>
      <c r="K397" t="s">
        <v>592</v>
      </c>
      <c r="L397" t="s">
        <v>593</v>
      </c>
      <c r="M397" t="s">
        <v>594</v>
      </c>
      <c r="N397" t="s">
        <v>635</v>
      </c>
      <c r="O397" t="s">
        <v>596</v>
      </c>
      <c r="P397" t="s">
        <v>625</v>
      </c>
      <c r="Q397" t="s">
        <v>597</v>
      </c>
      <c r="R397" t="s">
        <v>598</v>
      </c>
      <c r="S397" t="s">
        <v>598</v>
      </c>
      <c r="T397" s="1">
        <v>43403</v>
      </c>
      <c r="U397" s="1">
        <v>44196</v>
      </c>
      <c r="V397" s="1">
        <v>51804</v>
      </c>
      <c r="X397" t="s">
        <v>718</v>
      </c>
      <c r="Y397" t="s">
        <v>600</v>
      </c>
      <c r="Z397" t="s">
        <v>719</v>
      </c>
      <c r="AA397" t="s">
        <v>848</v>
      </c>
      <c r="AB397" t="s">
        <v>1311</v>
      </c>
      <c r="AC397" t="s">
        <v>594</v>
      </c>
      <c r="AD397" t="s">
        <v>825</v>
      </c>
      <c r="AF397" t="s">
        <v>605</v>
      </c>
      <c r="AH397" t="s">
        <v>10328</v>
      </c>
      <c r="AI397" t="s">
        <v>607</v>
      </c>
      <c r="AJ397" t="s">
        <v>608</v>
      </c>
      <c r="AK397" t="s">
        <v>587</v>
      </c>
      <c r="AL397" t="s">
        <v>627</v>
      </c>
      <c r="AM397" t="s">
        <v>610</v>
      </c>
      <c r="AN397" t="s">
        <v>619</v>
      </c>
      <c r="AO397">
        <v>0</v>
      </c>
      <c r="AP397">
        <v>40000000000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40369344020</v>
      </c>
      <c r="AX397">
        <v>0</v>
      </c>
      <c r="AY397">
        <v>0</v>
      </c>
      <c r="AZ397">
        <v>39401255435</v>
      </c>
      <c r="BA397">
        <v>0</v>
      </c>
      <c r="BB397">
        <v>0</v>
      </c>
      <c r="BC397">
        <v>968088585</v>
      </c>
      <c r="BD397">
        <v>0</v>
      </c>
      <c r="BE397">
        <v>0</v>
      </c>
      <c r="BF397">
        <v>3203275327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-124629</v>
      </c>
      <c r="BN397">
        <v>-124629</v>
      </c>
      <c r="BO397">
        <v>0</v>
      </c>
      <c r="BP397">
        <v>0</v>
      </c>
      <c r="BQ397">
        <v>-124629</v>
      </c>
      <c r="BR397">
        <v>-124629</v>
      </c>
      <c r="BS397">
        <v>0</v>
      </c>
      <c r="BT397">
        <v>0</v>
      </c>
      <c r="BU397">
        <v>0</v>
      </c>
      <c r="BV397">
        <v>-124629</v>
      </c>
      <c r="BW397">
        <v>-124629</v>
      </c>
      <c r="BX397">
        <v>-2.0005128050661038E-2</v>
      </c>
      <c r="BY397">
        <v>-2.0005128050661038E-2</v>
      </c>
      <c r="BZ397">
        <v>0</v>
      </c>
      <c r="CA397">
        <v>629920066</v>
      </c>
      <c r="CB397">
        <v>629920066</v>
      </c>
      <c r="CC397">
        <v>629920066</v>
      </c>
      <c r="CD397">
        <v>0</v>
      </c>
      <c r="CE397">
        <v>622860636</v>
      </c>
      <c r="CF397">
        <v>622985265</v>
      </c>
      <c r="CG397">
        <v>622985265</v>
      </c>
      <c r="CH397">
        <v>622860636</v>
      </c>
      <c r="CI397">
        <v>622985265</v>
      </c>
      <c r="CJ397">
        <v>622985265</v>
      </c>
      <c r="CK397">
        <v>-124629</v>
      </c>
      <c r="CL397">
        <v>6319209</v>
      </c>
      <c r="CM397">
        <v>-0.23529082536697396</v>
      </c>
      <c r="CN397">
        <v>-8.1107318401336684E-2</v>
      </c>
      <c r="CO397">
        <v>3.7819990515708932</v>
      </c>
      <c r="CP397">
        <v>-146553393.13303834</v>
      </c>
      <c r="CQ397">
        <v>-50518555.923711069</v>
      </c>
      <c r="CR397">
        <v>2355658334.6128435</v>
      </c>
      <c r="CS397">
        <v>1.0707974689057134</v>
      </c>
      <c r="CT397">
        <v>666957592.50980282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1</v>
      </c>
      <c r="DJ397">
        <v>0</v>
      </c>
      <c r="DK397">
        <v>622860636</v>
      </c>
      <c r="DL397">
        <v>0</v>
      </c>
      <c r="DM397">
        <v>622985265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623161508</v>
      </c>
      <c r="DW397">
        <v>65138.729136210131</v>
      </c>
      <c r="DX397">
        <v>0</v>
      </c>
      <c r="DY397">
        <v>289589114.79329836</v>
      </c>
      <c r="DZ397">
        <v>0</v>
      </c>
      <c r="EA397">
        <v>0</v>
      </c>
      <c r="EB397">
        <v>289654253.52243459</v>
      </c>
      <c r="EC397">
        <v>0.46481409683352037</v>
      </c>
      <c r="ED397">
        <v>289654253.52243459</v>
      </c>
      <c r="EE397">
        <v>289514403.97549206</v>
      </c>
      <c r="EF397">
        <v>0</v>
      </c>
      <c r="EG397">
        <v>0</v>
      </c>
      <c r="EH397">
        <v>0</v>
      </c>
      <c r="EI397">
        <v>0</v>
      </c>
      <c r="EJ397">
        <v>-124629</v>
      </c>
      <c r="EK397">
        <v>0</v>
      </c>
      <c r="EL397">
        <v>0</v>
      </c>
      <c r="EM397">
        <v>0</v>
      </c>
      <c r="EN397">
        <v>0</v>
      </c>
      <c r="EO397">
        <v>-124629</v>
      </c>
      <c r="EP397">
        <v>-124629</v>
      </c>
      <c r="EQ397">
        <v>-124629</v>
      </c>
      <c r="ER397">
        <v>690</v>
      </c>
      <c r="ES397" t="s">
        <v>10328</v>
      </c>
      <c r="ET397" t="s">
        <v>10328</v>
      </c>
      <c r="EU397">
        <v>2018</v>
      </c>
      <c r="EV397" t="s">
        <v>613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-124629</v>
      </c>
      <c r="FL397">
        <v>0</v>
      </c>
      <c r="FM397">
        <v>0</v>
      </c>
      <c r="FN397">
        <v>0</v>
      </c>
      <c r="FO397">
        <v>0</v>
      </c>
      <c r="FP397">
        <v>-124629</v>
      </c>
      <c r="FQ397" t="b">
        <v>1</v>
      </c>
      <c r="FR397" t="b">
        <v>1</v>
      </c>
    </row>
    <row r="398" spans="1:174" x14ac:dyDescent="0.4">
      <c r="A398" t="s">
        <v>199</v>
      </c>
      <c r="B398" t="s">
        <v>1541</v>
      </c>
      <c r="C398">
        <v>210000851</v>
      </c>
      <c r="D398" t="s">
        <v>1542</v>
      </c>
      <c r="E398" t="s">
        <v>1543</v>
      </c>
      <c r="F398" t="s">
        <v>647</v>
      </c>
      <c r="G398" t="s">
        <v>648</v>
      </c>
      <c r="H398" t="s">
        <v>649</v>
      </c>
      <c r="I398" t="s">
        <v>730</v>
      </c>
      <c r="J398" t="s">
        <v>878</v>
      </c>
      <c r="K398" t="s">
        <v>732</v>
      </c>
      <c r="L398" t="s">
        <v>879</v>
      </c>
      <c r="M398" t="s">
        <v>594</v>
      </c>
      <c r="N398" t="s">
        <v>635</v>
      </c>
      <c r="O398" t="s">
        <v>744</v>
      </c>
      <c r="P398" t="s">
        <v>636</v>
      </c>
      <c r="Q398" t="s">
        <v>597</v>
      </c>
      <c r="R398" t="s">
        <v>598</v>
      </c>
      <c r="S398" t="s">
        <v>733</v>
      </c>
      <c r="T398" s="1">
        <v>43411</v>
      </c>
      <c r="U398" s="1">
        <v>47125</v>
      </c>
      <c r="V398" s="1">
        <v>47125</v>
      </c>
      <c r="X398" t="s">
        <v>594</v>
      </c>
      <c r="Y398" t="s">
        <v>594</v>
      </c>
      <c r="Z398" t="s">
        <v>594</v>
      </c>
      <c r="AA398" t="s">
        <v>594</v>
      </c>
      <c r="AB398" t="s">
        <v>975</v>
      </c>
      <c r="AC398" t="s">
        <v>1544</v>
      </c>
      <c r="AD398" t="s">
        <v>904</v>
      </c>
      <c r="AF398" t="s">
        <v>653</v>
      </c>
      <c r="AH398" t="s">
        <v>10328</v>
      </c>
      <c r="AI398" t="s">
        <v>607</v>
      </c>
      <c r="AJ398" t="s">
        <v>814</v>
      </c>
      <c r="AK398" t="s">
        <v>647</v>
      </c>
      <c r="AL398" t="s">
        <v>609</v>
      </c>
      <c r="AM398" t="s">
        <v>610</v>
      </c>
      <c r="AN398" t="s">
        <v>619</v>
      </c>
      <c r="AO398">
        <v>2730000000</v>
      </c>
      <c r="AP398">
        <v>39000000000</v>
      </c>
      <c r="AQ398">
        <v>0</v>
      </c>
      <c r="AR398">
        <v>0</v>
      </c>
      <c r="AS398">
        <v>0</v>
      </c>
      <c r="AT398">
        <v>0</v>
      </c>
      <c r="AU398">
        <v>7756049055</v>
      </c>
      <c r="AV398">
        <v>7756049055</v>
      </c>
      <c r="AW398">
        <v>48889665007</v>
      </c>
      <c r="AX398">
        <v>0</v>
      </c>
      <c r="AY398">
        <v>0</v>
      </c>
      <c r="AZ398">
        <v>4085352768</v>
      </c>
      <c r="BA398">
        <v>7756049055</v>
      </c>
      <c r="BB398">
        <v>7756049055</v>
      </c>
      <c r="BC398">
        <v>44804312239</v>
      </c>
      <c r="BD398">
        <v>84997</v>
      </c>
      <c r="BE398">
        <v>84997</v>
      </c>
      <c r="BF398">
        <v>11574556466</v>
      </c>
      <c r="BG398">
        <v>0</v>
      </c>
      <c r="BH398">
        <v>0</v>
      </c>
      <c r="BI398">
        <v>84997</v>
      </c>
      <c r="BJ398">
        <v>0</v>
      </c>
      <c r="BK398">
        <v>0</v>
      </c>
      <c r="BL398">
        <v>84997</v>
      </c>
      <c r="BM398">
        <v>870330306</v>
      </c>
      <c r="BN398">
        <v>870330306</v>
      </c>
      <c r="BO398">
        <v>84997</v>
      </c>
      <c r="BP398">
        <v>84997</v>
      </c>
      <c r="BQ398">
        <v>870415303</v>
      </c>
      <c r="BR398">
        <v>870415303</v>
      </c>
      <c r="BS398">
        <v>0</v>
      </c>
      <c r="BT398">
        <v>0</v>
      </c>
      <c r="BU398">
        <v>0</v>
      </c>
      <c r="BV398">
        <v>870415303</v>
      </c>
      <c r="BW398">
        <v>870415303</v>
      </c>
      <c r="BX398">
        <v>2.1760806152899907</v>
      </c>
      <c r="BY398">
        <v>2.1760806152899907</v>
      </c>
      <c r="BZ398">
        <v>0</v>
      </c>
      <c r="CA398">
        <v>44864312505</v>
      </c>
      <c r="CB398">
        <v>37108263450</v>
      </c>
      <c r="CC398">
        <v>37108263450</v>
      </c>
      <c r="CD398">
        <v>0</v>
      </c>
      <c r="CE398">
        <v>44747618725</v>
      </c>
      <c r="CF398">
        <v>36121239364</v>
      </c>
      <c r="CG398">
        <v>36121239364</v>
      </c>
      <c r="CH398">
        <v>44747618725</v>
      </c>
      <c r="CI398">
        <v>36121239364</v>
      </c>
      <c r="CJ398">
        <v>36121239364</v>
      </c>
      <c r="CK398">
        <v>870330306</v>
      </c>
      <c r="CL398">
        <v>0</v>
      </c>
      <c r="CM398">
        <v>29.590831398963935</v>
      </c>
      <c r="CN398">
        <v>9.8490589857101458</v>
      </c>
      <c r="CO398">
        <v>4.4292572140693682</v>
      </c>
      <c r="CP398">
        <v>1324119241196.5964</v>
      </c>
      <c r="CQ398">
        <v>440721936292.59283</v>
      </c>
      <c r="CR398">
        <v>198198713050.13181</v>
      </c>
      <c r="CS398">
        <v>1.2355889112832104</v>
      </c>
      <c r="CT398">
        <v>55289661502.93895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1</v>
      </c>
      <c r="DI398">
        <v>0</v>
      </c>
      <c r="DJ398">
        <v>44747618725</v>
      </c>
      <c r="DK398">
        <v>0</v>
      </c>
      <c r="DL398">
        <v>36121239364</v>
      </c>
      <c r="DM398">
        <v>0</v>
      </c>
      <c r="DN398">
        <v>7756049055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35690151258</v>
      </c>
      <c r="DW398">
        <v>4703016276.1270294</v>
      </c>
      <c r="DX398">
        <v>0</v>
      </c>
      <c r="DY398">
        <v>0</v>
      </c>
      <c r="DZ398">
        <v>9590665562.7858467</v>
      </c>
      <c r="EA398">
        <v>0</v>
      </c>
      <c r="EB398">
        <v>14293681838.912876</v>
      </c>
      <c r="EC398">
        <v>0.40049373104601027</v>
      </c>
      <c r="ED398">
        <v>14293681838.912878</v>
      </c>
      <c r="EE398">
        <v>17921140778.599564</v>
      </c>
      <c r="EF398">
        <v>0</v>
      </c>
      <c r="EG398">
        <v>84997</v>
      </c>
      <c r="EH398">
        <v>0</v>
      </c>
      <c r="EI398">
        <v>0</v>
      </c>
      <c r="EJ398">
        <v>870330306</v>
      </c>
      <c r="EK398">
        <v>0</v>
      </c>
      <c r="EL398">
        <v>84997</v>
      </c>
      <c r="EM398">
        <v>0</v>
      </c>
      <c r="EN398">
        <v>0</v>
      </c>
      <c r="EO398">
        <v>870330306</v>
      </c>
      <c r="EP398">
        <v>870415303</v>
      </c>
      <c r="EQ398">
        <v>870415303</v>
      </c>
      <c r="ER398">
        <v>132</v>
      </c>
      <c r="ES398" t="s">
        <v>10328</v>
      </c>
      <c r="ET398" t="s">
        <v>10328</v>
      </c>
      <c r="EU398">
        <v>2018</v>
      </c>
      <c r="EV398" t="s">
        <v>613</v>
      </c>
      <c r="EW398">
        <v>0</v>
      </c>
      <c r="EX398">
        <v>84997</v>
      </c>
      <c r="EY398">
        <v>0</v>
      </c>
      <c r="EZ398">
        <v>0</v>
      </c>
      <c r="FA398">
        <v>870330306</v>
      </c>
      <c r="FB398">
        <v>0</v>
      </c>
      <c r="FC398">
        <v>84997</v>
      </c>
      <c r="FD398">
        <v>0</v>
      </c>
      <c r="FE398">
        <v>0</v>
      </c>
      <c r="FF398">
        <v>870330306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 t="b">
        <v>1</v>
      </c>
      <c r="FR398" t="b">
        <v>1</v>
      </c>
    </row>
    <row r="399" spans="1:174" x14ac:dyDescent="0.4">
      <c r="A399" t="s">
        <v>200</v>
      </c>
      <c r="B399" t="s">
        <v>1545</v>
      </c>
      <c r="C399">
        <v>110000090</v>
      </c>
      <c r="D399" t="s">
        <v>1546</v>
      </c>
      <c r="E399" t="s">
        <v>1547</v>
      </c>
      <c r="F399" t="s">
        <v>868</v>
      </c>
      <c r="G399" t="s">
        <v>868</v>
      </c>
      <c r="H399" t="s">
        <v>868</v>
      </c>
      <c r="I399" t="s">
        <v>590</v>
      </c>
      <c r="J399" t="s">
        <v>591</v>
      </c>
      <c r="K399" t="s">
        <v>592</v>
      </c>
      <c r="L399" t="s">
        <v>593</v>
      </c>
      <c r="M399" t="s">
        <v>594</v>
      </c>
      <c r="N399" t="s">
        <v>623</v>
      </c>
      <c r="O399" t="s">
        <v>624</v>
      </c>
      <c r="P399" t="s">
        <v>625</v>
      </c>
      <c r="Q399" t="s">
        <v>696</v>
      </c>
      <c r="R399" t="s">
        <v>598</v>
      </c>
      <c r="S399" t="s">
        <v>598</v>
      </c>
      <c r="T399" s="1">
        <v>43455</v>
      </c>
      <c r="U399" s="1">
        <v>44921</v>
      </c>
      <c r="V399" s="1">
        <v>46382</v>
      </c>
      <c r="X399" t="s">
        <v>594</v>
      </c>
      <c r="Y399" t="s">
        <v>594</v>
      </c>
      <c r="Z399" t="s">
        <v>594</v>
      </c>
      <c r="AA399" t="s">
        <v>594</v>
      </c>
      <c r="AB399" t="s">
        <v>1548</v>
      </c>
      <c r="AC399" t="s">
        <v>594</v>
      </c>
      <c r="AD399" t="s">
        <v>1037</v>
      </c>
      <c r="AF399" t="s">
        <v>870</v>
      </c>
      <c r="AH399" t="s">
        <v>10328</v>
      </c>
      <c r="AI399" t="s">
        <v>607</v>
      </c>
      <c r="AJ399" t="s">
        <v>737</v>
      </c>
      <c r="AK399" t="s">
        <v>868</v>
      </c>
      <c r="AL399" t="s">
        <v>627</v>
      </c>
      <c r="AM399" t="s">
        <v>610</v>
      </c>
      <c r="AN399" t="s">
        <v>619</v>
      </c>
      <c r="AO399">
        <v>0</v>
      </c>
      <c r="AP399">
        <v>4000000000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4000000000</v>
      </c>
      <c r="AX399">
        <v>0</v>
      </c>
      <c r="AY399">
        <v>0</v>
      </c>
      <c r="AZ399">
        <v>1110857143</v>
      </c>
      <c r="BA399">
        <v>0</v>
      </c>
      <c r="BB399">
        <v>0</v>
      </c>
      <c r="BC399">
        <v>2889142857</v>
      </c>
      <c r="BD399">
        <v>0</v>
      </c>
      <c r="BE399">
        <v>0</v>
      </c>
      <c r="BF399">
        <v>3127638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-511971248</v>
      </c>
      <c r="BN399">
        <v>-511971248</v>
      </c>
      <c r="BO399">
        <v>0</v>
      </c>
      <c r="BP399">
        <v>0</v>
      </c>
      <c r="BQ399">
        <v>-511971248</v>
      </c>
      <c r="BR399">
        <v>-511971248</v>
      </c>
      <c r="BS399">
        <v>0</v>
      </c>
      <c r="BT399">
        <v>0</v>
      </c>
      <c r="BU399">
        <v>0</v>
      </c>
      <c r="BV399">
        <v>-511971248</v>
      </c>
      <c r="BW399">
        <v>-511971248</v>
      </c>
      <c r="BX399">
        <v>-22.522794404072211</v>
      </c>
      <c r="BY399">
        <v>-22.522794404072211</v>
      </c>
      <c r="BZ399">
        <v>0</v>
      </c>
      <c r="CA399">
        <v>2889142857</v>
      </c>
      <c r="CB399">
        <v>2889142857</v>
      </c>
      <c r="CC399">
        <v>2889142857</v>
      </c>
      <c r="CD399">
        <v>0</v>
      </c>
      <c r="CE399">
        <v>1761153653</v>
      </c>
      <c r="CF399">
        <v>2273124901</v>
      </c>
      <c r="CG399">
        <v>2273124901</v>
      </c>
      <c r="CH399">
        <v>1761153653</v>
      </c>
      <c r="CI399">
        <v>2273124901</v>
      </c>
      <c r="CJ399">
        <v>2273124901</v>
      </c>
      <c r="CK399">
        <v>-511971248</v>
      </c>
      <c r="CL399">
        <v>0</v>
      </c>
      <c r="CM399">
        <v>-95.044212490320191</v>
      </c>
      <c r="CN399">
        <v>-64.474615678191171</v>
      </c>
      <c r="CO399">
        <v>-6.2250348180532464</v>
      </c>
      <c r="CP399">
        <v>-167387462023.83563</v>
      </c>
      <c r="CQ399">
        <v>-113549704927.41745</v>
      </c>
      <c r="CR399">
        <v>-10963242809.866665</v>
      </c>
      <c r="CS399">
        <v>0.71878460850000003</v>
      </c>
      <c r="CT399">
        <v>1265890138.97995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1</v>
      </c>
      <c r="DJ399">
        <v>0</v>
      </c>
      <c r="DK399">
        <v>1761153653</v>
      </c>
      <c r="DL399">
        <v>0</v>
      </c>
      <c r="DM399">
        <v>2273124901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2368904590</v>
      </c>
      <c r="DW399">
        <v>0</v>
      </c>
      <c r="DX399">
        <v>0</v>
      </c>
      <c r="DY399">
        <v>1160763249.0999999</v>
      </c>
      <c r="DZ399">
        <v>0</v>
      </c>
      <c r="EA399">
        <v>0</v>
      </c>
      <c r="EB399">
        <v>1160763249.0999999</v>
      </c>
      <c r="EC399">
        <v>0.48999999999999994</v>
      </c>
      <c r="ED399">
        <v>1160763249.0999999</v>
      </c>
      <c r="EE399">
        <v>862965289.96999991</v>
      </c>
      <c r="EF399">
        <v>0</v>
      </c>
      <c r="EG399">
        <v>0</v>
      </c>
      <c r="EH399">
        <v>0</v>
      </c>
      <c r="EI399">
        <v>0</v>
      </c>
      <c r="EJ399">
        <v>-511971248</v>
      </c>
      <c r="EK399">
        <v>0</v>
      </c>
      <c r="EL399">
        <v>0</v>
      </c>
      <c r="EM399">
        <v>0</v>
      </c>
      <c r="EN399">
        <v>0</v>
      </c>
      <c r="EO399">
        <v>-511971248</v>
      </c>
      <c r="EP399">
        <v>-511971248</v>
      </c>
      <c r="EQ399">
        <v>-511971248</v>
      </c>
      <c r="ER399">
        <v>739</v>
      </c>
      <c r="ES399" t="s">
        <v>10328</v>
      </c>
      <c r="ET399" t="s">
        <v>10328</v>
      </c>
      <c r="EU399">
        <v>2018</v>
      </c>
      <c r="EV399" t="s">
        <v>10330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-511971248</v>
      </c>
      <c r="FL399">
        <v>0</v>
      </c>
      <c r="FM399">
        <v>0</v>
      </c>
      <c r="FN399">
        <v>0</v>
      </c>
      <c r="FO399">
        <v>0</v>
      </c>
      <c r="FP399">
        <v>-511971248</v>
      </c>
      <c r="FQ399" t="b">
        <v>1</v>
      </c>
      <c r="FR399" t="b">
        <v>1</v>
      </c>
    </row>
    <row r="400" spans="1:174" x14ac:dyDescent="0.4">
      <c r="A400" t="s">
        <v>1549</v>
      </c>
      <c r="B400">
        <v>406348094401</v>
      </c>
      <c r="C400">
        <v>6000000001041</v>
      </c>
      <c r="D400" t="s">
        <v>1550</v>
      </c>
      <c r="E400" t="s">
        <v>1551</v>
      </c>
      <c r="F400" t="s">
        <v>647</v>
      </c>
      <c r="G400" t="s">
        <v>648</v>
      </c>
      <c r="H400" t="s">
        <v>973</v>
      </c>
      <c r="I400" t="s">
        <v>590</v>
      </c>
      <c r="J400" t="s">
        <v>591</v>
      </c>
      <c r="K400" t="s">
        <v>592</v>
      </c>
      <c r="L400" t="s">
        <v>593</v>
      </c>
      <c r="M400" t="s">
        <v>1230</v>
      </c>
      <c r="N400" t="s">
        <v>595</v>
      </c>
      <c r="O400" t="s">
        <v>596</v>
      </c>
      <c r="P400" t="s">
        <v>595</v>
      </c>
      <c r="Q400" t="s">
        <v>597</v>
      </c>
      <c r="R400" t="s">
        <v>598</v>
      </c>
      <c r="S400" t="s">
        <v>598</v>
      </c>
      <c r="T400" s="1">
        <v>43441</v>
      </c>
      <c r="U400" s="1">
        <v>45267</v>
      </c>
      <c r="V400" s="1">
        <v>45267</v>
      </c>
      <c r="W400" s="1">
        <v>45169</v>
      </c>
      <c r="X400" t="s">
        <v>594</v>
      </c>
      <c r="Y400" t="s">
        <v>594</v>
      </c>
      <c r="Z400" t="s">
        <v>719</v>
      </c>
      <c r="AA400" t="s">
        <v>719</v>
      </c>
      <c r="AB400" t="s">
        <v>1056</v>
      </c>
      <c r="AC400" t="s">
        <v>594</v>
      </c>
      <c r="AD400" t="s">
        <v>604</v>
      </c>
      <c r="AF400" t="s">
        <v>10331</v>
      </c>
      <c r="AH400" t="s">
        <v>10328</v>
      </c>
      <c r="AI400" t="s">
        <v>607</v>
      </c>
      <c r="AJ400" t="s">
        <v>608</v>
      </c>
      <c r="AK400" t="s">
        <v>647</v>
      </c>
      <c r="AL400" t="s">
        <v>609</v>
      </c>
      <c r="AM400" t="s">
        <v>610</v>
      </c>
      <c r="AN400" t="s">
        <v>611</v>
      </c>
      <c r="AO400">
        <v>0</v>
      </c>
      <c r="AP400">
        <v>56700000000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1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450</v>
      </c>
      <c r="ES400" t="s">
        <v>10328</v>
      </c>
      <c r="ET400" t="s">
        <v>10328</v>
      </c>
      <c r="EU400">
        <v>2018</v>
      </c>
      <c r="EV400" t="s">
        <v>10329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 t="b">
        <v>1</v>
      </c>
      <c r="FR400" t="b">
        <v>1</v>
      </c>
    </row>
    <row r="401" spans="1:174" x14ac:dyDescent="0.4">
      <c r="A401" t="s">
        <v>1549</v>
      </c>
      <c r="B401">
        <v>406348094401</v>
      </c>
      <c r="C401">
        <v>6000000001042</v>
      </c>
      <c r="D401" t="s">
        <v>1550</v>
      </c>
      <c r="E401" t="s">
        <v>1551</v>
      </c>
      <c r="F401" t="s">
        <v>647</v>
      </c>
      <c r="G401" t="s">
        <v>648</v>
      </c>
      <c r="H401" t="s">
        <v>973</v>
      </c>
      <c r="I401" t="s">
        <v>590</v>
      </c>
      <c r="J401" t="s">
        <v>591</v>
      </c>
      <c r="K401" t="s">
        <v>592</v>
      </c>
      <c r="L401" t="s">
        <v>593</v>
      </c>
      <c r="M401" t="s">
        <v>1230</v>
      </c>
      <c r="N401" t="s">
        <v>595</v>
      </c>
      <c r="O401" t="s">
        <v>596</v>
      </c>
      <c r="P401" t="s">
        <v>595</v>
      </c>
      <c r="Q401" t="s">
        <v>597</v>
      </c>
      <c r="R401" t="s">
        <v>598</v>
      </c>
      <c r="S401" t="s">
        <v>598</v>
      </c>
      <c r="T401" s="1">
        <v>43441</v>
      </c>
      <c r="U401" s="1">
        <v>45267</v>
      </c>
      <c r="V401" s="1">
        <v>45267</v>
      </c>
      <c r="W401" s="1">
        <v>45169</v>
      </c>
      <c r="X401" t="s">
        <v>594</v>
      </c>
      <c r="Y401" t="s">
        <v>594</v>
      </c>
      <c r="Z401" t="s">
        <v>719</v>
      </c>
      <c r="AA401" t="s">
        <v>719</v>
      </c>
      <c r="AB401" t="s">
        <v>1056</v>
      </c>
      <c r="AC401" t="s">
        <v>594</v>
      </c>
      <c r="AD401" t="s">
        <v>604</v>
      </c>
      <c r="AF401" t="s">
        <v>10331</v>
      </c>
      <c r="AH401" t="s">
        <v>10328</v>
      </c>
      <c r="AI401" t="s">
        <v>607</v>
      </c>
      <c r="AJ401" t="s">
        <v>608</v>
      </c>
      <c r="AK401" t="s">
        <v>647</v>
      </c>
      <c r="AL401" t="s">
        <v>609</v>
      </c>
      <c r="AM401" t="s">
        <v>610</v>
      </c>
      <c r="AN401" t="s">
        <v>611</v>
      </c>
      <c r="AO401">
        <v>0</v>
      </c>
      <c r="AP401">
        <v>3000000000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1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450</v>
      </c>
      <c r="ES401" t="s">
        <v>10328</v>
      </c>
      <c r="ET401" t="s">
        <v>10328</v>
      </c>
      <c r="EU401">
        <v>2018</v>
      </c>
      <c r="EV401" t="s">
        <v>10329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 t="b">
        <v>1</v>
      </c>
      <c r="FR401" t="b">
        <v>1</v>
      </c>
    </row>
    <row r="402" spans="1:174" x14ac:dyDescent="0.4">
      <c r="A402" t="s">
        <v>1552</v>
      </c>
      <c r="B402">
        <v>406348279401</v>
      </c>
      <c r="C402">
        <v>6000000001044</v>
      </c>
      <c r="D402" t="s">
        <v>1553</v>
      </c>
      <c r="E402" t="s">
        <v>1553</v>
      </c>
      <c r="F402" t="s">
        <v>647</v>
      </c>
      <c r="G402" t="s">
        <v>648</v>
      </c>
      <c r="H402" t="s">
        <v>973</v>
      </c>
      <c r="I402" t="s">
        <v>590</v>
      </c>
      <c r="J402" t="s">
        <v>591</v>
      </c>
      <c r="K402" t="s">
        <v>592</v>
      </c>
      <c r="L402" t="s">
        <v>593</v>
      </c>
      <c r="M402" t="s">
        <v>974</v>
      </c>
      <c r="N402" t="s">
        <v>595</v>
      </c>
      <c r="O402" t="s">
        <v>596</v>
      </c>
      <c r="P402" t="s">
        <v>595</v>
      </c>
      <c r="Q402" t="s">
        <v>597</v>
      </c>
      <c r="R402" t="s">
        <v>598</v>
      </c>
      <c r="S402" t="s">
        <v>598</v>
      </c>
      <c r="T402" s="1">
        <v>43441</v>
      </c>
      <c r="U402" s="1">
        <v>43441</v>
      </c>
      <c r="V402" s="1">
        <v>45267</v>
      </c>
      <c r="W402" s="1">
        <v>45267</v>
      </c>
      <c r="X402" t="s">
        <v>594</v>
      </c>
      <c r="Y402" t="s">
        <v>594</v>
      </c>
      <c r="Z402" t="s">
        <v>719</v>
      </c>
      <c r="AA402" t="s">
        <v>719</v>
      </c>
      <c r="AB402" t="s">
        <v>1554</v>
      </c>
      <c r="AC402" t="s">
        <v>594</v>
      </c>
      <c r="AD402" t="s">
        <v>604</v>
      </c>
      <c r="AF402" t="s">
        <v>10331</v>
      </c>
      <c r="AH402" t="s">
        <v>10328</v>
      </c>
      <c r="AI402" t="s">
        <v>607</v>
      </c>
      <c r="AJ402" t="s">
        <v>608</v>
      </c>
      <c r="AK402" t="s">
        <v>647</v>
      </c>
      <c r="AL402" t="s">
        <v>609</v>
      </c>
      <c r="AM402" t="s">
        <v>610</v>
      </c>
      <c r="AN402" t="s">
        <v>611</v>
      </c>
      <c r="AO402">
        <v>0</v>
      </c>
      <c r="AP402">
        <v>60000000000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1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450</v>
      </c>
      <c r="ES402" t="s">
        <v>10328</v>
      </c>
      <c r="ET402" t="s">
        <v>10328</v>
      </c>
      <c r="EU402">
        <v>2018</v>
      </c>
      <c r="EV402" t="s">
        <v>10329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 t="b">
        <v>1</v>
      </c>
      <c r="FR402" t="b">
        <v>1</v>
      </c>
    </row>
    <row r="403" spans="1:174" x14ac:dyDescent="0.4">
      <c r="A403" t="s">
        <v>1555</v>
      </c>
      <c r="B403">
        <v>306346872301</v>
      </c>
      <c r="C403">
        <v>6000000001036</v>
      </c>
      <c r="D403" t="s">
        <v>1556</v>
      </c>
      <c r="E403" t="s">
        <v>1556</v>
      </c>
      <c r="F403" t="s">
        <v>647</v>
      </c>
      <c r="G403" t="s">
        <v>1280</v>
      </c>
      <c r="H403" t="s">
        <v>1281</v>
      </c>
      <c r="I403" t="s">
        <v>590</v>
      </c>
      <c r="J403" t="s">
        <v>591</v>
      </c>
      <c r="K403" t="s">
        <v>592</v>
      </c>
      <c r="L403" t="s">
        <v>593</v>
      </c>
      <c r="M403" t="s">
        <v>974</v>
      </c>
      <c r="N403" t="s">
        <v>595</v>
      </c>
      <c r="O403" t="s">
        <v>596</v>
      </c>
      <c r="P403" t="s">
        <v>595</v>
      </c>
      <c r="Q403" t="s">
        <v>597</v>
      </c>
      <c r="R403" t="s">
        <v>598</v>
      </c>
      <c r="S403" t="s">
        <v>598</v>
      </c>
      <c r="T403" s="1">
        <v>43432</v>
      </c>
      <c r="U403" s="1">
        <v>44893</v>
      </c>
      <c r="V403" s="1">
        <v>44893</v>
      </c>
      <c r="W403" s="1">
        <v>44564</v>
      </c>
      <c r="X403" t="s">
        <v>594</v>
      </c>
      <c r="Y403" t="s">
        <v>594</v>
      </c>
      <c r="Z403" t="s">
        <v>1557</v>
      </c>
      <c r="AA403" t="s">
        <v>1557</v>
      </c>
      <c r="AB403" t="s">
        <v>1120</v>
      </c>
      <c r="AC403" t="s">
        <v>594</v>
      </c>
      <c r="AD403" t="s">
        <v>604</v>
      </c>
      <c r="AF403" t="s">
        <v>10331</v>
      </c>
      <c r="AH403" t="s">
        <v>10328</v>
      </c>
      <c r="AI403" t="s">
        <v>607</v>
      </c>
      <c r="AJ403" t="s">
        <v>608</v>
      </c>
      <c r="AK403" t="s">
        <v>647</v>
      </c>
      <c r="AL403" t="s">
        <v>609</v>
      </c>
      <c r="AM403" t="s">
        <v>610</v>
      </c>
      <c r="AN403" t="s">
        <v>611</v>
      </c>
      <c r="AO403">
        <v>0</v>
      </c>
      <c r="AP403">
        <v>100000000000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1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450</v>
      </c>
      <c r="ES403" t="s">
        <v>10328</v>
      </c>
      <c r="ET403" t="s">
        <v>10328</v>
      </c>
      <c r="EU403">
        <v>2018</v>
      </c>
      <c r="EV403" t="s">
        <v>10329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 t="b">
        <v>1</v>
      </c>
      <c r="FR403" t="b">
        <v>1</v>
      </c>
    </row>
    <row r="404" spans="1:174" x14ac:dyDescent="0.4">
      <c r="A404" t="s">
        <v>201</v>
      </c>
      <c r="B404" t="s">
        <v>1558</v>
      </c>
      <c r="C404">
        <v>210000461</v>
      </c>
      <c r="D404" t="s">
        <v>1559</v>
      </c>
      <c r="E404" t="s">
        <v>1560</v>
      </c>
      <c r="F404" t="s">
        <v>647</v>
      </c>
      <c r="G404" t="s">
        <v>648</v>
      </c>
      <c r="H404" t="s">
        <v>695</v>
      </c>
      <c r="I404" t="s">
        <v>730</v>
      </c>
      <c r="J404" t="s">
        <v>878</v>
      </c>
      <c r="K404" t="s">
        <v>732</v>
      </c>
      <c r="L404" t="s">
        <v>879</v>
      </c>
      <c r="M404" t="s">
        <v>594</v>
      </c>
      <c r="N404" t="s">
        <v>635</v>
      </c>
      <c r="O404" t="s">
        <v>624</v>
      </c>
      <c r="P404" t="s">
        <v>636</v>
      </c>
      <c r="Q404" t="s">
        <v>696</v>
      </c>
      <c r="R404" t="s">
        <v>733</v>
      </c>
      <c r="S404" t="s">
        <v>733</v>
      </c>
      <c r="T404" s="1">
        <v>43830</v>
      </c>
      <c r="U404" s="1">
        <v>47483</v>
      </c>
      <c r="V404" s="1">
        <v>47483</v>
      </c>
      <c r="X404" t="s">
        <v>594</v>
      </c>
      <c r="Y404" t="s">
        <v>594</v>
      </c>
      <c r="Z404" t="s">
        <v>594</v>
      </c>
      <c r="AA404" t="s">
        <v>594</v>
      </c>
      <c r="AB404" t="s">
        <v>594</v>
      </c>
      <c r="AC404" t="s">
        <v>1561</v>
      </c>
      <c r="AD404" t="s">
        <v>812</v>
      </c>
      <c r="AF404" t="s">
        <v>653</v>
      </c>
      <c r="AH404" t="s">
        <v>10328</v>
      </c>
      <c r="AI404" t="s">
        <v>607</v>
      </c>
      <c r="AJ404" t="s">
        <v>814</v>
      </c>
      <c r="AK404" t="s">
        <v>647</v>
      </c>
      <c r="AL404" t="s">
        <v>609</v>
      </c>
      <c r="AM404" t="s">
        <v>610</v>
      </c>
      <c r="AN404" t="s">
        <v>619</v>
      </c>
      <c r="AO404">
        <v>30000000</v>
      </c>
      <c r="AP404">
        <v>39000000000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34950000000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34950000000</v>
      </c>
      <c r="BD404">
        <v>225911305</v>
      </c>
      <c r="BE404">
        <v>606199141</v>
      </c>
      <c r="BF404">
        <v>13196416910</v>
      </c>
      <c r="BG404">
        <v>606199141</v>
      </c>
      <c r="BH404">
        <v>0</v>
      </c>
      <c r="BI404">
        <v>0</v>
      </c>
      <c r="BJ404">
        <v>0</v>
      </c>
      <c r="BK404">
        <v>750444949</v>
      </c>
      <c r="BL404">
        <v>0</v>
      </c>
      <c r="BM404">
        <v>-148205923</v>
      </c>
      <c r="BN404">
        <v>-270497980</v>
      </c>
      <c r="BO404">
        <v>268998309</v>
      </c>
      <c r="BP404">
        <v>750444949</v>
      </c>
      <c r="BQ404">
        <v>120792386</v>
      </c>
      <c r="BR404">
        <v>479946969</v>
      </c>
      <c r="BS404">
        <v>0</v>
      </c>
      <c r="BT404">
        <v>0</v>
      </c>
      <c r="BU404">
        <v>0</v>
      </c>
      <c r="BV404">
        <v>120792386</v>
      </c>
      <c r="BW404">
        <v>479946969</v>
      </c>
      <c r="BX404">
        <v>0.28840624821598121</v>
      </c>
      <c r="BY404">
        <v>1.1467759595578486</v>
      </c>
      <c r="BZ404">
        <v>30000000</v>
      </c>
      <c r="CA404">
        <v>34950000000</v>
      </c>
      <c r="CB404">
        <v>34950000000</v>
      </c>
      <c r="CC404">
        <v>34950000000</v>
      </c>
      <c r="CD404">
        <v>28511368.800000001</v>
      </c>
      <c r="CE404">
        <v>43149105542</v>
      </c>
      <c r="CF404">
        <v>40737130032</v>
      </c>
      <c r="CG404">
        <v>41034543968</v>
      </c>
      <c r="CH404">
        <v>32697105542</v>
      </c>
      <c r="CI404">
        <v>32952130032</v>
      </c>
      <c r="CJ404">
        <v>32937543967.999996</v>
      </c>
      <c r="CK404">
        <v>-240438425.99999619</v>
      </c>
      <c r="CL404">
        <v>0</v>
      </c>
      <c r="CM404">
        <v>110.08648276329045</v>
      </c>
      <c r="CN404">
        <v>30.040819048881527</v>
      </c>
      <c r="CO404">
        <v>8.9973959326744097</v>
      </c>
      <c r="CP404">
        <v>4750133263500.7832</v>
      </c>
      <c r="CQ404">
        <v>1296234471708.313</v>
      </c>
      <c r="CR404">
        <v>388229586702.12964</v>
      </c>
      <c r="CS404">
        <v>1.6121751774535049</v>
      </c>
      <c r="CT404">
        <v>69563916884.133865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0</v>
      </c>
      <c r="DJ404">
        <v>43149105542</v>
      </c>
      <c r="DK404">
        <v>0</v>
      </c>
      <c r="DL404">
        <v>41034543968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38842966398</v>
      </c>
      <c r="DW404">
        <v>2704931273.7057648</v>
      </c>
      <c r="DX404">
        <v>0</v>
      </c>
      <c r="DY404">
        <v>134287300.50859195</v>
      </c>
      <c r="DZ404">
        <v>9642227670.6690884</v>
      </c>
      <c r="EA404">
        <v>0</v>
      </c>
      <c r="EB404">
        <v>12481446244.883446</v>
      </c>
      <c r="EC404">
        <v>0.32133092300401928</v>
      </c>
      <c r="ED404">
        <v>12481446244.883446</v>
      </c>
      <c r="EE404">
        <v>13865141910.608704</v>
      </c>
      <c r="EF404">
        <v>2542317206</v>
      </c>
      <c r="EG404">
        <v>268998309</v>
      </c>
      <c r="EH404">
        <v>0</v>
      </c>
      <c r="EI404">
        <v>-2560181433</v>
      </c>
      <c r="EJ404">
        <v>-130341696</v>
      </c>
      <c r="EK404">
        <v>2244903270</v>
      </c>
      <c r="EL404">
        <v>750444949</v>
      </c>
      <c r="EM404">
        <v>0</v>
      </c>
      <c r="EN404">
        <v>-2385059554</v>
      </c>
      <c r="EO404">
        <v>-130341696</v>
      </c>
      <c r="EP404">
        <v>120792386</v>
      </c>
      <c r="EQ404">
        <v>479946969</v>
      </c>
      <c r="ER404">
        <v>186</v>
      </c>
      <c r="ES404" t="s">
        <v>10328</v>
      </c>
      <c r="ET404" t="s">
        <v>609</v>
      </c>
      <c r="EU404">
        <v>2019</v>
      </c>
      <c r="EV404" t="s">
        <v>855</v>
      </c>
      <c r="EW404">
        <v>2542317206</v>
      </c>
      <c r="EX404">
        <v>268998309</v>
      </c>
      <c r="EY404">
        <v>0</v>
      </c>
      <c r="EZ404">
        <v>-2560181433</v>
      </c>
      <c r="FA404">
        <v>-130341696</v>
      </c>
      <c r="FB404">
        <v>2244903270</v>
      </c>
      <c r="FC404">
        <v>750444949</v>
      </c>
      <c r="FD404">
        <v>0</v>
      </c>
      <c r="FE404">
        <v>-2385059554</v>
      </c>
      <c r="FF404">
        <v>-130341696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 t="b">
        <v>1</v>
      </c>
      <c r="FR404" t="b">
        <v>1</v>
      </c>
    </row>
    <row r="405" spans="1:174" x14ac:dyDescent="0.4">
      <c r="A405" t="s">
        <v>202</v>
      </c>
      <c r="B405" t="s">
        <v>1562</v>
      </c>
      <c r="C405">
        <v>210000846</v>
      </c>
      <c r="D405" t="s">
        <v>1563</v>
      </c>
      <c r="E405" t="s">
        <v>1564</v>
      </c>
      <c r="F405" t="s">
        <v>647</v>
      </c>
      <c r="G405" t="s">
        <v>648</v>
      </c>
      <c r="H405" t="s">
        <v>1296</v>
      </c>
      <c r="I405" t="s">
        <v>730</v>
      </c>
      <c r="J405" t="s">
        <v>878</v>
      </c>
      <c r="K405" t="s">
        <v>732</v>
      </c>
      <c r="L405" t="s">
        <v>1565</v>
      </c>
      <c r="M405" t="s">
        <v>594</v>
      </c>
      <c r="N405" t="s">
        <v>635</v>
      </c>
      <c r="O405" t="s">
        <v>596</v>
      </c>
      <c r="P405" t="s">
        <v>636</v>
      </c>
      <c r="Q405" t="s">
        <v>597</v>
      </c>
      <c r="R405" t="s">
        <v>598</v>
      </c>
      <c r="S405" t="s">
        <v>733</v>
      </c>
      <c r="T405" s="1">
        <v>43494</v>
      </c>
      <c r="U405" s="1">
        <v>45502</v>
      </c>
      <c r="V405" s="1">
        <v>46650</v>
      </c>
      <c r="W405">
        <v>46098</v>
      </c>
      <c r="X405" t="s">
        <v>594</v>
      </c>
      <c r="Y405" t="s">
        <v>594</v>
      </c>
      <c r="Z405" t="s">
        <v>594</v>
      </c>
      <c r="AA405" t="s">
        <v>594</v>
      </c>
      <c r="AB405" t="s">
        <v>1297</v>
      </c>
      <c r="AD405" t="s">
        <v>904</v>
      </c>
      <c r="AF405" t="s">
        <v>653</v>
      </c>
      <c r="AH405" t="s">
        <v>10328</v>
      </c>
      <c r="AI405" t="s">
        <v>607</v>
      </c>
      <c r="AJ405" t="s">
        <v>814</v>
      </c>
      <c r="AK405" t="s">
        <v>647</v>
      </c>
      <c r="AL405" t="s">
        <v>609</v>
      </c>
      <c r="AM405" t="s">
        <v>610</v>
      </c>
      <c r="AN405" t="s">
        <v>611</v>
      </c>
      <c r="AO405">
        <v>3850000000</v>
      </c>
      <c r="AP405">
        <v>55000000000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60969874164</v>
      </c>
      <c r="AX405">
        <v>53669592753</v>
      </c>
      <c r="AY405">
        <v>53669592753</v>
      </c>
      <c r="AZ405">
        <v>60506317319</v>
      </c>
      <c r="BA405">
        <v>-53669592753</v>
      </c>
      <c r="BB405">
        <v>-53669592753</v>
      </c>
      <c r="BC405">
        <v>463556845</v>
      </c>
      <c r="BD405">
        <v>0</v>
      </c>
      <c r="BE405">
        <v>0</v>
      </c>
      <c r="BF405">
        <v>24361846802</v>
      </c>
      <c r="BG405">
        <v>0</v>
      </c>
      <c r="BH405">
        <v>0</v>
      </c>
      <c r="BI405">
        <v>0</v>
      </c>
      <c r="BJ405">
        <v>837247049</v>
      </c>
      <c r="BK405">
        <v>0</v>
      </c>
      <c r="BL405">
        <v>0</v>
      </c>
      <c r="BM405">
        <v>837247049</v>
      </c>
      <c r="BN405">
        <v>837247049</v>
      </c>
      <c r="BO405">
        <v>0</v>
      </c>
      <c r="BP405">
        <v>0</v>
      </c>
      <c r="BQ405">
        <v>837247049</v>
      </c>
      <c r="BR405">
        <v>837247049</v>
      </c>
      <c r="BS405">
        <v>0</v>
      </c>
      <c r="BT405">
        <v>0</v>
      </c>
      <c r="BU405">
        <v>0</v>
      </c>
      <c r="BV405">
        <v>837247049</v>
      </c>
      <c r="BW405">
        <v>837247049</v>
      </c>
      <c r="BX405">
        <v>3.2204845097240256</v>
      </c>
      <c r="BY405">
        <v>3.2204845097240256</v>
      </c>
      <c r="BZ405">
        <v>0</v>
      </c>
      <c r="CA405">
        <v>0</v>
      </c>
      <c r="CB405">
        <v>54089133119</v>
      </c>
      <c r="CC405">
        <v>54089133119</v>
      </c>
      <c r="CD405">
        <v>0</v>
      </c>
      <c r="CE405">
        <v>0</v>
      </c>
      <c r="CF405">
        <v>52832345704</v>
      </c>
      <c r="CG405">
        <v>52832345704</v>
      </c>
      <c r="CH405">
        <v>0</v>
      </c>
      <c r="CI405">
        <v>52832345704</v>
      </c>
      <c r="CJ405">
        <v>52832345704</v>
      </c>
      <c r="CK405">
        <v>837247049</v>
      </c>
      <c r="CL405">
        <v>0</v>
      </c>
      <c r="CM405">
        <v>37.551366686820984</v>
      </c>
      <c r="CN405">
        <v>7.7378788590431222</v>
      </c>
      <c r="CO405">
        <v>6.26133769750595</v>
      </c>
      <c r="CP405">
        <v>0</v>
      </c>
      <c r="CQ405">
        <v>0</v>
      </c>
      <c r="CR405">
        <v>0</v>
      </c>
      <c r="CS405">
        <v>1.3919688253368723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1</v>
      </c>
      <c r="DI405">
        <v>0</v>
      </c>
      <c r="DJ405">
        <v>0</v>
      </c>
      <c r="DK405">
        <v>0</v>
      </c>
      <c r="DL405">
        <v>52832345704</v>
      </c>
      <c r="DM405">
        <v>0</v>
      </c>
      <c r="DN405">
        <v>0</v>
      </c>
      <c r="DO405">
        <v>0</v>
      </c>
      <c r="DP405">
        <v>53669592753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52891849344</v>
      </c>
      <c r="DW405">
        <v>3048090649.3746748</v>
      </c>
      <c r="DX405">
        <v>0</v>
      </c>
      <c r="DY405">
        <v>0</v>
      </c>
      <c r="DZ405">
        <v>12935297164.56274</v>
      </c>
      <c r="EA405">
        <v>0</v>
      </c>
      <c r="EB405">
        <v>15983387813.937416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837247049</v>
      </c>
      <c r="EI405">
        <v>0</v>
      </c>
      <c r="EJ405">
        <v>0</v>
      </c>
      <c r="EK405">
        <v>0</v>
      </c>
      <c r="EL405">
        <v>0</v>
      </c>
      <c r="EM405">
        <v>837247049</v>
      </c>
      <c r="EN405">
        <v>0</v>
      </c>
      <c r="EO405">
        <v>0</v>
      </c>
      <c r="EP405">
        <v>837247049</v>
      </c>
      <c r="EQ405">
        <v>837247049</v>
      </c>
      <c r="ER405">
        <v>134</v>
      </c>
      <c r="ES405" t="s">
        <v>10328</v>
      </c>
      <c r="ET405" t="s">
        <v>10328</v>
      </c>
      <c r="EU405">
        <v>2019</v>
      </c>
      <c r="EV405" t="s">
        <v>613</v>
      </c>
      <c r="EW405">
        <v>0</v>
      </c>
      <c r="EX405">
        <v>0</v>
      </c>
      <c r="EY405">
        <v>837247049</v>
      </c>
      <c r="EZ405">
        <v>0</v>
      </c>
      <c r="FA405">
        <v>0</v>
      </c>
      <c r="FB405">
        <v>0</v>
      </c>
      <c r="FC405">
        <v>0</v>
      </c>
      <c r="FD405">
        <v>837247049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 t="b">
        <v>1</v>
      </c>
      <c r="FR405" t="b">
        <v>1</v>
      </c>
    </row>
    <row r="406" spans="1:174" x14ac:dyDescent="0.4">
      <c r="A406" t="s">
        <v>203</v>
      </c>
      <c r="B406" t="s">
        <v>1566</v>
      </c>
      <c r="C406">
        <v>110000092</v>
      </c>
      <c r="D406" t="s">
        <v>1567</v>
      </c>
      <c r="E406" t="s">
        <v>1567</v>
      </c>
      <c r="F406" t="s">
        <v>868</v>
      </c>
      <c r="G406" t="s">
        <v>868</v>
      </c>
      <c r="H406" t="s">
        <v>868</v>
      </c>
      <c r="I406" t="s">
        <v>590</v>
      </c>
      <c r="J406" t="s">
        <v>591</v>
      </c>
      <c r="K406" t="s">
        <v>592</v>
      </c>
      <c r="L406" t="s">
        <v>593</v>
      </c>
      <c r="M406" t="s">
        <v>594</v>
      </c>
      <c r="N406" t="s">
        <v>623</v>
      </c>
      <c r="O406" t="s">
        <v>624</v>
      </c>
      <c r="P406" t="s">
        <v>625</v>
      </c>
      <c r="Q406" t="s">
        <v>696</v>
      </c>
      <c r="R406" t="s">
        <v>598</v>
      </c>
      <c r="S406" t="s">
        <v>598</v>
      </c>
      <c r="T406" s="1">
        <v>43455</v>
      </c>
      <c r="U406" s="1">
        <v>44900</v>
      </c>
      <c r="V406" s="1">
        <v>45996</v>
      </c>
      <c r="X406" t="s">
        <v>594</v>
      </c>
      <c r="Y406" t="s">
        <v>594</v>
      </c>
      <c r="Z406" t="s">
        <v>594</v>
      </c>
      <c r="AA406" t="s">
        <v>594</v>
      </c>
      <c r="AB406" t="s">
        <v>1568</v>
      </c>
      <c r="AC406" t="s">
        <v>594</v>
      </c>
      <c r="AD406" t="s">
        <v>1423</v>
      </c>
      <c r="AF406" t="s">
        <v>870</v>
      </c>
      <c r="AH406" t="s">
        <v>10328</v>
      </c>
      <c r="AI406" t="s">
        <v>607</v>
      </c>
      <c r="AJ406" t="s">
        <v>737</v>
      </c>
      <c r="AK406" t="s">
        <v>868</v>
      </c>
      <c r="AL406" t="s">
        <v>627</v>
      </c>
      <c r="AM406" t="s">
        <v>610</v>
      </c>
      <c r="AN406" t="s">
        <v>619</v>
      </c>
      <c r="AO406">
        <v>0</v>
      </c>
      <c r="AP406">
        <v>3000000000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3000000000</v>
      </c>
      <c r="AX406">
        <v>0</v>
      </c>
      <c r="AY406">
        <v>0</v>
      </c>
      <c r="AZ406">
        <v>1358400000</v>
      </c>
      <c r="BA406">
        <v>0</v>
      </c>
      <c r="BB406">
        <v>0</v>
      </c>
      <c r="BC406">
        <v>1641600000</v>
      </c>
      <c r="BD406">
        <v>0</v>
      </c>
      <c r="BE406">
        <v>0</v>
      </c>
      <c r="BF406">
        <v>381600000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-104693464</v>
      </c>
      <c r="BN406">
        <v>-104693464</v>
      </c>
      <c r="BO406">
        <v>0</v>
      </c>
      <c r="BP406">
        <v>0</v>
      </c>
      <c r="BQ406">
        <v>-104693464</v>
      </c>
      <c r="BR406">
        <v>-104693464</v>
      </c>
      <c r="BS406">
        <v>0</v>
      </c>
      <c r="BT406">
        <v>0</v>
      </c>
      <c r="BU406">
        <v>0</v>
      </c>
      <c r="BV406">
        <v>-104693464</v>
      </c>
      <c r="BW406">
        <v>-104693464</v>
      </c>
      <c r="BX406">
        <v>-4.7011080048403118</v>
      </c>
      <c r="BY406">
        <v>-4.7011080048403118</v>
      </c>
      <c r="BZ406">
        <v>0</v>
      </c>
      <c r="CA406">
        <v>1617888627</v>
      </c>
      <c r="CB406">
        <v>1617888627</v>
      </c>
      <c r="CC406">
        <v>1617888627</v>
      </c>
      <c r="CD406">
        <v>0</v>
      </c>
      <c r="CE406">
        <v>2122302042</v>
      </c>
      <c r="CF406">
        <v>2226995506</v>
      </c>
      <c r="CG406">
        <v>2226995506</v>
      </c>
      <c r="CH406">
        <v>2122302042</v>
      </c>
      <c r="CI406">
        <v>2226995506</v>
      </c>
      <c r="CJ406">
        <v>2226995506</v>
      </c>
      <c r="CK406">
        <v>-104693464</v>
      </c>
      <c r="CL406">
        <v>215525532</v>
      </c>
      <c r="CM406">
        <v>-43.274764195084572</v>
      </c>
      <c r="CN406">
        <v>-17.73982726037503</v>
      </c>
      <c r="CO406">
        <v>4.5115092396736154</v>
      </c>
      <c r="CP406">
        <v>-91842120418.296478</v>
      </c>
      <c r="CQ406">
        <v>-37649271619.421188</v>
      </c>
      <c r="CR406">
        <v>9574785271.8611813</v>
      </c>
      <c r="CS406">
        <v>1.287434014</v>
      </c>
      <c r="CT406">
        <v>2732323836.8524566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1</v>
      </c>
      <c r="DJ406">
        <v>0</v>
      </c>
      <c r="DK406">
        <v>2122302042</v>
      </c>
      <c r="DL406">
        <v>0</v>
      </c>
      <c r="DM406">
        <v>2226995506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2254060663</v>
      </c>
      <c r="DW406">
        <v>0</v>
      </c>
      <c r="DX406">
        <v>0</v>
      </c>
      <c r="DY406">
        <v>1104489724.8699999</v>
      </c>
      <c r="DZ406">
        <v>0</v>
      </c>
      <c r="EA406">
        <v>0</v>
      </c>
      <c r="EB406">
        <v>1104489724.8699999</v>
      </c>
      <c r="EC406">
        <v>0.48999999999999994</v>
      </c>
      <c r="ED406">
        <v>1104489724.8699999</v>
      </c>
      <c r="EE406">
        <v>1039928000.5799998</v>
      </c>
      <c r="EF406">
        <v>0</v>
      </c>
      <c r="EG406">
        <v>0</v>
      </c>
      <c r="EH406">
        <v>0</v>
      </c>
      <c r="EI406">
        <v>0</v>
      </c>
      <c r="EJ406">
        <v>-104693464</v>
      </c>
      <c r="EK406">
        <v>0</v>
      </c>
      <c r="EL406">
        <v>0</v>
      </c>
      <c r="EM406">
        <v>0</v>
      </c>
      <c r="EN406">
        <v>0</v>
      </c>
      <c r="EO406">
        <v>-104693464</v>
      </c>
      <c r="EP406">
        <v>-104693464</v>
      </c>
      <c r="EQ406">
        <v>-104693464</v>
      </c>
      <c r="ER406">
        <v>723</v>
      </c>
      <c r="ES406" t="s">
        <v>10328</v>
      </c>
      <c r="ET406" t="s">
        <v>10328</v>
      </c>
      <c r="EU406">
        <v>2018</v>
      </c>
      <c r="EV406" t="s">
        <v>10330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-104693464</v>
      </c>
      <c r="FL406">
        <v>0</v>
      </c>
      <c r="FM406">
        <v>0</v>
      </c>
      <c r="FN406">
        <v>0</v>
      </c>
      <c r="FO406">
        <v>0</v>
      </c>
      <c r="FP406">
        <v>-104693464</v>
      </c>
      <c r="FQ406" t="b">
        <v>1</v>
      </c>
      <c r="FR406" t="b">
        <v>1</v>
      </c>
    </row>
    <row r="407" spans="1:174" x14ac:dyDescent="0.4">
      <c r="A407" t="s">
        <v>204</v>
      </c>
      <c r="B407" t="s">
        <v>1569</v>
      </c>
      <c r="C407">
        <v>110000091</v>
      </c>
      <c r="D407" t="s">
        <v>1570</v>
      </c>
      <c r="E407" t="s">
        <v>1571</v>
      </c>
      <c r="F407" t="s">
        <v>868</v>
      </c>
      <c r="G407" t="s">
        <v>868</v>
      </c>
      <c r="H407" t="s">
        <v>868</v>
      </c>
      <c r="I407" t="s">
        <v>590</v>
      </c>
      <c r="J407" t="s">
        <v>591</v>
      </c>
      <c r="K407" t="s">
        <v>592</v>
      </c>
      <c r="L407" t="s">
        <v>593</v>
      </c>
      <c r="M407" t="s">
        <v>594</v>
      </c>
      <c r="N407" t="s">
        <v>623</v>
      </c>
      <c r="O407" t="s">
        <v>624</v>
      </c>
      <c r="P407" t="s">
        <v>625</v>
      </c>
      <c r="Q407" t="s">
        <v>696</v>
      </c>
      <c r="R407" t="s">
        <v>598</v>
      </c>
      <c r="S407" t="s">
        <v>598</v>
      </c>
      <c r="T407" s="1">
        <v>43460</v>
      </c>
      <c r="U407" s="1">
        <v>44920</v>
      </c>
      <c r="V407" s="1">
        <v>46381</v>
      </c>
      <c r="X407" t="s">
        <v>594</v>
      </c>
      <c r="Y407" t="s">
        <v>594</v>
      </c>
      <c r="Z407" t="s">
        <v>594</v>
      </c>
      <c r="AA407" t="s">
        <v>594</v>
      </c>
      <c r="AB407" t="s">
        <v>869</v>
      </c>
      <c r="AC407" t="s">
        <v>594</v>
      </c>
      <c r="AD407" t="s">
        <v>734</v>
      </c>
      <c r="AF407" t="s">
        <v>870</v>
      </c>
      <c r="AH407" t="s">
        <v>10328</v>
      </c>
      <c r="AI407" t="s">
        <v>607</v>
      </c>
      <c r="AJ407" t="s">
        <v>737</v>
      </c>
      <c r="AK407" t="s">
        <v>868</v>
      </c>
      <c r="AL407" t="s">
        <v>627</v>
      </c>
      <c r="AM407" t="s">
        <v>610</v>
      </c>
      <c r="AN407" t="s">
        <v>619</v>
      </c>
      <c r="AO407">
        <v>0</v>
      </c>
      <c r="AP407">
        <v>15000000000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15000000000</v>
      </c>
      <c r="AX407">
        <v>0</v>
      </c>
      <c r="AY407">
        <v>0</v>
      </c>
      <c r="AZ407">
        <v>2310000000</v>
      </c>
      <c r="BA407">
        <v>0</v>
      </c>
      <c r="BB407">
        <v>0</v>
      </c>
      <c r="BC407">
        <v>12690000000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12690000000</v>
      </c>
      <c r="CB407">
        <v>12690000000</v>
      </c>
      <c r="CC407">
        <v>12690000000</v>
      </c>
      <c r="CD407">
        <v>0</v>
      </c>
      <c r="CE407">
        <v>12690000000</v>
      </c>
      <c r="CF407">
        <v>12690000000</v>
      </c>
      <c r="CG407">
        <v>12690000000</v>
      </c>
      <c r="CH407">
        <v>12690000000</v>
      </c>
      <c r="CI407">
        <v>12690000000</v>
      </c>
      <c r="CJ407">
        <v>12690000000</v>
      </c>
      <c r="CK407">
        <v>0</v>
      </c>
      <c r="CL407">
        <v>0</v>
      </c>
      <c r="CM407">
        <v>2.9802322387695313E-7</v>
      </c>
      <c r="CN407">
        <v>2.9802322387695313E-7</v>
      </c>
      <c r="CO407">
        <v>-7.4505805969238281E-8</v>
      </c>
      <c r="CP407">
        <v>3781.9147109985352</v>
      </c>
      <c r="CQ407">
        <v>3781.9147109985352</v>
      </c>
      <c r="CR407">
        <v>-945.47867774963379</v>
      </c>
      <c r="CS407">
        <v>1</v>
      </c>
      <c r="CT407">
        <v>12690000000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1</v>
      </c>
      <c r="DJ407">
        <v>0</v>
      </c>
      <c r="DK407">
        <v>12690000000</v>
      </c>
      <c r="DL407">
        <v>0</v>
      </c>
      <c r="DM407">
        <v>12690000000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12102880100</v>
      </c>
      <c r="DW407">
        <v>0</v>
      </c>
      <c r="DX407">
        <v>0</v>
      </c>
      <c r="DY407">
        <v>5930411249</v>
      </c>
      <c r="DZ407">
        <v>0</v>
      </c>
      <c r="EA407">
        <v>0</v>
      </c>
      <c r="EB407">
        <v>5930411249</v>
      </c>
      <c r="EC407">
        <v>0.49</v>
      </c>
      <c r="ED407">
        <v>5930411249</v>
      </c>
      <c r="EE407">
        <v>6218100000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450</v>
      </c>
      <c r="ES407" t="s">
        <v>10328</v>
      </c>
      <c r="ET407" t="s">
        <v>10328</v>
      </c>
      <c r="EU407">
        <v>2018</v>
      </c>
      <c r="EV407" t="s">
        <v>10330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 t="b">
        <v>1</v>
      </c>
      <c r="FR407" t="b">
        <v>1</v>
      </c>
    </row>
    <row r="408" spans="1:174" x14ac:dyDescent="0.4">
      <c r="A408" t="s">
        <v>205</v>
      </c>
      <c r="B408">
        <v>706187418701</v>
      </c>
      <c r="C408">
        <v>6000000001046</v>
      </c>
      <c r="D408" t="s">
        <v>1572</v>
      </c>
      <c r="E408" t="s">
        <v>1573</v>
      </c>
      <c r="F408" t="s">
        <v>587</v>
      </c>
      <c r="G408" t="s">
        <v>742</v>
      </c>
      <c r="H408" t="s">
        <v>1097</v>
      </c>
      <c r="I408" t="s">
        <v>590</v>
      </c>
      <c r="J408" t="s">
        <v>591</v>
      </c>
      <c r="K408" t="s">
        <v>592</v>
      </c>
      <c r="L408" t="s">
        <v>593</v>
      </c>
      <c r="M408" t="s">
        <v>594</v>
      </c>
      <c r="N408" t="s">
        <v>595</v>
      </c>
      <c r="O408" t="s">
        <v>596</v>
      </c>
      <c r="P408" t="s">
        <v>595</v>
      </c>
      <c r="Q408" t="s">
        <v>597</v>
      </c>
      <c r="R408" t="s">
        <v>598</v>
      </c>
      <c r="S408" t="s">
        <v>598</v>
      </c>
      <c r="T408" s="1">
        <v>43454</v>
      </c>
      <c r="U408" s="1">
        <v>49023</v>
      </c>
      <c r="V408" s="1">
        <v>49023</v>
      </c>
      <c r="X408" t="s">
        <v>718</v>
      </c>
      <c r="Y408" t="s">
        <v>600</v>
      </c>
      <c r="Z408" t="s">
        <v>719</v>
      </c>
      <c r="AA408" t="s">
        <v>1480</v>
      </c>
      <c r="AB408" t="s">
        <v>1311</v>
      </c>
      <c r="AC408" t="s">
        <v>594</v>
      </c>
      <c r="AD408" t="s">
        <v>825</v>
      </c>
      <c r="AF408" t="s">
        <v>605</v>
      </c>
      <c r="AH408" s="1">
        <v>43453</v>
      </c>
      <c r="AI408" t="s">
        <v>607</v>
      </c>
      <c r="AJ408" t="s">
        <v>608</v>
      </c>
      <c r="AK408" t="s">
        <v>587</v>
      </c>
      <c r="AL408" t="s">
        <v>609</v>
      </c>
      <c r="AM408" t="s">
        <v>610</v>
      </c>
      <c r="AN408" t="s">
        <v>619</v>
      </c>
      <c r="AO408">
        <v>0</v>
      </c>
      <c r="AP408">
        <v>52000000000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52000000000</v>
      </c>
      <c r="AX408">
        <v>855080214</v>
      </c>
      <c r="AY408">
        <v>855080214</v>
      </c>
      <c r="AZ408">
        <v>18695055661</v>
      </c>
      <c r="BA408">
        <v>-855080214</v>
      </c>
      <c r="BB408">
        <v>-855080214</v>
      </c>
      <c r="BC408">
        <v>33304944339</v>
      </c>
      <c r="BD408">
        <v>295012783</v>
      </c>
      <c r="BE408">
        <v>295012783</v>
      </c>
      <c r="BF408">
        <v>8568371189</v>
      </c>
      <c r="BG408">
        <v>0</v>
      </c>
      <c r="BH408">
        <v>295012783</v>
      </c>
      <c r="BI408">
        <v>0</v>
      </c>
      <c r="BJ408">
        <v>0</v>
      </c>
      <c r="BK408">
        <v>0</v>
      </c>
      <c r="BL408">
        <v>294930791</v>
      </c>
      <c r="BM408">
        <v>0</v>
      </c>
      <c r="BN408">
        <v>0</v>
      </c>
      <c r="BO408">
        <v>102288478</v>
      </c>
      <c r="BP408">
        <v>295546507</v>
      </c>
      <c r="BQ408">
        <v>102288478</v>
      </c>
      <c r="BR408">
        <v>295546507</v>
      </c>
      <c r="BS408">
        <v>0</v>
      </c>
      <c r="BT408">
        <v>0</v>
      </c>
      <c r="BU408">
        <v>0</v>
      </c>
      <c r="BV408">
        <v>102288478</v>
      </c>
      <c r="BW408">
        <v>295546507</v>
      </c>
      <c r="BX408">
        <v>0.30369757330768904</v>
      </c>
      <c r="BY408">
        <v>0.880011187908742</v>
      </c>
      <c r="BZ408">
        <v>0</v>
      </c>
      <c r="CA408">
        <v>33328941178</v>
      </c>
      <c r="CB408">
        <v>34184021392</v>
      </c>
      <c r="CC408">
        <v>34184021392</v>
      </c>
      <c r="CD408">
        <v>0</v>
      </c>
      <c r="CE408">
        <v>33304944339</v>
      </c>
      <c r="CF408">
        <v>34159408897</v>
      </c>
      <c r="CG408">
        <v>34159408897</v>
      </c>
      <c r="CH408">
        <v>33304944339</v>
      </c>
      <c r="CI408">
        <v>34159408897</v>
      </c>
      <c r="CJ408">
        <v>34159408897</v>
      </c>
      <c r="CK408">
        <v>615656</v>
      </c>
      <c r="CL408">
        <v>0</v>
      </c>
      <c r="CM408">
        <v>0.29440569166666669</v>
      </c>
      <c r="CN408">
        <v>3.5328683000000001</v>
      </c>
      <c r="CO408">
        <v>3.5328683000000001</v>
      </c>
      <c r="CP408">
        <v>9805165174.0431309</v>
      </c>
      <c r="CQ408">
        <v>117661982088.51756</v>
      </c>
      <c r="CR408">
        <v>117661982088.51756</v>
      </c>
      <c r="CS408">
        <v>1.1647763690192308</v>
      </c>
      <c r="CT408">
        <v>38792812137.568001</v>
      </c>
      <c r="CU408">
        <v>3.5</v>
      </c>
      <c r="CV408">
        <v>0</v>
      </c>
      <c r="CW408">
        <v>0</v>
      </c>
      <c r="CX408">
        <v>3.5</v>
      </c>
      <c r="CY408">
        <v>3.5</v>
      </c>
      <c r="CZ408">
        <v>116567305186.5</v>
      </c>
      <c r="DA408">
        <v>0</v>
      </c>
      <c r="DB408">
        <v>0</v>
      </c>
      <c r="DC408">
        <v>2992780749</v>
      </c>
      <c r="DD408">
        <v>2992780749</v>
      </c>
      <c r="DE408">
        <v>33304944339</v>
      </c>
      <c r="DF408">
        <v>0</v>
      </c>
      <c r="DG408">
        <v>855080214</v>
      </c>
      <c r="DH408">
        <v>1</v>
      </c>
      <c r="DI408">
        <v>0</v>
      </c>
      <c r="DJ408">
        <v>33304944339</v>
      </c>
      <c r="DK408">
        <v>0</v>
      </c>
      <c r="DL408">
        <v>34159408897</v>
      </c>
      <c r="DM408">
        <v>0</v>
      </c>
      <c r="DN408">
        <v>0</v>
      </c>
      <c r="DO408">
        <v>0</v>
      </c>
      <c r="DP408">
        <v>855080214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33061656376.001671</v>
      </c>
      <c r="DW408">
        <v>4199267119.864212</v>
      </c>
      <c r="DX408">
        <v>0</v>
      </c>
      <c r="DY408">
        <v>0</v>
      </c>
      <c r="DZ408">
        <v>0</v>
      </c>
      <c r="EA408">
        <v>0</v>
      </c>
      <c r="EB408">
        <v>4199267119.864212</v>
      </c>
      <c r="EC408">
        <v>0.12701321047279157</v>
      </c>
      <c r="ED408">
        <v>4199267119.8642116</v>
      </c>
      <c r="EE408">
        <v>4230167905.1140151</v>
      </c>
      <c r="EF408">
        <v>0</v>
      </c>
      <c r="EG408">
        <v>102288478</v>
      </c>
      <c r="EH408">
        <v>0</v>
      </c>
      <c r="EI408">
        <v>0</v>
      </c>
      <c r="EJ408">
        <v>0</v>
      </c>
      <c r="EK408">
        <v>0</v>
      </c>
      <c r="EL408">
        <v>295546507</v>
      </c>
      <c r="EM408">
        <v>0</v>
      </c>
      <c r="EN408">
        <v>0</v>
      </c>
      <c r="EO408">
        <v>0</v>
      </c>
      <c r="EP408">
        <v>102288478</v>
      </c>
      <c r="EQ408">
        <v>295546507</v>
      </c>
      <c r="ER408">
        <v>221</v>
      </c>
      <c r="ES408" t="s">
        <v>10328</v>
      </c>
      <c r="ET408" t="s">
        <v>10328</v>
      </c>
      <c r="EU408">
        <v>2018</v>
      </c>
      <c r="EV408" t="s">
        <v>10329</v>
      </c>
      <c r="EW408">
        <v>0</v>
      </c>
      <c r="EX408">
        <v>102288478</v>
      </c>
      <c r="EY408">
        <v>0</v>
      </c>
      <c r="EZ408">
        <v>0</v>
      </c>
      <c r="FA408">
        <v>0</v>
      </c>
      <c r="FB408">
        <v>0</v>
      </c>
      <c r="FC408">
        <v>295546507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 t="b">
        <v>1</v>
      </c>
      <c r="FR408" t="b">
        <v>1</v>
      </c>
    </row>
    <row r="409" spans="1:174" x14ac:dyDescent="0.4">
      <c r="A409" t="s">
        <v>206</v>
      </c>
      <c r="B409" t="s">
        <v>1574</v>
      </c>
      <c r="C409">
        <v>210000264</v>
      </c>
      <c r="D409" t="s">
        <v>1575</v>
      </c>
      <c r="E409" t="s">
        <v>1575</v>
      </c>
      <c r="F409" t="s">
        <v>868</v>
      </c>
      <c r="G409" t="s">
        <v>868</v>
      </c>
      <c r="H409" t="s">
        <v>868</v>
      </c>
      <c r="I409" t="s">
        <v>730</v>
      </c>
      <c r="J409" t="s">
        <v>878</v>
      </c>
      <c r="K409" t="s">
        <v>732</v>
      </c>
      <c r="L409" t="s">
        <v>1576</v>
      </c>
      <c r="M409" t="s">
        <v>594</v>
      </c>
      <c r="N409" t="s">
        <v>635</v>
      </c>
      <c r="O409" t="s">
        <v>624</v>
      </c>
      <c r="P409" t="s">
        <v>625</v>
      </c>
      <c r="Q409" t="s">
        <v>696</v>
      </c>
      <c r="R409" t="s">
        <v>733</v>
      </c>
      <c r="S409" t="s">
        <v>733</v>
      </c>
      <c r="T409" s="1">
        <v>43651</v>
      </c>
      <c r="U409" s="1">
        <v>45843</v>
      </c>
      <c r="V409" s="1">
        <v>47304</v>
      </c>
      <c r="X409" t="s">
        <v>594</v>
      </c>
      <c r="Y409" t="s">
        <v>594</v>
      </c>
      <c r="Z409" t="s">
        <v>594</v>
      </c>
      <c r="AA409" t="s">
        <v>594</v>
      </c>
      <c r="AB409" t="s">
        <v>594</v>
      </c>
      <c r="AC409" t="s">
        <v>1577</v>
      </c>
      <c r="AD409" t="s">
        <v>734</v>
      </c>
      <c r="AF409" t="s">
        <v>870</v>
      </c>
      <c r="AH409" t="s">
        <v>10328</v>
      </c>
      <c r="AI409" t="s">
        <v>607</v>
      </c>
      <c r="AJ409" t="s">
        <v>737</v>
      </c>
      <c r="AK409" t="s">
        <v>868</v>
      </c>
      <c r="AL409" t="s">
        <v>627</v>
      </c>
      <c r="AM409" t="s">
        <v>610</v>
      </c>
      <c r="AN409" t="s">
        <v>619</v>
      </c>
      <c r="AO409">
        <v>40000000</v>
      </c>
      <c r="AP409">
        <v>46000000000</v>
      </c>
      <c r="AQ409">
        <v>0</v>
      </c>
      <c r="AR409">
        <v>0</v>
      </c>
      <c r="AS409">
        <v>0</v>
      </c>
      <c r="AT409">
        <v>0</v>
      </c>
      <c r="AU409">
        <v>1645160000</v>
      </c>
      <c r="AV409">
        <v>1645160000</v>
      </c>
      <c r="AW409">
        <v>47783599999</v>
      </c>
      <c r="AX409">
        <v>0</v>
      </c>
      <c r="AY409">
        <v>0</v>
      </c>
      <c r="AZ409">
        <v>1624541924</v>
      </c>
      <c r="BA409">
        <v>1645160000</v>
      </c>
      <c r="BB409">
        <v>1645160000</v>
      </c>
      <c r="BC409">
        <v>46159058075</v>
      </c>
      <c r="BD409">
        <v>0</v>
      </c>
      <c r="BE409">
        <v>0</v>
      </c>
      <c r="BF409">
        <v>6857771463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2543516470</v>
      </c>
      <c r="BN409">
        <v>2364904131</v>
      </c>
      <c r="BO409">
        <v>0</v>
      </c>
      <c r="BP409">
        <v>0</v>
      </c>
      <c r="BQ409">
        <v>2543516470</v>
      </c>
      <c r="BR409">
        <v>2364904131</v>
      </c>
      <c r="BS409">
        <v>0</v>
      </c>
      <c r="BT409">
        <v>0</v>
      </c>
      <c r="BU409">
        <v>0</v>
      </c>
      <c r="BV409">
        <v>2543516470</v>
      </c>
      <c r="BW409">
        <v>2364904131</v>
      </c>
      <c r="BX409">
        <v>3.7330219211182651</v>
      </c>
      <c r="BY409">
        <v>3.4542928835773492</v>
      </c>
      <c r="BZ409">
        <v>37347172.109999999</v>
      </c>
      <c r="CA409">
        <v>46291239061</v>
      </c>
      <c r="CB409">
        <v>44646079061</v>
      </c>
      <c r="CC409">
        <v>44646079061</v>
      </c>
      <c r="CD409">
        <v>48668128</v>
      </c>
      <c r="CE409">
        <v>73654344915</v>
      </c>
      <c r="CF409">
        <v>65160349370</v>
      </c>
      <c r="CG409">
        <v>65636072524</v>
      </c>
      <c r="CH409">
        <v>63424373725.544685</v>
      </c>
      <c r="CI409">
        <v>58172331728.087646</v>
      </c>
      <c r="CJ409">
        <v>58271084292.143646</v>
      </c>
      <c r="CK409">
        <v>3508129433.4010391</v>
      </c>
      <c r="CL409">
        <v>0</v>
      </c>
      <c r="CM409">
        <v>222.96923875808713</v>
      </c>
      <c r="CN409">
        <v>45.549139380455031</v>
      </c>
      <c r="CO409">
        <v>14.032248854637148</v>
      </c>
      <c r="CP409">
        <v>16422653216923.135</v>
      </c>
      <c r="CQ409">
        <v>3354892022509.4443</v>
      </c>
      <c r="CR409">
        <v>1033536097072.5582</v>
      </c>
      <c r="CS409">
        <v>1.7189298902493519</v>
      </c>
      <c r="CT409">
        <v>126606655021.12886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1</v>
      </c>
      <c r="DJ409">
        <v>0</v>
      </c>
      <c r="DK409">
        <v>73654344915</v>
      </c>
      <c r="DL409">
        <v>0</v>
      </c>
      <c r="DM409">
        <v>65636072524</v>
      </c>
      <c r="DN409">
        <v>0</v>
      </c>
      <c r="DO409">
        <v>1645160000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64883025059</v>
      </c>
      <c r="DW409">
        <v>0</v>
      </c>
      <c r="DX409">
        <v>0</v>
      </c>
      <c r="DY409">
        <v>31597426031.863087</v>
      </c>
      <c r="DZ409">
        <v>16220756264.75</v>
      </c>
      <c r="EA409">
        <v>0</v>
      </c>
      <c r="EB409">
        <v>47818182296.613083</v>
      </c>
      <c r="EC409">
        <v>0.7369906420536132</v>
      </c>
      <c r="ED409">
        <v>47818182296.613083</v>
      </c>
      <c r="EE409">
        <v>54282562948.94413</v>
      </c>
      <c r="EF409">
        <v>4086098117</v>
      </c>
      <c r="EG409">
        <v>0</v>
      </c>
      <c r="EH409">
        <v>0</v>
      </c>
      <c r="EI409">
        <v>-4305319075</v>
      </c>
      <c r="EJ409">
        <v>2762737428</v>
      </c>
      <c r="EK409">
        <v>3610374963</v>
      </c>
      <c r="EL409">
        <v>0</v>
      </c>
      <c r="EM409">
        <v>0</v>
      </c>
      <c r="EN409">
        <v>-4008208260</v>
      </c>
      <c r="EO409">
        <v>2762737428</v>
      </c>
      <c r="EP409">
        <v>2543516470</v>
      </c>
      <c r="EQ409">
        <v>2364904131</v>
      </c>
      <c r="ER409">
        <v>53</v>
      </c>
      <c r="ES409" t="s">
        <v>1424</v>
      </c>
      <c r="ET409" t="s">
        <v>10328</v>
      </c>
      <c r="EU409">
        <v>2019</v>
      </c>
      <c r="EV409" t="s">
        <v>855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4086098117</v>
      </c>
      <c r="FH409">
        <v>0</v>
      </c>
      <c r="FI409">
        <v>0</v>
      </c>
      <c r="FJ409">
        <v>-4305319075</v>
      </c>
      <c r="FK409">
        <v>2762737428</v>
      </c>
      <c r="FL409">
        <v>3610374963</v>
      </c>
      <c r="FM409">
        <v>0</v>
      </c>
      <c r="FN409">
        <v>0</v>
      </c>
      <c r="FO409">
        <v>-4008208260</v>
      </c>
      <c r="FP409">
        <v>2762737428</v>
      </c>
      <c r="FQ409" t="b">
        <v>1</v>
      </c>
      <c r="FR409" t="b">
        <v>1</v>
      </c>
    </row>
    <row r="410" spans="1:174" x14ac:dyDescent="0.4">
      <c r="A410" t="s">
        <v>1578</v>
      </c>
      <c r="B410">
        <v>306173067301</v>
      </c>
      <c r="C410">
        <v>6000000001038</v>
      </c>
      <c r="D410" t="s">
        <v>1579</v>
      </c>
      <c r="E410" t="s">
        <v>1579</v>
      </c>
      <c r="F410" t="s">
        <v>647</v>
      </c>
      <c r="G410" t="s">
        <v>648</v>
      </c>
      <c r="H410" t="s">
        <v>973</v>
      </c>
      <c r="I410" t="s">
        <v>590</v>
      </c>
      <c r="J410" t="s">
        <v>591</v>
      </c>
      <c r="K410" t="s">
        <v>592</v>
      </c>
      <c r="L410" t="s">
        <v>593</v>
      </c>
      <c r="M410" t="s">
        <v>1418</v>
      </c>
      <c r="N410" t="s">
        <v>595</v>
      </c>
      <c r="O410" t="s">
        <v>596</v>
      </c>
      <c r="P410" t="s">
        <v>595</v>
      </c>
      <c r="Q410" t="s">
        <v>597</v>
      </c>
      <c r="R410" t="s">
        <v>598</v>
      </c>
      <c r="S410" t="s">
        <v>598</v>
      </c>
      <c r="T410" s="1">
        <v>43438</v>
      </c>
      <c r="U410" s="1">
        <v>43438</v>
      </c>
      <c r="V410" s="1">
        <v>45264</v>
      </c>
      <c r="W410" s="1">
        <v>45264</v>
      </c>
      <c r="X410" t="s">
        <v>594</v>
      </c>
      <c r="Y410" t="s">
        <v>594</v>
      </c>
      <c r="Z410" t="s">
        <v>719</v>
      </c>
      <c r="AA410" t="s">
        <v>719</v>
      </c>
      <c r="AB410" t="s">
        <v>1069</v>
      </c>
      <c r="AC410" t="s">
        <v>594</v>
      </c>
      <c r="AD410" t="s">
        <v>604</v>
      </c>
      <c r="AF410" t="s">
        <v>10331</v>
      </c>
      <c r="AH410" t="s">
        <v>10328</v>
      </c>
      <c r="AI410" t="s">
        <v>607</v>
      </c>
      <c r="AJ410" t="s">
        <v>608</v>
      </c>
      <c r="AK410" t="s">
        <v>647</v>
      </c>
      <c r="AL410" t="s">
        <v>609</v>
      </c>
      <c r="AM410" t="s">
        <v>610</v>
      </c>
      <c r="AN410" t="s">
        <v>611</v>
      </c>
      <c r="AO410">
        <v>0</v>
      </c>
      <c r="AP410">
        <v>72130000000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1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450</v>
      </c>
      <c r="ES410" t="s">
        <v>10328</v>
      </c>
      <c r="ET410" t="s">
        <v>10328</v>
      </c>
      <c r="EU410">
        <v>2018</v>
      </c>
      <c r="EV410" t="s">
        <v>10329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 s="2">
        <v>0</v>
      </c>
      <c r="FI410" s="2">
        <v>0</v>
      </c>
      <c r="FJ410" s="2">
        <v>0</v>
      </c>
      <c r="FK410" s="2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 t="b">
        <v>1</v>
      </c>
      <c r="FR410" t="b">
        <v>1</v>
      </c>
    </row>
    <row r="411" spans="1:174" x14ac:dyDescent="0.4">
      <c r="A411" t="s">
        <v>207</v>
      </c>
      <c r="B411" t="s">
        <v>1580</v>
      </c>
      <c r="C411">
        <v>210000161</v>
      </c>
      <c r="D411" t="s">
        <v>1581</v>
      </c>
      <c r="E411" t="s">
        <v>1582</v>
      </c>
      <c r="F411" t="s">
        <v>587</v>
      </c>
      <c r="G411" t="s">
        <v>742</v>
      </c>
      <c r="H411" t="s">
        <v>1498</v>
      </c>
      <c r="I411" t="s">
        <v>590</v>
      </c>
      <c r="J411" t="s">
        <v>591</v>
      </c>
      <c r="K411" t="s">
        <v>592</v>
      </c>
      <c r="L411" t="s">
        <v>593</v>
      </c>
      <c r="M411" t="s">
        <v>594</v>
      </c>
      <c r="N411" t="s">
        <v>635</v>
      </c>
      <c r="O411" t="s">
        <v>744</v>
      </c>
      <c r="P411" t="s">
        <v>636</v>
      </c>
      <c r="Q411" t="s">
        <v>696</v>
      </c>
      <c r="R411" t="s">
        <v>598</v>
      </c>
      <c r="S411" t="s">
        <v>598</v>
      </c>
      <c r="T411" s="1">
        <v>43454</v>
      </c>
      <c r="U411" s="1">
        <v>44549</v>
      </c>
      <c r="V411" s="1">
        <v>52585</v>
      </c>
      <c r="X411" t="s">
        <v>718</v>
      </c>
      <c r="Y411" t="s">
        <v>600</v>
      </c>
      <c r="Z411" t="s">
        <v>719</v>
      </c>
      <c r="AA411" t="s">
        <v>1226</v>
      </c>
      <c r="AB411" t="s">
        <v>1311</v>
      </c>
      <c r="AC411" t="s">
        <v>594</v>
      </c>
      <c r="AD411" t="s">
        <v>825</v>
      </c>
      <c r="AF411" t="s">
        <v>605</v>
      </c>
      <c r="AH411" t="s">
        <v>10328</v>
      </c>
      <c r="AI411" t="s">
        <v>607</v>
      </c>
      <c r="AJ411" t="s">
        <v>608</v>
      </c>
      <c r="AK411" t="s">
        <v>587</v>
      </c>
      <c r="AL411" t="s">
        <v>609</v>
      </c>
      <c r="AM411" t="s">
        <v>610</v>
      </c>
      <c r="AN411" t="s">
        <v>619</v>
      </c>
      <c r="AO411">
        <v>0</v>
      </c>
      <c r="AP411">
        <v>100000000000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93600791289</v>
      </c>
      <c r="AX411">
        <v>0</v>
      </c>
      <c r="AY411">
        <v>1437845219</v>
      </c>
      <c r="AZ411">
        <v>30413672265</v>
      </c>
      <c r="BA411">
        <v>0</v>
      </c>
      <c r="BB411">
        <v>-1437845219</v>
      </c>
      <c r="BC411">
        <v>63187119024</v>
      </c>
      <c r="BD411">
        <v>0</v>
      </c>
      <c r="BE411">
        <v>0</v>
      </c>
      <c r="BF411">
        <v>19690807021</v>
      </c>
      <c r="BG411">
        <v>0</v>
      </c>
      <c r="BH411">
        <v>0</v>
      </c>
      <c r="BI411">
        <v>0</v>
      </c>
      <c r="BJ411">
        <v>66448771</v>
      </c>
      <c r="BK411">
        <v>0</v>
      </c>
      <c r="BL411">
        <v>0</v>
      </c>
      <c r="BM411">
        <v>1938497760</v>
      </c>
      <c r="BN411">
        <v>2004946531</v>
      </c>
      <c r="BO411">
        <v>0</v>
      </c>
      <c r="BP411">
        <v>0</v>
      </c>
      <c r="BQ411">
        <v>1938497760</v>
      </c>
      <c r="BR411">
        <v>2004946531</v>
      </c>
      <c r="BS411">
        <v>0</v>
      </c>
      <c r="BT411">
        <v>0</v>
      </c>
      <c r="BU411">
        <v>0</v>
      </c>
      <c r="BV411">
        <v>1938497760</v>
      </c>
      <c r="BW411">
        <v>2004946531</v>
      </c>
      <c r="BX411">
        <v>3.2200357775334574</v>
      </c>
      <c r="BY411">
        <v>3.2947049522563652</v>
      </c>
      <c r="BZ411">
        <v>0</v>
      </c>
      <c r="CA411">
        <v>63159619624</v>
      </c>
      <c r="CB411">
        <v>63159619624</v>
      </c>
      <c r="CC411">
        <v>64598411311</v>
      </c>
      <c r="CD411">
        <v>0</v>
      </c>
      <c r="CE411">
        <v>62139622652</v>
      </c>
      <c r="CF411">
        <v>60201124892</v>
      </c>
      <c r="CG411">
        <v>61572521340</v>
      </c>
      <c r="CH411">
        <v>62139622652</v>
      </c>
      <c r="CI411">
        <v>60201124892</v>
      </c>
      <c r="CJ411">
        <v>61572521340</v>
      </c>
      <c r="CK411">
        <v>2004946531</v>
      </c>
      <c r="CL411">
        <v>6573253663</v>
      </c>
      <c r="CM411">
        <v>45.231245160102837</v>
      </c>
      <c r="CN411">
        <v>14.202082753181461</v>
      </c>
      <c r="CO411">
        <v>3.6170902848243718</v>
      </c>
      <c r="CP411">
        <v>2810652506328.8916</v>
      </c>
      <c r="CQ411">
        <v>882512063155.17322</v>
      </c>
      <c r="CR411">
        <v>224764625397.20166</v>
      </c>
      <c r="CS411">
        <v>1.1991789854792709</v>
      </c>
      <c r="CT411">
        <v>74516529649.890076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0.9816376797387677</v>
      </c>
      <c r="DI411">
        <v>1.8362320261232332E-2</v>
      </c>
      <c r="DJ411">
        <v>60998594999.951851</v>
      </c>
      <c r="DK411">
        <v>1141027652.0481513</v>
      </c>
      <c r="DL411">
        <v>60441906983.863358</v>
      </c>
      <c r="DM411">
        <v>1130614356.1366422</v>
      </c>
      <c r="DN411">
        <v>0</v>
      </c>
      <c r="DO411">
        <v>0</v>
      </c>
      <c r="DP411">
        <v>1411443044.6026404</v>
      </c>
      <c r="DQ411">
        <v>26402174.39735974</v>
      </c>
      <c r="DR411">
        <v>0</v>
      </c>
      <c r="DS411">
        <v>0</v>
      </c>
      <c r="DT411">
        <v>0</v>
      </c>
      <c r="DU411">
        <v>0</v>
      </c>
      <c r="DV411">
        <v>66494777665</v>
      </c>
      <c r="DW411">
        <v>8044832131.1708755</v>
      </c>
      <c r="DX411">
        <v>0</v>
      </c>
      <c r="DY411">
        <v>542869217.23592532</v>
      </c>
      <c r="DZ411">
        <v>0</v>
      </c>
      <c r="EA411">
        <v>0</v>
      </c>
      <c r="EB411">
        <v>8587701348.4068012</v>
      </c>
      <c r="EC411">
        <v>0.12914850834860372</v>
      </c>
      <c r="ED411">
        <v>8587701348.4068012</v>
      </c>
      <c r="EE411">
        <v>8025239574.8509073</v>
      </c>
      <c r="EF411">
        <v>0</v>
      </c>
      <c r="EG411">
        <v>0</v>
      </c>
      <c r="EH411">
        <v>0</v>
      </c>
      <c r="EI411">
        <v>0</v>
      </c>
      <c r="EJ411">
        <v>1938497760</v>
      </c>
      <c r="EK411">
        <v>0</v>
      </c>
      <c r="EL411">
        <v>0</v>
      </c>
      <c r="EM411">
        <v>66448771</v>
      </c>
      <c r="EN411">
        <v>0</v>
      </c>
      <c r="EO411">
        <v>1938497760</v>
      </c>
      <c r="EP411">
        <v>1938497760</v>
      </c>
      <c r="EQ411">
        <v>2004946531</v>
      </c>
      <c r="ER411">
        <v>62</v>
      </c>
      <c r="ES411" t="s">
        <v>10328</v>
      </c>
      <c r="ET411" t="s">
        <v>10328</v>
      </c>
      <c r="EU411">
        <v>2018</v>
      </c>
      <c r="EV411" t="s">
        <v>613</v>
      </c>
      <c r="EW411">
        <v>0</v>
      </c>
      <c r="EX411">
        <v>0</v>
      </c>
      <c r="EY411">
        <v>0</v>
      </c>
      <c r="EZ411">
        <v>0</v>
      </c>
      <c r="FA411">
        <v>1902902443.3051987</v>
      </c>
      <c r="FB411">
        <v>0</v>
      </c>
      <c r="FC411">
        <v>0</v>
      </c>
      <c r="FD411">
        <v>65228617.385932714</v>
      </c>
      <c r="FE411">
        <v>0</v>
      </c>
      <c r="FF411">
        <v>1902902443.3051987</v>
      </c>
      <c r="FG411">
        <v>0</v>
      </c>
      <c r="FH411">
        <v>0</v>
      </c>
      <c r="FI411">
        <v>0</v>
      </c>
      <c r="FJ411">
        <v>0</v>
      </c>
      <c r="FK411">
        <v>35595316.694801494</v>
      </c>
      <c r="FL411">
        <v>0</v>
      </c>
      <c r="FM411">
        <v>0</v>
      </c>
      <c r="FN411">
        <v>1220153.6140672874</v>
      </c>
      <c r="FO411">
        <v>0</v>
      </c>
      <c r="FP411">
        <v>35595316.694801494</v>
      </c>
      <c r="FQ411" t="b">
        <v>1</v>
      </c>
      <c r="FR411" t="b">
        <v>1</v>
      </c>
    </row>
    <row r="412" spans="1:174" x14ac:dyDescent="0.4">
      <c r="A412" t="s">
        <v>208</v>
      </c>
      <c r="B412" t="s">
        <v>1583</v>
      </c>
      <c r="C412">
        <v>210000218</v>
      </c>
      <c r="D412" t="s">
        <v>1584</v>
      </c>
      <c r="E412" t="s">
        <v>1585</v>
      </c>
      <c r="F412" t="s">
        <v>587</v>
      </c>
      <c r="G412" t="s">
        <v>695</v>
      </c>
      <c r="H412" t="s">
        <v>695</v>
      </c>
      <c r="I412" t="s">
        <v>730</v>
      </c>
      <c r="J412" t="s">
        <v>731</v>
      </c>
      <c r="K412" t="s">
        <v>732</v>
      </c>
      <c r="L412" t="s">
        <v>695</v>
      </c>
      <c r="M412" t="s">
        <v>594</v>
      </c>
      <c r="N412" t="s">
        <v>635</v>
      </c>
      <c r="O412" t="s">
        <v>695</v>
      </c>
      <c r="P412" t="s">
        <v>636</v>
      </c>
      <c r="Q412" t="s">
        <v>696</v>
      </c>
      <c r="R412" t="s">
        <v>598</v>
      </c>
      <c r="S412" t="s">
        <v>733</v>
      </c>
      <c r="T412" s="1">
        <v>43511</v>
      </c>
      <c r="U412" s="1">
        <v>44242</v>
      </c>
      <c r="V412" s="1">
        <v>57756</v>
      </c>
      <c r="X412" t="s">
        <v>594</v>
      </c>
      <c r="Y412" t="s">
        <v>594</v>
      </c>
      <c r="Z412" t="s">
        <v>594</v>
      </c>
      <c r="AA412" t="s">
        <v>594</v>
      </c>
      <c r="AB412" t="s">
        <v>637</v>
      </c>
      <c r="AC412" t="s">
        <v>637</v>
      </c>
      <c r="AD412" t="s">
        <v>904</v>
      </c>
      <c r="AF412" t="s">
        <v>813</v>
      </c>
      <c r="AH412" t="s">
        <v>10328</v>
      </c>
      <c r="AI412" t="s">
        <v>607</v>
      </c>
      <c r="AJ412" t="s">
        <v>814</v>
      </c>
      <c r="AK412" t="s">
        <v>587</v>
      </c>
      <c r="AL412" t="s">
        <v>609</v>
      </c>
      <c r="AM412" t="s">
        <v>610</v>
      </c>
      <c r="AN412" t="s">
        <v>619</v>
      </c>
      <c r="AO412">
        <v>2730000000</v>
      </c>
      <c r="AP412">
        <v>435864000000</v>
      </c>
      <c r="AQ412">
        <v>0</v>
      </c>
      <c r="AR412">
        <v>0</v>
      </c>
      <c r="AS412">
        <v>0</v>
      </c>
      <c r="AT412">
        <v>0</v>
      </c>
      <c r="AU412">
        <v>4793963348</v>
      </c>
      <c r="AV412">
        <v>8733939505</v>
      </c>
      <c r="AW412">
        <v>445526500261</v>
      </c>
      <c r="AX412">
        <v>1022525801</v>
      </c>
      <c r="AY412">
        <v>1022525801</v>
      </c>
      <c r="AZ412">
        <v>122037162281</v>
      </c>
      <c r="BA412">
        <v>3771437547</v>
      </c>
      <c r="BB412">
        <v>7711413704</v>
      </c>
      <c r="BC412">
        <v>323489337980</v>
      </c>
      <c r="BD412">
        <v>4395317193</v>
      </c>
      <c r="BE412">
        <v>4395537399</v>
      </c>
      <c r="BF412">
        <v>110273484992</v>
      </c>
      <c r="BG412">
        <v>4395049257</v>
      </c>
      <c r="BH412">
        <v>0</v>
      </c>
      <c r="BI412">
        <v>488142</v>
      </c>
      <c r="BJ412">
        <v>27120179</v>
      </c>
      <c r="BK412">
        <v>4395049257</v>
      </c>
      <c r="BL412">
        <v>488142</v>
      </c>
      <c r="BM412">
        <v>4595010695</v>
      </c>
      <c r="BN412">
        <v>4446054903</v>
      </c>
      <c r="BO412">
        <v>4395317193</v>
      </c>
      <c r="BP412">
        <v>4395537399</v>
      </c>
      <c r="BQ412">
        <v>8990327888</v>
      </c>
      <c r="BR412">
        <v>8841592302</v>
      </c>
      <c r="BS412">
        <v>0</v>
      </c>
      <c r="BT412">
        <v>0</v>
      </c>
      <c r="BU412">
        <v>0</v>
      </c>
      <c r="BV412">
        <v>8990327888</v>
      </c>
      <c r="BW412">
        <v>8841592302</v>
      </c>
      <c r="BX412">
        <v>2.8492910230999478</v>
      </c>
      <c r="BY412">
        <v>2.8184196048228345</v>
      </c>
      <c r="BZ412">
        <v>0</v>
      </c>
      <c r="CA412">
        <v>326539648275</v>
      </c>
      <c r="CB412">
        <v>322762106288</v>
      </c>
      <c r="CC412">
        <v>318822130131</v>
      </c>
      <c r="CD412">
        <v>0</v>
      </c>
      <c r="CE412">
        <v>324206981498</v>
      </c>
      <c r="CF412">
        <v>315840533256</v>
      </c>
      <c r="CG412">
        <v>312049512891</v>
      </c>
      <c r="CH412">
        <v>324206981498</v>
      </c>
      <c r="CI412">
        <v>315840533256</v>
      </c>
      <c r="CJ412">
        <v>312049512891</v>
      </c>
      <c r="CK412">
        <v>4446054903</v>
      </c>
      <c r="CL412">
        <v>0</v>
      </c>
      <c r="CM412">
        <v>39.132251143455512</v>
      </c>
      <c r="CN412">
        <v>11.903521418571472</v>
      </c>
      <c r="CO412">
        <v>5.1153603196144122</v>
      </c>
      <c r="CP412">
        <v>12686949022441.371</v>
      </c>
      <c r="CQ412">
        <v>3859204748311.8481</v>
      </c>
      <c r="CR412">
        <v>1658435528496.833</v>
      </c>
      <c r="CS412">
        <v>1.2491235166594552</v>
      </c>
      <c r="CT412">
        <v>404974564854.32867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0.67670871892835593</v>
      </c>
      <c r="DI412">
        <v>0.32329128107164412</v>
      </c>
      <c r="DJ412">
        <v>219393691117.14078</v>
      </c>
      <c r="DK412">
        <v>104813290380.85924</v>
      </c>
      <c r="DL412">
        <v>211166626110.6861</v>
      </c>
      <c r="DM412">
        <v>100882886780.31392</v>
      </c>
      <c r="DN412">
        <v>5910333013.6263094</v>
      </c>
      <c r="DO412">
        <v>2823606491.3736916</v>
      </c>
      <c r="DP412">
        <v>691952124.86590099</v>
      </c>
      <c r="DQ412">
        <v>330573676.13409907</v>
      </c>
      <c r="DR412">
        <v>0</v>
      </c>
      <c r="DS412">
        <v>0</v>
      </c>
      <c r="DT412">
        <v>0</v>
      </c>
      <c r="DU412">
        <v>0</v>
      </c>
      <c r="DV412">
        <v>316310085462</v>
      </c>
      <c r="DW412">
        <v>23739740518.828808</v>
      </c>
      <c r="DX412">
        <v>0</v>
      </c>
      <c r="DY412">
        <v>45169371586.183456</v>
      </c>
      <c r="DZ412">
        <v>86803371828.113144</v>
      </c>
      <c r="EA412">
        <v>0</v>
      </c>
      <c r="EB412">
        <v>155712483933.12543</v>
      </c>
      <c r="EC412">
        <v>0.4922779610574004</v>
      </c>
      <c r="ED412">
        <v>155712483933.12543</v>
      </c>
      <c r="EE412">
        <v>159599951812.40979</v>
      </c>
      <c r="EF412">
        <v>0</v>
      </c>
      <c r="EG412">
        <v>4395317193</v>
      </c>
      <c r="EH412">
        <v>27120179</v>
      </c>
      <c r="EI412">
        <v>0</v>
      </c>
      <c r="EJ412">
        <v>4567890516</v>
      </c>
      <c r="EK412">
        <v>0</v>
      </c>
      <c r="EL412">
        <v>4395537399</v>
      </c>
      <c r="EM412">
        <v>27120179</v>
      </c>
      <c r="EN412">
        <v>0</v>
      </c>
      <c r="EO412">
        <v>4418934724</v>
      </c>
      <c r="EP412">
        <v>8990327888</v>
      </c>
      <c r="EQ412">
        <v>8841592302</v>
      </c>
      <c r="ER412">
        <v>14</v>
      </c>
      <c r="ES412" t="s">
        <v>10328</v>
      </c>
      <c r="ET412" t="s">
        <v>10328</v>
      </c>
      <c r="EU412">
        <v>2019</v>
      </c>
      <c r="EV412" t="s">
        <v>613</v>
      </c>
      <c r="EW412">
        <v>0</v>
      </c>
      <c r="EX412">
        <v>2974349466.9588075</v>
      </c>
      <c r="EY412">
        <v>18352461.588197701</v>
      </c>
      <c r="EZ412">
        <v>0</v>
      </c>
      <c r="FA412">
        <v>3091131339.2873468</v>
      </c>
      <c r="FB412">
        <v>0</v>
      </c>
      <c r="FC412">
        <v>2974498482.2789679</v>
      </c>
      <c r="FD412">
        <v>18352461.588197701</v>
      </c>
      <c r="FE412">
        <v>0</v>
      </c>
      <c r="FF412">
        <v>2990331656.1060681</v>
      </c>
      <c r="FG412">
        <v>0</v>
      </c>
      <c r="FH412">
        <v>1420967726.0411928</v>
      </c>
      <c r="FI412">
        <v>8767717.4118023012</v>
      </c>
      <c r="FJ412">
        <v>0</v>
      </c>
      <c r="FK412">
        <v>1476759176.7126534</v>
      </c>
      <c r="FL412">
        <v>0</v>
      </c>
      <c r="FM412">
        <v>1421038916.7210326</v>
      </c>
      <c r="FN412">
        <v>8767717.4118023012</v>
      </c>
      <c r="FO412">
        <v>0</v>
      </c>
      <c r="FP412">
        <v>1428603067.8939321</v>
      </c>
      <c r="FQ412" t="b">
        <v>1</v>
      </c>
      <c r="FR412" t="b">
        <v>1</v>
      </c>
    </row>
    <row r="413" spans="1:174" x14ac:dyDescent="0.4">
      <c r="A413" t="s">
        <v>209</v>
      </c>
      <c r="B413" t="s">
        <v>1586</v>
      </c>
      <c r="C413">
        <v>210000224</v>
      </c>
      <c r="D413" t="s">
        <v>1587</v>
      </c>
      <c r="E413" t="s">
        <v>1588</v>
      </c>
      <c r="F413" t="s">
        <v>587</v>
      </c>
      <c r="G413" t="s">
        <v>655</v>
      </c>
      <c r="H413" t="s">
        <v>695</v>
      </c>
      <c r="I413" t="s">
        <v>590</v>
      </c>
      <c r="J413" t="s">
        <v>591</v>
      </c>
      <c r="K413" t="s">
        <v>592</v>
      </c>
      <c r="L413" t="s">
        <v>593</v>
      </c>
      <c r="M413" t="s">
        <v>594</v>
      </c>
      <c r="N413" t="s">
        <v>635</v>
      </c>
      <c r="O413" t="s">
        <v>596</v>
      </c>
      <c r="P413" t="s">
        <v>636</v>
      </c>
      <c r="Q413" t="s">
        <v>696</v>
      </c>
      <c r="R413" t="s">
        <v>598</v>
      </c>
      <c r="S413" t="s">
        <v>598</v>
      </c>
      <c r="T413" s="1">
        <v>43536</v>
      </c>
      <c r="U413" s="1">
        <v>45320</v>
      </c>
      <c r="V413" s="1">
        <v>48973</v>
      </c>
      <c r="X413" t="s">
        <v>599</v>
      </c>
      <c r="Y413" t="s">
        <v>657</v>
      </c>
      <c r="Z413" t="s">
        <v>658</v>
      </c>
      <c r="AA413" t="s">
        <v>659</v>
      </c>
      <c r="AB413" t="s">
        <v>746</v>
      </c>
      <c r="AC413" t="s">
        <v>594</v>
      </c>
      <c r="AD413" t="s">
        <v>661</v>
      </c>
      <c r="AF413" t="s">
        <v>605</v>
      </c>
      <c r="AH413" t="s">
        <v>10328</v>
      </c>
      <c r="AI413" t="s">
        <v>607</v>
      </c>
      <c r="AJ413" t="s">
        <v>608</v>
      </c>
      <c r="AK413" t="s">
        <v>587</v>
      </c>
      <c r="AL413" t="s">
        <v>609</v>
      </c>
      <c r="AM413" t="s">
        <v>610</v>
      </c>
      <c r="AN413" t="s">
        <v>619</v>
      </c>
      <c r="AO413">
        <v>0</v>
      </c>
      <c r="AP413">
        <v>100000000000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88340025926</v>
      </c>
      <c r="AX413">
        <v>0</v>
      </c>
      <c r="AY413">
        <v>909533648</v>
      </c>
      <c r="AZ413">
        <v>15411005052</v>
      </c>
      <c r="BA413">
        <v>0</v>
      </c>
      <c r="BB413">
        <v>-909533648</v>
      </c>
      <c r="BC413">
        <v>72929020874</v>
      </c>
      <c r="BD413">
        <v>0</v>
      </c>
      <c r="BE413">
        <v>0</v>
      </c>
      <c r="BF413">
        <v>12305431171</v>
      </c>
      <c r="BG413">
        <v>0</v>
      </c>
      <c r="BH413">
        <v>0</v>
      </c>
      <c r="BI413">
        <v>0</v>
      </c>
      <c r="BJ413">
        <v>37177993</v>
      </c>
      <c r="BK413">
        <v>0</v>
      </c>
      <c r="BL413">
        <v>0</v>
      </c>
      <c r="BM413">
        <v>7431024683</v>
      </c>
      <c r="BN413">
        <v>7468202675</v>
      </c>
      <c r="BO413">
        <v>0</v>
      </c>
      <c r="BP413">
        <v>0</v>
      </c>
      <c r="BQ413">
        <v>7431024683</v>
      </c>
      <c r="BR413">
        <v>7468202675</v>
      </c>
      <c r="BS413">
        <v>0</v>
      </c>
      <c r="BT413">
        <v>0</v>
      </c>
      <c r="BU413">
        <v>0</v>
      </c>
      <c r="BV413">
        <v>7431024683</v>
      </c>
      <c r="BW413">
        <v>7468202675</v>
      </c>
      <c r="BX413">
        <v>10.622822075789482</v>
      </c>
      <c r="BY413">
        <v>10.612616553222757</v>
      </c>
      <c r="BZ413">
        <v>0</v>
      </c>
      <c r="CA413">
        <v>72929997877</v>
      </c>
      <c r="CB413">
        <v>72929997877</v>
      </c>
      <c r="CC413">
        <v>73839473337</v>
      </c>
      <c r="CD413">
        <v>0</v>
      </c>
      <c r="CE413">
        <v>77384419647</v>
      </c>
      <c r="CF413">
        <v>69953394964</v>
      </c>
      <c r="CG413">
        <v>70825750620</v>
      </c>
      <c r="CH413">
        <v>77384419647</v>
      </c>
      <c r="CI413">
        <v>69953394964</v>
      </c>
      <c r="CJ413">
        <v>70825750620</v>
      </c>
      <c r="CK413">
        <v>7468202675</v>
      </c>
      <c r="CL413">
        <v>5073868846</v>
      </c>
      <c r="CM413">
        <v>228.27391862869266</v>
      </c>
      <c r="CN413">
        <v>50.903556942939744</v>
      </c>
      <c r="CO413">
        <v>3.8038447499275208</v>
      </c>
      <c r="CP413">
        <v>17664844713627.883</v>
      </c>
      <c r="CQ413">
        <v>3939142211997.4097</v>
      </c>
      <c r="CR413">
        <v>294358318400.42902</v>
      </c>
      <c r="CS413">
        <v>1.1897308696517712</v>
      </c>
      <c r="CT413">
        <v>92066632884.122925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0.94292137674556409</v>
      </c>
      <c r="DI413">
        <v>5.7078623254435967E-2</v>
      </c>
      <c r="DJ413">
        <v>72967423512.205719</v>
      </c>
      <c r="DK413">
        <v>4416996134.7942858</v>
      </c>
      <c r="DL413">
        <v>66783114283.648392</v>
      </c>
      <c r="DM413">
        <v>4042636336.3516145</v>
      </c>
      <c r="DN413">
        <v>0</v>
      </c>
      <c r="DO413">
        <v>0</v>
      </c>
      <c r="DP413">
        <v>857618719.56857526</v>
      </c>
      <c r="DQ413">
        <v>51914928.431424774</v>
      </c>
      <c r="DR413">
        <v>0</v>
      </c>
      <c r="DS413">
        <v>0</v>
      </c>
      <c r="DT413">
        <v>0</v>
      </c>
      <c r="DU413">
        <v>0</v>
      </c>
      <c r="DV413">
        <v>74679291665</v>
      </c>
      <c r="DW413">
        <v>2633585421.5734487</v>
      </c>
      <c r="DX413">
        <v>0</v>
      </c>
      <c r="DY413">
        <v>801715082.36790061</v>
      </c>
      <c r="DZ413">
        <v>0</v>
      </c>
      <c r="EA413">
        <v>0</v>
      </c>
      <c r="EB413">
        <v>3435300503.941349</v>
      </c>
      <c r="EC413">
        <v>4.6000710871115208E-2</v>
      </c>
      <c r="ED413">
        <v>3435300503.941349</v>
      </c>
      <c r="EE413">
        <v>3559738314.1106944</v>
      </c>
      <c r="EF413">
        <v>0</v>
      </c>
      <c r="EG413">
        <v>0</v>
      </c>
      <c r="EH413">
        <v>0</v>
      </c>
      <c r="EI413">
        <v>0</v>
      </c>
      <c r="EJ413">
        <v>7431024683</v>
      </c>
      <c r="EK413">
        <v>0</v>
      </c>
      <c r="EL413">
        <v>0</v>
      </c>
      <c r="EM413">
        <v>37177993</v>
      </c>
      <c r="EN413">
        <v>0</v>
      </c>
      <c r="EO413">
        <v>7431024682</v>
      </c>
      <c r="EP413">
        <v>7431024683</v>
      </c>
      <c r="EQ413">
        <v>7468202675</v>
      </c>
      <c r="ER413">
        <v>17</v>
      </c>
      <c r="ES413" t="s">
        <v>10328</v>
      </c>
      <c r="ET413" t="s">
        <v>10328</v>
      </c>
      <c r="EU413">
        <v>2019</v>
      </c>
      <c r="EV413" t="s">
        <v>613</v>
      </c>
      <c r="EW413">
        <v>0</v>
      </c>
      <c r="EX413">
        <v>0</v>
      </c>
      <c r="EY413">
        <v>0</v>
      </c>
      <c r="EZ413">
        <v>0</v>
      </c>
      <c r="FA413">
        <v>7006872024.7246294</v>
      </c>
      <c r="FB413">
        <v>0</v>
      </c>
      <c r="FC413">
        <v>0</v>
      </c>
      <c r="FD413">
        <v>35055924.344196945</v>
      </c>
      <c r="FE413">
        <v>0</v>
      </c>
      <c r="FF413">
        <v>7006872023.7817078</v>
      </c>
      <c r="FG413">
        <v>0</v>
      </c>
      <c r="FH413">
        <v>0</v>
      </c>
      <c r="FI413">
        <v>0</v>
      </c>
      <c r="FJ413">
        <v>0</v>
      </c>
      <c r="FK413">
        <v>424152658.27537149</v>
      </c>
      <c r="FL413">
        <v>0</v>
      </c>
      <c r="FM413">
        <v>0</v>
      </c>
      <c r="FN413">
        <v>2122068.6558030578</v>
      </c>
      <c r="FO413">
        <v>0</v>
      </c>
      <c r="FP413">
        <v>424152658.21829283</v>
      </c>
      <c r="FQ413" t="b">
        <v>1</v>
      </c>
      <c r="FR413" t="b">
        <v>1</v>
      </c>
    </row>
    <row r="414" spans="1:174" x14ac:dyDescent="0.4">
      <c r="A414" t="s">
        <v>210</v>
      </c>
      <c r="B414" t="s">
        <v>1589</v>
      </c>
      <c r="C414">
        <v>210000221</v>
      </c>
      <c r="D414" t="s">
        <v>1590</v>
      </c>
      <c r="E414" t="s">
        <v>1591</v>
      </c>
      <c r="F414" t="s">
        <v>647</v>
      </c>
      <c r="G414" t="s">
        <v>650</v>
      </c>
      <c r="H414" t="s">
        <v>1016</v>
      </c>
      <c r="I414" t="s">
        <v>590</v>
      </c>
      <c r="J414" t="s">
        <v>591</v>
      </c>
      <c r="K414" t="s">
        <v>592</v>
      </c>
      <c r="L414" t="s">
        <v>593</v>
      </c>
      <c r="M414" t="s">
        <v>650</v>
      </c>
      <c r="N414" t="s">
        <v>635</v>
      </c>
      <c r="O414" t="s">
        <v>695</v>
      </c>
      <c r="P414" t="s">
        <v>636</v>
      </c>
      <c r="Q414" t="s">
        <v>696</v>
      </c>
      <c r="R414" t="s">
        <v>598</v>
      </c>
      <c r="S414" t="s">
        <v>598</v>
      </c>
      <c r="T414" s="1">
        <v>43529</v>
      </c>
      <c r="U414" s="1">
        <v>43529</v>
      </c>
      <c r="V414" s="1">
        <v>46451</v>
      </c>
      <c r="X414" t="s">
        <v>594</v>
      </c>
      <c r="Y414" t="s">
        <v>594</v>
      </c>
      <c r="Z414" t="s">
        <v>719</v>
      </c>
      <c r="AA414" t="s">
        <v>719</v>
      </c>
      <c r="AB414" t="s">
        <v>1592</v>
      </c>
      <c r="AC414" t="s">
        <v>594</v>
      </c>
      <c r="AD414" t="s">
        <v>661</v>
      </c>
      <c r="AF414" t="s">
        <v>10331</v>
      </c>
      <c r="AH414" t="s">
        <v>10328</v>
      </c>
      <c r="AI414" t="s">
        <v>607</v>
      </c>
      <c r="AJ414" t="s">
        <v>608</v>
      </c>
      <c r="AK414" t="s">
        <v>647</v>
      </c>
      <c r="AL414" t="s">
        <v>609</v>
      </c>
      <c r="AM414" t="s">
        <v>610</v>
      </c>
      <c r="AN414" t="s">
        <v>619</v>
      </c>
      <c r="AO414">
        <v>0</v>
      </c>
      <c r="AP414">
        <v>50000000000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50000000000</v>
      </c>
      <c r="AX414">
        <v>0</v>
      </c>
      <c r="AY414">
        <v>0</v>
      </c>
      <c r="AZ414">
        <v>42126884691</v>
      </c>
      <c r="BA414">
        <v>0</v>
      </c>
      <c r="BB414">
        <v>0</v>
      </c>
      <c r="BC414">
        <v>7873115309</v>
      </c>
      <c r="BD414">
        <v>0</v>
      </c>
      <c r="BE414">
        <v>0</v>
      </c>
      <c r="BF414">
        <v>4539121976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63253263</v>
      </c>
      <c r="BN414">
        <v>63253263</v>
      </c>
      <c r="BO414">
        <v>0</v>
      </c>
      <c r="BP414">
        <v>0</v>
      </c>
      <c r="BQ414">
        <v>63253263</v>
      </c>
      <c r="BR414">
        <v>63253263</v>
      </c>
      <c r="BS414">
        <v>0</v>
      </c>
      <c r="BT414">
        <v>0</v>
      </c>
      <c r="BU414">
        <v>0</v>
      </c>
      <c r="BV414">
        <v>63253263</v>
      </c>
      <c r="BW414">
        <v>63253263</v>
      </c>
      <c r="BX414">
        <v>0.56337028672536305</v>
      </c>
      <c r="BY414">
        <v>0.56337028672536305</v>
      </c>
      <c r="BZ414">
        <v>0</v>
      </c>
      <c r="CA414">
        <v>10653680199</v>
      </c>
      <c r="CB414">
        <v>10653680199</v>
      </c>
      <c r="CC414">
        <v>10653680199</v>
      </c>
      <c r="CD414">
        <v>0</v>
      </c>
      <c r="CE414">
        <v>11290906636</v>
      </c>
      <c r="CF414">
        <v>11227653373</v>
      </c>
      <c r="CG414">
        <v>11227653373</v>
      </c>
      <c r="CH414">
        <v>11290906636</v>
      </c>
      <c r="CI414">
        <v>11227653373</v>
      </c>
      <c r="CJ414">
        <v>11227653373</v>
      </c>
      <c r="CK414">
        <v>63253263</v>
      </c>
      <c r="CL414">
        <v>0</v>
      </c>
      <c r="CM414">
        <v>6.8382856249809265</v>
      </c>
      <c r="CN414">
        <v>2.3045209050178528</v>
      </c>
      <c r="CO414">
        <v>6.9871363043785104</v>
      </c>
      <c r="CP414">
        <v>77210444541.960556</v>
      </c>
      <c r="CQ414">
        <v>26020130379.2668</v>
      </c>
      <c r="CR414">
        <v>78891103665.743835</v>
      </c>
      <c r="CS414">
        <v>1.15913826606</v>
      </c>
      <c r="CT414">
        <v>13087721940.298388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0.99206946842931809</v>
      </c>
      <c r="DI414">
        <v>7.9305315706817894E-3</v>
      </c>
      <c r="DJ414">
        <v>11201363744.46158</v>
      </c>
      <c r="DK414">
        <v>89542891.538418517</v>
      </c>
      <c r="DL414">
        <v>11138612113.460751</v>
      </c>
      <c r="DM414">
        <v>89041259.539248377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11069131853</v>
      </c>
      <c r="DW414">
        <v>767027734.60320199</v>
      </c>
      <c r="DX414">
        <v>0</v>
      </c>
      <c r="DY414">
        <v>2370084277.5295162</v>
      </c>
      <c r="DZ414">
        <v>0</v>
      </c>
      <c r="EA414">
        <v>0</v>
      </c>
      <c r="EB414">
        <v>3137112012.1327181</v>
      </c>
      <c r="EC414">
        <v>0.28341084502326941</v>
      </c>
      <c r="ED414">
        <v>3137112012.1327181</v>
      </c>
      <c r="EE414">
        <v>3199965390.7876</v>
      </c>
      <c r="EF414">
        <v>0</v>
      </c>
      <c r="EG414">
        <v>0</v>
      </c>
      <c r="EH414">
        <v>0</v>
      </c>
      <c r="EI414">
        <v>0</v>
      </c>
      <c r="EJ414">
        <v>63253263</v>
      </c>
      <c r="EK414">
        <v>0</v>
      </c>
      <c r="EL414">
        <v>0</v>
      </c>
      <c r="EM414">
        <v>0</v>
      </c>
      <c r="EN414">
        <v>0</v>
      </c>
      <c r="EO414">
        <v>63253263</v>
      </c>
      <c r="EP414">
        <v>63253263</v>
      </c>
      <c r="EQ414">
        <v>63253263</v>
      </c>
      <c r="ER414">
        <v>307</v>
      </c>
      <c r="ES414" t="s">
        <v>10328</v>
      </c>
      <c r="ET414" t="s">
        <v>10328</v>
      </c>
      <c r="EU414">
        <v>2019</v>
      </c>
      <c r="EV414" t="s">
        <v>613</v>
      </c>
      <c r="EW414">
        <v>0</v>
      </c>
      <c r="EX414">
        <v>0</v>
      </c>
      <c r="EY414">
        <v>0</v>
      </c>
      <c r="EZ414">
        <v>0</v>
      </c>
      <c r="FA414">
        <v>62751631.000829853</v>
      </c>
      <c r="FB414">
        <v>0</v>
      </c>
      <c r="FC414">
        <v>0</v>
      </c>
      <c r="FD414">
        <v>0</v>
      </c>
      <c r="FE414">
        <v>0</v>
      </c>
      <c r="FF414">
        <v>62751631.000829853</v>
      </c>
      <c r="FG414">
        <v>0</v>
      </c>
      <c r="FH414">
        <v>0</v>
      </c>
      <c r="FI414">
        <v>0</v>
      </c>
      <c r="FJ414">
        <v>0</v>
      </c>
      <c r="FK414">
        <v>501631.99917013833</v>
      </c>
      <c r="FL414">
        <v>0</v>
      </c>
      <c r="FM414">
        <v>0</v>
      </c>
      <c r="FN414">
        <v>0</v>
      </c>
      <c r="FO414">
        <v>0</v>
      </c>
      <c r="FP414">
        <v>501631.99917013833</v>
      </c>
      <c r="FQ414" t="b">
        <v>1</v>
      </c>
      <c r="FR414" t="b">
        <v>1</v>
      </c>
    </row>
    <row r="415" spans="1:174" x14ac:dyDescent="0.4">
      <c r="A415" t="s">
        <v>211</v>
      </c>
      <c r="B415" t="s">
        <v>1593</v>
      </c>
      <c r="C415">
        <v>210000366</v>
      </c>
      <c r="D415" t="s">
        <v>1594</v>
      </c>
      <c r="E415" t="s">
        <v>1595</v>
      </c>
      <c r="F415" t="s">
        <v>647</v>
      </c>
      <c r="G415" t="s">
        <v>1280</v>
      </c>
      <c r="H415" t="s">
        <v>695</v>
      </c>
      <c r="I415" t="s">
        <v>730</v>
      </c>
      <c r="J415" t="s">
        <v>731</v>
      </c>
      <c r="K415" t="s">
        <v>732</v>
      </c>
      <c r="L415" t="s">
        <v>695</v>
      </c>
      <c r="M415" t="s">
        <v>594</v>
      </c>
      <c r="N415" t="s">
        <v>635</v>
      </c>
      <c r="O415" t="s">
        <v>624</v>
      </c>
      <c r="P415" t="s">
        <v>625</v>
      </c>
      <c r="Q415" t="s">
        <v>696</v>
      </c>
      <c r="R415" t="s">
        <v>733</v>
      </c>
      <c r="S415" t="s">
        <v>733</v>
      </c>
      <c r="T415" s="1">
        <v>43731</v>
      </c>
      <c r="U415" s="1">
        <v>45558</v>
      </c>
      <c r="V415" s="1">
        <v>47272</v>
      </c>
      <c r="X415" t="s">
        <v>594</v>
      </c>
      <c r="Y415" t="s">
        <v>594</v>
      </c>
      <c r="Z415" t="s">
        <v>594</v>
      </c>
      <c r="AA415" t="s">
        <v>594</v>
      </c>
      <c r="AB415" t="s">
        <v>594</v>
      </c>
      <c r="AC415" t="s">
        <v>1345</v>
      </c>
      <c r="AD415" t="s">
        <v>812</v>
      </c>
      <c r="AF415" t="s">
        <v>653</v>
      </c>
      <c r="AH415" t="s">
        <v>10328</v>
      </c>
      <c r="AI415" t="s">
        <v>607</v>
      </c>
      <c r="AJ415" t="s">
        <v>814</v>
      </c>
      <c r="AK415" t="s">
        <v>647</v>
      </c>
      <c r="AL415" t="s">
        <v>627</v>
      </c>
      <c r="AM415" t="s">
        <v>610</v>
      </c>
      <c r="AN415" t="s">
        <v>619</v>
      </c>
      <c r="AO415">
        <v>50000000</v>
      </c>
      <c r="AP415">
        <v>65000000000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285811058</v>
      </c>
      <c r="AW415">
        <v>69789719982</v>
      </c>
      <c r="AX415">
        <v>0</v>
      </c>
      <c r="AY415">
        <v>2872916514</v>
      </c>
      <c r="AZ415">
        <v>16790034417</v>
      </c>
      <c r="BA415">
        <v>0</v>
      </c>
      <c r="BB415">
        <v>-2587105456</v>
      </c>
      <c r="BC415">
        <v>52999685565</v>
      </c>
      <c r="BD415">
        <v>306492225</v>
      </c>
      <c r="BE415">
        <v>1544596031</v>
      </c>
      <c r="BF415">
        <v>11889485129</v>
      </c>
      <c r="BG415">
        <v>1544596031</v>
      </c>
      <c r="BH415">
        <v>0</v>
      </c>
      <c r="BI415">
        <v>0</v>
      </c>
      <c r="BJ415">
        <v>-229081521</v>
      </c>
      <c r="BK415">
        <v>1544596031</v>
      </c>
      <c r="BL415">
        <v>0</v>
      </c>
      <c r="BM415">
        <v>-4776774298</v>
      </c>
      <c r="BN415">
        <v>-4876692693</v>
      </c>
      <c r="BO415">
        <v>306492225</v>
      </c>
      <c r="BP415">
        <v>1544596031</v>
      </c>
      <c r="BQ415">
        <v>-4470282073</v>
      </c>
      <c r="BR415">
        <v>-3332096662</v>
      </c>
      <c r="BS415">
        <v>0</v>
      </c>
      <c r="BT415">
        <v>0</v>
      </c>
      <c r="BU415">
        <v>0</v>
      </c>
      <c r="BV415">
        <v>-4470282073</v>
      </c>
      <c r="BW415">
        <v>-3332096662</v>
      </c>
      <c r="BX415">
        <v>-6.4132691991346729</v>
      </c>
      <c r="BY415">
        <v>-4.7169088145173781</v>
      </c>
      <c r="BZ415">
        <v>43628226.039999999</v>
      </c>
      <c r="CA415">
        <v>54053963636</v>
      </c>
      <c r="CB415">
        <v>54053963636</v>
      </c>
      <c r="CC415">
        <v>56192458096</v>
      </c>
      <c r="CD415">
        <v>44689633.060000002</v>
      </c>
      <c r="CE415">
        <v>67633290673</v>
      </c>
      <c r="CF415">
        <v>67303707198</v>
      </c>
      <c r="CG415">
        <v>70317677190</v>
      </c>
      <c r="CH415">
        <v>55660297128.487427</v>
      </c>
      <c r="CI415">
        <v>59209262948.443436</v>
      </c>
      <c r="CJ415">
        <v>61385394945.144951</v>
      </c>
      <c r="CK415">
        <v>-3137992360.6575241</v>
      </c>
      <c r="CL415">
        <v>0</v>
      </c>
      <c r="CM415">
        <v>11.739062666893007</v>
      </c>
      <c r="CN415">
        <v>8.9785954356193542</v>
      </c>
      <c r="CO415">
        <v>9.6126657724380511</v>
      </c>
      <c r="CP415">
        <v>793951437578.53735</v>
      </c>
      <c r="CQ415">
        <v>607251954932.51489</v>
      </c>
      <c r="CR415">
        <v>650136218329.70081</v>
      </c>
      <c r="CS415">
        <v>1.3800429381840302</v>
      </c>
      <c r="CT415">
        <v>93336845179.421494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1</v>
      </c>
      <c r="DJ415">
        <v>0</v>
      </c>
      <c r="DK415">
        <v>67633290673</v>
      </c>
      <c r="DL415">
        <v>0</v>
      </c>
      <c r="DM415">
        <v>70317677190</v>
      </c>
      <c r="DN415">
        <v>0</v>
      </c>
      <c r="DO415">
        <v>285811058</v>
      </c>
      <c r="DP415">
        <v>0</v>
      </c>
      <c r="DQ415">
        <v>2872916514</v>
      </c>
      <c r="DR415">
        <v>0</v>
      </c>
      <c r="DS415">
        <v>0</v>
      </c>
      <c r="DT415">
        <v>0</v>
      </c>
      <c r="DU415">
        <v>0</v>
      </c>
      <c r="DV415">
        <v>68518501591</v>
      </c>
      <c r="DW415">
        <v>0</v>
      </c>
      <c r="DX415">
        <v>0</v>
      </c>
      <c r="DY415">
        <v>68518501591.000015</v>
      </c>
      <c r="DZ415">
        <v>17129625397.750004</v>
      </c>
      <c r="EA415">
        <v>0</v>
      </c>
      <c r="EB415">
        <v>85648126988.750015</v>
      </c>
      <c r="EC415">
        <v>1.2500000000000002</v>
      </c>
      <c r="ED415">
        <v>85648126988.750015</v>
      </c>
      <c r="EE415">
        <v>84541613341.250015</v>
      </c>
      <c r="EF415">
        <v>2896103543</v>
      </c>
      <c r="EG415">
        <v>306492225</v>
      </c>
      <c r="EH415">
        <v>0</v>
      </c>
      <c r="EI415">
        <v>-3816061234</v>
      </c>
      <c r="EJ415">
        <v>-3856816607</v>
      </c>
      <c r="EK415">
        <v>2475905978</v>
      </c>
      <c r="EL415">
        <v>1544596031</v>
      </c>
      <c r="EM415">
        <v>-229081521</v>
      </c>
      <c r="EN415">
        <v>-3489115093</v>
      </c>
      <c r="EO415">
        <v>-3634402057</v>
      </c>
      <c r="EP415">
        <v>-4470282073</v>
      </c>
      <c r="EQ415">
        <v>-3332096662</v>
      </c>
      <c r="ER415">
        <v>752</v>
      </c>
      <c r="ES415" t="s">
        <v>10328</v>
      </c>
      <c r="ET415" t="s">
        <v>1596</v>
      </c>
      <c r="EU415">
        <v>2019</v>
      </c>
      <c r="EV415" t="s">
        <v>855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2896103543</v>
      </c>
      <c r="FH415">
        <v>306492225</v>
      </c>
      <c r="FI415">
        <v>0</v>
      </c>
      <c r="FJ415">
        <v>-3816061234</v>
      </c>
      <c r="FK415">
        <v>-3856816607</v>
      </c>
      <c r="FL415">
        <v>2475905978</v>
      </c>
      <c r="FM415">
        <v>1544596031</v>
      </c>
      <c r="FN415">
        <v>-229081521</v>
      </c>
      <c r="FO415">
        <v>-3489115093</v>
      </c>
      <c r="FP415">
        <v>-3634402057</v>
      </c>
      <c r="FQ415" t="b">
        <v>1</v>
      </c>
      <c r="FR415" t="b">
        <v>1</v>
      </c>
    </row>
    <row r="416" spans="1:174" x14ac:dyDescent="0.4">
      <c r="A416" t="s">
        <v>212</v>
      </c>
      <c r="B416" t="s">
        <v>1597</v>
      </c>
      <c r="C416">
        <v>210000248</v>
      </c>
      <c r="D416" t="s">
        <v>1598</v>
      </c>
      <c r="E416" t="s">
        <v>1599</v>
      </c>
      <c r="F416" t="s">
        <v>647</v>
      </c>
      <c r="G416" t="s">
        <v>650</v>
      </c>
      <c r="H416" t="s">
        <v>1016</v>
      </c>
      <c r="I416" t="s">
        <v>590</v>
      </c>
      <c r="J416" t="s">
        <v>591</v>
      </c>
      <c r="K416" t="s">
        <v>592</v>
      </c>
      <c r="L416" t="s">
        <v>593</v>
      </c>
      <c r="M416" t="s">
        <v>650</v>
      </c>
      <c r="N416" t="s">
        <v>635</v>
      </c>
      <c r="O416" t="s">
        <v>695</v>
      </c>
      <c r="P416" t="s">
        <v>625</v>
      </c>
      <c r="Q416" t="s">
        <v>696</v>
      </c>
      <c r="R416" t="s">
        <v>598</v>
      </c>
      <c r="S416" t="s">
        <v>598</v>
      </c>
      <c r="T416" s="1">
        <v>43600</v>
      </c>
      <c r="U416" s="1">
        <v>43600</v>
      </c>
      <c r="V416" s="1">
        <v>46522</v>
      </c>
      <c r="X416" t="s">
        <v>594</v>
      </c>
      <c r="Y416" t="s">
        <v>594</v>
      </c>
      <c r="Z416" t="s">
        <v>719</v>
      </c>
      <c r="AA416" t="s">
        <v>719</v>
      </c>
      <c r="AB416" t="s">
        <v>1017</v>
      </c>
      <c r="AC416" t="s">
        <v>594</v>
      </c>
      <c r="AD416" t="s">
        <v>698</v>
      </c>
      <c r="AF416" t="s">
        <v>10331</v>
      </c>
      <c r="AH416" t="s">
        <v>10328</v>
      </c>
      <c r="AI416" t="s">
        <v>607</v>
      </c>
      <c r="AJ416" t="s">
        <v>608</v>
      </c>
      <c r="AK416" t="s">
        <v>647</v>
      </c>
      <c r="AL416" t="s">
        <v>609</v>
      </c>
      <c r="AM416" t="s">
        <v>610</v>
      </c>
      <c r="AN416" t="s">
        <v>619</v>
      </c>
      <c r="AO416">
        <v>0</v>
      </c>
      <c r="AP416">
        <v>50000000000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67165000000</v>
      </c>
      <c r="AX416">
        <v>0</v>
      </c>
      <c r="AY416">
        <v>2895768024</v>
      </c>
      <c r="AZ416">
        <v>36012931020</v>
      </c>
      <c r="BA416">
        <v>0</v>
      </c>
      <c r="BB416">
        <v>-2895768024</v>
      </c>
      <c r="BC416">
        <v>31152068980</v>
      </c>
      <c r="BD416">
        <v>0</v>
      </c>
      <c r="BE416">
        <v>2863636876</v>
      </c>
      <c r="BF416">
        <v>19663551514</v>
      </c>
      <c r="BG416">
        <v>2863636876</v>
      </c>
      <c r="BH416">
        <v>0</v>
      </c>
      <c r="BI416">
        <v>0</v>
      </c>
      <c r="BJ416">
        <v>-209839676</v>
      </c>
      <c r="BK416">
        <v>2863636876</v>
      </c>
      <c r="BL416">
        <v>0</v>
      </c>
      <c r="BM416">
        <v>-1653012825</v>
      </c>
      <c r="BN416">
        <v>-1862852502</v>
      </c>
      <c r="BO416">
        <v>0</v>
      </c>
      <c r="BP416">
        <v>2863636876</v>
      </c>
      <c r="BQ416">
        <v>-1653012825</v>
      </c>
      <c r="BR416">
        <v>1000784374</v>
      </c>
      <c r="BS416">
        <v>0</v>
      </c>
      <c r="BT416">
        <v>0</v>
      </c>
      <c r="BU416">
        <v>0</v>
      </c>
      <c r="BV416">
        <v>-1653012825</v>
      </c>
      <c r="BW416">
        <v>1000784374</v>
      </c>
      <c r="BX416">
        <v>-4.8774115828023321</v>
      </c>
      <c r="BY416">
        <v>2.9333809563951139</v>
      </c>
      <c r="BZ416">
        <v>0</v>
      </c>
      <c r="CA416">
        <v>31643844906</v>
      </c>
      <c r="CB416">
        <v>31643844906</v>
      </c>
      <c r="CC416">
        <v>34543517904</v>
      </c>
      <c r="CD416">
        <v>0</v>
      </c>
      <c r="CE416">
        <v>32238177142</v>
      </c>
      <c r="CF416">
        <v>33891189967</v>
      </c>
      <c r="CG416">
        <v>36996797668</v>
      </c>
      <c r="CH416">
        <v>32238177142</v>
      </c>
      <c r="CI416">
        <v>33891189967</v>
      </c>
      <c r="CJ416">
        <v>36996797668</v>
      </c>
      <c r="CK416">
        <v>-1862852502</v>
      </c>
      <c r="CL416">
        <v>0</v>
      </c>
      <c r="CM416">
        <v>-44.498131796717651</v>
      </c>
      <c r="CN416">
        <v>12.809426188468931</v>
      </c>
      <c r="CO416">
        <v>8.0853965878486651</v>
      </c>
      <c r="CP416">
        <v>-1434538655350.6462</v>
      </c>
      <c r="CQ416">
        <v>412952550551.23529</v>
      </c>
      <c r="CR416">
        <v>260658447462.38763</v>
      </c>
      <c r="CS416">
        <v>1.3089356015186482</v>
      </c>
      <c r="CT416">
        <v>42197697789.228508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0.52296923579375709</v>
      </c>
      <c r="DI416">
        <v>0.47703076420624291</v>
      </c>
      <c r="DJ416">
        <v>16859574863.335508</v>
      </c>
      <c r="DK416">
        <v>15378602278.664492</v>
      </c>
      <c r="DL416">
        <v>19348187003.250214</v>
      </c>
      <c r="DM416">
        <v>17648610664.749786</v>
      </c>
      <c r="DN416">
        <v>0</v>
      </c>
      <c r="DO416">
        <v>0</v>
      </c>
      <c r="DP416">
        <v>1514397590.5472782</v>
      </c>
      <c r="DQ416">
        <v>1381370433.4527218</v>
      </c>
      <c r="DR416">
        <v>0</v>
      </c>
      <c r="DS416">
        <v>0</v>
      </c>
      <c r="DT416">
        <v>0</v>
      </c>
      <c r="DU416">
        <v>0</v>
      </c>
      <c r="DV416">
        <v>37398465960</v>
      </c>
      <c r="DW416">
        <v>304970990.10337931</v>
      </c>
      <c r="DX416">
        <v>0</v>
      </c>
      <c r="DY416">
        <v>17264844756.651573</v>
      </c>
      <c r="DZ416">
        <v>1822752732.3533673</v>
      </c>
      <c r="EA416">
        <v>0</v>
      </c>
      <c r="EB416">
        <v>19392568479.108318</v>
      </c>
      <c r="EC416">
        <v>0.51853914275119961</v>
      </c>
      <c r="ED416">
        <v>19392568479.108318</v>
      </c>
      <c r="EE416">
        <v>16716756739.073997</v>
      </c>
      <c r="EF416">
        <v>0</v>
      </c>
      <c r="EG416">
        <v>0</v>
      </c>
      <c r="EH416">
        <v>0</v>
      </c>
      <c r="EI416">
        <v>0</v>
      </c>
      <c r="EJ416">
        <v>-1653012825</v>
      </c>
      <c r="EK416">
        <v>0</v>
      </c>
      <c r="EL416">
        <v>2863636876</v>
      </c>
      <c r="EM416">
        <v>-209839676</v>
      </c>
      <c r="EN416">
        <v>0</v>
      </c>
      <c r="EO416">
        <v>-1653012826</v>
      </c>
      <c r="EP416">
        <v>-1653012825</v>
      </c>
      <c r="EQ416">
        <v>1000784374</v>
      </c>
      <c r="ER416">
        <v>115</v>
      </c>
      <c r="ES416" t="s">
        <v>10328</v>
      </c>
      <c r="ET416" t="s">
        <v>10328</v>
      </c>
      <c r="EU416">
        <v>2019</v>
      </c>
      <c r="EV416" t="s">
        <v>613</v>
      </c>
      <c r="EW416">
        <v>0</v>
      </c>
      <c r="EX416">
        <v>0</v>
      </c>
      <c r="EY416">
        <v>0</v>
      </c>
      <c r="EZ416">
        <v>0</v>
      </c>
      <c r="FA416">
        <v>-864474853.84752953</v>
      </c>
      <c r="FB416">
        <v>0</v>
      </c>
      <c r="FC416">
        <v>1497593988.6325419</v>
      </c>
      <c r="FD416">
        <v>-109739694.99692959</v>
      </c>
      <c r="FE416">
        <v>0</v>
      </c>
      <c r="FF416">
        <v>-864474854.37049878</v>
      </c>
      <c r="FG416">
        <v>0</v>
      </c>
      <c r="FH416">
        <v>0</v>
      </c>
      <c r="FI416">
        <v>0</v>
      </c>
      <c r="FJ416">
        <v>0</v>
      </c>
      <c r="FK416">
        <v>-788537971.15247047</v>
      </c>
      <c r="FL416">
        <v>0</v>
      </c>
      <c r="FM416">
        <v>1366042887.3674581</v>
      </c>
      <c r="FN416">
        <v>-100099981.00307041</v>
      </c>
      <c r="FO416">
        <v>0</v>
      </c>
      <c r="FP416">
        <v>-788537971.62950122</v>
      </c>
      <c r="FQ416" t="b">
        <v>1</v>
      </c>
      <c r="FR416" t="b">
        <v>1</v>
      </c>
    </row>
    <row r="417" spans="1:174" x14ac:dyDescent="0.4">
      <c r="A417" t="s">
        <v>213</v>
      </c>
      <c r="B417" t="s">
        <v>1600</v>
      </c>
      <c r="C417">
        <v>210000856</v>
      </c>
      <c r="D417" t="s">
        <v>1601</v>
      </c>
      <c r="E417" t="s">
        <v>1602</v>
      </c>
      <c r="F417" t="s">
        <v>647</v>
      </c>
      <c r="G417" t="s">
        <v>1280</v>
      </c>
      <c r="H417" t="s">
        <v>649</v>
      </c>
      <c r="I417" t="s">
        <v>730</v>
      </c>
      <c r="J417" t="s">
        <v>878</v>
      </c>
      <c r="K417" t="s">
        <v>732</v>
      </c>
      <c r="L417" t="s">
        <v>879</v>
      </c>
      <c r="M417" t="s">
        <v>594</v>
      </c>
      <c r="N417" t="s">
        <v>635</v>
      </c>
      <c r="O417" t="s">
        <v>596</v>
      </c>
      <c r="P417" t="s">
        <v>636</v>
      </c>
      <c r="Q417" t="s">
        <v>597</v>
      </c>
      <c r="R417" t="s">
        <v>598</v>
      </c>
      <c r="S417" t="s">
        <v>733</v>
      </c>
      <c r="T417" s="1">
        <v>43489</v>
      </c>
      <c r="U417" s="1">
        <v>46592</v>
      </c>
      <c r="V417" s="1">
        <v>46592</v>
      </c>
      <c r="X417" t="s">
        <v>594</v>
      </c>
      <c r="Y417" t="s">
        <v>594</v>
      </c>
      <c r="Z417" t="s">
        <v>594</v>
      </c>
      <c r="AA417" t="s">
        <v>594</v>
      </c>
      <c r="AB417" t="s">
        <v>630</v>
      </c>
      <c r="AC417" t="s">
        <v>887</v>
      </c>
      <c r="AD417" t="s">
        <v>812</v>
      </c>
      <c r="AF417" t="s">
        <v>653</v>
      </c>
      <c r="AH417" t="s">
        <v>10328</v>
      </c>
      <c r="AI417" t="s">
        <v>607</v>
      </c>
      <c r="AJ417" t="s">
        <v>814</v>
      </c>
      <c r="AK417" t="s">
        <v>647</v>
      </c>
      <c r="AL417" t="s">
        <v>609</v>
      </c>
      <c r="AM417" t="s">
        <v>610</v>
      </c>
      <c r="AN417" t="s">
        <v>619</v>
      </c>
      <c r="AO417">
        <v>141672327</v>
      </c>
      <c r="AP417">
        <v>186350000000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7617487941</v>
      </c>
      <c r="AW417">
        <v>200434116415</v>
      </c>
      <c r="AX417">
        <v>0</v>
      </c>
      <c r="AY417">
        <v>0</v>
      </c>
      <c r="AZ417">
        <v>8433180870</v>
      </c>
      <c r="BA417">
        <v>0</v>
      </c>
      <c r="BB417">
        <v>7617487941</v>
      </c>
      <c r="BC417">
        <v>192000935545</v>
      </c>
      <c r="BD417">
        <v>0</v>
      </c>
      <c r="BE417">
        <v>511310</v>
      </c>
      <c r="BF417">
        <v>26259089498</v>
      </c>
      <c r="BG417">
        <v>0</v>
      </c>
      <c r="BH417">
        <v>0</v>
      </c>
      <c r="BI417">
        <v>511310</v>
      </c>
      <c r="BJ417">
        <v>0</v>
      </c>
      <c r="BK417">
        <v>0</v>
      </c>
      <c r="BL417">
        <v>511310</v>
      </c>
      <c r="BM417">
        <v>-628422201</v>
      </c>
      <c r="BN417">
        <v>-620367634</v>
      </c>
      <c r="BO417">
        <v>0</v>
      </c>
      <c r="BP417">
        <v>511310</v>
      </c>
      <c r="BQ417">
        <v>-628422201</v>
      </c>
      <c r="BR417">
        <v>-619856324</v>
      </c>
      <c r="BS417">
        <v>0</v>
      </c>
      <c r="BT417">
        <v>0</v>
      </c>
      <c r="BU417">
        <v>0</v>
      </c>
      <c r="BV417">
        <v>-628422201</v>
      </c>
      <c r="BW417">
        <v>-619856324</v>
      </c>
      <c r="BX417">
        <v>-0.38952628329144923</v>
      </c>
      <c r="BY417">
        <v>-0.39352757852690445</v>
      </c>
      <c r="BZ417">
        <v>0</v>
      </c>
      <c r="CA417">
        <v>192085604870</v>
      </c>
      <c r="CB417">
        <v>192085604870</v>
      </c>
      <c r="CC417">
        <v>184468116929</v>
      </c>
      <c r="CD417">
        <v>0</v>
      </c>
      <c r="CE417">
        <v>160701436131</v>
      </c>
      <c r="CF417">
        <v>161329858332</v>
      </c>
      <c r="CG417">
        <v>153704315824</v>
      </c>
      <c r="CH417">
        <v>160701436131</v>
      </c>
      <c r="CI417">
        <v>161329858332</v>
      </c>
      <c r="CJ417">
        <v>153704315824</v>
      </c>
      <c r="CK417">
        <v>-620367634</v>
      </c>
      <c r="CL417">
        <v>0</v>
      </c>
      <c r="CM417">
        <v>-4.4913282990455645</v>
      </c>
      <c r="CN417">
        <v>-1.5679523348808284</v>
      </c>
      <c r="CO417">
        <v>-0.79730667173862446</v>
      </c>
      <c r="CP417">
        <v>-721762907792.42371</v>
      </c>
      <c r="CQ417">
        <v>-251972192000.30377</v>
      </c>
      <c r="CR417">
        <v>-128128327185.22475</v>
      </c>
      <c r="CS417">
        <v>0.97485253505663771</v>
      </c>
      <c r="CT417">
        <v>156660202399.5477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1</v>
      </c>
      <c r="DI417">
        <v>0</v>
      </c>
      <c r="DJ417">
        <v>160701436131</v>
      </c>
      <c r="DK417">
        <v>0</v>
      </c>
      <c r="DL417">
        <v>153704315824</v>
      </c>
      <c r="DM417">
        <v>0</v>
      </c>
      <c r="DN417">
        <v>7617487941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169087060940</v>
      </c>
      <c r="DW417">
        <v>57692620712.519295</v>
      </c>
      <c r="DX417">
        <v>0</v>
      </c>
      <c r="DY417">
        <v>713979375.61392474</v>
      </c>
      <c r="DZ417">
        <v>42289484487.75016</v>
      </c>
      <c r="EA417">
        <v>0</v>
      </c>
      <c r="EB417">
        <v>100696084575.88338</v>
      </c>
      <c r="EC417">
        <v>0.59552803163108414</v>
      </c>
      <c r="ED417">
        <v>100696084575.88338</v>
      </c>
      <c r="EE417">
        <v>95702209939.382813</v>
      </c>
      <c r="EF417">
        <v>0</v>
      </c>
      <c r="EG417">
        <v>0</v>
      </c>
      <c r="EH417">
        <v>0</v>
      </c>
      <c r="EI417">
        <v>0</v>
      </c>
      <c r="EJ417">
        <v>-628422201</v>
      </c>
      <c r="EK417">
        <v>0</v>
      </c>
      <c r="EL417">
        <v>511310</v>
      </c>
      <c r="EM417">
        <v>0</v>
      </c>
      <c r="EN417">
        <v>0</v>
      </c>
      <c r="EO417">
        <v>-620367634</v>
      </c>
      <c r="EP417">
        <v>-628422201</v>
      </c>
      <c r="EQ417">
        <v>-619856324</v>
      </c>
      <c r="ER417">
        <v>741</v>
      </c>
      <c r="ES417" t="s">
        <v>10328</v>
      </c>
      <c r="ET417" t="s">
        <v>10328</v>
      </c>
      <c r="EU417">
        <v>2019</v>
      </c>
      <c r="EV417" t="s">
        <v>613</v>
      </c>
      <c r="EW417">
        <v>0</v>
      </c>
      <c r="EX417">
        <v>0</v>
      </c>
      <c r="EY417">
        <v>0</v>
      </c>
      <c r="EZ417">
        <v>0</v>
      </c>
      <c r="FA417">
        <v>-628422201</v>
      </c>
      <c r="FB417">
        <v>0</v>
      </c>
      <c r="FC417">
        <v>511310</v>
      </c>
      <c r="FD417">
        <v>0</v>
      </c>
      <c r="FE417">
        <v>0</v>
      </c>
      <c r="FF417">
        <v>-620367634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 t="b">
        <v>1</v>
      </c>
      <c r="FR417" t="b">
        <v>1</v>
      </c>
    </row>
    <row r="418" spans="1:174" x14ac:dyDescent="0.4">
      <c r="A418" t="s">
        <v>1603</v>
      </c>
      <c r="B418" t="s">
        <v>1604</v>
      </c>
      <c r="C418">
        <v>210000337</v>
      </c>
      <c r="D418" t="s">
        <v>1605</v>
      </c>
      <c r="E418" t="s">
        <v>1606</v>
      </c>
      <c r="F418" t="s">
        <v>647</v>
      </c>
      <c r="G418" t="s">
        <v>650</v>
      </c>
      <c r="H418" t="s">
        <v>1016</v>
      </c>
      <c r="I418" t="s">
        <v>590</v>
      </c>
      <c r="J418" t="s">
        <v>591</v>
      </c>
      <c r="K418" t="s">
        <v>592</v>
      </c>
      <c r="L418" t="s">
        <v>593</v>
      </c>
      <c r="M418" t="s">
        <v>650</v>
      </c>
      <c r="N418" t="s">
        <v>635</v>
      </c>
      <c r="O418" t="s">
        <v>695</v>
      </c>
      <c r="P418" t="s">
        <v>636</v>
      </c>
      <c r="Q418" t="s">
        <v>696</v>
      </c>
      <c r="R418" t="s">
        <v>598</v>
      </c>
      <c r="S418" t="s">
        <v>598</v>
      </c>
      <c r="T418" s="1">
        <v>43704</v>
      </c>
      <c r="U418" s="1">
        <v>43704</v>
      </c>
      <c r="V418" s="1">
        <v>45531</v>
      </c>
      <c r="W418" s="1">
        <v>45432</v>
      </c>
      <c r="X418" t="s">
        <v>594</v>
      </c>
      <c r="Y418" t="s">
        <v>594</v>
      </c>
      <c r="Z418" t="s">
        <v>719</v>
      </c>
      <c r="AA418" t="s">
        <v>719</v>
      </c>
      <c r="AB418" t="s">
        <v>1303</v>
      </c>
      <c r="AC418" t="s">
        <v>594</v>
      </c>
      <c r="AD418" t="s">
        <v>604</v>
      </c>
      <c r="AF418" t="s">
        <v>10331</v>
      </c>
      <c r="AH418" t="s">
        <v>10328</v>
      </c>
      <c r="AI418" t="s">
        <v>607</v>
      </c>
      <c r="AJ418" t="s">
        <v>608</v>
      </c>
      <c r="AK418" t="s">
        <v>647</v>
      </c>
      <c r="AL418" t="s">
        <v>609</v>
      </c>
      <c r="AM418" t="s">
        <v>610</v>
      </c>
      <c r="AN418" t="s">
        <v>611</v>
      </c>
      <c r="AO418">
        <v>0</v>
      </c>
      <c r="AP418">
        <v>50000000000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15479000000</v>
      </c>
      <c r="AX418">
        <v>0</v>
      </c>
      <c r="AY418">
        <v>0</v>
      </c>
      <c r="AZ418">
        <v>15369817522</v>
      </c>
      <c r="BA418">
        <v>0</v>
      </c>
      <c r="BB418">
        <v>0</v>
      </c>
      <c r="BC418">
        <v>109182478</v>
      </c>
      <c r="BD418">
        <v>0</v>
      </c>
      <c r="BE418">
        <v>0</v>
      </c>
      <c r="BF418">
        <v>3278146450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12.764362692832945</v>
      </c>
      <c r="CP418">
        <v>0</v>
      </c>
      <c r="CQ418">
        <v>0</v>
      </c>
      <c r="CR418">
        <v>0</v>
      </c>
      <c r="CS418">
        <v>1.2047266601201627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0.94836965686747321</v>
      </c>
      <c r="DI418">
        <v>5.163034313252679E-2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450</v>
      </c>
      <c r="ES418" t="s">
        <v>10328</v>
      </c>
      <c r="ET418" t="s">
        <v>10328</v>
      </c>
      <c r="EU418">
        <v>2019</v>
      </c>
      <c r="EV418" t="s">
        <v>613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 t="b">
        <v>1</v>
      </c>
      <c r="FR418" t="b">
        <v>1</v>
      </c>
    </row>
    <row r="419" spans="1:174" x14ac:dyDescent="0.4">
      <c r="A419" t="s">
        <v>214</v>
      </c>
      <c r="B419">
        <v>706375720701</v>
      </c>
      <c r="C419">
        <v>6000000001061</v>
      </c>
      <c r="D419" t="s">
        <v>1607</v>
      </c>
      <c r="E419" t="s">
        <v>1608</v>
      </c>
      <c r="F419" t="s">
        <v>647</v>
      </c>
      <c r="G419" t="s">
        <v>648</v>
      </c>
      <c r="H419" t="s">
        <v>973</v>
      </c>
      <c r="I419" t="s">
        <v>590</v>
      </c>
      <c r="J419" t="s">
        <v>591</v>
      </c>
      <c r="K419" t="s">
        <v>592</v>
      </c>
      <c r="L419" t="s">
        <v>593</v>
      </c>
      <c r="M419" t="s">
        <v>1418</v>
      </c>
      <c r="N419" t="s">
        <v>595</v>
      </c>
      <c r="O419" t="s">
        <v>596</v>
      </c>
      <c r="P419" t="s">
        <v>595</v>
      </c>
      <c r="Q419" t="s">
        <v>597</v>
      </c>
      <c r="R419" t="s">
        <v>598</v>
      </c>
      <c r="S419" t="s">
        <v>598</v>
      </c>
      <c r="T419" s="1">
        <v>43546</v>
      </c>
      <c r="U419" s="1">
        <v>43546</v>
      </c>
      <c r="V419" s="1">
        <v>46103</v>
      </c>
      <c r="W419">
        <v>46079</v>
      </c>
      <c r="X419" t="s">
        <v>594</v>
      </c>
      <c r="Y419" t="s">
        <v>594</v>
      </c>
      <c r="Z419" t="s">
        <v>719</v>
      </c>
      <c r="AA419" t="s">
        <v>719</v>
      </c>
      <c r="AB419" t="s">
        <v>1387</v>
      </c>
      <c r="AC419" t="s">
        <v>594</v>
      </c>
      <c r="AD419" t="s">
        <v>825</v>
      </c>
      <c r="AF419" t="s">
        <v>10331</v>
      </c>
      <c r="AH419" s="1">
        <v>43523</v>
      </c>
      <c r="AI419" t="s">
        <v>607</v>
      </c>
      <c r="AJ419" t="s">
        <v>608</v>
      </c>
      <c r="AK419" t="s">
        <v>647</v>
      </c>
      <c r="AL419" t="s">
        <v>609</v>
      </c>
      <c r="AM419" t="s">
        <v>610</v>
      </c>
      <c r="AN419" t="s">
        <v>611</v>
      </c>
      <c r="AO419">
        <v>0</v>
      </c>
      <c r="AP419">
        <v>100000000000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100000000000</v>
      </c>
      <c r="AZ419">
        <v>0</v>
      </c>
      <c r="BA419">
        <v>0</v>
      </c>
      <c r="BB419">
        <v>-100000000000</v>
      </c>
      <c r="BC419">
        <v>0</v>
      </c>
      <c r="BD419">
        <v>0</v>
      </c>
      <c r="BE419">
        <v>675643835</v>
      </c>
      <c r="BF419">
        <v>0</v>
      </c>
      <c r="BG419">
        <v>0</v>
      </c>
      <c r="BH419">
        <v>625643835</v>
      </c>
      <c r="BI419">
        <v>50000000</v>
      </c>
      <c r="BJ419">
        <v>0</v>
      </c>
      <c r="BK419">
        <v>0</v>
      </c>
      <c r="BL419">
        <v>530849315</v>
      </c>
      <c r="BM419">
        <v>0</v>
      </c>
      <c r="BN419">
        <v>0</v>
      </c>
      <c r="BO419">
        <v>0</v>
      </c>
      <c r="BP419">
        <v>632898608</v>
      </c>
      <c r="BQ419">
        <v>0</v>
      </c>
      <c r="BR419">
        <v>632898608</v>
      </c>
      <c r="BS419">
        <v>0</v>
      </c>
      <c r="BT419">
        <v>0</v>
      </c>
      <c r="BU419">
        <v>0</v>
      </c>
      <c r="BV419">
        <v>0</v>
      </c>
      <c r="BW419">
        <v>632898608</v>
      </c>
      <c r="BX419">
        <v>0</v>
      </c>
      <c r="BY419">
        <v>1.274526429776129</v>
      </c>
      <c r="BZ419">
        <v>0</v>
      </c>
      <c r="CA419">
        <v>0</v>
      </c>
      <c r="CB419">
        <v>0</v>
      </c>
      <c r="CC419">
        <v>100000000000</v>
      </c>
      <c r="CD419">
        <v>0</v>
      </c>
      <c r="CE419">
        <v>0</v>
      </c>
      <c r="CF419">
        <v>0</v>
      </c>
      <c r="CG419">
        <v>99948000000</v>
      </c>
      <c r="CH419">
        <v>0</v>
      </c>
      <c r="CI419">
        <v>0</v>
      </c>
      <c r="CJ419">
        <v>99948000000</v>
      </c>
      <c r="CK419">
        <v>52000000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3.46</v>
      </c>
      <c r="CZ419">
        <v>0</v>
      </c>
      <c r="DA419">
        <v>0</v>
      </c>
      <c r="DB419">
        <v>0</v>
      </c>
      <c r="DC419">
        <v>0</v>
      </c>
      <c r="DD419">
        <v>346000000000</v>
      </c>
      <c r="DE419">
        <v>0</v>
      </c>
      <c r="DF419">
        <v>0</v>
      </c>
      <c r="DG419">
        <v>0</v>
      </c>
      <c r="DH419">
        <v>1</v>
      </c>
      <c r="DI419">
        <v>0</v>
      </c>
      <c r="DJ419">
        <v>0</v>
      </c>
      <c r="DK419">
        <v>0</v>
      </c>
      <c r="DL419">
        <v>99948000000</v>
      </c>
      <c r="DM419">
        <v>0</v>
      </c>
      <c r="DN419">
        <v>0</v>
      </c>
      <c r="DO419">
        <v>0</v>
      </c>
      <c r="DP419">
        <v>100000000000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100401849840.78987</v>
      </c>
      <c r="DW419">
        <v>4823383915.6219139</v>
      </c>
      <c r="DX419">
        <v>0</v>
      </c>
      <c r="DY419">
        <v>0</v>
      </c>
      <c r="DZ419">
        <v>0</v>
      </c>
      <c r="EA419">
        <v>0</v>
      </c>
      <c r="EB419">
        <v>4823383915.6219139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632898608</v>
      </c>
      <c r="EM419">
        <v>0</v>
      </c>
      <c r="EN419">
        <v>0</v>
      </c>
      <c r="EO419">
        <v>0</v>
      </c>
      <c r="EP419">
        <v>0</v>
      </c>
      <c r="EQ419">
        <v>632898608</v>
      </c>
      <c r="ER419">
        <v>157</v>
      </c>
      <c r="ES419" t="s">
        <v>10328</v>
      </c>
      <c r="ET419" t="s">
        <v>10328</v>
      </c>
      <c r="EU419">
        <v>2019</v>
      </c>
      <c r="EV419" t="s">
        <v>10329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632898608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 t="b">
        <v>1</v>
      </c>
      <c r="FR419" t="b">
        <v>1</v>
      </c>
    </row>
    <row r="420" spans="1:174" x14ac:dyDescent="0.4">
      <c r="A420" t="s">
        <v>214</v>
      </c>
      <c r="B420" t="s">
        <v>1609</v>
      </c>
      <c r="C420">
        <v>210000227</v>
      </c>
      <c r="D420" t="s">
        <v>1607</v>
      </c>
      <c r="E420" t="s">
        <v>1610</v>
      </c>
      <c r="F420" t="s">
        <v>647</v>
      </c>
      <c r="G420" t="s">
        <v>648</v>
      </c>
      <c r="H420" t="s">
        <v>973</v>
      </c>
      <c r="I420" t="s">
        <v>590</v>
      </c>
      <c r="J420" t="s">
        <v>591</v>
      </c>
      <c r="K420" t="s">
        <v>592</v>
      </c>
      <c r="L420" t="s">
        <v>593</v>
      </c>
      <c r="M420" t="s">
        <v>1418</v>
      </c>
      <c r="N420" t="s">
        <v>635</v>
      </c>
      <c r="O420" t="s">
        <v>624</v>
      </c>
      <c r="P420" t="s">
        <v>625</v>
      </c>
      <c r="Q420" t="s">
        <v>597</v>
      </c>
      <c r="R420" t="s">
        <v>598</v>
      </c>
      <c r="S420" t="s">
        <v>598</v>
      </c>
      <c r="T420" s="1">
        <v>43546</v>
      </c>
      <c r="U420" s="1">
        <v>43546</v>
      </c>
      <c r="V420" s="1">
        <v>46103</v>
      </c>
      <c r="W420">
        <v>46080</v>
      </c>
      <c r="X420" t="s">
        <v>594</v>
      </c>
      <c r="Y420" t="s">
        <v>594</v>
      </c>
      <c r="Z420" t="s">
        <v>719</v>
      </c>
      <c r="AA420" t="s">
        <v>719</v>
      </c>
      <c r="AB420" t="s">
        <v>1387</v>
      </c>
      <c r="AC420" t="s">
        <v>594</v>
      </c>
      <c r="AD420" t="s">
        <v>825</v>
      </c>
      <c r="AF420" t="s">
        <v>10331</v>
      </c>
      <c r="AH420" t="s">
        <v>10328</v>
      </c>
      <c r="AI420" t="s">
        <v>607</v>
      </c>
      <c r="AJ420" t="s">
        <v>608</v>
      </c>
      <c r="AK420" t="s">
        <v>647</v>
      </c>
      <c r="AL420" t="s">
        <v>627</v>
      </c>
      <c r="AM420" t="s">
        <v>610</v>
      </c>
      <c r="AN420" t="s">
        <v>611</v>
      </c>
      <c r="AO420">
        <v>0</v>
      </c>
      <c r="AP420">
        <v>10000000000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10000000000</v>
      </c>
      <c r="AX420">
        <v>0</v>
      </c>
      <c r="AY420">
        <v>10000000000</v>
      </c>
      <c r="AZ420">
        <v>10000000000</v>
      </c>
      <c r="BA420">
        <v>0</v>
      </c>
      <c r="BB420">
        <v>-10000000000</v>
      </c>
      <c r="BC420">
        <v>0</v>
      </c>
      <c r="BD420">
        <v>0</v>
      </c>
      <c r="BE420">
        <v>4416766687</v>
      </c>
      <c r="BF420">
        <v>7696564815</v>
      </c>
      <c r="BG420">
        <v>4416766687</v>
      </c>
      <c r="BH420">
        <v>0</v>
      </c>
      <c r="BI420">
        <v>0</v>
      </c>
      <c r="BJ420">
        <v>-2062150000</v>
      </c>
      <c r="BK420">
        <v>4416766687</v>
      </c>
      <c r="BL420">
        <v>0</v>
      </c>
      <c r="BM420">
        <v>0</v>
      </c>
      <c r="BN420">
        <v>-2062150000</v>
      </c>
      <c r="BO420">
        <v>0</v>
      </c>
      <c r="BP420">
        <v>4416766687</v>
      </c>
      <c r="BQ420">
        <v>0</v>
      </c>
      <c r="BR420">
        <v>2354616687</v>
      </c>
      <c r="BS420">
        <v>0</v>
      </c>
      <c r="BT420">
        <v>0</v>
      </c>
      <c r="BU420">
        <v>0</v>
      </c>
      <c r="BV420">
        <v>0</v>
      </c>
      <c r="BW420">
        <v>2354616687</v>
      </c>
      <c r="BX420">
        <v>0</v>
      </c>
      <c r="BY420">
        <v>48.511122467059209</v>
      </c>
      <c r="BZ420">
        <v>0</v>
      </c>
      <c r="CA420">
        <v>0</v>
      </c>
      <c r="CB420">
        <v>0</v>
      </c>
      <c r="CC420">
        <v>10000000000</v>
      </c>
      <c r="CD420">
        <v>0</v>
      </c>
      <c r="CE420">
        <v>0</v>
      </c>
      <c r="CF420">
        <v>0</v>
      </c>
      <c r="CG420">
        <v>12062150000</v>
      </c>
      <c r="CH420">
        <v>0</v>
      </c>
      <c r="CI420">
        <v>0</v>
      </c>
      <c r="CJ420">
        <v>12062150000</v>
      </c>
      <c r="CK420">
        <v>-2062150000</v>
      </c>
      <c r="CL420">
        <v>0</v>
      </c>
      <c r="CM420">
        <v>0</v>
      </c>
      <c r="CN420">
        <v>207.15509653091436</v>
      </c>
      <c r="CO420">
        <v>9.6575218439102191</v>
      </c>
      <c r="CP420">
        <v>0</v>
      </c>
      <c r="CQ420">
        <v>0</v>
      </c>
      <c r="CR420">
        <v>0</v>
      </c>
      <c r="CS420">
        <v>1.7696564815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1</v>
      </c>
      <c r="DJ420">
        <v>0</v>
      </c>
      <c r="DK420">
        <v>0</v>
      </c>
      <c r="DL420">
        <v>0</v>
      </c>
      <c r="DM420">
        <v>12062150000</v>
      </c>
      <c r="DN420">
        <v>0</v>
      </c>
      <c r="DO420">
        <v>0</v>
      </c>
      <c r="DP420">
        <v>0</v>
      </c>
      <c r="DQ420">
        <v>10000000000</v>
      </c>
      <c r="DR420">
        <v>0</v>
      </c>
      <c r="DS420">
        <v>0</v>
      </c>
      <c r="DT420">
        <v>0</v>
      </c>
      <c r="DU420">
        <v>0</v>
      </c>
      <c r="DV420">
        <v>12136620000</v>
      </c>
      <c r="DW420">
        <v>13105264.207623661</v>
      </c>
      <c r="DX420">
        <v>6889983613.9456768</v>
      </c>
      <c r="DY420">
        <v>167744283.59003887</v>
      </c>
      <c r="DZ420">
        <v>0</v>
      </c>
      <c r="EA420">
        <v>0</v>
      </c>
      <c r="EB420">
        <v>7070833161.7433395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4416766687</v>
      </c>
      <c r="EM420">
        <v>-2062150000</v>
      </c>
      <c r="EN420">
        <v>0</v>
      </c>
      <c r="EO420">
        <v>0</v>
      </c>
      <c r="EP420">
        <v>0</v>
      </c>
      <c r="EQ420">
        <v>2354616687</v>
      </c>
      <c r="ER420">
        <v>54</v>
      </c>
      <c r="ES420" t="s">
        <v>10328</v>
      </c>
      <c r="ET420" t="s">
        <v>10328</v>
      </c>
      <c r="EU420">
        <v>2019</v>
      </c>
      <c r="EV420" t="s">
        <v>613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4416766687</v>
      </c>
      <c r="FN420">
        <v>-2062150000</v>
      </c>
      <c r="FO420">
        <v>0</v>
      </c>
      <c r="FP420">
        <v>0</v>
      </c>
      <c r="FQ420" t="b">
        <v>1</v>
      </c>
      <c r="FR420" t="b">
        <v>1</v>
      </c>
    </row>
    <row r="421" spans="1:174" x14ac:dyDescent="0.4">
      <c r="A421" t="s">
        <v>215</v>
      </c>
      <c r="B421" t="s">
        <v>1611</v>
      </c>
      <c r="C421">
        <v>210000367</v>
      </c>
      <c r="D421" t="s">
        <v>1612</v>
      </c>
      <c r="E421" t="s">
        <v>1613</v>
      </c>
      <c r="F421" t="s">
        <v>647</v>
      </c>
      <c r="G421" t="s">
        <v>648</v>
      </c>
      <c r="H421" t="s">
        <v>695</v>
      </c>
      <c r="I421" t="s">
        <v>730</v>
      </c>
      <c r="J421" t="s">
        <v>878</v>
      </c>
      <c r="K421" t="s">
        <v>732</v>
      </c>
      <c r="L421" t="s">
        <v>879</v>
      </c>
      <c r="M421" t="s">
        <v>594</v>
      </c>
      <c r="N421" t="s">
        <v>635</v>
      </c>
      <c r="O421" t="s">
        <v>624</v>
      </c>
      <c r="P421" t="s">
        <v>636</v>
      </c>
      <c r="Q421" t="s">
        <v>696</v>
      </c>
      <c r="R421" t="s">
        <v>598</v>
      </c>
      <c r="S421" t="s">
        <v>733</v>
      </c>
      <c r="T421" s="1">
        <v>43735</v>
      </c>
      <c r="U421" s="1">
        <v>45192</v>
      </c>
      <c r="V421" s="1">
        <v>47753</v>
      </c>
      <c r="X421" t="s">
        <v>594</v>
      </c>
      <c r="Y421" t="s">
        <v>594</v>
      </c>
      <c r="Z421" t="s">
        <v>594</v>
      </c>
      <c r="AA421" t="s">
        <v>594</v>
      </c>
      <c r="AB421" t="s">
        <v>637</v>
      </c>
      <c r="AC421" t="s">
        <v>1614</v>
      </c>
      <c r="AD421" t="s">
        <v>812</v>
      </c>
      <c r="AF421" t="s">
        <v>653</v>
      </c>
      <c r="AH421" t="s">
        <v>10328</v>
      </c>
      <c r="AI421" t="s">
        <v>607</v>
      </c>
      <c r="AJ421" t="s">
        <v>814</v>
      </c>
      <c r="AK421" t="s">
        <v>647</v>
      </c>
      <c r="AL421" t="s">
        <v>609</v>
      </c>
      <c r="AM421" t="s">
        <v>610</v>
      </c>
      <c r="AN421" t="s">
        <v>619</v>
      </c>
      <c r="AO421">
        <v>1050000000</v>
      </c>
      <c r="AP421">
        <v>195000000000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187256985254</v>
      </c>
      <c r="AX421">
        <v>0</v>
      </c>
      <c r="AY421">
        <v>0</v>
      </c>
      <c r="AZ421">
        <v>33813997028</v>
      </c>
      <c r="BA421">
        <v>0</v>
      </c>
      <c r="BB421">
        <v>0</v>
      </c>
      <c r="BC421">
        <v>153442988226</v>
      </c>
      <c r="BD421">
        <v>0</v>
      </c>
      <c r="BE421">
        <v>2343050847</v>
      </c>
      <c r="BF421">
        <v>24023399873</v>
      </c>
      <c r="BG421">
        <v>2343050847</v>
      </c>
      <c r="BH421">
        <v>0</v>
      </c>
      <c r="BI421">
        <v>0</v>
      </c>
      <c r="BJ421">
        <v>0</v>
      </c>
      <c r="BK421">
        <v>2343050847</v>
      </c>
      <c r="BL421">
        <v>0</v>
      </c>
      <c r="BM421">
        <v>-1378564489</v>
      </c>
      <c r="BN421">
        <v>-1378564489</v>
      </c>
      <c r="BO421">
        <v>0</v>
      </c>
      <c r="BP421">
        <v>2343050847</v>
      </c>
      <c r="BQ421">
        <v>-1378564489</v>
      </c>
      <c r="BR421">
        <v>964486358</v>
      </c>
      <c r="BS421">
        <v>0</v>
      </c>
      <c r="BT421">
        <v>0</v>
      </c>
      <c r="BU421">
        <v>0</v>
      </c>
      <c r="BV421">
        <v>-1378564489</v>
      </c>
      <c r="BW421">
        <v>964486358</v>
      </c>
      <c r="BX421">
        <v>-1.0642175538269079</v>
      </c>
      <c r="BY421">
        <v>0.75135468446655396</v>
      </c>
      <c r="BZ421">
        <v>0</v>
      </c>
      <c r="CA421">
        <v>152380311462</v>
      </c>
      <c r="CB421">
        <v>152380311462</v>
      </c>
      <c r="CC421">
        <v>152380311462</v>
      </c>
      <c r="CD421">
        <v>0</v>
      </c>
      <c r="CE421">
        <v>128159280855</v>
      </c>
      <c r="CF421">
        <v>129537845344</v>
      </c>
      <c r="CG421">
        <v>129537845344</v>
      </c>
      <c r="CH421">
        <v>128159280855</v>
      </c>
      <c r="CI421">
        <v>129537845344</v>
      </c>
      <c r="CJ421">
        <v>129537845344</v>
      </c>
      <c r="CK421">
        <v>-1378564489</v>
      </c>
      <c r="CL421">
        <v>0</v>
      </c>
      <c r="CM421">
        <v>-11.836271472275259</v>
      </c>
      <c r="CN421">
        <v>3.0873343348503117</v>
      </c>
      <c r="CO421">
        <v>-0.24540022015571597</v>
      </c>
      <c r="CP421">
        <v>-1516928039891.3494</v>
      </c>
      <c r="CQ421">
        <v>395670548113.36572</v>
      </c>
      <c r="CR421">
        <v>-31450315736.815235</v>
      </c>
      <c r="CS421">
        <v>0.99326963693081738</v>
      </c>
      <c r="CT421">
        <v>127296722364.16051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0.7729999999999998</v>
      </c>
      <c r="DI421">
        <v>0.22700000000000026</v>
      </c>
      <c r="DJ421">
        <v>99067124100.914978</v>
      </c>
      <c r="DK421">
        <v>29092156754.085033</v>
      </c>
      <c r="DL421">
        <v>100132754450.91197</v>
      </c>
      <c r="DM421">
        <v>29405090893.088032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126402229844</v>
      </c>
      <c r="DW421">
        <v>14350668037.312414</v>
      </c>
      <c r="DX421">
        <v>0</v>
      </c>
      <c r="DY421">
        <v>15186722291.658344</v>
      </c>
      <c r="DZ421">
        <v>31871090767.218025</v>
      </c>
      <c r="EA421">
        <v>0</v>
      </c>
      <c r="EB421">
        <v>61408481096.188782</v>
      </c>
      <c r="EC421">
        <v>0.48581802055214052</v>
      </c>
      <c r="ED421">
        <v>61408481096.188782</v>
      </c>
      <c r="EE421">
        <v>62262088140.361938</v>
      </c>
      <c r="EF421">
        <v>0</v>
      </c>
      <c r="EG421">
        <v>0</v>
      </c>
      <c r="EH421">
        <v>0</v>
      </c>
      <c r="EI421">
        <v>0</v>
      </c>
      <c r="EJ421">
        <v>-1378564489</v>
      </c>
      <c r="EK421">
        <v>0</v>
      </c>
      <c r="EL421">
        <v>2343050847</v>
      </c>
      <c r="EM421">
        <v>0</v>
      </c>
      <c r="EN421">
        <v>0</v>
      </c>
      <c r="EO421">
        <v>-1378564489</v>
      </c>
      <c r="EP421">
        <v>-1378564489</v>
      </c>
      <c r="EQ421">
        <v>964486358</v>
      </c>
      <c r="ER421">
        <v>125</v>
      </c>
      <c r="ES421" t="s">
        <v>10328</v>
      </c>
      <c r="ET421" t="s">
        <v>10328</v>
      </c>
      <c r="EU421">
        <v>2019</v>
      </c>
      <c r="EV421" t="s">
        <v>613</v>
      </c>
      <c r="EW421">
        <v>0</v>
      </c>
      <c r="EX421">
        <v>0</v>
      </c>
      <c r="EY421">
        <v>0</v>
      </c>
      <c r="EZ421">
        <v>0</v>
      </c>
      <c r="FA421">
        <v>-1065630349.9969997</v>
      </c>
      <c r="FB421">
        <v>0</v>
      </c>
      <c r="FC421">
        <v>1811178304.7309995</v>
      </c>
      <c r="FD421">
        <v>0</v>
      </c>
      <c r="FE421">
        <v>0</v>
      </c>
      <c r="FF421">
        <v>-1065630349.9969997</v>
      </c>
      <c r="FG421">
        <v>0</v>
      </c>
      <c r="FH421">
        <v>0</v>
      </c>
      <c r="FI421">
        <v>0</v>
      </c>
      <c r="FJ421">
        <v>0</v>
      </c>
      <c r="FK421">
        <v>-312934139.00300038</v>
      </c>
      <c r="FL421">
        <v>0</v>
      </c>
      <c r="FM421">
        <v>531872542.26900059</v>
      </c>
      <c r="FN421">
        <v>0</v>
      </c>
      <c r="FO421">
        <v>0</v>
      </c>
      <c r="FP421">
        <v>-312934139.00300038</v>
      </c>
      <c r="FQ421" t="b">
        <v>1</v>
      </c>
      <c r="FR421" t="b">
        <v>1</v>
      </c>
    </row>
    <row r="422" spans="1:174" x14ac:dyDescent="0.4">
      <c r="A422" t="s">
        <v>216</v>
      </c>
      <c r="B422">
        <v>606118106601</v>
      </c>
      <c r="C422">
        <v>6000000001065</v>
      </c>
      <c r="D422" t="s">
        <v>1615</v>
      </c>
      <c r="E422" t="s">
        <v>1616</v>
      </c>
      <c r="F422" t="s">
        <v>587</v>
      </c>
      <c r="G422" t="s">
        <v>717</v>
      </c>
      <c r="H422" t="s">
        <v>1163</v>
      </c>
      <c r="I422" t="s">
        <v>590</v>
      </c>
      <c r="J422" t="s">
        <v>591</v>
      </c>
      <c r="K422" t="s">
        <v>592</v>
      </c>
      <c r="L422" t="s">
        <v>593</v>
      </c>
      <c r="M422" t="s">
        <v>594</v>
      </c>
      <c r="N422" t="s">
        <v>595</v>
      </c>
      <c r="O422" t="s">
        <v>596</v>
      </c>
      <c r="P422" t="s">
        <v>595</v>
      </c>
      <c r="Q422" t="s">
        <v>597</v>
      </c>
      <c r="R422" t="s">
        <v>598</v>
      </c>
      <c r="S422" t="s">
        <v>598</v>
      </c>
      <c r="T422" s="1">
        <v>43584</v>
      </c>
      <c r="U422" s="1">
        <v>49063</v>
      </c>
      <c r="V422" s="1">
        <v>49063</v>
      </c>
      <c r="X422" t="s">
        <v>1164</v>
      </c>
      <c r="Y422" t="s">
        <v>1165</v>
      </c>
      <c r="Z422" t="s">
        <v>719</v>
      </c>
      <c r="AA422" t="s">
        <v>1166</v>
      </c>
      <c r="AB422" t="s">
        <v>1152</v>
      </c>
      <c r="AC422" t="s">
        <v>594</v>
      </c>
      <c r="AD422" t="s">
        <v>825</v>
      </c>
      <c r="AF422" t="s">
        <v>605</v>
      </c>
      <c r="AH422" s="1">
        <v>43524</v>
      </c>
      <c r="AI422" t="s">
        <v>607</v>
      </c>
      <c r="AJ422" t="s">
        <v>608</v>
      </c>
      <c r="AK422" t="s">
        <v>587</v>
      </c>
      <c r="AL422" t="s">
        <v>609</v>
      </c>
      <c r="AM422" t="s">
        <v>610</v>
      </c>
      <c r="AN422" t="s">
        <v>619</v>
      </c>
      <c r="AO422">
        <v>0</v>
      </c>
      <c r="AP422">
        <v>60000000000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60000000000</v>
      </c>
      <c r="AX422">
        <v>0</v>
      </c>
      <c r="AY422">
        <v>1006711408</v>
      </c>
      <c r="AZ422">
        <v>27214026812</v>
      </c>
      <c r="BA422">
        <v>0</v>
      </c>
      <c r="BB422">
        <v>-1006711408</v>
      </c>
      <c r="BC422">
        <v>32785973188</v>
      </c>
      <c r="BD422">
        <v>0</v>
      </c>
      <c r="BE422">
        <v>340182624</v>
      </c>
      <c r="BF422">
        <v>9188441810</v>
      </c>
      <c r="BG422">
        <v>0</v>
      </c>
      <c r="BH422">
        <v>340182624</v>
      </c>
      <c r="BI422">
        <v>0</v>
      </c>
      <c r="BJ422">
        <v>0</v>
      </c>
      <c r="BK422">
        <v>0</v>
      </c>
      <c r="BL422">
        <v>325964329</v>
      </c>
      <c r="BM422">
        <v>0</v>
      </c>
      <c r="BN422">
        <v>0</v>
      </c>
      <c r="BO422">
        <v>111104027</v>
      </c>
      <c r="BP422">
        <v>328347743</v>
      </c>
      <c r="BQ422">
        <v>111104027</v>
      </c>
      <c r="BR422">
        <v>328347743</v>
      </c>
      <c r="BS422">
        <v>0</v>
      </c>
      <c r="BT422">
        <v>0</v>
      </c>
      <c r="BU422">
        <v>0</v>
      </c>
      <c r="BV422">
        <v>111104027</v>
      </c>
      <c r="BW422">
        <v>328347743</v>
      </c>
      <c r="BX422">
        <v>0.33945187080745615</v>
      </c>
      <c r="BY422">
        <v>0.99126913802927585</v>
      </c>
      <c r="BZ422">
        <v>0</v>
      </c>
      <c r="CA422">
        <v>32818791980</v>
      </c>
      <c r="CB422">
        <v>32818791980</v>
      </c>
      <c r="CC422">
        <v>33825503388</v>
      </c>
      <c r="CD422">
        <v>0</v>
      </c>
      <c r="CE422">
        <v>32785973188</v>
      </c>
      <c r="CF422">
        <v>32785973188</v>
      </c>
      <c r="CG422">
        <v>33790324865</v>
      </c>
      <c r="CH422">
        <v>32785973188</v>
      </c>
      <c r="CI422">
        <v>32785973188</v>
      </c>
      <c r="CJ422">
        <v>33790324865</v>
      </c>
      <c r="CK422">
        <v>2359731</v>
      </c>
      <c r="CL422">
        <v>0</v>
      </c>
      <c r="CM422">
        <v>0.33720060000000002</v>
      </c>
      <c r="CN422">
        <v>4.0464072</v>
      </c>
      <c r="CO422">
        <v>4.0464072</v>
      </c>
      <c r="CP422">
        <v>11055449830.577513</v>
      </c>
      <c r="CQ422">
        <v>132665397966.93016</v>
      </c>
      <c r="CR422">
        <v>132665397966.93016</v>
      </c>
      <c r="CS422">
        <v>1.1531406968333333</v>
      </c>
      <c r="CT422">
        <v>37806839968.369301</v>
      </c>
      <c r="CU422">
        <v>3.99</v>
      </c>
      <c r="CV422">
        <v>0</v>
      </c>
      <c r="CW422">
        <v>0</v>
      </c>
      <c r="CX422">
        <v>0</v>
      </c>
      <c r="CY422">
        <v>3.99</v>
      </c>
      <c r="CZ422">
        <v>130816033020.12001</v>
      </c>
      <c r="DA422">
        <v>0</v>
      </c>
      <c r="DB422">
        <v>0</v>
      </c>
      <c r="DC422">
        <v>0</v>
      </c>
      <c r="DD422">
        <v>4016778517.9200001</v>
      </c>
      <c r="DE422">
        <v>32785973188</v>
      </c>
      <c r="DF422">
        <v>0</v>
      </c>
      <c r="DG422">
        <v>0</v>
      </c>
      <c r="DH422">
        <v>1</v>
      </c>
      <c r="DI422">
        <v>0</v>
      </c>
      <c r="DJ422">
        <v>32785973188</v>
      </c>
      <c r="DK422">
        <v>0</v>
      </c>
      <c r="DL422">
        <v>33790324865</v>
      </c>
      <c r="DM422">
        <v>0</v>
      </c>
      <c r="DN422">
        <v>0</v>
      </c>
      <c r="DO422">
        <v>0</v>
      </c>
      <c r="DP422">
        <v>1006711408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34522400944.037796</v>
      </c>
      <c r="DW422">
        <v>4415690714.9607992</v>
      </c>
      <c r="DX422">
        <v>0</v>
      </c>
      <c r="DY422">
        <v>0</v>
      </c>
      <c r="DZ422">
        <v>0</v>
      </c>
      <c r="EA422">
        <v>0</v>
      </c>
      <c r="EB422">
        <v>4415690714.9607992</v>
      </c>
      <c r="EC422">
        <v>0.12790798421346219</v>
      </c>
      <c r="ED422">
        <v>4415690714.9607992</v>
      </c>
      <c r="EE422">
        <v>4193587740.9536986</v>
      </c>
      <c r="EF422">
        <v>0</v>
      </c>
      <c r="EG422">
        <v>111104027</v>
      </c>
      <c r="EH422">
        <v>0</v>
      </c>
      <c r="EI422">
        <v>0</v>
      </c>
      <c r="EJ422">
        <v>0</v>
      </c>
      <c r="EK422">
        <v>0</v>
      </c>
      <c r="EL422">
        <v>328347743</v>
      </c>
      <c r="EM422">
        <v>0</v>
      </c>
      <c r="EN422">
        <v>0</v>
      </c>
      <c r="EO422">
        <v>0</v>
      </c>
      <c r="EP422">
        <v>111104027</v>
      </c>
      <c r="EQ422">
        <v>328347743</v>
      </c>
      <c r="ER422">
        <v>215</v>
      </c>
      <c r="ES422" t="s">
        <v>10328</v>
      </c>
      <c r="ET422" t="s">
        <v>10328</v>
      </c>
      <c r="EU422">
        <v>2019</v>
      </c>
      <c r="EV422" t="s">
        <v>10329</v>
      </c>
      <c r="EW422">
        <v>0</v>
      </c>
      <c r="EX422">
        <v>111104027</v>
      </c>
      <c r="EY422">
        <v>0</v>
      </c>
      <c r="EZ422">
        <v>0</v>
      </c>
      <c r="FA422">
        <v>0</v>
      </c>
      <c r="FB422">
        <v>0</v>
      </c>
      <c r="FC422">
        <v>328347743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 t="b">
        <v>1</v>
      </c>
      <c r="FR422" t="b">
        <v>1</v>
      </c>
    </row>
    <row r="423" spans="1:174" x14ac:dyDescent="0.4">
      <c r="A423" t="s">
        <v>216</v>
      </c>
      <c r="B423">
        <v>606118106601</v>
      </c>
      <c r="C423">
        <v>6000000001066</v>
      </c>
      <c r="D423" t="s">
        <v>1615</v>
      </c>
      <c r="E423" t="s">
        <v>1616</v>
      </c>
      <c r="F423" t="s">
        <v>587</v>
      </c>
      <c r="G423" t="s">
        <v>717</v>
      </c>
      <c r="H423" t="s">
        <v>1163</v>
      </c>
      <c r="I423" t="s">
        <v>590</v>
      </c>
      <c r="J423" t="s">
        <v>591</v>
      </c>
      <c r="K423" t="s">
        <v>592</v>
      </c>
      <c r="L423" t="s">
        <v>593</v>
      </c>
      <c r="M423" t="s">
        <v>594</v>
      </c>
      <c r="N423" t="s">
        <v>595</v>
      </c>
      <c r="O423" t="s">
        <v>596</v>
      </c>
      <c r="P423" t="s">
        <v>595</v>
      </c>
      <c r="Q423" t="s">
        <v>597</v>
      </c>
      <c r="R423" t="s">
        <v>598</v>
      </c>
      <c r="S423" t="s">
        <v>598</v>
      </c>
      <c r="T423" s="1">
        <v>43584</v>
      </c>
      <c r="U423" s="1">
        <v>49063</v>
      </c>
      <c r="V423" s="1">
        <v>49063</v>
      </c>
      <c r="X423" t="s">
        <v>1164</v>
      </c>
      <c r="Y423" t="s">
        <v>1165</v>
      </c>
      <c r="Z423" t="s">
        <v>719</v>
      </c>
      <c r="AA423" t="s">
        <v>1166</v>
      </c>
      <c r="AB423" t="s">
        <v>1152</v>
      </c>
      <c r="AC423" t="s">
        <v>594</v>
      </c>
      <c r="AD423" t="s">
        <v>825</v>
      </c>
      <c r="AF423" t="s">
        <v>605</v>
      </c>
      <c r="AH423" s="1">
        <v>43524</v>
      </c>
      <c r="AI423" t="s">
        <v>607</v>
      </c>
      <c r="AJ423" t="s">
        <v>608</v>
      </c>
      <c r="AK423" t="s">
        <v>587</v>
      </c>
      <c r="AL423" t="s">
        <v>609</v>
      </c>
      <c r="AM423" t="s">
        <v>610</v>
      </c>
      <c r="AN423" t="s">
        <v>619</v>
      </c>
      <c r="AO423">
        <v>0</v>
      </c>
      <c r="AP423">
        <v>10000000000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10000000000</v>
      </c>
      <c r="AX423">
        <v>0</v>
      </c>
      <c r="AY423">
        <v>167785234</v>
      </c>
      <c r="AZ423">
        <v>4535671121</v>
      </c>
      <c r="BA423">
        <v>0</v>
      </c>
      <c r="BB423">
        <v>-167785234</v>
      </c>
      <c r="BC423">
        <v>5464328879</v>
      </c>
      <c r="BD423">
        <v>0</v>
      </c>
      <c r="BE423">
        <v>55418221</v>
      </c>
      <c r="BF423">
        <v>1496366412</v>
      </c>
      <c r="BG423">
        <v>0</v>
      </c>
      <c r="BH423">
        <v>55418221</v>
      </c>
      <c r="BI423">
        <v>0</v>
      </c>
      <c r="BJ423">
        <v>0</v>
      </c>
      <c r="BK423">
        <v>0</v>
      </c>
      <c r="BL423">
        <v>53101957</v>
      </c>
      <c r="BM423">
        <v>0</v>
      </c>
      <c r="BN423">
        <v>0</v>
      </c>
      <c r="BO423">
        <v>18099652</v>
      </c>
      <c r="BP423">
        <v>53499103</v>
      </c>
      <c r="BQ423">
        <v>18099652</v>
      </c>
      <c r="BR423">
        <v>53499103</v>
      </c>
      <c r="BS423">
        <v>0</v>
      </c>
      <c r="BT423">
        <v>0</v>
      </c>
      <c r="BU423">
        <v>0</v>
      </c>
      <c r="BV423">
        <v>18099652</v>
      </c>
      <c r="BW423">
        <v>53499103</v>
      </c>
      <c r="BX423">
        <v>0.33178233091571235</v>
      </c>
      <c r="BY423">
        <v>0.96896278646267076</v>
      </c>
      <c r="BZ423">
        <v>0</v>
      </c>
      <c r="CA423">
        <v>5469798678</v>
      </c>
      <c r="CB423">
        <v>5469798678</v>
      </c>
      <c r="CC423">
        <v>5637583912</v>
      </c>
      <c r="CD423">
        <v>0</v>
      </c>
      <c r="CE423">
        <v>5464328879</v>
      </c>
      <c r="CF423">
        <v>5464328879</v>
      </c>
      <c r="CG423">
        <v>5631720825</v>
      </c>
      <c r="CH423">
        <v>5464328879</v>
      </c>
      <c r="CI423">
        <v>5464328879</v>
      </c>
      <c r="CJ423">
        <v>5631720825</v>
      </c>
      <c r="CK423">
        <v>393288</v>
      </c>
      <c r="CL423">
        <v>0</v>
      </c>
      <c r="CM423">
        <v>0.32948501666666669</v>
      </c>
      <c r="CN423">
        <v>3.9538202</v>
      </c>
      <c r="CO423">
        <v>3.9538202</v>
      </c>
      <c r="CP423">
        <v>1800414491.7694631</v>
      </c>
      <c r="CQ423">
        <v>21604973901.233555</v>
      </c>
      <c r="CR423">
        <v>21604973901.233555</v>
      </c>
      <c r="CS423">
        <v>1.1496366412000001</v>
      </c>
      <c r="CT423">
        <v>6281992698.8657217</v>
      </c>
      <c r="CU423">
        <v>3.9</v>
      </c>
      <c r="CV423">
        <v>0</v>
      </c>
      <c r="CW423">
        <v>0</v>
      </c>
      <c r="CX423">
        <v>0</v>
      </c>
      <c r="CY423">
        <v>3.9000000000000004</v>
      </c>
      <c r="CZ423">
        <v>21310882628.099998</v>
      </c>
      <c r="DA423">
        <v>0</v>
      </c>
      <c r="DB423">
        <v>0</v>
      </c>
      <c r="DC423">
        <v>0</v>
      </c>
      <c r="DD423">
        <v>654362412.60000002</v>
      </c>
      <c r="DE423">
        <v>5464328879</v>
      </c>
      <c r="DF423">
        <v>0</v>
      </c>
      <c r="DG423">
        <v>0</v>
      </c>
      <c r="DH423">
        <v>1</v>
      </c>
      <c r="DI423">
        <v>0</v>
      </c>
      <c r="DJ423">
        <v>5464328879</v>
      </c>
      <c r="DK423">
        <v>0</v>
      </c>
      <c r="DL423">
        <v>5631720825</v>
      </c>
      <c r="DM423">
        <v>0</v>
      </c>
      <c r="DN423">
        <v>0</v>
      </c>
      <c r="DO423">
        <v>0</v>
      </c>
      <c r="DP423">
        <v>167785234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5459029756.3902817</v>
      </c>
      <c r="DW423">
        <v>698403236.71756577</v>
      </c>
      <c r="DX423">
        <v>0</v>
      </c>
      <c r="DY423">
        <v>0</v>
      </c>
      <c r="DZ423">
        <v>0</v>
      </c>
      <c r="EA423">
        <v>0</v>
      </c>
      <c r="EB423">
        <v>698403236.71756577</v>
      </c>
      <c r="EC423">
        <v>0.12793541487844473</v>
      </c>
      <c r="ED423">
        <v>698403236.71756577</v>
      </c>
      <c r="EE423">
        <v>699081182.16713178</v>
      </c>
      <c r="EF423">
        <v>0</v>
      </c>
      <c r="EG423">
        <v>18099652</v>
      </c>
      <c r="EH423">
        <v>0</v>
      </c>
      <c r="EI423">
        <v>0</v>
      </c>
      <c r="EJ423">
        <v>0</v>
      </c>
      <c r="EK423">
        <v>0</v>
      </c>
      <c r="EL423">
        <v>53499103</v>
      </c>
      <c r="EM423">
        <v>0</v>
      </c>
      <c r="EN423">
        <v>0</v>
      </c>
      <c r="EO423">
        <v>0</v>
      </c>
      <c r="EP423">
        <v>18099652</v>
      </c>
      <c r="EQ423">
        <v>53499103</v>
      </c>
      <c r="ER423">
        <v>312</v>
      </c>
      <c r="ES423" t="s">
        <v>10328</v>
      </c>
      <c r="ET423" t="s">
        <v>10328</v>
      </c>
      <c r="EU423">
        <v>2019</v>
      </c>
      <c r="EV423" t="s">
        <v>10329</v>
      </c>
      <c r="EW423">
        <v>0</v>
      </c>
      <c r="EX423">
        <v>18099652</v>
      </c>
      <c r="EY423">
        <v>0</v>
      </c>
      <c r="EZ423">
        <v>0</v>
      </c>
      <c r="FA423">
        <v>0</v>
      </c>
      <c r="FB423">
        <v>0</v>
      </c>
      <c r="FC423">
        <v>53499103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 t="b">
        <v>1</v>
      </c>
      <c r="FR423" t="b">
        <v>1</v>
      </c>
    </row>
    <row r="424" spans="1:174" x14ac:dyDescent="0.4">
      <c r="A424" t="s">
        <v>216</v>
      </c>
      <c r="B424">
        <v>606118106601</v>
      </c>
      <c r="C424">
        <v>6000000001067</v>
      </c>
      <c r="D424" t="s">
        <v>1615</v>
      </c>
      <c r="E424" t="e">
        <v>#N/A</v>
      </c>
      <c r="F424" t="s">
        <v>587</v>
      </c>
      <c r="G424" t="s">
        <v>717</v>
      </c>
      <c r="H424" t="s">
        <v>1163</v>
      </c>
      <c r="I424" t="s">
        <v>590</v>
      </c>
      <c r="J424" t="s">
        <v>591</v>
      </c>
      <c r="K424" t="s">
        <v>592</v>
      </c>
      <c r="L424" t="s">
        <v>593</v>
      </c>
      <c r="M424" t="s">
        <v>594</v>
      </c>
      <c r="N424" t="s">
        <v>595</v>
      </c>
      <c r="O424" t="s">
        <v>596</v>
      </c>
      <c r="P424" t="s">
        <v>595</v>
      </c>
      <c r="Q424" t="s">
        <v>597</v>
      </c>
      <c r="R424" t="s">
        <v>946</v>
      </c>
      <c r="S424" t="s">
        <v>946</v>
      </c>
      <c r="T424" t="s">
        <v>946</v>
      </c>
      <c r="U424" s="1">
        <v>49063</v>
      </c>
      <c r="V424" s="1">
        <v>49063</v>
      </c>
      <c r="X424" t="s">
        <v>1164</v>
      </c>
      <c r="Y424" t="s">
        <v>1165</v>
      </c>
      <c r="Z424" t="s">
        <v>719</v>
      </c>
      <c r="AA424" t="s">
        <v>1166</v>
      </c>
      <c r="AB424" t="s">
        <v>1152</v>
      </c>
      <c r="AC424" t="s">
        <v>594</v>
      </c>
      <c r="AD424" t="s">
        <v>825</v>
      </c>
      <c r="AF424" t="s">
        <v>605</v>
      </c>
      <c r="AH424" t="s">
        <v>10328</v>
      </c>
      <c r="AI424" t="s">
        <v>607</v>
      </c>
      <c r="AJ424" t="s">
        <v>608</v>
      </c>
      <c r="AK424" t="s">
        <v>587</v>
      </c>
      <c r="AL424" t="s">
        <v>609</v>
      </c>
      <c r="AM424" t="s">
        <v>946</v>
      </c>
      <c r="AN424" t="s">
        <v>619</v>
      </c>
      <c r="AO424">
        <v>0</v>
      </c>
      <c r="AP424">
        <v>10000000000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1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450</v>
      </c>
      <c r="ES424" t="s">
        <v>10328</v>
      </c>
      <c r="ET424" t="s">
        <v>10328</v>
      </c>
      <c r="EU424" t="s">
        <v>946</v>
      </c>
      <c r="EV424" t="s">
        <v>10329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 t="b">
        <v>1</v>
      </c>
      <c r="FR424" t="b">
        <v>1</v>
      </c>
    </row>
    <row r="425" spans="1:174" x14ac:dyDescent="0.4">
      <c r="A425" t="s">
        <v>1617</v>
      </c>
      <c r="B425">
        <v>406373282401</v>
      </c>
      <c r="C425">
        <v>6000000001059</v>
      </c>
      <c r="D425" t="s">
        <v>1618</v>
      </c>
      <c r="E425" t="s">
        <v>1619</v>
      </c>
      <c r="F425" t="s">
        <v>647</v>
      </c>
      <c r="G425" t="s">
        <v>648</v>
      </c>
      <c r="H425" t="s">
        <v>973</v>
      </c>
      <c r="I425" t="s">
        <v>590</v>
      </c>
      <c r="J425" t="s">
        <v>591</v>
      </c>
      <c r="K425" t="s">
        <v>592</v>
      </c>
      <c r="L425" t="s">
        <v>593</v>
      </c>
      <c r="M425" t="s">
        <v>1230</v>
      </c>
      <c r="N425" t="s">
        <v>595</v>
      </c>
      <c r="O425" t="s">
        <v>596</v>
      </c>
      <c r="P425" t="s">
        <v>595</v>
      </c>
      <c r="Q425" t="s">
        <v>597</v>
      </c>
      <c r="R425" t="s">
        <v>598</v>
      </c>
      <c r="S425" t="s">
        <v>598</v>
      </c>
      <c r="T425" s="1">
        <v>43539</v>
      </c>
      <c r="U425" s="1">
        <v>43802</v>
      </c>
      <c r="V425" s="1">
        <v>45366</v>
      </c>
      <c r="W425" s="1">
        <v>44679</v>
      </c>
      <c r="X425" t="s">
        <v>594</v>
      </c>
      <c r="Y425" t="s">
        <v>594</v>
      </c>
      <c r="Z425" t="s">
        <v>719</v>
      </c>
      <c r="AA425" t="s">
        <v>719</v>
      </c>
      <c r="AB425" t="s">
        <v>652</v>
      </c>
      <c r="AC425" t="s">
        <v>594</v>
      </c>
      <c r="AD425" t="s">
        <v>604</v>
      </c>
      <c r="AF425" t="s">
        <v>10331</v>
      </c>
      <c r="AH425" t="s">
        <v>10328</v>
      </c>
      <c r="AI425" t="s">
        <v>607</v>
      </c>
      <c r="AJ425" t="s">
        <v>608</v>
      </c>
      <c r="AK425" t="s">
        <v>647</v>
      </c>
      <c r="AL425" t="s">
        <v>609</v>
      </c>
      <c r="AM425" t="s">
        <v>610</v>
      </c>
      <c r="AN425" t="s">
        <v>611</v>
      </c>
      <c r="AO425">
        <v>0</v>
      </c>
      <c r="AP425">
        <v>47273000000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1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450</v>
      </c>
      <c r="ES425" t="s">
        <v>10328</v>
      </c>
      <c r="ET425" t="s">
        <v>10328</v>
      </c>
      <c r="EU425">
        <v>2019</v>
      </c>
      <c r="EV425" t="s">
        <v>10329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 t="b">
        <v>1</v>
      </c>
      <c r="FR425" t="b">
        <v>1</v>
      </c>
    </row>
    <row r="426" spans="1:174" x14ac:dyDescent="0.4">
      <c r="A426" t="s">
        <v>1617</v>
      </c>
      <c r="B426">
        <v>406373282401</v>
      </c>
      <c r="C426">
        <v>6000000001060</v>
      </c>
      <c r="D426" t="s">
        <v>1618</v>
      </c>
      <c r="E426" t="s">
        <v>1619</v>
      </c>
      <c r="F426" t="s">
        <v>647</v>
      </c>
      <c r="G426" t="s">
        <v>648</v>
      </c>
      <c r="H426" t="s">
        <v>973</v>
      </c>
      <c r="I426" t="s">
        <v>590</v>
      </c>
      <c r="J426" t="s">
        <v>591</v>
      </c>
      <c r="K426" t="s">
        <v>592</v>
      </c>
      <c r="L426" t="s">
        <v>593</v>
      </c>
      <c r="M426" t="s">
        <v>1230</v>
      </c>
      <c r="N426" t="s">
        <v>595</v>
      </c>
      <c r="O426" t="s">
        <v>596</v>
      </c>
      <c r="P426" t="s">
        <v>595</v>
      </c>
      <c r="Q426" t="s">
        <v>597</v>
      </c>
      <c r="R426" t="s">
        <v>598</v>
      </c>
      <c r="S426" t="s">
        <v>598</v>
      </c>
      <c r="T426" s="1">
        <v>43539</v>
      </c>
      <c r="U426" s="1">
        <v>43802</v>
      </c>
      <c r="V426" s="1">
        <v>45366</v>
      </c>
      <c r="W426" s="1">
        <v>44679</v>
      </c>
      <c r="X426" t="s">
        <v>594</v>
      </c>
      <c r="Y426" t="s">
        <v>594</v>
      </c>
      <c r="Z426" t="s">
        <v>719</v>
      </c>
      <c r="AA426" t="s">
        <v>719</v>
      </c>
      <c r="AB426" t="s">
        <v>652</v>
      </c>
      <c r="AC426" t="s">
        <v>594</v>
      </c>
      <c r="AD426" t="s">
        <v>604</v>
      </c>
      <c r="AF426" t="s">
        <v>10331</v>
      </c>
      <c r="AH426" t="s">
        <v>10328</v>
      </c>
      <c r="AI426" t="s">
        <v>607</v>
      </c>
      <c r="AJ426" t="s">
        <v>608</v>
      </c>
      <c r="AK426" t="s">
        <v>647</v>
      </c>
      <c r="AL426" t="s">
        <v>609</v>
      </c>
      <c r="AM426" t="s">
        <v>610</v>
      </c>
      <c r="AN426" t="s">
        <v>611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1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450</v>
      </c>
      <c r="ES426" t="s">
        <v>10328</v>
      </c>
      <c r="ET426" t="s">
        <v>10328</v>
      </c>
      <c r="EU426">
        <v>2019</v>
      </c>
      <c r="EV426" t="s">
        <v>10329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 t="b">
        <v>1</v>
      </c>
      <c r="FR426" t="b">
        <v>1</v>
      </c>
    </row>
    <row r="427" spans="1:174" x14ac:dyDescent="0.4">
      <c r="A427" t="s">
        <v>217</v>
      </c>
      <c r="B427" t="s">
        <v>1620</v>
      </c>
      <c r="C427">
        <v>210000857</v>
      </c>
      <c r="D427" t="s">
        <v>1621</v>
      </c>
      <c r="E427" t="s">
        <v>1622</v>
      </c>
      <c r="F427" t="s">
        <v>647</v>
      </c>
      <c r="G427" t="s">
        <v>648</v>
      </c>
      <c r="H427" t="s">
        <v>973</v>
      </c>
      <c r="I427" t="s">
        <v>730</v>
      </c>
      <c r="J427" t="s">
        <v>878</v>
      </c>
      <c r="K427" t="s">
        <v>732</v>
      </c>
      <c r="L427" t="s">
        <v>879</v>
      </c>
      <c r="M427" t="s">
        <v>594</v>
      </c>
      <c r="N427" t="s">
        <v>635</v>
      </c>
      <c r="O427" t="s">
        <v>596</v>
      </c>
      <c r="P427" t="s">
        <v>636</v>
      </c>
      <c r="Q427" t="s">
        <v>597</v>
      </c>
      <c r="R427" t="s">
        <v>598</v>
      </c>
      <c r="S427" t="s">
        <v>733</v>
      </c>
      <c r="T427" s="1">
        <v>43553</v>
      </c>
      <c r="U427" s="1">
        <v>47215</v>
      </c>
      <c r="V427" s="1">
        <v>47215</v>
      </c>
      <c r="X427" t="s">
        <v>594</v>
      </c>
      <c r="Y427" t="s">
        <v>594</v>
      </c>
      <c r="Z427" t="s">
        <v>594</v>
      </c>
      <c r="AA427" t="s">
        <v>594</v>
      </c>
      <c r="AB427" t="s">
        <v>1511</v>
      </c>
      <c r="AC427" t="s">
        <v>1623</v>
      </c>
      <c r="AD427" t="s">
        <v>904</v>
      </c>
      <c r="AF427" t="s">
        <v>653</v>
      </c>
      <c r="AH427" t="s">
        <v>10328</v>
      </c>
      <c r="AI427" t="s">
        <v>607</v>
      </c>
      <c r="AJ427" t="s">
        <v>814</v>
      </c>
      <c r="AK427" t="s">
        <v>647</v>
      </c>
      <c r="AL427" t="s">
        <v>609</v>
      </c>
      <c r="AM427" t="s">
        <v>610</v>
      </c>
      <c r="AN427" t="s">
        <v>619</v>
      </c>
      <c r="AO427">
        <v>0</v>
      </c>
      <c r="AP427">
        <v>50000000000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58955963735</v>
      </c>
      <c r="AX427">
        <v>0</v>
      </c>
      <c r="AY427">
        <v>186875250</v>
      </c>
      <c r="AZ427">
        <v>8186242254</v>
      </c>
      <c r="BA427">
        <v>0</v>
      </c>
      <c r="BB427">
        <v>-186875250</v>
      </c>
      <c r="BC427">
        <v>50769721481</v>
      </c>
      <c r="BD427">
        <v>0</v>
      </c>
      <c r="BE427">
        <v>0</v>
      </c>
      <c r="BF427">
        <v>16166754270</v>
      </c>
      <c r="BG427">
        <v>0</v>
      </c>
      <c r="BH427">
        <v>0</v>
      </c>
      <c r="BI427">
        <v>0</v>
      </c>
      <c r="BJ427">
        <v>2756410</v>
      </c>
      <c r="BK427">
        <v>0</v>
      </c>
      <c r="BL427">
        <v>0</v>
      </c>
      <c r="BM427">
        <v>1259137144</v>
      </c>
      <c r="BN427">
        <v>1261893554</v>
      </c>
      <c r="BO427">
        <v>0</v>
      </c>
      <c r="BP427">
        <v>0</v>
      </c>
      <c r="BQ427">
        <v>1259137144</v>
      </c>
      <c r="BR427">
        <v>1261893554</v>
      </c>
      <c r="BS427">
        <v>0</v>
      </c>
      <c r="BT427">
        <v>0</v>
      </c>
      <c r="BU427">
        <v>0</v>
      </c>
      <c r="BV427">
        <v>1259137144</v>
      </c>
      <c r="BW427">
        <v>1261893554</v>
      </c>
      <c r="BX427">
        <v>2.5072815070289778</v>
      </c>
      <c r="BY427">
        <v>2.5082411127564113</v>
      </c>
      <c r="BZ427">
        <v>0</v>
      </c>
      <c r="CA427">
        <v>50651421992</v>
      </c>
      <c r="CB427">
        <v>50651421992</v>
      </c>
      <c r="CC427">
        <v>50837125426</v>
      </c>
      <c r="CD427">
        <v>0</v>
      </c>
      <c r="CE427">
        <v>51478354271</v>
      </c>
      <c r="CF427">
        <v>50219217127</v>
      </c>
      <c r="CG427">
        <v>50403335967</v>
      </c>
      <c r="CH427">
        <v>51478354271</v>
      </c>
      <c r="CI427">
        <v>50219217127</v>
      </c>
      <c r="CJ427">
        <v>50403335967</v>
      </c>
      <c r="CK427">
        <v>1261893554</v>
      </c>
      <c r="CL427">
        <v>1711946284</v>
      </c>
      <c r="CM427">
        <v>33.852999806404114</v>
      </c>
      <c r="CN427">
        <v>10.58835804462433</v>
      </c>
      <c r="CO427">
        <v>5.1468130946159363</v>
      </c>
      <c r="CP427">
        <v>1742696717170.1653</v>
      </c>
      <c r="CQ427">
        <v>545071246569.36414</v>
      </c>
      <c r="CR427">
        <v>264949467851.26102</v>
      </c>
      <c r="CS427">
        <v>1.2862371504238799</v>
      </c>
      <c r="CT427">
        <v>66213371706.042007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1</v>
      </c>
      <c r="DI427">
        <v>0</v>
      </c>
      <c r="DJ427">
        <v>51478354271</v>
      </c>
      <c r="DK427">
        <v>0</v>
      </c>
      <c r="DL427">
        <v>50403335967</v>
      </c>
      <c r="DM427">
        <v>0</v>
      </c>
      <c r="DN427">
        <v>0</v>
      </c>
      <c r="DO427">
        <v>0</v>
      </c>
      <c r="DP427">
        <v>186875250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51308700509</v>
      </c>
      <c r="DW427">
        <v>2480146353.4146657</v>
      </c>
      <c r="DX427">
        <v>0</v>
      </c>
      <c r="DY427">
        <v>0</v>
      </c>
      <c r="DZ427">
        <v>12909675671.19013</v>
      </c>
      <c r="EA427">
        <v>0</v>
      </c>
      <c r="EB427">
        <v>15389822024.604795</v>
      </c>
      <c r="EC427">
        <v>0.29994565974059867</v>
      </c>
      <c r="ED427">
        <v>15389822024.604795</v>
      </c>
      <c r="EE427">
        <v>15440708934.17536</v>
      </c>
      <c r="EF427">
        <v>0</v>
      </c>
      <c r="EG427">
        <v>0</v>
      </c>
      <c r="EH427">
        <v>0</v>
      </c>
      <c r="EI427">
        <v>0</v>
      </c>
      <c r="EJ427">
        <v>1259137144</v>
      </c>
      <c r="EK427">
        <v>0</v>
      </c>
      <c r="EL427">
        <v>0</v>
      </c>
      <c r="EM427">
        <v>2756410</v>
      </c>
      <c r="EN427">
        <v>0</v>
      </c>
      <c r="EO427">
        <v>1259137144</v>
      </c>
      <c r="EP427">
        <v>1259137144</v>
      </c>
      <c r="EQ427">
        <v>1261893554</v>
      </c>
      <c r="ER427">
        <v>101</v>
      </c>
      <c r="ES427" t="s">
        <v>10328</v>
      </c>
      <c r="ET427" t="s">
        <v>10328</v>
      </c>
      <c r="EU427">
        <v>2019</v>
      </c>
      <c r="EV427" t="s">
        <v>613</v>
      </c>
      <c r="EW427">
        <v>0</v>
      </c>
      <c r="EX427">
        <v>0</v>
      </c>
      <c r="EY427">
        <v>0</v>
      </c>
      <c r="EZ427">
        <v>0</v>
      </c>
      <c r="FA427">
        <v>1259137144</v>
      </c>
      <c r="FB427">
        <v>0</v>
      </c>
      <c r="FC427">
        <v>0</v>
      </c>
      <c r="FD427">
        <v>2756410</v>
      </c>
      <c r="FE427">
        <v>0</v>
      </c>
      <c r="FF427">
        <v>1259137144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 t="b">
        <v>1</v>
      </c>
      <c r="FR427" t="b">
        <v>1</v>
      </c>
    </row>
    <row r="428" spans="1:174" x14ac:dyDescent="0.4">
      <c r="A428" t="s">
        <v>218</v>
      </c>
      <c r="B428" t="s">
        <v>1624</v>
      </c>
      <c r="C428">
        <v>210000243</v>
      </c>
      <c r="D428" t="s">
        <v>1625</v>
      </c>
      <c r="E428" t="s">
        <v>1626</v>
      </c>
      <c r="F428" t="s">
        <v>587</v>
      </c>
      <c r="G428" t="s">
        <v>655</v>
      </c>
      <c r="H428" t="s">
        <v>828</v>
      </c>
      <c r="I428" t="s">
        <v>590</v>
      </c>
      <c r="J428" t="s">
        <v>591</v>
      </c>
      <c r="K428" t="s">
        <v>592</v>
      </c>
      <c r="L428" t="s">
        <v>593</v>
      </c>
      <c r="M428" t="s">
        <v>594</v>
      </c>
      <c r="N428" t="s">
        <v>635</v>
      </c>
      <c r="O428" t="s">
        <v>596</v>
      </c>
      <c r="P428" t="s">
        <v>636</v>
      </c>
      <c r="Q428" t="s">
        <v>597</v>
      </c>
      <c r="R428" t="s">
        <v>598</v>
      </c>
      <c r="S428" t="s">
        <v>598</v>
      </c>
      <c r="T428" s="1">
        <v>43581</v>
      </c>
      <c r="U428" s="1">
        <v>44676</v>
      </c>
      <c r="V428" s="1">
        <v>51952</v>
      </c>
      <c r="X428" t="s">
        <v>599</v>
      </c>
      <c r="Y428" t="s">
        <v>657</v>
      </c>
      <c r="Z428" t="s">
        <v>658</v>
      </c>
      <c r="AA428" t="s">
        <v>659</v>
      </c>
      <c r="AB428" t="s">
        <v>1627</v>
      </c>
      <c r="AC428" t="s">
        <v>594</v>
      </c>
      <c r="AD428" t="s">
        <v>618</v>
      </c>
      <c r="AF428" t="s">
        <v>605</v>
      </c>
      <c r="AH428" t="s">
        <v>10328</v>
      </c>
      <c r="AI428" t="s">
        <v>607</v>
      </c>
      <c r="AJ428" t="s">
        <v>608</v>
      </c>
      <c r="AK428" t="s">
        <v>587</v>
      </c>
      <c r="AL428" t="s">
        <v>609</v>
      </c>
      <c r="AM428" t="s">
        <v>610</v>
      </c>
      <c r="AN428" t="s">
        <v>619</v>
      </c>
      <c r="AO428">
        <v>0</v>
      </c>
      <c r="AP428">
        <v>30000000000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25704750000</v>
      </c>
      <c r="AX428">
        <v>0</v>
      </c>
      <c r="AY428">
        <v>268984675</v>
      </c>
      <c r="AZ428">
        <v>4758388948</v>
      </c>
      <c r="BA428">
        <v>0</v>
      </c>
      <c r="BB428">
        <v>-268984675</v>
      </c>
      <c r="BC428">
        <v>20946361052</v>
      </c>
      <c r="BD428">
        <v>0</v>
      </c>
      <c r="BE428">
        <v>136920000</v>
      </c>
      <c r="BF428">
        <v>3317313603</v>
      </c>
      <c r="BG428">
        <v>136920000</v>
      </c>
      <c r="BH428">
        <v>0</v>
      </c>
      <c r="BI428">
        <v>0</v>
      </c>
      <c r="BJ428">
        <v>10373242</v>
      </c>
      <c r="BK428">
        <v>136920000</v>
      </c>
      <c r="BL428">
        <v>0</v>
      </c>
      <c r="BM428">
        <v>581090258</v>
      </c>
      <c r="BN428">
        <v>591463500</v>
      </c>
      <c r="BO428">
        <v>0</v>
      </c>
      <c r="BP428">
        <v>136920000</v>
      </c>
      <c r="BQ428">
        <v>581090258</v>
      </c>
      <c r="BR428">
        <v>728383500</v>
      </c>
      <c r="BS428">
        <v>0</v>
      </c>
      <c r="BT428">
        <v>0</v>
      </c>
      <c r="BU428">
        <v>0</v>
      </c>
      <c r="BV428">
        <v>581090258</v>
      </c>
      <c r="BW428">
        <v>728383500</v>
      </c>
      <c r="BX428">
        <v>2.8838069908290893</v>
      </c>
      <c r="BY428">
        <v>3.6048295172910154</v>
      </c>
      <c r="BZ428">
        <v>0</v>
      </c>
      <c r="CA428">
        <v>20948683259</v>
      </c>
      <c r="CB428">
        <v>20948683259</v>
      </c>
      <c r="CC428">
        <v>21217543787</v>
      </c>
      <c r="CD428">
        <v>0</v>
      </c>
      <c r="CE428">
        <v>20731199466</v>
      </c>
      <c r="CF428">
        <v>20150109208</v>
      </c>
      <c r="CG428">
        <v>20408720641</v>
      </c>
      <c r="CH428">
        <v>20731199466</v>
      </c>
      <c r="CI428">
        <v>20150109208</v>
      </c>
      <c r="CJ428">
        <v>20408720641</v>
      </c>
      <c r="CK428">
        <v>591463500</v>
      </c>
      <c r="CL428">
        <v>1849818040</v>
      </c>
      <c r="CM428">
        <v>39.757869839668267</v>
      </c>
      <c r="CN428">
        <v>15.587566494941715</v>
      </c>
      <c r="CO428">
        <v>2.4187079071998596</v>
      </c>
      <c r="CP428">
        <v>824228329989.42822</v>
      </c>
      <c r="CQ428">
        <v>323148950196.17517</v>
      </c>
      <c r="CR428">
        <v>50142716074.151711</v>
      </c>
      <c r="CS428">
        <v>1.1206839987550938</v>
      </c>
      <c r="CT428">
        <v>23233123516.546345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0.95262836769541492</v>
      </c>
      <c r="DI428">
        <v>4.7371632304585125E-2</v>
      </c>
      <c r="DJ428">
        <v>19749128707.663639</v>
      </c>
      <c r="DK428">
        <v>982070758.33636343</v>
      </c>
      <c r="DL428">
        <v>19441926230.987553</v>
      </c>
      <c r="DM428">
        <v>966794410.01244879</v>
      </c>
      <c r="DN428">
        <v>0</v>
      </c>
      <c r="DO428">
        <v>0</v>
      </c>
      <c r="DP428">
        <v>256242431.8803317</v>
      </c>
      <c r="DQ428">
        <v>12742243.119668331</v>
      </c>
      <c r="DR428">
        <v>0</v>
      </c>
      <c r="DS428">
        <v>0</v>
      </c>
      <c r="DT428">
        <v>0</v>
      </c>
      <c r="DU428">
        <v>0</v>
      </c>
      <c r="DV428">
        <v>21263710298</v>
      </c>
      <c r="DW428">
        <v>756754503.4180851</v>
      </c>
      <c r="DX428">
        <v>0</v>
      </c>
      <c r="DY428">
        <v>196814245.0517242</v>
      </c>
      <c r="DZ428">
        <v>0</v>
      </c>
      <c r="EA428">
        <v>0</v>
      </c>
      <c r="EB428">
        <v>953568748.46980929</v>
      </c>
      <c r="EC428">
        <v>4.4844889960690401E-2</v>
      </c>
      <c r="ED428">
        <v>953568748.46980929</v>
      </c>
      <c r="EE428">
        <v>929688358.80589366</v>
      </c>
      <c r="EF428">
        <v>0</v>
      </c>
      <c r="EG428">
        <v>0</v>
      </c>
      <c r="EH428">
        <v>0</v>
      </c>
      <c r="EI428">
        <v>0</v>
      </c>
      <c r="EJ428">
        <v>581090258</v>
      </c>
      <c r="EK428">
        <v>0</v>
      </c>
      <c r="EL428">
        <v>136920000</v>
      </c>
      <c r="EM428">
        <v>10373242</v>
      </c>
      <c r="EN428">
        <v>0</v>
      </c>
      <c r="EO428">
        <v>581090258</v>
      </c>
      <c r="EP428">
        <v>581090258</v>
      </c>
      <c r="EQ428">
        <v>728383500</v>
      </c>
      <c r="ER428">
        <v>149</v>
      </c>
      <c r="ES428" t="s">
        <v>10328</v>
      </c>
      <c r="ET428" t="s">
        <v>10328</v>
      </c>
      <c r="EU428">
        <v>2019</v>
      </c>
      <c r="EV428" t="s">
        <v>613</v>
      </c>
      <c r="EW428">
        <v>0</v>
      </c>
      <c r="EX428">
        <v>0</v>
      </c>
      <c r="EY428">
        <v>0</v>
      </c>
      <c r="EZ428">
        <v>0</v>
      </c>
      <c r="FA428">
        <v>553563063.96224749</v>
      </c>
      <c r="FB428">
        <v>0</v>
      </c>
      <c r="FC428">
        <v>130433876.10485621</v>
      </c>
      <c r="FD428">
        <v>9881844.5941695217</v>
      </c>
      <c r="FE428">
        <v>0</v>
      </c>
      <c r="FF428">
        <v>553563063.96224749</v>
      </c>
      <c r="FG428">
        <v>0</v>
      </c>
      <c r="FH428">
        <v>0</v>
      </c>
      <c r="FI428">
        <v>0</v>
      </c>
      <c r="FJ428">
        <v>0</v>
      </c>
      <c r="FK428">
        <v>27527194.037752505</v>
      </c>
      <c r="FL428">
        <v>0</v>
      </c>
      <c r="FM428">
        <v>6486123.8951437948</v>
      </c>
      <c r="FN428">
        <v>491397.40583047923</v>
      </c>
      <c r="FO428">
        <v>0</v>
      </c>
      <c r="FP428">
        <v>27527194.037752505</v>
      </c>
      <c r="FQ428" t="b">
        <v>1</v>
      </c>
      <c r="FR428" t="b">
        <v>1</v>
      </c>
    </row>
    <row r="429" spans="1:174" x14ac:dyDescent="0.4">
      <c r="A429" t="s">
        <v>219</v>
      </c>
      <c r="B429" t="s">
        <v>1628</v>
      </c>
      <c r="C429">
        <v>210000862</v>
      </c>
      <c r="D429" t="s">
        <v>1629</v>
      </c>
      <c r="E429" t="s">
        <v>1630</v>
      </c>
      <c r="F429" t="s">
        <v>647</v>
      </c>
      <c r="G429" t="s">
        <v>648</v>
      </c>
      <c r="H429" t="s">
        <v>973</v>
      </c>
      <c r="I429" t="s">
        <v>730</v>
      </c>
      <c r="J429" t="s">
        <v>852</v>
      </c>
      <c r="K429" t="s">
        <v>732</v>
      </c>
      <c r="L429" t="s">
        <v>960</v>
      </c>
      <c r="M429" t="s">
        <v>594</v>
      </c>
      <c r="N429" t="s">
        <v>635</v>
      </c>
      <c r="O429" t="s">
        <v>744</v>
      </c>
      <c r="P429" t="s">
        <v>636</v>
      </c>
      <c r="Q429" t="s">
        <v>597</v>
      </c>
      <c r="R429" t="s">
        <v>598</v>
      </c>
      <c r="S429" t="s">
        <v>961</v>
      </c>
      <c r="T429" s="1">
        <v>43558</v>
      </c>
      <c r="U429" s="1">
        <v>44640</v>
      </c>
      <c r="V429" s="1">
        <v>46907</v>
      </c>
      <c r="X429" t="s">
        <v>594</v>
      </c>
      <c r="Y429" t="s">
        <v>594</v>
      </c>
      <c r="Z429" t="s">
        <v>594</v>
      </c>
      <c r="AA429" t="s">
        <v>594</v>
      </c>
      <c r="AB429" t="s">
        <v>1631</v>
      </c>
      <c r="AD429" t="s">
        <v>904</v>
      </c>
      <c r="AF429" t="s">
        <v>653</v>
      </c>
      <c r="AH429" t="s">
        <v>10328</v>
      </c>
      <c r="AI429" t="s">
        <v>607</v>
      </c>
      <c r="AJ429" t="s">
        <v>814</v>
      </c>
      <c r="AK429" t="s">
        <v>647</v>
      </c>
      <c r="AL429" t="s">
        <v>609</v>
      </c>
      <c r="AM429" t="s">
        <v>610</v>
      </c>
      <c r="AN429" t="s">
        <v>619</v>
      </c>
      <c r="AO429">
        <v>4042500000</v>
      </c>
      <c r="AP429">
        <v>57750000000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52337785026</v>
      </c>
      <c r="AX429">
        <v>0</v>
      </c>
      <c r="AY429">
        <v>0</v>
      </c>
      <c r="AZ429">
        <v>3053697035</v>
      </c>
      <c r="BA429">
        <v>0</v>
      </c>
      <c r="BB429">
        <v>0</v>
      </c>
      <c r="BC429">
        <v>49284087991</v>
      </c>
      <c r="BD429">
        <v>0</v>
      </c>
      <c r="BE429">
        <v>0</v>
      </c>
      <c r="BF429">
        <v>17473236008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1177635791</v>
      </c>
      <c r="BN429">
        <v>1177635791</v>
      </c>
      <c r="BO429">
        <v>0</v>
      </c>
      <c r="BP429">
        <v>0</v>
      </c>
      <c r="BQ429">
        <v>1177635791</v>
      </c>
      <c r="BR429">
        <v>1177635791</v>
      </c>
      <c r="BS429">
        <v>0</v>
      </c>
      <c r="BT429">
        <v>0</v>
      </c>
      <c r="BU429">
        <v>0</v>
      </c>
      <c r="BV429">
        <v>1177635791</v>
      </c>
      <c r="BW429">
        <v>1177635791</v>
      </c>
      <c r="BX429">
        <v>2.3139546493841427</v>
      </c>
      <c r="BY429">
        <v>2.3139546493841427</v>
      </c>
      <c r="BZ429">
        <v>0</v>
      </c>
      <c r="CA429">
        <v>49572135328</v>
      </c>
      <c r="CB429">
        <v>49572135328</v>
      </c>
      <c r="CC429">
        <v>49572135328</v>
      </c>
      <c r="CD429">
        <v>0</v>
      </c>
      <c r="CE429">
        <v>52070413284</v>
      </c>
      <c r="CF429">
        <v>50892777493</v>
      </c>
      <c r="CG429">
        <v>50892777493</v>
      </c>
      <c r="CH429">
        <v>52070413284</v>
      </c>
      <c r="CI429">
        <v>50892777493</v>
      </c>
      <c r="CJ429">
        <v>50892777493</v>
      </c>
      <c r="CK429">
        <v>1177635791</v>
      </c>
      <c r="CL429">
        <v>0</v>
      </c>
      <c r="CM429">
        <v>30.910685658454906</v>
      </c>
      <c r="CN429">
        <v>9.7214204072952288</v>
      </c>
      <c r="CO429">
        <v>7.1714946627616865</v>
      </c>
      <c r="CP429">
        <v>1609532177127.5586</v>
      </c>
      <c r="CQ429">
        <v>506198378315.37415</v>
      </c>
      <c r="CR429">
        <v>373422690954.00122</v>
      </c>
      <c r="CS429">
        <v>1.3870924474724255</v>
      </c>
      <c r="CT429">
        <v>72226477003.004257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1</v>
      </c>
      <c r="DI429">
        <v>0</v>
      </c>
      <c r="DJ429">
        <v>52070413284</v>
      </c>
      <c r="DK429">
        <v>0</v>
      </c>
      <c r="DL429">
        <v>50892777493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47834232678</v>
      </c>
      <c r="DW429">
        <v>9646686415.8276157</v>
      </c>
      <c r="DX429">
        <v>0</v>
      </c>
      <c r="DY429">
        <v>0</v>
      </c>
      <c r="DZ429">
        <v>14277037541.963766</v>
      </c>
      <c r="EA429">
        <v>0</v>
      </c>
      <c r="EB429">
        <v>23923723957.791382</v>
      </c>
      <c r="EC429">
        <v>0.5001381357747674</v>
      </c>
      <c r="ED429">
        <v>23923723957.791378</v>
      </c>
      <c r="EE429">
        <v>26042399428.881443</v>
      </c>
      <c r="EF429">
        <v>0</v>
      </c>
      <c r="EG429">
        <v>0</v>
      </c>
      <c r="EH429">
        <v>0</v>
      </c>
      <c r="EI429">
        <v>0</v>
      </c>
      <c r="EJ429">
        <v>1177635791</v>
      </c>
      <c r="EK429">
        <v>0</v>
      </c>
      <c r="EL429">
        <v>0</v>
      </c>
      <c r="EM429">
        <v>0</v>
      </c>
      <c r="EN429">
        <v>0</v>
      </c>
      <c r="EO429">
        <v>1177635791</v>
      </c>
      <c r="EP429">
        <v>1177635791</v>
      </c>
      <c r="EQ429">
        <v>1177635791</v>
      </c>
      <c r="ER429">
        <v>104</v>
      </c>
      <c r="ES429" t="s">
        <v>10328</v>
      </c>
      <c r="ET429" t="s">
        <v>10328</v>
      </c>
      <c r="EU429">
        <v>2019</v>
      </c>
      <c r="EV429" t="s">
        <v>613</v>
      </c>
      <c r="EW429">
        <v>0</v>
      </c>
      <c r="EX429">
        <v>0</v>
      </c>
      <c r="EY429">
        <v>0</v>
      </c>
      <c r="EZ429">
        <v>0</v>
      </c>
      <c r="FA429">
        <v>1177635791</v>
      </c>
      <c r="FB429">
        <v>0</v>
      </c>
      <c r="FC429">
        <v>0</v>
      </c>
      <c r="FD429">
        <v>0</v>
      </c>
      <c r="FE429">
        <v>0</v>
      </c>
      <c r="FF429">
        <v>1177635791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 t="b">
        <v>1</v>
      </c>
      <c r="FR429" t="b">
        <v>1</v>
      </c>
    </row>
    <row r="430" spans="1:174" x14ac:dyDescent="0.4">
      <c r="A430" t="s">
        <v>220</v>
      </c>
      <c r="B430" t="s">
        <v>1632</v>
      </c>
      <c r="C430">
        <v>210000249</v>
      </c>
      <c r="D430" t="s">
        <v>1633</v>
      </c>
      <c r="E430" t="s">
        <v>1634</v>
      </c>
      <c r="F430" t="s">
        <v>885</v>
      </c>
      <c r="G430" t="s">
        <v>885</v>
      </c>
      <c r="H430" t="s">
        <v>1321</v>
      </c>
      <c r="I430" t="s">
        <v>730</v>
      </c>
      <c r="J430" t="s">
        <v>852</v>
      </c>
      <c r="K430" t="s">
        <v>732</v>
      </c>
      <c r="L430" t="s">
        <v>695</v>
      </c>
      <c r="M430" t="s">
        <v>594</v>
      </c>
      <c r="N430" t="s">
        <v>635</v>
      </c>
      <c r="O430" t="s">
        <v>596</v>
      </c>
      <c r="P430" t="s">
        <v>636</v>
      </c>
      <c r="Q430" t="s">
        <v>696</v>
      </c>
      <c r="R430" t="s">
        <v>853</v>
      </c>
      <c r="S430" t="s">
        <v>853</v>
      </c>
      <c r="T430" s="1">
        <v>43599</v>
      </c>
      <c r="U430" s="1">
        <v>45367</v>
      </c>
      <c r="V430" s="1">
        <v>47193</v>
      </c>
      <c r="X430" t="s">
        <v>594</v>
      </c>
      <c r="Y430" t="s">
        <v>594</v>
      </c>
      <c r="Z430" t="s">
        <v>594</v>
      </c>
      <c r="AA430" t="s">
        <v>594</v>
      </c>
      <c r="AB430" t="s">
        <v>594</v>
      </c>
      <c r="AC430" t="s">
        <v>1635</v>
      </c>
      <c r="AD430" t="s">
        <v>734</v>
      </c>
      <c r="AF430" t="s">
        <v>735</v>
      </c>
      <c r="AH430" t="s">
        <v>10328</v>
      </c>
      <c r="AI430" t="s">
        <v>607</v>
      </c>
      <c r="AJ430" t="s">
        <v>737</v>
      </c>
      <c r="AK430" t="s">
        <v>885</v>
      </c>
      <c r="AL430" t="s">
        <v>609</v>
      </c>
      <c r="AM430" t="s">
        <v>610</v>
      </c>
      <c r="AN430" t="s">
        <v>619</v>
      </c>
      <c r="AO430">
        <v>40000000</v>
      </c>
      <c r="AP430">
        <v>51363200000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47188530514</v>
      </c>
      <c r="AX430">
        <v>0</v>
      </c>
      <c r="AY430">
        <v>2350096688</v>
      </c>
      <c r="AZ430">
        <v>21320129370</v>
      </c>
      <c r="BA430">
        <v>0</v>
      </c>
      <c r="BB430">
        <v>-2350096688</v>
      </c>
      <c r="BC430">
        <v>25868401144</v>
      </c>
      <c r="BD430">
        <v>994645491</v>
      </c>
      <c r="BE430">
        <v>994645491</v>
      </c>
      <c r="BF430">
        <v>18574286586</v>
      </c>
      <c r="BG430">
        <v>994645491</v>
      </c>
      <c r="BH430">
        <v>0</v>
      </c>
      <c r="BI430">
        <v>0</v>
      </c>
      <c r="BJ430">
        <v>367331974</v>
      </c>
      <c r="BK430">
        <v>994645491</v>
      </c>
      <c r="BL430">
        <v>0</v>
      </c>
      <c r="BM430">
        <v>-503321021</v>
      </c>
      <c r="BN430">
        <v>-457241732</v>
      </c>
      <c r="BO430">
        <v>994645491</v>
      </c>
      <c r="BP430">
        <v>994645491</v>
      </c>
      <c r="BQ430">
        <v>491324470</v>
      </c>
      <c r="BR430">
        <v>537403759</v>
      </c>
      <c r="BS430">
        <v>0</v>
      </c>
      <c r="BT430">
        <v>0</v>
      </c>
      <c r="BU430">
        <v>0</v>
      </c>
      <c r="BV430">
        <v>491324470</v>
      </c>
      <c r="BW430">
        <v>537403759</v>
      </c>
      <c r="BX430">
        <v>1.6155533879924453</v>
      </c>
      <c r="BY430">
        <v>1.7011580936521518</v>
      </c>
      <c r="BZ430">
        <v>21705734.98</v>
      </c>
      <c r="CA430">
        <v>28755264827</v>
      </c>
      <c r="CB430">
        <v>28755264827</v>
      </c>
      <c r="CC430">
        <v>30572115159</v>
      </c>
      <c r="CD430">
        <v>17824934.399999999</v>
      </c>
      <c r="CE430">
        <v>30897206541</v>
      </c>
      <c r="CF430">
        <v>30418411778</v>
      </c>
      <c r="CG430">
        <v>32821128021</v>
      </c>
      <c r="CH430">
        <v>22028401462.980007</v>
      </c>
      <c r="CI430">
        <v>22692847761.376602</v>
      </c>
      <c r="CJ430">
        <v>24491590554.567783</v>
      </c>
      <c r="CK430">
        <v>-113092403.58777618</v>
      </c>
      <c r="CL430">
        <v>0</v>
      </c>
      <c r="CM430">
        <v>74.631849527359023</v>
      </c>
      <c r="CN430">
        <v>19.900221228599548</v>
      </c>
      <c r="CO430">
        <v>9.2455789446830767</v>
      </c>
      <c r="CP430">
        <v>2305915669383.645</v>
      </c>
      <c r="CQ430">
        <v>614861245511.63306</v>
      </c>
      <c r="CR430">
        <v>285662562244.99384</v>
      </c>
      <c r="CS430">
        <v>1.5001870523600513</v>
      </c>
      <c r="CT430">
        <v>46351589206.902489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0.92332068521424104</v>
      </c>
      <c r="DI430">
        <v>7.6679314785758915E-2</v>
      </c>
      <c r="DJ430">
        <v>28528029914.642052</v>
      </c>
      <c r="DK430">
        <v>2369176626.3579483</v>
      </c>
      <c r="DL430">
        <v>30304426413.854046</v>
      </c>
      <c r="DM430">
        <v>2516701607.1459517</v>
      </c>
      <c r="DN430">
        <v>0</v>
      </c>
      <c r="DO430">
        <v>0</v>
      </c>
      <c r="DP430">
        <v>2169892884.2838783</v>
      </c>
      <c r="DQ430">
        <v>180203803.71612146</v>
      </c>
      <c r="DR430">
        <v>0</v>
      </c>
      <c r="DS430">
        <v>0</v>
      </c>
      <c r="DT430">
        <v>0</v>
      </c>
      <c r="DU430">
        <v>0</v>
      </c>
      <c r="DV430">
        <v>36770180649</v>
      </c>
      <c r="DW430">
        <v>3669191024.7573423</v>
      </c>
      <c r="DX430">
        <v>0</v>
      </c>
      <c r="DY430">
        <v>1685076085.3160911</v>
      </c>
      <c r="DZ430">
        <v>12509602148.421406</v>
      </c>
      <c r="EA430">
        <v>0</v>
      </c>
      <c r="EB430">
        <v>17863869258.494839</v>
      </c>
      <c r="EC430">
        <v>0.48582489787089644</v>
      </c>
      <c r="ED430">
        <v>17863869258.494839</v>
      </c>
      <c r="EE430">
        <v>15010632212.277319</v>
      </c>
      <c r="EF430">
        <v>964546717</v>
      </c>
      <c r="EG430">
        <v>994645491</v>
      </c>
      <c r="EH430">
        <v>0</v>
      </c>
      <c r="EI430">
        <v>-982115784</v>
      </c>
      <c r="EJ430">
        <v>-485751954</v>
      </c>
      <c r="EK430">
        <v>904874628</v>
      </c>
      <c r="EL430">
        <v>994645491</v>
      </c>
      <c r="EM430">
        <v>367331974</v>
      </c>
      <c r="EN430">
        <v>-883416940</v>
      </c>
      <c r="EO430">
        <v>-846031394</v>
      </c>
      <c r="EP430">
        <v>491324470</v>
      </c>
      <c r="EQ430">
        <v>537403759</v>
      </c>
      <c r="ER430">
        <v>173</v>
      </c>
      <c r="ES430" t="s">
        <v>10328</v>
      </c>
      <c r="ET430" t="s">
        <v>10328</v>
      </c>
      <c r="EU430">
        <v>2019</v>
      </c>
      <c r="EV430" t="s">
        <v>855</v>
      </c>
      <c r="EW430">
        <v>890585935.66158664</v>
      </c>
      <c r="EX430">
        <v>918376756.29537523</v>
      </c>
      <c r="EY430">
        <v>0</v>
      </c>
      <c r="EZ430">
        <v>-906807818.64260161</v>
      </c>
      <c r="FA430">
        <v>-448504827.01143652</v>
      </c>
      <c r="FB430">
        <v>835489461.55794144</v>
      </c>
      <c r="FC430">
        <v>918376756.29537523</v>
      </c>
      <c r="FD430">
        <v>339165209.93477976</v>
      </c>
      <c r="FE430">
        <v>-815677134.37066805</v>
      </c>
      <c r="FF430">
        <v>-781158286.42083955</v>
      </c>
      <c r="FG430">
        <v>73960781.338413313</v>
      </c>
      <c r="FH430">
        <v>76268734.704624742</v>
      </c>
      <c r="FI430">
        <v>0</v>
      </c>
      <c r="FJ430">
        <v>-75307965.357398406</v>
      </c>
      <c r="FK430">
        <v>-37247126.988563485</v>
      </c>
      <c r="FL430">
        <v>69385166.442058504</v>
      </c>
      <c r="FM430">
        <v>76268734.704624742</v>
      </c>
      <c r="FN430">
        <v>28166764.065220211</v>
      </c>
      <c r="FO430">
        <v>-67739805.629331902</v>
      </c>
      <c r="FP430">
        <v>-64873107.57916043</v>
      </c>
      <c r="FQ430" t="b">
        <v>1</v>
      </c>
      <c r="FR430" t="b">
        <v>1</v>
      </c>
    </row>
    <row r="431" spans="1:174" x14ac:dyDescent="0.4">
      <c r="A431" t="s">
        <v>221</v>
      </c>
      <c r="B431" t="s">
        <v>1636</v>
      </c>
      <c r="C431">
        <v>210000843</v>
      </c>
      <c r="D431" t="s">
        <v>1637</v>
      </c>
      <c r="E431" t="s">
        <v>1638</v>
      </c>
      <c r="F431" t="s">
        <v>647</v>
      </c>
      <c r="G431" t="s">
        <v>648</v>
      </c>
      <c r="H431" t="s">
        <v>1527</v>
      </c>
      <c r="I431" t="s">
        <v>730</v>
      </c>
      <c r="J431" t="s">
        <v>878</v>
      </c>
      <c r="K431" t="s">
        <v>732</v>
      </c>
      <c r="L431" t="s">
        <v>879</v>
      </c>
      <c r="M431" t="s">
        <v>594</v>
      </c>
      <c r="N431" t="s">
        <v>635</v>
      </c>
      <c r="O431" t="s">
        <v>744</v>
      </c>
      <c r="P431" t="s">
        <v>636</v>
      </c>
      <c r="Q431" t="s">
        <v>597</v>
      </c>
      <c r="R431" t="s">
        <v>598</v>
      </c>
      <c r="S431" t="s">
        <v>733</v>
      </c>
      <c r="T431" s="1">
        <v>43595</v>
      </c>
      <c r="U431" s="1">
        <v>47340</v>
      </c>
      <c r="V431" s="1">
        <v>47434</v>
      </c>
      <c r="X431" t="s">
        <v>594</v>
      </c>
      <c r="Y431" t="s">
        <v>594</v>
      </c>
      <c r="Z431" t="s">
        <v>594</v>
      </c>
      <c r="AA431" t="s">
        <v>594</v>
      </c>
      <c r="AB431" t="s">
        <v>1481</v>
      </c>
      <c r="AC431" t="s">
        <v>1639</v>
      </c>
      <c r="AD431" t="s">
        <v>812</v>
      </c>
      <c r="AF431" t="s">
        <v>653</v>
      </c>
      <c r="AH431" t="s">
        <v>10328</v>
      </c>
      <c r="AI431" t="s">
        <v>607</v>
      </c>
      <c r="AJ431" t="s">
        <v>814</v>
      </c>
      <c r="AK431" t="s">
        <v>647</v>
      </c>
      <c r="AL431" t="s">
        <v>609</v>
      </c>
      <c r="AM431" t="s">
        <v>610</v>
      </c>
      <c r="AN431" t="s">
        <v>619</v>
      </c>
      <c r="AO431">
        <v>3780000000</v>
      </c>
      <c r="AP431">
        <v>54000000000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58659420343</v>
      </c>
      <c r="AX431">
        <v>0</v>
      </c>
      <c r="AY431">
        <v>0</v>
      </c>
      <c r="AZ431">
        <v>1841423488</v>
      </c>
      <c r="BA431">
        <v>0</v>
      </c>
      <c r="BB431">
        <v>0</v>
      </c>
      <c r="BC431">
        <v>56817996855</v>
      </c>
      <c r="BD431">
        <v>0</v>
      </c>
      <c r="BE431">
        <v>0</v>
      </c>
      <c r="BF431">
        <v>8537404218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-4247093760</v>
      </c>
      <c r="BN431">
        <v>-4247093760</v>
      </c>
      <c r="BO431">
        <v>0</v>
      </c>
      <c r="BP431">
        <v>0</v>
      </c>
      <c r="BQ431">
        <v>-4247093760</v>
      </c>
      <c r="BR431">
        <v>-4247093760</v>
      </c>
      <c r="BS431">
        <v>0</v>
      </c>
      <c r="BT431">
        <v>0</v>
      </c>
      <c r="BU431">
        <v>0</v>
      </c>
      <c r="BV431">
        <v>-4247093760</v>
      </c>
      <c r="BW431">
        <v>-4247093760</v>
      </c>
      <c r="BX431">
        <v>-10.923072966653971</v>
      </c>
      <c r="BY431">
        <v>-10.923072966653971</v>
      </c>
      <c r="BZ431">
        <v>0</v>
      </c>
      <c r="CA431">
        <v>56413662492</v>
      </c>
      <c r="CB431">
        <v>56413662492</v>
      </c>
      <c r="CC431">
        <v>56413662492</v>
      </c>
      <c r="CD431">
        <v>0</v>
      </c>
      <c r="CE431">
        <v>34634764605</v>
      </c>
      <c r="CF431">
        <v>38881858365</v>
      </c>
      <c r="CG431">
        <v>38881858365</v>
      </c>
      <c r="CH431">
        <v>34634764605</v>
      </c>
      <c r="CI431">
        <v>38881858365</v>
      </c>
      <c r="CJ431">
        <v>38881858365</v>
      </c>
      <c r="CK431">
        <v>-4247093760</v>
      </c>
      <c r="CL431">
        <v>3053225436</v>
      </c>
      <c r="CM431">
        <v>-74.383130297064753</v>
      </c>
      <c r="CN431">
        <v>-37.443838939070709</v>
      </c>
      <c r="CO431">
        <v>-5.4068711400032052</v>
      </c>
      <c r="CP431">
        <v>-2576242208421.8813</v>
      </c>
      <c r="CQ431">
        <v>-1296858547562.2468</v>
      </c>
      <c r="CR431">
        <v>-187265709183.57901</v>
      </c>
      <c r="CS431">
        <v>0.76737192505127783</v>
      </c>
      <c r="CT431">
        <v>26577745988.636711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1</v>
      </c>
      <c r="DI431">
        <v>0</v>
      </c>
      <c r="DJ431">
        <v>34634764605</v>
      </c>
      <c r="DK431">
        <v>0</v>
      </c>
      <c r="DL431">
        <v>38881858365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38522600434</v>
      </c>
      <c r="DW431">
        <v>7426708080.7193384</v>
      </c>
      <c r="DX431">
        <v>0</v>
      </c>
      <c r="DY431">
        <v>0</v>
      </c>
      <c r="DZ431">
        <v>9364808485.6641254</v>
      </c>
      <c r="EA431">
        <v>0</v>
      </c>
      <c r="EB431">
        <v>16791516566.383465</v>
      </c>
      <c r="EC431">
        <v>0.4358874109537863</v>
      </c>
      <c r="ED431">
        <v>16791516566.383465</v>
      </c>
      <c r="EE431">
        <v>15096857872.667288</v>
      </c>
      <c r="EF431">
        <v>0</v>
      </c>
      <c r="EG431">
        <v>0</v>
      </c>
      <c r="EH431">
        <v>0</v>
      </c>
      <c r="EI431">
        <v>0</v>
      </c>
      <c r="EJ431">
        <v>-4247093760</v>
      </c>
      <c r="EK431">
        <v>0</v>
      </c>
      <c r="EL431">
        <v>0</v>
      </c>
      <c r="EM431">
        <v>0</v>
      </c>
      <c r="EN431">
        <v>0</v>
      </c>
      <c r="EO431">
        <v>-4247093760</v>
      </c>
      <c r="EP431">
        <v>-4247093760</v>
      </c>
      <c r="EQ431">
        <v>-4247093760</v>
      </c>
      <c r="ER431">
        <v>754</v>
      </c>
      <c r="ES431" t="s">
        <v>10328</v>
      </c>
      <c r="ET431" t="s">
        <v>10328</v>
      </c>
      <c r="EU431">
        <v>2019</v>
      </c>
      <c r="EV431" t="s">
        <v>613</v>
      </c>
      <c r="EW431">
        <v>0</v>
      </c>
      <c r="EX431">
        <v>0</v>
      </c>
      <c r="EY431">
        <v>0</v>
      </c>
      <c r="EZ431">
        <v>0</v>
      </c>
      <c r="FA431">
        <v>-4247093760</v>
      </c>
      <c r="FB431">
        <v>0</v>
      </c>
      <c r="FC431">
        <v>0</v>
      </c>
      <c r="FD431">
        <v>0</v>
      </c>
      <c r="FE431">
        <v>0</v>
      </c>
      <c r="FF431">
        <v>-4247093760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 t="b">
        <v>1</v>
      </c>
      <c r="FR431" t="b">
        <v>1</v>
      </c>
    </row>
    <row r="432" spans="1:174" x14ac:dyDescent="0.4">
      <c r="A432" t="s">
        <v>222</v>
      </c>
      <c r="B432" t="s">
        <v>1640</v>
      </c>
      <c r="C432">
        <v>210000271</v>
      </c>
      <c r="D432" t="s">
        <v>1641</v>
      </c>
      <c r="E432" t="s">
        <v>1642</v>
      </c>
      <c r="F432" t="s">
        <v>587</v>
      </c>
      <c r="G432" t="s">
        <v>742</v>
      </c>
      <c r="H432" t="s">
        <v>1097</v>
      </c>
      <c r="I432" t="s">
        <v>590</v>
      </c>
      <c r="J432" t="s">
        <v>591</v>
      </c>
      <c r="K432" t="s">
        <v>592</v>
      </c>
      <c r="L432" t="s">
        <v>593</v>
      </c>
      <c r="M432" t="s">
        <v>594</v>
      </c>
      <c r="N432" t="s">
        <v>635</v>
      </c>
      <c r="O432" t="s">
        <v>596</v>
      </c>
      <c r="P432" t="s">
        <v>636</v>
      </c>
      <c r="Q432" t="s">
        <v>597</v>
      </c>
      <c r="R432" t="s">
        <v>598</v>
      </c>
      <c r="S432" t="s">
        <v>598</v>
      </c>
      <c r="T432" s="1">
        <v>43635</v>
      </c>
      <c r="U432" s="1">
        <v>45827</v>
      </c>
      <c r="V432" s="1">
        <v>52388</v>
      </c>
      <c r="X432" t="s">
        <v>718</v>
      </c>
      <c r="Y432" t="s">
        <v>600</v>
      </c>
      <c r="Z432" t="s">
        <v>719</v>
      </c>
      <c r="AA432" t="s">
        <v>1643</v>
      </c>
      <c r="AB432" t="s">
        <v>746</v>
      </c>
      <c r="AC432" t="s">
        <v>594</v>
      </c>
      <c r="AD432" t="s">
        <v>825</v>
      </c>
      <c r="AF432" t="s">
        <v>605</v>
      </c>
      <c r="AH432" t="s">
        <v>10328</v>
      </c>
      <c r="AI432" t="s">
        <v>607</v>
      </c>
      <c r="AJ432" t="s">
        <v>608</v>
      </c>
      <c r="AK432" t="s">
        <v>587</v>
      </c>
      <c r="AL432" t="s">
        <v>609</v>
      </c>
      <c r="AM432" t="s">
        <v>610</v>
      </c>
      <c r="AN432" t="s">
        <v>619</v>
      </c>
      <c r="AO432">
        <v>0</v>
      </c>
      <c r="AP432">
        <v>30000000000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29789818182</v>
      </c>
      <c r="AX432">
        <v>0</v>
      </c>
      <c r="AY432">
        <v>0</v>
      </c>
      <c r="AZ432">
        <v>590112760</v>
      </c>
      <c r="BA432">
        <v>0</v>
      </c>
      <c r="BB432">
        <v>0</v>
      </c>
      <c r="BC432">
        <v>29199705422</v>
      </c>
      <c r="BD432">
        <v>0</v>
      </c>
      <c r="BE432">
        <v>0</v>
      </c>
      <c r="BF432">
        <v>6211864743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339426794</v>
      </c>
      <c r="BN432">
        <v>339426794</v>
      </c>
      <c r="BO432">
        <v>0</v>
      </c>
      <c r="BP432">
        <v>0</v>
      </c>
      <c r="BQ432">
        <v>339426794</v>
      </c>
      <c r="BR432">
        <v>339426794</v>
      </c>
      <c r="BS432">
        <v>0</v>
      </c>
      <c r="BT432">
        <v>0</v>
      </c>
      <c r="BU432">
        <v>0</v>
      </c>
      <c r="BV432">
        <v>339426794</v>
      </c>
      <c r="BW432">
        <v>339426794</v>
      </c>
      <c r="BX432">
        <v>1.1237233015793673</v>
      </c>
      <c r="BY432">
        <v>1.1237233015793673</v>
      </c>
      <c r="BZ432">
        <v>0</v>
      </c>
      <c r="CA432">
        <v>29205972592</v>
      </c>
      <c r="CB432">
        <v>29205972592</v>
      </c>
      <c r="CC432">
        <v>29205972592</v>
      </c>
      <c r="CD432">
        <v>0</v>
      </c>
      <c r="CE432">
        <v>30544975929</v>
      </c>
      <c r="CF432">
        <v>30205549135</v>
      </c>
      <c r="CG432">
        <v>30205549135</v>
      </c>
      <c r="CH432">
        <v>30544975929</v>
      </c>
      <c r="CI432">
        <v>30205549135</v>
      </c>
      <c r="CJ432">
        <v>30205549135</v>
      </c>
      <c r="CK432">
        <v>339426794</v>
      </c>
      <c r="CL432">
        <v>0</v>
      </c>
      <c r="CM432">
        <v>14.061943888664247</v>
      </c>
      <c r="CN432">
        <v>4.6361663937568673</v>
      </c>
      <c r="CO432">
        <v>4.7492608428001386</v>
      </c>
      <c r="CP432">
        <v>429521737594.19812</v>
      </c>
      <c r="CQ432">
        <v>141611590900.14224</v>
      </c>
      <c r="CR432">
        <v>145066058123.8725</v>
      </c>
      <c r="CS432">
        <v>1.253681818527052</v>
      </c>
      <c r="CT432">
        <v>38293680969.533745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0.97858579402205326</v>
      </c>
      <c r="DI432">
        <v>2.1414205977946757E-2</v>
      </c>
      <c r="DJ432">
        <v>29890879522.864967</v>
      </c>
      <c r="DK432">
        <v>654096406.13503158</v>
      </c>
      <c r="DL432">
        <v>29558721284.146118</v>
      </c>
      <c r="DM432">
        <v>646827850.85388148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30821450285</v>
      </c>
      <c r="DW432">
        <v>3677324778.4170976</v>
      </c>
      <c r="DX432">
        <v>0</v>
      </c>
      <c r="DY432">
        <v>306472648.47451925</v>
      </c>
      <c r="DZ432">
        <v>0</v>
      </c>
      <c r="EA432">
        <v>0</v>
      </c>
      <c r="EB432">
        <v>3983797426.8916168</v>
      </c>
      <c r="EC432">
        <v>0.1292540548888586</v>
      </c>
      <c r="ED432">
        <v>3983797426.8916168</v>
      </c>
      <c r="EE432">
        <v>3948061995.305831</v>
      </c>
      <c r="EF432">
        <v>0</v>
      </c>
      <c r="EG432">
        <v>0</v>
      </c>
      <c r="EH432">
        <v>0</v>
      </c>
      <c r="EI432">
        <v>0</v>
      </c>
      <c r="EJ432">
        <v>339426794</v>
      </c>
      <c r="EK432">
        <v>0</v>
      </c>
      <c r="EL432">
        <v>0</v>
      </c>
      <c r="EM432">
        <v>0</v>
      </c>
      <c r="EN432">
        <v>0</v>
      </c>
      <c r="EO432">
        <v>339426794</v>
      </c>
      <c r="EP432">
        <v>339426794</v>
      </c>
      <c r="EQ432">
        <v>339426794</v>
      </c>
      <c r="ER432">
        <v>212</v>
      </c>
      <c r="ES432" t="s">
        <v>10328</v>
      </c>
      <c r="ET432" t="s">
        <v>10328</v>
      </c>
      <c r="EU432">
        <v>2019</v>
      </c>
      <c r="EV432" t="s">
        <v>613</v>
      </c>
      <c r="EW432">
        <v>0</v>
      </c>
      <c r="EX432">
        <v>0</v>
      </c>
      <c r="EY432">
        <v>0</v>
      </c>
      <c r="EZ432">
        <v>0</v>
      </c>
      <c r="FA432">
        <v>332158238.7188499</v>
      </c>
      <c r="FB432">
        <v>0</v>
      </c>
      <c r="FC432">
        <v>0</v>
      </c>
      <c r="FD432">
        <v>0</v>
      </c>
      <c r="FE432">
        <v>0</v>
      </c>
      <c r="FF432">
        <v>332158238.7188499</v>
      </c>
      <c r="FG432">
        <v>0</v>
      </c>
      <c r="FH432">
        <v>0</v>
      </c>
      <c r="FI432">
        <v>0</v>
      </c>
      <c r="FJ432">
        <v>0</v>
      </c>
      <c r="FK432">
        <v>7268555.2811501026</v>
      </c>
      <c r="FL432">
        <v>0</v>
      </c>
      <c r="FM432">
        <v>0</v>
      </c>
      <c r="FN432">
        <v>0</v>
      </c>
      <c r="FO432">
        <v>0</v>
      </c>
      <c r="FP432">
        <v>7268555.2811501026</v>
      </c>
      <c r="FQ432" t="b">
        <v>1</v>
      </c>
      <c r="FR432" t="b">
        <v>1</v>
      </c>
    </row>
    <row r="433" spans="1:174" x14ac:dyDescent="0.4">
      <c r="A433" t="s">
        <v>1644</v>
      </c>
      <c r="B433" t="s">
        <v>1645</v>
      </c>
      <c r="C433">
        <v>210000242</v>
      </c>
      <c r="D433" t="s">
        <v>1646</v>
      </c>
      <c r="E433" t="s">
        <v>1647</v>
      </c>
      <c r="F433" t="s">
        <v>885</v>
      </c>
      <c r="G433" t="s">
        <v>885</v>
      </c>
      <c r="H433" t="s">
        <v>899</v>
      </c>
      <c r="I433" t="s">
        <v>730</v>
      </c>
      <c r="J433" t="s">
        <v>878</v>
      </c>
      <c r="K433" t="s">
        <v>732</v>
      </c>
      <c r="L433" t="s">
        <v>879</v>
      </c>
      <c r="M433" t="s">
        <v>594</v>
      </c>
      <c r="N433" t="s">
        <v>635</v>
      </c>
      <c r="O433" t="s">
        <v>744</v>
      </c>
      <c r="P433" t="s">
        <v>636</v>
      </c>
      <c r="Q433" t="s">
        <v>696</v>
      </c>
      <c r="R433" t="s">
        <v>598</v>
      </c>
      <c r="S433" t="s">
        <v>733</v>
      </c>
      <c r="T433" s="1">
        <v>43584</v>
      </c>
      <c r="U433" s="1">
        <v>46203</v>
      </c>
      <c r="V433" s="1">
        <v>46386</v>
      </c>
      <c r="W433" s="1">
        <v>45946</v>
      </c>
      <c r="X433" t="s">
        <v>594</v>
      </c>
      <c r="Y433" t="s">
        <v>594</v>
      </c>
      <c r="Z433" t="s">
        <v>594</v>
      </c>
      <c r="AA433" t="s">
        <v>594</v>
      </c>
      <c r="AB433" t="s">
        <v>630</v>
      </c>
      <c r="AC433" t="s">
        <v>887</v>
      </c>
      <c r="AD433" t="s">
        <v>892</v>
      </c>
      <c r="AF433" t="s">
        <v>735</v>
      </c>
      <c r="AH433" t="s">
        <v>10328</v>
      </c>
      <c r="AI433" t="s">
        <v>607</v>
      </c>
      <c r="AJ433" t="s">
        <v>737</v>
      </c>
      <c r="AK433" t="s">
        <v>885</v>
      </c>
      <c r="AL433" t="s">
        <v>627</v>
      </c>
      <c r="AM433" t="s">
        <v>610</v>
      </c>
      <c r="AN433" t="s">
        <v>611</v>
      </c>
      <c r="AO433">
        <v>10500000000</v>
      </c>
      <c r="AP433">
        <v>150000000000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143929958101</v>
      </c>
      <c r="AX433">
        <v>0</v>
      </c>
      <c r="AY433">
        <v>0</v>
      </c>
      <c r="AZ433">
        <v>143450680192</v>
      </c>
      <c r="BA433">
        <v>0</v>
      </c>
      <c r="BB433">
        <v>0</v>
      </c>
      <c r="BC433">
        <v>479277909</v>
      </c>
      <c r="BD433">
        <v>0</v>
      </c>
      <c r="BE433">
        <v>0</v>
      </c>
      <c r="BF433">
        <v>35216082026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4.7346058487892151</v>
      </c>
      <c r="CP433">
        <v>0</v>
      </c>
      <c r="CQ433">
        <v>0</v>
      </c>
      <c r="CR433">
        <v>0</v>
      </c>
      <c r="CS433">
        <v>1.2413451971730871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75928307384</v>
      </c>
      <c r="DW433">
        <v>6746091185.8220091</v>
      </c>
      <c r="DX433">
        <v>0</v>
      </c>
      <c r="DY433">
        <v>0</v>
      </c>
      <c r="DZ433">
        <v>22152737543.408535</v>
      </c>
      <c r="EA433">
        <v>0</v>
      </c>
      <c r="EB433">
        <v>28898828729.230545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450</v>
      </c>
      <c r="ES433" t="s">
        <v>10328</v>
      </c>
      <c r="ET433" t="s">
        <v>10328</v>
      </c>
      <c r="EU433">
        <v>2019</v>
      </c>
      <c r="EV433" t="s">
        <v>613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 t="b">
        <v>1</v>
      </c>
      <c r="FR433" t="b">
        <v>1</v>
      </c>
    </row>
    <row r="434" spans="1:174" x14ac:dyDescent="0.4">
      <c r="A434" t="s">
        <v>223</v>
      </c>
      <c r="B434" t="s">
        <v>1648</v>
      </c>
      <c r="C434">
        <v>210000253</v>
      </c>
      <c r="D434" t="s">
        <v>1649</v>
      </c>
      <c r="E434" t="s">
        <v>1650</v>
      </c>
      <c r="F434" t="s">
        <v>587</v>
      </c>
      <c r="G434" t="s">
        <v>655</v>
      </c>
      <c r="H434" t="s">
        <v>695</v>
      </c>
      <c r="I434" t="s">
        <v>590</v>
      </c>
      <c r="J434" t="s">
        <v>591</v>
      </c>
      <c r="K434" t="s">
        <v>592</v>
      </c>
      <c r="L434" t="s">
        <v>593</v>
      </c>
      <c r="M434" t="s">
        <v>594</v>
      </c>
      <c r="N434" t="s">
        <v>635</v>
      </c>
      <c r="O434" t="s">
        <v>596</v>
      </c>
      <c r="P434" t="s">
        <v>636</v>
      </c>
      <c r="Q434" t="s">
        <v>597</v>
      </c>
      <c r="R434" t="s">
        <v>598</v>
      </c>
      <c r="S434" t="s">
        <v>598</v>
      </c>
      <c r="T434" s="1">
        <v>43613</v>
      </c>
      <c r="U434" s="1">
        <v>51634</v>
      </c>
      <c r="V434" s="1">
        <v>51634</v>
      </c>
      <c r="X434" t="s">
        <v>599</v>
      </c>
      <c r="Y434" t="s">
        <v>657</v>
      </c>
      <c r="Z434" t="s">
        <v>658</v>
      </c>
      <c r="AA434" t="s">
        <v>659</v>
      </c>
      <c r="AB434" t="s">
        <v>800</v>
      </c>
      <c r="AC434" t="s">
        <v>594</v>
      </c>
      <c r="AD434" t="s">
        <v>618</v>
      </c>
      <c r="AF434" t="s">
        <v>605</v>
      </c>
      <c r="AH434" t="s">
        <v>10328</v>
      </c>
      <c r="AI434" t="s">
        <v>607</v>
      </c>
      <c r="AJ434" t="s">
        <v>608</v>
      </c>
      <c r="AK434" t="s">
        <v>587</v>
      </c>
      <c r="AL434" t="s">
        <v>609</v>
      </c>
      <c r="AM434" t="s">
        <v>610</v>
      </c>
      <c r="AN434" t="s">
        <v>619</v>
      </c>
      <c r="AO434">
        <v>0</v>
      </c>
      <c r="AP434">
        <v>25000000000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24349955000</v>
      </c>
      <c r="AX434">
        <v>0</v>
      </c>
      <c r="AY434">
        <v>245306000</v>
      </c>
      <c r="AZ434">
        <v>6066001250</v>
      </c>
      <c r="BA434">
        <v>0</v>
      </c>
      <c r="BB434">
        <v>-245306000</v>
      </c>
      <c r="BC434">
        <v>18283953750</v>
      </c>
      <c r="BD434">
        <v>0</v>
      </c>
      <c r="BE434">
        <v>0</v>
      </c>
      <c r="BF434">
        <v>2427272766</v>
      </c>
      <c r="BG434">
        <v>0</v>
      </c>
      <c r="BH434">
        <v>0</v>
      </c>
      <c r="BI434">
        <v>0</v>
      </c>
      <c r="BJ434">
        <v>5016861</v>
      </c>
      <c r="BK434">
        <v>0</v>
      </c>
      <c r="BL434">
        <v>0</v>
      </c>
      <c r="BM434">
        <v>-170406785</v>
      </c>
      <c r="BN434">
        <v>-165389924</v>
      </c>
      <c r="BO434">
        <v>0</v>
      </c>
      <c r="BP434">
        <v>0</v>
      </c>
      <c r="BQ434">
        <v>-170406785</v>
      </c>
      <c r="BR434">
        <v>-165389924</v>
      </c>
      <c r="BS434">
        <v>0</v>
      </c>
      <c r="BT434">
        <v>0</v>
      </c>
      <c r="BU434">
        <v>0</v>
      </c>
      <c r="BV434">
        <v>-170406785</v>
      </c>
      <c r="BW434">
        <v>-165389924</v>
      </c>
      <c r="BX434">
        <v>-0.93437862615476308</v>
      </c>
      <c r="BY434">
        <v>-0.90105799955863919</v>
      </c>
      <c r="BZ434">
        <v>0</v>
      </c>
      <c r="CA434">
        <v>18314925484</v>
      </c>
      <c r="CB434">
        <v>18314925484</v>
      </c>
      <c r="CC434">
        <v>18556235479</v>
      </c>
      <c r="CD434">
        <v>0</v>
      </c>
      <c r="CE434">
        <v>18067037890</v>
      </c>
      <c r="CF434">
        <v>18237444675</v>
      </c>
      <c r="CG434">
        <v>18477733814</v>
      </c>
      <c r="CH434">
        <v>18067037890</v>
      </c>
      <c r="CI434">
        <v>18237444675</v>
      </c>
      <c r="CJ434">
        <v>18477733814</v>
      </c>
      <c r="CK434">
        <v>-165389924</v>
      </c>
      <c r="CL434">
        <v>2224811247</v>
      </c>
      <c r="CM434">
        <v>-10.464299432933332</v>
      </c>
      <c r="CN434">
        <v>-3.6271408200263977</v>
      </c>
      <c r="CO434">
        <v>1.7260387539863591</v>
      </c>
      <c r="CP434">
        <v>-189058894347.11203</v>
      </c>
      <c r="CQ434">
        <v>-65531690627.7826</v>
      </c>
      <c r="CR434">
        <v>31184407567.87994</v>
      </c>
      <c r="CS434">
        <v>1.0907745786799194</v>
      </c>
      <c r="CT434">
        <v>19707065642.458889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0.96822585439372466</v>
      </c>
      <c r="DI434">
        <v>3.177414560627527E-2</v>
      </c>
      <c r="DJ434">
        <v>17492973197.409046</v>
      </c>
      <c r="DK434">
        <v>574064692.59095228</v>
      </c>
      <c r="DL434">
        <v>17890619609.319965</v>
      </c>
      <c r="DM434">
        <v>587114204.68003213</v>
      </c>
      <c r="DN434">
        <v>0</v>
      </c>
      <c r="DO434">
        <v>0</v>
      </c>
      <c r="DP434">
        <v>237511611.43790701</v>
      </c>
      <c r="DQ434">
        <v>7794388.5620929617</v>
      </c>
      <c r="DR434">
        <v>0</v>
      </c>
      <c r="DS434">
        <v>0</v>
      </c>
      <c r="DT434">
        <v>0</v>
      </c>
      <c r="DU434">
        <v>0</v>
      </c>
      <c r="DV434">
        <v>19517605608</v>
      </c>
      <c r="DW434">
        <v>704711669.33367777</v>
      </c>
      <c r="DX434">
        <v>0</v>
      </c>
      <c r="DY434">
        <v>123521486.25120221</v>
      </c>
      <c r="DZ434">
        <v>0</v>
      </c>
      <c r="EA434">
        <v>0</v>
      </c>
      <c r="EB434">
        <v>828233155.58487999</v>
      </c>
      <c r="EC434">
        <v>4.2435182481881821E-2</v>
      </c>
      <c r="ED434">
        <v>828233155.58487999</v>
      </c>
      <c r="EE434">
        <v>766678049.76922309</v>
      </c>
      <c r="EF434">
        <v>0</v>
      </c>
      <c r="EG434">
        <v>0</v>
      </c>
      <c r="EH434">
        <v>0</v>
      </c>
      <c r="EI434">
        <v>0</v>
      </c>
      <c r="EJ434">
        <v>-170406785</v>
      </c>
      <c r="EK434">
        <v>0</v>
      </c>
      <c r="EL434">
        <v>0</v>
      </c>
      <c r="EM434">
        <v>5016861</v>
      </c>
      <c r="EN434">
        <v>0</v>
      </c>
      <c r="EO434">
        <v>-170406785</v>
      </c>
      <c r="EP434">
        <v>-170406785</v>
      </c>
      <c r="EQ434">
        <v>-165389924</v>
      </c>
      <c r="ER434">
        <v>728</v>
      </c>
      <c r="ES434" t="s">
        <v>10328</v>
      </c>
      <c r="ET434" t="s">
        <v>10328</v>
      </c>
      <c r="EU434">
        <v>2019</v>
      </c>
      <c r="EV434" t="s">
        <v>613</v>
      </c>
      <c r="EW434">
        <v>0</v>
      </c>
      <c r="EX434">
        <v>0</v>
      </c>
      <c r="EY434">
        <v>0</v>
      </c>
      <c r="EZ434">
        <v>0</v>
      </c>
      <c r="FA434">
        <v>-164992255.00111273</v>
      </c>
      <c r="FB434">
        <v>0</v>
      </c>
      <c r="FC434">
        <v>0</v>
      </c>
      <c r="FD434">
        <v>4857454.5280995555</v>
      </c>
      <c r="FE434">
        <v>0</v>
      </c>
      <c r="FF434">
        <v>-164992255.00111273</v>
      </c>
      <c r="FG434">
        <v>0</v>
      </c>
      <c r="FH434">
        <v>0</v>
      </c>
      <c r="FI434">
        <v>0</v>
      </c>
      <c r="FJ434">
        <v>0</v>
      </c>
      <c r="FK434">
        <v>-5414529.9988872446</v>
      </c>
      <c r="FL434">
        <v>0</v>
      </c>
      <c r="FM434">
        <v>0</v>
      </c>
      <c r="FN434">
        <v>159406.47190044375</v>
      </c>
      <c r="FO434">
        <v>0</v>
      </c>
      <c r="FP434">
        <v>-5414529.9988872446</v>
      </c>
      <c r="FQ434" t="b">
        <v>1</v>
      </c>
      <c r="FR434" t="b">
        <v>1</v>
      </c>
    </row>
    <row r="435" spans="1:174" x14ac:dyDescent="0.4">
      <c r="A435" t="s">
        <v>224</v>
      </c>
      <c r="B435" t="s">
        <v>1651</v>
      </c>
      <c r="C435">
        <v>110000136</v>
      </c>
      <c r="D435" t="s">
        <v>1652</v>
      </c>
      <c r="E435" t="s">
        <v>1652</v>
      </c>
      <c r="F435" t="s">
        <v>868</v>
      </c>
      <c r="G435" t="s">
        <v>868</v>
      </c>
      <c r="H435" t="s">
        <v>868</v>
      </c>
      <c r="I435" t="s">
        <v>730</v>
      </c>
      <c r="J435" t="s">
        <v>591</v>
      </c>
      <c r="K435" t="s">
        <v>592</v>
      </c>
      <c r="L435" t="s">
        <v>593</v>
      </c>
      <c r="M435" t="s">
        <v>594</v>
      </c>
      <c r="N435" t="s">
        <v>623</v>
      </c>
      <c r="O435" t="s">
        <v>624</v>
      </c>
      <c r="P435" t="s">
        <v>625</v>
      </c>
      <c r="Q435" t="s">
        <v>696</v>
      </c>
      <c r="R435" t="s">
        <v>598</v>
      </c>
      <c r="S435" t="s">
        <v>598</v>
      </c>
      <c r="T435" s="1">
        <v>43665</v>
      </c>
      <c r="U435" s="1">
        <v>45125</v>
      </c>
      <c r="V435" s="1">
        <v>46586</v>
      </c>
      <c r="X435" t="s">
        <v>594</v>
      </c>
      <c r="Y435" t="s">
        <v>594</v>
      </c>
      <c r="Z435" t="s">
        <v>594</v>
      </c>
      <c r="AA435" t="s">
        <v>594</v>
      </c>
      <c r="AB435" t="s">
        <v>1653</v>
      </c>
      <c r="AC435" t="s">
        <v>594</v>
      </c>
      <c r="AD435" t="s">
        <v>1037</v>
      </c>
      <c r="AF435" t="s">
        <v>870</v>
      </c>
      <c r="AH435" t="s">
        <v>10328</v>
      </c>
      <c r="AI435" t="s">
        <v>607</v>
      </c>
      <c r="AJ435" t="s">
        <v>737</v>
      </c>
      <c r="AK435" t="s">
        <v>868</v>
      </c>
      <c r="AL435" t="s">
        <v>627</v>
      </c>
      <c r="AM435" t="s">
        <v>610</v>
      </c>
      <c r="AN435" t="s">
        <v>619</v>
      </c>
      <c r="AO435">
        <v>0</v>
      </c>
      <c r="AP435">
        <v>10000000000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10000000000</v>
      </c>
      <c r="AX435">
        <v>293237933</v>
      </c>
      <c r="AY435">
        <v>293237933</v>
      </c>
      <c r="AZ435">
        <v>1339172953</v>
      </c>
      <c r="BA435">
        <v>-293237933</v>
      </c>
      <c r="BB435">
        <v>-293237933</v>
      </c>
      <c r="BC435">
        <v>8660827047</v>
      </c>
      <c r="BD435">
        <v>0</v>
      </c>
      <c r="BE435">
        <v>0</v>
      </c>
      <c r="BF435">
        <v>1138372050</v>
      </c>
      <c r="BG435">
        <v>0</v>
      </c>
      <c r="BH435">
        <v>0</v>
      </c>
      <c r="BI435">
        <v>0</v>
      </c>
      <c r="BJ435">
        <v>-833575903</v>
      </c>
      <c r="BK435">
        <v>0</v>
      </c>
      <c r="BL435">
        <v>0</v>
      </c>
      <c r="BM435">
        <v>20816443</v>
      </c>
      <c r="BN435">
        <v>20816443</v>
      </c>
      <c r="BO435">
        <v>0</v>
      </c>
      <c r="BP435">
        <v>0</v>
      </c>
      <c r="BQ435">
        <v>20816443</v>
      </c>
      <c r="BR435">
        <v>20816443</v>
      </c>
      <c r="BS435">
        <v>0</v>
      </c>
      <c r="BT435">
        <v>0</v>
      </c>
      <c r="BU435">
        <v>0</v>
      </c>
      <c r="BV435">
        <v>20816443</v>
      </c>
      <c r="BW435">
        <v>20816443</v>
      </c>
      <c r="BX435">
        <v>0.23929648906495177</v>
      </c>
      <c r="BY435">
        <v>0.23929648906495177</v>
      </c>
      <c r="BZ435">
        <v>0</v>
      </c>
      <c r="CA435">
        <v>7783543551</v>
      </c>
      <c r="CB435">
        <v>8919805544</v>
      </c>
      <c r="CC435">
        <v>8919805544</v>
      </c>
      <c r="CD435">
        <v>0</v>
      </c>
      <c r="CE435">
        <v>8573214784</v>
      </c>
      <c r="CF435">
        <v>8845636274</v>
      </c>
      <c r="CG435">
        <v>8845636274</v>
      </c>
      <c r="CH435">
        <v>8573214784</v>
      </c>
      <c r="CI435">
        <v>8845636274</v>
      </c>
      <c r="CJ435">
        <v>8845636274</v>
      </c>
      <c r="CK435">
        <v>20816443</v>
      </c>
      <c r="CL435">
        <v>0</v>
      </c>
      <c r="CM435">
        <v>2.8842911124229431</v>
      </c>
      <c r="CN435">
        <v>0.96675783395767234</v>
      </c>
      <c r="CO435">
        <v>2.0969763398170471</v>
      </c>
      <c r="CP435">
        <v>24727647206.384182</v>
      </c>
      <c r="CQ435">
        <v>8288222554.6337337</v>
      </c>
      <c r="CR435">
        <v>17977828558.217716</v>
      </c>
      <c r="CS435">
        <v>1.1050759787</v>
      </c>
      <c r="CT435">
        <v>9474053718.0341091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1</v>
      </c>
      <c r="DJ435">
        <v>0</v>
      </c>
      <c r="DK435">
        <v>8573214784</v>
      </c>
      <c r="DL435">
        <v>0</v>
      </c>
      <c r="DM435">
        <v>8845636274</v>
      </c>
      <c r="DN435">
        <v>0</v>
      </c>
      <c r="DO435">
        <v>0</v>
      </c>
      <c r="DP435">
        <v>0</v>
      </c>
      <c r="DQ435">
        <v>293237933</v>
      </c>
      <c r="DR435">
        <v>0</v>
      </c>
      <c r="DS435">
        <v>0</v>
      </c>
      <c r="DT435">
        <v>0</v>
      </c>
      <c r="DU435">
        <v>0</v>
      </c>
      <c r="DV435">
        <v>7668246459</v>
      </c>
      <c r="DW435">
        <v>0</v>
      </c>
      <c r="DX435">
        <v>0</v>
      </c>
      <c r="DY435">
        <v>3757440764.9099998</v>
      </c>
      <c r="DZ435">
        <v>0</v>
      </c>
      <c r="EA435">
        <v>0</v>
      </c>
      <c r="EB435">
        <v>3757440764.9099998</v>
      </c>
      <c r="EC435">
        <v>0.49</v>
      </c>
      <c r="ED435">
        <v>3757440764.9099998</v>
      </c>
      <c r="EE435">
        <v>4200875244.1599998</v>
      </c>
      <c r="EF435">
        <v>0</v>
      </c>
      <c r="EG435">
        <v>0</v>
      </c>
      <c r="EH435">
        <v>-833575903</v>
      </c>
      <c r="EI435">
        <v>0</v>
      </c>
      <c r="EJ435">
        <v>854392346</v>
      </c>
      <c r="EK435">
        <v>0</v>
      </c>
      <c r="EL435">
        <v>0</v>
      </c>
      <c r="EM435">
        <v>-833575903</v>
      </c>
      <c r="EN435">
        <v>0</v>
      </c>
      <c r="EO435">
        <v>854392346</v>
      </c>
      <c r="EP435">
        <v>20816443</v>
      </c>
      <c r="EQ435">
        <v>20816443</v>
      </c>
      <c r="ER435">
        <v>335</v>
      </c>
      <c r="ES435" t="s">
        <v>10328</v>
      </c>
      <c r="ET435" t="s">
        <v>10328</v>
      </c>
      <c r="EU435">
        <v>2019</v>
      </c>
      <c r="EV435" t="s">
        <v>10333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-833575903</v>
      </c>
      <c r="FJ435">
        <v>0</v>
      </c>
      <c r="FK435">
        <v>854392346</v>
      </c>
      <c r="FL435">
        <v>0</v>
      </c>
      <c r="FM435">
        <v>0</v>
      </c>
      <c r="FN435">
        <v>-833575903</v>
      </c>
      <c r="FO435">
        <v>0</v>
      </c>
      <c r="FP435">
        <v>854392346</v>
      </c>
      <c r="FQ435" t="b">
        <v>1</v>
      </c>
      <c r="FR435" t="b">
        <v>1</v>
      </c>
    </row>
    <row r="436" spans="1:174" x14ac:dyDescent="0.4">
      <c r="A436" t="s">
        <v>225</v>
      </c>
      <c r="B436" t="s">
        <v>1654</v>
      </c>
      <c r="C436">
        <v>210000798</v>
      </c>
      <c r="D436" t="s">
        <v>1655</v>
      </c>
      <c r="E436" t="s">
        <v>1656</v>
      </c>
      <c r="F436" t="s">
        <v>868</v>
      </c>
      <c r="G436" t="s">
        <v>868</v>
      </c>
      <c r="H436" t="s">
        <v>868</v>
      </c>
      <c r="I436" t="s">
        <v>730</v>
      </c>
      <c r="J436" t="s">
        <v>878</v>
      </c>
      <c r="K436" t="s">
        <v>732</v>
      </c>
      <c r="L436" t="s">
        <v>879</v>
      </c>
      <c r="M436" t="s">
        <v>594</v>
      </c>
      <c r="N436" t="s">
        <v>635</v>
      </c>
      <c r="O436" t="s">
        <v>624</v>
      </c>
      <c r="P436" t="s">
        <v>625</v>
      </c>
      <c r="Q436" t="s">
        <v>696</v>
      </c>
      <c r="R436" t="s">
        <v>733</v>
      </c>
      <c r="S436" t="s">
        <v>733</v>
      </c>
      <c r="T436" s="1">
        <v>44145</v>
      </c>
      <c r="U436" s="1">
        <v>44850</v>
      </c>
      <c r="V436" s="1">
        <v>46676</v>
      </c>
      <c r="X436" t="s">
        <v>594</v>
      </c>
      <c r="Y436" t="s">
        <v>594</v>
      </c>
      <c r="Z436" t="s">
        <v>594</v>
      </c>
      <c r="AA436" t="s">
        <v>594</v>
      </c>
      <c r="AB436" t="s">
        <v>594</v>
      </c>
      <c r="AC436" t="s">
        <v>1657</v>
      </c>
      <c r="AD436" t="s">
        <v>1011</v>
      </c>
      <c r="AF436" t="s">
        <v>870</v>
      </c>
      <c r="AH436" t="s">
        <v>10328</v>
      </c>
      <c r="AI436" t="s">
        <v>607</v>
      </c>
      <c r="AJ436" t="s">
        <v>737</v>
      </c>
      <c r="AK436" t="s">
        <v>868</v>
      </c>
      <c r="AL436" t="s">
        <v>627</v>
      </c>
      <c r="AM436" t="s">
        <v>610</v>
      </c>
      <c r="AN436" t="s">
        <v>619</v>
      </c>
      <c r="AO436">
        <v>25000000</v>
      </c>
      <c r="AP436">
        <v>32500000000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27096826309</v>
      </c>
      <c r="AX436">
        <v>0</v>
      </c>
      <c r="AY436">
        <v>0</v>
      </c>
      <c r="AZ436">
        <v>1520461936</v>
      </c>
      <c r="BA436">
        <v>0</v>
      </c>
      <c r="BB436">
        <v>0</v>
      </c>
      <c r="BC436">
        <v>25576364373</v>
      </c>
      <c r="BD436">
        <v>0</v>
      </c>
      <c r="BE436">
        <v>0</v>
      </c>
      <c r="BF436">
        <v>6649798797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-356979280</v>
      </c>
      <c r="BN436">
        <v>-480921047</v>
      </c>
      <c r="BO436">
        <v>0</v>
      </c>
      <c r="BP436">
        <v>0</v>
      </c>
      <c r="BQ436">
        <v>-356979280</v>
      </c>
      <c r="BR436">
        <v>-480921047</v>
      </c>
      <c r="BS436">
        <v>0</v>
      </c>
      <c r="BT436">
        <v>0</v>
      </c>
      <c r="BU436">
        <v>0</v>
      </c>
      <c r="BV436">
        <v>-356979280</v>
      </c>
      <c r="BW436">
        <v>-480921047</v>
      </c>
      <c r="BX436">
        <v>-0.87476054180104479</v>
      </c>
      <c r="BY436">
        <v>-1.1725405603099825</v>
      </c>
      <c r="BZ436">
        <v>23035351.66</v>
      </c>
      <c r="CA436">
        <v>25757818670</v>
      </c>
      <c r="CB436">
        <v>25757818670</v>
      </c>
      <c r="CC436">
        <v>25757818670</v>
      </c>
      <c r="CD436">
        <v>27532409</v>
      </c>
      <c r="CE436">
        <v>41667547781</v>
      </c>
      <c r="CF436">
        <v>39593072943</v>
      </c>
      <c r="CG436">
        <v>39882134339</v>
      </c>
      <c r="CH436">
        <v>32563665136.660042</v>
      </c>
      <c r="CI436">
        <v>32537033061.234043</v>
      </c>
      <c r="CJ436">
        <v>32586526799.970039</v>
      </c>
      <c r="CK436">
        <v>-22861663.309997559</v>
      </c>
      <c r="CL436">
        <v>0</v>
      </c>
      <c r="CM436">
        <v>82.44698166847229</v>
      </c>
      <c r="CN436">
        <v>19.435887932777405</v>
      </c>
      <c r="CO436">
        <v>14.014646410942072</v>
      </c>
      <c r="CP436">
        <v>3435363548070.3003</v>
      </c>
      <c r="CQ436">
        <v>809845789105.16382</v>
      </c>
      <c r="CR436">
        <v>583955948961.7489</v>
      </c>
      <c r="CS436">
        <v>1.8392489196215116</v>
      </c>
      <c r="CT436">
        <v>76636992239.481964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1</v>
      </c>
      <c r="DJ436">
        <v>0</v>
      </c>
      <c r="DK436">
        <v>41667547781</v>
      </c>
      <c r="DL436">
        <v>0</v>
      </c>
      <c r="DM436">
        <v>39882134339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36743618617</v>
      </c>
      <c r="DW436">
        <v>0</v>
      </c>
      <c r="DX436">
        <v>0</v>
      </c>
      <c r="DY436">
        <v>17588588593.543831</v>
      </c>
      <c r="DZ436">
        <v>10636214711.323847</v>
      </c>
      <c r="EA436">
        <v>0</v>
      </c>
      <c r="EB436">
        <v>28224803304.867676</v>
      </c>
      <c r="EC436">
        <v>0.76815524347427877</v>
      </c>
      <c r="ED436">
        <v>28224803304.867676</v>
      </c>
      <c r="EE436">
        <v>32007145310.690201</v>
      </c>
      <c r="EF436">
        <v>2470919048</v>
      </c>
      <c r="EG436">
        <v>0</v>
      </c>
      <c r="EH436">
        <v>0</v>
      </c>
      <c r="EI436">
        <v>-2431454118</v>
      </c>
      <c r="EJ436">
        <v>-396444210</v>
      </c>
      <c r="EK436">
        <v>2181857652</v>
      </c>
      <c r="EL436">
        <v>0</v>
      </c>
      <c r="EM436">
        <v>0</v>
      </c>
      <c r="EN436">
        <v>-2266334489</v>
      </c>
      <c r="EO436">
        <v>-396444210</v>
      </c>
      <c r="EP436">
        <v>-356979280</v>
      </c>
      <c r="EQ436">
        <v>-480921047</v>
      </c>
      <c r="ER436">
        <v>738</v>
      </c>
      <c r="ES436" t="s">
        <v>1292</v>
      </c>
      <c r="ET436" t="s">
        <v>10328</v>
      </c>
      <c r="EU436">
        <v>2020</v>
      </c>
      <c r="EV436" t="s">
        <v>855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2470919048</v>
      </c>
      <c r="FH436">
        <v>0</v>
      </c>
      <c r="FI436">
        <v>0</v>
      </c>
      <c r="FJ436">
        <v>-2431454118</v>
      </c>
      <c r="FK436">
        <v>-396444210</v>
      </c>
      <c r="FL436">
        <v>2181857652</v>
      </c>
      <c r="FM436">
        <v>0</v>
      </c>
      <c r="FN436">
        <v>0</v>
      </c>
      <c r="FO436">
        <v>-2266334489</v>
      </c>
      <c r="FP436">
        <v>-396444210</v>
      </c>
      <c r="FQ436" t="b">
        <v>1</v>
      </c>
      <c r="FR436" t="b">
        <v>1</v>
      </c>
    </row>
    <row r="437" spans="1:174" x14ac:dyDescent="0.4">
      <c r="A437" t="s">
        <v>1658</v>
      </c>
      <c r="B437">
        <v>106389942101</v>
      </c>
      <c r="C437">
        <v>6000000001074</v>
      </c>
      <c r="D437" t="s">
        <v>1659</v>
      </c>
      <c r="E437" t="s">
        <v>1660</v>
      </c>
      <c r="F437" t="s">
        <v>647</v>
      </c>
      <c r="G437" t="s">
        <v>1280</v>
      </c>
      <c r="H437" t="s">
        <v>1281</v>
      </c>
      <c r="I437" t="s">
        <v>590</v>
      </c>
      <c r="J437" t="s">
        <v>591</v>
      </c>
      <c r="K437" t="s">
        <v>592</v>
      </c>
      <c r="L437" t="s">
        <v>593</v>
      </c>
      <c r="M437" t="s">
        <v>1230</v>
      </c>
      <c r="N437" t="s">
        <v>595</v>
      </c>
      <c r="O437" t="s">
        <v>596</v>
      </c>
      <c r="P437" t="s">
        <v>595</v>
      </c>
      <c r="Q437" t="s">
        <v>597</v>
      </c>
      <c r="R437" t="s">
        <v>598</v>
      </c>
      <c r="S437" t="s">
        <v>598</v>
      </c>
      <c r="T437" s="1">
        <v>43613</v>
      </c>
      <c r="U437" s="1">
        <v>43613</v>
      </c>
      <c r="V437" s="1">
        <v>44985</v>
      </c>
      <c r="W437" s="1">
        <v>44985</v>
      </c>
      <c r="X437" t="s">
        <v>594</v>
      </c>
      <c r="Y437" t="s">
        <v>594</v>
      </c>
      <c r="Z437" t="s">
        <v>1557</v>
      </c>
      <c r="AA437" t="s">
        <v>1557</v>
      </c>
      <c r="AB437" t="s">
        <v>1661</v>
      </c>
      <c r="AC437" t="s">
        <v>594</v>
      </c>
      <c r="AD437" t="s">
        <v>604</v>
      </c>
      <c r="AF437" t="s">
        <v>10331</v>
      </c>
      <c r="AH437" t="s">
        <v>10328</v>
      </c>
      <c r="AI437" t="s">
        <v>607</v>
      </c>
      <c r="AJ437" t="s">
        <v>608</v>
      </c>
      <c r="AK437" t="s">
        <v>647</v>
      </c>
      <c r="AL437" t="s">
        <v>609</v>
      </c>
      <c r="AM437" t="s">
        <v>610</v>
      </c>
      <c r="AN437" t="s">
        <v>611</v>
      </c>
      <c r="AO437">
        <v>0</v>
      </c>
      <c r="AP437">
        <v>22000000000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1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450</v>
      </c>
      <c r="ES437" t="s">
        <v>10328</v>
      </c>
      <c r="ET437" t="s">
        <v>10328</v>
      </c>
      <c r="EU437">
        <v>2019</v>
      </c>
      <c r="EV437" t="s">
        <v>10329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 t="b">
        <v>1</v>
      </c>
      <c r="FR437" t="b">
        <v>1</v>
      </c>
    </row>
    <row r="438" spans="1:174" x14ac:dyDescent="0.4">
      <c r="A438" t="s">
        <v>226</v>
      </c>
      <c r="B438" t="s">
        <v>1662</v>
      </c>
      <c r="C438">
        <v>210000329</v>
      </c>
      <c r="D438" t="s">
        <v>1663</v>
      </c>
      <c r="E438" t="s">
        <v>1664</v>
      </c>
      <c r="F438" t="s">
        <v>587</v>
      </c>
      <c r="G438" t="s">
        <v>717</v>
      </c>
      <c r="H438" t="s">
        <v>1178</v>
      </c>
      <c r="I438" t="s">
        <v>730</v>
      </c>
      <c r="J438" t="s">
        <v>878</v>
      </c>
      <c r="K438" t="s">
        <v>732</v>
      </c>
      <c r="L438" t="s">
        <v>879</v>
      </c>
      <c r="M438" t="s">
        <v>594</v>
      </c>
      <c r="N438" t="s">
        <v>635</v>
      </c>
      <c r="O438" t="s">
        <v>596</v>
      </c>
      <c r="P438" t="s">
        <v>636</v>
      </c>
      <c r="Q438" t="s">
        <v>696</v>
      </c>
      <c r="R438" t="s">
        <v>598</v>
      </c>
      <c r="S438" t="s">
        <v>733</v>
      </c>
      <c r="T438" s="1">
        <v>43685</v>
      </c>
      <c r="U438" s="1">
        <v>44416</v>
      </c>
      <c r="V438" s="1">
        <v>50990</v>
      </c>
      <c r="X438" t="s">
        <v>594</v>
      </c>
      <c r="Y438" t="s">
        <v>594</v>
      </c>
      <c r="Z438" t="s">
        <v>594</v>
      </c>
      <c r="AA438" t="s">
        <v>594</v>
      </c>
      <c r="AB438" t="s">
        <v>1481</v>
      </c>
      <c r="AC438" t="s">
        <v>1665</v>
      </c>
      <c r="AD438" t="s">
        <v>812</v>
      </c>
      <c r="AF438" t="s">
        <v>813</v>
      </c>
      <c r="AH438" t="s">
        <v>10328</v>
      </c>
      <c r="AI438" t="s">
        <v>607</v>
      </c>
      <c r="AJ438" t="s">
        <v>814</v>
      </c>
      <c r="AK438" t="s">
        <v>587</v>
      </c>
      <c r="AL438" t="s">
        <v>609</v>
      </c>
      <c r="AM438" t="s">
        <v>610</v>
      </c>
      <c r="AN438" t="s">
        <v>619</v>
      </c>
      <c r="AO438">
        <v>0</v>
      </c>
      <c r="AP438">
        <v>260000000000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154364088416</v>
      </c>
      <c r="AX438">
        <v>0</v>
      </c>
      <c r="AY438">
        <v>33637909625</v>
      </c>
      <c r="AZ438">
        <v>135081637035</v>
      </c>
      <c r="BA438">
        <v>0</v>
      </c>
      <c r="BB438">
        <v>-33637909625</v>
      </c>
      <c r="BC438">
        <v>19282451381</v>
      </c>
      <c r="BD438">
        <v>322511006</v>
      </c>
      <c r="BE438">
        <v>1213723974</v>
      </c>
      <c r="BF438">
        <v>35388776751</v>
      </c>
      <c r="BG438">
        <v>1213723974</v>
      </c>
      <c r="BH438">
        <v>0</v>
      </c>
      <c r="BI438">
        <v>0</v>
      </c>
      <c r="BJ438">
        <v>-303776865</v>
      </c>
      <c r="BK438">
        <v>1213723974</v>
      </c>
      <c r="BL438">
        <v>0</v>
      </c>
      <c r="BM438">
        <v>-730918977</v>
      </c>
      <c r="BN438">
        <v>-1034695842</v>
      </c>
      <c r="BO438">
        <v>322511006</v>
      </c>
      <c r="BP438">
        <v>1213723974</v>
      </c>
      <c r="BQ438">
        <v>-408407971</v>
      </c>
      <c r="BR438">
        <v>179028132</v>
      </c>
      <c r="BS438">
        <v>0</v>
      </c>
      <c r="BT438">
        <v>0</v>
      </c>
      <c r="BU438">
        <v>0</v>
      </c>
      <c r="BV438">
        <v>-408407971</v>
      </c>
      <c r="BW438">
        <v>179028132</v>
      </c>
      <c r="BX438">
        <v>-3.1277926006040122</v>
      </c>
      <c r="BY438">
        <v>0.60208868878668287</v>
      </c>
      <c r="BZ438">
        <v>0</v>
      </c>
      <c r="CA438">
        <v>13998931892</v>
      </c>
      <c r="CB438">
        <v>13998931892</v>
      </c>
      <c r="CC438">
        <v>49944179128</v>
      </c>
      <c r="CD438">
        <v>0</v>
      </c>
      <c r="CE438">
        <v>12487723097</v>
      </c>
      <c r="CF438">
        <v>13218642074</v>
      </c>
      <c r="CG438">
        <v>47160328564</v>
      </c>
      <c r="CH438">
        <v>12487723097</v>
      </c>
      <c r="CI438">
        <v>13218642074</v>
      </c>
      <c r="CJ438">
        <v>47160328564</v>
      </c>
      <c r="CK438">
        <v>-1034695842</v>
      </c>
      <c r="CL438">
        <v>0</v>
      </c>
      <c r="CM438">
        <v>-31.476473733782779</v>
      </c>
      <c r="CN438">
        <v>3.0509909987449646</v>
      </c>
      <c r="CO438">
        <v>4.8620751500129691</v>
      </c>
      <c r="CP438">
        <v>-393069488057.47302</v>
      </c>
      <c r="CQ438">
        <v>38099930763.766594</v>
      </c>
      <c r="CR438">
        <v>60716248150.166695</v>
      </c>
      <c r="CS438">
        <v>1.1852376984855513</v>
      </c>
      <c r="CT438">
        <v>14800920182.813141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1</v>
      </c>
      <c r="DI438">
        <v>0</v>
      </c>
      <c r="DJ438">
        <v>12487723097</v>
      </c>
      <c r="DK438">
        <v>0</v>
      </c>
      <c r="DL438">
        <v>47160328564</v>
      </c>
      <c r="DM438">
        <v>0</v>
      </c>
      <c r="DN438">
        <v>0</v>
      </c>
      <c r="DO438">
        <v>0</v>
      </c>
      <c r="DP438">
        <v>33637909625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77496869825</v>
      </c>
      <c r="DW438">
        <v>8688621247.7397614</v>
      </c>
      <c r="DX438">
        <v>0</v>
      </c>
      <c r="DY438">
        <v>0</v>
      </c>
      <c r="DZ438">
        <v>19168391244.278236</v>
      </c>
      <c r="EA438">
        <v>0</v>
      </c>
      <c r="EB438">
        <v>27857012492.017998</v>
      </c>
      <c r="EC438">
        <v>0.35945984082871307</v>
      </c>
      <c r="ED438">
        <v>27857012492.017998</v>
      </c>
      <c r="EE438">
        <v>4488834956.760664</v>
      </c>
      <c r="EF438">
        <v>0</v>
      </c>
      <c r="EG438">
        <v>322511006</v>
      </c>
      <c r="EH438">
        <v>0</v>
      </c>
      <c r="EI438">
        <v>0</v>
      </c>
      <c r="EJ438">
        <v>-730918977</v>
      </c>
      <c r="EK438">
        <v>0</v>
      </c>
      <c r="EL438">
        <v>1213723974</v>
      </c>
      <c r="EM438">
        <v>-303776865</v>
      </c>
      <c r="EN438">
        <v>0</v>
      </c>
      <c r="EO438">
        <v>-730918977</v>
      </c>
      <c r="EP438">
        <v>-408407971</v>
      </c>
      <c r="EQ438">
        <v>179028132</v>
      </c>
      <c r="ER438">
        <v>251</v>
      </c>
      <c r="ES438" t="s">
        <v>10328</v>
      </c>
      <c r="ET438" t="s">
        <v>10328</v>
      </c>
      <c r="EU438">
        <v>2019</v>
      </c>
      <c r="EV438" t="s">
        <v>613</v>
      </c>
      <c r="EW438">
        <v>0</v>
      </c>
      <c r="EX438">
        <v>322511006</v>
      </c>
      <c r="EY438">
        <v>0</v>
      </c>
      <c r="EZ438">
        <v>0</v>
      </c>
      <c r="FA438">
        <v>-730918977</v>
      </c>
      <c r="FB438">
        <v>0</v>
      </c>
      <c r="FC438">
        <v>1213723974</v>
      </c>
      <c r="FD438">
        <v>-303776865</v>
      </c>
      <c r="FE438">
        <v>0</v>
      </c>
      <c r="FF438">
        <v>-730918977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 t="b">
        <v>1</v>
      </c>
      <c r="FR438" t="b">
        <v>1</v>
      </c>
    </row>
    <row r="439" spans="1:174" x14ac:dyDescent="0.4">
      <c r="A439" t="s">
        <v>1666</v>
      </c>
      <c r="B439">
        <v>706386869701</v>
      </c>
      <c r="C439">
        <v>6000000001073</v>
      </c>
      <c r="D439" t="s">
        <v>1667</v>
      </c>
      <c r="E439" t="s">
        <v>1668</v>
      </c>
      <c r="F439" t="s">
        <v>647</v>
      </c>
      <c r="G439" t="s">
        <v>1280</v>
      </c>
      <c r="H439" t="s">
        <v>1281</v>
      </c>
      <c r="I439" t="s">
        <v>590</v>
      </c>
      <c r="J439" t="s">
        <v>591</v>
      </c>
      <c r="K439" t="s">
        <v>592</v>
      </c>
      <c r="L439" t="s">
        <v>593</v>
      </c>
      <c r="M439" t="s">
        <v>1055</v>
      </c>
      <c r="N439" t="s">
        <v>595</v>
      </c>
      <c r="O439" t="s">
        <v>596</v>
      </c>
      <c r="P439" t="s">
        <v>595</v>
      </c>
      <c r="Q439" t="s">
        <v>597</v>
      </c>
      <c r="R439" t="s">
        <v>598</v>
      </c>
      <c r="S439" t="s">
        <v>598</v>
      </c>
      <c r="T439" s="1">
        <v>43607</v>
      </c>
      <c r="U439" s="1">
        <v>44887</v>
      </c>
      <c r="V439" s="1">
        <v>44887</v>
      </c>
      <c r="W439" s="1">
        <v>44704</v>
      </c>
      <c r="X439" t="s">
        <v>594</v>
      </c>
      <c r="Y439" t="s">
        <v>594</v>
      </c>
      <c r="Z439" t="s">
        <v>1444</v>
      </c>
      <c r="AA439" t="s">
        <v>1444</v>
      </c>
      <c r="AB439" t="s">
        <v>1669</v>
      </c>
      <c r="AC439" t="s">
        <v>594</v>
      </c>
      <c r="AD439" t="s">
        <v>604</v>
      </c>
      <c r="AF439" t="s">
        <v>10331</v>
      </c>
      <c r="AH439" t="s">
        <v>10328</v>
      </c>
      <c r="AI439" t="s">
        <v>607</v>
      </c>
      <c r="AJ439" t="s">
        <v>608</v>
      </c>
      <c r="AK439" t="s">
        <v>647</v>
      </c>
      <c r="AL439" t="s">
        <v>609</v>
      </c>
      <c r="AM439" t="s">
        <v>610</v>
      </c>
      <c r="AN439" t="s">
        <v>611</v>
      </c>
      <c r="AO439">
        <v>0</v>
      </c>
      <c r="AP439">
        <v>40000000000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1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450</v>
      </c>
      <c r="ES439" t="s">
        <v>10328</v>
      </c>
      <c r="ET439" t="s">
        <v>10328</v>
      </c>
      <c r="EU439">
        <v>2019</v>
      </c>
      <c r="EV439" t="s">
        <v>10329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 t="b">
        <v>1</v>
      </c>
      <c r="FR439" t="b">
        <v>1</v>
      </c>
    </row>
    <row r="440" spans="1:174" x14ac:dyDescent="0.4">
      <c r="A440" t="s">
        <v>227</v>
      </c>
      <c r="B440" t="s">
        <v>1670</v>
      </c>
      <c r="C440">
        <v>210000860</v>
      </c>
      <c r="D440" t="s">
        <v>1671</v>
      </c>
      <c r="E440" t="s">
        <v>1672</v>
      </c>
      <c r="F440" t="s">
        <v>647</v>
      </c>
      <c r="G440" t="s">
        <v>648</v>
      </c>
      <c r="H440" t="s">
        <v>1296</v>
      </c>
      <c r="I440" t="s">
        <v>730</v>
      </c>
      <c r="J440" t="s">
        <v>878</v>
      </c>
      <c r="K440" t="s">
        <v>732</v>
      </c>
      <c r="L440" t="s">
        <v>879</v>
      </c>
      <c r="M440" t="s">
        <v>594</v>
      </c>
      <c r="N440" t="s">
        <v>635</v>
      </c>
      <c r="O440" t="s">
        <v>744</v>
      </c>
      <c r="P440" t="s">
        <v>636</v>
      </c>
      <c r="Q440" t="s">
        <v>597</v>
      </c>
      <c r="R440" t="s">
        <v>598</v>
      </c>
      <c r="S440" t="s">
        <v>733</v>
      </c>
      <c r="T440" s="1">
        <v>43644</v>
      </c>
      <c r="U440" s="1">
        <v>45647</v>
      </c>
      <c r="V440" s="1">
        <v>46377</v>
      </c>
      <c r="X440" t="s">
        <v>594</v>
      </c>
      <c r="Y440" t="s">
        <v>594</v>
      </c>
      <c r="Z440" t="s">
        <v>594</v>
      </c>
      <c r="AA440" t="s">
        <v>594</v>
      </c>
      <c r="AB440" t="s">
        <v>630</v>
      </c>
      <c r="AC440" t="s">
        <v>1673</v>
      </c>
      <c r="AD440" t="s">
        <v>812</v>
      </c>
      <c r="AF440" t="s">
        <v>653</v>
      </c>
      <c r="AH440" t="s">
        <v>10328</v>
      </c>
      <c r="AI440" t="s">
        <v>607</v>
      </c>
      <c r="AJ440" t="s">
        <v>814</v>
      </c>
      <c r="AK440" t="s">
        <v>647</v>
      </c>
      <c r="AL440" t="s">
        <v>609</v>
      </c>
      <c r="AM440" t="s">
        <v>610</v>
      </c>
      <c r="AN440" t="s">
        <v>619</v>
      </c>
      <c r="AO440">
        <v>245000000</v>
      </c>
      <c r="AP440">
        <v>45500000000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51959775281</v>
      </c>
      <c r="AX440">
        <v>0</v>
      </c>
      <c r="AY440">
        <v>0</v>
      </c>
      <c r="AZ440">
        <v>48734176127</v>
      </c>
      <c r="BA440">
        <v>0</v>
      </c>
      <c r="BB440">
        <v>0</v>
      </c>
      <c r="BC440">
        <v>3225599154</v>
      </c>
      <c r="BD440">
        <v>0</v>
      </c>
      <c r="BE440">
        <v>0</v>
      </c>
      <c r="BF440">
        <v>2295966441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3436842</v>
      </c>
      <c r="BN440">
        <v>3436842</v>
      </c>
      <c r="BO440">
        <v>0</v>
      </c>
      <c r="BP440">
        <v>0</v>
      </c>
      <c r="BQ440">
        <v>3436842</v>
      </c>
      <c r="BR440">
        <v>3436842</v>
      </c>
      <c r="BS440">
        <v>0</v>
      </c>
      <c r="BT440">
        <v>0</v>
      </c>
      <c r="BU440">
        <v>0</v>
      </c>
      <c r="BV440">
        <v>3436842</v>
      </c>
      <c r="BW440">
        <v>3436842</v>
      </c>
      <c r="BX440">
        <v>5.2904756270036746</v>
      </c>
      <c r="BY440">
        <v>5.2904756270036746</v>
      </c>
      <c r="BZ440">
        <v>0</v>
      </c>
      <c r="CA440">
        <v>62467655</v>
      </c>
      <c r="CB440">
        <v>62467655</v>
      </c>
      <c r="CC440">
        <v>62467655</v>
      </c>
      <c r="CD440">
        <v>0</v>
      </c>
      <c r="CE440">
        <v>68399659</v>
      </c>
      <c r="CF440">
        <v>64962817</v>
      </c>
      <c r="CG440">
        <v>64962817</v>
      </c>
      <c r="CH440">
        <v>68399659</v>
      </c>
      <c r="CI440">
        <v>64962817</v>
      </c>
      <c r="CJ440">
        <v>64962817</v>
      </c>
      <c r="CK440">
        <v>3436842</v>
      </c>
      <c r="CL440">
        <v>0</v>
      </c>
      <c r="CM440">
        <v>83.490444421768188</v>
      </c>
      <c r="CN440">
        <v>23.253763318061832</v>
      </c>
      <c r="CO440">
        <v>-0.51799803972244263</v>
      </c>
      <c r="CP440">
        <v>5710717928.2073965</v>
      </c>
      <c r="CQ440">
        <v>1590549481.422138</v>
      </c>
      <c r="CR440">
        <v>-35430889.27968353</v>
      </c>
      <c r="CS440">
        <v>0.98342500425872847</v>
      </c>
      <c r="CT440">
        <v>67265934.943370581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1</v>
      </c>
      <c r="DI440">
        <v>0</v>
      </c>
      <c r="DJ440">
        <v>68399659</v>
      </c>
      <c r="DK440">
        <v>0</v>
      </c>
      <c r="DL440">
        <v>64962817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63930978</v>
      </c>
      <c r="DW440">
        <v>129299.99870621886</v>
      </c>
      <c r="DX440">
        <v>0</v>
      </c>
      <c r="DY440">
        <v>0</v>
      </c>
      <c r="DZ440">
        <v>13350163.0805561</v>
      </c>
      <c r="EA440">
        <v>0</v>
      </c>
      <c r="EB440">
        <v>13479463.07926232</v>
      </c>
      <c r="EC440">
        <v>0.21084399927781991</v>
      </c>
      <c r="ED440">
        <v>13479463.07926232</v>
      </c>
      <c r="EE440">
        <v>14421657.652799128</v>
      </c>
      <c r="EF440">
        <v>0</v>
      </c>
      <c r="EG440">
        <v>0</v>
      </c>
      <c r="EH440">
        <v>0</v>
      </c>
      <c r="EI440">
        <v>0</v>
      </c>
      <c r="EJ440">
        <v>3436842</v>
      </c>
      <c r="EK440">
        <v>0</v>
      </c>
      <c r="EL440">
        <v>0</v>
      </c>
      <c r="EM440">
        <v>0</v>
      </c>
      <c r="EN440">
        <v>0</v>
      </c>
      <c r="EO440">
        <v>3436842</v>
      </c>
      <c r="EP440">
        <v>3436842</v>
      </c>
      <c r="EQ440">
        <v>3436842</v>
      </c>
      <c r="ER440">
        <v>371</v>
      </c>
      <c r="ES440" t="s">
        <v>10328</v>
      </c>
      <c r="ET440" t="s">
        <v>10328</v>
      </c>
      <c r="EU440">
        <v>2019</v>
      </c>
      <c r="EV440" t="s">
        <v>613</v>
      </c>
      <c r="EW440">
        <v>0</v>
      </c>
      <c r="EX440">
        <v>0</v>
      </c>
      <c r="EY440">
        <v>0</v>
      </c>
      <c r="EZ440">
        <v>0</v>
      </c>
      <c r="FA440">
        <v>3436842</v>
      </c>
      <c r="FB440">
        <v>0</v>
      </c>
      <c r="FC440">
        <v>0</v>
      </c>
      <c r="FD440">
        <v>0</v>
      </c>
      <c r="FE440">
        <v>0</v>
      </c>
      <c r="FF440">
        <v>3436842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 t="b">
        <v>1</v>
      </c>
      <c r="FR440" t="b">
        <v>1</v>
      </c>
    </row>
    <row r="441" spans="1:174" x14ac:dyDescent="0.4">
      <c r="A441" t="s">
        <v>228</v>
      </c>
      <c r="B441" t="s">
        <v>1674</v>
      </c>
      <c r="C441">
        <v>210000795</v>
      </c>
      <c r="D441" t="s">
        <v>1675</v>
      </c>
      <c r="E441" t="s">
        <v>1676</v>
      </c>
      <c r="F441" t="s">
        <v>647</v>
      </c>
      <c r="G441" t="s">
        <v>648</v>
      </c>
      <c r="H441" t="s">
        <v>695</v>
      </c>
      <c r="I441" t="s">
        <v>730</v>
      </c>
      <c r="J441" t="s">
        <v>878</v>
      </c>
      <c r="K441" t="s">
        <v>732</v>
      </c>
      <c r="L441" t="s">
        <v>879</v>
      </c>
      <c r="M441" t="s">
        <v>594</v>
      </c>
      <c r="N441" t="s">
        <v>635</v>
      </c>
      <c r="O441" t="s">
        <v>624</v>
      </c>
      <c r="P441" t="s">
        <v>636</v>
      </c>
      <c r="Q441" t="s">
        <v>696</v>
      </c>
      <c r="R441" t="s">
        <v>733</v>
      </c>
      <c r="S441" t="s">
        <v>733</v>
      </c>
      <c r="T441" s="1">
        <v>44147</v>
      </c>
      <c r="U441" s="1">
        <v>45582</v>
      </c>
      <c r="V441" s="1">
        <v>47408</v>
      </c>
      <c r="X441" t="s">
        <v>594</v>
      </c>
      <c r="Y441" t="s">
        <v>594</v>
      </c>
      <c r="Z441" t="s">
        <v>594</v>
      </c>
      <c r="AA441" t="s">
        <v>594</v>
      </c>
      <c r="AB441" t="s">
        <v>594</v>
      </c>
      <c r="AC441" t="s">
        <v>1345</v>
      </c>
      <c r="AD441" t="s">
        <v>812</v>
      </c>
      <c r="AF441" t="s">
        <v>653</v>
      </c>
      <c r="AH441" t="s">
        <v>10328</v>
      </c>
      <c r="AI441" t="s">
        <v>607</v>
      </c>
      <c r="AJ441" t="s">
        <v>814</v>
      </c>
      <c r="AK441" t="s">
        <v>647</v>
      </c>
      <c r="AL441" t="s">
        <v>609</v>
      </c>
      <c r="AM441" t="s">
        <v>610</v>
      </c>
      <c r="AN441" t="s">
        <v>619</v>
      </c>
      <c r="AO441">
        <v>30000000</v>
      </c>
      <c r="AP441">
        <v>39000000000</v>
      </c>
      <c r="AQ441">
        <v>0</v>
      </c>
      <c r="AR441">
        <v>0</v>
      </c>
      <c r="AS441">
        <v>0</v>
      </c>
      <c r="AT441">
        <v>0</v>
      </c>
      <c r="AU441">
        <v>13893294</v>
      </c>
      <c r="AV441">
        <v>52994825</v>
      </c>
      <c r="AW441">
        <v>39440876215</v>
      </c>
      <c r="AX441">
        <v>27971956</v>
      </c>
      <c r="AY441">
        <v>2733260636</v>
      </c>
      <c r="AZ441">
        <v>32689228279</v>
      </c>
      <c r="BA441">
        <v>-14078662</v>
      </c>
      <c r="BB441">
        <v>-2680265811</v>
      </c>
      <c r="BC441">
        <v>6751647936</v>
      </c>
      <c r="BD441">
        <v>48519702</v>
      </c>
      <c r="BE441">
        <v>340946773</v>
      </c>
      <c r="BF441">
        <v>12168678757</v>
      </c>
      <c r="BG441">
        <v>340946773</v>
      </c>
      <c r="BH441">
        <v>0</v>
      </c>
      <c r="BI441">
        <v>0</v>
      </c>
      <c r="BJ441">
        <v>881604132</v>
      </c>
      <c r="BK441">
        <v>344493175</v>
      </c>
      <c r="BL441">
        <v>0</v>
      </c>
      <c r="BM441">
        <v>1687149941</v>
      </c>
      <c r="BN441">
        <v>1627730848</v>
      </c>
      <c r="BO441">
        <v>49859060</v>
      </c>
      <c r="BP441">
        <v>344493175</v>
      </c>
      <c r="BQ441">
        <v>1737009001</v>
      </c>
      <c r="BR441">
        <v>1972224023</v>
      </c>
      <c r="BS441">
        <v>0</v>
      </c>
      <c r="BT441">
        <v>0</v>
      </c>
      <c r="BU441">
        <v>0</v>
      </c>
      <c r="BV441">
        <v>1737009001</v>
      </c>
      <c r="BW441">
        <v>1972224023</v>
      </c>
      <c r="BX441">
        <v>25.310564787258233</v>
      </c>
      <c r="BY441">
        <v>21.874870346741268</v>
      </c>
      <c r="BZ441">
        <v>7870691.2699999996</v>
      </c>
      <c r="CA441">
        <v>9793402694</v>
      </c>
      <c r="CB441">
        <v>9813762484</v>
      </c>
      <c r="CC441">
        <v>12133544108</v>
      </c>
      <c r="CD441">
        <v>5790611.0700000003</v>
      </c>
      <c r="CE441">
        <v>8763510793</v>
      </c>
      <c r="CF441">
        <v>6699063130</v>
      </c>
      <c r="CG441">
        <v>11240582601</v>
      </c>
      <c r="CH441">
        <v>6645409309.8952112</v>
      </c>
      <c r="CI441">
        <v>5274941860.2400093</v>
      </c>
      <c r="CJ441">
        <v>7561586408.1736155</v>
      </c>
      <c r="CK441">
        <v>1764088712.7215958</v>
      </c>
      <c r="CL441">
        <v>0</v>
      </c>
      <c r="CM441">
        <v>2478.314380645752</v>
      </c>
      <c r="CN441">
        <v>25.295905470848091</v>
      </c>
      <c r="CO441">
        <v>14.751464724540714</v>
      </c>
      <c r="CP441">
        <v>21718734823236.156</v>
      </c>
      <c r="CQ441">
        <v>221680940612.48499</v>
      </c>
      <c r="CR441">
        <v>129274620326.07132</v>
      </c>
      <c r="CS441">
        <v>1.3595392134976685</v>
      </c>
      <c r="CT441">
        <v>11914336570.993549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0.59348696976255844</v>
      </c>
      <c r="DI441">
        <v>0.40651303023744151</v>
      </c>
      <c r="DJ441">
        <v>5201029465.0190458</v>
      </c>
      <c r="DK441">
        <v>3562481327.9809542</v>
      </c>
      <c r="DL441">
        <v>6671139306.2332277</v>
      </c>
      <c r="DM441">
        <v>4569443294.7667723</v>
      </c>
      <c r="DN441">
        <v>31451738.102347076</v>
      </c>
      <c r="DO441">
        <v>21543086.89765292</v>
      </c>
      <c r="DP441">
        <v>1622154572.4309232</v>
      </c>
      <c r="DQ441">
        <v>1111106063.5690765</v>
      </c>
      <c r="DR441">
        <v>0</v>
      </c>
      <c r="DS441">
        <v>0</v>
      </c>
      <c r="DT441">
        <v>0</v>
      </c>
      <c r="DU441">
        <v>0</v>
      </c>
      <c r="DV441">
        <v>15915022715</v>
      </c>
      <c r="DW441">
        <v>600483479.90444684</v>
      </c>
      <c r="DX441">
        <v>0</v>
      </c>
      <c r="DY441">
        <v>5245956609.7663479</v>
      </c>
      <c r="DZ441">
        <v>3525625364.7403312</v>
      </c>
      <c r="EA441">
        <v>0</v>
      </c>
      <c r="EB441">
        <v>9372065454.4111252</v>
      </c>
      <c r="EC441">
        <v>0.58888168884471026</v>
      </c>
      <c r="ED441">
        <v>9372065454.4111252</v>
      </c>
      <c r="EE441">
        <v>5160671035.9906864</v>
      </c>
      <c r="EF441">
        <v>472950878</v>
      </c>
      <c r="EG441">
        <v>49859060</v>
      </c>
      <c r="EH441">
        <v>0</v>
      </c>
      <c r="EI441">
        <v>-391376384</v>
      </c>
      <c r="EJ441">
        <v>1605575447</v>
      </c>
      <c r="EK441">
        <v>407049683</v>
      </c>
      <c r="EL441">
        <v>344493175</v>
      </c>
      <c r="EM441">
        <v>881604132</v>
      </c>
      <c r="EN441">
        <v>-386097029</v>
      </c>
      <c r="EO441">
        <v>725174062</v>
      </c>
      <c r="EP441">
        <v>1737009001</v>
      </c>
      <c r="EQ441">
        <v>1972224023</v>
      </c>
      <c r="ER441">
        <v>63</v>
      </c>
      <c r="ES441" t="s">
        <v>10328</v>
      </c>
      <c r="ET441" t="s">
        <v>1677</v>
      </c>
      <c r="EU441">
        <v>2020</v>
      </c>
      <c r="EV441" t="s">
        <v>855</v>
      </c>
      <c r="EW441">
        <v>280690183.43076146</v>
      </c>
      <c r="EX441">
        <v>29590702.434609588</v>
      </c>
      <c r="EY441">
        <v>0</v>
      </c>
      <c r="EZ441">
        <v>-232276784.17678747</v>
      </c>
      <c r="FA441">
        <v>952888106.76519525</v>
      </c>
      <c r="FB441">
        <v>241578682.90647998</v>
      </c>
      <c r="FC441">
        <v>204452210.53463274</v>
      </c>
      <c r="FD441">
        <v>523220564.83083057</v>
      </c>
      <c r="FE441">
        <v>-229143555.77553666</v>
      </c>
      <c r="FF441">
        <v>430381356.60678566</v>
      </c>
      <c r="FG441">
        <v>192260694.56923851</v>
      </c>
      <c r="FH441">
        <v>20268357.565390412</v>
      </c>
      <c r="FI441">
        <v>0</v>
      </c>
      <c r="FJ441">
        <v>-159099599.8232125</v>
      </c>
      <c r="FK441">
        <v>652687340.23480463</v>
      </c>
      <c r="FL441">
        <v>165471000.09351999</v>
      </c>
      <c r="FM441">
        <v>140040964.46536723</v>
      </c>
      <c r="FN441">
        <v>358383567.16916937</v>
      </c>
      <c r="FO441">
        <v>-156953473.22446334</v>
      </c>
      <c r="FP441">
        <v>294792705.39321429</v>
      </c>
      <c r="FQ441" t="b">
        <v>1</v>
      </c>
      <c r="FR441" t="b">
        <v>1</v>
      </c>
    </row>
    <row r="442" spans="1:174" x14ac:dyDescent="0.4">
      <c r="A442" t="s">
        <v>229</v>
      </c>
      <c r="B442">
        <v>6398830001</v>
      </c>
      <c r="C442">
        <v>6000000001098</v>
      </c>
      <c r="D442" t="s">
        <v>1678</v>
      </c>
      <c r="E442" t="s">
        <v>1679</v>
      </c>
      <c r="F442" t="s">
        <v>587</v>
      </c>
      <c r="G442" t="s">
        <v>742</v>
      </c>
      <c r="H442" t="s">
        <v>743</v>
      </c>
      <c r="I442" t="s">
        <v>590</v>
      </c>
      <c r="J442" t="s">
        <v>591</v>
      </c>
      <c r="K442" t="s">
        <v>592</v>
      </c>
      <c r="L442" t="s">
        <v>593</v>
      </c>
      <c r="M442" t="s">
        <v>594</v>
      </c>
      <c r="N442" t="s">
        <v>595</v>
      </c>
      <c r="O442" t="s">
        <v>596</v>
      </c>
      <c r="P442" t="s">
        <v>595</v>
      </c>
      <c r="Q442" t="s">
        <v>597</v>
      </c>
      <c r="R442" t="s">
        <v>598</v>
      </c>
      <c r="S442" t="s">
        <v>598</v>
      </c>
      <c r="T442" s="1">
        <v>43782</v>
      </c>
      <c r="U442" s="1">
        <v>50130</v>
      </c>
      <c r="V442" s="1">
        <v>50130</v>
      </c>
      <c r="X442" t="s">
        <v>718</v>
      </c>
      <c r="Y442" t="s">
        <v>600</v>
      </c>
      <c r="Z442" t="s">
        <v>719</v>
      </c>
      <c r="AA442" t="s">
        <v>1226</v>
      </c>
      <c r="AB442" t="s">
        <v>1311</v>
      </c>
      <c r="AC442" t="s">
        <v>594</v>
      </c>
      <c r="AD442" t="s">
        <v>825</v>
      </c>
      <c r="AF442" t="s">
        <v>605</v>
      </c>
      <c r="AH442" s="1">
        <v>43658</v>
      </c>
      <c r="AI442" t="s">
        <v>607</v>
      </c>
      <c r="AJ442" t="s">
        <v>608</v>
      </c>
      <c r="AK442" t="s">
        <v>587</v>
      </c>
      <c r="AL442" t="s">
        <v>609</v>
      </c>
      <c r="AM442" t="s">
        <v>610</v>
      </c>
      <c r="AN442" t="s">
        <v>619</v>
      </c>
      <c r="AO442">
        <v>0</v>
      </c>
      <c r="AP442">
        <v>95888888889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95888888889</v>
      </c>
      <c r="AX442">
        <v>1270370371</v>
      </c>
      <c r="AY442">
        <v>1270370371</v>
      </c>
      <c r="AZ442">
        <v>32530766423</v>
      </c>
      <c r="BA442">
        <v>-1270370371</v>
      </c>
      <c r="BB442">
        <v>-1270370371</v>
      </c>
      <c r="BC442">
        <v>63358122466</v>
      </c>
      <c r="BD442">
        <v>511637624</v>
      </c>
      <c r="BE442">
        <v>511637624</v>
      </c>
      <c r="BF442">
        <v>13323860710</v>
      </c>
      <c r="BG442">
        <v>0</v>
      </c>
      <c r="BH442">
        <v>511637624</v>
      </c>
      <c r="BI442">
        <v>0</v>
      </c>
      <c r="BJ442">
        <v>0</v>
      </c>
      <c r="BK442">
        <v>0</v>
      </c>
      <c r="BL442">
        <v>522281497</v>
      </c>
      <c r="BM442">
        <v>0</v>
      </c>
      <c r="BN442">
        <v>0</v>
      </c>
      <c r="BO442">
        <v>183728523</v>
      </c>
      <c r="BP442">
        <v>523188500</v>
      </c>
      <c r="BQ442">
        <v>183728523</v>
      </c>
      <c r="BR442">
        <v>523188500</v>
      </c>
      <c r="BS442">
        <v>0</v>
      </c>
      <c r="BT442">
        <v>0</v>
      </c>
      <c r="BU442">
        <v>0</v>
      </c>
      <c r="BV442">
        <v>183728523</v>
      </c>
      <c r="BW442">
        <v>523188500</v>
      </c>
      <c r="BX442">
        <v>0.28753515640818866</v>
      </c>
      <c r="BY442">
        <v>0.82099844047264015</v>
      </c>
      <c r="BZ442">
        <v>0</v>
      </c>
      <c r="CA442">
        <v>63572592592</v>
      </c>
      <c r="CB442">
        <v>64842962963</v>
      </c>
      <c r="CC442">
        <v>64842962963</v>
      </c>
      <c r="CD442">
        <v>0</v>
      </c>
      <c r="CE442">
        <v>63358122466</v>
      </c>
      <c r="CF442">
        <v>64621125252</v>
      </c>
      <c r="CG442">
        <v>64616830668</v>
      </c>
      <c r="CH442">
        <v>63358122466</v>
      </c>
      <c r="CI442">
        <v>64621125252</v>
      </c>
      <c r="CJ442">
        <v>64616830668</v>
      </c>
      <c r="CK442">
        <v>11662169</v>
      </c>
      <c r="CL442">
        <v>0</v>
      </c>
      <c r="CM442">
        <v>0.27452599999999999</v>
      </c>
      <c r="CN442">
        <v>3.2943120000000001</v>
      </c>
      <c r="CO442">
        <v>3.2943120000000001</v>
      </c>
      <c r="CP442">
        <v>17393451928.101116</v>
      </c>
      <c r="CQ442">
        <v>208721423137.21341</v>
      </c>
      <c r="CR442">
        <v>208721423137.21341</v>
      </c>
      <c r="CS442">
        <v>1.1389510386904531</v>
      </c>
      <c r="CT442">
        <v>72161799392.12764</v>
      </c>
      <c r="CU442">
        <v>3.2</v>
      </c>
      <c r="CV442">
        <v>0</v>
      </c>
      <c r="CW442">
        <v>0</v>
      </c>
      <c r="CX442">
        <v>3.1999999999999997</v>
      </c>
      <c r="CY442">
        <v>3.1999999999999997</v>
      </c>
      <c r="CZ442">
        <v>202745991891.20001</v>
      </c>
      <c r="DA442">
        <v>0</v>
      </c>
      <c r="DB442">
        <v>0</v>
      </c>
      <c r="DC442">
        <v>4065185187.1999998</v>
      </c>
      <c r="DD442">
        <v>4065185187.1999998</v>
      </c>
      <c r="DE442">
        <v>63358122466</v>
      </c>
      <c r="DF442">
        <v>0</v>
      </c>
      <c r="DG442">
        <v>1270370371</v>
      </c>
      <c r="DH442">
        <v>1</v>
      </c>
      <c r="DI442">
        <v>0</v>
      </c>
      <c r="DJ442">
        <v>63358122466</v>
      </c>
      <c r="DK442">
        <v>0</v>
      </c>
      <c r="DL442">
        <v>64616830668</v>
      </c>
      <c r="DM442">
        <v>0</v>
      </c>
      <c r="DN442">
        <v>0</v>
      </c>
      <c r="DO442">
        <v>0</v>
      </c>
      <c r="DP442">
        <v>1270370371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61556754435.592133</v>
      </c>
      <c r="DW442">
        <v>7818462055.2712002</v>
      </c>
      <c r="DX442">
        <v>0</v>
      </c>
      <c r="DY442">
        <v>0</v>
      </c>
      <c r="DZ442">
        <v>0</v>
      </c>
      <c r="EA442">
        <v>0</v>
      </c>
      <c r="EB442">
        <v>7818462055.2712002</v>
      </c>
      <c r="EC442">
        <v>0.12701225278944472</v>
      </c>
      <c r="ED442">
        <v>7818462055.2712011</v>
      </c>
      <c r="EE442">
        <v>8047257866.9161892</v>
      </c>
      <c r="EF442">
        <v>0</v>
      </c>
      <c r="EG442">
        <v>183728523</v>
      </c>
      <c r="EH442">
        <v>0</v>
      </c>
      <c r="EI442">
        <v>0</v>
      </c>
      <c r="EJ442">
        <v>0</v>
      </c>
      <c r="EK442">
        <v>0</v>
      </c>
      <c r="EL442">
        <v>523188500</v>
      </c>
      <c r="EM442">
        <v>0</v>
      </c>
      <c r="EN442">
        <v>0</v>
      </c>
      <c r="EO442">
        <v>0</v>
      </c>
      <c r="EP442">
        <v>183728523</v>
      </c>
      <c r="EQ442">
        <v>523188500</v>
      </c>
      <c r="ER442">
        <v>174</v>
      </c>
      <c r="ES442" t="s">
        <v>10328</v>
      </c>
      <c r="ET442" t="s">
        <v>10328</v>
      </c>
      <c r="EU442">
        <v>2019</v>
      </c>
      <c r="EV442" t="s">
        <v>10329</v>
      </c>
      <c r="EW442">
        <v>0</v>
      </c>
      <c r="EX442">
        <v>183728523</v>
      </c>
      <c r="EY442">
        <v>0</v>
      </c>
      <c r="EZ442">
        <v>0</v>
      </c>
      <c r="FA442">
        <v>0</v>
      </c>
      <c r="FB442">
        <v>0</v>
      </c>
      <c r="FC442">
        <v>523188500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 t="b">
        <v>1</v>
      </c>
      <c r="FR442" t="b">
        <v>1</v>
      </c>
    </row>
    <row r="443" spans="1:174" x14ac:dyDescent="0.4">
      <c r="A443" t="s">
        <v>230</v>
      </c>
      <c r="B443" t="s">
        <v>1680</v>
      </c>
      <c r="C443">
        <v>210000298</v>
      </c>
      <c r="D443" t="s">
        <v>1681</v>
      </c>
      <c r="E443" t="s">
        <v>1682</v>
      </c>
      <c r="F443" t="s">
        <v>885</v>
      </c>
      <c r="G443" t="s">
        <v>885</v>
      </c>
      <c r="H443" t="s">
        <v>1321</v>
      </c>
      <c r="I443" t="s">
        <v>590</v>
      </c>
      <c r="J443" t="s">
        <v>591</v>
      </c>
      <c r="K443" t="s">
        <v>592</v>
      </c>
      <c r="L443" t="s">
        <v>593</v>
      </c>
      <c r="M443" t="s">
        <v>594</v>
      </c>
      <c r="N443" t="s">
        <v>635</v>
      </c>
      <c r="O443" t="s">
        <v>596</v>
      </c>
      <c r="P443" t="s">
        <v>636</v>
      </c>
      <c r="Q443" t="s">
        <v>696</v>
      </c>
      <c r="R443" t="s">
        <v>598</v>
      </c>
      <c r="S443" t="s">
        <v>598</v>
      </c>
      <c r="T443" s="1">
        <v>43643</v>
      </c>
      <c r="U443" s="1">
        <v>43998</v>
      </c>
      <c r="V443" s="1">
        <v>46565</v>
      </c>
      <c r="X443" t="s">
        <v>594</v>
      </c>
      <c r="Y443" t="s">
        <v>594</v>
      </c>
      <c r="Z443" t="s">
        <v>594</v>
      </c>
      <c r="AA443" t="s">
        <v>594</v>
      </c>
      <c r="AB443" t="s">
        <v>1683</v>
      </c>
      <c r="AC443" t="s">
        <v>594</v>
      </c>
      <c r="AD443" t="s">
        <v>888</v>
      </c>
      <c r="AF443" t="s">
        <v>735</v>
      </c>
      <c r="AH443" t="s">
        <v>10328</v>
      </c>
      <c r="AI443" t="s">
        <v>607</v>
      </c>
      <c r="AJ443" t="s">
        <v>737</v>
      </c>
      <c r="AK443" t="s">
        <v>885</v>
      </c>
      <c r="AL443" t="s">
        <v>609</v>
      </c>
      <c r="AM443" t="s">
        <v>610</v>
      </c>
      <c r="AN443" t="s">
        <v>619</v>
      </c>
      <c r="AO443">
        <v>0</v>
      </c>
      <c r="AP443">
        <v>100000000000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99982157681</v>
      </c>
      <c r="AX443">
        <v>0</v>
      </c>
      <c r="AY443">
        <v>0</v>
      </c>
      <c r="AZ443">
        <v>96127390593</v>
      </c>
      <c r="BA443">
        <v>0</v>
      </c>
      <c r="BB443">
        <v>0</v>
      </c>
      <c r="BC443">
        <v>3854767088</v>
      </c>
      <c r="BD443">
        <v>33999949</v>
      </c>
      <c r="BE443">
        <v>33999949</v>
      </c>
      <c r="BF443">
        <v>10527884313</v>
      </c>
      <c r="BG443">
        <v>33999949</v>
      </c>
      <c r="BH443">
        <v>0</v>
      </c>
      <c r="BI443">
        <v>0</v>
      </c>
      <c r="BJ443">
        <v>0</v>
      </c>
      <c r="BK443">
        <v>33999949</v>
      </c>
      <c r="BL443">
        <v>0</v>
      </c>
      <c r="BM443">
        <v>-27043558</v>
      </c>
      <c r="BN443">
        <v>-27043558</v>
      </c>
      <c r="BO443">
        <v>33999949</v>
      </c>
      <c r="BP443">
        <v>33999949</v>
      </c>
      <c r="BQ443">
        <v>6956391</v>
      </c>
      <c r="BR443">
        <v>6956391</v>
      </c>
      <c r="BS443">
        <v>0</v>
      </c>
      <c r="BT443">
        <v>0</v>
      </c>
      <c r="BU443">
        <v>0</v>
      </c>
      <c r="BV443">
        <v>6956391</v>
      </c>
      <c r="BW443">
        <v>6956391</v>
      </c>
      <c r="BX443">
        <v>0.18638622439196667</v>
      </c>
      <c r="BY443">
        <v>0.18638622439196667</v>
      </c>
      <c r="BZ443">
        <v>0</v>
      </c>
      <c r="CA443">
        <v>3830349071</v>
      </c>
      <c r="CB443">
        <v>3830349071</v>
      </c>
      <c r="CC443">
        <v>3830349071</v>
      </c>
      <c r="CD443">
        <v>0</v>
      </c>
      <c r="CE443">
        <v>3722201663</v>
      </c>
      <c r="CF443">
        <v>3749245221</v>
      </c>
      <c r="CG443">
        <v>3749245221</v>
      </c>
      <c r="CH443">
        <v>3722201663</v>
      </c>
      <c r="CI443">
        <v>3749245221</v>
      </c>
      <c r="CJ443">
        <v>3749245221</v>
      </c>
      <c r="CK443">
        <v>-27043558</v>
      </c>
      <c r="CL443">
        <v>0</v>
      </c>
      <c r="CM443">
        <v>2.2065648436546326</v>
      </c>
      <c r="CN443">
        <v>0.75460821390151978</v>
      </c>
      <c r="CO443">
        <v>4.1821041703224191</v>
      </c>
      <c r="CP443">
        <v>8213279330.5686083</v>
      </c>
      <c r="CQ443">
        <v>2808803948.6976967</v>
      </c>
      <c r="CR443">
        <v>15566635097.613344</v>
      </c>
      <c r="CS443">
        <v>1.1039717398494937</v>
      </c>
      <c r="CT443">
        <v>4109205445.9727888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1</v>
      </c>
      <c r="DI443">
        <v>0</v>
      </c>
      <c r="DJ443">
        <v>3722201663</v>
      </c>
      <c r="DK443">
        <v>0</v>
      </c>
      <c r="DL443">
        <v>3749245221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6478229489</v>
      </c>
      <c r="DW443">
        <v>408105295.35996908</v>
      </c>
      <c r="DX443">
        <v>0</v>
      </c>
      <c r="DY443">
        <v>0</v>
      </c>
      <c r="DZ443">
        <v>0</v>
      </c>
      <c r="EA443">
        <v>0</v>
      </c>
      <c r="EB443">
        <v>408105295.35996908</v>
      </c>
      <c r="EC443">
        <v>6.2996424571394039E-2</v>
      </c>
      <c r="ED443">
        <v>408105295.35996902</v>
      </c>
      <c r="EE443">
        <v>234485396.30269694</v>
      </c>
      <c r="EF443">
        <v>0</v>
      </c>
      <c r="EG443">
        <v>33999949</v>
      </c>
      <c r="EH443">
        <v>0</v>
      </c>
      <c r="EI443">
        <v>0</v>
      </c>
      <c r="EJ443">
        <v>-27043558</v>
      </c>
      <c r="EK443">
        <v>0</v>
      </c>
      <c r="EL443">
        <v>33999949</v>
      </c>
      <c r="EM443">
        <v>0</v>
      </c>
      <c r="EN443">
        <v>0</v>
      </c>
      <c r="EO443">
        <v>-27043558</v>
      </c>
      <c r="EP443">
        <v>6956391</v>
      </c>
      <c r="EQ443">
        <v>6956391</v>
      </c>
      <c r="ER443">
        <v>357</v>
      </c>
      <c r="ES443" t="s">
        <v>10328</v>
      </c>
      <c r="ET443" t="s">
        <v>10328</v>
      </c>
      <c r="EU443">
        <v>2019</v>
      </c>
      <c r="EV443" t="s">
        <v>613</v>
      </c>
      <c r="EW443">
        <v>0</v>
      </c>
      <c r="EX443">
        <v>33999949</v>
      </c>
      <c r="EY443">
        <v>0</v>
      </c>
      <c r="EZ443">
        <v>0</v>
      </c>
      <c r="FA443">
        <v>-27043558</v>
      </c>
      <c r="FB443">
        <v>0</v>
      </c>
      <c r="FC443">
        <v>33999949</v>
      </c>
      <c r="FD443">
        <v>0</v>
      </c>
      <c r="FE443">
        <v>0</v>
      </c>
      <c r="FF443">
        <v>-27043558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 t="b">
        <v>1</v>
      </c>
      <c r="FR443" t="b">
        <v>1</v>
      </c>
    </row>
    <row r="444" spans="1:174" x14ac:dyDescent="0.4">
      <c r="A444" t="s">
        <v>231</v>
      </c>
      <c r="B444" t="s">
        <v>1684</v>
      </c>
      <c r="C444">
        <v>210000527</v>
      </c>
      <c r="D444" t="s">
        <v>1685</v>
      </c>
      <c r="E444" t="s">
        <v>1686</v>
      </c>
      <c r="F444" t="s">
        <v>587</v>
      </c>
      <c r="G444" t="s">
        <v>695</v>
      </c>
      <c r="H444" t="s">
        <v>695</v>
      </c>
      <c r="I444" t="s">
        <v>730</v>
      </c>
      <c r="J444" t="s">
        <v>731</v>
      </c>
      <c r="K444" t="s">
        <v>732</v>
      </c>
      <c r="L444" t="s">
        <v>695</v>
      </c>
      <c r="M444" t="s">
        <v>594</v>
      </c>
      <c r="N444" t="s">
        <v>635</v>
      </c>
      <c r="O444" t="s">
        <v>624</v>
      </c>
      <c r="P444" t="s">
        <v>625</v>
      </c>
      <c r="Q444" t="s">
        <v>696</v>
      </c>
      <c r="R444" t="s">
        <v>733</v>
      </c>
      <c r="S444" t="s">
        <v>733</v>
      </c>
      <c r="T444" s="1">
        <v>43907</v>
      </c>
      <c r="U444" s="1">
        <v>46022</v>
      </c>
      <c r="V444" s="1">
        <v>48213</v>
      </c>
      <c r="X444" t="s">
        <v>594</v>
      </c>
      <c r="Y444" t="s">
        <v>594</v>
      </c>
      <c r="Z444" t="s">
        <v>594</v>
      </c>
      <c r="AA444" t="s">
        <v>594</v>
      </c>
      <c r="AB444" t="s">
        <v>594</v>
      </c>
      <c r="AC444" t="s">
        <v>1687</v>
      </c>
      <c r="AD444" t="s">
        <v>904</v>
      </c>
      <c r="AF444" t="s">
        <v>813</v>
      </c>
      <c r="AH444" t="s">
        <v>10328</v>
      </c>
      <c r="AI444" t="s">
        <v>607</v>
      </c>
      <c r="AJ444" t="s">
        <v>814</v>
      </c>
      <c r="AK444" t="s">
        <v>587</v>
      </c>
      <c r="AL444" t="s">
        <v>627</v>
      </c>
      <c r="AM444" t="s">
        <v>610</v>
      </c>
      <c r="AN444" t="s">
        <v>619</v>
      </c>
      <c r="AO444">
        <v>50000000</v>
      </c>
      <c r="AP444">
        <v>65000000000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61487636135</v>
      </c>
      <c r="AX444">
        <v>0</v>
      </c>
      <c r="AY444">
        <v>0</v>
      </c>
      <c r="AZ444">
        <v>7797812845</v>
      </c>
      <c r="BA444">
        <v>0</v>
      </c>
      <c r="BB444">
        <v>0</v>
      </c>
      <c r="BC444">
        <v>53689823290</v>
      </c>
      <c r="BD444">
        <v>0</v>
      </c>
      <c r="BE444">
        <v>0</v>
      </c>
      <c r="BF444">
        <v>12094455257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-1680934030</v>
      </c>
      <c r="BN444">
        <v>-1928841934</v>
      </c>
      <c r="BO444">
        <v>0</v>
      </c>
      <c r="BP444">
        <v>0</v>
      </c>
      <c r="BQ444">
        <v>-1680934030</v>
      </c>
      <c r="BR444">
        <v>-1928841934</v>
      </c>
      <c r="BS444">
        <v>0</v>
      </c>
      <c r="BT444">
        <v>0</v>
      </c>
      <c r="BU444">
        <v>0</v>
      </c>
      <c r="BV444">
        <v>-1680934030</v>
      </c>
      <c r="BW444">
        <v>-1928841934</v>
      </c>
      <c r="BX444">
        <v>-2.2581115872834174</v>
      </c>
      <c r="BY444">
        <v>-2.5777018217179219</v>
      </c>
      <c r="BZ444">
        <v>43141158</v>
      </c>
      <c r="CA444">
        <v>54449852435</v>
      </c>
      <c r="CB444">
        <v>54449852435</v>
      </c>
      <c r="CC444">
        <v>54449852435</v>
      </c>
      <c r="CD444">
        <v>49439849</v>
      </c>
      <c r="CE444">
        <v>74822267477</v>
      </c>
      <c r="CF444">
        <v>72376423350</v>
      </c>
      <c r="CG444">
        <v>72904829670</v>
      </c>
      <c r="CH444">
        <v>63982291382.296036</v>
      </c>
      <c r="CI444">
        <v>65371696201.49604</v>
      </c>
      <c r="CJ444">
        <v>65451434478.296036</v>
      </c>
      <c r="CK444">
        <v>-1469143096</v>
      </c>
      <c r="CL444">
        <v>0</v>
      </c>
      <c r="CM444">
        <v>47.892360091209405</v>
      </c>
      <c r="CN444">
        <v>11.102703213691711</v>
      </c>
      <c r="CO444">
        <v>13.048924803733829</v>
      </c>
      <c r="CP444">
        <v>3583414976849.27</v>
      </c>
      <c r="CQ444">
        <v>830729429572.58875</v>
      </c>
      <c r="CR444">
        <v>976350141952.2323</v>
      </c>
      <c r="CS444">
        <v>1.5403834255564524</v>
      </c>
      <c r="CT444">
        <v>115254980684.12239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1</v>
      </c>
      <c r="DJ444">
        <v>0</v>
      </c>
      <c r="DK444">
        <v>74822267477</v>
      </c>
      <c r="DL444">
        <v>0</v>
      </c>
      <c r="DM444">
        <v>72904829670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79385377154</v>
      </c>
      <c r="DW444">
        <v>0</v>
      </c>
      <c r="DX444">
        <v>0</v>
      </c>
      <c r="DY444">
        <v>36779563762.254356</v>
      </c>
      <c r="DZ444">
        <v>19846344288.5</v>
      </c>
      <c r="EA444">
        <v>0</v>
      </c>
      <c r="EB444">
        <v>56625908050.754356</v>
      </c>
      <c r="EC444">
        <v>0.71330401241157471</v>
      </c>
      <c r="ED444">
        <v>56625908050.754356</v>
      </c>
      <c r="EE444">
        <v>53371023609.076172</v>
      </c>
      <c r="EF444">
        <v>4516857870</v>
      </c>
      <c r="EG444">
        <v>0</v>
      </c>
      <c r="EH444">
        <v>0</v>
      </c>
      <c r="EI444">
        <v>-4126778157</v>
      </c>
      <c r="EJ444">
        <v>-2071013743</v>
      </c>
      <c r="EK444">
        <v>3988451550</v>
      </c>
      <c r="EL444">
        <v>0</v>
      </c>
      <c r="EM444">
        <v>0</v>
      </c>
      <c r="EN444">
        <v>-3846279741</v>
      </c>
      <c r="EO444">
        <v>-2071013743</v>
      </c>
      <c r="EP444">
        <v>-1680934030</v>
      </c>
      <c r="EQ444">
        <v>-1928841934</v>
      </c>
      <c r="ER444">
        <v>748</v>
      </c>
      <c r="ES444" t="s">
        <v>10328</v>
      </c>
      <c r="ET444" t="s">
        <v>10328</v>
      </c>
      <c r="EU444">
        <v>2020</v>
      </c>
      <c r="EV444" t="s">
        <v>855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4516857870</v>
      </c>
      <c r="FH444">
        <v>0</v>
      </c>
      <c r="FI444">
        <v>0</v>
      </c>
      <c r="FJ444">
        <v>-4126778157</v>
      </c>
      <c r="FK444">
        <v>-2071013743</v>
      </c>
      <c r="FL444">
        <v>3988451550</v>
      </c>
      <c r="FM444">
        <v>0</v>
      </c>
      <c r="FN444">
        <v>0</v>
      </c>
      <c r="FO444">
        <v>-3846279741</v>
      </c>
      <c r="FP444">
        <v>-2071013743</v>
      </c>
      <c r="FQ444" t="b">
        <v>1</v>
      </c>
      <c r="FR444" t="b">
        <v>1</v>
      </c>
    </row>
    <row r="445" spans="1:174" x14ac:dyDescent="0.4">
      <c r="A445" t="s">
        <v>1688</v>
      </c>
      <c r="B445">
        <v>406202093401</v>
      </c>
      <c r="C445">
        <v>6000000001081</v>
      </c>
      <c r="D445" t="s">
        <v>1689</v>
      </c>
      <c r="E445" t="s">
        <v>1690</v>
      </c>
      <c r="F445" t="s">
        <v>647</v>
      </c>
      <c r="G445" t="s">
        <v>648</v>
      </c>
      <c r="H445" t="s">
        <v>973</v>
      </c>
      <c r="I445" t="s">
        <v>590</v>
      </c>
      <c r="J445" t="s">
        <v>591</v>
      </c>
      <c r="K445" t="s">
        <v>592</v>
      </c>
      <c r="L445" t="s">
        <v>593</v>
      </c>
      <c r="M445" t="s">
        <v>1418</v>
      </c>
      <c r="N445" t="s">
        <v>595</v>
      </c>
      <c r="O445" t="s">
        <v>596</v>
      </c>
      <c r="P445" t="s">
        <v>595</v>
      </c>
      <c r="Q445" t="s">
        <v>597</v>
      </c>
      <c r="R445" t="s">
        <v>598</v>
      </c>
      <c r="S445" t="s">
        <v>598</v>
      </c>
      <c r="T445" s="1">
        <v>43642</v>
      </c>
      <c r="U445" s="1">
        <v>43642</v>
      </c>
      <c r="V445" s="1">
        <v>45834</v>
      </c>
      <c r="W445" s="1">
        <v>44853</v>
      </c>
      <c r="X445" t="s">
        <v>594</v>
      </c>
      <c r="Y445" t="s">
        <v>594</v>
      </c>
      <c r="Z445" t="s">
        <v>719</v>
      </c>
      <c r="AA445" t="s">
        <v>719</v>
      </c>
      <c r="AB445" t="s">
        <v>746</v>
      </c>
      <c r="AC445" t="s">
        <v>594</v>
      </c>
      <c r="AD445" t="s">
        <v>604</v>
      </c>
      <c r="AF445" t="s">
        <v>10331</v>
      </c>
      <c r="AH445" t="s">
        <v>10328</v>
      </c>
      <c r="AI445" t="s">
        <v>607</v>
      </c>
      <c r="AJ445" t="s">
        <v>608</v>
      </c>
      <c r="AK445" t="s">
        <v>647</v>
      </c>
      <c r="AL445" t="s">
        <v>609</v>
      </c>
      <c r="AM445" t="s">
        <v>610</v>
      </c>
      <c r="AN445" t="s">
        <v>611</v>
      </c>
      <c r="AO445">
        <v>0</v>
      </c>
      <c r="AP445">
        <v>210000000000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1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450</v>
      </c>
      <c r="ES445" t="s">
        <v>10328</v>
      </c>
      <c r="ET445" t="s">
        <v>10328</v>
      </c>
      <c r="EU445">
        <v>2019</v>
      </c>
      <c r="EV445" t="s">
        <v>10329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 t="b">
        <v>1</v>
      </c>
      <c r="FR445" t="b">
        <v>1</v>
      </c>
    </row>
    <row r="446" spans="1:174" x14ac:dyDescent="0.4">
      <c r="A446" t="s">
        <v>1688</v>
      </c>
      <c r="B446" t="s">
        <v>1691</v>
      </c>
      <c r="C446">
        <v>210000305</v>
      </c>
      <c r="D446" t="s">
        <v>1689</v>
      </c>
      <c r="E446" t="s">
        <v>1692</v>
      </c>
      <c r="F446" t="s">
        <v>647</v>
      </c>
      <c r="G446" t="s">
        <v>648</v>
      </c>
      <c r="H446" t="s">
        <v>973</v>
      </c>
      <c r="I446" t="s">
        <v>590</v>
      </c>
      <c r="J446" t="s">
        <v>591</v>
      </c>
      <c r="K446" t="s">
        <v>592</v>
      </c>
      <c r="L446" t="s">
        <v>593</v>
      </c>
      <c r="M446" t="s">
        <v>1418</v>
      </c>
      <c r="N446" t="s">
        <v>635</v>
      </c>
      <c r="O446" t="s">
        <v>624</v>
      </c>
      <c r="P446" t="s">
        <v>625</v>
      </c>
      <c r="Q446" t="s">
        <v>597</v>
      </c>
      <c r="R446" t="s">
        <v>598</v>
      </c>
      <c r="S446" t="s">
        <v>598</v>
      </c>
      <c r="T446" s="1">
        <v>43642</v>
      </c>
      <c r="U446" s="1">
        <v>43642</v>
      </c>
      <c r="V446" s="1">
        <v>45834</v>
      </c>
      <c r="W446" s="1">
        <v>44853</v>
      </c>
      <c r="X446" t="s">
        <v>594</v>
      </c>
      <c r="Y446" t="s">
        <v>594</v>
      </c>
      <c r="Z446" t="s">
        <v>719</v>
      </c>
      <c r="AA446" t="s">
        <v>719</v>
      </c>
      <c r="AB446" t="s">
        <v>746</v>
      </c>
      <c r="AC446" t="s">
        <v>594</v>
      </c>
      <c r="AD446" t="s">
        <v>604</v>
      </c>
      <c r="AF446" t="s">
        <v>10331</v>
      </c>
      <c r="AH446" t="s">
        <v>10328</v>
      </c>
      <c r="AI446" t="s">
        <v>607</v>
      </c>
      <c r="AJ446" t="s">
        <v>608</v>
      </c>
      <c r="AK446" t="s">
        <v>647</v>
      </c>
      <c r="AL446" t="s">
        <v>627</v>
      </c>
      <c r="AM446" t="s">
        <v>610</v>
      </c>
      <c r="AN446" t="s">
        <v>611</v>
      </c>
      <c r="AO446">
        <v>0</v>
      </c>
      <c r="AP446">
        <v>10000000000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10000000000</v>
      </c>
      <c r="AX446">
        <v>0</v>
      </c>
      <c r="AY446">
        <v>0</v>
      </c>
      <c r="AZ446">
        <v>10290051364</v>
      </c>
      <c r="BA446">
        <v>0</v>
      </c>
      <c r="BB446">
        <v>0</v>
      </c>
      <c r="BC446">
        <v>-290051364</v>
      </c>
      <c r="BD446">
        <v>0</v>
      </c>
      <c r="BE446">
        <v>0</v>
      </c>
      <c r="BF446">
        <v>6800758432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17.373705506324772</v>
      </c>
      <c r="CP446">
        <v>0</v>
      </c>
      <c r="CQ446">
        <v>0</v>
      </c>
      <c r="CR446">
        <v>0</v>
      </c>
      <c r="CS446">
        <v>1.7090809795999999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2.0402245420209939E-2</v>
      </c>
      <c r="DI446">
        <v>0.97959775457979004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450</v>
      </c>
      <c r="ES446" t="s">
        <v>10328</v>
      </c>
      <c r="ET446" t="s">
        <v>10328</v>
      </c>
      <c r="EU446">
        <v>2019</v>
      </c>
      <c r="EV446" t="s">
        <v>613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 t="b">
        <v>1</v>
      </c>
      <c r="FR446" t="b">
        <v>1</v>
      </c>
    </row>
    <row r="447" spans="1:174" x14ac:dyDescent="0.4">
      <c r="A447" t="s">
        <v>1693</v>
      </c>
      <c r="B447">
        <v>306173067302</v>
      </c>
      <c r="C447">
        <v>6000000001083</v>
      </c>
      <c r="D447" t="s">
        <v>1694</v>
      </c>
      <c r="E447" t="s">
        <v>1695</v>
      </c>
      <c r="F447" t="s">
        <v>647</v>
      </c>
      <c r="G447" t="s">
        <v>1280</v>
      </c>
      <c r="H447" t="s">
        <v>1281</v>
      </c>
      <c r="I447" t="s">
        <v>590</v>
      </c>
      <c r="J447" t="s">
        <v>591</v>
      </c>
      <c r="K447" t="s">
        <v>592</v>
      </c>
      <c r="L447" t="s">
        <v>593</v>
      </c>
      <c r="M447" t="s">
        <v>1696</v>
      </c>
      <c r="N447" t="s">
        <v>595</v>
      </c>
      <c r="O447" t="s">
        <v>596</v>
      </c>
      <c r="P447" t="s">
        <v>595</v>
      </c>
      <c r="Q447" t="s">
        <v>597</v>
      </c>
      <c r="R447" t="s">
        <v>598</v>
      </c>
      <c r="S447" t="s">
        <v>598</v>
      </c>
      <c r="T447" s="1">
        <v>43665</v>
      </c>
      <c r="U447" s="1">
        <v>43665</v>
      </c>
      <c r="V447" s="1">
        <v>45310</v>
      </c>
      <c r="W447" s="1">
        <v>45026</v>
      </c>
      <c r="X447" t="s">
        <v>594</v>
      </c>
      <c r="Y447" t="s">
        <v>594</v>
      </c>
      <c r="Z447" t="s">
        <v>1444</v>
      </c>
      <c r="AA447" t="s">
        <v>1444</v>
      </c>
      <c r="AB447" t="s">
        <v>1697</v>
      </c>
      <c r="AC447" t="s">
        <v>594</v>
      </c>
      <c r="AD447" t="s">
        <v>604</v>
      </c>
      <c r="AF447" t="s">
        <v>10331</v>
      </c>
      <c r="AH447" t="s">
        <v>10328</v>
      </c>
      <c r="AI447" t="s">
        <v>607</v>
      </c>
      <c r="AJ447" t="s">
        <v>608</v>
      </c>
      <c r="AK447" t="s">
        <v>647</v>
      </c>
      <c r="AL447" t="s">
        <v>609</v>
      </c>
      <c r="AM447" t="s">
        <v>610</v>
      </c>
      <c r="AN447" t="s">
        <v>611</v>
      </c>
      <c r="AO447">
        <v>0</v>
      </c>
      <c r="AP447">
        <v>45000000000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1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450</v>
      </c>
      <c r="ES447" t="s">
        <v>10328</v>
      </c>
      <c r="ET447" t="s">
        <v>10328</v>
      </c>
      <c r="EU447">
        <v>2019</v>
      </c>
      <c r="EV447" t="s">
        <v>10329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 t="b">
        <v>1</v>
      </c>
      <c r="FR447" t="b">
        <v>1</v>
      </c>
    </row>
    <row r="448" spans="1:174" x14ac:dyDescent="0.4">
      <c r="A448" t="s">
        <v>232</v>
      </c>
      <c r="B448">
        <v>400716475402</v>
      </c>
      <c r="C448">
        <v>6000000001086</v>
      </c>
      <c r="D448" t="s">
        <v>1698</v>
      </c>
      <c r="E448" t="s">
        <v>1699</v>
      </c>
      <c r="F448" t="s">
        <v>1249</v>
      </c>
      <c r="G448" t="s">
        <v>1249</v>
      </c>
      <c r="H448" t="s">
        <v>1249</v>
      </c>
      <c r="I448" t="s">
        <v>590</v>
      </c>
      <c r="J448" t="s">
        <v>591</v>
      </c>
      <c r="K448" t="s">
        <v>592</v>
      </c>
      <c r="L448" t="s">
        <v>593</v>
      </c>
      <c r="M448" t="s">
        <v>594</v>
      </c>
      <c r="N448" t="s">
        <v>595</v>
      </c>
      <c r="O448" t="s">
        <v>596</v>
      </c>
      <c r="P448" t="s">
        <v>595</v>
      </c>
      <c r="Q448" t="s">
        <v>597</v>
      </c>
      <c r="R448" t="s">
        <v>598</v>
      </c>
      <c r="S448" t="s">
        <v>598</v>
      </c>
      <c r="T448" s="1">
        <v>43675</v>
      </c>
      <c r="U448" s="1">
        <v>43675</v>
      </c>
      <c r="V448" s="1">
        <v>46963</v>
      </c>
      <c r="X448" t="s">
        <v>594</v>
      </c>
      <c r="Y448" t="s">
        <v>594</v>
      </c>
      <c r="Z448" t="s">
        <v>594</v>
      </c>
      <c r="AA448" t="s">
        <v>594</v>
      </c>
      <c r="AB448" t="s">
        <v>1120</v>
      </c>
      <c r="AC448" t="s">
        <v>594</v>
      </c>
      <c r="AD448" t="s">
        <v>721</v>
      </c>
      <c r="AF448" t="s">
        <v>735</v>
      </c>
      <c r="AH448" s="1">
        <v>43675</v>
      </c>
      <c r="AI448" t="s">
        <v>607</v>
      </c>
      <c r="AJ448" t="s">
        <v>1249</v>
      </c>
      <c r="AK448" t="s">
        <v>1249</v>
      </c>
      <c r="AL448" t="s">
        <v>609</v>
      </c>
      <c r="AM448" t="s">
        <v>610</v>
      </c>
      <c r="AN448" t="s">
        <v>619</v>
      </c>
      <c r="AO448">
        <v>0</v>
      </c>
      <c r="AP448">
        <v>50054540464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50054540464</v>
      </c>
      <c r="AX448">
        <v>0</v>
      </c>
      <c r="AY448">
        <v>0</v>
      </c>
      <c r="AZ448">
        <v>33157514698</v>
      </c>
      <c r="BA448">
        <v>0</v>
      </c>
      <c r="BB448">
        <v>0</v>
      </c>
      <c r="BC448">
        <v>16897025766</v>
      </c>
      <c r="BD448">
        <v>0</v>
      </c>
      <c r="BE448">
        <v>422419417</v>
      </c>
      <c r="BF448">
        <v>5157282596</v>
      </c>
      <c r="BG448">
        <v>0</v>
      </c>
      <c r="BH448">
        <v>422419417</v>
      </c>
      <c r="BI448">
        <v>0</v>
      </c>
      <c r="BJ448">
        <v>0</v>
      </c>
      <c r="BK448">
        <v>0</v>
      </c>
      <c r="BL448">
        <v>607435967</v>
      </c>
      <c r="BM448">
        <v>0</v>
      </c>
      <c r="BN448">
        <v>0</v>
      </c>
      <c r="BO448">
        <v>63958038</v>
      </c>
      <c r="BP448">
        <v>607435967</v>
      </c>
      <c r="BQ448">
        <v>63958038</v>
      </c>
      <c r="BR448">
        <v>607435967</v>
      </c>
      <c r="BS448">
        <v>0</v>
      </c>
      <c r="BT448">
        <v>0</v>
      </c>
      <c r="BU448">
        <v>0</v>
      </c>
      <c r="BV448">
        <v>63958038</v>
      </c>
      <c r="BW448">
        <v>607435967</v>
      </c>
      <c r="BX448">
        <v>0.37995473572302374</v>
      </c>
      <c r="BY448">
        <v>3.5147512907214429</v>
      </c>
      <c r="BZ448">
        <v>0</v>
      </c>
      <c r="CA448">
        <v>33518062511</v>
      </c>
      <c r="CB448">
        <v>33518062511</v>
      </c>
      <c r="CC448">
        <v>33518062511</v>
      </c>
      <c r="CD448">
        <v>0</v>
      </c>
      <c r="CE448">
        <v>16897025766</v>
      </c>
      <c r="CF448">
        <v>16833067728</v>
      </c>
      <c r="CG448">
        <v>18275357576</v>
      </c>
      <c r="CH448">
        <v>16897025766</v>
      </c>
      <c r="CI448">
        <v>16833067728</v>
      </c>
      <c r="CJ448">
        <v>18275357576</v>
      </c>
      <c r="CK448">
        <v>-1378331810</v>
      </c>
      <c r="CL448">
        <v>0</v>
      </c>
      <c r="CM448">
        <v>0.38094892499999999</v>
      </c>
      <c r="CN448">
        <v>4.5713870999999999</v>
      </c>
      <c r="CO448">
        <v>4.5713870999999999</v>
      </c>
      <c r="CP448">
        <v>6436903801.2550011</v>
      </c>
      <c r="CQ448">
        <v>77242845615.060013</v>
      </c>
      <c r="CR448">
        <v>77242845615.060013</v>
      </c>
      <c r="CS448">
        <v>1.1030332622813548</v>
      </c>
      <c r="CT448">
        <v>18637981453.523087</v>
      </c>
      <c r="CU448">
        <v>5</v>
      </c>
      <c r="CV448">
        <v>0</v>
      </c>
      <c r="CW448">
        <v>0</v>
      </c>
      <c r="CX448">
        <v>0</v>
      </c>
      <c r="CY448">
        <v>0</v>
      </c>
      <c r="CZ448">
        <v>84485128830</v>
      </c>
      <c r="DA448">
        <v>0</v>
      </c>
      <c r="DB448">
        <v>0</v>
      </c>
      <c r="DC448">
        <v>0</v>
      </c>
      <c r="DD448">
        <v>0</v>
      </c>
      <c r="DE448">
        <v>16897025766</v>
      </c>
      <c r="DF448">
        <v>0</v>
      </c>
      <c r="DG448">
        <v>0</v>
      </c>
      <c r="DH448">
        <v>1</v>
      </c>
      <c r="DI448">
        <v>0</v>
      </c>
      <c r="DJ448">
        <v>16897025766</v>
      </c>
      <c r="DK448">
        <v>0</v>
      </c>
      <c r="DL448">
        <v>18275357576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33576257323.072929</v>
      </c>
      <c r="DW448">
        <v>2133527936.0265946</v>
      </c>
      <c r="DX448">
        <v>0</v>
      </c>
      <c r="DY448">
        <v>0</v>
      </c>
      <c r="DZ448">
        <v>0</v>
      </c>
      <c r="EA448">
        <v>0</v>
      </c>
      <c r="EB448">
        <v>2133527936.0265946</v>
      </c>
      <c r="EC448">
        <v>6.3542756284527199E-2</v>
      </c>
      <c r="ED448">
        <v>2133527936.0265949</v>
      </c>
      <c r="EE448">
        <v>1073683590.1823145</v>
      </c>
      <c r="EF448">
        <v>0</v>
      </c>
      <c r="EG448">
        <v>63958038</v>
      </c>
      <c r="EH448">
        <v>0</v>
      </c>
      <c r="EI448">
        <v>0</v>
      </c>
      <c r="EJ448">
        <v>0</v>
      </c>
      <c r="EK448">
        <v>0</v>
      </c>
      <c r="EL448">
        <v>607435967</v>
      </c>
      <c r="EM448">
        <v>0</v>
      </c>
      <c r="EN448">
        <v>0</v>
      </c>
      <c r="EO448">
        <v>0</v>
      </c>
      <c r="EP448">
        <v>63958038</v>
      </c>
      <c r="EQ448">
        <v>607435967</v>
      </c>
      <c r="ER448">
        <v>160</v>
      </c>
      <c r="ES448" t="s">
        <v>1249</v>
      </c>
      <c r="ET448" t="s">
        <v>10328</v>
      </c>
      <c r="EU448">
        <v>2019</v>
      </c>
      <c r="EV448" t="s">
        <v>10329</v>
      </c>
      <c r="EW448">
        <v>0</v>
      </c>
      <c r="EX448">
        <v>63958038</v>
      </c>
      <c r="EY448">
        <v>0</v>
      </c>
      <c r="EZ448">
        <v>0</v>
      </c>
      <c r="FA448">
        <v>0</v>
      </c>
      <c r="FB448">
        <v>0</v>
      </c>
      <c r="FC448">
        <v>607435967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 t="b">
        <v>1</v>
      </c>
      <c r="FR448" t="b">
        <v>1</v>
      </c>
    </row>
    <row r="449" spans="1:174" x14ac:dyDescent="0.4">
      <c r="A449" t="s">
        <v>232</v>
      </c>
      <c r="B449" t="s">
        <v>1700</v>
      </c>
      <c r="C449">
        <v>210000324</v>
      </c>
      <c r="D449" t="s">
        <v>1698</v>
      </c>
      <c r="E449" t="s">
        <v>1701</v>
      </c>
      <c r="F449" t="s">
        <v>1249</v>
      </c>
      <c r="G449" t="s">
        <v>1249</v>
      </c>
      <c r="H449" t="s">
        <v>1249</v>
      </c>
      <c r="I449" t="s">
        <v>590</v>
      </c>
      <c r="J449" t="s">
        <v>591</v>
      </c>
      <c r="K449" t="s">
        <v>592</v>
      </c>
      <c r="L449" t="s">
        <v>593</v>
      </c>
      <c r="M449" t="s">
        <v>594</v>
      </c>
      <c r="N449" t="s">
        <v>635</v>
      </c>
      <c r="O449" t="s">
        <v>596</v>
      </c>
      <c r="P449" t="s">
        <v>636</v>
      </c>
      <c r="Q449" t="s">
        <v>597</v>
      </c>
      <c r="R449" t="s">
        <v>598</v>
      </c>
      <c r="S449" t="s">
        <v>598</v>
      </c>
      <c r="T449" s="1">
        <v>43675</v>
      </c>
      <c r="U449" s="1">
        <v>43675</v>
      </c>
      <c r="V449" s="1">
        <v>54633</v>
      </c>
      <c r="X449" t="s">
        <v>594</v>
      </c>
      <c r="Y449" t="s">
        <v>594</v>
      </c>
      <c r="Z449" t="s">
        <v>594</v>
      </c>
      <c r="AA449" t="s">
        <v>594</v>
      </c>
      <c r="AB449" t="s">
        <v>1120</v>
      </c>
      <c r="AC449" t="s">
        <v>594</v>
      </c>
      <c r="AD449" t="s">
        <v>721</v>
      </c>
      <c r="AF449" t="s">
        <v>735</v>
      </c>
      <c r="AH449" t="s">
        <v>10328</v>
      </c>
      <c r="AI449" t="s">
        <v>607</v>
      </c>
      <c r="AJ449" t="s">
        <v>1249</v>
      </c>
      <c r="AK449" t="s">
        <v>1249</v>
      </c>
      <c r="AL449" t="s">
        <v>609</v>
      </c>
      <c r="AM449" t="s">
        <v>610</v>
      </c>
      <c r="AN449" t="s">
        <v>619</v>
      </c>
      <c r="AO449">
        <v>0</v>
      </c>
      <c r="AP449">
        <v>28926328000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28296328000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28296328000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-179264317</v>
      </c>
      <c r="BT449">
        <v>-179264317</v>
      </c>
      <c r="BU449">
        <v>-22652762138</v>
      </c>
      <c r="BV449">
        <v>-179264317</v>
      </c>
      <c r="BW449">
        <v>-179264317</v>
      </c>
      <c r="BX449">
        <v>-3.0786458043464089</v>
      </c>
      <c r="BY449">
        <v>-3.0786458043464089</v>
      </c>
      <c r="BZ449">
        <v>0</v>
      </c>
      <c r="CA449">
        <v>28296328000</v>
      </c>
      <c r="CB449">
        <v>28296328000</v>
      </c>
      <c r="CC449">
        <v>28296328000</v>
      </c>
      <c r="CD449">
        <v>0</v>
      </c>
      <c r="CE449">
        <v>5643565862</v>
      </c>
      <c r="CF449">
        <v>5822830179</v>
      </c>
      <c r="CG449">
        <v>5822830179</v>
      </c>
      <c r="CH449">
        <v>5643565862</v>
      </c>
      <c r="CI449">
        <v>5822830179</v>
      </c>
      <c r="CJ449">
        <v>5822830179</v>
      </c>
      <c r="CK449">
        <v>-179264317</v>
      </c>
      <c r="CL449">
        <v>0</v>
      </c>
      <c r="CM449">
        <v>-30.800931230187423</v>
      </c>
      <c r="CN449">
        <v>-11.910647116601467</v>
      </c>
      <c r="CO449">
        <v>-21.452647931873798</v>
      </c>
      <c r="CP449">
        <v>-173827084008.49539</v>
      </c>
      <c r="CQ449">
        <v>-67218521461.580772</v>
      </c>
      <c r="CR449">
        <v>-121069431517.82787</v>
      </c>
      <c r="CS449">
        <v>0.19944516694887054</v>
      </c>
      <c r="CT449">
        <v>1125581935.5335364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1</v>
      </c>
      <c r="DI449">
        <v>0</v>
      </c>
      <c r="DJ449">
        <v>5643565862</v>
      </c>
      <c r="DK449">
        <v>0</v>
      </c>
      <c r="DL449">
        <v>5822830179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7892024497</v>
      </c>
      <c r="DW449">
        <v>1002287111.119</v>
      </c>
      <c r="DX449">
        <v>0</v>
      </c>
      <c r="DY449">
        <v>0</v>
      </c>
      <c r="DZ449">
        <v>0</v>
      </c>
      <c r="EA449">
        <v>0</v>
      </c>
      <c r="EB449">
        <v>1002287111.119</v>
      </c>
      <c r="EC449">
        <v>0.127</v>
      </c>
      <c r="ED449">
        <v>1002287111.119</v>
      </c>
      <c r="EE449">
        <v>716732864.47399998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450</v>
      </c>
      <c r="ES449" t="s">
        <v>650</v>
      </c>
      <c r="ET449" t="s">
        <v>10328</v>
      </c>
      <c r="EU449">
        <v>2019</v>
      </c>
      <c r="EV449" t="s">
        <v>613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 t="b">
        <v>1</v>
      </c>
      <c r="FR449" t="b">
        <v>1</v>
      </c>
    </row>
    <row r="450" spans="1:174" x14ac:dyDescent="0.4">
      <c r="A450" t="s">
        <v>232</v>
      </c>
      <c r="B450" t="s">
        <v>1702</v>
      </c>
      <c r="C450">
        <v>210000325</v>
      </c>
      <c r="D450" t="s">
        <v>1698</v>
      </c>
      <c r="E450" t="s">
        <v>1703</v>
      </c>
      <c r="F450" t="s">
        <v>1249</v>
      </c>
      <c r="G450" t="s">
        <v>1249</v>
      </c>
      <c r="H450" t="s">
        <v>1249</v>
      </c>
      <c r="I450" t="s">
        <v>590</v>
      </c>
      <c r="J450" t="s">
        <v>591</v>
      </c>
      <c r="K450" t="s">
        <v>592</v>
      </c>
      <c r="L450" t="s">
        <v>593</v>
      </c>
      <c r="M450" t="s">
        <v>594</v>
      </c>
      <c r="N450" t="s">
        <v>635</v>
      </c>
      <c r="O450" t="s">
        <v>744</v>
      </c>
      <c r="P450" t="s">
        <v>636</v>
      </c>
      <c r="Q450" t="s">
        <v>597</v>
      </c>
      <c r="R450" t="s">
        <v>598</v>
      </c>
      <c r="S450" t="s">
        <v>598</v>
      </c>
      <c r="T450" s="1">
        <v>43675</v>
      </c>
      <c r="U450" s="1">
        <v>43675</v>
      </c>
      <c r="V450" s="1">
        <v>54633</v>
      </c>
      <c r="X450" t="s">
        <v>594</v>
      </c>
      <c r="Y450" t="s">
        <v>594</v>
      </c>
      <c r="Z450" t="s">
        <v>594</v>
      </c>
      <c r="AA450" t="s">
        <v>594</v>
      </c>
      <c r="AB450" t="s">
        <v>1120</v>
      </c>
      <c r="AC450" t="s">
        <v>594</v>
      </c>
      <c r="AD450" t="s">
        <v>721</v>
      </c>
      <c r="AF450" t="s">
        <v>735</v>
      </c>
      <c r="AH450" t="s">
        <v>10328</v>
      </c>
      <c r="AI450" t="s">
        <v>607</v>
      </c>
      <c r="AJ450" t="s">
        <v>1249</v>
      </c>
      <c r="AK450" t="s">
        <v>1249</v>
      </c>
      <c r="AL450" t="s">
        <v>627</v>
      </c>
      <c r="AM450" t="s">
        <v>610</v>
      </c>
      <c r="AN450" t="s">
        <v>619</v>
      </c>
      <c r="AO450">
        <v>0</v>
      </c>
      <c r="AP450">
        <v>50285581352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50285581352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50285581352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-50285581352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50285581352</v>
      </c>
      <c r="CB450">
        <v>50285581352</v>
      </c>
      <c r="CC450">
        <v>50285581352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44260978342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450</v>
      </c>
      <c r="ES450" t="s">
        <v>650</v>
      </c>
      <c r="ET450" t="s">
        <v>10328</v>
      </c>
      <c r="EU450">
        <v>2019</v>
      </c>
      <c r="EV450" t="s">
        <v>613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 t="b">
        <v>1</v>
      </c>
      <c r="FR450" t="b">
        <v>1</v>
      </c>
    </row>
    <row r="451" spans="1:174" x14ac:dyDescent="0.4">
      <c r="A451" t="s">
        <v>1704</v>
      </c>
      <c r="B451">
        <v>400714281401</v>
      </c>
      <c r="C451">
        <v>6000000001088</v>
      </c>
      <c r="D451" t="s">
        <v>1705</v>
      </c>
      <c r="E451" t="s">
        <v>1706</v>
      </c>
      <c r="F451" t="s">
        <v>647</v>
      </c>
      <c r="G451" t="s">
        <v>1280</v>
      </c>
      <c r="H451" t="s">
        <v>1281</v>
      </c>
      <c r="I451" t="s">
        <v>590</v>
      </c>
      <c r="J451" t="s">
        <v>591</v>
      </c>
      <c r="K451" t="s">
        <v>592</v>
      </c>
      <c r="L451" t="s">
        <v>593</v>
      </c>
      <c r="M451" t="s">
        <v>974</v>
      </c>
      <c r="N451" t="s">
        <v>595</v>
      </c>
      <c r="O451" t="s">
        <v>596</v>
      </c>
      <c r="P451" t="s">
        <v>595</v>
      </c>
      <c r="Q451" t="s">
        <v>597</v>
      </c>
      <c r="R451" t="s">
        <v>598</v>
      </c>
      <c r="S451" t="s">
        <v>598</v>
      </c>
      <c r="T451" s="1">
        <v>43696</v>
      </c>
      <c r="U451" s="1">
        <v>43696</v>
      </c>
      <c r="V451" s="1">
        <v>45511</v>
      </c>
      <c r="W451" s="1">
        <v>45510</v>
      </c>
      <c r="X451" t="s">
        <v>594</v>
      </c>
      <c r="Y451" t="s">
        <v>594</v>
      </c>
      <c r="Z451" t="s">
        <v>1557</v>
      </c>
      <c r="AA451" t="s">
        <v>1557</v>
      </c>
      <c r="AB451" t="s">
        <v>1120</v>
      </c>
      <c r="AC451" t="s">
        <v>594</v>
      </c>
      <c r="AD451" t="s">
        <v>604</v>
      </c>
      <c r="AF451" t="s">
        <v>10331</v>
      </c>
      <c r="AH451" t="s">
        <v>10328</v>
      </c>
      <c r="AI451" t="s">
        <v>607</v>
      </c>
      <c r="AJ451" t="s">
        <v>608</v>
      </c>
      <c r="AK451" t="s">
        <v>647</v>
      </c>
      <c r="AL451" t="s">
        <v>609</v>
      </c>
      <c r="AM451" t="s">
        <v>610</v>
      </c>
      <c r="AN451" t="s">
        <v>611</v>
      </c>
      <c r="AO451">
        <v>0</v>
      </c>
      <c r="AP451">
        <v>100000000000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1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450</v>
      </c>
      <c r="ES451" t="s">
        <v>10328</v>
      </c>
      <c r="ET451" t="s">
        <v>10328</v>
      </c>
      <c r="EU451">
        <v>2019</v>
      </c>
      <c r="EV451" t="s">
        <v>10329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 t="b">
        <v>1</v>
      </c>
      <c r="FR451" t="b">
        <v>1</v>
      </c>
    </row>
    <row r="452" spans="1:174" x14ac:dyDescent="0.4">
      <c r="A452" t="s">
        <v>1707</v>
      </c>
      <c r="B452">
        <v>605718266602</v>
      </c>
      <c r="C452">
        <v>6000000001091</v>
      </c>
      <c r="D452" t="s">
        <v>1708</v>
      </c>
      <c r="E452" t="s">
        <v>1709</v>
      </c>
      <c r="F452" t="s">
        <v>587</v>
      </c>
      <c r="G452" t="s">
        <v>717</v>
      </c>
      <c r="H452" t="s">
        <v>1178</v>
      </c>
      <c r="I452" t="s">
        <v>590</v>
      </c>
      <c r="J452" t="s">
        <v>591</v>
      </c>
      <c r="K452" t="s">
        <v>592</v>
      </c>
      <c r="L452" t="s">
        <v>593</v>
      </c>
      <c r="M452" t="s">
        <v>594</v>
      </c>
      <c r="N452" t="s">
        <v>595</v>
      </c>
      <c r="O452" t="s">
        <v>596</v>
      </c>
      <c r="P452" t="s">
        <v>595</v>
      </c>
      <c r="Q452" t="s">
        <v>597</v>
      </c>
      <c r="R452" t="s">
        <v>598</v>
      </c>
      <c r="S452" t="s">
        <v>598</v>
      </c>
      <c r="T452" s="1">
        <v>43705</v>
      </c>
      <c r="U452" s="1">
        <v>50464</v>
      </c>
      <c r="V452" s="1">
        <v>50464</v>
      </c>
      <c r="W452" s="1">
        <v>44620</v>
      </c>
      <c r="X452" t="s">
        <v>718</v>
      </c>
      <c r="Y452" t="s">
        <v>600</v>
      </c>
      <c r="Z452" t="s">
        <v>719</v>
      </c>
      <c r="AA452" t="s">
        <v>1179</v>
      </c>
      <c r="AB452" t="s">
        <v>1152</v>
      </c>
      <c r="AC452" t="s">
        <v>594</v>
      </c>
      <c r="AD452" t="s">
        <v>604</v>
      </c>
      <c r="AF452" t="s">
        <v>605</v>
      </c>
      <c r="AH452" t="s">
        <v>10328</v>
      </c>
      <c r="AI452" t="s">
        <v>607</v>
      </c>
      <c r="AJ452" t="s">
        <v>608</v>
      </c>
      <c r="AK452" t="s">
        <v>587</v>
      </c>
      <c r="AL452" t="s">
        <v>609</v>
      </c>
      <c r="AM452" t="s">
        <v>610</v>
      </c>
      <c r="AN452" t="s">
        <v>611</v>
      </c>
      <c r="AO452">
        <v>0</v>
      </c>
      <c r="AP452">
        <v>7700000000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1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450</v>
      </c>
      <c r="ES452" t="s">
        <v>10328</v>
      </c>
      <c r="ET452" t="s">
        <v>10328</v>
      </c>
      <c r="EU452">
        <v>2019</v>
      </c>
      <c r="EV452" t="s">
        <v>10329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 t="b">
        <v>1</v>
      </c>
      <c r="FR452" t="b">
        <v>1</v>
      </c>
    </row>
    <row r="453" spans="1:174" x14ac:dyDescent="0.4">
      <c r="A453" t="s">
        <v>1707</v>
      </c>
      <c r="B453">
        <v>605718266602</v>
      </c>
      <c r="C453">
        <v>6000000001092</v>
      </c>
      <c r="D453" t="s">
        <v>1708</v>
      </c>
      <c r="E453" t="s">
        <v>1709</v>
      </c>
      <c r="F453" t="s">
        <v>587</v>
      </c>
      <c r="G453" t="s">
        <v>717</v>
      </c>
      <c r="H453" t="s">
        <v>1178</v>
      </c>
      <c r="I453" t="s">
        <v>590</v>
      </c>
      <c r="J453" t="s">
        <v>591</v>
      </c>
      <c r="K453" t="s">
        <v>592</v>
      </c>
      <c r="L453" t="s">
        <v>593</v>
      </c>
      <c r="M453" t="s">
        <v>594</v>
      </c>
      <c r="N453" t="s">
        <v>595</v>
      </c>
      <c r="O453" t="s">
        <v>596</v>
      </c>
      <c r="P453" t="s">
        <v>595</v>
      </c>
      <c r="Q453" t="s">
        <v>597</v>
      </c>
      <c r="R453" t="s">
        <v>598</v>
      </c>
      <c r="S453" t="s">
        <v>598</v>
      </c>
      <c r="T453" s="1">
        <v>43705</v>
      </c>
      <c r="U453" s="1">
        <v>50464</v>
      </c>
      <c r="V453" s="1">
        <v>50464</v>
      </c>
      <c r="W453" s="1">
        <v>44620</v>
      </c>
      <c r="X453" t="s">
        <v>718</v>
      </c>
      <c r="Y453" t="s">
        <v>600</v>
      </c>
      <c r="Z453" t="s">
        <v>719</v>
      </c>
      <c r="AA453" t="s">
        <v>1179</v>
      </c>
      <c r="AB453" t="s">
        <v>1152</v>
      </c>
      <c r="AC453" t="s">
        <v>594</v>
      </c>
      <c r="AD453" t="s">
        <v>604</v>
      </c>
      <c r="AF453" t="s">
        <v>605</v>
      </c>
      <c r="AH453" t="s">
        <v>10328</v>
      </c>
      <c r="AI453" t="s">
        <v>607</v>
      </c>
      <c r="AJ453" t="s">
        <v>608</v>
      </c>
      <c r="AK453" t="s">
        <v>587</v>
      </c>
      <c r="AL453" t="s">
        <v>609</v>
      </c>
      <c r="AM453" t="s">
        <v>610</v>
      </c>
      <c r="AN453" t="s">
        <v>611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1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450</v>
      </c>
      <c r="ES453" t="s">
        <v>10328</v>
      </c>
      <c r="ET453" t="s">
        <v>10328</v>
      </c>
      <c r="EU453">
        <v>2019</v>
      </c>
      <c r="EV453" t="s">
        <v>10329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 t="b">
        <v>1</v>
      </c>
      <c r="FR453" t="b">
        <v>1</v>
      </c>
    </row>
    <row r="454" spans="1:174" x14ac:dyDescent="0.4">
      <c r="A454" t="s">
        <v>1710</v>
      </c>
      <c r="B454">
        <v>306403355301</v>
      </c>
      <c r="C454">
        <v>6000000001089</v>
      </c>
      <c r="D454" t="s">
        <v>1711</v>
      </c>
      <c r="E454" t="s">
        <v>1712</v>
      </c>
      <c r="F454" t="s">
        <v>647</v>
      </c>
      <c r="G454" t="s">
        <v>1280</v>
      </c>
      <c r="H454" t="s">
        <v>1281</v>
      </c>
      <c r="I454" t="s">
        <v>590</v>
      </c>
      <c r="J454" t="s">
        <v>591</v>
      </c>
      <c r="K454" t="s">
        <v>592</v>
      </c>
      <c r="L454" t="s">
        <v>593</v>
      </c>
      <c r="M454" t="s">
        <v>974</v>
      </c>
      <c r="N454" t="s">
        <v>595</v>
      </c>
      <c r="O454" t="s">
        <v>596</v>
      </c>
      <c r="P454" t="s">
        <v>595</v>
      </c>
      <c r="Q454" t="s">
        <v>597</v>
      </c>
      <c r="R454" t="s">
        <v>598</v>
      </c>
      <c r="S454" t="s">
        <v>598</v>
      </c>
      <c r="T454" s="1">
        <v>43705</v>
      </c>
      <c r="U454" s="1">
        <v>45288</v>
      </c>
      <c r="V454" s="1">
        <v>45288</v>
      </c>
      <c r="W454" s="1">
        <v>45288</v>
      </c>
      <c r="X454" t="s">
        <v>594</v>
      </c>
      <c r="Y454" t="s">
        <v>594</v>
      </c>
      <c r="Z454" t="s">
        <v>1557</v>
      </c>
      <c r="AA454" t="s">
        <v>1557</v>
      </c>
      <c r="AB454" t="s">
        <v>1713</v>
      </c>
      <c r="AC454" t="s">
        <v>594</v>
      </c>
      <c r="AD454" t="s">
        <v>604</v>
      </c>
      <c r="AF454" t="s">
        <v>10331</v>
      </c>
      <c r="AH454" t="s">
        <v>10328</v>
      </c>
      <c r="AI454" t="s">
        <v>607</v>
      </c>
      <c r="AJ454" t="s">
        <v>608</v>
      </c>
      <c r="AK454" t="s">
        <v>647</v>
      </c>
      <c r="AL454" t="s">
        <v>609</v>
      </c>
      <c r="AM454" t="s">
        <v>610</v>
      </c>
      <c r="AN454" t="s">
        <v>611</v>
      </c>
      <c r="AO454">
        <v>0</v>
      </c>
      <c r="AP454">
        <v>90000000000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1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450</v>
      </c>
      <c r="ES454" t="s">
        <v>10328</v>
      </c>
      <c r="ET454" t="s">
        <v>10328</v>
      </c>
      <c r="EU454">
        <v>2019</v>
      </c>
      <c r="EV454" t="s">
        <v>10329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 t="b">
        <v>1</v>
      </c>
      <c r="FR454" t="b">
        <v>1</v>
      </c>
    </row>
    <row r="455" spans="1:174" x14ac:dyDescent="0.4">
      <c r="A455" t="s">
        <v>233</v>
      </c>
      <c r="B455" t="s">
        <v>1714</v>
      </c>
      <c r="C455">
        <v>210000557</v>
      </c>
      <c r="D455" t="s">
        <v>1715</v>
      </c>
      <c r="E455" t="s">
        <v>1716</v>
      </c>
      <c r="F455" t="s">
        <v>587</v>
      </c>
      <c r="G455" t="s">
        <v>742</v>
      </c>
      <c r="H455" t="s">
        <v>695</v>
      </c>
      <c r="I455" t="s">
        <v>590</v>
      </c>
      <c r="J455" t="s">
        <v>591</v>
      </c>
      <c r="K455" t="s">
        <v>592</v>
      </c>
      <c r="L455" t="s">
        <v>593</v>
      </c>
      <c r="M455" t="s">
        <v>594</v>
      </c>
      <c r="N455" t="s">
        <v>635</v>
      </c>
      <c r="O455" t="s">
        <v>596</v>
      </c>
      <c r="P455" t="s">
        <v>636</v>
      </c>
      <c r="Q455" t="s">
        <v>696</v>
      </c>
      <c r="R455" t="s">
        <v>598</v>
      </c>
      <c r="S455" t="s">
        <v>598</v>
      </c>
      <c r="T455" s="1">
        <v>43928</v>
      </c>
      <c r="U455" s="1">
        <v>45022</v>
      </c>
      <c r="V455" s="1">
        <v>53058</v>
      </c>
      <c r="X455" t="s">
        <v>718</v>
      </c>
      <c r="Y455" t="s">
        <v>600</v>
      </c>
      <c r="Z455" t="s">
        <v>719</v>
      </c>
      <c r="AA455" t="s">
        <v>1226</v>
      </c>
      <c r="AB455" t="s">
        <v>637</v>
      </c>
      <c r="AC455" t="s">
        <v>594</v>
      </c>
      <c r="AD455" t="s">
        <v>698</v>
      </c>
      <c r="AF455" t="s">
        <v>605</v>
      </c>
      <c r="AH455" t="s">
        <v>10328</v>
      </c>
      <c r="AI455" t="s">
        <v>607</v>
      </c>
      <c r="AJ455" t="s">
        <v>608</v>
      </c>
      <c r="AK455" t="s">
        <v>587</v>
      </c>
      <c r="AL455" t="s">
        <v>609</v>
      </c>
      <c r="AM455" t="s">
        <v>610</v>
      </c>
      <c r="AN455" t="s">
        <v>619</v>
      </c>
      <c r="AO455">
        <v>0</v>
      </c>
      <c r="AP455">
        <v>205000000000</v>
      </c>
      <c r="AQ455">
        <v>0</v>
      </c>
      <c r="AR455">
        <v>0</v>
      </c>
      <c r="AS455">
        <v>0</v>
      </c>
      <c r="AT455">
        <v>0</v>
      </c>
      <c r="AU455">
        <v>5079000000</v>
      </c>
      <c r="AV455">
        <v>6050000000</v>
      </c>
      <c r="AW455">
        <v>193234125000</v>
      </c>
      <c r="AX455">
        <v>0</v>
      </c>
      <c r="AY455">
        <v>527135691</v>
      </c>
      <c r="AZ455">
        <v>30579770939</v>
      </c>
      <c r="BA455">
        <v>5079000000</v>
      </c>
      <c r="BB455">
        <v>5522864309</v>
      </c>
      <c r="BC455">
        <v>162654354061</v>
      </c>
      <c r="BD455">
        <v>283867</v>
      </c>
      <c r="BE455">
        <v>1692838342</v>
      </c>
      <c r="BF455">
        <v>19644514159</v>
      </c>
      <c r="BG455">
        <v>1692500206</v>
      </c>
      <c r="BH455">
        <v>0</v>
      </c>
      <c r="BI455">
        <v>338136</v>
      </c>
      <c r="BJ455">
        <v>5594576</v>
      </c>
      <c r="BK455">
        <v>1692500206</v>
      </c>
      <c r="BL455">
        <v>338136</v>
      </c>
      <c r="BM455">
        <v>3307480170</v>
      </c>
      <c r="BN455">
        <v>3295783531</v>
      </c>
      <c r="BO455">
        <v>283867</v>
      </c>
      <c r="BP455">
        <v>1692838342</v>
      </c>
      <c r="BQ455">
        <v>3307764037</v>
      </c>
      <c r="BR455">
        <v>4988621873</v>
      </c>
      <c r="BS455">
        <v>0</v>
      </c>
      <c r="BT455">
        <v>0</v>
      </c>
      <c r="BU455">
        <v>0</v>
      </c>
      <c r="BV455">
        <v>3307764037</v>
      </c>
      <c r="BW455">
        <v>4988621873</v>
      </c>
      <c r="BX455">
        <v>2.0836979549836796</v>
      </c>
      <c r="BY455">
        <v>3.1635951515641048</v>
      </c>
      <c r="BZ455">
        <v>0</v>
      </c>
      <c r="CA455">
        <v>162715226847</v>
      </c>
      <c r="CB455">
        <v>157636226847</v>
      </c>
      <c r="CC455">
        <v>157191486529</v>
      </c>
      <c r="CD455">
        <v>0</v>
      </c>
      <c r="CE455">
        <v>164592012604</v>
      </c>
      <c r="CF455">
        <v>156205532434</v>
      </c>
      <c r="CG455">
        <v>155773364764</v>
      </c>
      <c r="CH455">
        <v>164592012604</v>
      </c>
      <c r="CI455">
        <v>156205532434</v>
      </c>
      <c r="CJ455">
        <v>155773364764</v>
      </c>
      <c r="CK455">
        <v>3295783531</v>
      </c>
      <c r="CL455">
        <v>1714726158</v>
      </c>
      <c r="CM455">
        <v>27.982560992240902</v>
      </c>
      <c r="CN455">
        <v>13.682733178138731</v>
      </c>
      <c r="CO455">
        <v>4.6858152747154245</v>
      </c>
      <c r="CP455">
        <v>4605706031527.1133</v>
      </c>
      <c r="CQ455">
        <v>2252068591713.3789</v>
      </c>
      <c r="CR455">
        <v>771247766755.97681</v>
      </c>
      <c r="CS455">
        <v>1.1116892407177046</v>
      </c>
      <c r="CT455">
        <v>182975169519.93964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0.91692850838841999</v>
      </c>
      <c r="DI455">
        <v>8.3071491611579937E-2</v>
      </c>
      <c r="DJ455">
        <v>150919108609.63376</v>
      </c>
      <c r="DK455">
        <v>13672903994.366245</v>
      </c>
      <c r="DL455">
        <v>142833038999.69977</v>
      </c>
      <c r="DM455">
        <v>12940325764.300207</v>
      </c>
      <c r="DN455">
        <v>5547417475.7499409</v>
      </c>
      <c r="DO455">
        <v>502582524.25005859</v>
      </c>
      <c r="DP455">
        <v>483345742.86692905</v>
      </c>
      <c r="DQ455">
        <v>43789948.133070894</v>
      </c>
      <c r="DR455">
        <v>0</v>
      </c>
      <c r="DS455">
        <v>0</v>
      </c>
      <c r="DT455">
        <v>0</v>
      </c>
      <c r="DU455">
        <v>0</v>
      </c>
      <c r="DV455">
        <v>147657352940</v>
      </c>
      <c r="DW455">
        <v>17123058259.589418</v>
      </c>
      <c r="DX455">
        <v>0</v>
      </c>
      <c r="DY455">
        <v>6190265114.5097351</v>
      </c>
      <c r="DZ455">
        <v>0</v>
      </c>
      <c r="EA455">
        <v>0</v>
      </c>
      <c r="EB455">
        <v>23313323374.099152</v>
      </c>
      <c r="EC455">
        <v>0.1578879948062758</v>
      </c>
      <c r="ED455">
        <v>23313323374.099152</v>
      </c>
      <c r="EE455">
        <v>25987102831.174831</v>
      </c>
      <c r="EF455">
        <v>0</v>
      </c>
      <c r="EG455">
        <v>283867</v>
      </c>
      <c r="EH455">
        <v>0</v>
      </c>
      <c r="EI455">
        <v>0</v>
      </c>
      <c r="EJ455">
        <v>3307480170</v>
      </c>
      <c r="EK455">
        <v>0</v>
      </c>
      <c r="EL455">
        <v>1692838342</v>
      </c>
      <c r="EM455">
        <v>5594576</v>
      </c>
      <c r="EN455">
        <v>0</v>
      </c>
      <c r="EO455">
        <v>3290188955</v>
      </c>
      <c r="EP455">
        <v>3307764037</v>
      </c>
      <c r="EQ455">
        <v>4988621873</v>
      </c>
      <c r="ER455">
        <v>32</v>
      </c>
      <c r="ES455" t="s">
        <v>10328</v>
      </c>
      <c r="ET455" t="s">
        <v>10328</v>
      </c>
      <c r="EU455">
        <v>2020</v>
      </c>
      <c r="EV455" t="s">
        <v>613</v>
      </c>
      <c r="EW455">
        <v>0</v>
      </c>
      <c r="EX455">
        <v>260285.74489069561</v>
      </c>
      <c r="EY455">
        <v>0</v>
      </c>
      <c r="EZ455">
        <v>0</v>
      </c>
      <c r="FA455">
        <v>3032722858.8023777</v>
      </c>
      <c r="FB455">
        <v>0</v>
      </c>
      <c r="FC455">
        <v>1552211735.872786</v>
      </c>
      <c r="FD455">
        <v>5129826.226745653</v>
      </c>
      <c r="FE455">
        <v>0</v>
      </c>
      <c r="FF455">
        <v>3016868050.8242044</v>
      </c>
      <c r="FG455">
        <v>0</v>
      </c>
      <c r="FH455">
        <v>23581.255109304362</v>
      </c>
      <c r="FI455">
        <v>0</v>
      </c>
      <c r="FJ455">
        <v>0</v>
      </c>
      <c r="FK455">
        <v>274757311.197622</v>
      </c>
      <c r="FL455">
        <v>0</v>
      </c>
      <c r="FM455">
        <v>140626606.1272139</v>
      </c>
      <c r="FN455">
        <v>464749.77325434645</v>
      </c>
      <c r="FO455">
        <v>0</v>
      </c>
      <c r="FP455">
        <v>273320904.17579544</v>
      </c>
      <c r="FQ455" t="b">
        <v>1</v>
      </c>
      <c r="FR455" t="b">
        <v>1</v>
      </c>
    </row>
    <row r="456" spans="1:174" x14ac:dyDescent="0.4">
      <c r="A456" t="s">
        <v>1717</v>
      </c>
      <c r="B456">
        <v>5442898003</v>
      </c>
      <c r="C456">
        <v>6000000001100</v>
      </c>
      <c r="D456" t="s">
        <v>1718</v>
      </c>
      <c r="E456" t="s">
        <v>1719</v>
      </c>
      <c r="F456" t="s">
        <v>647</v>
      </c>
      <c r="G456" t="s">
        <v>648</v>
      </c>
      <c r="H456" t="s">
        <v>973</v>
      </c>
      <c r="I456" t="s">
        <v>590</v>
      </c>
      <c r="J456" t="s">
        <v>591</v>
      </c>
      <c r="K456" t="s">
        <v>592</v>
      </c>
      <c r="L456" t="s">
        <v>593</v>
      </c>
      <c r="M456" t="s">
        <v>1696</v>
      </c>
      <c r="N456" t="s">
        <v>595</v>
      </c>
      <c r="O456" t="s">
        <v>596</v>
      </c>
      <c r="P456" t="s">
        <v>595</v>
      </c>
      <c r="Q456" t="s">
        <v>597</v>
      </c>
      <c r="R456" t="s">
        <v>598</v>
      </c>
      <c r="S456" t="s">
        <v>598</v>
      </c>
      <c r="T456" s="1">
        <v>43787</v>
      </c>
      <c r="U456" s="1">
        <v>43787</v>
      </c>
      <c r="V456" s="1">
        <v>45614</v>
      </c>
      <c r="W456" s="1">
        <v>45407</v>
      </c>
      <c r="X456" t="s">
        <v>594</v>
      </c>
      <c r="Y456" t="s">
        <v>594</v>
      </c>
      <c r="Z456" t="s">
        <v>719</v>
      </c>
      <c r="AA456" t="s">
        <v>719</v>
      </c>
      <c r="AB456" t="s">
        <v>603</v>
      </c>
      <c r="AC456" t="s">
        <v>594</v>
      </c>
      <c r="AD456" t="s">
        <v>604</v>
      </c>
      <c r="AF456" t="s">
        <v>10331</v>
      </c>
      <c r="AH456" t="s">
        <v>10328</v>
      </c>
      <c r="AI456" t="s">
        <v>607</v>
      </c>
      <c r="AJ456" t="s">
        <v>608</v>
      </c>
      <c r="AK456" t="s">
        <v>647</v>
      </c>
      <c r="AL456" t="s">
        <v>609</v>
      </c>
      <c r="AM456" t="s">
        <v>610</v>
      </c>
      <c r="AN456" t="s">
        <v>611</v>
      </c>
      <c r="AO456">
        <v>0</v>
      </c>
      <c r="AP456">
        <v>49820000000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1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450</v>
      </c>
      <c r="ES456" t="s">
        <v>10328</v>
      </c>
      <c r="ET456" t="s">
        <v>10328</v>
      </c>
      <c r="EU456">
        <v>2019</v>
      </c>
      <c r="EV456" t="s">
        <v>10329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 t="b">
        <v>1</v>
      </c>
      <c r="FR456" t="b">
        <v>1</v>
      </c>
    </row>
    <row r="457" spans="1:174" x14ac:dyDescent="0.4">
      <c r="A457" t="s">
        <v>1717</v>
      </c>
      <c r="B457">
        <v>105442900103</v>
      </c>
      <c r="C457">
        <v>6000000001102</v>
      </c>
      <c r="D457" t="s">
        <v>1718</v>
      </c>
      <c r="E457" t="s">
        <v>1720</v>
      </c>
      <c r="F457" t="s">
        <v>647</v>
      </c>
      <c r="G457" t="s">
        <v>648</v>
      </c>
      <c r="H457" t="s">
        <v>973</v>
      </c>
      <c r="I457" t="s">
        <v>590</v>
      </c>
      <c r="J457" t="s">
        <v>591</v>
      </c>
      <c r="K457" t="s">
        <v>592</v>
      </c>
      <c r="L457" t="s">
        <v>593</v>
      </c>
      <c r="M457" t="s">
        <v>1696</v>
      </c>
      <c r="N457" t="s">
        <v>595</v>
      </c>
      <c r="O457" t="s">
        <v>596</v>
      </c>
      <c r="P457" t="s">
        <v>595</v>
      </c>
      <c r="Q457" t="s">
        <v>597</v>
      </c>
      <c r="R457" t="s">
        <v>598</v>
      </c>
      <c r="S457" t="s">
        <v>598</v>
      </c>
      <c r="T457" s="1">
        <v>43787</v>
      </c>
      <c r="U457" s="1">
        <v>43787</v>
      </c>
      <c r="V457" s="1">
        <v>45614</v>
      </c>
      <c r="W457" s="1">
        <v>45407</v>
      </c>
      <c r="X457" t="s">
        <v>594</v>
      </c>
      <c r="Y457" t="s">
        <v>594</v>
      </c>
      <c r="Z457" t="s">
        <v>719</v>
      </c>
      <c r="AA457" t="s">
        <v>719</v>
      </c>
      <c r="AB457" t="s">
        <v>603</v>
      </c>
      <c r="AC457" t="s">
        <v>594</v>
      </c>
      <c r="AD457" t="s">
        <v>604</v>
      </c>
      <c r="AF457" t="s">
        <v>10331</v>
      </c>
      <c r="AH457" t="s">
        <v>10328</v>
      </c>
      <c r="AI457" t="s">
        <v>607</v>
      </c>
      <c r="AJ457" t="s">
        <v>608</v>
      </c>
      <c r="AK457" t="s">
        <v>647</v>
      </c>
      <c r="AL457" t="s">
        <v>609</v>
      </c>
      <c r="AM457" t="s">
        <v>610</v>
      </c>
      <c r="AN457" t="s">
        <v>611</v>
      </c>
      <c r="AO457">
        <v>0</v>
      </c>
      <c r="AP457">
        <v>40040000000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1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450</v>
      </c>
      <c r="ES457" t="s">
        <v>10328</v>
      </c>
      <c r="ET457" t="s">
        <v>10328</v>
      </c>
      <c r="EU457">
        <v>2019</v>
      </c>
      <c r="EV457" t="s">
        <v>10329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 t="b">
        <v>1</v>
      </c>
      <c r="FR457" t="b">
        <v>1</v>
      </c>
    </row>
    <row r="458" spans="1:174" x14ac:dyDescent="0.4">
      <c r="A458" t="s">
        <v>1717</v>
      </c>
      <c r="B458">
        <v>205442899203</v>
      </c>
      <c r="C458">
        <v>6000000001099</v>
      </c>
      <c r="D458" t="s">
        <v>1718</v>
      </c>
      <c r="E458" t="s">
        <v>1721</v>
      </c>
      <c r="F458" t="s">
        <v>647</v>
      </c>
      <c r="G458" t="s">
        <v>648</v>
      </c>
      <c r="H458" t="s">
        <v>973</v>
      </c>
      <c r="I458" t="s">
        <v>590</v>
      </c>
      <c r="J458" t="s">
        <v>591</v>
      </c>
      <c r="K458" t="s">
        <v>592</v>
      </c>
      <c r="L458" t="s">
        <v>593</v>
      </c>
      <c r="M458" t="s">
        <v>1696</v>
      </c>
      <c r="N458" t="s">
        <v>595</v>
      </c>
      <c r="O458" t="s">
        <v>596</v>
      </c>
      <c r="P458" t="s">
        <v>595</v>
      </c>
      <c r="Q458" t="s">
        <v>597</v>
      </c>
      <c r="R458" t="s">
        <v>598</v>
      </c>
      <c r="S458" t="s">
        <v>598</v>
      </c>
      <c r="T458" s="1">
        <v>43787</v>
      </c>
      <c r="U458" s="1">
        <v>43787</v>
      </c>
      <c r="V458" s="1">
        <v>45614</v>
      </c>
      <c r="W458" s="1">
        <v>45407</v>
      </c>
      <c r="X458" t="s">
        <v>594</v>
      </c>
      <c r="Y458" t="s">
        <v>594</v>
      </c>
      <c r="Z458" t="s">
        <v>719</v>
      </c>
      <c r="AA458" t="s">
        <v>719</v>
      </c>
      <c r="AB458" t="s">
        <v>603</v>
      </c>
      <c r="AC458" t="s">
        <v>594</v>
      </c>
      <c r="AD458" t="s">
        <v>604</v>
      </c>
      <c r="AF458" t="s">
        <v>10331</v>
      </c>
      <c r="AH458" t="s">
        <v>10328</v>
      </c>
      <c r="AI458" t="s">
        <v>607</v>
      </c>
      <c r="AJ458" t="s">
        <v>608</v>
      </c>
      <c r="AK458" t="s">
        <v>647</v>
      </c>
      <c r="AL458" t="s">
        <v>609</v>
      </c>
      <c r="AM458" t="s">
        <v>610</v>
      </c>
      <c r="AN458" t="s">
        <v>611</v>
      </c>
      <c r="AO458">
        <v>0</v>
      </c>
      <c r="AP458">
        <v>42780000000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1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450</v>
      </c>
      <c r="ES458" t="s">
        <v>10328</v>
      </c>
      <c r="ET458" t="s">
        <v>10328</v>
      </c>
      <c r="EU458">
        <v>2019</v>
      </c>
      <c r="EV458" t="s">
        <v>10329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 t="b">
        <v>1</v>
      </c>
      <c r="FR458" t="b">
        <v>1</v>
      </c>
    </row>
    <row r="459" spans="1:174" x14ac:dyDescent="0.4">
      <c r="A459" t="s">
        <v>1717</v>
      </c>
      <c r="B459">
        <v>605442897603</v>
      </c>
      <c r="C459">
        <v>6000000001103</v>
      </c>
      <c r="D459" t="s">
        <v>1718</v>
      </c>
      <c r="E459" t="s">
        <v>1722</v>
      </c>
      <c r="F459" t="s">
        <v>647</v>
      </c>
      <c r="G459" t="s">
        <v>648</v>
      </c>
      <c r="H459" t="s">
        <v>973</v>
      </c>
      <c r="I459" t="s">
        <v>590</v>
      </c>
      <c r="J459" t="s">
        <v>591</v>
      </c>
      <c r="K459" t="s">
        <v>592</v>
      </c>
      <c r="L459" t="s">
        <v>593</v>
      </c>
      <c r="M459" t="s">
        <v>1696</v>
      </c>
      <c r="N459" t="s">
        <v>595</v>
      </c>
      <c r="O459" t="s">
        <v>596</v>
      </c>
      <c r="P459" t="s">
        <v>595</v>
      </c>
      <c r="Q459" t="s">
        <v>597</v>
      </c>
      <c r="R459" t="s">
        <v>598</v>
      </c>
      <c r="S459" t="s">
        <v>598</v>
      </c>
      <c r="T459" s="1">
        <v>43787</v>
      </c>
      <c r="U459" s="1">
        <v>43787</v>
      </c>
      <c r="V459" s="1">
        <v>45614</v>
      </c>
      <c r="W459" s="1">
        <v>45407</v>
      </c>
      <c r="X459" t="s">
        <v>594</v>
      </c>
      <c r="Y459" t="s">
        <v>594</v>
      </c>
      <c r="Z459" t="s">
        <v>719</v>
      </c>
      <c r="AA459" t="s">
        <v>719</v>
      </c>
      <c r="AB459" t="s">
        <v>603</v>
      </c>
      <c r="AC459" t="s">
        <v>594</v>
      </c>
      <c r="AD459" t="s">
        <v>604</v>
      </c>
      <c r="AF459" t="s">
        <v>10331</v>
      </c>
      <c r="AH459" t="s">
        <v>10328</v>
      </c>
      <c r="AI459" t="s">
        <v>607</v>
      </c>
      <c r="AJ459" t="s">
        <v>608</v>
      </c>
      <c r="AK459" t="s">
        <v>647</v>
      </c>
      <c r="AL459" t="s">
        <v>609</v>
      </c>
      <c r="AM459" t="s">
        <v>610</v>
      </c>
      <c r="AN459" t="s">
        <v>611</v>
      </c>
      <c r="AO459">
        <v>0</v>
      </c>
      <c r="AP459">
        <v>32990000000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1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450</v>
      </c>
      <c r="ES459" t="s">
        <v>10328</v>
      </c>
      <c r="ET459" t="s">
        <v>10328</v>
      </c>
      <c r="EU459">
        <v>2019</v>
      </c>
      <c r="EV459" t="s">
        <v>10329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 t="b">
        <v>1</v>
      </c>
      <c r="FR459" t="b">
        <v>1</v>
      </c>
    </row>
    <row r="460" spans="1:174" x14ac:dyDescent="0.4">
      <c r="A460" t="s">
        <v>1717</v>
      </c>
      <c r="B460">
        <v>605442899603</v>
      </c>
      <c r="C460">
        <v>6000000001101</v>
      </c>
      <c r="D460" t="s">
        <v>1718</v>
      </c>
      <c r="E460" t="s">
        <v>1723</v>
      </c>
      <c r="F460" t="s">
        <v>647</v>
      </c>
      <c r="G460" t="s">
        <v>648</v>
      </c>
      <c r="H460" t="s">
        <v>973</v>
      </c>
      <c r="I460" t="s">
        <v>590</v>
      </c>
      <c r="J460" t="s">
        <v>591</v>
      </c>
      <c r="K460" t="s">
        <v>592</v>
      </c>
      <c r="L460" t="s">
        <v>593</v>
      </c>
      <c r="M460" t="s">
        <v>1696</v>
      </c>
      <c r="N460" t="s">
        <v>595</v>
      </c>
      <c r="O460" t="s">
        <v>596</v>
      </c>
      <c r="P460" t="s">
        <v>595</v>
      </c>
      <c r="Q460" t="s">
        <v>597</v>
      </c>
      <c r="R460" t="s">
        <v>598</v>
      </c>
      <c r="S460" t="s">
        <v>598</v>
      </c>
      <c r="T460" s="1">
        <v>43787</v>
      </c>
      <c r="U460" s="1">
        <v>43787</v>
      </c>
      <c r="V460" s="1">
        <v>45614</v>
      </c>
      <c r="W460" s="1">
        <v>45407</v>
      </c>
      <c r="X460" t="s">
        <v>594</v>
      </c>
      <c r="Y460" t="s">
        <v>594</v>
      </c>
      <c r="Z460" t="s">
        <v>719</v>
      </c>
      <c r="AA460" t="s">
        <v>719</v>
      </c>
      <c r="AB460" t="s">
        <v>603</v>
      </c>
      <c r="AC460" t="s">
        <v>594</v>
      </c>
      <c r="AD460" t="s">
        <v>604</v>
      </c>
      <c r="AF460" t="s">
        <v>10331</v>
      </c>
      <c r="AH460" t="s">
        <v>10328</v>
      </c>
      <c r="AI460" t="s">
        <v>607</v>
      </c>
      <c r="AJ460" t="s">
        <v>608</v>
      </c>
      <c r="AK460" t="s">
        <v>647</v>
      </c>
      <c r="AL460" t="s">
        <v>609</v>
      </c>
      <c r="AM460" t="s">
        <v>610</v>
      </c>
      <c r="AN460" t="s">
        <v>611</v>
      </c>
      <c r="AO460">
        <v>0</v>
      </c>
      <c r="AP460">
        <v>87370000000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1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450</v>
      </c>
      <c r="ES460" t="s">
        <v>10328</v>
      </c>
      <c r="ET460" t="s">
        <v>10328</v>
      </c>
      <c r="EU460">
        <v>2019</v>
      </c>
      <c r="EV460" t="s">
        <v>10329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 t="b">
        <v>1</v>
      </c>
      <c r="FR460" t="b">
        <v>1</v>
      </c>
    </row>
    <row r="461" spans="1:174" x14ac:dyDescent="0.4">
      <c r="A461" t="s">
        <v>234</v>
      </c>
      <c r="B461" t="s">
        <v>1724</v>
      </c>
      <c r="C461">
        <v>210000510</v>
      </c>
      <c r="D461" t="s">
        <v>1725</v>
      </c>
      <c r="E461" t="s">
        <v>1726</v>
      </c>
      <c r="F461" t="s">
        <v>885</v>
      </c>
      <c r="G461" t="s">
        <v>885</v>
      </c>
      <c r="H461" t="s">
        <v>1321</v>
      </c>
      <c r="I461" t="s">
        <v>730</v>
      </c>
      <c r="J461" t="s">
        <v>878</v>
      </c>
      <c r="K461" t="s">
        <v>732</v>
      </c>
      <c r="L461" t="s">
        <v>879</v>
      </c>
      <c r="M461" t="s">
        <v>594</v>
      </c>
      <c r="N461" t="s">
        <v>635</v>
      </c>
      <c r="O461" t="s">
        <v>596</v>
      </c>
      <c r="P461" t="s">
        <v>636</v>
      </c>
      <c r="Q461" t="s">
        <v>696</v>
      </c>
      <c r="R461" t="s">
        <v>598</v>
      </c>
      <c r="S461" t="s">
        <v>733</v>
      </c>
      <c r="T461" s="1">
        <v>43868</v>
      </c>
      <c r="U461" s="1">
        <v>44984</v>
      </c>
      <c r="V461" s="1">
        <v>46810</v>
      </c>
      <c r="X461" t="s">
        <v>594</v>
      </c>
      <c r="Y461" t="s">
        <v>594</v>
      </c>
      <c r="Z461" t="s">
        <v>594</v>
      </c>
      <c r="AA461" t="s">
        <v>594</v>
      </c>
      <c r="AB461" t="s">
        <v>1481</v>
      </c>
      <c r="AC461" t="s">
        <v>1727</v>
      </c>
      <c r="AD461" t="s">
        <v>1423</v>
      </c>
      <c r="AF461" t="s">
        <v>735</v>
      </c>
      <c r="AH461" t="s">
        <v>10328</v>
      </c>
      <c r="AI461" t="s">
        <v>607</v>
      </c>
      <c r="AJ461" t="s">
        <v>737</v>
      </c>
      <c r="AK461" t="s">
        <v>885</v>
      </c>
      <c r="AL461" t="s">
        <v>609</v>
      </c>
      <c r="AM461" t="s">
        <v>610</v>
      </c>
      <c r="AN461" t="s">
        <v>619</v>
      </c>
      <c r="AO461">
        <v>490000000</v>
      </c>
      <c r="AP461">
        <v>98000000000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98614531847</v>
      </c>
      <c r="AX461">
        <v>3959228700</v>
      </c>
      <c r="AY461">
        <v>3959228700</v>
      </c>
      <c r="AZ461">
        <v>51898378945</v>
      </c>
      <c r="BA461">
        <v>-3959228700</v>
      </c>
      <c r="BB461">
        <v>-3959228700</v>
      </c>
      <c r="BC461">
        <v>46716152902</v>
      </c>
      <c r="BD461">
        <v>1075713882</v>
      </c>
      <c r="BE461">
        <v>1075713882</v>
      </c>
      <c r="BF461">
        <v>33573594816</v>
      </c>
      <c r="BG461">
        <v>1075713882</v>
      </c>
      <c r="BH461">
        <v>0</v>
      </c>
      <c r="BI461">
        <v>0</v>
      </c>
      <c r="BJ461">
        <v>-23591105</v>
      </c>
      <c r="BK461">
        <v>1075713882</v>
      </c>
      <c r="BL461">
        <v>0</v>
      </c>
      <c r="BM461">
        <v>-279467687</v>
      </c>
      <c r="BN461">
        <v>-279467687</v>
      </c>
      <c r="BO461">
        <v>1075713882</v>
      </c>
      <c r="BP461">
        <v>1075713882</v>
      </c>
      <c r="BQ461">
        <v>796246195</v>
      </c>
      <c r="BR461">
        <v>796246195</v>
      </c>
      <c r="BS461">
        <v>0</v>
      </c>
      <c r="BT461">
        <v>0</v>
      </c>
      <c r="BU461">
        <v>0</v>
      </c>
      <c r="BV461">
        <v>796246195</v>
      </c>
      <c r="BW461">
        <v>796246195</v>
      </c>
      <c r="BX461">
        <v>1.8045844705607144</v>
      </c>
      <c r="BY461">
        <v>1.8045844705607144</v>
      </c>
      <c r="BZ461">
        <v>0</v>
      </c>
      <c r="CA461">
        <v>45357886379</v>
      </c>
      <c r="CB461">
        <v>49592767544</v>
      </c>
      <c r="CC461">
        <v>49592767544</v>
      </c>
      <c r="CD461">
        <v>0</v>
      </c>
      <c r="CE461">
        <v>42402295193</v>
      </c>
      <c r="CF461">
        <v>46640991580</v>
      </c>
      <c r="CG461">
        <v>46640991580</v>
      </c>
      <c r="CH461">
        <v>42402295193</v>
      </c>
      <c r="CI461">
        <v>46640991580</v>
      </c>
      <c r="CJ461">
        <v>46640991580</v>
      </c>
      <c r="CK461">
        <v>-279467687</v>
      </c>
      <c r="CL461">
        <v>0</v>
      </c>
      <c r="CM461">
        <v>22.394668459892277</v>
      </c>
      <c r="CN461">
        <v>7.1411380171775836</v>
      </c>
      <c r="CO461">
        <v>6.9633480906486511</v>
      </c>
      <c r="CP461">
        <v>949585342785.71899</v>
      </c>
      <c r="CQ461">
        <v>302800642218.3186</v>
      </c>
      <c r="CR461">
        <v>295261941271.29706</v>
      </c>
      <c r="CS461">
        <v>1.2967081682484316</v>
      </c>
      <c r="CT461">
        <v>54983402529.244308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0.97172099999999995</v>
      </c>
      <c r="DI461">
        <v>2.8279000000000065E-2</v>
      </c>
      <c r="DJ461">
        <v>41203200687.237152</v>
      </c>
      <c r="DK461">
        <v>1199094505.7628498</v>
      </c>
      <c r="DL461">
        <v>45322030979.109177</v>
      </c>
      <c r="DM461">
        <v>1318960600.8908231</v>
      </c>
      <c r="DN461">
        <v>0</v>
      </c>
      <c r="DO461">
        <v>0</v>
      </c>
      <c r="DP461">
        <v>3847265671.5927</v>
      </c>
      <c r="DQ461">
        <v>111963028.40730025</v>
      </c>
      <c r="DR461">
        <v>0</v>
      </c>
      <c r="DS461">
        <v>0</v>
      </c>
      <c r="DT461">
        <v>0</v>
      </c>
      <c r="DU461">
        <v>0</v>
      </c>
      <c r="DV461">
        <v>56106087900</v>
      </c>
      <c r="DW461">
        <v>6821641075.4852381</v>
      </c>
      <c r="DX461">
        <v>0</v>
      </c>
      <c r="DY461">
        <v>807066908.5580709</v>
      </c>
      <c r="DZ461">
        <v>13832601306.801941</v>
      </c>
      <c r="EA461">
        <v>0</v>
      </c>
      <c r="EB461">
        <v>21461309290.845249</v>
      </c>
      <c r="EC461">
        <v>0.38251302299131157</v>
      </c>
      <c r="ED461">
        <v>21461309290.845249</v>
      </c>
      <c r="EE461">
        <v>16219430116.04439</v>
      </c>
      <c r="EF461">
        <v>0</v>
      </c>
      <c r="EG461">
        <v>1075713882</v>
      </c>
      <c r="EH461">
        <v>-23591105</v>
      </c>
      <c r="EI461">
        <v>0</v>
      </c>
      <c r="EJ461">
        <v>-255876582</v>
      </c>
      <c r="EK461">
        <v>0</v>
      </c>
      <c r="EL461">
        <v>1075713882</v>
      </c>
      <c r="EM461">
        <v>-23591105</v>
      </c>
      <c r="EN461">
        <v>0</v>
      </c>
      <c r="EO461">
        <v>-255876582</v>
      </c>
      <c r="EP461">
        <v>796246195</v>
      </c>
      <c r="EQ461">
        <v>796246195</v>
      </c>
      <c r="ER461">
        <v>139</v>
      </c>
      <c r="ES461" t="s">
        <v>10328</v>
      </c>
      <c r="ET461" t="s">
        <v>10328</v>
      </c>
      <c r="EU461">
        <v>2020</v>
      </c>
      <c r="EV461" t="s">
        <v>613</v>
      </c>
      <c r="EW461">
        <v>0</v>
      </c>
      <c r="EX461">
        <v>1045293769.130922</v>
      </c>
      <c r="EY461">
        <v>-22923972.141704999</v>
      </c>
      <c r="EZ461">
        <v>0</v>
      </c>
      <c r="FA461">
        <v>-248640648.137622</v>
      </c>
      <c r="FB461">
        <v>0</v>
      </c>
      <c r="FC461">
        <v>1045293769.130922</v>
      </c>
      <c r="FD461">
        <v>-22923972.141704999</v>
      </c>
      <c r="FE461">
        <v>0</v>
      </c>
      <c r="FF461">
        <v>-248640648.137622</v>
      </c>
      <c r="FG461">
        <v>0</v>
      </c>
      <c r="FH461">
        <v>30420112.86907807</v>
      </c>
      <c r="FI461">
        <v>-667132.85829500156</v>
      </c>
      <c r="FJ461">
        <v>0</v>
      </c>
      <c r="FK461">
        <v>-7235933.8623780161</v>
      </c>
      <c r="FL461">
        <v>0</v>
      </c>
      <c r="FM461">
        <v>30420112.86907807</v>
      </c>
      <c r="FN461">
        <v>-667132.85829500156</v>
      </c>
      <c r="FO461">
        <v>0</v>
      </c>
      <c r="FP461">
        <v>-7235933.8623780161</v>
      </c>
      <c r="FQ461" t="b">
        <v>1</v>
      </c>
      <c r="FR461" t="b">
        <v>1</v>
      </c>
    </row>
    <row r="462" spans="1:174" x14ac:dyDescent="0.4">
      <c r="A462" t="s">
        <v>235</v>
      </c>
      <c r="B462" t="s">
        <v>1728</v>
      </c>
      <c r="C462">
        <v>110000237</v>
      </c>
      <c r="D462" t="s">
        <v>1729</v>
      </c>
      <c r="E462" t="s">
        <v>1730</v>
      </c>
      <c r="F462" t="s">
        <v>868</v>
      </c>
      <c r="G462" t="s">
        <v>868</v>
      </c>
      <c r="H462" t="s">
        <v>868</v>
      </c>
      <c r="I462" t="s">
        <v>590</v>
      </c>
      <c r="J462" t="s">
        <v>591</v>
      </c>
      <c r="K462" t="s">
        <v>592</v>
      </c>
      <c r="L462" t="s">
        <v>593</v>
      </c>
      <c r="M462" t="s">
        <v>594</v>
      </c>
      <c r="N462" t="s">
        <v>623</v>
      </c>
      <c r="O462" t="s">
        <v>624</v>
      </c>
      <c r="P462" t="s">
        <v>625</v>
      </c>
      <c r="Q462" t="s">
        <v>696</v>
      </c>
      <c r="R462" t="s">
        <v>598</v>
      </c>
      <c r="S462" t="s">
        <v>598</v>
      </c>
      <c r="T462" s="1">
        <v>43868</v>
      </c>
      <c r="U462" s="1">
        <v>45694</v>
      </c>
      <c r="V462" s="1">
        <v>47520</v>
      </c>
      <c r="X462" t="s">
        <v>594</v>
      </c>
      <c r="Y462" t="s">
        <v>594</v>
      </c>
      <c r="Z462" t="s">
        <v>594</v>
      </c>
      <c r="AA462" t="s">
        <v>594</v>
      </c>
      <c r="AB462" t="s">
        <v>869</v>
      </c>
      <c r="AC462" t="s">
        <v>594</v>
      </c>
      <c r="AD462" t="s">
        <v>1037</v>
      </c>
      <c r="AF462" t="s">
        <v>870</v>
      </c>
      <c r="AH462" t="s">
        <v>10328</v>
      </c>
      <c r="AI462" t="s">
        <v>607</v>
      </c>
      <c r="AJ462" t="s">
        <v>737</v>
      </c>
      <c r="AK462" t="s">
        <v>868</v>
      </c>
      <c r="AL462" t="s">
        <v>627</v>
      </c>
      <c r="AM462" t="s">
        <v>610</v>
      </c>
      <c r="AN462" t="s">
        <v>619</v>
      </c>
      <c r="AO462">
        <v>0</v>
      </c>
      <c r="AP462">
        <v>90000000000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88560000000</v>
      </c>
      <c r="AX462">
        <v>0</v>
      </c>
      <c r="AY462">
        <v>0</v>
      </c>
      <c r="AZ462">
        <v>4500000000</v>
      </c>
      <c r="BA462">
        <v>0</v>
      </c>
      <c r="BB462">
        <v>0</v>
      </c>
      <c r="BC462">
        <v>84060000000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84060000000</v>
      </c>
      <c r="CB462">
        <v>84060000000</v>
      </c>
      <c r="CC462">
        <v>84060000000</v>
      </c>
      <c r="CD462">
        <v>0</v>
      </c>
      <c r="CE462">
        <v>64346389119</v>
      </c>
      <c r="CF462">
        <v>64346389119</v>
      </c>
      <c r="CG462">
        <v>64346389119</v>
      </c>
      <c r="CH462">
        <v>64346389119</v>
      </c>
      <c r="CI462">
        <v>64346389119</v>
      </c>
      <c r="CJ462">
        <v>64346389119</v>
      </c>
      <c r="CK462">
        <v>0</v>
      </c>
      <c r="CL462">
        <v>19713610881</v>
      </c>
      <c r="CM462">
        <v>2.9802322387695313E-7</v>
      </c>
      <c r="CN462">
        <v>2.9802322387695313E-7</v>
      </c>
      <c r="CO462">
        <v>-5.3150114417076111</v>
      </c>
      <c r="CP462">
        <v>19176.718330085278</v>
      </c>
      <c r="CQ462">
        <v>19176.718330085278</v>
      </c>
      <c r="CR462">
        <v>-342001794400.05511</v>
      </c>
      <c r="CS462">
        <v>0.77739825111788619</v>
      </c>
      <c r="CT462">
        <v>50022770366.86158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1</v>
      </c>
      <c r="DJ462">
        <v>0</v>
      </c>
      <c r="DK462">
        <v>64346389119</v>
      </c>
      <c r="DL462">
        <v>0</v>
      </c>
      <c r="DM462">
        <v>64346389119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59903624314</v>
      </c>
      <c r="DW462">
        <v>0</v>
      </c>
      <c r="DX462">
        <v>0</v>
      </c>
      <c r="DY462">
        <v>29352775913.860001</v>
      </c>
      <c r="DZ462">
        <v>0</v>
      </c>
      <c r="EA462">
        <v>0</v>
      </c>
      <c r="EB462">
        <v>29352775913.860001</v>
      </c>
      <c r="EC462">
        <v>0.49</v>
      </c>
      <c r="ED462">
        <v>29352775913.860001</v>
      </c>
      <c r="EE462">
        <v>31529730668.309998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450</v>
      </c>
      <c r="ES462" t="s">
        <v>10328</v>
      </c>
      <c r="ET462" t="s">
        <v>10328</v>
      </c>
      <c r="EU462">
        <v>2020</v>
      </c>
      <c r="EV462" t="s">
        <v>10330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 t="b">
        <v>1</v>
      </c>
      <c r="FR462" t="b">
        <v>1</v>
      </c>
    </row>
    <row r="463" spans="1:174" x14ac:dyDescent="0.4">
      <c r="A463" t="s">
        <v>1731</v>
      </c>
      <c r="B463">
        <v>6202176002</v>
      </c>
      <c r="C463">
        <v>6000000001094</v>
      </c>
      <c r="D463" t="s">
        <v>1732</v>
      </c>
      <c r="E463" t="s">
        <v>1732</v>
      </c>
      <c r="F463" t="s">
        <v>647</v>
      </c>
      <c r="G463" t="s">
        <v>648</v>
      </c>
      <c r="H463" t="s">
        <v>649</v>
      </c>
      <c r="I463" t="s">
        <v>590</v>
      </c>
      <c r="J463" t="s">
        <v>591</v>
      </c>
      <c r="K463" t="s">
        <v>592</v>
      </c>
      <c r="L463" t="s">
        <v>593</v>
      </c>
      <c r="M463" t="s">
        <v>1055</v>
      </c>
      <c r="N463" t="s">
        <v>595</v>
      </c>
      <c r="O463" t="s">
        <v>596</v>
      </c>
      <c r="P463" t="s">
        <v>595</v>
      </c>
      <c r="Q463" t="s">
        <v>597</v>
      </c>
      <c r="R463" t="s">
        <v>598</v>
      </c>
      <c r="S463" t="s">
        <v>598</v>
      </c>
      <c r="T463" s="1">
        <v>43734</v>
      </c>
      <c r="U463" s="1">
        <v>43734</v>
      </c>
      <c r="V463" s="1">
        <v>44826</v>
      </c>
      <c r="W463" s="1">
        <v>44826</v>
      </c>
      <c r="X463" t="s">
        <v>594</v>
      </c>
      <c r="Y463" t="s">
        <v>594</v>
      </c>
      <c r="Z463" t="s">
        <v>651</v>
      </c>
      <c r="AA463" t="s">
        <v>651</v>
      </c>
      <c r="AB463" t="s">
        <v>1733</v>
      </c>
      <c r="AC463" t="s">
        <v>594</v>
      </c>
      <c r="AD463" t="s">
        <v>604</v>
      </c>
      <c r="AF463" t="s">
        <v>10331</v>
      </c>
      <c r="AH463" t="s">
        <v>10328</v>
      </c>
      <c r="AI463" t="s">
        <v>607</v>
      </c>
      <c r="AJ463" t="s">
        <v>608</v>
      </c>
      <c r="AK463" t="s">
        <v>647</v>
      </c>
      <c r="AL463" t="s">
        <v>609</v>
      </c>
      <c r="AM463" t="s">
        <v>610</v>
      </c>
      <c r="AN463" t="s">
        <v>611</v>
      </c>
      <c r="AO463">
        <v>0</v>
      </c>
      <c r="AP463">
        <v>50000000000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1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450</v>
      </c>
      <c r="ES463" t="s">
        <v>10328</v>
      </c>
      <c r="ET463" t="s">
        <v>10328</v>
      </c>
      <c r="EU463">
        <v>2019</v>
      </c>
      <c r="EV463" t="s">
        <v>10329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 t="b">
        <v>1</v>
      </c>
      <c r="FR463" t="b">
        <v>1</v>
      </c>
    </row>
    <row r="464" spans="1:174" x14ac:dyDescent="0.4">
      <c r="A464" t="s">
        <v>236</v>
      </c>
      <c r="B464" t="s">
        <v>1734</v>
      </c>
      <c r="C464">
        <v>210000391</v>
      </c>
      <c r="D464" t="s">
        <v>1735</v>
      </c>
      <c r="E464" t="s">
        <v>1736</v>
      </c>
      <c r="F464" t="s">
        <v>587</v>
      </c>
      <c r="G464" t="s">
        <v>588</v>
      </c>
      <c r="H464" t="s">
        <v>589</v>
      </c>
      <c r="I464" t="s">
        <v>590</v>
      </c>
      <c r="J464" t="s">
        <v>591</v>
      </c>
      <c r="K464" t="s">
        <v>592</v>
      </c>
      <c r="L464" t="s">
        <v>593</v>
      </c>
      <c r="M464" t="s">
        <v>594</v>
      </c>
      <c r="N464" t="s">
        <v>635</v>
      </c>
      <c r="O464" t="s">
        <v>744</v>
      </c>
      <c r="P464" t="s">
        <v>636</v>
      </c>
      <c r="Q464" t="s">
        <v>597</v>
      </c>
      <c r="R464" t="s">
        <v>598</v>
      </c>
      <c r="S464" t="s">
        <v>598</v>
      </c>
      <c r="T464" s="1">
        <v>43753</v>
      </c>
      <c r="U464" s="1">
        <v>47752</v>
      </c>
      <c r="V464" s="1">
        <v>56883</v>
      </c>
      <c r="X464" t="s">
        <v>599</v>
      </c>
      <c r="Y464" t="s">
        <v>600</v>
      </c>
      <c r="Z464" t="s">
        <v>601</v>
      </c>
      <c r="AA464" t="s">
        <v>602</v>
      </c>
      <c r="AB464" t="s">
        <v>1311</v>
      </c>
      <c r="AC464" t="s">
        <v>594</v>
      </c>
      <c r="AD464" t="s">
        <v>604</v>
      </c>
      <c r="AF464" t="s">
        <v>605</v>
      </c>
      <c r="AH464" t="s">
        <v>10328</v>
      </c>
      <c r="AI464" t="s">
        <v>607</v>
      </c>
      <c r="AJ464" t="s">
        <v>608</v>
      </c>
      <c r="AK464" t="s">
        <v>587</v>
      </c>
      <c r="AL464" t="s">
        <v>609</v>
      </c>
      <c r="AM464" t="s">
        <v>610</v>
      </c>
      <c r="AN464" t="s">
        <v>619</v>
      </c>
      <c r="AO464">
        <v>0</v>
      </c>
      <c r="AP464">
        <v>18000000000</v>
      </c>
      <c r="AQ464">
        <v>0</v>
      </c>
      <c r="AR464">
        <v>0</v>
      </c>
      <c r="AS464">
        <v>0</v>
      </c>
      <c r="AT464">
        <v>0</v>
      </c>
      <c r="AU464">
        <v>680275862</v>
      </c>
      <c r="AV464">
        <v>680275862</v>
      </c>
      <c r="AW464">
        <v>12465550276</v>
      </c>
      <c r="AX464">
        <v>0</v>
      </c>
      <c r="AY464">
        <v>0</v>
      </c>
      <c r="AZ464">
        <v>84824122</v>
      </c>
      <c r="BA464">
        <v>680275862</v>
      </c>
      <c r="BB464">
        <v>680275862</v>
      </c>
      <c r="BC464">
        <v>12380726154</v>
      </c>
      <c r="BD464">
        <v>122824421</v>
      </c>
      <c r="BE464">
        <v>122824421</v>
      </c>
      <c r="BF464">
        <v>1594947022</v>
      </c>
      <c r="BG464">
        <v>122786401</v>
      </c>
      <c r="BH464">
        <v>0</v>
      </c>
      <c r="BI464">
        <v>38020</v>
      </c>
      <c r="BJ464">
        <v>0</v>
      </c>
      <c r="BK464">
        <v>122786401</v>
      </c>
      <c r="BL464">
        <v>38020</v>
      </c>
      <c r="BM464">
        <v>4820373</v>
      </c>
      <c r="BN464">
        <v>4820373</v>
      </c>
      <c r="BO464">
        <v>122824421</v>
      </c>
      <c r="BP464">
        <v>122824421</v>
      </c>
      <c r="BQ464">
        <v>127644794</v>
      </c>
      <c r="BR464">
        <v>127644794</v>
      </c>
      <c r="BS464">
        <v>0</v>
      </c>
      <c r="BT464">
        <v>0</v>
      </c>
      <c r="BU464">
        <v>0</v>
      </c>
      <c r="BV464">
        <v>127644794</v>
      </c>
      <c r="BW464">
        <v>127644794</v>
      </c>
      <c r="BX464">
        <v>1.249458174749793</v>
      </c>
      <c r="BY464">
        <v>1.249458174749793</v>
      </c>
      <c r="BZ464">
        <v>0</v>
      </c>
      <c r="CA464">
        <v>10530587005</v>
      </c>
      <c r="CB464">
        <v>9850311143</v>
      </c>
      <c r="CC464">
        <v>9850311143</v>
      </c>
      <c r="CD464">
        <v>0</v>
      </c>
      <c r="CE464">
        <v>10622382269</v>
      </c>
      <c r="CF464">
        <v>9937286034</v>
      </c>
      <c r="CG464">
        <v>9937286034</v>
      </c>
      <c r="CH464">
        <v>10622382269</v>
      </c>
      <c r="CI464">
        <v>9937286034</v>
      </c>
      <c r="CJ464">
        <v>9937286034</v>
      </c>
      <c r="CK464">
        <v>4820373</v>
      </c>
      <c r="CL464">
        <v>63697832</v>
      </c>
      <c r="CM464">
        <v>16.21559202671051</v>
      </c>
      <c r="CN464">
        <v>5.3125092387199411</v>
      </c>
      <c r="CO464">
        <v>-0.59964399144519132</v>
      </c>
      <c r="CP464">
        <v>172248217225.86749</v>
      </c>
      <c r="CQ464">
        <v>56431503941.27739</v>
      </c>
      <c r="CR464">
        <v>-6369647702.4397879</v>
      </c>
      <c r="CS464">
        <v>0.98689212594853604</v>
      </c>
      <c r="CT464">
        <v>10483145420.091444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0.82898785782672024</v>
      </c>
      <c r="DI464">
        <v>0.17101214217327967</v>
      </c>
      <c r="DJ464">
        <v>8805825922.1948452</v>
      </c>
      <c r="DK464">
        <v>1816556346.8051531</v>
      </c>
      <c r="DL464">
        <v>8237889461.9370451</v>
      </c>
      <c r="DM464">
        <v>1699396572.0629544</v>
      </c>
      <c r="DN464">
        <v>563940429.57060552</v>
      </c>
      <c r="DO464">
        <v>116335432.42939438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8296304049</v>
      </c>
      <c r="DW464">
        <v>261295747.14522219</v>
      </c>
      <c r="DX464">
        <v>0</v>
      </c>
      <c r="DY464">
        <v>325048409.680884</v>
      </c>
      <c r="DZ464">
        <v>0</v>
      </c>
      <c r="EA464">
        <v>0</v>
      </c>
      <c r="EB464">
        <v>586344156.82610619</v>
      </c>
      <c r="EC464">
        <v>7.0675345715756593E-2</v>
      </c>
      <c r="ED464">
        <v>586344156.82610619</v>
      </c>
      <c r="EE464">
        <v>750740539.18649793</v>
      </c>
      <c r="EF464">
        <v>0</v>
      </c>
      <c r="EG464">
        <v>122824421</v>
      </c>
      <c r="EH464">
        <v>0</v>
      </c>
      <c r="EI464">
        <v>0</v>
      </c>
      <c r="EJ464">
        <v>4820373</v>
      </c>
      <c r="EK464">
        <v>0</v>
      </c>
      <c r="EL464">
        <v>122824421</v>
      </c>
      <c r="EM464">
        <v>0</v>
      </c>
      <c r="EN464">
        <v>0</v>
      </c>
      <c r="EO464">
        <v>4820373</v>
      </c>
      <c r="EP464">
        <v>127644794</v>
      </c>
      <c r="EQ464">
        <v>127644794</v>
      </c>
      <c r="ER464">
        <v>274</v>
      </c>
      <c r="ES464" t="s">
        <v>10328</v>
      </c>
      <c r="ET464" t="s">
        <v>10328</v>
      </c>
      <c r="EU464">
        <v>2019</v>
      </c>
      <c r="EV464" t="s">
        <v>613</v>
      </c>
      <c r="EW464">
        <v>0</v>
      </c>
      <c r="EX464">
        <v>101819953.65359724</v>
      </c>
      <c r="EY464">
        <v>0</v>
      </c>
      <c r="EZ464">
        <v>0</v>
      </c>
      <c r="FA464">
        <v>3996030.6871957611</v>
      </c>
      <c r="FB464">
        <v>0</v>
      </c>
      <c r="FC464">
        <v>101819953.65359724</v>
      </c>
      <c r="FD464">
        <v>0</v>
      </c>
      <c r="FE464">
        <v>0</v>
      </c>
      <c r="FF464">
        <v>3996030.6871957611</v>
      </c>
      <c r="FG464">
        <v>0</v>
      </c>
      <c r="FH464">
        <v>21004467.346402757</v>
      </c>
      <c r="FI464">
        <v>0</v>
      </c>
      <c r="FJ464">
        <v>0</v>
      </c>
      <c r="FK464">
        <v>824342.31280423864</v>
      </c>
      <c r="FL464">
        <v>0</v>
      </c>
      <c r="FM464">
        <v>21004467.346402757</v>
      </c>
      <c r="FN464">
        <v>0</v>
      </c>
      <c r="FO464">
        <v>0</v>
      </c>
      <c r="FP464">
        <v>824342.31280423864</v>
      </c>
      <c r="FQ464" t="b">
        <v>1</v>
      </c>
      <c r="FR464" t="b">
        <v>1</v>
      </c>
    </row>
    <row r="465" spans="1:174" x14ac:dyDescent="0.4">
      <c r="A465" t="s">
        <v>236</v>
      </c>
      <c r="B465" t="s">
        <v>1737</v>
      </c>
      <c r="C465">
        <v>210000390</v>
      </c>
      <c r="D465" t="s">
        <v>1735</v>
      </c>
      <c r="E465" t="s">
        <v>1738</v>
      </c>
      <c r="F465" t="s">
        <v>587</v>
      </c>
      <c r="G465" t="s">
        <v>588</v>
      </c>
      <c r="H465" t="s">
        <v>589</v>
      </c>
      <c r="I465" t="s">
        <v>590</v>
      </c>
      <c r="J465" t="s">
        <v>591</v>
      </c>
      <c r="K465" t="s">
        <v>592</v>
      </c>
      <c r="L465" t="s">
        <v>593</v>
      </c>
      <c r="M465" t="s">
        <v>594</v>
      </c>
      <c r="N465" t="s">
        <v>635</v>
      </c>
      <c r="O465" t="s">
        <v>744</v>
      </c>
      <c r="P465" t="s">
        <v>636</v>
      </c>
      <c r="Q465" t="s">
        <v>597</v>
      </c>
      <c r="R465" t="s">
        <v>598</v>
      </c>
      <c r="S465" t="s">
        <v>598</v>
      </c>
      <c r="T465" s="1">
        <v>43753</v>
      </c>
      <c r="U465" s="1">
        <v>47752</v>
      </c>
      <c r="V465" s="1">
        <v>56883</v>
      </c>
      <c r="X465" t="s">
        <v>599</v>
      </c>
      <c r="Y465" t="s">
        <v>600</v>
      </c>
      <c r="Z465" t="s">
        <v>601</v>
      </c>
      <c r="AA465" t="s">
        <v>602</v>
      </c>
      <c r="AB465" t="s">
        <v>1311</v>
      </c>
      <c r="AC465" t="s">
        <v>594</v>
      </c>
      <c r="AD465" t="s">
        <v>604</v>
      </c>
      <c r="AF465" t="s">
        <v>605</v>
      </c>
      <c r="AH465" t="s">
        <v>10328</v>
      </c>
      <c r="AI465" t="s">
        <v>607</v>
      </c>
      <c r="AJ465" t="s">
        <v>608</v>
      </c>
      <c r="AK465" t="s">
        <v>587</v>
      </c>
      <c r="AL465" t="s">
        <v>609</v>
      </c>
      <c r="AM465" t="s">
        <v>610</v>
      </c>
      <c r="AN465" t="s">
        <v>619</v>
      </c>
      <c r="AO465">
        <v>0</v>
      </c>
      <c r="AP465">
        <v>55000000000</v>
      </c>
      <c r="AQ465">
        <v>0</v>
      </c>
      <c r="AR465">
        <v>0</v>
      </c>
      <c r="AS465">
        <v>0</v>
      </c>
      <c r="AT465">
        <v>0</v>
      </c>
      <c r="AU465">
        <v>2073853211</v>
      </c>
      <c r="AV465">
        <v>2073853211</v>
      </c>
      <c r="AW465">
        <v>29747767650</v>
      </c>
      <c r="AX465">
        <v>0</v>
      </c>
      <c r="AY465">
        <v>0</v>
      </c>
      <c r="AZ465">
        <v>158553714</v>
      </c>
      <c r="BA465">
        <v>2073853211</v>
      </c>
      <c r="BB465">
        <v>2073853211</v>
      </c>
      <c r="BC465">
        <v>29589213936</v>
      </c>
      <c r="BD465">
        <v>378642055</v>
      </c>
      <c r="BE465">
        <v>378642055</v>
      </c>
      <c r="BF465">
        <v>3484140402</v>
      </c>
      <c r="BG465">
        <v>378526147</v>
      </c>
      <c r="BH465">
        <v>0</v>
      </c>
      <c r="BI465">
        <v>115908</v>
      </c>
      <c r="BJ465">
        <v>0</v>
      </c>
      <c r="BK465">
        <v>378526147</v>
      </c>
      <c r="BL465">
        <v>115908</v>
      </c>
      <c r="BM465">
        <v>10486773</v>
      </c>
      <c r="BN465">
        <v>10486773</v>
      </c>
      <c r="BO465">
        <v>378642055</v>
      </c>
      <c r="BP465">
        <v>378642055</v>
      </c>
      <c r="BQ465">
        <v>389128828</v>
      </c>
      <c r="BR465">
        <v>389128828</v>
      </c>
      <c r="BS465">
        <v>0</v>
      </c>
      <c r="BT465">
        <v>0</v>
      </c>
      <c r="BU465">
        <v>0</v>
      </c>
      <c r="BV465">
        <v>389128828</v>
      </c>
      <c r="BW465">
        <v>389128828</v>
      </c>
      <c r="BX465">
        <v>1.2494921023514138</v>
      </c>
      <c r="BY465">
        <v>1.2494921023514138</v>
      </c>
      <c r="BZ465">
        <v>0</v>
      </c>
      <c r="CA465">
        <v>32205951918</v>
      </c>
      <c r="CB465">
        <v>30132098707</v>
      </c>
      <c r="CC465">
        <v>30132098707</v>
      </c>
      <c r="CD465">
        <v>0</v>
      </c>
      <c r="CE465">
        <v>32379694595</v>
      </c>
      <c r="CF465">
        <v>30295354611</v>
      </c>
      <c r="CG465">
        <v>30295354611</v>
      </c>
      <c r="CH465">
        <v>32379694595</v>
      </c>
      <c r="CI465">
        <v>30295354611</v>
      </c>
      <c r="CJ465">
        <v>30295354611</v>
      </c>
      <c r="CK465">
        <v>10486773</v>
      </c>
      <c r="CL465">
        <v>193304342</v>
      </c>
      <c r="CM465">
        <v>16.214875578880314</v>
      </c>
      <c r="CN465">
        <v>5.3122851252555847</v>
      </c>
      <c r="CO465">
        <v>12.065568566322327</v>
      </c>
      <c r="CP465">
        <v>525032719140.06836</v>
      </c>
      <c r="CQ465">
        <v>172010169957.33716</v>
      </c>
      <c r="CR465">
        <v>390679425292.54895</v>
      </c>
      <c r="CS465">
        <v>1.210927459660994</v>
      </c>
      <c r="CT465">
        <v>39209461320.522171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0.82898785782758122</v>
      </c>
      <c r="DI465">
        <v>0.17101214217241878</v>
      </c>
      <c r="DJ465">
        <v>26842373659.420361</v>
      </c>
      <c r="DK465">
        <v>5537320935.5796404</v>
      </c>
      <c r="DL465">
        <v>25114481121.099827</v>
      </c>
      <c r="DM465">
        <v>5180873489.9001751</v>
      </c>
      <c r="DN465">
        <v>1719199130.8357408</v>
      </c>
      <c r="DO465">
        <v>354654080.1642592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25292041784</v>
      </c>
      <c r="DW465">
        <v>796573188.05380571</v>
      </c>
      <c r="DX465">
        <v>0</v>
      </c>
      <c r="DY465">
        <v>990925404.66493881</v>
      </c>
      <c r="DZ465">
        <v>0</v>
      </c>
      <c r="EA465">
        <v>0</v>
      </c>
      <c r="EB465">
        <v>1787498592.7187445</v>
      </c>
      <c r="EC465">
        <v>7.0674349187954219E-2</v>
      </c>
      <c r="ED465">
        <v>1787498592.7187445</v>
      </c>
      <c r="EE465">
        <v>2288413842.4063439</v>
      </c>
      <c r="EF465">
        <v>0</v>
      </c>
      <c r="EG465">
        <v>378642055</v>
      </c>
      <c r="EH465">
        <v>0</v>
      </c>
      <c r="EI465">
        <v>0</v>
      </c>
      <c r="EJ465">
        <v>10486773</v>
      </c>
      <c r="EK465">
        <v>0</v>
      </c>
      <c r="EL465">
        <v>378642055</v>
      </c>
      <c r="EM465">
        <v>0</v>
      </c>
      <c r="EN465">
        <v>0</v>
      </c>
      <c r="EO465">
        <v>10486773</v>
      </c>
      <c r="EP465">
        <v>389128828</v>
      </c>
      <c r="EQ465">
        <v>389128828</v>
      </c>
      <c r="ER465">
        <v>199</v>
      </c>
      <c r="ES465" t="s">
        <v>10328</v>
      </c>
      <c r="ET465" t="s">
        <v>10328</v>
      </c>
      <c r="EU465">
        <v>2019</v>
      </c>
      <c r="EV465" t="s">
        <v>613</v>
      </c>
      <c r="EW465">
        <v>0</v>
      </c>
      <c r="EX465">
        <v>313889666.0578832</v>
      </c>
      <c r="EY465">
        <v>0</v>
      </c>
      <c r="EZ465">
        <v>0</v>
      </c>
      <c r="FA465">
        <v>8693407.4847941175</v>
      </c>
      <c r="FB465">
        <v>0</v>
      </c>
      <c r="FC465">
        <v>313889666.0578832</v>
      </c>
      <c r="FD465">
        <v>0</v>
      </c>
      <c r="FE465">
        <v>0</v>
      </c>
      <c r="FF465">
        <v>8693407.4847941175</v>
      </c>
      <c r="FG465">
        <v>0</v>
      </c>
      <c r="FH465">
        <v>64752388.942116812</v>
      </c>
      <c r="FI465">
        <v>0</v>
      </c>
      <c r="FJ465">
        <v>0</v>
      </c>
      <c r="FK465">
        <v>1793365.5152058825</v>
      </c>
      <c r="FL465">
        <v>0</v>
      </c>
      <c r="FM465">
        <v>64752388.942116812</v>
      </c>
      <c r="FN465">
        <v>0</v>
      </c>
      <c r="FO465">
        <v>0</v>
      </c>
      <c r="FP465">
        <v>1793365.5152058825</v>
      </c>
      <c r="FQ465" t="b">
        <v>1</v>
      </c>
      <c r="FR465" t="b">
        <v>1</v>
      </c>
    </row>
    <row r="466" spans="1:174" x14ac:dyDescent="0.4">
      <c r="A466" t="s">
        <v>1739</v>
      </c>
      <c r="B466" t="s">
        <v>1740</v>
      </c>
      <c r="C466">
        <v>210000865</v>
      </c>
      <c r="D466" t="s">
        <v>1741</v>
      </c>
      <c r="E466" t="s">
        <v>1742</v>
      </c>
      <c r="F466" t="s">
        <v>587</v>
      </c>
      <c r="G466" t="s">
        <v>717</v>
      </c>
      <c r="H466" t="s">
        <v>1334</v>
      </c>
      <c r="I466" t="s">
        <v>730</v>
      </c>
      <c r="J466" t="s">
        <v>878</v>
      </c>
      <c r="K466" t="s">
        <v>732</v>
      </c>
      <c r="L466" t="s">
        <v>879</v>
      </c>
      <c r="M466" t="s">
        <v>594</v>
      </c>
      <c r="N466" t="s">
        <v>635</v>
      </c>
      <c r="O466" t="s">
        <v>596</v>
      </c>
      <c r="P466" t="s">
        <v>636</v>
      </c>
      <c r="Q466" t="s">
        <v>597</v>
      </c>
      <c r="R466" t="s">
        <v>598</v>
      </c>
      <c r="S466" t="s">
        <v>733</v>
      </c>
      <c r="T466" s="1">
        <v>43749</v>
      </c>
      <c r="U466" s="1">
        <v>43816</v>
      </c>
      <c r="V466" s="1">
        <v>46203</v>
      </c>
      <c r="W466" s="1">
        <v>44700</v>
      </c>
      <c r="X466" t="s">
        <v>594</v>
      </c>
      <c r="Y466" t="s">
        <v>594</v>
      </c>
      <c r="Z466" t="s">
        <v>594</v>
      </c>
      <c r="AA466" t="s">
        <v>594</v>
      </c>
      <c r="AB466" t="s">
        <v>1481</v>
      </c>
      <c r="AC466" t="s">
        <v>1743</v>
      </c>
      <c r="AD466" t="s">
        <v>604</v>
      </c>
      <c r="AF466" t="s">
        <v>813</v>
      </c>
      <c r="AH466" t="s">
        <v>10328</v>
      </c>
      <c r="AI466" t="s">
        <v>607</v>
      </c>
      <c r="AJ466" t="s">
        <v>814</v>
      </c>
      <c r="AK466" t="s">
        <v>587</v>
      </c>
      <c r="AL466" t="s">
        <v>609</v>
      </c>
      <c r="AM466" t="s">
        <v>610</v>
      </c>
      <c r="AN466" t="s">
        <v>611</v>
      </c>
      <c r="AO466">
        <v>2415000000</v>
      </c>
      <c r="AP466">
        <v>48300000000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45367159521</v>
      </c>
      <c r="AX466">
        <v>0</v>
      </c>
      <c r="AY466">
        <v>0</v>
      </c>
      <c r="AZ466">
        <v>45342633420</v>
      </c>
      <c r="BA466">
        <v>0</v>
      </c>
      <c r="BB466">
        <v>0</v>
      </c>
      <c r="BC466">
        <v>24526101</v>
      </c>
      <c r="BD466">
        <v>0</v>
      </c>
      <c r="BE466">
        <v>0</v>
      </c>
      <c r="BF466">
        <v>4124350328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4.1715094447135934</v>
      </c>
      <c r="CP466">
        <v>0</v>
      </c>
      <c r="CQ466">
        <v>0</v>
      </c>
      <c r="CR466">
        <v>0</v>
      </c>
      <c r="CS466">
        <v>1.0903698682105551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0.86548775451675219</v>
      </c>
      <c r="DI466">
        <v>0.13451224548324772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450</v>
      </c>
      <c r="ES466" t="s">
        <v>10328</v>
      </c>
      <c r="ET466" t="s">
        <v>10328</v>
      </c>
      <c r="EU466">
        <v>2019</v>
      </c>
      <c r="EV466" t="s">
        <v>613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 t="b">
        <v>1</v>
      </c>
      <c r="FR466" t="b">
        <v>1</v>
      </c>
    </row>
    <row r="467" spans="1:174" x14ac:dyDescent="0.4">
      <c r="A467" t="s">
        <v>237</v>
      </c>
      <c r="B467" t="s">
        <v>1744</v>
      </c>
      <c r="C467">
        <v>210000866</v>
      </c>
      <c r="D467" t="s">
        <v>1745</v>
      </c>
      <c r="E467" t="s">
        <v>1746</v>
      </c>
      <c r="F467" t="s">
        <v>587</v>
      </c>
      <c r="G467" t="s">
        <v>1111</v>
      </c>
      <c r="H467" t="s">
        <v>749</v>
      </c>
      <c r="I467" t="s">
        <v>730</v>
      </c>
      <c r="J467" t="s">
        <v>852</v>
      </c>
      <c r="K467" t="s">
        <v>732</v>
      </c>
      <c r="L467" t="s">
        <v>960</v>
      </c>
      <c r="M467" t="s">
        <v>594</v>
      </c>
      <c r="N467" t="s">
        <v>635</v>
      </c>
      <c r="O467" t="s">
        <v>596</v>
      </c>
      <c r="P467" t="s">
        <v>636</v>
      </c>
      <c r="Q467" t="s">
        <v>597</v>
      </c>
      <c r="R467" t="s">
        <v>598</v>
      </c>
      <c r="S467" t="s">
        <v>961</v>
      </c>
      <c r="T467" s="1">
        <v>43816</v>
      </c>
      <c r="U467" s="1">
        <v>44912</v>
      </c>
      <c r="V467" s="1">
        <v>54473</v>
      </c>
      <c r="X467" t="s">
        <v>594</v>
      </c>
      <c r="Y467" t="s">
        <v>594</v>
      </c>
      <c r="Z467" t="s">
        <v>594</v>
      </c>
      <c r="AA467" t="s">
        <v>594</v>
      </c>
      <c r="AB467" t="s">
        <v>630</v>
      </c>
      <c r="AC467" t="s">
        <v>1747</v>
      </c>
      <c r="AD467" t="s">
        <v>812</v>
      </c>
      <c r="AF467" t="s">
        <v>813</v>
      </c>
      <c r="AH467" t="s">
        <v>10328</v>
      </c>
      <c r="AI467" t="s">
        <v>607</v>
      </c>
      <c r="AJ467" t="s">
        <v>814</v>
      </c>
      <c r="AK467" t="s">
        <v>587</v>
      </c>
      <c r="AL467" t="s">
        <v>609</v>
      </c>
      <c r="AM467" t="s">
        <v>610</v>
      </c>
      <c r="AN467" t="s">
        <v>619</v>
      </c>
      <c r="AO467">
        <v>4120200000</v>
      </c>
      <c r="AP467">
        <v>58860000000</v>
      </c>
      <c r="AQ467">
        <v>0</v>
      </c>
      <c r="AR467">
        <v>0</v>
      </c>
      <c r="AS467">
        <v>0</v>
      </c>
      <c r="AT467">
        <v>0</v>
      </c>
      <c r="AU467">
        <v>3808111734</v>
      </c>
      <c r="AV467">
        <v>3808111734</v>
      </c>
      <c r="AW467">
        <v>61043792246</v>
      </c>
      <c r="AX467">
        <v>0</v>
      </c>
      <c r="AY467">
        <v>0</v>
      </c>
      <c r="AZ467">
        <v>435381697</v>
      </c>
      <c r="BA467">
        <v>3808111734</v>
      </c>
      <c r="BB467">
        <v>3808111734</v>
      </c>
      <c r="BC467">
        <v>60608410549</v>
      </c>
      <c r="BD467">
        <v>582086082</v>
      </c>
      <c r="BE467">
        <v>1122893774</v>
      </c>
      <c r="BF467">
        <v>9814300070</v>
      </c>
      <c r="BG467">
        <v>1122867692</v>
      </c>
      <c r="BH467">
        <v>0</v>
      </c>
      <c r="BI467">
        <v>26082</v>
      </c>
      <c r="BJ467">
        <v>0</v>
      </c>
      <c r="BK467">
        <v>1122867692</v>
      </c>
      <c r="BL467">
        <v>26082</v>
      </c>
      <c r="BM467">
        <v>-342770896</v>
      </c>
      <c r="BN467">
        <v>-342770896</v>
      </c>
      <c r="BO467">
        <v>582086082</v>
      </c>
      <c r="BP467">
        <v>1122893774</v>
      </c>
      <c r="BQ467">
        <v>239315186</v>
      </c>
      <c r="BR467">
        <v>780122878</v>
      </c>
      <c r="BS467">
        <v>0</v>
      </c>
      <c r="BT467">
        <v>0</v>
      </c>
      <c r="BU467">
        <v>0</v>
      </c>
      <c r="BV467">
        <v>239315186</v>
      </c>
      <c r="BW467">
        <v>780122878</v>
      </c>
      <c r="BX467">
        <v>0.41928642935207666</v>
      </c>
      <c r="BY467">
        <v>1.3733016489643071</v>
      </c>
      <c r="BZ467">
        <v>0</v>
      </c>
      <c r="CA467">
        <v>60614750940</v>
      </c>
      <c r="CB467">
        <v>56806639206</v>
      </c>
      <c r="CC467">
        <v>56806639206</v>
      </c>
      <c r="CD467">
        <v>0</v>
      </c>
      <c r="CE467">
        <v>58929106378</v>
      </c>
      <c r="CF467">
        <v>55463765540</v>
      </c>
      <c r="CG467">
        <v>55463765540</v>
      </c>
      <c r="CH467">
        <v>58929106378</v>
      </c>
      <c r="CI467">
        <v>55463765540</v>
      </c>
      <c r="CJ467">
        <v>55463765540</v>
      </c>
      <c r="CK467">
        <v>-342770896</v>
      </c>
      <c r="CL467">
        <v>0</v>
      </c>
      <c r="CM467">
        <v>4.9002906680107126</v>
      </c>
      <c r="CN467">
        <v>5.7546642422676095</v>
      </c>
      <c r="CO467">
        <v>3.4678700566291814</v>
      </c>
      <c r="CP467">
        <v>288769750058.32397</v>
      </c>
      <c r="CQ467">
        <v>339117221302.26074</v>
      </c>
      <c r="CR467">
        <v>204358483472.18192</v>
      </c>
      <c r="CS467">
        <v>1.1332649168684807</v>
      </c>
      <c r="CT467">
        <v>66782288840.59803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1</v>
      </c>
      <c r="DI467">
        <v>0</v>
      </c>
      <c r="DJ467">
        <v>58929106378</v>
      </c>
      <c r="DK467">
        <v>0</v>
      </c>
      <c r="DL467">
        <v>55463765540</v>
      </c>
      <c r="DM467">
        <v>0</v>
      </c>
      <c r="DN467">
        <v>3808111734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56483811607</v>
      </c>
      <c r="DW467">
        <v>7666255473.5545864</v>
      </c>
      <c r="DX467">
        <v>0</v>
      </c>
      <c r="DY467">
        <v>0</v>
      </c>
      <c r="DZ467">
        <v>18104905546.16589</v>
      </c>
      <c r="EA467">
        <v>0</v>
      </c>
      <c r="EB467">
        <v>25771161019.720474</v>
      </c>
      <c r="EC467">
        <v>0.45625747070735345</v>
      </c>
      <c r="ED467">
        <v>25771161019.720474</v>
      </c>
      <c r="EE467">
        <v>26886845027.07085</v>
      </c>
      <c r="EF467">
        <v>0</v>
      </c>
      <c r="EG467">
        <v>582086082</v>
      </c>
      <c r="EH467">
        <v>0</v>
      </c>
      <c r="EI467">
        <v>0</v>
      </c>
      <c r="EJ467">
        <v>-342770896</v>
      </c>
      <c r="EK467">
        <v>0</v>
      </c>
      <c r="EL467">
        <v>1122893774</v>
      </c>
      <c r="EM467">
        <v>0</v>
      </c>
      <c r="EN467">
        <v>0</v>
      </c>
      <c r="EO467">
        <v>-342770896</v>
      </c>
      <c r="EP467">
        <v>239315186</v>
      </c>
      <c r="EQ467">
        <v>780122878</v>
      </c>
      <c r="ER467">
        <v>140</v>
      </c>
      <c r="ES467" t="s">
        <v>10328</v>
      </c>
      <c r="ET467" t="s">
        <v>10328</v>
      </c>
      <c r="EU467">
        <v>2019</v>
      </c>
      <c r="EV467" t="s">
        <v>613</v>
      </c>
      <c r="EW467">
        <v>0</v>
      </c>
      <c r="EX467">
        <v>582086082</v>
      </c>
      <c r="EY467">
        <v>0</v>
      </c>
      <c r="EZ467">
        <v>0</v>
      </c>
      <c r="FA467">
        <v>-342770896</v>
      </c>
      <c r="FB467">
        <v>0</v>
      </c>
      <c r="FC467">
        <v>1122893774</v>
      </c>
      <c r="FD467">
        <v>0</v>
      </c>
      <c r="FE467">
        <v>0</v>
      </c>
      <c r="FF467">
        <v>-342770896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 t="b">
        <v>1</v>
      </c>
      <c r="FR467" t="b">
        <v>1</v>
      </c>
    </row>
    <row r="468" spans="1:174" x14ac:dyDescent="0.4">
      <c r="A468" t="s">
        <v>238</v>
      </c>
      <c r="B468">
        <v>6458101001</v>
      </c>
      <c r="C468">
        <v>6000000001160</v>
      </c>
      <c r="D468" t="s">
        <v>1748</v>
      </c>
      <c r="E468" t="e">
        <v>#N/A</v>
      </c>
      <c r="F468" t="s">
        <v>587</v>
      </c>
      <c r="G468" t="s">
        <v>588</v>
      </c>
      <c r="H468" t="s">
        <v>589</v>
      </c>
      <c r="I468" t="s">
        <v>590</v>
      </c>
      <c r="J468" t="s">
        <v>591</v>
      </c>
      <c r="K468" t="s">
        <v>592</v>
      </c>
      <c r="L468" t="s">
        <v>593</v>
      </c>
      <c r="M468" t="s">
        <v>594</v>
      </c>
      <c r="N468" t="s">
        <v>595</v>
      </c>
      <c r="O468" t="s">
        <v>596</v>
      </c>
      <c r="P468" t="s">
        <v>595</v>
      </c>
      <c r="Q468" t="s">
        <v>597</v>
      </c>
      <c r="R468" t="s">
        <v>946</v>
      </c>
      <c r="S468" t="s">
        <v>946</v>
      </c>
      <c r="T468" t="s">
        <v>946</v>
      </c>
      <c r="U468" s="1">
        <v>60436</v>
      </c>
      <c r="V468" s="1">
        <v>60436</v>
      </c>
      <c r="X468" t="s">
        <v>599</v>
      </c>
      <c r="Y468" t="s">
        <v>600</v>
      </c>
      <c r="Z468" t="s">
        <v>601</v>
      </c>
      <c r="AA468" t="s">
        <v>1119</v>
      </c>
      <c r="AB468" t="s">
        <v>933</v>
      </c>
      <c r="AC468" t="s">
        <v>594</v>
      </c>
      <c r="AD468" t="s">
        <v>698</v>
      </c>
      <c r="AF468" t="s">
        <v>605</v>
      </c>
      <c r="AH468" t="s">
        <v>10328</v>
      </c>
      <c r="AI468" t="s">
        <v>607</v>
      </c>
      <c r="AJ468" t="s">
        <v>608</v>
      </c>
      <c r="AK468" t="s">
        <v>587</v>
      </c>
      <c r="AL468" t="s">
        <v>609</v>
      </c>
      <c r="AM468" t="s">
        <v>946</v>
      </c>
      <c r="AN468" t="s">
        <v>619</v>
      </c>
      <c r="AO468">
        <v>0</v>
      </c>
      <c r="AP468">
        <v>26300000000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1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450</v>
      </c>
      <c r="ES468" t="s">
        <v>10328</v>
      </c>
      <c r="ET468" t="s">
        <v>10328</v>
      </c>
      <c r="EU468" t="s">
        <v>946</v>
      </c>
      <c r="EV468" t="s">
        <v>10329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 t="b">
        <v>1</v>
      </c>
      <c r="FR468" t="b">
        <v>1</v>
      </c>
    </row>
    <row r="469" spans="1:174" x14ac:dyDescent="0.4">
      <c r="A469" t="s">
        <v>238</v>
      </c>
      <c r="B469" t="s">
        <v>1749</v>
      </c>
      <c r="C469">
        <v>210000675</v>
      </c>
      <c r="D469" t="s">
        <v>1748</v>
      </c>
      <c r="E469" t="s">
        <v>1750</v>
      </c>
      <c r="F469" t="s">
        <v>587</v>
      </c>
      <c r="G469" t="s">
        <v>588</v>
      </c>
      <c r="H469" t="s">
        <v>589</v>
      </c>
      <c r="I469" t="s">
        <v>590</v>
      </c>
      <c r="J469" t="s">
        <v>591</v>
      </c>
      <c r="K469" t="s">
        <v>592</v>
      </c>
      <c r="L469" t="s">
        <v>593</v>
      </c>
      <c r="M469" t="s">
        <v>594</v>
      </c>
      <c r="N469" t="s">
        <v>635</v>
      </c>
      <c r="O469" t="s">
        <v>744</v>
      </c>
      <c r="P469" t="s">
        <v>636</v>
      </c>
      <c r="Q469" t="s">
        <v>597</v>
      </c>
      <c r="R469" t="s">
        <v>598</v>
      </c>
      <c r="S469" t="s">
        <v>598</v>
      </c>
      <c r="T469" s="1">
        <v>44040</v>
      </c>
      <c r="U469" s="1">
        <v>60436</v>
      </c>
      <c r="V469" s="1">
        <v>60436</v>
      </c>
      <c r="X469" t="s">
        <v>599</v>
      </c>
      <c r="Y469" t="s">
        <v>600</v>
      </c>
      <c r="Z469" t="s">
        <v>601</v>
      </c>
      <c r="AA469" t="s">
        <v>1119</v>
      </c>
      <c r="AB469" t="s">
        <v>933</v>
      </c>
      <c r="AC469" t="s">
        <v>594</v>
      </c>
      <c r="AD469" t="s">
        <v>698</v>
      </c>
      <c r="AF469" t="s">
        <v>605</v>
      </c>
      <c r="AH469" t="s">
        <v>10328</v>
      </c>
      <c r="AI469" t="s">
        <v>607</v>
      </c>
      <c r="AJ469" t="s">
        <v>608</v>
      </c>
      <c r="AK469" t="s">
        <v>587</v>
      </c>
      <c r="AL469" t="s">
        <v>609</v>
      </c>
      <c r="AM469" t="s">
        <v>610</v>
      </c>
      <c r="AN469" t="s">
        <v>619</v>
      </c>
      <c r="AO469">
        <v>0</v>
      </c>
      <c r="AP469">
        <v>33700000000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2041209000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2041209000</v>
      </c>
      <c r="BD469">
        <v>0</v>
      </c>
      <c r="BE469">
        <v>0</v>
      </c>
      <c r="BF469">
        <v>1641902883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-1400283</v>
      </c>
      <c r="BN469">
        <v>-1400283</v>
      </c>
      <c r="BO469">
        <v>0</v>
      </c>
      <c r="BP469">
        <v>0</v>
      </c>
      <c r="BQ469">
        <v>-1400283</v>
      </c>
      <c r="BR469">
        <v>-1400283</v>
      </c>
      <c r="BS469">
        <v>0</v>
      </c>
      <c r="BT469">
        <v>0</v>
      </c>
      <c r="BU469">
        <v>0</v>
      </c>
      <c r="BV469">
        <v>-1400283</v>
      </c>
      <c r="BW469">
        <v>-1400283</v>
      </c>
      <c r="BX469">
        <v>-6.9331429238015982E-2</v>
      </c>
      <c r="BY469">
        <v>-6.9331429238015982E-2</v>
      </c>
      <c r="BZ469">
        <v>0</v>
      </c>
      <c r="CA469">
        <v>2041209000</v>
      </c>
      <c r="CB469">
        <v>2041209000</v>
      </c>
      <c r="CC469">
        <v>2041209000</v>
      </c>
      <c r="CD469">
        <v>0</v>
      </c>
      <c r="CE469">
        <v>2018294126</v>
      </c>
      <c r="CF469">
        <v>2019694409</v>
      </c>
      <c r="CG469">
        <v>2019694409</v>
      </c>
      <c r="CH469">
        <v>2018294126</v>
      </c>
      <c r="CI469">
        <v>2019694409</v>
      </c>
      <c r="CJ469">
        <v>2019694409</v>
      </c>
      <c r="CK469">
        <v>-1400283</v>
      </c>
      <c r="CL469">
        <v>0</v>
      </c>
      <c r="CM469">
        <v>-0.81327944993972756</v>
      </c>
      <c r="CN469">
        <v>-0.28088003396987921</v>
      </c>
      <c r="CO469">
        <v>28.232931494712833</v>
      </c>
      <c r="CP469">
        <v>-1641437136.6098633</v>
      </c>
      <c r="CQ469">
        <v>-566898522.67208767</v>
      </c>
      <c r="CR469">
        <v>56982359795.539314</v>
      </c>
      <c r="CS469">
        <v>1.7931515141271668</v>
      </c>
      <c r="CT469">
        <v>3619107167.9908667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0.87234042553191848</v>
      </c>
      <c r="DI469">
        <v>0.12765957446808157</v>
      </c>
      <c r="DJ469">
        <v>1760639556.7234116</v>
      </c>
      <c r="DK469">
        <v>257654569.27658862</v>
      </c>
      <c r="DL469">
        <v>1761861080.1914966</v>
      </c>
      <c r="DM469">
        <v>257833328.80850351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2023489054</v>
      </c>
      <c r="DW469">
        <v>32050268.987482939</v>
      </c>
      <c r="DX469">
        <v>0</v>
      </c>
      <c r="DY469">
        <v>52113424.763235599</v>
      </c>
      <c r="DZ469">
        <v>0</v>
      </c>
      <c r="EA469">
        <v>0</v>
      </c>
      <c r="EB469">
        <v>84163693.750718534</v>
      </c>
      <c r="EC469">
        <v>4.1593352622464212E-2</v>
      </c>
      <c r="ED469">
        <v>84163693.750718534</v>
      </c>
      <c r="EE469">
        <v>83947619.278566211</v>
      </c>
      <c r="EF469">
        <v>0</v>
      </c>
      <c r="EG469">
        <v>0</v>
      </c>
      <c r="EH469">
        <v>0</v>
      </c>
      <c r="EI469">
        <v>0</v>
      </c>
      <c r="EJ469">
        <v>-1400283</v>
      </c>
      <c r="EK469">
        <v>0</v>
      </c>
      <c r="EL469">
        <v>0</v>
      </c>
      <c r="EM469">
        <v>0</v>
      </c>
      <c r="EN469">
        <v>0</v>
      </c>
      <c r="EO469">
        <v>-1400283</v>
      </c>
      <c r="EP469">
        <v>-1400283</v>
      </c>
      <c r="EQ469">
        <v>-1400283</v>
      </c>
      <c r="ER469">
        <v>695</v>
      </c>
      <c r="ES469" t="s">
        <v>10328</v>
      </c>
      <c r="ET469" t="s">
        <v>10328</v>
      </c>
      <c r="EU469">
        <v>2020</v>
      </c>
      <c r="EV469" t="s">
        <v>613</v>
      </c>
      <c r="EW469">
        <v>0</v>
      </c>
      <c r="EX469">
        <v>0</v>
      </c>
      <c r="EY469">
        <v>0</v>
      </c>
      <c r="EZ469">
        <v>0</v>
      </c>
      <c r="FA469">
        <v>-1221523.4680851114</v>
      </c>
      <c r="FB469">
        <v>0</v>
      </c>
      <c r="FC469">
        <v>0</v>
      </c>
      <c r="FD469">
        <v>0</v>
      </c>
      <c r="FE469">
        <v>0</v>
      </c>
      <c r="FF469">
        <v>-1221523.4680851114</v>
      </c>
      <c r="FG469">
        <v>0</v>
      </c>
      <c r="FH469">
        <v>0</v>
      </c>
      <c r="FI469">
        <v>0</v>
      </c>
      <c r="FJ469">
        <v>0</v>
      </c>
      <c r="FK469">
        <v>-178759.53191488868</v>
      </c>
      <c r="FL469">
        <v>0</v>
      </c>
      <c r="FM469">
        <v>0</v>
      </c>
      <c r="FN469">
        <v>0</v>
      </c>
      <c r="FO469">
        <v>0</v>
      </c>
      <c r="FP469">
        <v>-178759.53191488868</v>
      </c>
      <c r="FQ469" t="b">
        <v>1</v>
      </c>
      <c r="FR469" t="b">
        <v>1</v>
      </c>
    </row>
    <row r="470" spans="1:174" x14ac:dyDescent="0.4">
      <c r="A470" t="s">
        <v>239</v>
      </c>
      <c r="B470" t="s">
        <v>1751</v>
      </c>
      <c r="C470">
        <v>210000419</v>
      </c>
      <c r="D470" t="s">
        <v>1752</v>
      </c>
      <c r="E470" t="s">
        <v>1753</v>
      </c>
      <c r="F470" t="s">
        <v>587</v>
      </c>
      <c r="G470" t="s">
        <v>742</v>
      </c>
      <c r="H470" t="s">
        <v>695</v>
      </c>
      <c r="I470" t="s">
        <v>590</v>
      </c>
      <c r="J470" t="s">
        <v>591</v>
      </c>
      <c r="K470" t="s">
        <v>592</v>
      </c>
      <c r="L470" t="s">
        <v>593</v>
      </c>
      <c r="M470" t="s">
        <v>594</v>
      </c>
      <c r="N470" t="s">
        <v>635</v>
      </c>
      <c r="O470" t="s">
        <v>624</v>
      </c>
      <c r="P470" t="s">
        <v>636</v>
      </c>
      <c r="Q470" t="s">
        <v>696</v>
      </c>
      <c r="R470" t="s">
        <v>598</v>
      </c>
      <c r="S470" t="s">
        <v>598</v>
      </c>
      <c r="T470" s="1">
        <v>43783</v>
      </c>
      <c r="U470" s="1">
        <v>44878</v>
      </c>
      <c r="V470" s="1">
        <v>52914</v>
      </c>
      <c r="X470" t="s">
        <v>718</v>
      </c>
      <c r="Y470" t="s">
        <v>600</v>
      </c>
      <c r="Z470" t="s">
        <v>719</v>
      </c>
      <c r="AB470" t="s">
        <v>1311</v>
      </c>
      <c r="AC470" t="s">
        <v>594</v>
      </c>
      <c r="AD470" t="s">
        <v>825</v>
      </c>
      <c r="AF470" t="s">
        <v>605</v>
      </c>
      <c r="AH470" t="s">
        <v>10328</v>
      </c>
      <c r="AI470" t="s">
        <v>607</v>
      </c>
      <c r="AJ470" t="s">
        <v>608</v>
      </c>
      <c r="AK470" t="s">
        <v>587</v>
      </c>
      <c r="AL470" t="s">
        <v>609</v>
      </c>
      <c r="AM470" t="s">
        <v>610</v>
      </c>
      <c r="AN470" t="s">
        <v>619</v>
      </c>
      <c r="AO470">
        <v>0</v>
      </c>
      <c r="AP470">
        <v>150000000000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147373802521</v>
      </c>
      <c r="AX470">
        <v>1493595214</v>
      </c>
      <c r="AY470">
        <v>1493595214</v>
      </c>
      <c r="AZ470">
        <v>48247539415</v>
      </c>
      <c r="BA470">
        <v>-1493595214</v>
      </c>
      <c r="BB470">
        <v>-1493595214</v>
      </c>
      <c r="BC470">
        <v>99126263106</v>
      </c>
      <c r="BD470">
        <v>1002000000</v>
      </c>
      <c r="BE470">
        <v>1002000000</v>
      </c>
      <c r="BF470">
        <v>17385209765</v>
      </c>
      <c r="BG470">
        <v>1002000000</v>
      </c>
      <c r="BH470">
        <v>0</v>
      </c>
      <c r="BI470">
        <v>0</v>
      </c>
      <c r="BJ470">
        <v>57288464</v>
      </c>
      <c r="BK470">
        <v>1002000000</v>
      </c>
      <c r="BL470">
        <v>0</v>
      </c>
      <c r="BM470">
        <v>2661622294</v>
      </c>
      <c r="BN470">
        <v>2661622294</v>
      </c>
      <c r="BO470">
        <v>1002000000</v>
      </c>
      <c r="BP470">
        <v>1002000000</v>
      </c>
      <c r="BQ470">
        <v>3663622294</v>
      </c>
      <c r="BR470">
        <v>3663622294</v>
      </c>
      <c r="BS470">
        <v>0</v>
      </c>
      <c r="BT470">
        <v>0</v>
      </c>
      <c r="BU470">
        <v>0</v>
      </c>
      <c r="BV470">
        <v>3663622294</v>
      </c>
      <c r="BW470">
        <v>3663622294</v>
      </c>
      <c r="BX470">
        <v>3.7292650017941735</v>
      </c>
      <c r="BY470">
        <v>3.7292650017941735</v>
      </c>
      <c r="BZ470">
        <v>0</v>
      </c>
      <c r="CA470">
        <v>99436512530</v>
      </c>
      <c r="CB470">
        <v>100893110808</v>
      </c>
      <c r="CC470">
        <v>100893110808</v>
      </c>
      <c r="CD470">
        <v>0</v>
      </c>
      <c r="CE470">
        <v>100655619720</v>
      </c>
      <c r="CF470">
        <v>99487592640</v>
      </c>
      <c r="CG470">
        <v>99487592640</v>
      </c>
      <c r="CH470">
        <v>100655619720</v>
      </c>
      <c r="CI470">
        <v>99487592640</v>
      </c>
      <c r="CJ470">
        <v>99487592640</v>
      </c>
      <c r="CK470">
        <v>2661622294</v>
      </c>
      <c r="CL470">
        <v>3539603466</v>
      </c>
      <c r="CM470">
        <v>53.388112187385559</v>
      </c>
      <c r="CN470">
        <v>15.823649764060974</v>
      </c>
      <c r="CO470">
        <v>3.783049881458282</v>
      </c>
      <c r="CP470">
        <v>5373813517902.1777</v>
      </c>
      <c r="CQ470">
        <v>1592739273233.7891</v>
      </c>
      <c r="CR470">
        <v>380785230249.8559</v>
      </c>
      <c r="CS470">
        <v>1.1283441565288022</v>
      </c>
      <c r="CT470">
        <v>113574180332.84726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0.96874496323201797</v>
      </c>
      <c r="DI470">
        <v>3.1255036767982067E-2</v>
      </c>
      <c r="DJ470">
        <v>97509624624.747391</v>
      </c>
      <c r="DK470">
        <v>3145995095.2526207</v>
      </c>
      <c r="DL470">
        <v>96378104274.078781</v>
      </c>
      <c r="DM470">
        <v>3109488365.9212222</v>
      </c>
      <c r="DN470">
        <v>0</v>
      </c>
      <c r="DO470">
        <v>0</v>
      </c>
      <c r="DP470">
        <v>1446912840.6699481</v>
      </c>
      <c r="DQ470">
        <v>46682373.330052041</v>
      </c>
      <c r="DR470">
        <v>0</v>
      </c>
      <c r="DS470">
        <v>0</v>
      </c>
      <c r="DT470">
        <v>0</v>
      </c>
      <c r="DU470">
        <v>0</v>
      </c>
      <c r="DV470">
        <v>105998502103</v>
      </c>
      <c r="DW470">
        <v>13011397845.935993</v>
      </c>
      <c r="DX470">
        <v>0</v>
      </c>
      <c r="DY470">
        <v>1520525576.155067</v>
      </c>
      <c r="DZ470">
        <v>0</v>
      </c>
      <c r="EA470">
        <v>0</v>
      </c>
      <c r="EB470">
        <v>14531923422.091061</v>
      </c>
      <c r="EC470">
        <v>0.13709555450104585</v>
      </c>
      <c r="ED470">
        <v>14531923422.091061</v>
      </c>
      <c r="EE470">
        <v>13799437999.159805</v>
      </c>
      <c r="EF470">
        <v>0</v>
      </c>
      <c r="EG470">
        <v>1002000000</v>
      </c>
      <c r="EH470">
        <v>57288464</v>
      </c>
      <c r="EI470">
        <v>0</v>
      </c>
      <c r="EJ470">
        <v>2604333830</v>
      </c>
      <c r="EK470">
        <v>0</v>
      </c>
      <c r="EL470">
        <v>1002000000</v>
      </c>
      <c r="EM470">
        <v>57288464</v>
      </c>
      <c r="EN470">
        <v>0</v>
      </c>
      <c r="EO470">
        <v>2604333830</v>
      </c>
      <c r="EP470">
        <v>3663622294</v>
      </c>
      <c r="EQ470">
        <v>3663622294</v>
      </c>
      <c r="ER470">
        <v>39</v>
      </c>
      <c r="ES470" t="s">
        <v>10328</v>
      </c>
      <c r="ET470" t="s">
        <v>10328</v>
      </c>
      <c r="EU470">
        <v>2019</v>
      </c>
      <c r="EV470" t="s">
        <v>613</v>
      </c>
      <c r="EW470">
        <v>0</v>
      </c>
      <c r="EX470">
        <v>970682453.15848196</v>
      </c>
      <c r="EY470">
        <v>55497910.951298788</v>
      </c>
      <c r="EZ470">
        <v>0</v>
      </c>
      <c r="FA470">
        <v>2522935280.3872504</v>
      </c>
      <c r="FB470">
        <v>0</v>
      </c>
      <c r="FC470">
        <v>970682453.15848196</v>
      </c>
      <c r="FD470">
        <v>55497910.951298788</v>
      </c>
      <c r="FE470">
        <v>0</v>
      </c>
      <c r="FF470">
        <v>2522935280.3872504</v>
      </c>
      <c r="FG470">
        <v>0</v>
      </c>
      <c r="FH470">
        <v>31317546.84151803</v>
      </c>
      <c r="FI470">
        <v>1790553.0487012169</v>
      </c>
      <c r="FJ470">
        <v>0</v>
      </c>
      <c r="FK470">
        <v>81398549.612749562</v>
      </c>
      <c r="FL470">
        <v>0</v>
      </c>
      <c r="FM470">
        <v>31317546.84151803</v>
      </c>
      <c r="FN470">
        <v>1790553.0487012169</v>
      </c>
      <c r="FO470">
        <v>0</v>
      </c>
      <c r="FP470">
        <v>81398549.612749562</v>
      </c>
      <c r="FQ470" t="b">
        <v>1</v>
      </c>
      <c r="FR470" t="b">
        <v>1</v>
      </c>
    </row>
    <row r="471" spans="1:174" x14ac:dyDescent="0.4">
      <c r="A471" t="s">
        <v>240</v>
      </c>
      <c r="B471" t="s">
        <v>1754</v>
      </c>
      <c r="C471">
        <v>210000867</v>
      </c>
      <c r="D471" t="s">
        <v>1755</v>
      </c>
      <c r="E471" t="s">
        <v>1756</v>
      </c>
      <c r="F471" t="s">
        <v>587</v>
      </c>
      <c r="G471" t="s">
        <v>1111</v>
      </c>
      <c r="H471" t="s">
        <v>1757</v>
      </c>
      <c r="I471" t="s">
        <v>730</v>
      </c>
      <c r="J471" t="s">
        <v>852</v>
      </c>
      <c r="K471" t="s">
        <v>732</v>
      </c>
      <c r="L471" t="s">
        <v>960</v>
      </c>
      <c r="M471" t="s">
        <v>594</v>
      </c>
      <c r="N471" t="s">
        <v>635</v>
      </c>
      <c r="O471" t="s">
        <v>744</v>
      </c>
      <c r="P471" t="s">
        <v>636</v>
      </c>
      <c r="Q471" t="s">
        <v>597</v>
      </c>
      <c r="R471" t="s">
        <v>598</v>
      </c>
      <c r="S471" t="s">
        <v>961</v>
      </c>
      <c r="T471" s="1">
        <v>43768</v>
      </c>
      <c r="U471" s="1">
        <v>43768</v>
      </c>
      <c r="V471" s="1">
        <v>49674</v>
      </c>
      <c r="X471" t="s">
        <v>594</v>
      </c>
      <c r="Y471" t="s">
        <v>594</v>
      </c>
      <c r="Z471" t="s">
        <v>594</v>
      </c>
      <c r="AA471" t="s">
        <v>594</v>
      </c>
      <c r="AB471" t="s">
        <v>1160</v>
      </c>
      <c r="AC471" t="s">
        <v>1160</v>
      </c>
      <c r="AD471" t="s">
        <v>904</v>
      </c>
      <c r="AF471" t="s">
        <v>813</v>
      </c>
      <c r="AH471" t="s">
        <v>10328</v>
      </c>
      <c r="AI471" t="s">
        <v>607</v>
      </c>
      <c r="AJ471" t="s">
        <v>814</v>
      </c>
      <c r="AK471" t="s">
        <v>587</v>
      </c>
      <c r="AL471" t="s">
        <v>609</v>
      </c>
      <c r="AM471" t="s">
        <v>610</v>
      </c>
      <c r="AN471" t="s">
        <v>619</v>
      </c>
      <c r="AO471">
        <v>3780000000</v>
      </c>
      <c r="AP471">
        <v>54000000000</v>
      </c>
      <c r="AQ471">
        <v>0</v>
      </c>
      <c r="AR471">
        <v>0</v>
      </c>
      <c r="AS471">
        <v>0</v>
      </c>
      <c r="AT471">
        <v>0</v>
      </c>
      <c r="AU471">
        <v>3445680000</v>
      </c>
      <c r="AV471">
        <v>3445680000</v>
      </c>
      <c r="AW471">
        <v>61176652207</v>
      </c>
      <c r="AX471">
        <v>0</v>
      </c>
      <c r="AY471">
        <v>0</v>
      </c>
      <c r="AZ471">
        <v>1014705883</v>
      </c>
      <c r="BA471">
        <v>3445680000</v>
      </c>
      <c r="BB471">
        <v>3445680000</v>
      </c>
      <c r="BC471">
        <v>60161946324</v>
      </c>
      <c r="BD471">
        <v>56641</v>
      </c>
      <c r="BE471">
        <v>56641</v>
      </c>
      <c r="BF471">
        <v>10909962133</v>
      </c>
      <c r="BG471">
        <v>0</v>
      </c>
      <c r="BH471">
        <v>0</v>
      </c>
      <c r="BI471">
        <v>56641</v>
      </c>
      <c r="BJ471">
        <v>0</v>
      </c>
      <c r="BK471">
        <v>0</v>
      </c>
      <c r="BL471">
        <v>56641</v>
      </c>
      <c r="BM471">
        <v>457502768</v>
      </c>
      <c r="BN471">
        <v>457502768</v>
      </c>
      <c r="BO471">
        <v>56641</v>
      </c>
      <c r="BP471">
        <v>56641</v>
      </c>
      <c r="BQ471">
        <v>457559409</v>
      </c>
      <c r="BR471">
        <v>457559409</v>
      </c>
      <c r="BS471">
        <v>0</v>
      </c>
      <c r="BT471">
        <v>0</v>
      </c>
      <c r="BU471">
        <v>0</v>
      </c>
      <c r="BV471">
        <v>457559409</v>
      </c>
      <c r="BW471">
        <v>457559409</v>
      </c>
      <c r="BX471">
        <v>0.79746459996839125</v>
      </c>
      <c r="BY471">
        <v>0.79746459996839125</v>
      </c>
      <c r="BZ471">
        <v>0</v>
      </c>
      <c r="CA471">
        <v>60146753094</v>
      </c>
      <c r="CB471">
        <v>56701073094</v>
      </c>
      <c r="CC471">
        <v>56701073094</v>
      </c>
      <c r="CD471">
        <v>0</v>
      </c>
      <c r="CE471">
        <v>59557138536</v>
      </c>
      <c r="CF471">
        <v>55653955768</v>
      </c>
      <c r="CG471">
        <v>55653955768</v>
      </c>
      <c r="CH471">
        <v>59557138536</v>
      </c>
      <c r="CI471">
        <v>55653955768</v>
      </c>
      <c r="CJ471">
        <v>55653955768</v>
      </c>
      <c r="CK471">
        <v>457502768</v>
      </c>
      <c r="CL471">
        <v>0</v>
      </c>
      <c r="CM471">
        <v>9.8739784955978411</v>
      </c>
      <c r="CN471">
        <v>3.3485051989555368</v>
      </c>
      <c r="CO471">
        <v>3.4881833195686345</v>
      </c>
      <c r="CP471">
        <v>588065905163.80554</v>
      </c>
      <c r="CQ471">
        <v>199427388022.71115</v>
      </c>
      <c r="CR471">
        <v>207746217202.51352</v>
      </c>
      <c r="CS471">
        <v>1.1684491382452742</v>
      </c>
      <c r="CT471">
        <v>69589487198.743607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</v>
      </c>
      <c r="DI471">
        <v>0</v>
      </c>
      <c r="DJ471">
        <v>59557138536</v>
      </c>
      <c r="DK471">
        <v>0</v>
      </c>
      <c r="DL471">
        <v>55653955768</v>
      </c>
      <c r="DM471">
        <v>0</v>
      </c>
      <c r="DN471">
        <v>3445680000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55781055330</v>
      </c>
      <c r="DW471">
        <v>7032270428.4441071</v>
      </c>
      <c r="DX471">
        <v>0</v>
      </c>
      <c r="DY471">
        <v>0</v>
      </c>
      <c r="DZ471">
        <v>16611082250.90448</v>
      </c>
      <c r="EA471">
        <v>0</v>
      </c>
      <c r="EB471">
        <v>23643352679.348587</v>
      </c>
      <c r="EC471">
        <v>0.4238599026044742</v>
      </c>
      <c r="ED471">
        <v>23643352679.348587</v>
      </c>
      <c r="EE471">
        <v>25243882939.270138</v>
      </c>
      <c r="EF471">
        <v>0</v>
      </c>
      <c r="EG471">
        <v>56641</v>
      </c>
      <c r="EH471">
        <v>0</v>
      </c>
      <c r="EI471">
        <v>0</v>
      </c>
      <c r="EJ471">
        <v>457502768</v>
      </c>
      <c r="EK471">
        <v>0</v>
      </c>
      <c r="EL471">
        <v>56641</v>
      </c>
      <c r="EM471">
        <v>0</v>
      </c>
      <c r="EN471">
        <v>0</v>
      </c>
      <c r="EO471">
        <v>457502768</v>
      </c>
      <c r="EP471">
        <v>457559409</v>
      </c>
      <c r="EQ471">
        <v>457559409</v>
      </c>
      <c r="ER471">
        <v>193</v>
      </c>
      <c r="ES471" t="s">
        <v>10328</v>
      </c>
      <c r="ET471" t="s">
        <v>10328</v>
      </c>
      <c r="EU471">
        <v>2019</v>
      </c>
      <c r="EV471" t="s">
        <v>613</v>
      </c>
      <c r="EW471">
        <v>0</v>
      </c>
      <c r="EX471">
        <v>56641</v>
      </c>
      <c r="EY471">
        <v>0</v>
      </c>
      <c r="EZ471">
        <v>0</v>
      </c>
      <c r="FA471">
        <v>457502768</v>
      </c>
      <c r="FB471">
        <v>0</v>
      </c>
      <c r="FC471">
        <v>56641</v>
      </c>
      <c r="FD471">
        <v>0</v>
      </c>
      <c r="FE471">
        <v>0</v>
      </c>
      <c r="FF471">
        <v>457502768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 t="b">
        <v>1</v>
      </c>
      <c r="FR471" t="b">
        <v>1</v>
      </c>
    </row>
    <row r="472" spans="1:174" x14ac:dyDescent="0.4">
      <c r="A472" t="s">
        <v>241</v>
      </c>
      <c r="B472">
        <v>306415012301</v>
      </c>
      <c r="C472">
        <v>6000000001096</v>
      </c>
      <c r="D472" t="s">
        <v>1758</v>
      </c>
      <c r="E472" t="s">
        <v>1759</v>
      </c>
      <c r="F472" t="s">
        <v>647</v>
      </c>
      <c r="G472" t="s">
        <v>648</v>
      </c>
      <c r="H472" t="s">
        <v>1760</v>
      </c>
      <c r="I472" t="s">
        <v>590</v>
      </c>
      <c r="J472" t="s">
        <v>591</v>
      </c>
      <c r="K472" t="s">
        <v>592</v>
      </c>
      <c r="L472" t="s">
        <v>593</v>
      </c>
      <c r="M472" t="s">
        <v>1055</v>
      </c>
      <c r="N472" t="s">
        <v>595</v>
      </c>
      <c r="O472" t="s">
        <v>596</v>
      </c>
      <c r="P472" t="s">
        <v>595</v>
      </c>
      <c r="Q472" t="s">
        <v>597</v>
      </c>
      <c r="R472" t="s">
        <v>598</v>
      </c>
      <c r="S472" t="s">
        <v>598</v>
      </c>
      <c r="T472" s="1">
        <v>43760</v>
      </c>
      <c r="U472" s="1">
        <v>43760</v>
      </c>
      <c r="V472" s="1">
        <v>46317</v>
      </c>
      <c r="X472" t="s">
        <v>594</v>
      </c>
      <c r="Y472" t="s">
        <v>594</v>
      </c>
      <c r="Z472" t="s">
        <v>719</v>
      </c>
      <c r="AA472" t="s">
        <v>719</v>
      </c>
      <c r="AB472" t="s">
        <v>652</v>
      </c>
      <c r="AC472" t="s">
        <v>594</v>
      </c>
      <c r="AD472" t="s">
        <v>661</v>
      </c>
      <c r="AF472" t="s">
        <v>10331</v>
      </c>
      <c r="AH472" s="1">
        <v>43755</v>
      </c>
      <c r="AI472" t="s">
        <v>607</v>
      </c>
      <c r="AJ472" t="s">
        <v>608</v>
      </c>
      <c r="AK472" t="s">
        <v>647</v>
      </c>
      <c r="AL472" t="s">
        <v>609</v>
      </c>
      <c r="AM472" t="s">
        <v>610</v>
      </c>
      <c r="AN472" t="s">
        <v>619</v>
      </c>
      <c r="AO472">
        <v>0</v>
      </c>
      <c r="AP472">
        <v>62200000000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62200000000</v>
      </c>
      <c r="AX472">
        <v>0</v>
      </c>
      <c r="AY472">
        <v>0</v>
      </c>
      <c r="AZ472">
        <v>22392000</v>
      </c>
      <c r="BA472">
        <v>0</v>
      </c>
      <c r="BB472">
        <v>0</v>
      </c>
      <c r="BC472">
        <v>62177608000</v>
      </c>
      <c r="BD472">
        <v>0</v>
      </c>
      <c r="BE472">
        <v>470334246</v>
      </c>
      <c r="BF472">
        <v>12089696774</v>
      </c>
      <c r="BG472">
        <v>0</v>
      </c>
      <c r="BH472">
        <v>470334246</v>
      </c>
      <c r="BI472">
        <v>0</v>
      </c>
      <c r="BJ472">
        <v>0</v>
      </c>
      <c r="BK472">
        <v>0</v>
      </c>
      <c r="BL472">
        <v>460109589</v>
      </c>
      <c r="BM472">
        <v>0</v>
      </c>
      <c r="BN472">
        <v>0</v>
      </c>
      <c r="BO472">
        <v>158425139</v>
      </c>
      <c r="BP472">
        <v>460113270</v>
      </c>
      <c r="BQ472">
        <v>158425139</v>
      </c>
      <c r="BR472">
        <v>460113270</v>
      </c>
      <c r="BS472">
        <v>0</v>
      </c>
      <c r="BT472">
        <v>0</v>
      </c>
      <c r="BU472">
        <v>0</v>
      </c>
      <c r="BV472">
        <v>158425139</v>
      </c>
      <c r="BW472">
        <v>460113270</v>
      </c>
      <c r="BX472">
        <v>0.25511953715021196</v>
      </c>
      <c r="BY472">
        <v>0.74274650064693482</v>
      </c>
      <c r="BZ472">
        <v>0</v>
      </c>
      <c r="CA472">
        <v>62200000000</v>
      </c>
      <c r="CB472">
        <v>62200000000</v>
      </c>
      <c r="CC472">
        <v>62200000000</v>
      </c>
      <c r="CD472">
        <v>0</v>
      </c>
      <c r="CE472">
        <v>62177608000</v>
      </c>
      <c r="CF472">
        <v>62177608000</v>
      </c>
      <c r="CG472">
        <v>62177608000</v>
      </c>
      <c r="CH472">
        <v>62177608000</v>
      </c>
      <c r="CI472">
        <v>62177608000</v>
      </c>
      <c r="CJ472">
        <v>62177608000</v>
      </c>
      <c r="CK472">
        <v>0</v>
      </c>
      <c r="CL472">
        <v>0</v>
      </c>
      <c r="CM472">
        <v>0.25145234999999999</v>
      </c>
      <c r="CN472">
        <v>3.0174281999999999</v>
      </c>
      <c r="CO472">
        <v>3.0174281999999999</v>
      </c>
      <c r="CP472">
        <v>15634705648.9788</v>
      </c>
      <c r="CQ472">
        <v>187616467787.74561</v>
      </c>
      <c r="CR472">
        <v>187616467787.74561</v>
      </c>
      <c r="CS472">
        <v>1.1943681153376207</v>
      </c>
      <c r="CT472">
        <v>74262952483.161362</v>
      </c>
      <c r="CU472">
        <v>3</v>
      </c>
      <c r="CV472">
        <v>0</v>
      </c>
      <c r="CW472">
        <v>0</v>
      </c>
      <c r="CX472">
        <v>0</v>
      </c>
      <c r="CY472">
        <v>0</v>
      </c>
      <c r="CZ472">
        <v>186532824000</v>
      </c>
      <c r="DA472">
        <v>0</v>
      </c>
      <c r="DB472">
        <v>0</v>
      </c>
      <c r="DC472">
        <v>0</v>
      </c>
      <c r="DD472">
        <v>0</v>
      </c>
      <c r="DE472">
        <v>62177608000</v>
      </c>
      <c r="DF472">
        <v>0</v>
      </c>
      <c r="DG472">
        <v>0</v>
      </c>
      <c r="DH472">
        <v>1</v>
      </c>
      <c r="DI472">
        <v>0</v>
      </c>
      <c r="DJ472">
        <v>62177608000</v>
      </c>
      <c r="DK472">
        <v>0</v>
      </c>
      <c r="DL472">
        <v>62177608000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62120007256.365387</v>
      </c>
      <c r="DW472">
        <v>2998937772.9295387</v>
      </c>
      <c r="DX472">
        <v>0</v>
      </c>
      <c r="DY472">
        <v>0</v>
      </c>
      <c r="DZ472">
        <v>0</v>
      </c>
      <c r="EA472">
        <v>0</v>
      </c>
      <c r="EB472">
        <v>2998937772.9295387</v>
      </c>
      <c r="EC472">
        <v>4.8276520003500807E-2</v>
      </c>
      <c r="ED472">
        <v>2998937772.9295387</v>
      </c>
      <c r="EE472">
        <v>3001718536.3818316</v>
      </c>
      <c r="EF472">
        <v>0</v>
      </c>
      <c r="EG472">
        <v>158425139</v>
      </c>
      <c r="EH472">
        <v>0</v>
      </c>
      <c r="EI472">
        <v>0</v>
      </c>
      <c r="EJ472">
        <v>0</v>
      </c>
      <c r="EK472">
        <v>0</v>
      </c>
      <c r="EL472">
        <v>460113270</v>
      </c>
      <c r="EM472">
        <v>0</v>
      </c>
      <c r="EN472">
        <v>0</v>
      </c>
      <c r="EO472">
        <v>0</v>
      </c>
      <c r="EP472">
        <v>158425139</v>
      </c>
      <c r="EQ472">
        <v>460113270</v>
      </c>
      <c r="ER472">
        <v>192</v>
      </c>
      <c r="ES472" t="s">
        <v>10328</v>
      </c>
      <c r="ET472" t="s">
        <v>10328</v>
      </c>
      <c r="EU472">
        <v>2019</v>
      </c>
      <c r="EV472" t="s">
        <v>10329</v>
      </c>
      <c r="EW472">
        <v>0</v>
      </c>
      <c r="EX472">
        <v>158425139</v>
      </c>
      <c r="EY472">
        <v>0</v>
      </c>
      <c r="EZ472">
        <v>0</v>
      </c>
      <c r="FA472">
        <v>0</v>
      </c>
      <c r="FB472">
        <v>0</v>
      </c>
      <c r="FC472">
        <v>460113270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 t="b">
        <v>1</v>
      </c>
      <c r="FR472" t="b">
        <v>1</v>
      </c>
    </row>
    <row r="473" spans="1:174" x14ac:dyDescent="0.4">
      <c r="A473" t="s">
        <v>1761</v>
      </c>
      <c r="B473">
        <v>706422632701</v>
      </c>
      <c r="C473">
        <v>6000000001109</v>
      </c>
      <c r="D473" t="s">
        <v>1762</v>
      </c>
      <c r="E473" t="s">
        <v>1763</v>
      </c>
      <c r="F473" t="s">
        <v>647</v>
      </c>
      <c r="G473" t="s">
        <v>648</v>
      </c>
      <c r="H473" t="s">
        <v>973</v>
      </c>
      <c r="I473" t="s">
        <v>590</v>
      </c>
      <c r="J473" t="s">
        <v>591</v>
      </c>
      <c r="K473" t="s">
        <v>592</v>
      </c>
      <c r="L473" t="s">
        <v>593</v>
      </c>
      <c r="M473" t="s">
        <v>1230</v>
      </c>
      <c r="N473" t="s">
        <v>595</v>
      </c>
      <c r="O473" t="s">
        <v>596</v>
      </c>
      <c r="P473" t="s">
        <v>595</v>
      </c>
      <c r="Q473" t="s">
        <v>597</v>
      </c>
      <c r="R473" t="s">
        <v>598</v>
      </c>
      <c r="S473" t="s">
        <v>598</v>
      </c>
      <c r="T473" s="1">
        <v>43815</v>
      </c>
      <c r="U473" s="1">
        <v>45642</v>
      </c>
      <c r="V473" s="1">
        <v>45642</v>
      </c>
      <c r="W473" s="1">
        <v>45642</v>
      </c>
      <c r="X473" t="s">
        <v>594</v>
      </c>
      <c r="Y473" t="s">
        <v>594</v>
      </c>
      <c r="Z473" t="s">
        <v>719</v>
      </c>
      <c r="AA473" t="s">
        <v>719</v>
      </c>
      <c r="AB473" t="s">
        <v>1764</v>
      </c>
      <c r="AC473" t="s">
        <v>594</v>
      </c>
      <c r="AD473" t="s">
        <v>604</v>
      </c>
      <c r="AF473" t="s">
        <v>10331</v>
      </c>
      <c r="AH473" t="s">
        <v>10328</v>
      </c>
      <c r="AI473" t="s">
        <v>607</v>
      </c>
      <c r="AJ473" t="s">
        <v>608</v>
      </c>
      <c r="AK473" t="s">
        <v>647</v>
      </c>
      <c r="AL473" t="s">
        <v>609</v>
      </c>
      <c r="AM473" t="s">
        <v>610</v>
      </c>
      <c r="AN473" t="s">
        <v>611</v>
      </c>
      <c r="AO473">
        <v>0</v>
      </c>
      <c r="AP473">
        <v>67000000000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1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450</v>
      </c>
      <c r="ES473" t="s">
        <v>10328</v>
      </c>
      <c r="ET473" t="s">
        <v>10328</v>
      </c>
      <c r="EU473">
        <v>2019</v>
      </c>
      <c r="EV473" t="s">
        <v>10329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 t="b">
        <v>1</v>
      </c>
      <c r="FR473" t="b">
        <v>1</v>
      </c>
    </row>
    <row r="474" spans="1:174" x14ac:dyDescent="0.4">
      <c r="A474" t="s">
        <v>1761</v>
      </c>
      <c r="B474">
        <v>706422632701</v>
      </c>
      <c r="C474">
        <v>6000000001110</v>
      </c>
      <c r="D474" t="s">
        <v>1762</v>
      </c>
      <c r="E474" t="e">
        <v>#N/A</v>
      </c>
      <c r="F474" t="s">
        <v>647</v>
      </c>
      <c r="G474" t="s">
        <v>648</v>
      </c>
      <c r="H474" t="s">
        <v>973</v>
      </c>
      <c r="I474" t="s">
        <v>590</v>
      </c>
      <c r="J474" t="s">
        <v>591</v>
      </c>
      <c r="K474" t="s">
        <v>592</v>
      </c>
      <c r="L474" t="s">
        <v>593</v>
      </c>
      <c r="M474" t="s">
        <v>1230</v>
      </c>
      <c r="N474" t="s">
        <v>595</v>
      </c>
      <c r="O474" t="s">
        <v>596</v>
      </c>
      <c r="P474" t="s">
        <v>595</v>
      </c>
      <c r="Q474" t="s">
        <v>597</v>
      </c>
      <c r="R474" t="s">
        <v>946</v>
      </c>
      <c r="S474" t="s">
        <v>946</v>
      </c>
      <c r="T474" t="s">
        <v>946</v>
      </c>
      <c r="U474" s="1">
        <v>45642</v>
      </c>
      <c r="V474" s="1">
        <v>45642</v>
      </c>
      <c r="W474" s="1">
        <v>45642</v>
      </c>
      <c r="X474" t="s">
        <v>594</v>
      </c>
      <c r="Y474" t="s">
        <v>594</v>
      </c>
      <c r="Z474" t="s">
        <v>719</v>
      </c>
      <c r="AA474" t="s">
        <v>719</v>
      </c>
      <c r="AB474" t="s">
        <v>1764</v>
      </c>
      <c r="AC474" t="s">
        <v>594</v>
      </c>
      <c r="AD474" t="s">
        <v>604</v>
      </c>
      <c r="AF474" t="s">
        <v>10331</v>
      </c>
      <c r="AH474" t="s">
        <v>10328</v>
      </c>
      <c r="AI474" t="s">
        <v>607</v>
      </c>
      <c r="AJ474" t="s">
        <v>608</v>
      </c>
      <c r="AK474" t="s">
        <v>647</v>
      </c>
      <c r="AL474" t="s">
        <v>609</v>
      </c>
      <c r="AM474" t="s">
        <v>946</v>
      </c>
      <c r="AN474" t="s">
        <v>611</v>
      </c>
      <c r="AO474">
        <v>0</v>
      </c>
      <c r="AP474">
        <v>8000000000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1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450</v>
      </c>
      <c r="ES474" t="s">
        <v>10328</v>
      </c>
      <c r="ET474" t="s">
        <v>10328</v>
      </c>
      <c r="EU474" t="s">
        <v>946</v>
      </c>
      <c r="EV474" t="s">
        <v>10329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 t="b">
        <v>1</v>
      </c>
      <c r="FR474" t="b">
        <v>1</v>
      </c>
    </row>
    <row r="475" spans="1:174" x14ac:dyDescent="0.4">
      <c r="A475" t="s">
        <v>1765</v>
      </c>
      <c r="B475">
        <v>505854508507</v>
      </c>
      <c r="C475">
        <v>6000000001190</v>
      </c>
      <c r="D475" t="s">
        <v>1766</v>
      </c>
      <c r="E475" t="s">
        <v>1767</v>
      </c>
      <c r="F475" t="s">
        <v>647</v>
      </c>
      <c r="G475" t="s">
        <v>648</v>
      </c>
      <c r="H475" t="s">
        <v>1296</v>
      </c>
      <c r="I475" t="s">
        <v>590</v>
      </c>
      <c r="J475" t="s">
        <v>591</v>
      </c>
      <c r="K475" t="s">
        <v>592</v>
      </c>
      <c r="L475" t="s">
        <v>593</v>
      </c>
      <c r="M475" t="s">
        <v>1055</v>
      </c>
      <c r="N475" t="s">
        <v>595</v>
      </c>
      <c r="O475" t="s">
        <v>596</v>
      </c>
      <c r="P475" t="s">
        <v>595</v>
      </c>
      <c r="Q475" t="s">
        <v>597</v>
      </c>
      <c r="R475" t="s">
        <v>598</v>
      </c>
      <c r="S475" t="s">
        <v>598</v>
      </c>
      <c r="T475" s="1">
        <v>44202</v>
      </c>
      <c r="U475" s="1">
        <v>43805</v>
      </c>
      <c r="V475" s="1">
        <v>45601</v>
      </c>
      <c r="W475" s="1">
        <v>45601</v>
      </c>
      <c r="X475" t="s">
        <v>594</v>
      </c>
      <c r="Y475" t="s">
        <v>594</v>
      </c>
      <c r="Z475" t="s">
        <v>719</v>
      </c>
      <c r="AA475" t="s">
        <v>719</v>
      </c>
      <c r="AB475" t="s">
        <v>652</v>
      </c>
      <c r="AC475" t="s">
        <v>594</v>
      </c>
      <c r="AD475" t="s">
        <v>618</v>
      </c>
      <c r="AF475" t="s">
        <v>10331</v>
      </c>
      <c r="AH475" t="s">
        <v>10328</v>
      </c>
      <c r="AI475" t="s">
        <v>607</v>
      </c>
      <c r="AJ475" t="s">
        <v>608</v>
      </c>
      <c r="AK475" t="s">
        <v>647</v>
      </c>
      <c r="AL475" t="s">
        <v>609</v>
      </c>
      <c r="AM475" t="s">
        <v>610</v>
      </c>
      <c r="AN475" t="s">
        <v>611</v>
      </c>
      <c r="AO475">
        <v>0</v>
      </c>
      <c r="AP475">
        <v>124600000000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1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450</v>
      </c>
      <c r="ES475" t="s">
        <v>10328</v>
      </c>
      <c r="ET475" t="s">
        <v>10328</v>
      </c>
      <c r="EU475">
        <v>2021</v>
      </c>
      <c r="EV475" t="s">
        <v>10329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 t="b">
        <v>1</v>
      </c>
      <c r="FR475" t="b">
        <v>1</v>
      </c>
    </row>
    <row r="476" spans="1:174" x14ac:dyDescent="0.4">
      <c r="A476" t="s">
        <v>1765</v>
      </c>
      <c r="B476" t="s">
        <v>1768</v>
      </c>
      <c r="C476">
        <v>210000447</v>
      </c>
      <c r="D476" t="s">
        <v>1766</v>
      </c>
      <c r="E476" t="s">
        <v>1769</v>
      </c>
      <c r="F476" t="s">
        <v>647</v>
      </c>
      <c r="G476" t="s">
        <v>648</v>
      </c>
      <c r="H476" t="s">
        <v>1296</v>
      </c>
      <c r="I476" t="s">
        <v>590</v>
      </c>
      <c r="J476" t="s">
        <v>591</v>
      </c>
      <c r="K476" t="s">
        <v>592</v>
      </c>
      <c r="L476" t="s">
        <v>593</v>
      </c>
      <c r="M476" t="s">
        <v>1055</v>
      </c>
      <c r="N476" t="s">
        <v>635</v>
      </c>
      <c r="O476" t="s">
        <v>624</v>
      </c>
      <c r="P476" t="s">
        <v>625</v>
      </c>
      <c r="Q476" t="s">
        <v>597</v>
      </c>
      <c r="R476" t="s">
        <v>598</v>
      </c>
      <c r="S476" t="s">
        <v>598</v>
      </c>
      <c r="T476" s="1">
        <v>43805</v>
      </c>
      <c r="U476" s="1">
        <v>43805</v>
      </c>
      <c r="V476" s="1">
        <v>46058</v>
      </c>
      <c r="X476" t="s">
        <v>594</v>
      </c>
      <c r="Y476" t="s">
        <v>594</v>
      </c>
      <c r="Z476" t="s">
        <v>719</v>
      </c>
      <c r="AA476" t="s">
        <v>719</v>
      </c>
      <c r="AB476" t="s">
        <v>652</v>
      </c>
      <c r="AC476" t="s">
        <v>594</v>
      </c>
      <c r="AD476" t="s">
        <v>618</v>
      </c>
      <c r="AF476" t="s">
        <v>10331</v>
      </c>
      <c r="AH476" t="s">
        <v>10328</v>
      </c>
      <c r="AI476" t="s">
        <v>607</v>
      </c>
      <c r="AJ476" t="s">
        <v>608</v>
      </c>
      <c r="AK476" t="s">
        <v>647</v>
      </c>
      <c r="AL476" t="s">
        <v>627</v>
      </c>
      <c r="AM476" t="s">
        <v>610</v>
      </c>
      <c r="AN476" t="s">
        <v>619</v>
      </c>
      <c r="AO476">
        <v>0</v>
      </c>
      <c r="AP476">
        <v>10000000000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10000000000</v>
      </c>
      <c r="AX476">
        <v>0</v>
      </c>
      <c r="AY476">
        <v>0</v>
      </c>
      <c r="AZ476">
        <v>10297457018</v>
      </c>
      <c r="BA476">
        <v>0</v>
      </c>
      <c r="BB476">
        <v>0</v>
      </c>
      <c r="BC476">
        <v>-297457018</v>
      </c>
      <c r="BD476">
        <v>0</v>
      </c>
      <c r="BE476">
        <v>0</v>
      </c>
      <c r="BF476">
        <v>2570079298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522550000</v>
      </c>
      <c r="CM476">
        <v>0</v>
      </c>
      <c r="CN476">
        <v>0</v>
      </c>
      <c r="CO476">
        <v>4.7446760535240164</v>
      </c>
      <c r="CP476">
        <v>0</v>
      </c>
      <c r="CQ476">
        <v>0</v>
      </c>
      <c r="CR476">
        <v>0</v>
      </c>
      <c r="CS476">
        <v>1.2867536315999999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10291970000</v>
      </c>
      <c r="DW476">
        <v>2811016.5021518543</v>
      </c>
      <c r="DX476">
        <v>6266369047.6390924</v>
      </c>
      <c r="DY476">
        <v>0</v>
      </c>
      <c r="DZ476">
        <v>0</v>
      </c>
      <c r="EA476">
        <v>0</v>
      </c>
      <c r="EB476">
        <v>6269180064.1412439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450</v>
      </c>
      <c r="ES476" t="s">
        <v>10328</v>
      </c>
      <c r="ET476" t="s">
        <v>10328</v>
      </c>
      <c r="EU476">
        <v>2019</v>
      </c>
      <c r="EV476" t="s">
        <v>613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 t="b">
        <v>1</v>
      </c>
      <c r="FR476" t="b">
        <v>1</v>
      </c>
    </row>
    <row r="477" spans="1:174" x14ac:dyDescent="0.4">
      <c r="A477" t="s">
        <v>1770</v>
      </c>
      <c r="B477">
        <v>806437536801</v>
      </c>
      <c r="C477">
        <v>6000000001139</v>
      </c>
      <c r="D477" t="s">
        <v>1771</v>
      </c>
      <c r="E477" t="e">
        <v>#N/A</v>
      </c>
      <c r="F477" t="s">
        <v>647</v>
      </c>
      <c r="G477" t="s">
        <v>1280</v>
      </c>
      <c r="H477" t="s">
        <v>1281</v>
      </c>
      <c r="I477" t="s">
        <v>590</v>
      </c>
      <c r="J477" t="s">
        <v>591</v>
      </c>
      <c r="K477" t="s">
        <v>592</v>
      </c>
      <c r="L477" t="s">
        <v>593</v>
      </c>
      <c r="M477" t="s">
        <v>650</v>
      </c>
      <c r="N477" t="s">
        <v>595</v>
      </c>
      <c r="O477" t="s">
        <v>596</v>
      </c>
      <c r="P477" t="s">
        <v>595</v>
      </c>
      <c r="Q477" t="s">
        <v>597</v>
      </c>
      <c r="R477" t="s">
        <v>598</v>
      </c>
      <c r="S477" t="s">
        <v>598</v>
      </c>
      <c r="T477" s="1">
        <v>43955</v>
      </c>
      <c r="U477" s="1">
        <v>48369</v>
      </c>
      <c r="V477" s="1">
        <v>48399</v>
      </c>
      <c r="W477" s="1">
        <v>44559</v>
      </c>
      <c r="X477" t="s">
        <v>594</v>
      </c>
      <c r="Y477" t="s">
        <v>594</v>
      </c>
      <c r="Z477" t="s">
        <v>1282</v>
      </c>
      <c r="AA477" t="s">
        <v>1282</v>
      </c>
      <c r="AB477" t="s">
        <v>1772</v>
      </c>
      <c r="AC477" t="s">
        <v>594</v>
      </c>
      <c r="AD477" t="s">
        <v>604</v>
      </c>
      <c r="AF477" t="s">
        <v>10331</v>
      </c>
      <c r="AH477" t="s">
        <v>10328</v>
      </c>
      <c r="AI477" t="s">
        <v>607</v>
      </c>
      <c r="AJ477" t="s">
        <v>608</v>
      </c>
      <c r="AK477" t="s">
        <v>647</v>
      </c>
      <c r="AL477" t="s">
        <v>609</v>
      </c>
      <c r="AM477" t="s">
        <v>610</v>
      </c>
      <c r="AN477" t="s">
        <v>611</v>
      </c>
      <c r="AO477">
        <v>0</v>
      </c>
      <c r="AP477">
        <v>275300000000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1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450</v>
      </c>
      <c r="ES477" t="s">
        <v>10328</v>
      </c>
      <c r="ET477" t="s">
        <v>10328</v>
      </c>
      <c r="EU477">
        <v>2020</v>
      </c>
      <c r="EV477" t="s">
        <v>10329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 t="b">
        <v>1</v>
      </c>
      <c r="FR477" t="b">
        <v>1</v>
      </c>
    </row>
    <row r="478" spans="1:174" x14ac:dyDescent="0.4">
      <c r="A478" t="s">
        <v>242</v>
      </c>
      <c r="B478" t="s">
        <v>1773</v>
      </c>
      <c r="C478">
        <v>210000420</v>
      </c>
      <c r="D478" t="s">
        <v>1774</v>
      </c>
      <c r="E478" t="s">
        <v>1775</v>
      </c>
      <c r="F478" t="s">
        <v>647</v>
      </c>
      <c r="G478" t="s">
        <v>648</v>
      </c>
      <c r="H478" t="s">
        <v>1527</v>
      </c>
      <c r="I478" t="s">
        <v>730</v>
      </c>
      <c r="J478" t="s">
        <v>878</v>
      </c>
      <c r="K478" t="s">
        <v>732</v>
      </c>
      <c r="L478" t="s">
        <v>879</v>
      </c>
      <c r="M478" t="s">
        <v>594</v>
      </c>
      <c r="N478" t="s">
        <v>635</v>
      </c>
      <c r="O478" t="s">
        <v>596</v>
      </c>
      <c r="P478" t="s">
        <v>636</v>
      </c>
      <c r="Q478" t="s">
        <v>597</v>
      </c>
      <c r="R478" t="s">
        <v>598</v>
      </c>
      <c r="S478" t="s">
        <v>733</v>
      </c>
      <c r="T478" s="1">
        <v>43783</v>
      </c>
      <c r="U478" s="1">
        <v>47617</v>
      </c>
      <c r="V478" s="1">
        <v>47617</v>
      </c>
      <c r="X478" t="s">
        <v>594</v>
      </c>
      <c r="Y478" t="s">
        <v>594</v>
      </c>
      <c r="Z478" t="s">
        <v>594</v>
      </c>
      <c r="AA478" t="s">
        <v>594</v>
      </c>
      <c r="AB478" t="s">
        <v>975</v>
      </c>
      <c r="AC478" t="s">
        <v>1776</v>
      </c>
      <c r="AD478" t="s">
        <v>904</v>
      </c>
      <c r="AF478" t="s">
        <v>653</v>
      </c>
      <c r="AH478" t="s">
        <v>10328</v>
      </c>
      <c r="AI478" t="s">
        <v>607</v>
      </c>
      <c r="AJ478" t="s">
        <v>814</v>
      </c>
      <c r="AK478" t="s">
        <v>647</v>
      </c>
      <c r="AL478" t="s">
        <v>609</v>
      </c>
      <c r="AM478" t="s">
        <v>610</v>
      </c>
      <c r="AN478" t="s">
        <v>619</v>
      </c>
      <c r="AO478">
        <v>268100000</v>
      </c>
      <c r="AP478">
        <v>53620000000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54860903323</v>
      </c>
      <c r="AX478">
        <v>0</v>
      </c>
      <c r="AY478">
        <v>0</v>
      </c>
      <c r="AZ478">
        <v>1864204308</v>
      </c>
      <c r="BA478">
        <v>0</v>
      </c>
      <c r="BB478">
        <v>0</v>
      </c>
      <c r="BC478">
        <v>52996699015</v>
      </c>
      <c r="BD478">
        <v>639000000</v>
      </c>
      <c r="BE478">
        <v>639000000</v>
      </c>
      <c r="BF478">
        <v>12502353544</v>
      </c>
      <c r="BG478">
        <v>639000000</v>
      </c>
      <c r="BH478">
        <v>0</v>
      </c>
      <c r="BI478">
        <v>0</v>
      </c>
      <c r="BJ478">
        <v>0</v>
      </c>
      <c r="BK478">
        <v>639000000</v>
      </c>
      <c r="BL478">
        <v>0</v>
      </c>
      <c r="BM478">
        <v>-43152300</v>
      </c>
      <c r="BN478">
        <v>-43152300</v>
      </c>
      <c r="BO478">
        <v>639000000</v>
      </c>
      <c r="BP478">
        <v>639000000</v>
      </c>
      <c r="BQ478">
        <v>595847700</v>
      </c>
      <c r="BR478">
        <v>595847700</v>
      </c>
      <c r="BS478">
        <v>0</v>
      </c>
      <c r="BT478">
        <v>0</v>
      </c>
      <c r="BU478">
        <v>0</v>
      </c>
      <c r="BV478">
        <v>595847700</v>
      </c>
      <c r="BW478">
        <v>595847700</v>
      </c>
      <c r="BX478">
        <v>1.1636542110672321</v>
      </c>
      <c r="BY478">
        <v>1.1636542110672321</v>
      </c>
      <c r="BZ478">
        <v>0</v>
      </c>
      <c r="CA478">
        <v>53007171408</v>
      </c>
      <c r="CB478">
        <v>53007171408</v>
      </c>
      <c r="CC478">
        <v>53007171408</v>
      </c>
      <c r="CD478">
        <v>0</v>
      </c>
      <c r="CE478">
        <v>51481224057</v>
      </c>
      <c r="CF478">
        <v>51524376357</v>
      </c>
      <c r="CG478">
        <v>51524376357</v>
      </c>
      <c r="CH478">
        <v>51481224057</v>
      </c>
      <c r="CI478">
        <v>51524376357</v>
      </c>
      <c r="CJ478">
        <v>51524376357</v>
      </c>
      <c r="CK478">
        <v>-43152300</v>
      </c>
      <c r="CL478">
        <v>5340410549</v>
      </c>
      <c r="CM478">
        <v>14.671797156333929</v>
      </c>
      <c r="CN478">
        <v>4.7922626137733477</v>
      </c>
      <c r="CO478">
        <v>3.6412170529365544</v>
      </c>
      <c r="CP478">
        <v>755322076724.0824</v>
      </c>
      <c r="CQ478">
        <v>246711545359.65018</v>
      </c>
      <c r="CR478">
        <v>187454310942.396</v>
      </c>
      <c r="CS478">
        <v>1.2002679124934101</v>
      </c>
      <c r="CT478">
        <v>61791261331.500916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1</v>
      </c>
      <c r="DI478">
        <v>0</v>
      </c>
      <c r="DJ478">
        <v>51481224057</v>
      </c>
      <c r="DK478">
        <v>0</v>
      </c>
      <c r="DL478">
        <v>51524376357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52285921804</v>
      </c>
      <c r="DW478">
        <v>2483444989.685123</v>
      </c>
      <c r="DX478">
        <v>0</v>
      </c>
      <c r="DY478">
        <v>0</v>
      </c>
      <c r="DZ478">
        <v>12975777835.131268</v>
      </c>
      <c r="EA478">
        <v>0</v>
      </c>
      <c r="EB478">
        <v>15459222824.816391</v>
      </c>
      <c r="EC478">
        <v>0.29566702262163663</v>
      </c>
      <c r="ED478">
        <v>15459222824.816393</v>
      </c>
      <c r="EE478">
        <v>15221300237.850563</v>
      </c>
      <c r="EF478">
        <v>0</v>
      </c>
      <c r="EG478">
        <v>639000000</v>
      </c>
      <c r="EH478">
        <v>0</v>
      </c>
      <c r="EI478">
        <v>0</v>
      </c>
      <c r="EJ478">
        <v>-43152300</v>
      </c>
      <c r="EK478">
        <v>0</v>
      </c>
      <c r="EL478">
        <v>639000000</v>
      </c>
      <c r="EM478">
        <v>0</v>
      </c>
      <c r="EN478">
        <v>0</v>
      </c>
      <c r="EO478">
        <v>-43152300</v>
      </c>
      <c r="EP478">
        <v>595847700</v>
      </c>
      <c r="EQ478">
        <v>595847700</v>
      </c>
      <c r="ER478">
        <v>162</v>
      </c>
      <c r="ES478" t="s">
        <v>10328</v>
      </c>
      <c r="ET478" t="s">
        <v>10328</v>
      </c>
      <c r="EU478">
        <v>2019</v>
      </c>
      <c r="EV478" t="s">
        <v>613</v>
      </c>
      <c r="EW478">
        <v>0</v>
      </c>
      <c r="EX478">
        <v>639000000</v>
      </c>
      <c r="EY478">
        <v>0</v>
      </c>
      <c r="EZ478">
        <v>0</v>
      </c>
      <c r="FA478">
        <v>-43152300</v>
      </c>
      <c r="FB478">
        <v>0</v>
      </c>
      <c r="FC478">
        <v>639000000</v>
      </c>
      <c r="FD478">
        <v>0</v>
      </c>
      <c r="FE478">
        <v>0</v>
      </c>
      <c r="FF478">
        <v>-43152300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 t="b">
        <v>1</v>
      </c>
      <c r="FR478" t="b">
        <v>1</v>
      </c>
    </row>
    <row r="479" spans="1:174" x14ac:dyDescent="0.4">
      <c r="A479" t="s">
        <v>1777</v>
      </c>
      <c r="B479">
        <v>406330670402</v>
      </c>
      <c r="C479">
        <v>6000000001106</v>
      </c>
      <c r="D479" t="s">
        <v>1778</v>
      </c>
      <c r="E479" t="s">
        <v>1779</v>
      </c>
      <c r="F479" t="s">
        <v>647</v>
      </c>
      <c r="G479" t="s">
        <v>1280</v>
      </c>
      <c r="H479" t="s">
        <v>1281</v>
      </c>
      <c r="I479" t="s">
        <v>590</v>
      </c>
      <c r="J479" t="s">
        <v>591</v>
      </c>
      <c r="K479" t="s">
        <v>592</v>
      </c>
      <c r="L479" t="s">
        <v>593</v>
      </c>
      <c r="M479" t="s">
        <v>1055</v>
      </c>
      <c r="N479" t="s">
        <v>595</v>
      </c>
      <c r="O479" t="s">
        <v>596</v>
      </c>
      <c r="P479" t="s">
        <v>595</v>
      </c>
      <c r="Q479" t="s">
        <v>597</v>
      </c>
      <c r="R479" t="s">
        <v>598</v>
      </c>
      <c r="S479" t="s">
        <v>598</v>
      </c>
      <c r="T479" s="1">
        <v>43797</v>
      </c>
      <c r="U479" s="1">
        <v>45105</v>
      </c>
      <c r="V479" s="1">
        <v>45105</v>
      </c>
      <c r="W479" s="1">
        <v>45105</v>
      </c>
      <c r="X479" t="s">
        <v>594</v>
      </c>
      <c r="Y479" t="s">
        <v>594</v>
      </c>
      <c r="Z479" t="s">
        <v>1504</v>
      </c>
      <c r="AA479" t="s">
        <v>1504</v>
      </c>
      <c r="AB479" t="s">
        <v>1733</v>
      </c>
      <c r="AC479" t="s">
        <v>594</v>
      </c>
      <c r="AD479" t="s">
        <v>604</v>
      </c>
      <c r="AF479" t="s">
        <v>10331</v>
      </c>
      <c r="AH479" t="s">
        <v>10328</v>
      </c>
      <c r="AI479" t="s">
        <v>607</v>
      </c>
      <c r="AJ479" t="s">
        <v>608</v>
      </c>
      <c r="AK479" t="s">
        <v>647</v>
      </c>
      <c r="AL479" t="s">
        <v>609</v>
      </c>
      <c r="AM479" t="s">
        <v>610</v>
      </c>
      <c r="AN479" t="s">
        <v>611</v>
      </c>
      <c r="AO479">
        <v>0</v>
      </c>
      <c r="AP479">
        <v>91000000000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1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450</v>
      </c>
      <c r="ES479" t="s">
        <v>10328</v>
      </c>
      <c r="ET479" t="s">
        <v>10328</v>
      </c>
      <c r="EU479">
        <v>2019</v>
      </c>
      <c r="EV479" t="s">
        <v>10329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 s="2">
        <v>0</v>
      </c>
      <c r="FI479" s="2">
        <v>0</v>
      </c>
      <c r="FJ479" s="2">
        <v>0</v>
      </c>
      <c r="FK479" s="2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 t="b">
        <v>1</v>
      </c>
      <c r="FR479" t="b">
        <v>1</v>
      </c>
    </row>
    <row r="480" spans="1:174" x14ac:dyDescent="0.4">
      <c r="A480" t="s">
        <v>1777</v>
      </c>
      <c r="B480" t="s">
        <v>1780</v>
      </c>
      <c r="C480">
        <v>210000443</v>
      </c>
      <c r="D480" t="s">
        <v>1778</v>
      </c>
      <c r="E480" t="s">
        <v>1781</v>
      </c>
      <c r="F480" t="s">
        <v>647</v>
      </c>
      <c r="G480" t="s">
        <v>1280</v>
      </c>
      <c r="H480" t="s">
        <v>1281</v>
      </c>
      <c r="I480" t="s">
        <v>590</v>
      </c>
      <c r="J480" t="s">
        <v>591</v>
      </c>
      <c r="K480" t="s">
        <v>592</v>
      </c>
      <c r="L480" t="s">
        <v>593</v>
      </c>
      <c r="M480" t="s">
        <v>1055</v>
      </c>
      <c r="N480" t="s">
        <v>635</v>
      </c>
      <c r="O480" t="s">
        <v>596</v>
      </c>
      <c r="P480" t="s">
        <v>625</v>
      </c>
      <c r="Q480" t="s">
        <v>597</v>
      </c>
      <c r="R480" t="s">
        <v>598</v>
      </c>
      <c r="S480" t="s">
        <v>598</v>
      </c>
      <c r="T480" s="1">
        <v>43796</v>
      </c>
      <c r="U480" s="1">
        <v>45105</v>
      </c>
      <c r="V480" s="1">
        <v>45105</v>
      </c>
      <c r="W480" s="1">
        <v>45159</v>
      </c>
      <c r="X480" t="s">
        <v>594</v>
      </c>
      <c r="Y480" t="s">
        <v>594</v>
      </c>
      <c r="Z480" t="s">
        <v>1504</v>
      </c>
      <c r="AA480" t="s">
        <v>1504</v>
      </c>
      <c r="AB480" t="s">
        <v>1733</v>
      </c>
      <c r="AC480" t="s">
        <v>594</v>
      </c>
      <c r="AD480" t="s">
        <v>604</v>
      </c>
      <c r="AF480" t="s">
        <v>10331</v>
      </c>
      <c r="AH480" t="s">
        <v>10328</v>
      </c>
      <c r="AI480" t="s">
        <v>607</v>
      </c>
      <c r="AJ480" t="s">
        <v>608</v>
      </c>
      <c r="AK480" t="s">
        <v>647</v>
      </c>
      <c r="AL480" t="s">
        <v>627</v>
      </c>
      <c r="AM480" t="s">
        <v>610</v>
      </c>
      <c r="AN480" t="s">
        <v>611</v>
      </c>
      <c r="AO480">
        <v>0</v>
      </c>
      <c r="AP480">
        <v>4500000000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9000000000</v>
      </c>
      <c r="AX480">
        <v>0</v>
      </c>
      <c r="AY480">
        <v>0</v>
      </c>
      <c r="AZ480">
        <v>4642570622</v>
      </c>
      <c r="BA480">
        <v>0</v>
      </c>
      <c r="BB480">
        <v>0</v>
      </c>
      <c r="BC480">
        <v>4357429378</v>
      </c>
      <c r="BD480">
        <v>0</v>
      </c>
      <c r="BE480">
        <v>0</v>
      </c>
      <c r="BF480">
        <v>748145009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11533500</v>
      </c>
      <c r="CM480">
        <v>0</v>
      </c>
      <c r="CN480">
        <v>0</v>
      </c>
      <c r="CO480">
        <v>-12.990570180118082</v>
      </c>
      <c r="CP480">
        <v>0</v>
      </c>
      <c r="CQ480">
        <v>0</v>
      </c>
      <c r="CR480">
        <v>0</v>
      </c>
      <c r="CS480">
        <v>0.59896840344444446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2.0402245420209939E-2</v>
      </c>
      <c r="DI480">
        <v>0.97959775457979004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450</v>
      </c>
      <c r="ES480" t="s">
        <v>10328</v>
      </c>
      <c r="ET480" t="s">
        <v>10328</v>
      </c>
      <c r="EU480">
        <v>2019</v>
      </c>
      <c r="EV480" t="s">
        <v>613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 t="b">
        <v>1</v>
      </c>
      <c r="FR480" t="b">
        <v>1</v>
      </c>
    </row>
    <row r="481" spans="1:174" x14ac:dyDescent="0.4">
      <c r="A481" t="s">
        <v>1777</v>
      </c>
      <c r="B481" t="s">
        <v>1782</v>
      </c>
      <c r="C481">
        <v>210000444</v>
      </c>
      <c r="D481" t="s">
        <v>1778</v>
      </c>
      <c r="E481" t="s">
        <v>1783</v>
      </c>
      <c r="F481" t="s">
        <v>647</v>
      </c>
      <c r="G481" t="s">
        <v>1280</v>
      </c>
      <c r="H481" t="s">
        <v>1281</v>
      </c>
      <c r="I481" t="s">
        <v>590</v>
      </c>
      <c r="J481" t="s">
        <v>591</v>
      </c>
      <c r="K481" t="s">
        <v>592</v>
      </c>
      <c r="L481" t="s">
        <v>593</v>
      </c>
      <c r="M481" t="s">
        <v>1055</v>
      </c>
      <c r="N481" t="s">
        <v>635</v>
      </c>
      <c r="O481" t="s">
        <v>596</v>
      </c>
      <c r="P481" t="s">
        <v>625</v>
      </c>
      <c r="Q481" t="s">
        <v>597</v>
      </c>
      <c r="R481" t="s">
        <v>598</v>
      </c>
      <c r="S481" t="s">
        <v>598</v>
      </c>
      <c r="T481" s="1">
        <v>43796</v>
      </c>
      <c r="U481" s="1">
        <v>45105</v>
      </c>
      <c r="V481" s="1">
        <v>45105</v>
      </c>
      <c r="W481" s="1">
        <v>45166</v>
      </c>
      <c r="X481" t="s">
        <v>594</v>
      </c>
      <c r="Y481" t="s">
        <v>594</v>
      </c>
      <c r="Z481" t="s">
        <v>1504</v>
      </c>
      <c r="AA481" t="s">
        <v>1504</v>
      </c>
      <c r="AB481" t="s">
        <v>1733</v>
      </c>
      <c r="AC481" t="s">
        <v>594</v>
      </c>
      <c r="AD481" t="s">
        <v>604</v>
      </c>
      <c r="AF481" t="s">
        <v>10331</v>
      </c>
      <c r="AH481" t="s">
        <v>10328</v>
      </c>
      <c r="AI481" t="s">
        <v>607</v>
      </c>
      <c r="AJ481" t="s">
        <v>608</v>
      </c>
      <c r="AK481" t="s">
        <v>647</v>
      </c>
      <c r="AL481" t="s">
        <v>627</v>
      </c>
      <c r="AM481" t="s">
        <v>610</v>
      </c>
      <c r="AN481" t="s">
        <v>611</v>
      </c>
      <c r="AO481">
        <v>0</v>
      </c>
      <c r="AP481">
        <v>4500000000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4644181201</v>
      </c>
      <c r="BA481">
        <v>0</v>
      </c>
      <c r="BB481">
        <v>0</v>
      </c>
      <c r="BC481">
        <v>-4644181201</v>
      </c>
      <c r="BD481">
        <v>0</v>
      </c>
      <c r="BE481">
        <v>0</v>
      </c>
      <c r="BF481">
        <v>748145009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2.0402245420209939E-2</v>
      </c>
      <c r="DI481">
        <v>0.97959775457979004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450</v>
      </c>
      <c r="ES481" t="s">
        <v>10328</v>
      </c>
      <c r="ET481" t="s">
        <v>10328</v>
      </c>
      <c r="EU481">
        <v>2019</v>
      </c>
      <c r="EV481" t="s">
        <v>613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 t="b">
        <v>1</v>
      </c>
      <c r="FR481" t="b">
        <v>1</v>
      </c>
    </row>
    <row r="482" spans="1:174" x14ac:dyDescent="0.4">
      <c r="A482" t="s">
        <v>243</v>
      </c>
      <c r="B482" t="s">
        <v>1784</v>
      </c>
      <c r="C482">
        <v>210000455</v>
      </c>
      <c r="D482" t="s">
        <v>1785</v>
      </c>
      <c r="E482" t="s">
        <v>1786</v>
      </c>
      <c r="F482" t="s">
        <v>647</v>
      </c>
      <c r="G482" t="s">
        <v>648</v>
      </c>
      <c r="H482" t="s">
        <v>695</v>
      </c>
      <c r="I482" t="s">
        <v>730</v>
      </c>
      <c r="J482" t="s">
        <v>852</v>
      </c>
      <c r="K482" t="s">
        <v>732</v>
      </c>
      <c r="L482" t="s">
        <v>695</v>
      </c>
      <c r="M482" t="s">
        <v>594</v>
      </c>
      <c r="N482" t="s">
        <v>635</v>
      </c>
      <c r="O482" t="s">
        <v>624</v>
      </c>
      <c r="P482" t="s">
        <v>625</v>
      </c>
      <c r="Q482" t="s">
        <v>696</v>
      </c>
      <c r="R482" t="s">
        <v>853</v>
      </c>
      <c r="S482" t="s">
        <v>853</v>
      </c>
      <c r="T482" s="1">
        <v>43822</v>
      </c>
      <c r="U482" s="1">
        <v>2958465</v>
      </c>
      <c r="V482" s="1">
        <v>2958465</v>
      </c>
      <c r="X482" t="s">
        <v>594</v>
      </c>
      <c r="Y482" t="s">
        <v>594</v>
      </c>
      <c r="Z482" t="s">
        <v>594</v>
      </c>
      <c r="AA482" t="s">
        <v>594</v>
      </c>
      <c r="AB482" t="s">
        <v>594</v>
      </c>
      <c r="AC482" t="s">
        <v>1345</v>
      </c>
      <c r="AD482" t="s">
        <v>904</v>
      </c>
      <c r="AF482" t="s">
        <v>653</v>
      </c>
      <c r="AH482" t="s">
        <v>10328</v>
      </c>
      <c r="AI482" t="s">
        <v>607</v>
      </c>
      <c r="AJ482" t="s">
        <v>814</v>
      </c>
      <c r="AK482" t="s">
        <v>647</v>
      </c>
      <c r="AL482" t="s">
        <v>627</v>
      </c>
      <c r="AM482" t="s">
        <v>610</v>
      </c>
      <c r="AN482" t="s">
        <v>619</v>
      </c>
      <c r="AO482">
        <v>50000000</v>
      </c>
      <c r="AP482">
        <v>82500000000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64780000000</v>
      </c>
      <c r="AX482">
        <v>369248880</v>
      </c>
      <c r="AY482">
        <v>2450237428</v>
      </c>
      <c r="AZ482">
        <v>10917571178</v>
      </c>
      <c r="BA482">
        <v>-369248880</v>
      </c>
      <c r="BB482">
        <v>-2450237428</v>
      </c>
      <c r="BC482">
        <v>53862428822</v>
      </c>
      <c r="BD482">
        <v>207284991</v>
      </c>
      <c r="BE482">
        <v>207284991</v>
      </c>
      <c r="BF482">
        <v>9777928091</v>
      </c>
      <c r="BG482">
        <v>207284991</v>
      </c>
      <c r="BH482">
        <v>0</v>
      </c>
      <c r="BI482">
        <v>0</v>
      </c>
      <c r="BJ482">
        <v>-181688829</v>
      </c>
      <c r="BK482">
        <v>210830703</v>
      </c>
      <c r="BL482">
        <v>0</v>
      </c>
      <c r="BM482">
        <v>-351514868</v>
      </c>
      <c r="BN482">
        <v>-322458799</v>
      </c>
      <c r="BO482">
        <v>210830703</v>
      </c>
      <c r="BP482">
        <v>210830703</v>
      </c>
      <c r="BQ482">
        <v>-140684165</v>
      </c>
      <c r="BR482">
        <v>-111628096</v>
      </c>
      <c r="BS482">
        <v>0</v>
      </c>
      <c r="BT482">
        <v>0</v>
      </c>
      <c r="BU482">
        <v>0</v>
      </c>
      <c r="BV482">
        <v>-140684165</v>
      </c>
      <c r="BW482">
        <v>-111628096</v>
      </c>
      <c r="BX482">
        <v>-0.17433150204115072</v>
      </c>
      <c r="BY482">
        <v>-0.1364358521698221</v>
      </c>
      <c r="BZ482">
        <v>43315969.229999997</v>
      </c>
      <c r="CA482">
        <v>56120169737</v>
      </c>
      <c r="CB482">
        <v>56373034279</v>
      </c>
      <c r="CC482">
        <v>57931039921</v>
      </c>
      <c r="CD482">
        <v>47057060</v>
      </c>
      <c r="CE482">
        <v>81567296092</v>
      </c>
      <c r="CF482">
        <v>79690462770</v>
      </c>
      <c r="CG482">
        <v>81955625272</v>
      </c>
      <c r="CH482">
        <v>62604864242.182907</v>
      </c>
      <c r="CI482">
        <v>62934322370.899994</v>
      </c>
      <c r="CJ482">
        <v>64511925600.759995</v>
      </c>
      <c r="CK482">
        <v>543176069.4229126</v>
      </c>
      <c r="CL482">
        <v>0</v>
      </c>
      <c r="CM482">
        <v>43.026993870735176</v>
      </c>
      <c r="CN482">
        <v>11.921886801719664</v>
      </c>
      <c r="CO482">
        <v>8.177768886089325</v>
      </c>
      <c r="CP482">
        <v>3509595549002.9253</v>
      </c>
      <c r="CQ482">
        <v>972436070731.17468</v>
      </c>
      <c r="CR482">
        <v>667038496103.59302</v>
      </c>
      <c r="CS482">
        <v>1.578616785443038</v>
      </c>
      <c r="CT482">
        <v>128763502754.03351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1</v>
      </c>
      <c r="DJ482">
        <v>0</v>
      </c>
      <c r="DK482">
        <v>81567296092</v>
      </c>
      <c r="DL482">
        <v>0</v>
      </c>
      <c r="DM482">
        <v>81955625272</v>
      </c>
      <c r="DN482">
        <v>0</v>
      </c>
      <c r="DO482">
        <v>0</v>
      </c>
      <c r="DP482">
        <v>0</v>
      </c>
      <c r="DQ482">
        <v>2450237428</v>
      </c>
      <c r="DR482">
        <v>0</v>
      </c>
      <c r="DS482">
        <v>0</v>
      </c>
      <c r="DT482">
        <v>0</v>
      </c>
      <c r="DU482">
        <v>0</v>
      </c>
      <c r="DV482">
        <v>84693196190</v>
      </c>
      <c r="DW482">
        <v>0</v>
      </c>
      <c r="DX482">
        <v>1051945944.2573563</v>
      </c>
      <c r="DY482">
        <v>67980068852.47123</v>
      </c>
      <c r="DZ482">
        <v>29428021693.871506</v>
      </c>
      <c r="EA482">
        <v>0</v>
      </c>
      <c r="EB482">
        <v>98460036490.600098</v>
      </c>
      <c r="EC482">
        <v>1.1625495425832753</v>
      </c>
      <c r="ED482">
        <v>98460036490.600098</v>
      </c>
      <c r="EE482">
        <v>94826022761.509171</v>
      </c>
      <c r="EF482">
        <v>2493227346</v>
      </c>
      <c r="EG482">
        <v>210830703</v>
      </c>
      <c r="EH482">
        <v>0</v>
      </c>
      <c r="EI482">
        <v>-2597597070</v>
      </c>
      <c r="EJ482">
        <v>-247145144</v>
      </c>
      <c r="EK482">
        <v>2314281999</v>
      </c>
      <c r="EL482">
        <v>210830703</v>
      </c>
      <c r="EM482">
        <v>-181688829</v>
      </c>
      <c r="EN482">
        <v>-2384367047</v>
      </c>
      <c r="EO482">
        <v>-70684922</v>
      </c>
      <c r="EP482">
        <v>-140684165</v>
      </c>
      <c r="EQ482">
        <v>-111628096</v>
      </c>
      <c r="ER482">
        <v>724</v>
      </c>
      <c r="ES482" t="s">
        <v>10328</v>
      </c>
      <c r="ET482" t="s">
        <v>1677</v>
      </c>
      <c r="EU482">
        <v>2019</v>
      </c>
      <c r="EV482" t="s">
        <v>855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2493227346</v>
      </c>
      <c r="FH482">
        <v>210830703</v>
      </c>
      <c r="FI482">
        <v>0</v>
      </c>
      <c r="FJ482">
        <v>-2597597070</v>
      </c>
      <c r="FK482">
        <v>-247145144</v>
      </c>
      <c r="FL482">
        <v>2314281999</v>
      </c>
      <c r="FM482">
        <v>210830703</v>
      </c>
      <c r="FN482">
        <v>-181688829</v>
      </c>
      <c r="FO482">
        <v>-2384367047</v>
      </c>
      <c r="FP482">
        <v>-70684922</v>
      </c>
      <c r="FQ482" t="b">
        <v>1</v>
      </c>
      <c r="FR482" t="b">
        <v>1</v>
      </c>
    </row>
    <row r="483" spans="1:174" x14ac:dyDescent="0.4">
      <c r="A483" t="s">
        <v>244</v>
      </c>
      <c r="B483" t="s">
        <v>1787</v>
      </c>
      <c r="C483">
        <v>210000439</v>
      </c>
      <c r="D483" t="s">
        <v>1788</v>
      </c>
      <c r="E483" t="s">
        <v>1789</v>
      </c>
      <c r="F483" t="s">
        <v>647</v>
      </c>
      <c r="G483" t="s">
        <v>1280</v>
      </c>
      <c r="H483" t="s">
        <v>695</v>
      </c>
      <c r="I483" t="s">
        <v>730</v>
      </c>
      <c r="J483" t="s">
        <v>878</v>
      </c>
      <c r="K483" t="s">
        <v>732</v>
      </c>
      <c r="L483" t="s">
        <v>879</v>
      </c>
      <c r="M483" t="s">
        <v>594</v>
      </c>
      <c r="N483" t="s">
        <v>635</v>
      </c>
      <c r="O483" t="s">
        <v>624</v>
      </c>
      <c r="P483" t="s">
        <v>625</v>
      </c>
      <c r="Q483" t="s">
        <v>696</v>
      </c>
      <c r="R483" t="s">
        <v>598</v>
      </c>
      <c r="S483" t="s">
        <v>733</v>
      </c>
      <c r="T483" s="1">
        <v>43795</v>
      </c>
      <c r="U483" s="1">
        <v>43795</v>
      </c>
      <c r="V483" s="1">
        <v>47483</v>
      </c>
      <c r="X483" t="s">
        <v>594</v>
      </c>
      <c r="Y483" t="s">
        <v>594</v>
      </c>
      <c r="Z483" t="s">
        <v>594</v>
      </c>
      <c r="AA483" t="s">
        <v>594</v>
      </c>
      <c r="AB483" t="s">
        <v>1481</v>
      </c>
      <c r="AD483" t="s">
        <v>904</v>
      </c>
      <c r="AF483" t="s">
        <v>653</v>
      </c>
      <c r="AH483" t="s">
        <v>10328</v>
      </c>
      <c r="AI483" t="s">
        <v>607</v>
      </c>
      <c r="AJ483" t="s">
        <v>814</v>
      </c>
      <c r="AK483" t="s">
        <v>647</v>
      </c>
      <c r="AL483" t="s">
        <v>609</v>
      </c>
      <c r="AM483" t="s">
        <v>610</v>
      </c>
      <c r="AN483" t="s">
        <v>619</v>
      </c>
      <c r="AO483">
        <v>9100000000</v>
      </c>
      <c r="AP483">
        <v>130000000000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153156711281</v>
      </c>
      <c r="AX483">
        <v>0</v>
      </c>
      <c r="AY483">
        <v>0</v>
      </c>
      <c r="AZ483">
        <v>30136825882</v>
      </c>
      <c r="BA483">
        <v>0</v>
      </c>
      <c r="BB483">
        <v>0</v>
      </c>
      <c r="BC483">
        <v>123019885399</v>
      </c>
      <c r="BD483">
        <v>0</v>
      </c>
      <c r="BE483">
        <v>0</v>
      </c>
      <c r="BF483">
        <v>19467507137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-480856999</v>
      </c>
      <c r="BN483">
        <v>-5889323499</v>
      </c>
      <c r="BO483">
        <v>0</v>
      </c>
      <c r="BP483">
        <v>0</v>
      </c>
      <c r="BQ483">
        <v>-480856999</v>
      </c>
      <c r="BR483">
        <v>-5889323499</v>
      </c>
      <c r="BS483">
        <v>0</v>
      </c>
      <c r="BT483">
        <v>0</v>
      </c>
      <c r="BU483">
        <v>0</v>
      </c>
      <c r="BV483">
        <v>-480856999</v>
      </c>
      <c r="BW483">
        <v>-5889323499</v>
      </c>
      <c r="BX483">
        <v>-3.0234390420700903</v>
      </c>
      <c r="BY483">
        <v>-27.632836039919255</v>
      </c>
      <c r="BZ483">
        <v>0</v>
      </c>
      <c r="CA483">
        <v>115119479648</v>
      </c>
      <c r="CB483">
        <v>115119479648</v>
      </c>
      <c r="CC483">
        <v>115119479648</v>
      </c>
      <c r="CD483">
        <v>0</v>
      </c>
      <c r="CE483">
        <v>15423449068</v>
      </c>
      <c r="CF483">
        <v>15904306067</v>
      </c>
      <c r="CG483">
        <v>21312772567</v>
      </c>
      <c r="CH483">
        <v>15423449068</v>
      </c>
      <c r="CI483">
        <v>15904306067</v>
      </c>
      <c r="CJ483">
        <v>21312772567</v>
      </c>
      <c r="CK483">
        <v>-5889323499</v>
      </c>
      <c r="CL483">
        <v>3242327200</v>
      </c>
      <c r="CM483">
        <v>-30.335412397980697</v>
      </c>
      <c r="CN483">
        <v>-73.062147721648188</v>
      </c>
      <c r="CO483">
        <v>-25.155962519347664</v>
      </c>
      <c r="CP483">
        <v>-467876688077.03101</v>
      </c>
      <c r="CQ483">
        <v>-1126870314183.533</v>
      </c>
      <c r="CR483">
        <v>-387991706673.67566</v>
      </c>
      <c r="CS483">
        <v>0.42458330126775895</v>
      </c>
      <c r="CT483">
        <v>6548538922.2265797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0.77942100000000003</v>
      </c>
      <c r="DI483">
        <v>0.22057900000000005</v>
      </c>
      <c r="DJ483">
        <v>12021360096.029629</v>
      </c>
      <c r="DK483">
        <v>3402088971.9703727</v>
      </c>
      <c r="DL483">
        <v>16611622506.943708</v>
      </c>
      <c r="DM483">
        <v>4701150060.0562944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21533512676</v>
      </c>
      <c r="DW483">
        <v>8561033721.719636</v>
      </c>
      <c r="DX483">
        <v>0</v>
      </c>
      <c r="DY483">
        <v>3940732966.8167953</v>
      </c>
      <c r="DZ483">
        <v>4993250623.4830647</v>
      </c>
      <c r="EA483">
        <v>0</v>
      </c>
      <c r="EB483">
        <v>17495017312.019493</v>
      </c>
      <c r="EC483">
        <v>0.81245533765229216</v>
      </c>
      <c r="ED483">
        <v>17495017312.019493</v>
      </c>
      <c r="EE483">
        <v>12530863520.304871</v>
      </c>
      <c r="EF483">
        <v>0</v>
      </c>
      <c r="EG483">
        <v>0</v>
      </c>
      <c r="EH483">
        <v>0</v>
      </c>
      <c r="EI483">
        <v>0</v>
      </c>
      <c r="EJ483">
        <v>-480856999</v>
      </c>
      <c r="EK483">
        <v>0</v>
      </c>
      <c r="EL483">
        <v>0</v>
      </c>
      <c r="EM483">
        <v>0</v>
      </c>
      <c r="EN483">
        <v>0</v>
      </c>
      <c r="EO483">
        <v>-5889323499</v>
      </c>
      <c r="EP483">
        <v>-480856999</v>
      </c>
      <c r="EQ483">
        <v>-5889323499</v>
      </c>
      <c r="ER483">
        <v>760</v>
      </c>
      <c r="ES483" t="s">
        <v>10328</v>
      </c>
      <c r="ET483" t="s">
        <v>609</v>
      </c>
      <c r="EU483">
        <v>2019</v>
      </c>
      <c r="EV483" t="s">
        <v>613</v>
      </c>
      <c r="EW483">
        <v>0</v>
      </c>
      <c r="EX483">
        <v>0</v>
      </c>
      <c r="EY483">
        <v>0</v>
      </c>
      <c r="EZ483">
        <v>0</v>
      </c>
      <c r="FA483">
        <v>-374790043.01757902</v>
      </c>
      <c r="FB483">
        <v>0</v>
      </c>
      <c r="FC483">
        <v>0</v>
      </c>
      <c r="FD483">
        <v>0</v>
      </c>
      <c r="FE483">
        <v>0</v>
      </c>
      <c r="FF483">
        <v>-4590262410.9140787</v>
      </c>
      <c r="FG483">
        <v>0</v>
      </c>
      <c r="FH483">
        <v>0</v>
      </c>
      <c r="FI483">
        <v>0</v>
      </c>
      <c r="FJ483">
        <v>0</v>
      </c>
      <c r="FK483">
        <v>-106066955.98242103</v>
      </c>
      <c r="FL483">
        <v>0</v>
      </c>
      <c r="FM483">
        <v>0</v>
      </c>
      <c r="FN483">
        <v>0</v>
      </c>
      <c r="FO483">
        <v>0</v>
      </c>
      <c r="FP483">
        <v>-1299061088.0859213</v>
      </c>
      <c r="FQ483" t="b">
        <v>1</v>
      </c>
      <c r="FR483" t="b">
        <v>1</v>
      </c>
    </row>
    <row r="484" spans="1:174" x14ac:dyDescent="0.4">
      <c r="A484" t="s">
        <v>245</v>
      </c>
      <c r="B484" t="s">
        <v>1790</v>
      </c>
      <c r="C484">
        <v>210000538</v>
      </c>
      <c r="D484" t="s">
        <v>1791</v>
      </c>
      <c r="E484" t="s">
        <v>1792</v>
      </c>
      <c r="F484" t="s">
        <v>728</v>
      </c>
      <c r="G484" t="s">
        <v>728</v>
      </c>
      <c r="H484" t="s">
        <v>728</v>
      </c>
      <c r="I484" t="s">
        <v>730</v>
      </c>
      <c r="J484" t="s">
        <v>731</v>
      </c>
      <c r="K484" t="s">
        <v>732</v>
      </c>
      <c r="L484" t="s">
        <v>695</v>
      </c>
      <c r="M484" t="s">
        <v>594</v>
      </c>
      <c r="N484" t="s">
        <v>635</v>
      </c>
      <c r="O484" t="s">
        <v>695</v>
      </c>
      <c r="P484" t="s">
        <v>625</v>
      </c>
      <c r="Q484" t="s">
        <v>696</v>
      </c>
      <c r="R484" t="s">
        <v>598</v>
      </c>
      <c r="S484" t="s">
        <v>733</v>
      </c>
      <c r="T484" s="1">
        <v>43917</v>
      </c>
      <c r="U484" s="1">
        <v>45011</v>
      </c>
      <c r="V484" s="1">
        <v>47569</v>
      </c>
      <c r="X484" t="s">
        <v>594</v>
      </c>
      <c r="Y484" t="s">
        <v>594</v>
      </c>
      <c r="Z484" t="s">
        <v>594</v>
      </c>
      <c r="AA484" t="s">
        <v>594</v>
      </c>
      <c r="AB484" t="s">
        <v>637</v>
      </c>
      <c r="AD484" t="s">
        <v>1011</v>
      </c>
      <c r="AF484" t="s">
        <v>735</v>
      </c>
      <c r="AH484" t="s">
        <v>10328</v>
      </c>
      <c r="AI484" t="s">
        <v>607</v>
      </c>
      <c r="AJ484" t="s">
        <v>737</v>
      </c>
      <c r="AK484" t="s">
        <v>728</v>
      </c>
      <c r="AL484" t="s">
        <v>627</v>
      </c>
      <c r="AM484" t="s">
        <v>610</v>
      </c>
      <c r="AN484" t="s">
        <v>619</v>
      </c>
      <c r="AO484">
        <v>700000000</v>
      </c>
      <c r="AP484">
        <v>160000000000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106895850201</v>
      </c>
      <c r="AX484">
        <v>75688000</v>
      </c>
      <c r="AY484">
        <v>75688000</v>
      </c>
      <c r="AZ484">
        <v>35212731760</v>
      </c>
      <c r="BA484">
        <v>-75688000</v>
      </c>
      <c r="BB484">
        <v>-75688000</v>
      </c>
      <c r="BC484">
        <v>71683118441</v>
      </c>
      <c r="BD484">
        <v>539322500</v>
      </c>
      <c r="BE484">
        <v>539322500</v>
      </c>
      <c r="BF484">
        <v>14706958103</v>
      </c>
      <c r="BG484">
        <v>539322500</v>
      </c>
      <c r="BH484">
        <v>0</v>
      </c>
      <c r="BI484">
        <v>0</v>
      </c>
      <c r="BJ484">
        <v>4264273</v>
      </c>
      <c r="BK484">
        <v>539322500</v>
      </c>
      <c r="BL484">
        <v>0</v>
      </c>
      <c r="BM484">
        <v>5540513431</v>
      </c>
      <c r="BN484">
        <v>5540513431</v>
      </c>
      <c r="BO484">
        <v>539322500</v>
      </c>
      <c r="BP484">
        <v>539322500</v>
      </c>
      <c r="BQ484">
        <v>6079835931</v>
      </c>
      <c r="BR484">
        <v>6079835931</v>
      </c>
      <c r="BS484">
        <v>0</v>
      </c>
      <c r="BT484">
        <v>0</v>
      </c>
      <c r="BU484">
        <v>0</v>
      </c>
      <c r="BV484">
        <v>6079835931</v>
      </c>
      <c r="BW484">
        <v>6079835931</v>
      </c>
      <c r="BX484">
        <v>6.9036823535144496</v>
      </c>
      <c r="BY484">
        <v>6.9036823535144496</v>
      </c>
      <c r="BZ484">
        <v>0</v>
      </c>
      <c r="CA484">
        <v>75911221476</v>
      </c>
      <c r="CB484">
        <v>75972622380</v>
      </c>
      <c r="CC484">
        <v>75972622380</v>
      </c>
      <c r="CD484">
        <v>0</v>
      </c>
      <c r="CE484">
        <v>93838896025</v>
      </c>
      <c r="CF484">
        <v>88374070594</v>
      </c>
      <c r="CG484">
        <v>88374070594</v>
      </c>
      <c r="CH484">
        <v>93838896025</v>
      </c>
      <c r="CI484">
        <v>88374070594</v>
      </c>
      <c r="CJ484">
        <v>88374070594</v>
      </c>
      <c r="CK484">
        <v>5540513431</v>
      </c>
      <c r="CL484">
        <v>0</v>
      </c>
      <c r="CM484">
        <v>118.92110943794253</v>
      </c>
      <c r="CN484">
        <v>30.976694226264957</v>
      </c>
      <c r="CO484">
        <v>9.0175053477287292</v>
      </c>
      <c r="CP484">
        <v>11159425623724.736</v>
      </c>
      <c r="CQ484">
        <v>2906818788696.6953</v>
      </c>
      <c r="CR484">
        <v>846192746730.39771</v>
      </c>
      <c r="CS484">
        <v>1.344847209856002</v>
      </c>
      <c r="CT484">
        <v>126198977495.18874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0.34788682264301946</v>
      </c>
      <c r="DI484">
        <v>0.65211317735698049</v>
      </c>
      <c r="DJ484">
        <v>32645315378.465919</v>
      </c>
      <c r="DK484">
        <v>61193580646.534073</v>
      </c>
      <c r="DL484">
        <v>30744174622.976559</v>
      </c>
      <c r="DM484">
        <v>57629895971.023438</v>
      </c>
      <c r="DN484">
        <v>0</v>
      </c>
      <c r="DO484">
        <v>0</v>
      </c>
      <c r="DP484">
        <v>26330857.832204856</v>
      </c>
      <c r="DQ484">
        <v>49357142.167795137</v>
      </c>
      <c r="DR484">
        <v>0</v>
      </c>
      <c r="DS484">
        <v>0</v>
      </c>
      <c r="DT484">
        <v>0</v>
      </c>
      <c r="DU484">
        <v>0</v>
      </c>
      <c r="DV484">
        <v>84761336963</v>
      </c>
      <c r="DW484">
        <v>3040791164.5297322</v>
      </c>
      <c r="DX484">
        <v>0</v>
      </c>
      <c r="DY484">
        <v>27523775655.620712</v>
      </c>
      <c r="DZ484">
        <v>22140941860.236969</v>
      </c>
      <c r="EA484">
        <v>0</v>
      </c>
      <c r="EB484">
        <v>52705508680.387413</v>
      </c>
      <c r="EC484">
        <v>0.62181072843853813</v>
      </c>
      <c r="ED484">
        <v>52705508680.387421</v>
      </c>
      <c r="EE484">
        <v>58350032293.173492</v>
      </c>
      <c r="EF484">
        <v>0</v>
      </c>
      <c r="EG484">
        <v>539322500</v>
      </c>
      <c r="EH484">
        <v>4264273</v>
      </c>
      <c r="EI484">
        <v>0</v>
      </c>
      <c r="EJ484">
        <v>5536249158</v>
      </c>
      <c r="EK484">
        <v>0</v>
      </c>
      <c r="EL484">
        <v>539322500</v>
      </c>
      <c r="EM484">
        <v>4264273</v>
      </c>
      <c r="EN484">
        <v>0</v>
      </c>
      <c r="EO484">
        <v>5536249158</v>
      </c>
      <c r="EP484">
        <v>6079835931</v>
      </c>
      <c r="EQ484">
        <v>6079835931</v>
      </c>
      <c r="ER484">
        <v>24</v>
      </c>
      <c r="ES484" t="s">
        <v>1793</v>
      </c>
      <c r="ET484" t="s">
        <v>10328</v>
      </c>
      <c r="EU484">
        <v>2020</v>
      </c>
      <c r="EV484" t="s">
        <v>613</v>
      </c>
      <c r="EW484">
        <v>0</v>
      </c>
      <c r="EX484">
        <v>187623190.90488985</v>
      </c>
      <c r="EY484">
        <v>1483484.3848524166</v>
      </c>
      <c r="EZ484">
        <v>0</v>
      </c>
      <c r="FA484">
        <v>1925988128.9367118</v>
      </c>
      <c r="FB484">
        <v>0</v>
      </c>
      <c r="FC484">
        <v>187623190.90488985</v>
      </c>
      <c r="FD484">
        <v>1483484.3848524166</v>
      </c>
      <c r="FE484">
        <v>0</v>
      </c>
      <c r="FF484">
        <v>1925988128.9367118</v>
      </c>
      <c r="FG484">
        <v>0</v>
      </c>
      <c r="FH484">
        <v>351699309.09511012</v>
      </c>
      <c r="FI484">
        <v>2780788.6151475832</v>
      </c>
      <c r="FJ484">
        <v>0</v>
      </c>
      <c r="FK484">
        <v>3610261029.0632877</v>
      </c>
      <c r="FL484">
        <v>0</v>
      </c>
      <c r="FM484">
        <v>351699309.09511012</v>
      </c>
      <c r="FN484">
        <v>2780788.6151475832</v>
      </c>
      <c r="FO484">
        <v>0</v>
      </c>
      <c r="FP484">
        <v>3610261029.0632877</v>
      </c>
      <c r="FQ484" t="b">
        <v>1</v>
      </c>
      <c r="FR484" t="b">
        <v>1</v>
      </c>
    </row>
    <row r="485" spans="1:174" x14ac:dyDescent="0.4">
      <c r="A485" t="s">
        <v>246</v>
      </c>
      <c r="B485" t="s">
        <v>1794</v>
      </c>
      <c r="C485">
        <v>210000442</v>
      </c>
      <c r="D485" t="s">
        <v>1795</v>
      </c>
      <c r="E485" t="s">
        <v>1796</v>
      </c>
      <c r="F485" t="s">
        <v>587</v>
      </c>
      <c r="G485" t="s">
        <v>742</v>
      </c>
      <c r="H485" t="s">
        <v>743</v>
      </c>
      <c r="I485" t="s">
        <v>590</v>
      </c>
      <c r="J485" t="s">
        <v>591</v>
      </c>
      <c r="K485" t="s">
        <v>592</v>
      </c>
      <c r="L485" t="s">
        <v>593</v>
      </c>
      <c r="M485" t="s">
        <v>594</v>
      </c>
      <c r="N485" t="s">
        <v>635</v>
      </c>
      <c r="O485" t="s">
        <v>596</v>
      </c>
      <c r="P485" t="s">
        <v>636</v>
      </c>
      <c r="Q485" t="s">
        <v>696</v>
      </c>
      <c r="R485" t="s">
        <v>598</v>
      </c>
      <c r="S485" t="s">
        <v>598</v>
      </c>
      <c r="T485" s="1">
        <v>43804</v>
      </c>
      <c r="U485" s="1">
        <v>44534</v>
      </c>
      <c r="V485" s="1">
        <v>51839</v>
      </c>
      <c r="X485" t="s">
        <v>718</v>
      </c>
      <c r="Y485" t="s">
        <v>600</v>
      </c>
      <c r="Z485" t="s">
        <v>719</v>
      </c>
      <c r="AA485" t="s">
        <v>1226</v>
      </c>
      <c r="AB485" t="s">
        <v>630</v>
      </c>
      <c r="AC485" t="s">
        <v>594</v>
      </c>
      <c r="AD485" t="s">
        <v>618</v>
      </c>
      <c r="AF485" t="s">
        <v>605</v>
      </c>
      <c r="AH485" t="s">
        <v>10328</v>
      </c>
      <c r="AI485" t="s">
        <v>607</v>
      </c>
      <c r="AJ485" t="s">
        <v>608</v>
      </c>
      <c r="AK485" t="s">
        <v>587</v>
      </c>
      <c r="AL485" t="s">
        <v>609</v>
      </c>
      <c r="AM485" t="s">
        <v>610</v>
      </c>
      <c r="AN485" t="s">
        <v>619</v>
      </c>
      <c r="AO485">
        <v>0</v>
      </c>
      <c r="AP485">
        <v>45000000000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36988500000</v>
      </c>
      <c r="AX485">
        <v>0</v>
      </c>
      <c r="AY485">
        <v>665000001</v>
      </c>
      <c r="AZ485">
        <v>13950000009</v>
      </c>
      <c r="BA485">
        <v>0</v>
      </c>
      <c r="BB485">
        <v>-665000001</v>
      </c>
      <c r="BC485">
        <v>23038499991</v>
      </c>
      <c r="BD485">
        <v>0</v>
      </c>
      <c r="BE485">
        <v>230486493</v>
      </c>
      <c r="BF485">
        <v>7698935849</v>
      </c>
      <c r="BG485">
        <v>230486493</v>
      </c>
      <c r="BH485">
        <v>0</v>
      </c>
      <c r="BI485">
        <v>0</v>
      </c>
      <c r="BJ485">
        <v>28940751</v>
      </c>
      <c r="BK485">
        <v>230486493</v>
      </c>
      <c r="BL485">
        <v>0</v>
      </c>
      <c r="BM485">
        <v>300087012</v>
      </c>
      <c r="BN485">
        <v>329027763</v>
      </c>
      <c r="BO485">
        <v>0</v>
      </c>
      <c r="BP485">
        <v>230486493</v>
      </c>
      <c r="BQ485">
        <v>300087012</v>
      </c>
      <c r="BR485">
        <v>559514256</v>
      </c>
      <c r="BS485">
        <v>0</v>
      </c>
      <c r="BT485">
        <v>0</v>
      </c>
      <c r="BU485">
        <v>0</v>
      </c>
      <c r="BV485">
        <v>300087012</v>
      </c>
      <c r="BW485">
        <v>559514256</v>
      </c>
      <c r="BX485">
        <v>1.3677292345266912</v>
      </c>
      <c r="BY485">
        <v>2.5284387322734196</v>
      </c>
      <c r="BZ485">
        <v>0</v>
      </c>
      <c r="CA485">
        <v>22999753548</v>
      </c>
      <c r="CB485">
        <v>22999753548</v>
      </c>
      <c r="CC485">
        <v>23666519916</v>
      </c>
      <c r="CD485">
        <v>0</v>
      </c>
      <c r="CE485">
        <v>22240614744</v>
      </c>
      <c r="CF485">
        <v>21940527732</v>
      </c>
      <c r="CG485">
        <v>22576586982</v>
      </c>
      <c r="CH485">
        <v>22240614744</v>
      </c>
      <c r="CI485">
        <v>21940527732</v>
      </c>
      <c r="CJ485">
        <v>22576586982</v>
      </c>
      <c r="CK485">
        <v>329027763</v>
      </c>
      <c r="CL485">
        <v>2297752784</v>
      </c>
      <c r="CM485">
        <v>17.344954609870911</v>
      </c>
      <c r="CN485">
        <v>10.695831179618834</v>
      </c>
      <c r="CO485">
        <v>3.7296387553215031</v>
      </c>
      <c r="CP485">
        <v>385762453230.30573</v>
      </c>
      <c r="CQ485">
        <v>237881860632.76553</v>
      </c>
      <c r="CR485">
        <v>82949458691.397232</v>
      </c>
      <c r="CS485">
        <v>1.1865728700001352</v>
      </c>
      <c r="CT485">
        <v>26390110067.355404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1</v>
      </c>
      <c r="DI485">
        <v>0</v>
      </c>
      <c r="DJ485">
        <v>22240614744</v>
      </c>
      <c r="DK485">
        <v>0</v>
      </c>
      <c r="DL485">
        <v>22576586982</v>
      </c>
      <c r="DM485">
        <v>0</v>
      </c>
      <c r="DN485">
        <v>0</v>
      </c>
      <c r="DO485">
        <v>0</v>
      </c>
      <c r="DP485">
        <v>665000001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24593986781</v>
      </c>
      <c r="DW485">
        <v>3121820579.2558565</v>
      </c>
      <c r="DX485">
        <v>0</v>
      </c>
      <c r="DY485">
        <v>0</v>
      </c>
      <c r="DZ485">
        <v>0</v>
      </c>
      <c r="EA485">
        <v>0</v>
      </c>
      <c r="EB485">
        <v>3121820579.2558565</v>
      </c>
      <c r="EC485">
        <v>0.12693430337482364</v>
      </c>
      <c r="ED485">
        <v>3121820579.2558565</v>
      </c>
      <c r="EE485">
        <v>2823096939.1574717</v>
      </c>
      <c r="EF485">
        <v>0</v>
      </c>
      <c r="EG485">
        <v>0</v>
      </c>
      <c r="EH485">
        <v>0</v>
      </c>
      <c r="EI485">
        <v>0</v>
      </c>
      <c r="EJ485">
        <v>300087012</v>
      </c>
      <c r="EK485">
        <v>0</v>
      </c>
      <c r="EL485">
        <v>230486493</v>
      </c>
      <c r="EM485">
        <v>28940751</v>
      </c>
      <c r="EN485">
        <v>0</v>
      </c>
      <c r="EO485">
        <v>300087012</v>
      </c>
      <c r="EP485">
        <v>300087012</v>
      </c>
      <c r="EQ485">
        <v>559514256</v>
      </c>
      <c r="ER485">
        <v>169</v>
      </c>
      <c r="ES485" t="s">
        <v>10328</v>
      </c>
      <c r="ET485" t="s">
        <v>10328</v>
      </c>
      <c r="EU485">
        <v>2019</v>
      </c>
      <c r="EV485" t="s">
        <v>613</v>
      </c>
      <c r="EW485">
        <v>0</v>
      </c>
      <c r="EX485">
        <v>0</v>
      </c>
      <c r="EY485">
        <v>0</v>
      </c>
      <c r="EZ485">
        <v>0</v>
      </c>
      <c r="FA485">
        <v>300087012</v>
      </c>
      <c r="FB485">
        <v>0</v>
      </c>
      <c r="FC485">
        <v>230486493</v>
      </c>
      <c r="FD485">
        <v>28940751</v>
      </c>
      <c r="FE485">
        <v>0</v>
      </c>
      <c r="FF485">
        <v>300087012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 t="b">
        <v>1</v>
      </c>
      <c r="FR485" t="b">
        <v>1</v>
      </c>
    </row>
    <row r="486" spans="1:174" x14ac:dyDescent="0.4">
      <c r="A486" t="s">
        <v>247</v>
      </c>
      <c r="B486" t="s">
        <v>1797</v>
      </c>
      <c r="C486">
        <v>210000802</v>
      </c>
      <c r="D486" t="s">
        <v>1798</v>
      </c>
      <c r="E486" t="s">
        <v>1799</v>
      </c>
      <c r="F486" t="s">
        <v>587</v>
      </c>
      <c r="G486" t="s">
        <v>695</v>
      </c>
      <c r="H486" t="s">
        <v>695</v>
      </c>
      <c r="I486" t="s">
        <v>730</v>
      </c>
      <c r="J486" t="s">
        <v>731</v>
      </c>
      <c r="K486" t="s">
        <v>732</v>
      </c>
      <c r="L486" t="s">
        <v>695</v>
      </c>
      <c r="M486" t="s">
        <v>594</v>
      </c>
      <c r="N486" t="s">
        <v>635</v>
      </c>
      <c r="O486" t="s">
        <v>695</v>
      </c>
      <c r="P486" t="s">
        <v>636</v>
      </c>
      <c r="Q486" t="s">
        <v>696</v>
      </c>
      <c r="R486" t="s">
        <v>598</v>
      </c>
      <c r="S486" t="s">
        <v>733</v>
      </c>
      <c r="T486" s="1">
        <v>44154</v>
      </c>
      <c r="U486" s="1">
        <v>45242</v>
      </c>
      <c r="V486" s="1">
        <v>56937</v>
      </c>
      <c r="X486" t="s">
        <v>594</v>
      </c>
      <c r="Y486" t="s">
        <v>594</v>
      </c>
      <c r="Z486" t="s">
        <v>594</v>
      </c>
      <c r="AA486" t="s">
        <v>594</v>
      </c>
      <c r="AB486" t="s">
        <v>637</v>
      </c>
      <c r="AC486" t="s">
        <v>637</v>
      </c>
      <c r="AD486" t="s">
        <v>904</v>
      </c>
      <c r="AF486" t="s">
        <v>813</v>
      </c>
      <c r="AH486" t="s">
        <v>10328</v>
      </c>
      <c r="AI486" t="s">
        <v>607</v>
      </c>
      <c r="AJ486" t="s">
        <v>814</v>
      </c>
      <c r="AK486" t="s">
        <v>587</v>
      </c>
      <c r="AL486" t="s">
        <v>609</v>
      </c>
      <c r="AM486" t="s">
        <v>610</v>
      </c>
      <c r="AN486" t="s">
        <v>619</v>
      </c>
      <c r="AO486">
        <v>2450000000</v>
      </c>
      <c r="AP486">
        <v>420000000000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293207126382</v>
      </c>
      <c r="AX486">
        <v>0</v>
      </c>
      <c r="AY486">
        <v>1592466888</v>
      </c>
      <c r="AZ486">
        <v>89067591726</v>
      </c>
      <c r="BA486">
        <v>0</v>
      </c>
      <c r="BB486">
        <v>-1592466888</v>
      </c>
      <c r="BC486">
        <v>204139534656</v>
      </c>
      <c r="BD486">
        <v>0</v>
      </c>
      <c r="BE486">
        <v>1115064398</v>
      </c>
      <c r="BF486">
        <v>49318626902</v>
      </c>
      <c r="BG486">
        <v>1115064398</v>
      </c>
      <c r="BH486">
        <v>0</v>
      </c>
      <c r="BI486">
        <v>0</v>
      </c>
      <c r="BJ486">
        <v>21886916</v>
      </c>
      <c r="BK486">
        <v>1115064398</v>
      </c>
      <c r="BL486">
        <v>0</v>
      </c>
      <c r="BM486">
        <v>4903935266</v>
      </c>
      <c r="BN486">
        <v>4925822182</v>
      </c>
      <c r="BO486">
        <v>0</v>
      </c>
      <c r="BP486">
        <v>1115064398</v>
      </c>
      <c r="BQ486">
        <v>4903935266</v>
      </c>
      <c r="BR486">
        <v>6040886580</v>
      </c>
      <c r="BS486">
        <v>0</v>
      </c>
      <c r="BT486">
        <v>0</v>
      </c>
      <c r="BU486">
        <v>0</v>
      </c>
      <c r="BV486">
        <v>4903935266</v>
      </c>
      <c r="BW486">
        <v>6040886580</v>
      </c>
      <c r="BX486">
        <v>2.5495673356308211</v>
      </c>
      <c r="BY486">
        <v>3.1371347151183198</v>
      </c>
      <c r="BZ486">
        <v>0</v>
      </c>
      <c r="CA486">
        <v>202130126902</v>
      </c>
      <c r="CB486">
        <v>202130126902</v>
      </c>
      <c r="CC486">
        <v>203780616766</v>
      </c>
      <c r="CD486">
        <v>0</v>
      </c>
      <c r="CE486">
        <v>197247757587</v>
      </c>
      <c r="CF486">
        <v>192343822321</v>
      </c>
      <c r="CG486">
        <v>193914402293</v>
      </c>
      <c r="CH486">
        <v>197247757587</v>
      </c>
      <c r="CI486">
        <v>192343822321</v>
      </c>
      <c r="CJ486">
        <v>193914402293</v>
      </c>
      <c r="CK486">
        <v>4925822182</v>
      </c>
      <c r="CL486">
        <v>0</v>
      </c>
      <c r="CM486">
        <v>34.504575133323677</v>
      </c>
      <c r="CN486">
        <v>13.377991318702701</v>
      </c>
      <c r="CO486">
        <v>4.5150008797645569</v>
      </c>
      <c r="CP486">
        <v>6805950071540.2568</v>
      </c>
      <c r="CQ486">
        <v>2638778788632.4609</v>
      </c>
      <c r="CR486">
        <v>890573799036.89099</v>
      </c>
      <c r="CS486">
        <v>1.1446992450576556</v>
      </c>
      <c r="CT486">
        <v>225789359199.15436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1</v>
      </c>
      <c r="DI486">
        <v>0</v>
      </c>
      <c r="DJ486">
        <v>197247757587</v>
      </c>
      <c r="DK486">
        <v>0</v>
      </c>
      <c r="DL486">
        <v>193914402293</v>
      </c>
      <c r="DM486">
        <v>0</v>
      </c>
      <c r="DN486">
        <v>0</v>
      </c>
      <c r="DO486">
        <v>0</v>
      </c>
      <c r="DP486">
        <v>1592466888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188928743521</v>
      </c>
      <c r="DW486">
        <v>23608272287.20385</v>
      </c>
      <c r="DX486">
        <v>0</v>
      </c>
      <c r="DY486">
        <v>0</v>
      </c>
      <c r="DZ486">
        <v>48385606836.193634</v>
      </c>
      <c r="EA486">
        <v>0</v>
      </c>
      <c r="EB486">
        <v>71993879123.397491</v>
      </c>
      <c r="EC486">
        <v>0.38106366337737885</v>
      </c>
      <c r="ED486">
        <v>71993879123.397491</v>
      </c>
      <c r="EE486">
        <v>75163953099.075394</v>
      </c>
      <c r="EF486">
        <v>0</v>
      </c>
      <c r="EG486">
        <v>0</v>
      </c>
      <c r="EH486">
        <v>0</v>
      </c>
      <c r="EI486">
        <v>0</v>
      </c>
      <c r="EJ486">
        <v>4903935266</v>
      </c>
      <c r="EK486">
        <v>0</v>
      </c>
      <c r="EL486">
        <v>1115064398</v>
      </c>
      <c r="EM486">
        <v>21886916</v>
      </c>
      <c r="EN486">
        <v>0</v>
      </c>
      <c r="EO486">
        <v>4903935266</v>
      </c>
      <c r="EP486">
        <v>4903935266</v>
      </c>
      <c r="EQ486">
        <v>6040886580</v>
      </c>
      <c r="ER486">
        <v>25</v>
      </c>
      <c r="ES486" t="s">
        <v>10328</v>
      </c>
      <c r="ET486" t="s">
        <v>10328</v>
      </c>
      <c r="EU486">
        <v>2020</v>
      </c>
      <c r="EV486" t="s">
        <v>613</v>
      </c>
      <c r="EW486">
        <v>0</v>
      </c>
      <c r="EX486">
        <v>0</v>
      </c>
      <c r="EY486">
        <v>0</v>
      </c>
      <c r="EZ486">
        <v>0</v>
      </c>
      <c r="FA486">
        <v>4903935266</v>
      </c>
      <c r="FB486">
        <v>0</v>
      </c>
      <c r="FC486">
        <v>1115064398</v>
      </c>
      <c r="FD486">
        <v>21886916</v>
      </c>
      <c r="FE486">
        <v>0</v>
      </c>
      <c r="FF486">
        <v>4903935266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 t="b">
        <v>1</v>
      </c>
      <c r="FR486" t="b">
        <v>1</v>
      </c>
    </row>
    <row r="487" spans="1:174" x14ac:dyDescent="0.4">
      <c r="A487" t="s">
        <v>1800</v>
      </c>
      <c r="B487">
        <v>306173067303</v>
      </c>
      <c r="C487">
        <v>6000000001108</v>
      </c>
      <c r="D487" t="s">
        <v>1801</v>
      </c>
      <c r="E487" t="s">
        <v>1802</v>
      </c>
      <c r="F487" t="s">
        <v>647</v>
      </c>
      <c r="G487" t="s">
        <v>648</v>
      </c>
      <c r="H487" t="s">
        <v>973</v>
      </c>
      <c r="I487" t="s">
        <v>590</v>
      </c>
      <c r="J487" t="s">
        <v>591</v>
      </c>
      <c r="K487" t="s">
        <v>592</v>
      </c>
      <c r="L487" t="s">
        <v>593</v>
      </c>
      <c r="M487" t="s">
        <v>1418</v>
      </c>
      <c r="N487" t="s">
        <v>595</v>
      </c>
      <c r="O487" t="s">
        <v>596</v>
      </c>
      <c r="P487" t="s">
        <v>595</v>
      </c>
      <c r="Q487" t="s">
        <v>597</v>
      </c>
      <c r="R487" t="s">
        <v>598</v>
      </c>
      <c r="S487" t="s">
        <v>598</v>
      </c>
      <c r="T487" s="1">
        <v>43808</v>
      </c>
      <c r="U487" s="1">
        <v>43808</v>
      </c>
      <c r="V487" s="1">
        <v>45635</v>
      </c>
      <c r="W487" s="1">
        <v>45590</v>
      </c>
      <c r="X487" t="s">
        <v>594</v>
      </c>
      <c r="Y487" t="s">
        <v>594</v>
      </c>
      <c r="Z487" t="s">
        <v>719</v>
      </c>
      <c r="AA487" t="s">
        <v>719</v>
      </c>
      <c r="AB487" t="s">
        <v>746</v>
      </c>
      <c r="AC487" t="s">
        <v>594</v>
      </c>
      <c r="AD487" t="s">
        <v>604</v>
      </c>
      <c r="AF487" t="s">
        <v>10331</v>
      </c>
      <c r="AH487" t="s">
        <v>10328</v>
      </c>
      <c r="AI487" t="s">
        <v>607</v>
      </c>
      <c r="AJ487" t="s">
        <v>608</v>
      </c>
      <c r="AK487" t="s">
        <v>647</v>
      </c>
      <c r="AL487" t="s">
        <v>609</v>
      </c>
      <c r="AM487" t="s">
        <v>610</v>
      </c>
      <c r="AN487" t="s">
        <v>611</v>
      </c>
      <c r="AO487">
        <v>0</v>
      </c>
      <c r="AP487">
        <v>80000000000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1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450</v>
      </c>
      <c r="ES487" t="s">
        <v>10328</v>
      </c>
      <c r="ET487" t="s">
        <v>10328</v>
      </c>
      <c r="EU487">
        <v>2019</v>
      </c>
      <c r="EV487" t="s">
        <v>10329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 t="b">
        <v>1</v>
      </c>
      <c r="FR487" t="b">
        <v>1</v>
      </c>
    </row>
    <row r="488" spans="1:174" x14ac:dyDescent="0.4">
      <c r="A488" t="s">
        <v>1803</v>
      </c>
      <c r="B488" t="s">
        <v>1804</v>
      </c>
      <c r="C488">
        <v>210000863</v>
      </c>
      <c r="D488" t="s">
        <v>1805</v>
      </c>
      <c r="E488" t="s">
        <v>1806</v>
      </c>
      <c r="F488" t="s">
        <v>647</v>
      </c>
      <c r="G488" t="s">
        <v>648</v>
      </c>
      <c r="H488" t="s">
        <v>1527</v>
      </c>
      <c r="I488" t="s">
        <v>730</v>
      </c>
      <c r="J488" t="s">
        <v>878</v>
      </c>
      <c r="K488" t="s">
        <v>732</v>
      </c>
      <c r="L488" t="s">
        <v>879</v>
      </c>
      <c r="M488" t="s">
        <v>594</v>
      </c>
      <c r="N488" t="s">
        <v>635</v>
      </c>
      <c r="O488" t="s">
        <v>744</v>
      </c>
      <c r="P488" t="s">
        <v>636</v>
      </c>
      <c r="Q488" t="s">
        <v>597</v>
      </c>
      <c r="R488" t="s">
        <v>598</v>
      </c>
      <c r="S488" t="s">
        <v>733</v>
      </c>
      <c r="T488" s="1">
        <v>43852</v>
      </c>
      <c r="U488" s="1">
        <v>45679</v>
      </c>
      <c r="V488" s="1">
        <v>45679</v>
      </c>
      <c r="W488" s="1">
        <v>45169</v>
      </c>
      <c r="X488" t="s">
        <v>594</v>
      </c>
      <c r="Y488" t="s">
        <v>594</v>
      </c>
      <c r="Z488" t="s">
        <v>594</v>
      </c>
      <c r="AA488" t="s">
        <v>594</v>
      </c>
      <c r="AB488" t="s">
        <v>1631</v>
      </c>
      <c r="AD488" t="s">
        <v>604</v>
      </c>
      <c r="AF488" t="s">
        <v>653</v>
      </c>
      <c r="AH488" t="s">
        <v>10328</v>
      </c>
      <c r="AI488" t="s">
        <v>607</v>
      </c>
      <c r="AJ488" t="s">
        <v>814</v>
      </c>
      <c r="AK488" t="s">
        <v>647</v>
      </c>
      <c r="AL488" t="s">
        <v>609</v>
      </c>
      <c r="AM488" t="s">
        <v>610</v>
      </c>
      <c r="AN488" t="s">
        <v>611</v>
      </c>
      <c r="AO488">
        <v>2940000000</v>
      </c>
      <c r="AP488">
        <v>42000000000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40904123953</v>
      </c>
      <c r="AX488">
        <v>0</v>
      </c>
      <c r="AY488">
        <v>0</v>
      </c>
      <c r="AZ488">
        <v>4654045009</v>
      </c>
      <c r="BA488">
        <v>0</v>
      </c>
      <c r="BB488">
        <v>0</v>
      </c>
      <c r="BC488">
        <v>36250078944</v>
      </c>
      <c r="BD488">
        <v>0</v>
      </c>
      <c r="BE488">
        <v>0</v>
      </c>
      <c r="BF488">
        <v>4704746366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121754894</v>
      </c>
      <c r="CM488">
        <v>0</v>
      </c>
      <c r="CN488">
        <v>0</v>
      </c>
      <c r="CO488">
        <v>-54.073362834751613</v>
      </c>
      <c r="CP488">
        <v>0</v>
      </c>
      <c r="CQ488">
        <v>0</v>
      </c>
      <c r="CR488">
        <v>0</v>
      </c>
      <c r="CS488">
        <v>0.22879823525259987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0.97043255375670656</v>
      </c>
      <c r="DI488">
        <v>2.95674462432934E-2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450</v>
      </c>
      <c r="ES488" t="s">
        <v>10328</v>
      </c>
      <c r="ET488" t="s">
        <v>10328</v>
      </c>
      <c r="EU488">
        <v>2020</v>
      </c>
      <c r="EV488" t="s">
        <v>613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 t="b">
        <v>1</v>
      </c>
      <c r="FR488" t="b">
        <v>1</v>
      </c>
    </row>
    <row r="489" spans="1:174" x14ac:dyDescent="0.4">
      <c r="A489" t="s">
        <v>248</v>
      </c>
      <c r="B489" t="s">
        <v>1807</v>
      </c>
      <c r="C489">
        <v>210000445</v>
      </c>
      <c r="D489" t="s">
        <v>1808</v>
      </c>
      <c r="E489" t="s">
        <v>1809</v>
      </c>
      <c r="F489" t="s">
        <v>587</v>
      </c>
      <c r="G489" t="s">
        <v>655</v>
      </c>
      <c r="H489" t="s">
        <v>695</v>
      </c>
      <c r="I489" t="s">
        <v>590</v>
      </c>
      <c r="J489" t="s">
        <v>591</v>
      </c>
      <c r="K489" t="s">
        <v>592</v>
      </c>
      <c r="L489" t="s">
        <v>593</v>
      </c>
      <c r="M489" t="s">
        <v>594</v>
      </c>
      <c r="N489" t="s">
        <v>635</v>
      </c>
      <c r="O489" t="s">
        <v>624</v>
      </c>
      <c r="P489" t="s">
        <v>636</v>
      </c>
      <c r="Q489" t="s">
        <v>696</v>
      </c>
      <c r="R489" t="s">
        <v>598</v>
      </c>
      <c r="S489" t="s">
        <v>598</v>
      </c>
      <c r="T489" s="1">
        <v>43798</v>
      </c>
      <c r="U489" s="1">
        <v>44893</v>
      </c>
      <c r="V489" s="1">
        <v>52198</v>
      </c>
      <c r="X489" t="s">
        <v>599</v>
      </c>
      <c r="Y489" t="s">
        <v>657</v>
      </c>
      <c r="Z489" t="s">
        <v>658</v>
      </c>
      <c r="AA489" t="s">
        <v>659</v>
      </c>
      <c r="AB489" t="s">
        <v>933</v>
      </c>
      <c r="AC489" t="s">
        <v>594</v>
      </c>
      <c r="AD489" t="s">
        <v>604</v>
      </c>
      <c r="AF489" t="s">
        <v>605</v>
      </c>
      <c r="AH489" t="s">
        <v>10328</v>
      </c>
      <c r="AI489" t="s">
        <v>607</v>
      </c>
      <c r="AJ489" t="s">
        <v>608</v>
      </c>
      <c r="AK489" t="s">
        <v>587</v>
      </c>
      <c r="AL489" t="s">
        <v>609</v>
      </c>
      <c r="AM489" t="s">
        <v>610</v>
      </c>
      <c r="AN489" t="s">
        <v>619</v>
      </c>
      <c r="AO489">
        <v>0</v>
      </c>
      <c r="AP489">
        <v>31500000000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13569314500</v>
      </c>
      <c r="AX489">
        <v>0</v>
      </c>
      <c r="AY489">
        <v>415000001</v>
      </c>
      <c r="AZ489">
        <v>6515582517</v>
      </c>
      <c r="BA489">
        <v>0</v>
      </c>
      <c r="BB489">
        <v>-415000001</v>
      </c>
      <c r="BC489">
        <v>7053731983</v>
      </c>
      <c r="BD489">
        <v>0</v>
      </c>
      <c r="BE489">
        <v>219000000</v>
      </c>
      <c r="BF489">
        <v>3463841106</v>
      </c>
      <c r="BG489">
        <v>219000000</v>
      </c>
      <c r="BH489">
        <v>0</v>
      </c>
      <c r="BI489">
        <v>0</v>
      </c>
      <c r="BJ489">
        <v>-14376705</v>
      </c>
      <c r="BK489">
        <v>219000000</v>
      </c>
      <c r="BL489">
        <v>0</v>
      </c>
      <c r="BM489">
        <v>-52173614</v>
      </c>
      <c r="BN489">
        <v>-66550320</v>
      </c>
      <c r="BO489">
        <v>0</v>
      </c>
      <c r="BP489">
        <v>219000000</v>
      </c>
      <c r="BQ489">
        <v>-52173614</v>
      </c>
      <c r="BR489">
        <v>152449680</v>
      </c>
      <c r="BS489">
        <v>0</v>
      </c>
      <c r="BT489">
        <v>0</v>
      </c>
      <c r="BU489">
        <v>0</v>
      </c>
      <c r="BV489">
        <v>-52173614</v>
      </c>
      <c r="BW489">
        <v>152449680</v>
      </c>
      <c r="BX489">
        <v>-0.21639446676651711</v>
      </c>
      <c r="BY489">
        <v>0.62936449559046581</v>
      </c>
      <c r="BZ489">
        <v>0</v>
      </c>
      <c r="CA489">
        <v>23296809725</v>
      </c>
      <c r="CB489">
        <v>23296809725</v>
      </c>
      <c r="CC489">
        <v>23711697047</v>
      </c>
      <c r="CD489">
        <v>0</v>
      </c>
      <c r="CE489">
        <v>24058246019</v>
      </c>
      <c r="CF489">
        <v>24110419633</v>
      </c>
      <c r="CG489">
        <v>24539796340</v>
      </c>
      <c r="CH489">
        <v>24058246019</v>
      </c>
      <c r="CI489">
        <v>24110419633</v>
      </c>
      <c r="CJ489">
        <v>24539796340</v>
      </c>
      <c r="CK489">
        <v>-66550320</v>
      </c>
      <c r="CL489">
        <v>0</v>
      </c>
      <c r="CM489">
        <v>-2.5183770060539246</v>
      </c>
      <c r="CN489">
        <v>2.6061323285102844</v>
      </c>
      <c r="CO489">
        <v>0</v>
      </c>
      <c r="CP489">
        <v>-60587733580.237968</v>
      </c>
      <c r="CQ489">
        <v>62698972717.369751</v>
      </c>
      <c r="CR489">
        <v>0</v>
      </c>
      <c r="CS489">
        <v>2.5084295630409335</v>
      </c>
      <c r="CT489">
        <v>60348415548.971443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0.96969176793937018</v>
      </c>
      <c r="DI489">
        <v>3.0308232060629773E-2</v>
      </c>
      <c r="DJ489">
        <v>23329083115.684425</v>
      </c>
      <c r="DK489">
        <v>729162903.31557441</v>
      </c>
      <c r="DL489">
        <v>23796038497.806686</v>
      </c>
      <c r="DM489">
        <v>743757842.19331312</v>
      </c>
      <c r="DN489">
        <v>0</v>
      </c>
      <c r="DO489">
        <v>0</v>
      </c>
      <c r="DP489">
        <v>402422084.6645304</v>
      </c>
      <c r="DQ489">
        <v>12577916.335469589</v>
      </c>
      <c r="DR489">
        <v>0</v>
      </c>
      <c r="DS489">
        <v>0</v>
      </c>
      <c r="DT489">
        <v>0</v>
      </c>
      <c r="DU489">
        <v>0</v>
      </c>
      <c r="DV489">
        <v>26109044685</v>
      </c>
      <c r="DW489">
        <v>902924904.78320825</v>
      </c>
      <c r="DX489">
        <v>0</v>
      </c>
      <c r="DY489">
        <v>161099712.15922999</v>
      </c>
      <c r="DZ489">
        <v>0</v>
      </c>
      <c r="EA489">
        <v>0</v>
      </c>
      <c r="EB489">
        <v>1064024616.9424382</v>
      </c>
      <c r="EC489">
        <v>4.0753104136120877E-2</v>
      </c>
      <c r="ED489">
        <v>1064024616.9424382</v>
      </c>
      <c r="EE489">
        <v>980448205.34472251</v>
      </c>
      <c r="EF489">
        <v>0</v>
      </c>
      <c r="EG489">
        <v>0</v>
      </c>
      <c r="EH489">
        <v>0</v>
      </c>
      <c r="EI489">
        <v>0</v>
      </c>
      <c r="EJ489">
        <v>-52173614</v>
      </c>
      <c r="EK489">
        <v>0</v>
      </c>
      <c r="EL489">
        <v>219000000</v>
      </c>
      <c r="EM489">
        <v>-14376705</v>
      </c>
      <c r="EN489">
        <v>0</v>
      </c>
      <c r="EO489">
        <v>-52173615</v>
      </c>
      <c r="EP489">
        <v>-52173614</v>
      </c>
      <c r="EQ489">
        <v>152449680</v>
      </c>
      <c r="ER489">
        <v>263</v>
      </c>
      <c r="ES489" t="s">
        <v>10328</v>
      </c>
      <c r="ET489" t="s">
        <v>10328</v>
      </c>
      <c r="EU489">
        <v>2019</v>
      </c>
      <c r="EV489" t="s">
        <v>613</v>
      </c>
      <c r="EW489">
        <v>0</v>
      </c>
      <c r="EX489">
        <v>0</v>
      </c>
      <c r="EY489">
        <v>0</v>
      </c>
      <c r="EZ489">
        <v>0</v>
      </c>
      <c r="FA489">
        <v>-50592323.999446273</v>
      </c>
      <c r="FB489">
        <v>0</v>
      </c>
      <c r="FC489">
        <v>212362497.17872205</v>
      </c>
      <c r="FD489">
        <v>-13940972.488592783</v>
      </c>
      <c r="FE489">
        <v>0</v>
      </c>
      <c r="FF489">
        <v>-50592324.969138041</v>
      </c>
      <c r="FG489">
        <v>0</v>
      </c>
      <c r="FH489">
        <v>0</v>
      </c>
      <c r="FI489">
        <v>0</v>
      </c>
      <c r="FJ489">
        <v>0</v>
      </c>
      <c r="FK489">
        <v>-1581290.0005537223</v>
      </c>
      <c r="FL489">
        <v>0</v>
      </c>
      <c r="FM489">
        <v>6637502.8212779202</v>
      </c>
      <c r="FN489">
        <v>-435732.51140721637</v>
      </c>
      <c r="FO489">
        <v>0</v>
      </c>
      <c r="FP489">
        <v>-1581290.0308619544</v>
      </c>
      <c r="FQ489" t="b">
        <v>1</v>
      </c>
      <c r="FR489" t="b">
        <v>1</v>
      </c>
    </row>
    <row r="490" spans="1:174" x14ac:dyDescent="0.4">
      <c r="A490" t="s">
        <v>249</v>
      </c>
      <c r="B490">
        <v>806446510801</v>
      </c>
      <c r="C490">
        <v>6000000001141</v>
      </c>
      <c r="D490" t="s">
        <v>1810</v>
      </c>
      <c r="E490" t="s">
        <v>1811</v>
      </c>
      <c r="F490" t="s">
        <v>647</v>
      </c>
      <c r="G490" t="s">
        <v>1280</v>
      </c>
      <c r="H490" t="s">
        <v>1281</v>
      </c>
      <c r="I490" t="s">
        <v>590</v>
      </c>
      <c r="J490" t="s">
        <v>591</v>
      </c>
      <c r="K490" t="s">
        <v>592</v>
      </c>
      <c r="L490" t="s">
        <v>593</v>
      </c>
      <c r="M490" t="s">
        <v>650</v>
      </c>
      <c r="N490" t="s">
        <v>595</v>
      </c>
      <c r="O490" t="s">
        <v>596</v>
      </c>
      <c r="P490" t="s">
        <v>595</v>
      </c>
      <c r="Q490" t="s">
        <v>597</v>
      </c>
      <c r="R490" t="s">
        <v>598</v>
      </c>
      <c r="S490" t="s">
        <v>598</v>
      </c>
      <c r="T490" s="1">
        <v>43966</v>
      </c>
      <c r="U490" s="1">
        <v>47284</v>
      </c>
      <c r="V490" s="1">
        <v>47314</v>
      </c>
      <c r="X490" t="s">
        <v>594</v>
      </c>
      <c r="Y490" t="s">
        <v>594</v>
      </c>
      <c r="Z490" t="s">
        <v>1282</v>
      </c>
      <c r="AA490" t="s">
        <v>1282</v>
      </c>
      <c r="AB490" t="s">
        <v>1812</v>
      </c>
      <c r="AC490" t="s">
        <v>594</v>
      </c>
      <c r="AD490" t="s">
        <v>698</v>
      </c>
      <c r="AF490" t="s">
        <v>10331</v>
      </c>
      <c r="AH490" s="1">
        <v>43853</v>
      </c>
      <c r="AI490" t="s">
        <v>607</v>
      </c>
      <c r="AJ490" t="s">
        <v>608</v>
      </c>
      <c r="AK490" t="s">
        <v>647</v>
      </c>
      <c r="AL490" t="s">
        <v>609</v>
      </c>
      <c r="AM490" t="s">
        <v>610</v>
      </c>
      <c r="AN490" t="s">
        <v>619</v>
      </c>
      <c r="AO490">
        <v>0</v>
      </c>
      <c r="AP490">
        <v>41800000000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41800000000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41800000000</v>
      </c>
      <c r="BD490">
        <v>96197260</v>
      </c>
      <c r="BE490">
        <v>309205478</v>
      </c>
      <c r="BF490">
        <v>7455706959</v>
      </c>
      <c r="BG490">
        <v>0</v>
      </c>
      <c r="BH490">
        <v>309205478</v>
      </c>
      <c r="BI490">
        <v>0</v>
      </c>
      <c r="BJ490">
        <v>0</v>
      </c>
      <c r="BK490">
        <v>0</v>
      </c>
      <c r="BL490">
        <v>309205478</v>
      </c>
      <c r="BM490">
        <v>0</v>
      </c>
      <c r="BN490">
        <v>0</v>
      </c>
      <c r="BO490">
        <v>106504109</v>
      </c>
      <c r="BP490">
        <v>309205478</v>
      </c>
      <c r="BQ490">
        <v>106504109</v>
      </c>
      <c r="BR490">
        <v>309205478</v>
      </c>
      <c r="BS490">
        <v>0</v>
      </c>
      <c r="BT490">
        <v>0</v>
      </c>
      <c r="BU490">
        <v>0</v>
      </c>
      <c r="BV490">
        <v>106504109</v>
      </c>
      <c r="BW490">
        <v>309205478</v>
      </c>
      <c r="BX490">
        <v>0.25511953443425139</v>
      </c>
      <c r="BY490">
        <v>0.7424721537944462</v>
      </c>
      <c r="BZ490">
        <v>0</v>
      </c>
      <c r="CA490">
        <v>41800000000</v>
      </c>
      <c r="CB490">
        <v>41800000000</v>
      </c>
      <c r="CC490">
        <v>41800000000</v>
      </c>
      <c r="CD490">
        <v>0</v>
      </c>
      <c r="CE490">
        <v>41800000000</v>
      </c>
      <c r="CF490">
        <v>41800000000</v>
      </c>
      <c r="CG490">
        <v>41800000000</v>
      </c>
      <c r="CH490">
        <v>41800000000</v>
      </c>
      <c r="CI490">
        <v>41800000000</v>
      </c>
      <c r="CJ490">
        <v>41800000000</v>
      </c>
      <c r="CK490">
        <v>0</v>
      </c>
      <c r="CL490">
        <v>0</v>
      </c>
      <c r="CM490">
        <v>0.2528101166666667</v>
      </c>
      <c r="CN490">
        <v>3.0337214000000001</v>
      </c>
      <c r="CO490">
        <v>3.0337214000000001</v>
      </c>
      <c r="CP490">
        <v>10567462876.666668</v>
      </c>
      <c r="CQ490">
        <v>126809554520</v>
      </c>
      <c r="CR490">
        <v>126809554520</v>
      </c>
      <c r="CS490">
        <v>1.1783661951913875</v>
      </c>
      <c r="CT490">
        <v>49255706959</v>
      </c>
      <c r="CU490">
        <v>3</v>
      </c>
      <c r="CV490">
        <v>0</v>
      </c>
      <c r="CW490">
        <v>0</v>
      </c>
      <c r="CX490">
        <v>0</v>
      </c>
      <c r="CY490">
        <v>0</v>
      </c>
      <c r="CZ490">
        <v>125400000000</v>
      </c>
      <c r="DA490">
        <v>0</v>
      </c>
      <c r="DB490">
        <v>0</v>
      </c>
      <c r="DC490">
        <v>0</v>
      </c>
      <c r="DD490">
        <v>0</v>
      </c>
      <c r="DE490">
        <v>41800000000</v>
      </c>
      <c r="DF490">
        <v>0</v>
      </c>
      <c r="DG490">
        <v>0</v>
      </c>
      <c r="DH490">
        <v>1</v>
      </c>
      <c r="DI490">
        <v>0</v>
      </c>
      <c r="DJ490">
        <v>41800000000</v>
      </c>
      <c r="DK490">
        <v>0</v>
      </c>
      <c r="DL490">
        <v>41800000000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40962913217.344757</v>
      </c>
      <c r="DW490">
        <v>4635020787.9659576</v>
      </c>
      <c r="DX490">
        <v>0</v>
      </c>
      <c r="DY490">
        <v>0</v>
      </c>
      <c r="DZ490">
        <v>0</v>
      </c>
      <c r="EA490">
        <v>0</v>
      </c>
      <c r="EB490">
        <v>4635020787.9659576</v>
      </c>
      <c r="EC490">
        <v>0.11315163946892746</v>
      </c>
      <c r="ED490">
        <v>4635020787.9659576</v>
      </c>
      <c r="EE490">
        <v>4729738529.8011684</v>
      </c>
      <c r="EF490">
        <v>0</v>
      </c>
      <c r="EG490">
        <v>106504109</v>
      </c>
      <c r="EH490">
        <v>0</v>
      </c>
      <c r="EI490">
        <v>0</v>
      </c>
      <c r="EJ490">
        <v>0</v>
      </c>
      <c r="EK490">
        <v>0</v>
      </c>
      <c r="EL490">
        <v>309205478</v>
      </c>
      <c r="EM490">
        <v>0</v>
      </c>
      <c r="EN490">
        <v>0</v>
      </c>
      <c r="EO490">
        <v>0</v>
      </c>
      <c r="EP490">
        <v>106504109</v>
      </c>
      <c r="EQ490">
        <v>309205478</v>
      </c>
      <c r="ER490">
        <v>220</v>
      </c>
      <c r="ES490" t="s">
        <v>10328</v>
      </c>
      <c r="ET490" t="s">
        <v>10328</v>
      </c>
      <c r="EU490">
        <v>2020</v>
      </c>
      <c r="EV490" t="s">
        <v>10329</v>
      </c>
      <c r="EW490">
        <v>0</v>
      </c>
      <c r="EX490">
        <v>106504109</v>
      </c>
      <c r="EY490">
        <v>0</v>
      </c>
      <c r="EZ490">
        <v>0</v>
      </c>
      <c r="FA490">
        <v>0</v>
      </c>
      <c r="FB490">
        <v>0</v>
      </c>
      <c r="FC490">
        <v>309205478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 t="b">
        <v>1</v>
      </c>
      <c r="FR490" t="b">
        <v>1</v>
      </c>
    </row>
    <row r="491" spans="1:174" x14ac:dyDescent="0.4">
      <c r="A491" t="s">
        <v>250</v>
      </c>
      <c r="B491">
        <v>505899663502</v>
      </c>
      <c r="C491">
        <v>6000000001125</v>
      </c>
      <c r="D491" t="s">
        <v>1813</v>
      </c>
      <c r="E491" t="s">
        <v>1814</v>
      </c>
      <c r="F491" t="s">
        <v>647</v>
      </c>
      <c r="G491" t="s">
        <v>1280</v>
      </c>
      <c r="H491" t="s">
        <v>1281</v>
      </c>
      <c r="I491" t="s">
        <v>590</v>
      </c>
      <c r="J491" t="s">
        <v>591</v>
      </c>
      <c r="K491" t="s">
        <v>592</v>
      </c>
      <c r="L491" t="s">
        <v>593</v>
      </c>
      <c r="M491" t="s">
        <v>974</v>
      </c>
      <c r="N491" t="s">
        <v>595</v>
      </c>
      <c r="O491" t="s">
        <v>596</v>
      </c>
      <c r="P491" t="s">
        <v>595</v>
      </c>
      <c r="Q491" t="s">
        <v>597</v>
      </c>
      <c r="R491" t="s">
        <v>598</v>
      </c>
      <c r="S491" t="s">
        <v>598</v>
      </c>
      <c r="T491" s="1">
        <v>43896</v>
      </c>
      <c r="U491" s="1">
        <v>47762</v>
      </c>
      <c r="V491" s="1">
        <v>47793</v>
      </c>
      <c r="X491" t="s">
        <v>594</v>
      </c>
      <c r="Y491" t="s">
        <v>594</v>
      </c>
      <c r="Z491" t="s">
        <v>1282</v>
      </c>
      <c r="AA491" t="s">
        <v>1282</v>
      </c>
      <c r="AB491" t="s">
        <v>1056</v>
      </c>
      <c r="AC491" t="s">
        <v>594</v>
      </c>
      <c r="AD491" t="s">
        <v>825</v>
      </c>
      <c r="AF491" t="s">
        <v>10331</v>
      </c>
      <c r="AH491" s="1">
        <v>43875</v>
      </c>
      <c r="AI491" t="s">
        <v>607</v>
      </c>
      <c r="AJ491" t="s">
        <v>608</v>
      </c>
      <c r="AK491" t="s">
        <v>647</v>
      </c>
      <c r="AL491" t="s">
        <v>609</v>
      </c>
      <c r="AM491" t="s">
        <v>610</v>
      </c>
      <c r="AN491" t="s">
        <v>619</v>
      </c>
      <c r="AO491">
        <v>0</v>
      </c>
      <c r="AP491">
        <v>138450000000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133677742432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133677742432</v>
      </c>
      <c r="BD491">
        <v>644159196</v>
      </c>
      <c r="BE491">
        <v>982613662</v>
      </c>
      <c r="BF491">
        <v>24486433883</v>
      </c>
      <c r="BG491">
        <v>0</v>
      </c>
      <c r="BH491">
        <v>982256725</v>
      </c>
      <c r="BI491">
        <v>356937</v>
      </c>
      <c r="BJ491">
        <v>0</v>
      </c>
      <c r="BK491">
        <v>0</v>
      </c>
      <c r="BL491">
        <v>982256725</v>
      </c>
      <c r="BM491">
        <v>0</v>
      </c>
      <c r="BN491">
        <v>0</v>
      </c>
      <c r="BO491">
        <v>338568217</v>
      </c>
      <c r="BP491">
        <v>982613662</v>
      </c>
      <c r="BQ491">
        <v>338568217</v>
      </c>
      <c r="BR491">
        <v>982613662</v>
      </c>
      <c r="BS491">
        <v>0</v>
      </c>
      <c r="BT491">
        <v>0</v>
      </c>
      <c r="BU491">
        <v>0</v>
      </c>
      <c r="BV491">
        <v>338568217</v>
      </c>
      <c r="BW491">
        <v>982613662</v>
      </c>
      <c r="BX491">
        <v>0.25359308410230186</v>
      </c>
      <c r="BY491">
        <v>0.73777307543818837</v>
      </c>
      <c r="BZ491">
        <v>0</v>
      </c>
      <c r="CA491">
        <v>133677742432</v>
      </c>
      <c r="CB491">
        <v>133677742432</v>
      </c>
      <c r="CC491">
        <v>133677742432</v>
      </c>
      <c r="CD491">
        <v>0</v>
      </c>
      <c r="CE491">
        <v>133677742432</v>
      </c>
      <c r="CF491">
        <v>133677742432</v>
      </c>
      <c r="CG491">
        <v>133677742432</v>
      </c>
      <c r="CH491">
        <v>133677742432</v>
      </c>
      <c r="CI491">
        <v>133677742432</v>
      </c>
      <c r="CJ491">
        <v>133677742432</v>
      </c>
      <c r="CK491">
        <v>0</v>
      </c>
      <c r="CL491">
        <v>0</v>
      </c>
      <c r="CM491">
        <v>0.25142490833333336</v>
      </c>
      <c r="CN491">
        <v>3.0170989000000001</v>
      </c>
      <c r="CO491">
        <v>3.0170989000000001</v>
      </c>
      <c r="CP491">
        <v>33609914137.172546</v>
      </c>
      <c r="CQ491">
        <v>403318969646.07056</v>
      </c>
      <c r="CR491">
        <v>403318969646.07056</v>
      </c>
      <c r="CS491">
        <v>1.183175100338457</v>
      </c>
      <c r="CT491">
        <v>158164176315</v>
      </c>
      <c r="CU491">
        <v>2.98</v>
      </c>
      <c r="CV491">
        <v>0</v>
      </c>
      <c r="CW491">
        <v>0</v>
      </c>
      <c r="CX491">
        <v>0</v>
      </c>
      <c r="CY491">
        <v>0</v>
      </c>
      <c r="CZ491">
        <v>398359672447.35999</v>
      </c>
      <c r="DA491">
        <v>0</v>
      </c>
      <c r="DB491">
        <v>0</v>
      </c>
      <c r="DC491">
        <v>0</v>
      </c>
      <c r="DD491">
        <v>0</v>
      </c>
      <c r="DE491">
        <v>133677742432</v>
      </c>
      <c r="DF491">
        <v>0</v>
      </c>
      <c r="DG491">
        <v>0</v>
      </c>
      <c r="DH491">
        <v>1</v>
      </c>
      <c r="DI491">
        <v>0</v>
      </c>
      <c r="DJ491">
        <v>133677742432</v>
      </c>
      <c r="DK491">
        <v>0</v>
      </c>
      <c r="DL491">
        <v>133677742432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134036468437.76927</v>
      </c>
      <c r="DW491">
        <v>2144932741.8363085</v>
      </c>
      <c r="DX491">
        <v>0</v>
      </c>
      <c r="DY491">
        <v>0</v>
      </c>
      <c r="DZ491">
        <v>0</v>
      </c>
      <c r="EA491">
        <v>0</v>
      </c>
      <c r="EB491">
        <v>2144932741.8363085</v>
      </c>
      <c r="EC491">
        <v>1.6002605610518323E-2</v>
      </c>
      <c r="ED491">
        <v>2144932741.8363087</v>
      </c>
      <c r="EE491">
        <v>2139192191.0437465</v>
      </c>
      <c r="EF491">
        <v>0</v>
      </c>
      <c r="EG491">
        <v>338568217</v>
      </c>
      <c r="EH491">
        <v>0</v>
      </c>
      <c r="EI491">
        <v>0</v>
      </c>
      <c r="EJ491">
        <v>0</v>
      </c>
      <c r="EK491">
        <v>0</v>
      </c>
      <c r="EL491">
        <v>982613662</v>
      </c>
      <c r="EM491">
        <v>0</v>
      </c>
      <c r="EN491">
        <v>0</v>
      </c>
      <c r="EO491">
        <v>0</v>
      </c>
      <c r="EP491">
        <v>338568217</v>
      </c>
      <c r="EQ491">
        <v>982613662</v>
      </c>
      <c r="ER491">
        <v>119</v>
      </c>
      <c r="ES491" t="s">
        <v>10328</v>
      </c>
      <c r="ET491" t="s">
        <v>10328</v>
      </c>
      <c r="EU491">
        <v>2020</v>
      </c>
      <c r="EV491" t="s">
        <v>10329</v>
      </c>
      <c r="EW491">
        <v>0</v>
      </c>
      <c r="EX491">
        <v>338568217</v>
      </c>
      <c r="EY491">
        <v>0</v>
      </c>
      <c r="EZ491">
        <v>0</v>
      </c>
      <c r="FA491">
        <v>0</v>
      </c>
      <c r="FB491">
        <v>0</v>
      </c>
      <c r="FC491">
        <v>982613662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 t="b">
        <v>1</v>
      </c>
      <c r="FR491" t="b">
        <v>1</v>
      </c>
    </row>
    <row r="492" spans="1:174" x14ac:dyDescent="0.4">
      <c r="A492" t="s">
        <v>251</v>
      </c>
      <c r="B492" t="s">
        <v>1815</v>
      </c>
      <c r="C492">
        <v>210000525</v>
      </c>
      <c r="D492" t="s">
        <v>1816</v>
      </c>
      <c r="E492" t="s">
        <v>1817</v>
      </c>
      <c r="F492" t="s">
        <v>885</v>
      </c>
      <c r="G492" t="s">
        <v>885</v>
      </c>
      <c r="H492" t="s">
        <v>1321</v>
      </c>
      <c r="I492" t="s">
        <v>590</v>
      </c>
      <c r="J492" t="s">
        <v>591</v>
      </c>
      <c r="K492" t="s">
        <v>592</v>
      </c>
      <c r="L492" t="s">
        <v>593</v>
      </c>
      <c r="M492" t="s">
        <v>594</v>
      </c>
      <c r="N492" t="s">
        <v>635</v>
      </c>
      <c r="O492" t="s">
        <v>596</v>
      </c>
      <c r="P492" t="s">
        <v>636</v>
      </c>
      <c r="Q492" t="s">
        <v>696</v>
      </c>
      <c r="R492" t="s">
        <v>598</v>
      </c>
      <c r="S492" t="s">
        <v>598</v>
      </c>
      <c r="T492" s="1">
        <v>43888</v>
      </c>
      <c r="U492" s="1">
        <v>43888</v>
      </c>
      <c r="V492" s="1">
        <v>46421</v>
      </c>
      <c r="X492" t="s">
        <v>594</v>
      </c>
      <c r="Y492" t="s">
        <v>594</v>
      </c>
      <c r="Z492" t="s">
        <v>594</v>
      </c>
      <c r="AA492" t="s">
        <v>594</v>
      </c>
      <c r="AB492" t="s">
        <v>1481</v>
      </c>
      <c r="AC492" t="s">
        <v>594</v>
      </c>
      <c r="AD492" t="s">
        <v>1423</v>
      </c>
      <c r="AF492" t="s">
        <v>735</v>
      </c>
      <c r="AH492" t="s">
        <v>10328</v>
      </c>
      <c r="AI492" t="s">
        <v>607</v>
      </c>
      <c r="AJ492" t="s">
        <v>737</v>
      </c>
      <c r="AK492" t="s">
        <v>885</v>
      </c>
      <c r="AL492" t="s">
        <v>609</v>
      </c>
      <c r="AM492" t="s">
        <v>610</v>
      </c>
      <c r="AN492" t="s">
        <v>619</v>
      </c>
      <c r="AO492">
        <v>0</v>
      </c>
      <c r="AP492">
        <v>50000000000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50000000000</v>
      </c>
      <c r="AX492">
        <v>0</v>
      </c>
      <c r="AY492">
        <v>0</v>
      </c>
      <c r="AZ492">
        <v>45309898746</v>
      </c>
      <c r="BA492">
        <v>0</v>
      </c>
      <c r="BB492">
        <v>0</v>
      </c>
      <c r="BC492">
        <v>4690101254</v>
      </c>
      <c r="BD492">
        <v>0</v>
      </c>
      <c r="BE492">
        <v>0</v>
      </c>
      <c r="BF492">
        <v>5583873151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58670399</v>
      </c>
      <c r="BN492">
        <v>58670399</v>
      </c>
      <c r="BO492">
        <v>0</v>
      </c>
      <c r="BP492">
        <v>0</v>
      </c>
      <c r="BQ492">
        <v>58670399</v>
      </c>
      <c r="BR492">
        <v>58670399</v>
      </c>
      <c r="BS492">
        <v>0</v>
      </c>
      <c r="BT492">
        <v>0</v>
      </c>
      <c r="BU492">
        <v>0</v>
      </c>
      <c r="BV492">
        <v>58670399</v>
      </c>
      <c r="BW492">
        <v>58670399</v>
      </c>
      <c r="BX492">
        <v>1.2203350706356886</v>
      </c>
      <c r="BY492">
        <v>1.2203350706356886</v>
      </c>
      <c r="BZ492">
        <v>0</v>
      </c>
      <c r="CA492">
        <v>4849479887</v>
      </c>
      <c r="CB492">
        <v>4849479887</v>
      </c>
      <c r="CC492">
        <v>4849479887</v>
      </c>
      <c r="CD492">
        <v>0</v>
      </c>
      <c r="CE492">
        <v>4866399064</v>
      </c>
      <c r="CF492">
        <v>4807728665</v>
      </c>
      <c r="CG492">
        <v>4807728665</v>
      </c>
      <c r="CH492">
        <v>4866399064</v>
      </c>
      <c r="CI492">
        <v>4807728665</v>
      </c>
      <c r="CJ492">
        <v>4807728665</v>
      </c>
      <c r="CK492">
        <v>58670399</v>
      </c>
      <c r="CL492">
        <v>1513645118</v>
      </c>
      <c r="CM492">
        <v>15.351633429527286</v>
      </c>
      <c r="CN492">
        <v>5.0421825051307687</v>
      </c>
      <c r="CO492">
        <v>4.1886785626411447</v>
      </c>
      <c r="CP492">
        <v>74707174552.322693</v>
      </c>
      <c r="CQ492">
        <v>24537272223.48555</v>
      </c>
      <c r="CR492">
        <v>20383781436.633732</v>
      </c>
      <c r="CS492">
        <v>1.11520341922</v>
      </c>
      <c r="CT492">
        <v>5427024875.4618073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1</v>
      </c>
      <c r="DI492">
        <v>0</v>
      </c>
      <c r="DJ492">
        <v>4866399064</v>
      </c>
      <c r="DK492">
        <v>0</v>
      </c>
      <c r="DL492">
        <v>4807728665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4858535773</v>
      </c>
      <c r="DW492">
        <v>296544922.24947608</v>
      </c>
      <c r="DX492">
        <v>0</v>
      </c>
      <c r="DY492">
        <v>0</v>
      </c>
      <c r="DZ492">
        <v>0</v>
      </c>
      <c r="EA492">
        <v>0</v>
      </c>
      <c r="EB492">
        <v>296544922.24947608</v>
      </c>
      <c r="EC492">
        <v>6.1035862676455811E-2</v>
      </c>
      <c r="ED492">
        <v>296544922.24947608</v>
      </c>
      <c r="EE492">
        <v>297024864.9991371</v>
      </c>
      <c r="EF492">
        <v>0</v>
      </c>
      <c r="EG492">
        <v>0</v>
      </c>
      <c r="EH492">
        <v>0</v>
      </c>
      <c r="EI492">
        <v>0</v>
      </c>
      <c r="EJ492">
        <v>58670399</v>
      </c>
      <c r="EK492">
        <v>0</v>
      </c>
      <c r="EL492">
        <v>0</v>
      </c>
      <c r="EM492">
        <v>0</v>
      </c>
      <c r="EN492">
        <v>0</v>
      </c>
      <c r="EO492">
        <v>58670399</v>
      </c>
      <c r="EP492">
        <v>58670399</v>
      </c>
      <c r="EQ492">
        <v>58670399</v>
      </c>
      <c r="ER492">
        <v>309</v>
      </c>
      <c r="ES492" t="s">
        <v>10328</v>
      </c>
      <c r="ET492" t="s">
        <v>10328</v>
      </c>
      <c r="EU492">
        <v>2020</v>
      </c>
      <c r="EV492" t="s">
        <v>613</v>
      </c>
      <c r="EW492">
        <v>0</v>
      </c>
      <c r="EX492">
        <v>0</v>
      </c>
      <c r="EY492">
        <v>0</v>
      </c>
      <c r="EZ492">
        <v>0</v>
      </c>
      <c r="FA492">
        <v>58670399</v>
      </c>
      <c r="FB492">
        <v>0</v>
      </c>
      <c r="FC492">
        <v>0</v>
      </c>
      <c r="FD492">
        <v>0</v>
      </c>
      <c r="FE492">
        <v>0</v>
      </c>
      <c r="FF492">
        <v>58670399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 t="b">
        <v>1</v>
      </c>
      <c r="FR492" t="b">
        <v>1</v>
      </c>
    </row>
    <row r="493" spans="1:174" x14ac:dyDescent="0.4">
      <c r="A493" t="s">
        <v>252</v>
      </c>
      <c r="B493" t="s">
        <v>1818</v>
      </c>
      <c r="C493">
        <v>210000575</v>
      </c>
      <c r="D493" t="s">
        <v>1819</v>
      </c>
      <c r="E493" t="s">
        <v>1820</v>
      </c>
      <c r="F493" t="s">
        <v>885</v>
      </c>
      <c r="G493" t="s">
        <v>885</v>
      </c>
      <c r="H493" t="s">
        <v>1321</v>
      </c>
      <c r="I493" t="s">
        <v>730</v>
      </c>
      <c r="J493" t="s">
        <v>878</v>
      </c>
      <c r="K493" t="s">
        <v>732</v>
      </c>
      <c r="L493" t="s">
        <v>879</v>
      </c>
      <c r="M493" t="s">
        <v>594</v>
      </c>
      <c r="N493" t="s">
        <v>635</v>
      </c>
      <c r="O493" t="s">
        <v>596</v>
      </c>
      <c r="P493" t="s">
        <v>636</v>
      </c>
      <c r="Q493" t="s">
        <v>696</v>
      </c>
      <c r="R493" t="s">
        <v>598</v>
      </c>
      <c r="S493" t="s">
        <v>733</v>
      </c>
      <c r="T493" s="1">
        <v>43949</v>
      </c>
      <c r="U493" s="1">
        <v>44990</v>
      </c>
      <c r="V493" s="1">
        <v>46817</v>
      </c>
      <c r="X493" t="s">
        <v>594</v>
      </c>
      <c r="Y493" t="s">
        <v>594</v>
      </c>
      <c r="Z493" t="s">
        <v>594</v>
      </c>
      <c r="AA493" t="s">
        <v>594</v>
      </c>
      <c r="AB493" t="s">
        <v>1481</v>
      </c>
      <c r="AC493" t="s">
        <v>1821</v>
      </c>
      <c r="AD493" t="s">
        <v>888</v>
      </c>
      <c r="AF493" t="s">
        <v>735</v>
      </c>
      <c r="AH493" t="s">
        <v>10328</v>
      </c>
      <c r="AI493" t="s">
        <v>607</v>
      </c>
      <c r="AJ493" t="s">
        <v>737</v>
      </c>
      <c r="AK493" t="s">
        <v>885</v>
      </c>
      <c r="AL493" t="s">
        <v>609</v>
      </c>
      <c r="AM493" t="s">
        <v>610</v>
      </c>
      <c r="AN493" t="s">
        <v>619</v>
      </c>
      <c r="AO493">
        <v>490000000</v>
      </c>
      <c r="AP493">
        <v>98000000000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475167078</v>
      </c>
      <c r="AW493">
        <v>91618840585</v>
      </c>
      <c r="AX493">
        <v>0</v>
      </c>
      <c r="AY493">
        <v>0</v>
      </c>
      <c r="AZ493">
        <v>25025874533</v>
      </c>
      <c r="BA493">
        <v>0</v>
      </c>
      <c r="BB493">
        <v>475167078</v>
      </c>
      <c r="BC493">
        <v>66592966052</v>
      </c>
      <c r="BD493">
        <v>0</v>
      </c>
      <c r="BE493">
        <v>1492925875</v>
      </c>
      <c r="BF493">
        <v>28625737517</v>
      </c>
      <c r="BG493">
        <v>1492893981</v>
      </c>
      <c r="BH493">
        <v>0</v>
      </c>
      <c r="BI493">
        <v>31894</v>
      </c>
      <c r="BJ493">
        <v>0</v>
      </c>
      <c r="BK493">
        <v>1492893981</v>
      </c>
      <c r="BL493">
        <v>31894</v>
      </c>
      <c r="BM493">
        <v>-763140210</v>
      </c>
      <c r="BN493">
        <v>-761236913</v>
      </c>
      <c r="BO493">
        <v>0</v>
      </c>
      <c r="BP493">
        <v>1492925875</v>
      </c>
      <c r="BQ493">
        <v>-763140210</v>
      </c>
      <c r="BR493">
        <v>731688962</v>
      </c>
      <c r="BS493">
        <v>0</v>
      </c>
      <c r="BT493">
        <v>0</v>
      </c>
      <c r="BU493">
        <v>0</v>
      </c>
      <c r="BV493">
        <v>-763140210</v>
      </c>
      <c r="BW493">
        <v>731688962</v>
      </c>
      <c r="BX493">
        <v>-1.2724127628135407</v>
      </c>
      <c r="BY493">
        <v>1.2403633760461901</v>
      </c>
      <c r="BZ493">
        <v>0</v>
      </c>
      <c r="CA493">
        <v>65265510026</v>
      </c>
      <c r="CB493">
        <v>65265510026</v>
      </c>
      <c r="CC493">
        <v>64790342948</v>
      </c>
      <c r="CD493">
        <v>0</v>
      </c>
      <c r="CE493">
        <v>59212697215</v>
      </c>
      <c r="CF493">
        <v>59975837425</v>
      </c>
      <c r="CG493">
        <v>59498767050</v>
      </c>
      <c r="CH493">
        <v>59212697215</v>
      </c>
      <c r="CI493">
        <v>59975837425</v>
      </c>
      <c r="CJ493">
        <v>59498767050</v>
      </c>
      <c r="CK493">
        <v>-761236913</v>
      </c>
      <c r="CL493">
        <v>0</v>
      </c>
      <c r="CM493">
        <v>-13.996108882129196</v>
      </c>
      <c r="CN493">
        <v>5.1241597533226022</v>
      </c>
      <c r="CO493">
        <v>6.2806060910224932</v>
      </c>
      <c r="CP493">
        <v>-828747357425.68823</v>
      </c>
      <c r="CQ493">
        <v>303415319954.78033</v>
      </c>
      <c r="CR493">
        <v>371891626794.3996</v>
      </c>
      <c r="CS493">
        <v>1.231889735171767</v>
      </c>
      <c r="CT493">
        <v>72943513890.992371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1</v>
      </c>
      <c r="DI493">
        <v>0</v>
      </c>
      <c r="DJ493">
        <v>59212697215</v>
      </c>
      <c r="DK493">
        <v>0</v>
      </c>
      <c r="DL493">
        <v>59498767050</v>
      </c>
      <c r="DM493">
        <v>0</v>
      </c>
      <c r="DN493">
        <v>475167078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72150343733</v>
      </c>
      <c r="DW493">
        <v>7538010540.3220444</v>
      </c>
      <c r="DX493">
        <v>0</v>
      </c>
      <c r="DY493">
        <v>481018328.72760636</v>
      </c>
      <c r="DZ493">
        <v>17968445889.430424</v>
      </c>
      <c r="EA493">
        <v>0</v>
      </c>
      <c r="EB493">
        <v>25987474758.480076</v>
      </c>
      <c r="EC493">
        <v>0.36018504436582427</v>
      </c>
      <c r="ED493">
        <v>25987474758.480076</v>
      </c>
      <c r="EE493">
        <v>21327527973.404896</v>
      </c>
      <c r="EF493">
        <v>0</v>
      </c>
      <c r="EG493">
        <v>0</v>
      </c>
      <c r="EH493">
        <v>0</v>
      </c>
      <c r="EI493">
        <v>0</v>
      </c>
      <c r="EJ493">
        <v>-763140210</v>
      </c>
      <c r="EK493">
        <v>0</v>
      </c>
      <c r="EL493">
        <v>1492925875</v>
      </c>
      <c r="EM493">
        <v>0</v>
      </c>
      <c r="EN493">
        <v>0</v>
      </c>
      <c r="EO493">
        <v>-761236913</v>
      </c>
      <c r="EP493">
        <v>-763140210</v>
      </c>
      <c r="EQ493">
        <v>731688962</v>
      </c>
      <c r="ER493">
        <v>147</v>
      </c>
      <c r="ES493" t="s">
        <v>10328</v>
      </c>
      <c r="ET493" t="s">
        <v>10328</v>
      </c>
      <c r="EU493">
        <v>2020</v>
      </c>
      <c r="EV493" t="s">
        <v>613</v>
      </c>
      <c r="EW493">
        <v>0</v>
      </c>
      <c r="EX493">
        <v>0</v>
      </c>
      <c r="EY493">
        <v>0</v>
      </c>
      <c r="EZ493">
        <v>0</v>
      </c>
      <c r="FA493">
        <v>-763140210</v>
      </c>
      <c r="FB493">
        <v>0</v>
      </c>
      <c r="FC493">
        <v>1492925875</v>
      </c>
      <c r="FD493">
        <v>0</v>
      </c>
      <c r="FE493">
        <v>0</v>
      </c>
      <c r="FF493">
        <v>-761236913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 t="b">
        <v>1</v>
      </c>
      <c r="FR493" t="b">
        <v>1</v>
      </c>
    </row>
    <row r="494" spans="1:174" x14ac:dyDescent="0.4">
      <c r="A494" t="s">
        <v>253</v>
      </c>
      <c r="B494" t="s">
        <v>1822</v>
      </c>
      <c r="C494">
        <v>210000556</v>
      </c>
      <c r="D494" t="s">
        <v>1823</v>
      </c>
      <c r="E494" t="s">
        <v>1824</v>
      </c>
      <c r="F494" t="s">
        <v>868</v>
      </c>
      <c r="G494" t="s">
        <v>868</v>
      </c>
      <c r="H494" t="s">
        <v>868</v>
      </c>
      <c r="I494" t="s">
        <v>730</v>
      </c>
      <c r="J494" t="s">
        <v>650</v>
      </c>
      <c r="K494" t="s">
        <v>732</v>
      </c>
      <c r="L494" t="s">
        <v>1290</v>
      </c>
      <c r="M494" t="s">
        <v>594</v>
      </c>
      <c r="N494" t="s">
        <v>635</v>
      </c>
      <c r="O494" t="s">
        <v>624</v>
      </c>
      <c r="P494" t="s">
        <v>625</v>
      </c>
      <c r="Q494" t="s">
        <v>696</v>
      </c>
      <c r="R494" t="s">
        <v>733</v>
      </c>
      <c r="S494" t="s">
        <v>733</v>
      </c>
      <c r="T494" s="1">
        <v>43927</v>
      </c>
      <c r="U494" s="1">
        <v>44488</v>
      </c>
      <c r="V494" s="1">
        <v>46835</v>
      </c>
      <c r="X494" t="s">
        <v>594</v>
      </c>
      <c r="Y494" t="s">
        <v>594</v>
      </c>
      <c r="Z494" t="s">
        <v>594</v>
      </c>
      <c r="AA494" t="s">
        <v>594</v>
      </c>
      <c r="AB494" t="s">
        <v>594</v>
      </c>
      <c r="AC494" t="s">
        <v>1291</v>
      </c>
      <c r="AD494" t="s">
        <v>1011</v>
      </c>
      <c r="AF494" t="s">
        <v>870</v>
      </c>
      <c r="AH494" t="s">
        <v>10328</v>
      </c>
      <c r="AI494" t="s">
        <v>607</v>
      </c>
      <c r="AJ494" t="s">
        <v>737</v>
      </c>
      <c r="AK494" t="s">
        <v>868</v>
      </c>
      <c r="AL494" t="s">
        <v>627</v>
      </c>
      <c r="AM494" t="s">
        <v>610</v>
      </c>
      <c r="AN494" t="s">
        <v>619</v>
      </c>
      <c r="AO494">
        <v>20000000</v>
      </c>
      <c r="AP494">
        <v>26000000000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735150000</v>
      </c>
      <c r="AW494">
        <v>23552834125</v>
      </c>
      <c r="AX494">
        <v>0</v>
      </c>
      <c r="AY494">
        <v>0</v>
      </c>
      <c r="AZ494">
        <v>0</v>
      </c>
      <c r="BA494">
        <v>0</v>
      </c>
      <c r="BB494">
        <v>735150000</v>
      </c>
      <c r="BC494">
        <v>23552834125</v>
      </c>
      <c r="BD494">
        <v>0</v>
      </c>
      <c r="BE494">
        <v>0</v>
      </c>
      <c r="BF494">
        <v>1082648391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-4995352611</v>
      </c>
      <c r="BN494">
        <v>-5100115916</v>
      </c>
      <c r="BO494">
        <v>0</v>
      </c>
      <c r="BP494">
        <v>0</v>
      </c>
      <c r="BQ494">
        <v>-4995352611</v>
      </c>
      <c r="BR494">
        <v>-5100115916</v>
      </c>
      <c r="BS494">
        <v>0</v>
      </c>
      <c r="BT494">
        <v>0</v>
      </c>
      <c r="BU494">
        <v>0</v>
      </c>
      <c r="BV494">
        <v>-4995352611</v>
      </c>
      <c r="BW494">
        <v>-5100115916</v>
      </c>
      <c r="BX494">
        <v>-15.976309333778069</v>
      </c>
      <c r="BY494">
        <v>-16.414115629940643</v>
      </c>
      <c r="BZ494">
        <v>19600000</v>
      </c>
      <c r="CA494">
        <v>23552834125</v>
      </c>
      <c r="CB494">
        <v>23552834125</v>
      </c>
      <c r="CC494">
        <v>22817684125</v>
      </c>
      <c r="CD494">
        <v>17996805</v>
      </c>
      <c r="CE494">
        <v>27236364687</v>
      </c>
      <c r="CF494">
        <v>30302783088</v>
      </c>
      <c r="CG494">
        <v>29806567868</v>
      </c>
      <c r="CH494">
        <v>21126558803</v>
      </c>
      <c r="CI494">
        <v>25935417204</v>
      </c>
      <c r="CJ494">
        <v>25217662033</v>
      </c>
      <c r="CK494">
        <v>-4826253230</v>
      </c>
      <c r="CL494">
        <v>0</v>
      </c>
      <c r="CM494">
        <v>-71.525122597813606</v>
      </c>
      <c r="CN494">
        <v>-37.479667887091644</v>
      </c>
      <c r="CO494">
        <v>4.4840434193611154</v>
      </c>
      <c r="CP494">
        <v>-1948084323356.4363</v>
      </c>
      <c r="CQ494">
        <v>-1020809902920.4707</v>
      </c>
      <c r="CR494">
        <v>122129041842.06181</v>
      </c>
      <c r="CS494">
        <v>1.2023611650175454</v>
      </c>
      <c r="CT494">
        <v>32747947175.904053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1</v>
      </c>
      <c r="DJ494">
        <v>0</v>
      </c>
      <c r="DK494">
        <v>27236364687</v>
      </c>
      <c r="DL494">
        <v>0</v>
      </c>
      <c r="DM494">
        <v>29806567868</v>
      </c>
      <c r="DN494">
        <v>0</v>
      </c>
      <c r="DO494">
        <v>735150000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30118465931</v>
      </c>
      <c r="DW494">
        <v>0</v>
      </c>
      <c r="DX494">
        <v>0</v>
      </c>
      <c r="DY494">
        <v>14758048306.190002</v>
      </c>
      <c r="DZ494">
        <v>7529616482.750001</v>
      </c>
      <c r="EA494">
        <v>0</v>
      </c>
      <c r="EB494">
        <v>22287664788.940002</v>
      </c>
      <c r="EC494">
        <v>0.7400000000000001</v>
      </c>
      <c r="ED494">
        <v>22287664788.940002</v>
      </c>
      <c r="EE494">
        <v>20154909868.380001</v>
      </c>
      <c r="EF494">
        <v>1891131917</v>
      </c>
      <c r="EG494">
        <v>0</v>
      </c>
      <c r="EH494">
        <v>0</v>
      </c>
      <c r="EI494">
        <v>-1928934210</v>
      </c>
      <c r="EJ494">
        <v>-4957550318</v>
      </c>
      <c r="EK494">
        <v>1652197137</v>
      </c>
      <c r="EL494">
        <v>0</v>
      </c>
      <c r="EM494">
        <v>0</v>
      </c>
      <c r="EN494">
        <v>-1794762735</v>
      </c>
      <c r="EO494">
        <v>-4957550318</v>
      </c>
      <c r="EP494">
        <v>-4995352611</v>
      </c>
      <c r="EQ494">
        <v>-5100115916</v>
      </c>
      <c r="ER494">
        <v>759</v>
      </c>
      <c r="ES494" t="s">
        <v>1292</v>
      </c>
      <c r="ET494" t="s">
        <v>10328</v>
      </c>
      <c r="EU494">
        <v>2020</v>
      </c>
      <c r="EV494" t="s">
        <v>855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1891131917</v>
      </c>
      <c r="FH494">
        <v>0</v>
      </c>
      <c r="FI494">
        <v>0</v>
      </c>
      <c r="FJ494">
        <v>-1928934210</v>
      </c>
      <c r="FK494">
        <v>-4957550318</v>
      </c>
      <c r="FL494">
        <v>1652197137</v>
      </c>
      <c r="FM494">
        <v>0</v>
      </c>
      <c r="FN494">
        <v>0</v>
      </c>
      <c r="FO494">
        <v>-1794762735</v>
      </c>
      <c r="FP494">
        <v>-4957550318</v>
      </c>
      <c r="FQ494" t="b">
        <v>1</v>
      </c>
      <c r="FR494" t="b">
        <v>1</v>
      </c>
    </row>
    <row r="495" spans="1:174" x14ac:dyDescent="0.4">
      <c r="A495" t="s">
        <v>1825</v>
      </c>
      <c r="B495">
        <v>106340847101</v>
      </c>
      <c r="C495">
        <v>6000000001123</v>
      </c>
      <c r="D495" t="s">
        <v>1826</v>
      </c>
      <c r="E495" t="s">
        <v>1827</v>
      </c>
      <c r="F495" t="s">
        <v>647</v>
      </c>
      <c r="G495" t="s">
        <v>648</v>
      </c>
      <c r="H495" t="s">
        <v>973</v>
      </c>
      <c r="I495" t="s">
        <v>590</v>
      </c>
      <c r="J495" t="s">
        <v>591</v>
      </c>
      <c r="K495" t="s">
        <v>592</v>
      </c>
      <c r="L495" t="s">
        <v>593</v>
      </c>
      <c r="M495" t="s">
        <v>1418</v>
      </c>
      <c r="N495" t="s">
        <v>595</v>
      </c>
      <c r="O495" t="s">
        <v>596</v>
      </c>
      <c r="P495" t="s">
        <v>595</v>
      </c>
      <c r="Q495" t="s">
        <v>597</v>
      </c>
      <c r="R495" t="s">
        <v>598</v>
      </c>
      <c r="S495" t="s">
        <v>598</v>
      </c>
      <c r="T495" s="1">
        <v>43888</v>
      </c>
      <c r="U495" s="1">
        <v>45684</v>
      </c>
      <c r="V495" s="1">
        <v>45715</v>
      </c>
      <c r="W495" s="1">
        <v>45713</v>
      </c>
      <c r="X495" t="s">
        <v>594</v>
      </c>
      <c r="Y495" t="s">
        <v>594</v>
      </c>
      <c r="Z495" t="s">
        <v>719</v>
      </c>
      <c r="AA495" t="s">
        <v>719</v>
      </c>
      <c r="AB495" t="s">
        <v>975</v>
      </c>
      <c r="AC495" t="s">
        <v>594</v>
      </c>
      <c r="AD495" t="s">
        <v>681</v>
      </c>
      <c r="AF495" t="s">
        <v>10331</v>
      </c>
      <c r="AH495" t="s">
        <v>10328</v>
      </c>
      <c r="AI495" t="s">
        <v>607</v>
      </c>
      <c r="AJ495" t="s">
        <v>608</v>
      </c>
      <c r="AK495" t="s">
        <v>647</v>
      </c>
      <c r="AL495" t="s">
        <v>609</v>
      </c>
      <c r="AM495" t="s">
        <v>610</v>
      </c>
      <c r="AN495" t="s">
        <v>611</v>
      </c>
      <c r="AO495">
        <v>0</v>
      </c>
      <c r="AP495">
        <v>126600000000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1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450</v>
      </c>
      <c r="ES495" t="s">
        <v>10328</v>
      </c>
      <c r="ET495" t="s">
        <v>10328</v>
      </c>
      <c r="EU495">
        <v>2020</v>
      </c>
      <c r="EV495" t="s">
        <v>10329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 t="b">
        <v>1</v>
      </c>
      <c r="FR495" t="b">
        <v>1</v>
      </c>
    </row>
    <row r="496" spans="1:174" x14ac:dyDescent="0.4">
      <c r="A496" t="s">
        <v>1825</v>
      </c>
      <c r="B496">
        <v>106340847101</v>
      </c>
      <c r="C496">
        <v>6000000001124</v>
      </c>
      <c r="D496" t="s">
        <v>1826</v>
      </c>
      <c r="E496" t="e">
        <v>#N/A</v>
      </c>
      <c r="F496" t="s">
        <v>647</v>
      </c>
      <c r="G496" t="s">
        <v>648</v>
      </c>
      <c r="H496" t="s">
        <v>973</v>
      </c>
      <c r="I496" t="s">
        <v>590</v>
      </c>
      <c r="J496" t="s">
        <v>591</v>
      </c>
      <c r="K496" t="s">
        <v>592</v>
      </c>
      <c r="L496" t="s">
        <v>593</v>
      </c>
      <c r="M496" t="s">
        <v>1418</v>
      </c>
      <c r="N496" t="s">
        <v>595</v>
      </c>
      <c r="O496" t="s">
        <v>596</v>
      </c>
      <c r="P496" t="s">
        <v>595</v>
      </c>
      <c r="Q496" t="s">
        <v>597</v>
      </c>
      <c r="R496" t="s">
        <v>946</v>
      </c>
      <c r="S496" t="s">
        <v>946</v>
      </c>
      <c r="T496" t="s">
        <v>946</v>
      </c>
      <c r="U496" s="1">
        <v>45684</v>
      </c>
      <c r="V496" s="1">
        <v>45715</v>
      </c>
      <c r="W496" s="1">
        <v>45713</v>
      </c>
      <c r="X496" t="s">
        <v>594</v>
      </c>
      <c r="Y496" t="s">
        <v>594</v>
      </c>
      <c r="Z496" t="s">
        <v>719</v>
      </c>
      <c r="AA496" t="s">
        <v>719</v>
      </c>
      <c r="AB496" t="s">
        <v>975</v>
      </c>
      <c r="AC496" t="s">
        <v>594</v>
      </c>
      <c r="AD496" t="s">
        <v>681</v>
      </c>
      <c r="AF496" t="s">
        <v>10331</v>
      </c>
      <c r="AH496" t="s">
        <v>10328</v>
      </c>
      <c r="AI496" t="s">
        <v>607</v>
      </c>
      <c r="AJ496" t="s">
        <v>608</v>
      </c>
      <c r="AK496" t="s">
        <v>647</v>
      </c>
      <c r="AL496" t="s">
        <v>609</v>
      </c>
      <c r="AM496" t="s">
        <v>946</v>
      </c>
      <c r="AN496" t="s">
        <v>611</v>
      </c>
      <c r="AO496">
        <v>0</v>
      </c>
      <c r="AP496">
        <v>8400000000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1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450</v>
      </c>
      <c r="ES496" t="s">
        <v>10328</v>
      </c>
      <c r="ET496" t="s">
        <v>10328</v>
      </c>
      <c r="EU496" t="s">
        <v>946</v>
      </c>
      <c r="EV496" t="s">
        <v>10329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 t="b">
        <v>1</v>
      </c>
      <c r="FR496" t="b">
        <v>1</v>
      </c>
    </row>
    <row r="497" spans="1:174" x14ac:dyDescent="0.4">
      <c r="A497" t="s">
        <v>1828</v>
      </c>
      <c r="B497">
        <v>505899663501</v>
      </c>
      <c r="C497">
        <v>6000000001120</v>
      </c>
      <c r="D497" t="s">
        <v>1829</v>
      </c>
      <c r="E497" t="s">
        <v>1830</v>
      </c>
      <c r="F497" t="s">
        <v>647</v>
      </c>
      <c r="G497" t="s">
        <v>648</v>
      </c>
      <c r="H497" t="s">
        <v>649</v>
      </c>
      <c r="I497" t="s">
        <v>590</v>
      </c>
      <c r="J497" t="s">
        <v>591</v>
      </c>
      <c r="K497" t="s">
        <v>592</v>
      </c>
      <c r="L497" t="s">
        <v>593</v>
      </c>
      <c r="M497" t="s">
        <v>650</v>
      </c>
      <c r="N497" t="s">
        <v>595</v>
      </c>
      <c r="O497" t="s">
        <v>596</v>
      </c>
      <c r="P497" t="s">
        <v>595</v>
      </c>
      <c r="Q497" t="s">
        <v>597</v>
      </c>
      <c r="R497" t="s">
        <v>598</v>
      </c>
      <c r="S497" t="s">
        <v>598</v>
      </c>
      <c r="T497" s="1">
        <v>43889</v>
      </c>
      <c r="U497" s="1">
        <v>43889</v>
      </c>
      <c r="V497" s="1">
        <v>45716</v>
      </c>
      <c r="W497" s="1">
        <v>45715</v>
      </c>
      <c r="X497" t="s">
        <v>594</v>
      </c>
      <c r="Y497" t="s">
        <v>594</v>
      </c>
      <c r="Z497" t="s">
        <v>719</v>
      </c>
      <c r="AA497" t="s">
        <v>719</v>
      </c>
      <c r="AB497" t="s">
        <v>1056</v>
      </c>
      <c r="AC497" t="s">
        <v>594</v>
      </c>
      <c r="AD497" t="s">
        <v>604</v>
      </c>
      <c r="AF497" t="s">
        <v>10331</v>
      </c>
      <c r="AH497" t="s">
        <v>10328</v>
      </c>
      <c r="AI497" t="s">
        <v>607</v>
      </c>
      <c r="AJ497" t="s">
        <v>608</v>
      </c>
      <c r="AK497" t="s">
        <v>647</v>
      </c>
      <c r="AL497" t="s">
        <v>609</v>
      </c>
      <c r="AM497" t="s">
        <v>610</v>
      </c>
      <c r="AN497" t="s">
        <v>611</v>
      </c>
      <c r="AO497">
        <v>0</v>
      </c>
      <c r="AP497">
        <v>60000000000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1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450</v>
      </c>
      <c r="ES497" t="s">
        <v>10328</v>
      </c>
      <c r="ET497" t="s">
        <v>10328</v>
      </c>
      <c r="EU497">
        <v>2020</v>
      </c>
      <c r="EV497" t="s">
        <v>10329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 t="b">
        <v>1</v>
      </c>
      <c r="FR497" t="b">
        <v>1</v>
      </c>
    </row>
    <row r="498" spans="1:174" x14ac:dyDescent="0.4">
      <c r="A498" t="s">
        <v>254</v>
      </c>
      <c r="B498">
        <v>606445135601</v>
      </c>
      <c r="C498">
        <v>6000000001140</v>
      </c>
      <c r="D498" t="s">
        <v>1831</v>
      </c>
      <c r="E498" t="s">
        <v>1832</v>
      </c>
      <c r="F498" t="s">
        <v>1249</v>
      </c>
      <c r="G498" t="s">
        <v>1249</v>
      </c>
      <c r="H498" t="s">
        <v>1249</v>
      </c>
      <c r="I498" t="s">
        <v>590</v>
      </c>
      <c r="J498" t="s">
        <v>591</v>
      </c>
      <c r="K498" t="s">
        <v>592</v>
      </c>
      <c r="L498" t="s">
        <v>593</v>
      </c>
      <c r="M498" t="s">
        <v>594</v>
      </c>
      <c r="N498" t="s">
        <v>595</v>
      </c>
      <c r="O498" t="s">
        <v>596</v>
      </c>
      <c r="P498" t="s">
        <v>595</v>
      </c>
      <c r="Q498" t="s">
        <v>597</v>
      </c>
      <c r="R498" t="s">
        <v>598</v>
      </c>
      <c r="S498" t="s">
        <v>598</v>
      </c>
      <c r="T498" s="1">
        <v>43949</v>
      </c>
      <c r="U498" s="1">
        <v>43950</v>
      </c>
      <c r="V498" s="1">
        <v>45776</v>
      </c>
      <c r="W498" s="1">
        <v>46081</v>
      </c>
      <c r="X498" t="s">
        <v>594</v>
      </c>
      <c r="Y498" t="s">
        <v>594</v>
      </c>
      <c r="Z498" t="s">
        <v>594</v>
      </c>
      <c r="AA498" t="s">
        <v>594</v>
      </c>
      <c r="AB498" t="s">
        <v>720</v>
      </c>
      <c r="AC498" t="s">
        <v>594</v>
      </c>
      <c r="AD498" t="s">
        <v>888</v>
      </c>
      <c r="AF498" t="s">
        <v>735</v>
      </c>
      <c r="AH498" t="s">
        <v>10328</v>
      </c>
      <c r="AI498" t="s">
        <v>607</v>
      </c>
      <c r="AJ498" t="s">
        <v>1249</v>
      </c>
      <c r="AK498" t="s">
        <v>1249</v>
      </c>
      <c r="AL498" t="s">
        <v>609</v>
      </c>
      <c r="AM498" t="s">
        <v>610</v>
      </c>
      <c r="AN498" t="s">
        <v>611</v>
      </c>
      <c r="AO498">
        <v>0</v>
      </c>
      <c r="AP498">
        <v>24000000000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1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450</v>
      </c>
      <c r="ES498" t="s">
        <v>10328</v>
      </c>
      <c r="ET498" t="s">
        <v>10328</v>
      </c>
      <c r="EU498">
        <v>2020</v>
      </c>
      <c r="EV498" t="s">
        <v>10329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 t="b">
        <v>1</v>
      </c>
      <c r="FR498" t="b">
        <v>1</v>
      </c>
    </row>
    <row r="499" spans="1:174" x14ac:dyDescent="0.4">
      <c r="A499" t="s">
        <v>254</v>
      </c>
      <c r="B499" t="s">
        <v>1833</v>
      </c>
      <c r="C499">
        <v>110000258</v>
      </c>
      <c r="D499" t="s">
        <v>1831</v>
      </c>
      <c r="E499" t="s">
        <v>1834</v>
      </c>
      <c r="F499" t="s">
        <v>1249</v>
      </c>
      <c r="G499" t="s">
        <v>1249</v>
      </c>
      <c r="H499" t="s">
        <v>1249</v>
      </c>
      <c r="I499" t="s">
        <v>590</v>
      </c>
      <c r="J499" t="s">
        <v>591</v>
      </c>
      <c r="K499" t="s">
        <v>592</v>
      </c>
      <c r="L499" t="s">
        <v>593</v>
      </c>
      <c r="M499" t="s">
        <v>594</v>
      </c>
      <c r="N499" t="s">
        <v>623</v>
      </c>
      <c r="O499" t="s">
        <v>624</v>
      </c>
      <c r="P499" t="s">
        <v>625</v>
      </c>
      <c r="Q499" t="s">
        <v>597</v>
      </c>
      <c r="R499" t="s">
        <v>598</v>
      </c>
      <c r="S499" t="s">
        <v>598</v>
      </c>
      <c r="T499" s="1">
        <v>43949</v>
      </c>
      <c r="U499" s="1">
        <v>43950</v>
      </c>
      <c r="V499" s="1">
        <v>45776</v>
      </c>
      <c r="X499" t="s">
        <v>594</v>
      </c>
      <c r="Y499" t="s">
        <v>594</v>
      </c>
      <c r="Z499" t="s">
        <v>594</v>
      </c>
      <c r="AA499" t="s">
        <v>594</v>
      </c>
      <c r="AB499" t="s">
        <v>720</v>
      </c>
      <c r="AC499" t="s">
        <v>594</v>
      </c>
      <c r="AD499" t="s">
        <v>888</v>
      </c>
      <c r="AF499" t="s">
        <v>735</v>
      </c>
      <c r="AH499" t="s">
        <v>10328</v>
      </c>
      <c r="AI499" t="s">
        <v>607</v>
      </c>
      <c r="AJ499" t="s">
        <v>1249</v>
      </c>
      <c r="AK499" t="s">
        <v>1249</v>
      </c>
      <c r="AL499" t="s">
        <v>627</v>
      </c>
      <c r="AM499" t="s">
        <v>610</v>
      </c>
      <c r="AN499" t="s">
        <v>619</v>
      </c>
      <c r="AO499">
        <v>0</v>
      </c>
      <c r="AP499">
        <v>24000000000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24000000000</v>
      </c>
      <c r="AX499">
        <v>0</v>
      </c>
      <c r="AY499">
        <v>4095992637</v>
      </c>
      <c r="AZ499">
        <v>23997130797</v>
      </c>
      <c r="BA499">
        <v>0</v>
      </c>
      <c r="BB499">
        <v>-4095992637</v>
      </c>
      <c r="BC499">
        <v>2869203</v>
      </c>
      <c r="BD499">
        <v>0</v>
      </c>
      <c r="BE499">
        <v>16242982371</v>
      </c>
      <c r="BF499">
        <v>30450706874</v>
      </c>
      <c r="BG499">
        <v>16242982371</v>
      </c>
      <c r="BH499">
        <v>0</v>
      </c>
      <c r="BI499">
        <v>0</v>
      </c>
      <c r="BJ499">
        <v>-15060964927</v>
      </c>
      <c r="BK499">
        <v>16242982371</v>
      </c>
      <c r="BL499">
        <v>0</v>
      </c>
      <c r="BM499">
        <v>226537923</v>
      </c>
      <c r="BN499">
        <v>-14834427004</v>
      </c>
      <c r="BO499">
        <v>0</v>
      </c>
      <c r="BP499">
        <v>16242982371</v>
      </c>
      <c r="BQ499">
        <v>226537923</v>
      </c>
      <c r="BR499">
        <v>1408555367</v>
      </c>
      <c r="BS499">
        <v>0</v>
      </c>
      <c r="BT499">
        <v>0</v>
      </c>
      <c r="BU499">
        <v>0</v>
      </c>
      <c r="BV499">
        <v>226537923</v>
      </c>
      <c r="BW499">
        <v>1408555367</v>
      </c>
      <c r="BX499">
        <v>1688.1548553117152</v>
      </c>
      <c r="BY499">
        <v>15.64906884875481</v>
      </c>
      <c r="BZ499">
        <v>0</v>
      </c>
      <c r="CA499">
        <v>2869203</v>
      </c>
      <c r="CB499">
        <v>2869203</v>
      </c>
      <c r="CC499">
        <v>4098861840</v>
      </c>
      <c r="CD499">
        <v>0</v>
      </c>
      <c r="CE499">
        <v>239957185</v>
      </c>
      <c r="CF499">
        <v>13419262</v>
      </c>
      <c r="CG499">
        <v>19170376826</v>
      </c>
      <c r="CH499">
        <v>239957185</v>
      </c>
      <c r="CI499">
        <v>13419262</v>
      </c>
      <c r="CJ499">
        <v>19170376826</v>
      </c>
      <c r="CK499">
        <v>-14834427004</v>
      </c>
      <c r="CL499">
        <v>0</v>
      </c>
      <c r="CM499">
        <v>0</v>
      </c>
      <c r="CN499">
        <v>81.220008134841933</v>
      </c>
      <c r="CO499">
        <v>24.717323184013367</v>
      </c>
      <c r="CP499">
        <v>0</v>
      </c>
      <c r="CQ499">
        <v>19489324517.713772</v>
      </c>
      <c r="CR499">
        <v>5931099291.9710846</v>
      </c>
      <c r="CS499">
        <v>2.2786581190000001</v>
      </c>
      <c r="CT499">
        <v>546780387.81263506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1</v>
      </c>
      <c r="DJ499">
        <v>0</v>
      </c>
      <c r="DK499">
        <v>239957185</v>
      </c>
      <c r="DL499">
        <v>0</v>
      </c>
      <c r="DM499">
        <v>19170376826</v>
      </c>
      <c r="DN499">
        <v>0</v>
      </c>
      <c r="DO499">
        <v>0</v>
      </c>
      <c r="DP499">
        <v>0</v>
      </c>
      <c r="DQ499">
        <v>4095992637</v>
      </c>
      <c r="DR499">
        <v>0</v>
      </c>
      <c r="DS499">
        <v>0</v>
      </c>
      <c r="DT499">
        <v>0</v>
      </c>
      <c r="DU499">
        <v>0</v>
      </c>
      <c r="DV499">
        <v>27790283275</v>
      </c>
      <c r="DW499">
        <v>0</v>
      </c>
      <c r="DX499">
        <v>0</v>
      </c>
      <c r="DY499">
        <v>13617238804.75</v>
      </c>
      <c r="DZ499">
        <v>0</v>
      </c>
      <c r="EA499">
        <v>0</v>
      </c>
      <c r="EB499">
        <v>13617238804.75</v>
      </c>
      <c r="EC499">
        <v>0.49</v>
      </c>
      <c r="ED499">
        <v>13617238804.75</v>
      </c>
      <c r="EE499">
        <v>117579020.64999999</v>
      </c>
      <c r="EF499">
        <v>0</v>
      </c>
      <c r="EG499">
        <v>0</v>
      </c>
      <c r="EH499">
        <v>0</v>
      </c>
      <c r="EI499">
        <v>0</v>
      </c>
      <c r="EJ499">
        <v>226537923</v>
      </c>
      <c r="EK499">
        <v>0</v>
      </c>
      <c r="EL499">
        <v>16242982371</v>
      </c>
      <c r="EM499">
        <v>-15060964927</v>
      </c>
      <c r="EN499">
        <v>0</v>
      </c>
      <c r="EO499">
        <v>226537923</v>
      </c>
      <c r="EP499">
        <v>226537923</v>
      </c>
      <c r="EQ499">
        <v>1408555367</v>
      </c>
      <c r="ER499">
        <v>93</v>
      </c>
      <c r="ES499" t="s">
        <v>1793</v>
      </c>
      <c r="ET499" t="s">
        <v>10328</v>
      </c>
      <c r="EU499">
        <v>2020</v>
      </c>
      <c r="EV499" t="s">
        <v>10330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226537923</v>
      </c>
      <c r="FL499">
        <v>0</v>
      </c>
      <c r="FM499">
        <v>16242982371</v>
      </c>
      <c r="FN499">
        <v>-15060964927</v>
      </c>
      <c r="FO499">
        <v>0</v>
      </c>
      <c r="FP499">
        <v>226537923</v>
      </c>
      <c r="FQ499" t="b">
        <v>1</v>
      </c>
      <c r="FR499" t="b">
        <v>1</v>
      </c>
    </row>
    <row r="500" spans="1:174" x14ac:dyDescent="0.4">
      <c r="A500" t="s">
        <v>1835</v>
      </c>
      <c r="B500">
        <v>406435869401</v>
      </c>
      <c r="C500">
        <v>6000000001121</v>
      </c>
      <c r="D500" t="s">
        <v>1836</v>
      </c>
      <c r="E500" t="e">
        <v>#N/A</v>
      </c>
      <c r="F500" t="s">
        <v>647</v>
      </c>
      <c r="G500" t="s">
        <v>648</v>
      </c>
      <c r="H500" t="s">
        <v>973</v>
      </c>
      <c r="I500" t="s">
        <v>590</v>
      </c>
      <c r="J500" t="s">
        <v>591</v>
      </c>
      <c r="K500" t="s">
        <v>592</v>
      </c>
      <c r="L500" t="s">
        <v>593</v>
      </c>
      <c r="M500" t="s">
        <v>1055</v>
      </c>
      <c r="N500" t="s">
        <v>595</v>
      </c>
      <c r="O500" t="s">
        <v>596</v>
      </c>
      <c r="P500" t="s">
        <v>595</v>
      </c>
      <c r="Q500" t="s">
        <v>597</v>
      </c>
      <c r="R500" t="s">
        <v>598</v>
      </c>
      <c r="S500" t="s">
        <v>598</v>
      </c>
      <c r="T500" s="1">
        <v>43888</v>
      </c>
      <c r="U500" s="1">
        <v>44557</v>
      </c>
      <c r="V500" s="1">
        <v>44557</v>
      </c>
      <c r="W500" s="1">
        <v>44557</v>
      </c>
      <c r="X500" t="s">
        <v>594</v>
      </c>
      <c r="Y500" t="s">
        <v>594</v>
      </c>
      <c r="Z500" t="s">
        <v>651</v>
      </c>
      <c r="AA500" t="s">
        <v>651</v>
      </c>
      <c r="AB500" t="s">
        <v>1837</v>
      </c>
      <c r="AC500" t="s">
        <v>594</v>
      </c>
      <c r="AD500" t="s">
        <v>604</v>
      </c>
      <c r="AF500" t="s">
        <v>10331</v>
      </c>
      <c r="AH500" t="s">
        <v>10328</v>
      </c>
      <c r="AI500" t="s">
        <v>607</v>
      </c>
      <c r="AJ500" t="s">
        <v>608</v>
      </c>
      <c r="AK500" t="s">
        <v>647</v>
      </c>
      <c r="AL500" t="s">
        <v>609</v>
      </c>
      <c r="AM500" t="s">
        <v>610</v>
      </c>
      <c r="AN500" t="s">
        <v>611</v>
      </c>
      <c r="AO500">
        <v>0</v>
      </c>
      <c r="AP500">
        <v>55000000000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1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450</v>
      </c>
      <c r="ES500" t="s">
        <v>10328</v>
      </c>
      <c r="ET500" t="s">
        <v>10328</v>
      </c>
      <c r="EU500">
        <v>2020</v>
      </c>
      <c r="EV500" t="s">
        <v>10329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 t="b">
        <v>1</v>
      </c>
      <c r="FR500" t="b">
        <v>1</v>
      </c>
    </row>
    <row r="501" spans="1:174" x14ac:dyDescent="0.4">
      <c r="A501" t="s">
        <v>1835</v>
      </c>
      <c r="B501">
        <v>406435869401</v>
      </c>
      <c r="C501">
        <v>6000000001122</v>
      </c>
      <c r="D501" t="s">
        <v>1836</v>
      </c>
      <c r="E501" t="e">
        <v>#N/A</v>
      </c>
      <c r="F501" t="s">
        <v>647</v>
      </c>
      <c r="G501" t="s">
        <v>648</v>
      </c>
      <c r="H501" t="s">
        <v>973</v>
      </c>
      <c r="I501" t="s">
        <v>590</v>
      </c>
      <c r="J501" t="s">
        <v>591</v>
      </c>
      <c r="K501" t="s">
        <v>592</v>
      </c>
      <c r="L501" t="s">
        <v>593</v>
      </c>
      <c r="M501" t="s">
        <v>1055</v>
      </c>
      <c r="N501" t="s">
        <v>595</v>
      </c>
      <c r="O501" t="s">
        <v>596</v>
      </c>
      <c r="P501" t="s">
        <v>595</v>
      </c>
      <c r="Q501" t="s">
        <v>597</v>
      </c>
      <c r="R501" t="s">
        <v>598</v>
      </c>
      <c r="S501" t="s">
        <v>598</v>
      </c>
      <c r="T501" s="1">
        <v>43888</v>
      </c>
      <c r="U501" s="1">
        <v>44557</v>
      </c>
      <c r="V501" s="1">
        <v>44557</v>
      </c>
      <c r="W501" s="1">
        <v>44557</v>
      </c>
      <c r="X501" t="s">
        <v>594</v>
      </c>
      <c r="Y501" t="s">
        <v>594</v>
      </c>
      <c r="Z501" t="s">
        <v>651</v>
      </c>
      <c r="AA501" t="s">
        <v>651</v>
      </c>
      <c r="AB501" t="s">
        <v>1837</v>
      </c>
      <c r="AC501" t="s">
        <v>594</v>
      </c>
      <c r="AD501" t="s">
        <v>604</v>
      </c>
      <c r="AF501" t="s">
        <v>10331</v>
      </c>
      <c r="AH501" t="s">
        <v>10328</v>
      </c>
      <c r="AI501" t="s">
        <v>607</v>
      </c>
      <c r="AJ501" t="s">
        <v>608</v>
      </c>
      <c r="AK501" t="s">
        <v>647</v>
      </c>
      <c r="AL501" t="s">
        <v>609</v>
      </c>
      <c r="AM501" t="s">
        <v>610</v>
      </c>
      <c r="AN501" t="s">
        <v>611</v>
      </c>
      <c r="AO501">
        <v>0</v>
      </c>
      <c r="AP501">
        <v>5000000000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1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450</v>
      </c>
      <c r="ES501" t="s">
        <v>10328</v>
      </c>
      <c r="ET501" t="s">
        <v>10328</v>
      </c>
      <c r="EU501">
        <v>2020</v>
      </c>
      <c r="EV501" t="s">
        <v>10329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 t="b">
        <v>1</v>
      </c>
      <c r="FR501" t="b">
        <v>1</v>
      </c>
    </row>
    <row r="502" spans="1:174" x14ac:dyDescent="0.4">
      <c r="A502" t="s">
        <v>255</v>
      </c>
      <c r="B502" t="s">
        <v>1838</v>
      </c>
      <c r="C502">
        <v>210000776</v>
      </c>
      <c r="D502" t="s">
        <v>1839</v>
      </c>
      <c r="E502" t="s">
        <v>1840</v>
      </c>
      <c r="F502" t="s">
        <v>587</v>
      </c>
      <c r="G502" t="s">
        <v>655</v>
      </c>
      <c r="H502" t="s">
        <v>828</v>
      </c>
      <c r="I502" t="s">
        <v>590</v>
      </c>
      <c r="J502" t="s">
        <v>591</v>
      </c>
      <c r="K502" t="s">
        <v>592</v>
      </c>
      <c r="L502" t="s">
        <v>593</v>
      </c>
      <c r="M502" t="s">
        <v>594</v>
      </c>
      <c r="N502" t="s">
        <v>635</v>
      </c>
      <c r="O502" t="s">
        <v>596</v>
      </c>
      <c r="P502" t="s">
        <v>636</v>
      </c>
      <c r="Q502" t="s">
        <v>597</v>
      </c>
      <c r="R502" t="s">
        <v>598</v>
      </c>
      <c r="S502" t="s">
        <v>598</v>
      </c>
      <c r="T502" s="1">
        <v>44132</v>
      </c>
      <c r="U502" s="1">
        <v>45290</v>
      </c>
      <c r="V502" s="1">
        <v>52531</v>
      </c>
      <c r="X502" t="s">
        <v>599</v>
      </c>
      <c r="Y502" t="s">
        <v>657</v>
      </c>
      <c r="Z502" t="s">
        <v>658</v>
      </c>
      <c r="AA502" t="s">
        <v>659</v>
      </c>
      <c r="AB502" t="s">
        <v>933</v>
      </c>
      <c r="AC502" t="s">
        <v>594</v>
      </c>
      <c r="AD502" t="s">
        <v>618</v>
      </c>
      <c r="AF502" t="s">
        <v>605</v>
      </c>
      <c r="AH502" t="s">
        <v>10328</v>
      </c>
      <c r="AI502" t="s">
        <v>607</v>
      </c>
      <c r="AJ502" t="s">
        <v>608</v>
      </c>
      <c r="AK502" t="s">
        <v>587</v>
      </c>
      <c r="AL502" t="s">
        <v>609</v>
      </c>
      <c r="AM502" t="s">
        <v>610</v>
      </c>
      <c r="AN502" t="s">
        <v>619</v>
      </c>
      <c r="AO502">
        <v>0</v>
      </c>
      <c r="AP502">
        <v>31000000000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28738958765</v>
      </c>
      <c r="AX502">
        <v>0</v>
      </c>
      <c r="AY502">
        <v>272500000</v>
      </c>
      <c r="AZ502">
        <v>3834800000</v>
      </c>
      <c r="BA502">
        <v>0</v>
      </c>
      <c r="BB502">
        <v>-272500000</v>
      </c>
      <c r="BC502">
        <v>24904158765</v>
      </c>
      <c r="BD502">
        <v>0</v>
      </c>
      <c r="BE502">
        <v>244500000</v>
      </c>
      <c r="BF502">
        <v>4261288462</v>
      </c>
      <c r="BG502">
        <v>244500000</v>
      </c>
      <c r="BH502">
        <v>0</v>
      </c>
      <c r="BI502">
        <v>0</v>
      </c>
      <c r="BJ502">
        <v>-1386738</v>
      </c>
      <c r="BK502">
        <v>244500000</v>
      </c>
      <c r="BL502">
        <v>0</v>
      </c>
      <c r="BM502">
        <v>732785786</v>
      </c>
      <c r="BN502">
        <v>731399048</v>
      </c>
      <c r="BO502">
        <v>0</v>
      </c>
      <c r="BP502">
        <v>244500000</v>
      </c>
      <c r="BQ502">
        <v>732785786</v>
      </c>
      <c r="BR502">
        <v>975899048</v>
      </c>
      <c r="BS502">
        <v>0</v>
      </c>
      <c r="BT502">
        <v>0</v>
      </c>
      <c r="BU502">
        <v>0</v>
      </c>
      <c r="BV502">
        <v>732785786</v>
      </c>
      <c r="BW502">
        <v>975899048</v>
      </c>
      <c r="BX502">
        <v>2.9250087512965881</v>
      </c>
      <c r="BY502">
        <v>3.8930355873750697</v>
      </c>
      <c r="BZ502">
        <v>0</v>
      </c>
      <c r="CA502">
        <v>24905600740</v>
      </c>
      <c r="CB502">
        <v>24905600740</v>
      </c>
      <c r="CC502">
        <v>25177882255</v>
      </c>
      <c r="CD502">
        <v>0</v>
      </c>
      <c r="CE502">
        <v>25785216336</v>
      </c>
      <c r="CF502">
        <v>25052430550</v>
      </c>
      <c r="CG502">
        <v>25326317288</v>
      </c>
      <c r="CH502">
        <v>25785216336</v>
      </c>
      <c r="CI502">
        <v>25052430550</v>
      </c>
      <c r="CJ502">
        <v>25326317288</v>
      </c>
      <c r="CK502">
        <v>731399048</v>
      </c>
      <c r="CL502">
        <v>0</v>
      </c>
      <c r="CM502">
        <v>40.418279767036438</v>
      </c>
      <c r="CN502">
        <v>16.908195614814765</v>
      </c>
      <c r="CO502">
        <v>4.2525032162666312</v>
      </c>
      <c r="CP502">
        <v>1042194087722.0062</v>
      </c>
      <c r="CQ502">
        <v>435981481779.40527</v>
      </c>
      <c r="CR502">
        <v>109651715400.97089</v>
      </c>
      <c r="CS502">
        <v>1.1789329277740797</v>
      </c>
      <c r="CT502">
        <v>30399040588.288506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0.96247203497308553</v>
      </c>
      <c r="DI502">
        <v>3.7527965026914453E-2</v>
      </c>
      <c r="DJ502">
        <v>24817549639.131168</v>
      </c>
      <c r="DK502">
        <v>967666696.86883128</v>
      </c>
      <c r="DL502">
        <v>24375872138.555397</v>
      </c>
      <c r="DM502">
        <v>950445149.44460285</v>
      </c>
      <c r="DN502">
        <v>0</v>
      </c>
      <c r="DO502">
        <v>0</v>
      </c>
      <c r="DP502">
        <v>262273629.53016582</v>
      </c>
      <c r="DQ502">
        <v>10226370.469834188</v>
      </c>
      <c r="DR502">
        <v>0</v>
      </c>
      <c r="DS502">
        <v>0</v>
      </c>
      <c r="DT502">
        <v>0</v>
      </c>
      <c r="DU502">
        <v>0</v>
      </c>
      <c r="DV502">
        <v>26537923878</v>
      </c>
      <c r="DW502">
        <v>952138605.46643281</v>
      </c>
      <c r="DX502">
        <v>0</v>
      </c>
      <c r="DY502">
        <v>198018136.84507</v>
      </c>
      <c r="DZ502">
        <v>0</v>
      </c>
      <c r="EA502">
        <v>0</v>
      </c>
      <c r="EB502">
        <v>1150156742.3115029</v>
      </c>
      <c r="EC502">
        <v>4.3340117621822917E-2</v>
      </c>
      <c r="ED502">
        <v>1150156742.3115029</v>
      </c>
      <c r="EE502">
        <v>1117534308.9063897</v>
      </c>
      <c r="EF502">
        <v>0</v>
      </c>
      <c r="EG502">
        <v>0</v>
      </c>
      <c r="EH502">
        <v>0</v>
      </c>
      <c r="EI502">
        <v>0</v>
      </c>
      <c r="EJ502">
        <v>732785786</v>
      </c>
      <c r="EK502">
        <v>0</v>
      </c>
      <c r="EL502">
        <v>244500000</v>
      </c>
      <c r="EM502">
        <v>-1386738</v>
      </c>
      <c r="EN502">
        <v>0</v>
      </c>
      <c r="EO502">
        <v>732785786</v>
      </c>
      <c r="EP502">
        <v>732785786</v>
      </c>
      <c r="EQ502">
        <v>975899048</v>
      </c>
      <c r="ER502">
        <v>122</v>
      </c>
      <c r="ES502" t="s">
        <v>10328</v>
      </c>
      <c r="ET502" t="s">
        <v>10328</v>
      </c>
      <c r="EU502">
        <v>2020</v>
      </c>
      <c r="EV502" t="s">
        <v>613</v>
      </c>
      <c r="EW502">
        <v>0</v>
      </c>
      <c r="EX502">
        <v>0</v>
      </c>
      <c r="EY502">
        <v>0</v>
      </c>
      <c r="EZ502">
        <v>0</v>
      </c>
      <c r="FA502">
        <v>705285826.65077198</v>
      </c>
      <c r="FB502">
        <v>0</v>
      </c>
      <c r="FC502">
        <v>235324412.55091941</v>
      </c>
      <c r="FD502">
        <v>-1334696.5448345067</v>
      </c>
      <c r="FE502">
        <v>0</v>
      </c>
      <c r="FF502">
        <v>705285826.65077198</v>
      </c>
      <c r="FG502">
        <v>0</v>
      </c>
      <c r="FH502">
        <v>0</v>
      </c>
      <c r="FI502">
        <v>0</v>
      </c>
      <c r="FJ502">
        <v>0</v>
      </c>
      <c r="FK502">
        <v>27499959.349228017</v>
      </c>
      <c r="FL502">
        <v>0</v>
      </c>
      <c r="FM502">
        <v>9175587.4490805846</v>
      </c>
      <c r="FN502">
        <v>-52041.455165493295</v>
      </c>
      <c r="FO502">
        <v>0</v>
      </c>
      <c r="FP502">
        <v>27499959.349228017</v>
      </c>
      <c r="FQ502" t="b">
        <v>1</v>
      </c>
      <c r="FR502" t="b">
        <v>1</v>
      </c>
    </row>
    <row r="503" spans="1:174" x14ac:dyDescent="0.4">
      <c r="A503" t="s">
        <v>1841</v>
      </c>
      <c r="B503">
        <v>100951708108</v>
      </c>
      <c r="C503">
        <v>6000000001127</v>
      </c>
      <c r="D503" t="s">
        <v>1842</v>
      </c>
      <c r="E503" t="s">
        <v>1843</v>
      </c>
      <c r="F503" t="s">
        <v>647</v>
      </c>
      <c r="G503" t="s">
        <v>648</v>
      </c>
      <c r="H503" t="s">
        <v>973</v>
      </c>
      <c r="I503" t="s">
        <v>590</v>
      </c>
      <c r="J503" t="s">
        <v>591</v>
      </c>
      <c r="K503" t="s">
        <v>592</v>
      </c>
      <c r="L503" t="s">
        <v>593</v>
      </c>
      <c r="M503" t="s">
        <v>1418</v>
      </c>
      <c r="N503" t="s">
        <v>595</v>
      </c>
      <c r="O503" t="s">
        <v>596</v>
      </c>
      <c r="P503" t="s">
        <v>595</v>
      </c>
      <c r="Q503" t="s">
        <v>597</v>
      </c>
      <c r="R503" t="s">
        <v>598</v>
      </c>
      <c r="S503" t="s">
        <v>598</v>
      </c>
      <c r="T503" s="1">
        <v>43910</v>
      </c>
      <c r="U503" s="1">
        <v>43910</v>
      </c>
      <c r="V503" s="1">
        <v>45005</v>
      </c>
      <c r="W503" s="1">
        <v>45005</v>
      </c>
      <c r="X503" t="s">
        <v>594</v>
      </c>
      <c r="Y503" t="s">
        <v>594</v>
      </c>
      <c r="Z503" t="s">
        <v>651</v>
      </c>
      <c r="AA503" t="s">
        <v>651</v>
      </c>
      <c r="AB503" t="s">
        <v>1017</v>
      </c>
      <c r="AC503" t="s">
        <v>594</v>
      </c>
      <c r="AD503" t="s">
        <v>604</v>
      </c>
      <c r="AF503" t="s">
        <v>10331</v>
      </c>
      <c r="AH503" t="s">
        <v>10328</v>
      </c>
      <c r="AI503" t="s">
        <v>607</v>
      </c>
      <c r="AJ503" t="s">
        <v>608</v>
      </c>
      <c r="AK503" t="s">
        <v>647</v>
      </c>
      <c r="AL503" t="s">
        <v>609</v>
      </c>
      <c r="AM503" t="s">
        <v>610</v>
      </c>
      <c r="AN503" t="s">
        <v>611</v>
      </c>
      <c r="AO503">
        <v>0</v>
      </c>
      <c r="AP503">
        <v>100000000000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1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450</v>
      </c>
      <c r="ES503" t="s">
        <v>10328</v>
      </c>
      <c r="ET503" t="s">
        <v>10328</v>
      </c>
      <c r="EU503">
        <v>2020</v>
      </c>
      <c r="EV503" t="s">
        <v>10329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 t="b">
        <v>1</v>
      </c>
      <c r="FR503" t="b">
        <v>1</v>
      </c>
    </row>
    <row r="504" spans="1:174" x14ac:dyDescent="0.4">
      <c r="A504" t="s">
        <v>256</v>
      </c>
      <c r="B504">
        <v>100951708109</v>
      </c>
      <c r="C504">
        <v>6000000001136</v>
      </c>
      <c r="D504" t="s">
        <v>1844</v>
      </c>
      <c r="E504" t="s">
        <v>1845</v>
      </c>
      <c r="F504" t="s">
        <v>587</v>
      </c>
      <c r="G504" t="s">
        <v>588</v>
      </c>
      <c r="H504" t="s">
        <v>589</v>
      </c>
      <c r="I504" t="s">
        <v>590</v>
      </c>
      <c r="J504" t="s">
        <v>591</v>
      </c>
      <c r="K504" t="s">
        <v>592</v>
      </c>
      <c r="L504" t="s">
        <v>593</v>
      </c>
      <c r="M504" t="s">
        <v>594</v>
      </c>
      <c r="N504" t="s">
        <v>595</v>
      </c>
      <c r="O504" t="s">
        <v>596</v>
      </c>
      <c r="P504" t="s">
        <v>595</v>
      </c>
      <c r="Q504" t="s">
        <v>597</v>
      </c>
      <c r="R504" t="s">
        <v>598</v>
      </c>
      <c r="S504" t="s">
        <v>598</v>
      </c>
      <c r="T504" s="1">
        <v>43922</v>
      </c>
      <c r="U504" s="1">
        <v>49126</v>
      </c>
      <c r="V504" s="1">
        <v>49126</v>
      </c>
      <c r="X504" t="s">
        <v>599</v>
      </c>
      <c r="Y504" t="s">
        <v>600</v>
      </c>
      <c r="Z504" t="s">
        <v>601</v>
      </c>
      <c r="AA504" t="s">
        <v>1119</v>
      </c>
      <c r="AB504" t="s">
        <v>617</v>
      </c>
      <c r="AC504" t="s">
        <v>594</v>
      </c>
      <c r="AD504" t="s">
        <v>661</v>
      </c>
      <c r="AF504" t="s">
        <v>605</v>
      </c>
      <c r="AH504" s="1">
        <v>43920</v>
      </c>
      <c r="AI504" t="s">
        <v>607</v>
      </c>
      <c r="AJ504" t="s">
        <v>608</v>
      </c>
      <c r="AK504" t="s">
        <v>587</v>
      </c>
      <c r="AL504" t="s">
        <v>609</v>
      </c>
      <c r="AM504" t="s">
        <v>610</v>
      </c>
      <c r="AN504" t="s">
        <v>619</v>
      </c>
      <c r="AO504">
        <v>0</v>
      </c>
      <c r="AP504">
        <v>47900000000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47825592233</v>
      </c>
      <c r="AX504">
        <v>0</v>
      </c>
      <c r="AY504">
        <v>3173441617</v>
      </c>
      <c r="AZ504">
        <v>38031252256</v>
      </c>
      <c r="BA504">
        <v>0</v>
      </c>
      <c r="BB504">
        <v>-3173441617</v>
      </c>
      <c r="BC504">
        <v>9794339977</v>
      </c>
      <c r="BD504">
        <v>0</v>
      </c>
      <c r="BE504">
        <v>93520621</v>
      </c>
      <c r="BF504">
        <v>1658417136</v>
      </c>
      <c r="BG504">
        <v>0</v>
      </c>
      <c r="BH504">
        <v>92529329</v>
      </c>
      <c r="BI504">
        <v>991292</v>
      </c>
      <c r="BJ504">
        <v>0</v>
      </c>
      <c r="BK504">
        <v>0</v>
      </c>
      <c r="BL504">
        <v>67878164</v>
      </c>
      <c r="BM504">
        <v>0</v>
      </c>
      <c r="BN504">
        <v>0</v>
      </c>
      <c r="BO504">
        <v>23291745</v>
      </c>
      <c r="BP504">
        <v>69509074</v>
      </c>
      <c r="BQ504">
        <v>23291745</v>
      </c>
      <c r="BR504">
        <v>69509074</v>
      </c>
      <c r="BS504">
        <v>0</v>
      </c>
      <c r="BT504">
        <v>0</v>
      </c>
      <c r="BU504">
        <v>0</v>
      </c>
      <c r="BV504">
        <v>23291745</v>
      </c>
      <c r="BW504">
        <v>69509074</v>
      </c>
      <c r="BX504">
        <v>0.2380913146337254</v>
      </c>
      <c r="BY504">
        <v>0.6126312530803868</v>
      </c>
      <c r="BZ504">
        <v>0</v>
      </c>
      <c r="CA504">
        <v>9796299237</v>
      </c>
      <c r="CB504">
        <v>9796299237</v>
      </c>
      <c r="CC504">
        <v>12969740854</v>
      </c>
      <c r="CD504">
        <v>0</v>
      </c>
      <c r="CE504">
        <v>9794339977</v>
      </c>
      <c r="CF504">
        <v>9794339977</v>
      </c>
      <c r="CG504">
        <v>12967146906</v>
      </c>
      <c r="CH504">
        <v>9794339977</v>
      </c>
      <c r="CI504">
        <v>9794339977</v>
      </c>
      <c r="CJ504">
        <v>12967146906</v>
      </c>
      <c r="CK504">
        <v>634688</v>
      </c>
      <c r="CL504">
        <v>0</v>
      </c>
      <c r="CM504">
        <v>0.23517226666666668</v>
      </c>
      <c r="CN504">
        <v>2.8220672000000002</v>
      </c>
      <c r="CO504">
        <v>2.8220672000000002</v>
      </c>
      <c r="CP504">
        <v>2303357132.8950381</v>
      </c>
      <c r="CQ504">
        <v>27640285594.740456</v>
      </c>
      <c r="CR504">
        <v>27640285594.740456</v>
      </c>
      <c r="CS504">
        <v>1.0346763533616146</v>
      </c>
      <c r="CT504">
        <v>10133971970.98624</v>
      </c>
      <c r="CU504">
        <v>2.8</v>
      </c>
      <c r="CV504">
        <v>0</v>
      </c>
      <c r="CW504">
        <v>0</v>
      </c>
      <c r="CX504">
        <v>0</v>
      </c>
      <c r="CY504">
        <v>2.8000000000000003</v>
      </c>
      <c r="CZ504">
        <v>27424151935.599998</v>
      </c>
      <c r="DA504">
        <v>0</v>
      </c>
      <c r="DB504">
        <v>0</v>
      </c>
      <c r="DC504">
        <v>0</v>
      </c>
      <c r="DD504">
        <v>8885636527.6000004</v>
      </c>
      <c r="DE504">
        <v>9794339977</v>
      </c>
      <c r="DF504">
        <v>0</v>
      </c>
      <c r="DG504">
        <v>0</v>
      </c>
      <c r="DH504">
        <v>1</v>
      </c>
      <c r="DI504">
        <v>0</v>
      </c>
      <c r="DJ504">
        <v>9794339977</v>
      </c>
      <c r="DK504">
        <v>0</v>
      </c>
      <c r="DL504">
        <v>12967146906</v>
      </c>
      <c r="DM504">
        <v>0</v>
      </c>
      <c r="DN504">
        <v>0</v>
      </c>
      <c r="DO504">
        <v>0</v>
      </c>
      <c r="DP504">
        <v>3173441617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17433739860.209717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23291745</v>
      </c>
      <c r="EH504">
        <v>0</v>
      </c>
      <c r="EI504">
        <v>0</v>
      </c>
      <c r="EJ504">
        <v>0</v>
      </c>
      <c r="EK504">
        <v>0</v>
      </c>
      <c r="EL504">
        <v>69509074</v>
      </c>
      <c r="EM504">
        <v>0</v>
      </c>
      <c r="EN504">
        <v>0</v>
      </c>
      <c r="EO504">
        <v>0</v>
      </c>
      <c r="EP504">
        <v>23291745</v>
      </c>
      <c r="EQ504">
        <v>69509074</v>
      </c>
      <c r="ER504">
        <v>306</v>
      </c>
      <c r="ES504" t="s">
        <v>10328</v>
      </c>
      <c r="ET504" t="s">
        <v>10328</v>
      </c>
      <c r="EU504">
        <v>2020</v>
      </c>
      <c r="EV504" t="s">
        <v>10329</v>
      </c>
      <c r="EW504">
        <v>0</v>
      </c>
      <c r="EX504">
        <v>23291745</v>
      </c>
      <c r="EY504">
        <v>0</v>
      </c>
      <c r="EZ504">
        <v>0</v>
      </c>
      <c r="FA504">
        <v>0</v>
      </c>
      <c r="FB504">
        <v>0</v>
      </c>
      <c r="FC504">
        <v>69509074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 t="b">
        <v>1</v>
      </c>
      <c r="FR504" t="b">
        <v>1</v>
      </c>
    </row>
    <row r="505" spans="1:174" x14ac:dyDescent="0.4">
      <c r="A505" t="s">
        <v>256</v>
      </c>
      <c r="B505">
        <v>100951708109</v>
      </c>
      <c r="C505">
        <v>6000000001137</v>
      </c>
      <c r="D505" t="s">
        <v>1844</v>
      </c>
      <c r="E505" t="s">
        <v>1845</v>
      </c>
      <c r="F505" t="s">
        <v>587</v>
      </c>
      <c r="G505" t="s">
        <v>588</v>
      </c>
      <c r="H505" t="s">
        <v>589</v>
      </c>
      <c r="I505" t="s">
        <v>590</v>
      </c>
      <c r="J505" t="s">
        <v>591</v>
      </c>
      <c r="K505" t="s">
        <v>592</v>
      </c>
      <c r="L505" t="s">
        <v>593</v>
      </c>
      <c r="M505" t="s">
        <v>594</v>
      </c>
      <c r="N505" t="s">
        <v>595</v>
      </c>
      <c r="O505" t="s">
        <v>744</v>
      </c>
      <c r="P505" t="s">
        <v>595</v>
      </c>
      <c r="Q505" t="s">
        <v>597</v>
      </c>
      <c r="R505" t="s">
        <v>598</v>
      </c>
      <c r="S505" t="s">
        <v>598</v>
      </c>
      <c r="T505" s="1">
        <v>43922</v>
      </c>
      <c r="U505" s="1">
        <v>49126</v>
      </c>
      <c r="V505" s="1">
        <v>49126</v>
      </c>
      <c r="X505" t="s">
        <v>599</v>
      </c>
      <c r="Y505" t="s">
        <v>600</v>
      </c>
      <c r="Z505" t="s">
        <v>601</v>
      </c>
      <c r="AA505" t="s">
        <v>1119</v>
      </c>
      <c r="AB505" t="s">
        <v>617</v>
      </c>
      <c r="AC505" t="s">
        <v>594</v>
      </c>
      <c r="AD505" t="s">
        <v>661</v>
      </c>
      <c r="AF505" t="s">
        <v>605</v>
      </c>
      <c r="AH505" s="1">
        <v>43920</v>
      </c>
      <c r="AI505" t="s">
        <v>607</v>
      </c>
      <c r="AJ505" t="s">
        <v>608</v>
      </c>
      <c r="AK505" t="s">
        <v>587</v>
      </c>
      <c r="AL505" t="s">
        <v>609</v>
      </c>
      <c r="AM505" t="s">
        <v>610</v>
      </c>
      <c r="AN505" t="s">
        <v>619</v>
      </c>
      <c r="AO505">
        <v>0</v>
      </c>
      <c r="AP505">
        <v>32000000000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31950291262</v>
      </c>
      <c r="AX505">
        <v>0</v>
      </c>
      <c r="AY505">
        <v>0</v>
      </c>
      <c r="AZ505">
        <v>3667605884</v>
      </c>
      <c r="BA505">
        <v>0</v>
      </c>
      <c r="BB505">
        <v>0</v>
      </c>
      <c r="BC505">
        <v>28282685378</v>
      </c>
      <c r="BD505">
        <v>0</v>
      </c>
      <c r="BE505">
        <v>284926570</v>
      </c>
      <c r="BF505">
        <v>6010018772</v>
      </c>
      <c r="BG505">
        <v>0</v>
      </c>
      <c r="BH505">
        <v>284926570</v>
      </c>
      <c r="BI505">
        <v>0</v>
      </c>
      <c r="BJ505">
        <v>0</v>
      </c>
      <c r="BK505">
        <v>0</v>
      </c>
      <c r="BL505">
        <v>275735390</v>
      </c>
      <c r="BM505">
        <v>-799939442</v>
      </c>
      <c r="BN505">
        <v>-799939442</v>
      </c>
      <c r="BO505">
        <v>94975523</v>
      </c>
      <c r="BP505">
        <v>275735390</v>
      </c>
      <c r="BQ505">
        <v>-704963919</v>
      </c>
      <c r="BR505">
        <v>-524204052</v>
      </c>
      <c r="BS505">
        <v>0</v>
      </c>
      <c r="BT505">
        <v>0</v>
      </c>
      <c r="BU505">
        <v>0</v>
      </c>
      <c r="BV505">
        <v>-704963919</v>
      </c>
      <c r="BW505">
        <v>-524204052</v>
      </c>
      <c r="BX505">
        <v>-2.427968284012707</v>
      </c>
      <c r="BY505">
        <v>-1.8110500970389469</v>
      </c>
      <c r="BZ505">
        <v>0</v>
      </c>
      <c r="CA505">
        <v>31950291262</v>
      </c>
      <c r="CB505">
        <v>31950291262</v>
      </c>
      <c r="CC505">
        <v>31950291262</v>
      </c>
      <c r="CD505">
        <v>0</v>
      </c>
      <c r="CE505">
        <v>28282685378</v>
      </c>
      <c r="CF505">
        <v>29082624820</v>
      </c>
      <c r="CG505">
        <v>29082624820</v>
      </c>
      <c r="CH505">
        <v>28282685378</v>
      </c>
      <c r="CI505">
        <v>29082624820</v>
      </c>
      <c r="CJ505">
        <v>29082624820</v>
      </c>
      <c r="CK505">
        <v>-799939442</v>
      </c>
      <c r="CL505">
        <v>0</v>
      </c>
      <c r="CM505">
        <v>0.29513634166666664</v>
      </c>
      <c r="CN505">
        <v>3.5416360999999998</v>
      </c>
      <c r="CO505">
        <v>3.5416360999999998</v>
      </c>
      <c r="CP505">
        <v>8347248294.9722443</v>
      </c>
      <c r="CQ505">
        <v>100166979539.66695</v>
      </c>
      <c r="CR505">
        <v>100166979539.66695</v>
      </c>
      <c r="CS505">
        <v>1.1881052890165043</v>
      </c>
      <c r="CT505">
        <v>33602808085.191547</v>
      </c>
      <c r="CU505">
        <v>3.5</v>
      </c>
      <c r="CV505">
        <v>0</v>
      </c>
      <c r="CW505">
        <v>0</v>
      </c>
      <c r="CX505">
        <v>0</v>
      </c>
      <c r="CY505">
        <v>0</v>
      </c>
      <c r="CZ505">
        <v>98989398823</v>
      </c>
      <c r="DA505">
        <v>0</v>
      </c>
      <c r="DB505">
        <v>0</v>
      </c>
      <c r="DC505">
        <v>0</v>
      </c>
      <c r="DD505">
        <v>0</v>
      </c>
      <c r="DE505">
        <v>28282685378</v>
      </c>
      <c r="DF505">
        <v>0</v>
      </c>
      <c r="DG505">
        <v>0</v>
      </c>
      <c r="DH505">
        <v>1</v>
      </c>
      <c r="DI505">
        <v>0</v>
      </c>
      <c r="DJ505">
        <v>28282685378</v>
      </c>
      <c r="DK505">
        <v>0</v>
      </c>
      <c r="DL505">
        <v>29082624820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30018800283.021385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94975523</v>
      </c>
      <c r="EH505">
        <v>0</v>
      </c>
      <c r="EI505">
        <v>0</v>
      </c>
      <c r="EJ505">
        <v>-799939442</v>
      </c>
      <c r="EK505">
        <v>0</v>
      </c>
      <c r="EL505">
        <v>275735390</v>
      </c>
      <c r="EM505">
        <v>0</v>
      </c>
      <c r="EN505">
        <v>0</v>
      </c>
      <c r="EO505">
        <v>-799939442</v>
      </c>
      <c r="EP505">
        <v>-704963919</v>
      </c>
      <c r="EQ505">
        <v>-524204052</v>
      </c>
      <c r="ER505">
        <v>740</v>
      </c>
      <c r="ES505" t="s">
        <v>10328</v>
      </c>
      <c r="ET505" t="s">
        <v>10328</v>
      </c>
      <c r="EU505">
        <v>2020</v>
      </c>
      <c r="EV505" t="s">
        <v>10329</v>
      </c>
      <c r="EW505">
        <v>0</v>
      </c>
      <c r="EX505">
        <v>94975523</v>
      </c>
      <c r="EY505">
        <v>0</v>
      </c>
      <c r="EZ505">
        <v>0</v>
      </c>
      <c r="FA505">
        <v>-799939442</v>
      </c>
      <c r="FB505">
        <v>0</v>
      </c>
      <c r="FC505">
        <v>275735390</v>
      </c>
      <c r="FD505">
        <v>0</v>
      </c>
      <c r="FE505">
        <v>0</v>
      </c>
      <c r="FF505">
        <v>-799939442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 t="b">
        <v>1</v>
      </c>
      <c r="FR505" t="b">
        <v>1</v>
      </c>
    </row>
    <row r="506" spans="1:174" x14ac:dyDescent="0.4">
      <c r="A506" t="s">
        <v>257</v>
      </c>
      <c r="B506">
        <v>906136390901</v>
      </c>
      <c r="C506">
        <v>6000000001135</v>
      </c>
      <c r="D506" t="s">
        <v>1846</v>
      </c>
      <c r="E506" t="s">
        <v>1847</v>
      </c>
      <c r="F506" t="s">
        <v>587</v>
      </c>
      <c r="G506" t="s">
        <v>717</v>
      </c>
      <c r="H506" t="s">
        <v>1178</v>
      </c>
      <c r="I506" t="s">
        <v>590</v>
      </c>
      <c r="J506" t="s">
        <v>591</v>
      </c>
      <c r="K506" t="s">
        <v>592</v>
      </c>
      <c r="L506" t="s">
        <v>593</v>
      </c>
      <c r="M506" t="s">
        <v>594</v>
      </c>
      <c r="N506" t="s">
        <v>595</v>
      </c>
      <c r="O506" t="s">
        <v>596</v>
      </c>
      <c r="P506" t="s">
        <v>595</v>
      </c>
      <c r="Q506" t="s">
        <v>597</v>
      </c>
      <c r="R506" t="s">
        <v>598</v>
      </c>
      <c r="S506" t="s">
        <v>598</v>
      </c>
      <c r="T506" s="1">
        <v>43920</v>
      </c>
      <c r="U506" s="1">
        <v>53051</v>
      </c>
      <c r="V506" s="1">
        <v>53051</v>
      </c>
      <c r="X506" t="s">
        <v>718</v>
      </c>
      <c r="Y506" t="s">
        <v>600</v>
      </c>
      <c r="Z506" t="s">
        <v>719</v>
      </c>
      <c r="AA506" t="s">
        <v>1179</v>
      </c>
      <c r="AB506" t="s">
        <v>603</v>
      </c>
      <c r="AC506" t="s">
        <v>594</v>
      </c>
      <c r="AD506" t="s">
        <v>618</v>
      </c>
      <c r="AF506" t="s">
        <v>605</v>
      </c>
      <c r="AH506" s="1">
        <v>43915</v>
      </c>
      <c r="AI506" t="s">
        <v>607</v>
      </c>
      <c r="AJ506" t="s">
        <v>608</v>
      </c>
      <c r="AK506" t="s">
        <v>587</v>
      </c>
      <c r="AL506" t="s">
        <v>609</v>
      </c>
      <c r="AM506" t="s">
        <v>610</v>
      </c>
      <c r="AN506" t="s">
        <v>619</v>
      </c>
      <c r="AO506">
        <v>0</v>
      </c>
      <c r="AP506">
        <v>40000000000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40000000000</v>
      </c>
      <c r="AX506">
        <v>721545418</v>
      </c>
      <c r="AY506">
        <v>721545418</v>
      </c>
      <c r="AZ506">
        <v>12451524241</v>
      </c>
      <c r="BA506">
        <v>-721545418</v>
      </c>
      <c r="BB506">
        <v>-721545418</v>
      </c>
      <c r="BC506">
        <v>27548475759</v>
      </c>
      <c r="BD506">
        <v>282068625</v>
      </c>
      <c r="BE506">
        <v>282068625</v>
      </c>
      <c r="BF506">
        <v>6710403990</v>
      </c>
      <c r="BG506">
        <v>0</v>
      </c>
      <c r="BH506">
        <v>282068625</v>
      </c>
      <c r="BI506">
        <v>0</v>
      </c>
      <c r="BJ506">
        <v>0</v>
      </c>
      <c r="BK506">
        <v>0</v>
      </c>
      <c r="BL506">
        <v>277703794</v>
      </c>
      <c r="BM506">
        <v>0</v>
      </c>
      <c r="BN506">
        <v>0</v>
      </c>
      <c r="BO506">
        <v>95296708</v>
      </c>
      <c r="BP506">
        <v>278081268</v>
      </c>
      <c r="BQ506">
        <v>95296708</v>
      </c>
      <c r="BR506">
        <v>278081268</v>
      </c>
      <c r="BS506">
        <v>0</v>
      </c>
      <c r="BT506">
        <v>0</v>
      </c>
      <c r="BU506">
        <v>0</v>
      </c>
      <c r="BV506">
        <v>95296708</v>
      </c>
      <c r="BW506">
        <v>278081268</v>
      </c>
      <c r="BX506">
        <v>0.3420383225687334</v>
      </c>
      <c r="BY506">
        <v>1.0013722196700487</v>
      </c>
      <c r="BZ506">
        <v>0</v>
      </c>
      <c r="CA506">
        <v>27562808419</v>
      </c>
      <c r="CB506">
        <v>28284353837</v>
      </c>
      <c r="CC506">
        <v>28284353837</v>
      </c>
      <c r="CD506">
        <v>0</v>
      </c>
      <c r="CE506">
        <v>27548475759</v>
      </c>
      <c r="CF506">
        <v>28269645973</v>
      </c>
      <c r="CG506">
        <v>28269645973</v>
      </c>
      <c r="CH506">
        <v>27548475759</v>
      </c>
      <c r="CI506">
        <v>28269645973</v>
      </c>
      <c r="CJ506">
        <v>28269645973</v>
      </c>
      <c r="CK506">
        <v>375204</v>
      </c>
      <c r="CL506">
        <v>0</v>
      </c>
      <c r="CM506">
        <v>0.33800425000000001</v>
      </c>
      <c r="CN506">
        <v>4.0560510000000001</v>
      </c>
      <c r="CO506">
        <v>4.0560510000000001</v>
      </c>
      <c r="CP506">
        <v>9311501887.5639763</v>
      </c>
      <c r="CQ506">
        <v>111738022650.76772</v>
      </c>
      <c r="CR506">
        <v>111738022650.76772</v>
      </c>
      <c r="CS506">
        <v>1.1677600997499999</v>
      </c>
      <c r="CT506">
        <v>32170010800.290295</v>
      </c>
      <c r="CU506">
        <v>4</v>
      </c>
      <c r="CV506">
        <v>0</v>
      </c>
      <c r="CW506">
        <v>0</v>
      </c>
      <c r="CX506">
        <v>4</v>
      </c>
      <c r="CY506">
        <v>4</v>
      </c>
      <c r="CZ506">
        <v>110193903036</v>
      </c>
      <c r="DA506">
        <v>0</v>
      </c>
      <c r="DB506">
        <v>0</v>
      </c>
      <c r="DC506">
        <v>2886181672</v>
      </c>
      <c r="DD506">
        <v>2886181672</v>
      </c>
      <c r="DE506">
        <v>27548475759</v>
      </c>
      <c r="DF506">
        <v>0</v>
      </c>
      <c r="DG506">
        <v>721545418</v>
      </c>
      <c r="DH506">
        <v>1</v>
      </c>
      <c r="DI506">
        <v>0</v>
      </c>
      <c r="DJ506">
        <v>27548475759</v>
      </c>
      <c r="DK506">
        <v>0</v>
      </c>
      <c r="DL506">
        <v>28269645973</v>
      </c>
      <c r="DM506">
        <v>0</v>
      </c>
      <c r="DN506">
        <v>0</v>
      </c>
      <c r="DO506">
        <v>0</v>
      </c>
      <c r="DP506">
        <v>721545418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26006952702.410988</v>
      </c>
      <c r="DW506">
        <v>3309069437.9071956</v>
      </c>
      <c r="DX506">
        <v>0</v>
      </c>
      <c r="DY506">
        <v>0</v>
      </c>
      <c r="DZ506">
        <v>0</v>
      </c>
      <c r="EA506">
        <v>0</v>
      </c>
      <c r="EB506">
        <v>3309069437.9071956</v>
      </c>
      <c r="EC506">
        <v>0.12723787656984614</v>
      </c>
      <c r="ED506">
        <v>3309069437.907196</v>
      </c>
      <c r="EE506">
        <v>3505209558.3110404</v>
      </c>
      <c r="EF506">
        <v>0</v>
      </c>
      <c r="EG506">
        <v>95296708</v>
      </c>
      <c r="EH506">
        <v>0</v>
      </c>
      <c r="EI506">
        <v>0</v>
      </c>
      <c r="EJ506">
        <v>0</v>
      </c>
      <c r="EK506">
        <v>0</v>
      </c>
      <c r="EL506">
        <v>278081268</v>
      </c>
      <c r="EM506">
        <v>0</v>
      </c>
      <c r="EN506">
        <v>0</v>
      </c>
      <c r="EO506">
        <v>0</v>
      </c>
      <c r="EP506">
        <v>95296708</v>
      </c>
      <c r="EQ506">
        <v>278081268</v>
      </c>
      <c r="ER506">
        <v>227</v>
      </c>
      <c r="ES506" t="s">
        <v>10328</v>
      </c>
      <c r="ET506" t="s">
        <v>10328</v>
      </c>
      <c r="EU506">
        <v>2020</v>
      </c>
      <c r="EV506" t="s">
        <v>10329</v>
      </c>
      <c r="EW506">
        <v>0</v>
      </c>
      <c r="EX506">
        <v>95296708</v>
      </c>
      <c r="EY506">
        <v>0</v>
      </c>
      <c r="EZ506">
        <v>0</v>
      </c>
      <c r="FA506">
        <v>0</v>
      </c>
      <c r="FB506">
        <v>0</v>
      </c>
      <c r="FC506">
        <v>278081268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 t="b">
        <v>1</v>
      </c>
      <c r="FR506" t="b">
        <v>1</v>
      </c>
    </row>
    <row r="507" spans="1:174" x14ac:dyDescent="0.4">
      <c r="A507" t="s">
        <v>258</v>
      </c>
      <c r="B507" t="s">
        <v>1848</v>
      </c>
      <c r="C507">
        <v>210000777</v>
      </c>
      <c r="D507" t="s">
        <v>1849</v>
      </c>
      <c r="E507" t="s">
        <v>1850</v>
      </c>
      <c r="F507" t="s">
        <v>587</v>
      </c>
      <c r="G507" t="s">
        <v>695</v>
      </c>
      <c r="H507" t="s">
        <v>695</v>
      </c>
      <c r="I507" t="s">
        <v>730</v>
      </c>
      <c r="J507" t="s">
        <v>852</v>
      </c>
      <c r="K507" t="s">
        <v>732</v>
      </c>
      <c r="L507" t="s">
        <v>695</v>
      </c>
      <c r="M507" t="s">
        <v>594</v>
      </c>
      <c r="N507" t="s">
        <v>635</v>
      </c>
      <c r="O507" t="s">
        <v>695</v>
      </c>
      <c r="P507" t="s">
        <v>636</v>
      </c>
      <c r="Q507" t="s">
        <v>696</v>
      </c>
      <c r="R507" t="s">
        <v>598</v>
      </c>
      <c r="S507" t="s">
        <v>853</v>
      </c>
      <c r="T507" s="1">
        <v>44132</v>
      </c>
      <c r="U507" s="1">
        <v>44760</v>
      </c>
      <c r="V507" s="1">
        <v>49327</v>
      </c>
      <c r="X507" t="s">
        <v>594</v>
      </c>
      <c r="Y507" t="s">
        <v>594</v>
      </c>
      <c r="Z507" t="s">
        <v>594</v>
      </c>
      <c r="AA507" t="s">
        <v>594</v>
      </c>
      <c r="AB507" t="s">
        <v>1851</v>
      </c>
      <c r="AC507" t="s">
        <v>1852</v>
      </c>
      <c r="AD507" t="s">
        <v>812</v>
      </c>
      <c r="AF507" t="s">
        <v>813</v>
      </c>
      <c r="AH507" t="s">
        <v>10328</v>
      </c>
      <c r="AI507" t="s">
        <v>607</v>
      </c>
      <c r="AJ507" t="s">
        <v>814</v>
      </c>
      <c r="AK507" t="s">
        <v>587</v>
      </c>
      <c r="AL507" t="s">
        <v>609</v>
      </c>
      <c r="AM507" t="s">
        <v>610</v>
      </c>
      <c r="AN507" t="s">
        <v>619</v>
      </c>
      <c r="AO507">
        <v>280000000</v>
      </c>
      <c r="AP507">
        <v>60000000000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58880250339</v>
      </c>
      <c r="AX507">
        <v>0</v>
      </c>
      <c r="AY507">
        <v>2110716375</v>
      </c>
      <c r="AZ507">
        <v>14194836279</v>
      </c>
      <c r="BA507">
        <v>0</v>
      </c>
      <c r="BB507">
        <v>-2110716375</v>
      </c>
      <c r="BC507">
        <v>44685414060</v>
      </c>
      <c r="BD507">
        <v>0</v>
      </c>
      <c r="BE507">
        <v>300168489</v>
      </c>
      <c r="BF507">
        <v>6974584176</v>
      </c>
      <c r="BG507">
        <v>300168489</v>
      </c>
      <c r="BH507">
        <v>0</v>
      </c>
      <c r="BI507">
        <v>0</v>
      </c>
      <c r="BJ507">
        <v>2856309</v>
      </c>
      <c r="BK507">
        <v>300168489</v>
      </c>
      <c r="BL507">
        <v>0</v>
      </c>
      <c r="BM507">
        <v>-132437263</v>
      </c>
      <c r="BN507">
        <v>-129580955</v>
      </c>
      <c r="BO507">
        <v>0</v>
      </c>
      <c r="BP507">
        <v>300168489</v>
      </c>
      <c r="BQ507">
        <v>-132437263</v>
      </c>
      <c r="BR507">
        <v>170587534</v>
      </c>
      <c r="BS507">
        <v>0</v>
      </c>
      <c r="BT507">
        <v>0</v>
      </c>
      <c r="BU507">
        <v>0</v>
      </c>
      <c r="BV507">
        <v>-132437263</v>
      </c>
      <c r="BW507">
        <v>170587534</v>
      </c>
      <c r="BX507">
        <v>-0.36622321325975166</v>
      </c>
      <c r="BY507">
        <v>0.46023380323369067</v>
      </c>
      <c r="BZ507">
        <v>0</v>
      </c>
      <c r="CA507">
        <v>43199719625</v>
      </c>
      <c r="CB507">
        <v>43199719625</v>
      </c>
      <c r="CC507">
        <v>45717734992</v>
      </c>
      <c r="CD507">
        <v>0</v>
      </c>
      <c r="CE507">
        <v>36030552467</v>
      </c>
      <c r="CF507">
        <v>36162989730</v>
      </c>
      <c r="CG507">
        <v>38270849797</v>
      </c>
      <c r="CH507">
        <v>36030552467</v>
      </c>
      <c r="CI507">
        <v>36162989730</v>
      </c>
      <c r="CJ507">
        <v>38270849797</v>
      </c>
      <c r="CK507">
        <v>-129580955</v>
      </c>
      <c r="CL507">
        <v>0</v>
      </c>
      <c r="CM507">
        <v>-4.22791987657547</v>
      </c>
      <c r="CN507">
        <v>1.866022050380707</v>
      </c>
      <c r="CO507">
        <v>-0.77347680926322959</v>
      </c>
      <c r="CP507">
        <v>-152334288939.22464</v>
      </c>
      <c r="CQ507">
        <v>67233805390.820984</v>
      </c>
      <c r="CR507">
        <v>-27868796758.166546</v>
      </c>
      <c r="CS507">
        <v>0.97146280106952854</v>
      </c>
      <c r="CT507">
        <v>35002341423.674431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0</v>
      </c>
      <c r="DJ507">
        <v>36030552467</v>
      </c>
      <c r="DK507">
        <v>0</v>
      </c>
      <c r="DL507">
        <v>38270849797</v>
      </c>
      <c r="DM507">
        <v>0</v>
      </c>
      <c r="DN507">
        <v>0</v>
      </c>
      <c r="DO507">
        <v>0</v>
      </c>
      <c r="DP507">
        <v>2110716375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38967319978</v>
      </c>
      <c r="DW507">
        <v>4847442104.4216909</v>
      </c>
      <c r="DX507">
        <v>0</v>
      </c>
      <c r="DY507">
        <v>0</v>
      </c>
      <c r="DZ507">
        <v>13186516710.456951</v>
      </c>
      <c r="EA507">
        <v>0</v>
      </c>
      <c r="EB507">
        <v>18033958814.878643</v>
      </c>
      <c r="EC507">
        <v>0.46279700079605623</v>
      </c>
      <c r="ED507">
        <v>18033958814.878643</v>
      </c>
      <c r="EE507">
        <v>16674831618.752544</v>
      </c>
      <c r="EF507">
        <v>0</v>
      </c>
      <c r="EG507">
        <v>0</v>
      </c>
      <c r="EH507">
        <v>0</v>
      </c>
      <c r="EI507">
        <v>0</v>
      </c>
      <c r="EJ507">
        <v>-132437263</v>
      </c>
      <c r="EK507">
        <v>0</v>
      </c>
      <c r="EL507">
        <v>300168489</v>
      </c>
      <c r="EM507">
        <v>2856309</v>
      </c>
      <c r="EN507">
        <v>0</v>
      </c>
      <c r="EO507">
        <v>-132437264</v>
      </c>
      <c r="EP507">
        <v>-132437263</v>
      </c>
      <c r="EQ507">
        <v>170587534</v>
      </c>
      <c r="ER507">
        <v>253</v>
      </c>
      <c r="ES507" t="s">
        <v>10328</v>
      </c>
      <c r="ET507" t="s">
        <v>10328</v>
      </c>
      <c r="EU507">
        <v>2020</v>
      </c>
      <c r="EV507" t="s">
        <v>613</v>
      </c>
      <c r="EW507">
        <v>0</v>
      </c>
      <c r="EX507">
        <v>0</v>
      </c>
      <c r="EY507">
        <v>0</v>
      </c>
      <c r="EZ507">
        <v>0</v>
      </c>
      <c r="FA507">
        <v>-132437263</v>
      </c>
      <c r="FB507">
        <v>0</v>
      </c>
      <c r="FC507">
        <v>300168489</v>
      </c>
      <c r="FD507">
        <v>2856309</v>
      </c>
      <c r="FE507">
        <v>0</v>
      </c>
      <c r="FF507">
        <v>-132437264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 t="b">
        <v>1</v>
      </c>
      <c r="FR507" t="b">
        <v>1</v>
      </c>
    </row>
    <row r="508" spans="1:174" x14ac:dyDescent="0.4">
      <c r="A508" t="s">
        <v>259</v>
      </c>
      <c r="B508" t="s">
        <v>1853</v>
      </c>
      <c r="C508">
        <v>210000998</v>
      </c>
      <c r="D508" t="s">
        <v>1854</v>
      </c>
      <c r="E508" t="s">
        <v>1855</v>
      </c>
      <c r="F508" t="s">
        <v>728</v>
      </c>
      <c r="G508" t="s">
        <v>728</v>
      </c>
      <c r="H508" t="s">
        <v>728</v>
      </c>
      <c r="I508" t="s">
        <v>730</v>
      </c>
      <c r="J508" t="s">
        <v>591</v>
      </c>
      <c r="K508" t="s">
        <v>592</v>
      </c>
      <c r="L508" t="s">
        <v>695</v>
      </c>
      <c r="M508" t="s">
        <v>594</v>
      </c>
      <c r="N508" t="s">
        <v>635</v>
      </c>
      <c r="O508" t="s">
        <v>624</v>
      </c>
      <c r="P508" t="s">
        <v>625</v>
      </c>
      <c r="Q508" t="s">
        <v>696</v>
      </c>
      <c r="R508" t="s">
        <v>733</v>
      </c>
      <c r="S508" t="s">
        <v>733</v>
      </c>
      <c r="T508" s="1">
        <v>44343</v>
      </c>
      <c r="U508" s="1">
        <v>46534</v>
      </c>
      <c r="V508" s="1">
        <v>48361</v>
      </c>
      <c r="X508" t="s">
        <v>594</v>
      </c>
      <c r="Y508" t="s">
        <v>594</v>
      </c>
      <c r="Z508" t="s">
        <v>594</v>
      </c>
      <c r="AA508" t="s">
        <v>594</v>
      </c>
      <c r="AB508" t="s">
        <v>594</v>
      </c>
      <c r="AC508" t="s">
        <v>1002</v>
      </c>
      <c r="AD508" t="s">
        <v>1011</v>
      </c>
      <c r="AF508" t="s">
        <v>735</v>
      </c>
      <c r="AH508" s="1">
        <v>43930</v>
      </c>
      <c r="AI508" t="s">
        <v>607</v>
      </c>
      <c r="AJ508" t="s">
        <v>737</v>
      </c>
      <c r="AK508" t="s">
        <v>728</v>
      </c>
      <c r="AL508" t="s">
        <v>627</v>
      </c>
      <c r="AM508" t="s">
        <v>610</v>
      </c>
      <c r="AN508" t="s">
        <v>619</v>
      </c>
      <c r="AO508">
        <v>400000000</v>
      </c>
      <c r="AP508">
        <v>560000000000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47016403549</v>
      </c>
      <c r="AW508">
        <v>464060186216</v>
      </c>
      <c r="AX508">
        <v>1370922025</v>
      </c>
      <c r="AY508">
        <v>1370922025</v>
      </c>
      <c r="AZ508">
        <v>24847468613</v>
      </c>
      <c r="BA508">
        <v>-1370922025</v>
      </c>
      <c r="BB508">
        <v>45645481524</v>
      </c>
      <c r="BC508">
        <v>439212717603</v>
      </c>
      <c r="BD508">
        <v>10203539867</v>
      </c>
      <c r="BE508">
        <v>10203539867</v>
      </c>
      <c r="BF508">
        <v>118114607186</v>
      </c>
      <c r="BG508">
        <v>10203539867</v>
      </c>
      <c r="BH508">
        <v>0</v>
      </c>
      <c r="BI508">
        <v>0</v>
      </c>
      <c r="BJ508">
        <v>0</v>
      </c>
      <c r="BK508">
        <v>10203539867</v>
      </c>
      <c r="BL508">
        <v>0</v>
      </c>
      <c r="BM508">
        <v>-470803953</v>
      </c>
      <c r="BN508">
        <v>-929088046</v>
      </c>
      <c r="BO508">
        <v>10203539867</v>
      </c>
      <c r="BP508">
        <v>10203539867</v>
      </c>
      <c r="BQ508">
        <v>9732735914</v>
      </c>
      <c r="BR508">
        <v>9274451821</v>
      </c>
      <c r="BS508">
        <v>0</v>
      </c>
      <c r="BT508">
        <v>0</v>
      </c>
      <c r="BU508">
        <v>0</v>
      </c>
      <c r="BV508">
        <v>9732735914</v>
      </c>
      <c r="BW508">
        <v>9274451821</v>
      </c>
      <c r="BX508">
        <v>1.6500093365166009</v>
      </c>
      <c r="BY508">
        <v>1.631232159487642</v>
      </c>
      <c r="BZ508">
        <v>332002477.20999998</v>
      </c>
      <c r="CA508">
        <v>441107147056</v>
      </c>
      <c r="CB508">
        <v>442106822308</v>
      </c>
      <c r="CC508">
        <v>395090418759</v>
      </c>
      <c r="CD508">
        <v>404420923</v>
      </c>
      <c r="CE508">
        <v>612050624868</v>
      </c>
      <c r="CF508">
        <v>577401000946</v>
      </c>
      <c r="CG508">
        <v>534333804470</v>
      </c>
      <c r="CH508">
        <v>550705222384.17285</v>
      </c>
      <c r="CI508">
        <v>545498481914.9823</v>
      </c>
      <c r="CJ508">
        <v>498256329016.80432</v>
      </c>
      <c r="CK508">
        <v>6803411843.3685303</v>
      </c>
      <c r="CL508">
        <v>0</v>
      </c>
      <c r="CM508">
        <v>148.44510674476621</v>
      </c>
      <c r="CN508">
        <v>34.510976672172553</v>
      </c>
      <c r="CO508">
        <v>22.387868762016293</v>
      </c>
      <c r="CP508">
        <v>90855920341731.125</v>
      </c>
      <c r="CQ508">
        <v>21122464837008.184</v>
      </c>
      <c r="CR508">
        <v>13702509065254.85</v>
      </c>
      <c r="CS508">
        <v>1.6269715073457609</v>
      </c>
      <c r="CT508">
        <v>995788927713.40479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1</v>
      </c>
      <c r="DJ508">
        <v>0</v>
      </c>
      <c r="DK508">
        <v>612050624868</v>
      </c>
      <c r="DL508">
        <v>0</v>
      </c>
      <c r="DM508">
        <v>534333804470</v>
      </c>
      <c r="DN508">
        <v>0</v>
      </c>
      <c r="DO508">
        <v>47016403549</v>
      </c>
      <c r="DP508">
        <v>0</v>
      </c>
      <c r="DQ508">
        <v>1370922025</v>
      </c>
      <c r="DR508">
        <v>0</v>
      </c>
      <c r="DS508">
        <v>0</v>
      </c>
      <c r="DT508">
        <v>0</v>
      </c>
      <c r="DU508">
        <v>0</v>
      </c>
      <c r="DV508">
        <v>460362328194</v>
      </c>
      <c r="DW508">
        <v>0</v>
      </c>
      <c r="DX508">
        <v>0</v>
      </c>
      <c r="DY508">
        <v>211419236306.28018</v>
      </c>
      <c r="DZ508">
        <v>115090582048.5</v>
      </c>
      <c r="EA508">
        <v>0</v>
      </c>
      <c r="EB508">
        <v>326509818354.78015</v>
      </c>
      <c r="EC508">
        <v>0.70924530170762923</v>
      </c>
      <c r="ED508">
        <v>326509818354.78015</v>
      </c>
      <c r="EE508">
        <v>434094030094.84766</v>
      </c>
      <c r="EF508">
        <v>35959792842</v>
      </c>
      <c r="EG508">
        <v>10203539867</v>
      </c>
      <c r="EH508">
        <v>0</v>
      </c>
      <c r="EI508">
        <v>-36491349900</v>
      </c>
      <c r="EJ508">
        <v>60753105</v>
      </c>
      <c r="EK508">
        <v>31037100988</v>
      </c>
      <c r="EL508">
        <v>10203539867</v>
      </c>
      <c r="EM508">
        <v>0</v>
      </c>
      <c r="EN508">
        <v>-33000426920</v>
      </c>
      <c r="EO508">
        <v>1034237886</v>
      </c>
      <c r="EP508">
        <v>9732735914</v>
      </c>
      <c r="EQ508">
        <v>9274451821</v>
      </c>
      <c r="ER508">
        <v>13</v>
      </c>
      <c r="ES508" t="s">
        <v>881</v>
      </c>
      <c r="ET508" t="s">
        <v>10328</v>
      </c>
      <c r="EU508">
        <v>2020</v>
      </c>
      <c r="EV508" t="s">
        <v>855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35959792842</v>
      </c>
      <c r="FH508">
        <v>10203539867</v>
      </c>
      <c r="FI508">
        <v>0</v>
      </c>
      <c r="FJ508">
        <v>-36491349900</v>
      </c>
      <c r="FK508">
        <v>60753105</v>
      </c>
      <c r="FL508">
        <v>31037100988</v>
      </c>
      <c r="FM508">
        <v>10203539867</v>
      </c>
      <c r="FN508">
        <v>0</v>
      </c>
      <c r="FO508">
        <v>-33000426920</v>
      </c>
      <c r="FP508">
        <v>1034237886</v>
      </c>
      <c r="FQ508" t="b">
        <v>1</v>
      </c>
      <c r="FR508" t="b">
        <v>1</v>
      </c>
    </row>
    <row r="509" spans="1:174" x14ac:dyDescent="0.4">
      <c r="A509" t="s">
        <v>1856</v>
      </c>
      <c r="B509" t="s">
        <v>1857</v>
      </c>
      <c r="C509">
        <v>210000876</v>
      </c>
      <c r="D509" t="s">
        <v>1858</v>
      </c>
      <c r="E509" t="s">
        <v>1859</v>
      </c>
      <c r="F509" t="s">
        <v>587</v>
      </c>
      <c r="G509" t="s">
        <v>742</v>
      </c>
      <c r="H509" t="s">
        <v>743</v>
      </c>
      <c r="I509" t="s">
        <v>590</v>
      </c>
      <c r="J509" t="s">
        <v>591</v>
      </c>
      <c r="K509" t="s">
        <v>592</v>
      </c>
      <c r="L509" t="s">
        <v>593</v>
      </c>
      <c r="M509" t="s">
        <v>594</v>
      </c>
      <c r="N509" t="s">
        <v>635</v>
      </c>
      <c r="O509" t="s">
        <v>744</v>
      </c>
      <c r="P509" t="s">
        <v>636</v>
      </c>
      <c r="Q509" t="s">
        <v>696</v>
      </c>
      <c r="R509" t="s">
        <v>598</v>
      </c>
      <c r="S509" t="s">
        <v>598</v>
      </c>
      <c r="T509" s="1">
        <v>44196</v>
      </c>
      <c r="U509" s="1">
        <v>44926</v>
      </c>
      <c r="V509" s="1">
        <v>46021</v>
      </c>
      <c r="W509" s="1">
        <v>44574</v>
      </c>
      <c r="X509" t="s">
        <v>718</v>
      </c>
      <c r="Y509" t="s">
        <v>600</v>
      </c>
      <c r="Z509" t="s">
        <v>719</v>
      </c>
      <c r="AB509" t="s">
        <v>1311</v>
      </c>
      <c r="AC509" t="s">
        <v>594</v>
      </c>
      <c r="AD509" t="s">
        <v>604</v>
      </c>
      <c r="AF509" t="s">
        <v>605</v>
      </c>
      <c r="AH509" t="s">
        <v>10328</v>
      </c>
      <c r="AI509" t="s">
        <v>607</v>
      </c>
      <c r="AJ509" t="s">
        <v>608</v>
      </c>
      <c r="AK509" t="s">
        <v>587</v>
      </c>
      <c r="AL509" t="s">
        <v>609</v>
      </c>
      <c r="AM509" t="s">
        <v>610</v>
      </c>
      <c r="AN509" t="s">
        <v>611</v>
      </c>
      <c r="AO509">
        <v>0</v>
      </c>
      <c r="AP509">
        <v>5000000000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2857142858</v>
      </c>
      <c r="AX509">
        <v>0</v>
      </c>
      <c r="AY509">
        <v>0</v>
      </c>
      <c r="AZ509">
        <v>2857592606</v>
      </c>
      <c r="BA509">
        <v>0</v>
      </c>
      <c r="BB509">
        <v>0</v>
      </c>
      <c r="BC509">
        <v>-449748</v>
      </c>
      <c r="BD509">
        <v>0</v>
      </c>
      <c r="BE509">
        <v>0</v>
      </c>
      <c r="BF509">
        <v>122719763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6.6292229294776917</v>
      </c>
      <c r="CP509">
        <v>0</v>
      </c>
      <c r="CQ509">
        <v>0</v>
      </c>
      <c r="CR509">
        <v>0</v>
      </c>
      <c r="CS509">
        <v>1.0431093288370672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0.89455080362227146</v>
      </c>
      <c r="DI509">
        <v>0.10544919637772855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450</v>
      </c>
      <c r="ES509" t="s">
        <v>10328</v>
      </c>
      <c r="ET509" t="s">
        <v>10328</v>
      </c>
      <c r="EU509">
        <v>2020</v>
      </c>
      <c r="EV509" t="s">
        <v>613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 t="b">
        <v>1</v>
      </c>
      <c r="FR509" t="b">
        <v>1</v>
      </c>
    </row>
    <row r="510" spans="1:174" x14ac:dyDescent="0.4">
      <c r="A510" t="s">
        <v>1860</v>
      </c>
      <c r="B510">
        <v>505167371504</v>
      </c>
      <c r="C510">
        <v>6000000001138</v>
      </c>
      <c r="D510" t="s">
        <v>1861</v>
      </c>
      <c r="E510" t="s">
        <v>1862</v>
      </c>
      <c r="F510" t="s">
        <v>647</v>
      </c>
      <c r="G510" t="s">
        <v>648</v>
      </c>
      <c r="H510" t="s">
        <v>973</v>
      </c>
      <c r="I510" t="s">
        <v>590</v>
      </c>
      <c r="J510" t="s">
        <v>591</v>
      </c>
      <c r="K510" t="s">
        <v>592</v>
      </c>
      <c r="L510" t="s">
        <v>593</v>
      </c>
      <c r="M510" t="s">
        <v>974</v>
      </c>
      <c r="N510" t="s">
        <v>595</v>
      </c>
      <c r="O510" t="s">
        <v>596</v>
      </c>
      <c r="P510" t="s">
        <v>595</v>
      </c>
      <c r="Q510" t="s">
        <v>597</v>
      </c>
      <c r="R510" t="s">
        <v>598</v>
      </c>
      <c r="S510" t="s">
        <v>598</v>
      </c>
      <c r="T510" s="1">
        <v>43944</v>
      </c>
      <c r="U510" s="1">
        <v>43944</v>
      </c>
      <c r="V510" s="1">
        <v>45039</v>
      </c>
      <c r="W510" s="1">
        <v>45040</v>
      </c>
      <c r="X510" t="s">
        <v>594</v>
      </c>
      <c r="Y510" t="s">
        <v>594</v>
      </c>
      <c r="Z510" t="s">
        <v>719</v>
      </c>
      <c r="AA510" t="s">
        <v>719</v>
      </c>
      <c r="AB510" t="s">
        <v>1391</v>
      </c>
      <c r="AC510" t="s">
        <v>594</v>
      </c>
      <c r="AD510" t="s">
        <v>604</v>
      </c>
      <c r="AF510" t="s">
        <v>10331</v>
      </c>
      <c r="AH510" t="s">
        <v>10328</v>
      </c>
      <c r="AI510" t="s">
        <v>607</v>
      </c>
      <c r="AJ510" t="s">
        <v>608</v>
      </c>
      <c r="AK510" t="s">
        <v>647</v>
      </c>
      <c r="AL510" t="s">
        <v>609</v>
      </c>
      <c r="AM510" t="s">
        <v>610</v>
      </c>
      <c r="AN510" t="s">
        <v>611</v>
      </c>
      <c r="AO510">
        <v>0</v>
      </c>
      <c r="AP510">
        <v>130000000000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450</v>
      </c>
      <c r="ES510" t="s">
        <v>10328</v>
      </c>
      <c r="ET510" t="s">
        <v>10328</v>
      </c>
      <c r="EU510">
        <v>2020</v>
      </c>
      <c r="EV510" t="s">
        <v>10329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 t="b">
        <v>1</v>
      </c>
      <c r="FR510" t="b">
        <v>1</v>
      </c>
    </row>
    <row r="511" spans="1:174" x14ac:dyDescent="0.4">
      <c r="A511" t="s">
        <v>1863</v>
      </c>
      <c r="B511">
        <v>806456599801</v>
      </c>
      <c r="C511">
        <v>6000000001162</v>
      </c>
      <c r="D511" t="s">
        <v>1864</v>
      </c>
      <c r="E511" t="e">
        <v>#N/A</v>
      </c>
      <c r="F511" t="s">
        <v>587</v>
      </c>
      <c r="G511" t="s">
        <v>742</v>
      </c>
      <c r="H511" t="s">
        <v>743</v>
      </c>
      <c r="I511" t="s">
        <v>590</v>
      </c>
      <c r="J511" t="s">
        <v>591</v>
      </c>
      <c r="K511" t="s">
        <v>592</v>
      </c>
      <c r="L511" t="s">
        <v>593</v>
      </c>
      <c r="M511" t="s">
        <v>594</v>
      </c>
      <c r="N511" t="s">
        <v>595</v>
      </c>
      <c r="O511" t="s">
        <v>596</v>
      </c>
      <c r="P511" t="s">
        <v>595</v>
      </c>
      <c r="Q511" t="s">
        <v>597</v>
      </c>
      <c r="R511" t="s">
        <v>598</v>
      </c>
      <c r="S511" t="s">
        <v>598</v>
      </c>
      <c r="T511" s="1">
        <v>44057</v>
      </c>
      <c r="U511" s="1">
        <v>44301</v>
      </c>
      <c r="V511" s="1">
        <v>49298</v>
      </c>
      <c r="W511" s="1">
        <v>44550</v>
      </c>
      <c r="X511" t="s">
        <v>718</v>
      </c>
      <c r="Y511" t="s">
        <v>600</v>
      </c>
      <c r="Z511" t="s">
        <v>719</v>
      </c>
      <c r="AB511" t="s">
        <v>1311</v>
      </c>
      <c r="AC511" t="s">
        <v>594</v>
      </c>
      <c r="AD511" t="s">
        <v>604</v>
      </c>
      <c r="AF511" t="s">
        <v>605</v>
      </c>
      <c r="AH511" t="s">
        <v>10328</v>
      </c>
      <c r="AI511" t="s">
        <v>607</v>
      </c>
      <c r="AJ511" t="s">
        <v>608</v>
      </c>
      <c r="AK511" t="s">
        <v>587</v>
      </c>
      <c r="AL511" t="s">
        <v>609</v>
      </c>
      <c r="AM511" t="s">
        <v>610</v>
      </c>
      <c r="AN511" t="s">
        <v>611</v>
      </c>
      <c r="AO511">
        <v>0</v>
      </c>
      <c r="AP511">
        <v>21469246000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1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450</v>
      </c>
      <c r="ES511" t="s">
        <v>10328</v>
      </c>
      <c r="ET511" t="s">
        <v>10328</v>
      </c>
      <c r="EU511">
        <v>2020</v>
      </c>
      <c r="EV511" t="s">
        <v>10329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 t="b">
        <v>1</v>
      </c>
      <c r="FR511" t="b">
        <v>1</v>
      </c>
    </row>
    <row r="512" spans="1:174" x14ac:dyDescent="0.4">
      <c r="A512" t="s">
        <v>260</v>
      </c>
      <c r="B512">
        <v>305162992301</v>
      </c>
      <c r="C512">
        <v>6000000001178</v>
      </c>
      <c r="D512" t="s">
        <v>1865</v>
      </c>
      <c r="E512" t="s">
        <v>1866</v>
      </c>
      <c r="F512" t="s">
        <v>587</v>
      </c>
      <c r="G512" t="s">
        <v>588</v>
      </c>
      <c r="H512" t="s">
        <v>589</v>
      </c>
      <c r="I512" t="s">
        <v>590</v>
      </c>
      <c r="J512" t="s">
        <v>591</v>
      </c>
      <c r="K512" t="s">
        <v>592</v>
      </c>
      <c r="L512" t="s">
        <v>593</v>
      </c>
      <c r="M512" t="s">
        <v>594</v>
      </c>
      <c r="N512" t="s">
        <v>595</v>
      </c>
      <c r="O512" t="s">
        <v>596</v>
      </c>
      <c r="P512" t="s">
        <v>595</v>
      </c>
      <c r="Q512" t="s">
        <v>597</v>
      </c>
      <c r="R512" t="s">
        <v>598</v>
      </c>
      <c r="S512" t="s">
        <v>598</v>
      </c>
      <c r="T512" s="1">
        <v>44096</v>
      </c>
      <c r="U512" s="1">
        <v>51492</v>
      </c>
      <c r="V512" s="1">
        <v>51492</v>
      </c>
      <c r="X512" t="s">
        <v>599</v>
      </c>
      <c r="Y512" t="s">
        <v>600</v>
      </c>
      <c r="Z512" t="s">
        <v>601</v>
      </c>
      <c r="AA512" t="s">
        <v>1119</v>
      </c>
      <c r="AB512" t="s">
        <v>1152</v>
      </c>
      <c r="AC512" t="s">
        <v>594</v>
      </c>
      <c r="AD512" t="s">
        <v>618</v>
      </c>
      <c r="AF512" t="s">
        <v>605</v>
      </c>
      <c r="AH512" s="1">
        <v>44027</v>
      </c>
      <c r="AI512" t="s">
        <v>607</v>
      </c>
      <c r="AJ512" t="s">
        <v>608</v>
      </c>
      <c r="AK512" t="s">
        <v>587</v>
      </c>
      <c r="AL512" t="s">
        <v>609</v>
      </c>
      <c r="AM512" t="s">
        <v>610</v>
      </c>
      <c r="AN512" t="s">
        <v>619</v>
      </c>
      <c r="AO512">
        <v>0</v>
      </c>
      <c r="AP512">
        <v>30000000000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29670000000</v>
      </c>
      <c r="AX512">
        <v>370000000</v>
      </c>
      <c r="AY512">
        <v>370000000</v>
      </c>
      <c r="AZ512">
        <v>7454444000</v>
      </c>
      <c r="BA512">
        <v>-370000000</v>
      </c>
      <c r="BB512">
        <v>-370000000</v>
      </c>
      <c r="BC512">
        <v>22215556000</v>
      </c>
      <c r="BD512">
        <v>230913123</v>
      </c>
      <c r="BE512">
        <v>230913123</v>
      </c>
      <c r="BF512">
        <v>5108457102</v>
      </c>
      <c r="BG512">
        <v>0</v>
      </c>
      <c r="BH512">
        <v>230913123</v>
      </c>
      <c r="BI512">
        <v>0</v>
      </c>
      <c r="BJ512">
        <v>0</v>
      </c>
      <c r="BK512">
        <v>0</v>
      </c>
      <c r="BL512">
        <v>228043123</v>
      </c>
      <c r="BM512">
        <v>0</v>
      </c>
      <c r="BN512">
        <v>0</v>
      </c>
      <c r="BO512">
        <v>78434735</v>
      </c>
      <c r="BP512">
        <v>228117697</v>
      </c>
      <c r="BQ512">
        <v>78434735</v>
      </c>
      <c r="BR512">
        <v>228117697</v>
      </c>
      <c r="BS512">
        <v>0</v>
      </c>
      <c r="BT512">
        <v>0</v>
      </c>
      <c r="BU512">
        <v>0</v>
      </c>
      <c r="BV512">
        <v>78434735</v>
      </c>
      <c r="BW512">
        <v>228117697</v>
      </c>
      <c r="BX512">
        <v>0.35076104373997025</v>
      </c>
      <c r="BY512">
        <v>1.0235707934292402</v>
      </c>
      <c r="BZ512">
        <v>0</v>
      </c>
      <c r="CA512">
        <v>22220000000</v>
      </c>
      <c r="CB512">
        <v>22590000000</v>
      </c>
      <c r="CC512">
        <v>22590000000</v>
      </c>
      <c r="CD512">
        <v>0</v>
      </c>
      <c r="CE512">
        <v>22215556000</v>
      </c>
      <c r="CF512">
        <v>22585482000</v>
      </c>
      <c r="CG512">
        <v>22585482000</v>
      </c>
      <c r="CH512">
        <v>22215556000</v>
      </c>
      <c r="CI512">
        <v>22585482000</v>
      </c>
      <c r="CJ512">
        <v>22585482000</v>
      </c>
      <c r="CK512">
        <v>74000</v>
      </c>
      <c r="CL512">
        <v>0</v>
      </c>
      <c r="CM512">
        <v>0.34693942499999997</v>
      </c>
      <c r="CN512">
        <v>4.1632730999999996</v>
      </c>
      <c r="CO512">
        <v>4.1632730999999996</v>
      </c>
      <c r="CP512">
        <v>7707452224.6952991</v>
      </c>
      <c r="CQ512">
        <v>92489426696.343597</v>
      </c>
      <c r="CR512">
        <v>92489426696.343597</v>
      </c>
      <c r="CS512">
        <v>1.1721758376137512</v>
      </c>
      <c r="CT512">
        <v>26040537962.355198</v>
      </c>
      <c r="CU512">
        <v>4.0999999999999996</v>
      </c>
      <c r="CV512">
        <v>0</v>
      </c>
      <c r="CW512">
        <v>0</v>
      </c>
      <c r="CX512">
        <v>4.0999999999999996</v>
      </c>
      <c r="CY512">
        <v>4.0999999999999996</v>
      </c>
      <c r="CZ512">
        <v>91083779599.999985</v>
      </c>
      <c r="DA512">
        <v>0</v>
      </c>
      <c r="DB512">
        <v>0</v>
      </c>
      <c r="DC512">
        <v>1516999999.9999998</v>
      </c>
      <c r="DD512">
        <v>1516999999.9999998</v>
      </c>
      <c r="DE512">
        <v>22215556000</v>
      </c>
      <c r="DF512">
        <v>0</v>
      </c>
      <c r="DG512">
        <v>370000000</v>
      </c>
      <c r="DH512">
        <v>1</v>
      </c>
      <c r="DI512">
        <v>0</v>
      </c>
      <c r="DJ512">
        <v>22215556000</v>
      </c>
      <c r="DK512">
        <v>0</v>
      </c>
      <c r="DL512">
        <v>22585482000</v>
      </c>
      <c r="DM512">
        <v>0</v>
      </c>
      <c r="DN512">
        <v>0</v>
      </c>
      <c r="DO512">
        <v>0</v>
      </c>
      <c r="DP512">
        <v>370000000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22928279551.276108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78434735</v>
      </c>
      <c r="EH512">
        <v>0</v>
      </c>
      <c r="EI512">
        <v>0</v>
      </c>
      <c r="EJ512">
        <v>0</v>
      </c>
      <c r="EK512">
        <v>0</v>
      </c>
      <c r="EL512">
        <v>228117697</v>
      </c>
      <c r="EM512">
        <v>0</v>
      </c>
      <c r="EN512">
        <v>0</v>
      </c>
      <c r="EO512">
        <v>0</v>
      </c>
      <c r="EP512">
        <v>78434735</v>
      </c>
      <c r="EQ512">
        <v>228117697</v>
      </c>
      <c r="ER512">
        <v>244</v>
      </c>
      <c r="ES512" t="s">
        <v>10328</v>
      </c>
      <c r="ET512" t="s">
        <v>10328</v>
      </c>
      <c r="EU512">
        <v>2020</v>
      </c>
      <c r="EV512" t="s">
        <v>10329</v>
      </c>
      <c r="EW512">
        <v>0</v>
      </c>
      <c r="EX512">
        <v>78434735</v>
      </c>
      <c r="EY512">
        <v>0</v>
      </c>
      <c r="EZ512">
        <v>0</v>
      </c>
      <c r="FA512">
        <v>0</v>
      </c>
      <c r="FB512">
        <v>0</v>
      </c>
      <c r="FC512">
        <v>228117697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 t="b">
        <v>1</v>
      </c>
      <c r="FR512" t="b">
        <v>1</v>
      </c>
    </row>
    <row r="513" spans="1:174" x14ac:dyDescent="0.4">
      <c r="A513" t="s">
        <v>1867</v>
      </c>
      <c r="B513">
        <v>306453169301</v>
      </c>
      <c r="C513">
        <v>6000000001151</v>
      </c>
      <c r="D513" t="s">
        <v>1868</v>
      </c>
      <c r="E513" t="s">
        <v>1869</v>
      </c>
      <c r="F513" t="s">
        <v>647</v>
      </c>
      <c r="G513" t="s">
        <v>1280</v>
      </c>
      <c r="H513" t="s">
        <v>1281</v>
      </c>
      <c r="I513" t="s">
        <v>590</v>
      </c>
      <c r="J513" t="s">
        <v>591</v>
      </c>
      <c r="K513" t="s">
        <v>592</v>
      </c>
      <c r="L513" t="s">
        <v>593</v>
      </c>
      <c r="M513" t="s">
        <v>1418</v>
      </c>
      <c r="N513" t="s">
        <v>595</v>
      </c>
      <c r="O513" t="s">
        <v>596</v>
      </c>
      <c r="P513" t="s">
        <v>595</v>
      </c>
      <c r="Q513" t="s">
        <v>597</v>
      </c>
      <c r="R513" t="s">
        <v>598</v>
      </c>
      <c r="S513" t="s">
        <v>598</v>
      </c>
      <c r="T513" s="1">
        <v>44008</v>
      </c>
      <c r="U513" s="1">
        <v>45286</v>
      </c>
      <c r="V513" s="1">
        <v>45286</v>
      </c>
      <c r="W513" s="1">
        <v>45530</v>
      </c>
      <c r="X513" t="s">
        <v>594</v>
      </c>
      <c r="Y513" t="s">
        <v>594</v>
      </c>
      <c r="Z513" t="s">
        <v>1444</v>
      </c>
      <c r="AA513" t="s">
        <v>1444</v>
      </c>
      <c r="AB513" t="s">
        <v>1870</v>
      </c>
      <c r="AC513" t="s">
        <v>594</v>
      </c>
      <c r="AD513" t="s">
        <v>604</v>
      </c>
      <c r="AF513" t="s">
        <v>10331</v>
      </c>
      <c r="AH513" t="s">
        <v>10328</v>
      </c>
      <c r="AI513" t="s">
        <v>607</v>
      </c>
      <c r="AJ513" t="s">
        <v>608</v>
      </c>
      <c r="AK513" t="s">
        <v>647</v>
      </c>
      <c r="AL513" t="s">
        <v>609</v>
      </c>
      <c r="AM513" t="s">
        <v>610</v>
      </c>
      <c r="AN513" t="s">
        <v>611</v>
      </c>
      <c r="AO513">
        <v>0</v>
      </c>
      <c r="AP513">
        <v>74600000000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1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450</v>
      </c>
      <c r="ES513" t="s">
        <v>10328</v>
      </c>
      <c r="ET513" t="s">
        <v>10328</v>
      </c>
      <c r="EU513">
        <v>2020</v>
      </c>
      <c r="EV513" t="s">
        <v>10329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 t="b">
        <v>1</v>
      </c>
      <c r="FR513" t="b">
        <v>1</v>
      </c>
    </row>
    <row r="514" spans="1:174" x14ac:dyDescent="0.4">
      <c r="A514" t="s">
        <v>1867</v>
      </c>
      <c r="B514">
        <v>306453169301</v>
      </c>
      <c r="C514">
        <v>6000000001152</v>
      </c>
      <c r="D514" t="s">
        <v>1868</v>
      </c>
      <c r="E514" t="s">
        <v>1869</v>
      </c>
      <c r="F514" t="s">
        <v>647</v>
      </c>
      <c r="G514" t="s">
        <v>1280</v>
      </c>
      <c r="H514" t="s">
        <v>1281</v>
      </c>
      <c r="I514" t="s">
        <v>590</v>
      </c>
      <c r="J514" t="s">
        <v>591</v>
      </c>
      <c r="K514" t="s">
        <v>592</v>
      </c>
      <c r="L514" t="s">
        <v>593</v>
      </c>
      <c r="M514" t="s">
        <v>1418</v>
      </c>
      <c r="N514" t="s">
        <v>595</v>
      </c>
      <c r="O514" t="s">
        <v>596</v>
      </c>
      <c r="P514" t="s">
        <v>595</v>
      </c>
      <c r="Q514" t="s">
        <v>597</v>
      </c>
      <c r="R514" t="s">
        <v>598</v>
      </c>
      <c r="S514" t="s">
        <v>598</v>
      </c>
      <c r="T514" s="1">
        <v>44008</v>
      </c>
      <c r="U514" s="1">
        <v>45286</v>
      </c>
      <c r="V514" s="1">
        <v>45286</v>
      </c>
      <c r="W514" s="1">
        <v>45530</v>
      </c>
      <c r="X514" t="s">
        <v>594</v>
      </c>
      <c r="Y514" t="s">
        <v>594</v>
      </c>
      <c r="Z514" t="s">
        <v>1444</v>
      </c>
      <c r="AA514" t="s">
        <v>1444</v>
      </c>
      <c r="AB514" t="s">
        <v>1870</v>
      </c>
      <c r="AC514" t="s">
        <v>594</v>
      </c>
      <c r="AD514" t="s">
        <v>604</v>
      </c>
      <c r="AF514" t="s">
        <v>10331</v>
      </c>
      <c r="AH514" t="s">
        <v>10328</v>
      </c>
      <c r="AI514" t="s">
        <v>607</v>
      </c>
      <c r="AJ514" t="s">
        <v>608</v>
      </c>
      <c r="AK514" t="s">
        <v>647</v>
      </c>
      <c r="AL514" t="s">
        <v>609</v>
      </c>
      <c r="AM514" t="s">
        <v>610</v>
      </c>
      <c r="AN514" t="s">
        <v>611</v>
      </c>
      <c r="AO514">
        <v>0</v>
      </c>
      <c r="AP514">
        <v>75400000000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1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450</v>
      </c>
      <c r="ES514" t="s">
        <v>10328</v>
      </c>
      <c r="ET514" t="s">
        <v>10328</v>
      </c>
      <c r="EU514">
        <v>2020</v>
      </c>
      <c r="EV514" t="s">
        <v>10329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 t="b">
        <v>1</v>
      </c>
      <c r="FR514" t="b">
        <v>1</v>
      </c>
    </row>
    <row r="515" spans="1:174" x14ac:dyDescent="0.4">
      <c r="A515" t="s">
        <v>261</v>
      </c>
      <c r="B515" t="s">
        <v>1871</v>
      </c>
      <c r="C515">
        <v>210000616</v>
      </c>
      <c r="D515" t="s">
        <v>1872</v>
      </c>
      <c r="E515" t="s">
        <v>1873</v>
      </c>
      <c r="F515" t="s">
        <v>587</v>
      </c>
      <c r="G515" t="s">
        <v>742</v>
      </c>
      <c r="H515" t="s">
        <v>743</v>
      </c>
      <c r="I515" t="s">
        <v>590</v>
      </c>
      <c r="J515" t="s">
        <v>591</v>
      </c>
      <c r="K515" t="s">
        <v>592</v>
      </c>
      <c r="L515" t="s">
        <v>593</v>
      </c>
      <c r="M515" t="s">
        <v>594</v>
      </c>
      <c r="N515" t="s">
        <v>635</v>
      </c>
      <c r="O515" t="s">
        <v>596</v>
      </c>
      <c r="P515" t="s">
        <v>636</v>
      </c>
      <c r="Q515" t="s">
        <v>696</v>
      </c>
      <c r="R515" t="s">
        <v>598</v>
      </c>
      <c r="S515" t="s">
        <v>598</v>
      </c>
      <c r="T515" s="1">
        <v>43987</v>
      </c>
      <c r="U515" s="1">
        <v>44716</v>
      </c>
      <c r="V515" s="1">
        <v>52021</v>
      </c>
      <c r="X515" t="s">
        <v>718</v>
      </c>
      <c r="Y515" t="s">
        <v>600</v>
      </c>
      <c r="Z515" t="s">
        <v>719</v>
      </c>
      <c r="AA515" t="s">
        <v>1226</v>
      </c>
      <c r="AB515" t="s">
        <v>1874</v>
      </c>
      <c r="AC515" t="s">
        <v>594</v>
      </c>
      <c r="AD515" t="s">
        <v>618</v>
      </c>
      <c r="AF515" t="s">
        <v>605</v>
      </c>
      <c r="AH515" t="s">
        <v>10328</v>
      </c>
      <c r="AI515" t="s">
        <v>607</v>
      </c>
      <c r="AJ515" t="s">
        <v>608</v>
      </c>
      <c r="AK515" t="s">
        <v>587</v>
      </c>
      <c r="AL515" t="s">
        <v>609</v>
      </c>
      <c r="AM515" t="s">
        <v>610</v>
      </c>
      <c r="AN515" t="s">
        <v>619</v>
      </c>
      <c r="AO515">
        <v>0</v>
      </c>
      <c r="AP515">
        <v>30000000000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19118812500</v>
      </c>
      <c r="AX515">
        <v>0</v>
      </c>
      <c r="AY515">
        <v>0</v>
      </c>
      <c r="AZ515">
        <v>9170700000</v>
      </c>
      <c r="BA515">
        <v>0</v>
      </c>
      <c r="BB515">
        <v>0</v>
      </c>
      <c r="BC515">
        <v>9948112500</v>
      </c>
      <c r="BD515">
        <v>0</v>
      </c>
      <c r="BE515">
        <v>0</v>
      </c>
      <c r="BF515">
        <v>2360904607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-2475770146</v>
      </c>
      <c r="BN515">
        <v>-2475770146</v>
      </c>
      <c r="BO515">
        <v>0</v>
      </c>
      <c r="BP515">
        <v>0</v>
      </c>
      <c r="BQ515">
        <v>-2475770146</v>
      </c>
      <c r="BR515">
        <v>-2475770146</v>
      </c>
      <c r="BS515">
        <v>0</v>
      </c>
      <c r="BT515">
        <v>0</v>
      </c>
      <c r="BU515">
        <v>0</v>
      </c>
      <c r="BV515">
        <v>-2475770146</v>
      </c>
      <c r="BW515">
        <v>-2475770146</v>
      </c>
      <c r="BX515">
        <v>-24.87058303012795</v>
      </c>
      <c r="BY515">
        <v>-24.87058303012795</v>
      </c>
      <c r="BZ515">
        <v>0</v>
      </c>
      <c r="CA515">
        <v>9989587559</v>
      </c>
      <c r="CB515">
        <v>9989587559</v>
      </c>
      <c r="CC515">
        <v>9989587559</v>
      </c>
      <c r="CD515">
        <v>0</v>
      </c>
      <c r="CE515">
        <v>7478842269</v>
      </c>
      <c r="CF515">
        <v>9954612415</v>
      </c>
      <c r="CG515">
        <v>9954612415</v>
      </c>
      <c r="CH515">
        <v>7478842269</v>
      </c>
      <c r="CI515">
        <v>9954612415</v>
      </c>
      <c r="CJ515">
        <v>9954612415</v>
      </c>
      <c r="CK515">
        <v>-2475770146</v>
      </c>
      <c r="CL515">
        <v>20765729</v>
      </c>
      <c r="CM515">
        <v>-96.550444513559341</v>
      </c>
      <c r="CN515">
        <v>-68.642557933926597</v>
      </c>
      <c r="CO515">
        <v>-0.17275065183639524</v>
      </c>
      <c r="CP515">
        <v>-722085545518.7467</v>
      </c>
      <c r="CQ515">
        <v>-513366863728.53156</v>
      </c>
      <c r="CR515">
        <v>-1291974876.9513352</v>
      </c>
      <c r="CS515">
        <v>0.99433198981369786</v>
      </c>
      <c r="CT515">
        <v>7436452114.8375607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1</v>
      </c>
      <c r="DI515">
        <v>0</v>
      </c>
      <c r="DJ515">
        <v>7478842269</v>
      </c>
      <c r="DK515">
        <v>0</v>
      </c>
      <c r="DL515">
        <v>9954612415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9978061341</v>
      </c>
      <c r="DW515">
        <v>628685021.81524158</v>
      </c>
      <c r="DX515">
        <v>0</v>
      </c>
      <c r="DY515">
        <v>0</v>
      </c>
      <c r="DZ515">
        <v>0</v>
      </c>
      <c r="EA515">
        <v>0</v>
      </c>
      <c r="EB515">
        <v>628685021.81524158</v>
      </c>
      <c r="EC515">
        <v>6.300673049903649E-2</v>
      </c>
      <c r="ED515">
        <v>628685021.81524158</v>
      </c>
      <c r="EE515">
        <v>471217399.28768557</v>
      </c>
      <c r="EF515">
        <v>0</v>
      </c>
      <c r="EG515">
        <v>0</v>
      </c>
      <c r="EH515">
        <v>0</v>
      </c>
      <c r="EI515">
        <v>0</v>
      </c>
      <c r="EJ515">
        <v>-2475770146</v>
      </c>
      <c r="EK515">
        <v>0</v>
      </c>
      <c r="EL515">
        <v>0</v>
      </c>
      <c r="EM515">
        <v>0</v>
      </c>
      <c r="EN515">
        <v>0</v>
      </c>
      <c r="EO515">
        <v>-2475770146</v>
      </c>
      <c r="EP515">
        <v>-2475770146</v>
      </c>
      <c r="EQ515">
        <v>-2475770146</v>
      </c>
      <c r="ER515">
        <v>750</v>
      </c>
      <c r="ES515" t="s">
        <v>10328</v>
      </c>
      <c r="ET515" t="s">
        <v>10328</v>
      </c>
      <c r="EU515">
        <v>2020</v>
      </c>
      <c r="EV515" t="s">
        <v>613</v>
      </c>
      <c r="EW515">
        <v>0</v>
      </c>
      <c r="EX515">
        <v>0</v>
      </c>
      <c r="EY515">
        <v>0</v>
      </c>
      <c r="EZ515">
        <v>0</v>
      </c>
      <c r="FA515">
        <v>-2475770146</v>
      </c>
      <c r="FB515">
        <v>0</v>
      </c>
      <c r="FC515">
        <v>0</v>
      </c>
      <c r="FD515">
        <v>0</v>
      </c>
      <c r="FE515">
        <v>0</v>
      </c>
      <c r="FF515">
        <v>-2475770146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 t="b">
        <v>1</v>
      </c>
      <c r="FR515" t="b">
        <v>1</v>
      </c>
    </row>
    <row r="516" spans="1:174" x14ac:dyDescent="0.4">
      <c r="A516" t="s">
        <v>1875</v>
      </c>
      <c r="B516">
        <v>606453534601</v>
      </c>
      <c r="C516">
        <v>6000000001156</v>
      </c>
      <c r="D516" t="s">
        <v>1876</v>
      </c>
      <c r="E516" t="e">
        <v>#N/A</v>
      </c>
      <c r="F516" t="s">
        <v>647</v>
      </c>
      <c r="G516" t="s">
        <v>1280</v>
      </c>
      <c r="H516" t="s">
        <v>1281</v>
      </c>
      <c r="I516" t="s">
        <v>590</v>
      </c>
      <c r="J516" t="s">
        <v>591</v>
      </c>
      <c r="K516" t="s">
        <v>592</v>
      </c>
      <c r="L516" t="s">
        <v>593</v>
      </c>
      <c r="M516" t="s">
        <v>650</v>
      </c>
      <c r="N516" t="s">
        <v>595</v>
      </c>
      <c r="O516" t="s">
        <v>596</v>
      </c>
      <c r="P516" t="s">
        <v>595</v>
      </c>
      <c r="Q516" t="s">
        <v>597</v>
      </c>
      <c r="R516" t="s">
        <v>598</v>
      </c>
      <c r="S516" t="s">
        <v>598</v>
      </c>
      <c r="T516" s="1">
        <v>44011</v>
      </c>
      <c r="U516" s="1">
        <v>44529</v>
      </c>
      <c r="V516" s="1">
        <v>44529</v>
      </c>
      <c r="W516" s="1">
        <v>44529</v>
      </c>
      <c r="X516" t="s">
        <v>594</v>
      </c>
      <c r="Y516" t="s">
        <v>594</v>
      </c>
      <c r="Z516" t="s">
        <v>1557</v>
      </c>
      <c r="AA516" t="s">
        <v>1557</v>
      </c>
      <c r="AB516" t="s">
        <v>1098</v>
      </c>
      <c r="AC516" t="s">
        <v>594</v>
      </c>
      <c r="AD516" t="s">
        <v>604</v>
      </c>
      <c r="AF516" t="s">
        <v>10331</v>
      </c>
      <c r="AH516" t="s">
        <v>10328</v>
      </c>
      <c r="AI516" t="s">
        <v>607</v>
      </c>
      <c r="AJ516" t="s">
        <v>608</v>
      </c>
      <c r="AK516" t="s">
        <v>647</v>
      </c>
      <c r="AL516" t="s">
        <v>609</v>
      </c>
      <c r="AM516" t="s">
        <v>610</v>
      </c>
      <c r="AN516" t="s">
        <v>611</v>
      </c>
      <c r="AO516">
        <v>0</v>
      </c>
      <c r="AP516">
        <v>13500000000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1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450</v>
      </c>
      <c r="ES516" t="s">
        <v>10328</v>
      </c>
      <c r="ET516" t="s">
        <v>10328</v>
      </c>
      <c r="EU516">
        <v>2020</v>
      </c>
      <c r="EV516" t="s">
        <v>10329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 t="b">
        <v>1</v>
      </c>
      <c r="FR516" t="b">
        <v>1</v>
      </c>
    </row>
    <row r="517" spans="1:174" x14ac:dyDescent="0.4">
      <c r="A517" t="s">
        <v>262</v>
      </c>
      <c r="B517">
        <v>705888348701</v>
      </c>
      <c r="C517">
        <v>6000000001158</v>
      </c>
      <c r="D517" t="s">
        <v>1877</v>
      </c>
      <c r="E517" t="s">
        <v>1878</v>
      </c>
      <c r="F517" t="s">
        <v>587</v>
      </c>
      <c r="G517" t="s">
        <v>742</v>
      </c>
      <c r="H517" t="s">
        <v>1097</v>
      </c>
      <c r="I517" t="s">
        <v>590</v>
      </c>
      <c r="J517" t="s">
        <v>591</v>
      </c>
      <c r="K517" t="s">
        <v>592</v>
      </c>
      <c r="L517" t="s">
        <v>593</v>
      </c>
      <c r="M517" t="s">
        <v>594</v>
      </c>
      <c r="N517" t="s">
        <v>595</v>
      </c>
      <c r="O517" t="s">
        <v>596</v>
      </c>
      <c r="P517" t="s">
        <v>595</v>
      </c>
      <c r="Q517" t="s">
        <v>597</v>
      </c>
      <c r="R517" t="s">
        <v>598</v>
      </c>
      <c r="S517" t="s">
        <v>598</v>
      </c>
      <c r="T517" s="1">
        <v>44027</v>
      </c>
      <c r="U517" s="1">
        <v>47026</v>
      </c>
      <c r="V517" s="1">
        <v>47026</v>
      </c>
      <c r="X517" t="s">
        <v>718</v>
      </c>
      <c r="Y517" t="s">
        <v>600</v>
      </c>
      <c r="Z517" t="s">
        <v>719</v>
      </c>
      <c r="AB517" t="s">
        <v>603</v>
      </c>
      <c r="AC517" t="s">
        <v>594</v>
      </c>
      <c r="AD517" t="s">
        <v>661</v>
      </c>
      <c r="AF517" t="s">
        <v>605</v>
      </c>
      <c r="AH517" s="1">
        <v>44021</v>
      </c>
      <c r="AI517" t="s">
        <v>607</v>
      </c>
      <c r="AJ517" t="s">
        <v>608</v>
      </c>
      <c r="AK517" t="s">
        <v>587</v>
      </c>
      <c r="AL517" t="s">
        <v>609</v>
      </c>
      <c r="AM517" t="s">
        <v>610</v>
      </c>
      <c r="AN517" t="s">
        <v>619</v>
      </c>
      <c r="AO517">
        <v>0</v>
      </c>
      <c r="AP517">
        <v>25000000000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25000000000</v>
      </c>
      <c r="AX517">
        <v>939356060</v>
      </c>
      <c r="AY517">
        <v>939356060</v>
      </c>
      <c r="AZ517">
        <v>15364834191</v>
      </c>
      <c r="BA517">
        <v>-939356060</v>
      </c>
      <c r="BB517">
        <v>-939356060</v>
      </c>
      <c r="BC517">
        <v>9635165809</v>
      </c>
      <c r="BD517">
        <v>104391780</v>
      </c>
      <c r="BE517">
        <v>104391780</v>
      </c>
      <c r="BF517">
        <v>2229446105</v>
      </c>
      <c r="BG517">
        <v>0</v>
      </c>
      <c r="BH517">
        <v>104391780</v>
      </c>
      <c r="BI517">
        <v>0</v>
      </c>
      <c r="BJ517">
        <v>0</v>
      </c>
      <c r="BK517">
        <v>0</v>
      </c>
      <c r="BL517">
        <v>104288837</v>
      </c>
      <c r="BM517">
        <v>0</v>
      </c>
      <c r="BN517">
        <v>0</v>
      </c>
      <c r="BO517">
        <v>36862120</v>
      </c>
      <c r="BP517">
        <v>105651708</v>
      </c>
      <c r="BQ517">
        <v>36862120</v>
      </c>
      <c r="BR517">
        <v>105651708</v>
      </c>
      <c r="BS517">
        <v>0</v>
      </c>
      <c r="BT517">
        <v>0</v>
      </c>
      <c r="BU517">
        <v>0</v>
      </c>
      <c r="BV517">
        <v>36862120</v>
      </c>
      <c r="BW517">
        <v>105651708</v>
      </c>
      <c r="BX517">
        <v>0.36548015025332831</v>
      </c>
      <c r="BY517">
        <v>1.0511209797484145</v>
      </c>
      <c r="BZ517">
        <v>0</v>
      </c>
      <c r="CA517">
        <v>9644810620</v>
      </c>
      <c r="CB517">
        <v>10584166680</v>
      </c>
      <c r="CC517">
        <v>10584166680</v>
      </c>
      <c r="CD517">
        <v>0</v>
      </c>
      <c r="CE517">
        <v>9635165809</v>
      </c>
      <c r="CF517">
        <v>10573582513</v>
      </c>
      <c r="CG517">
        <v>10573159147</v>
      </c>
      <c r="CH517">
        <v>9635165809</v>
      </c>
      <c r="CI517">
        <v>10573582513</v>
      </c>
      <c r="CJ517">
        <v>10573159147</v>
      </c>
      <c r="CK517">
        <v>1362722</v>
      </c>
      <c r="CL517">
        <v>0</v>
      </c>
      <c r="CM517">
        <v>0.33755406666666671</v>
      </c>
      <c r="CN517">
        <v>4.0506488000000003</v>
      </c>
      <c r="CO517">
        <v>4.0506488000000003</v>
      </c>
      <c r="CP517">
        <v>3252389401.8355737</v>
      </c>
      <c r="CQ517">
        <v>39028672822.026878</v>
      </c>
      <c r="CR517">
        <v>39028672822.026878</v>
      </c>
      <c r="CS517">
        <v>1.0891778442</v>
      </c>
      <c r="CT517">
        <v>10494409124.356169</v>
      </c>
      <c r="CU517">
        <v>4</v>
      </c>
      <c r="CV517">
        <v>0</v>
      </c>
      <c r="CW517">
        <v>0</v>
      </c>
      <c r="CX517">
        <v>4</v>
      </c>
      <c r="CY517">
        <v>4</v>
      </c>
      <c r="CZ517">
        <v>38540663236</v>
      </c>
      <c r="DA517">
        <v>0</v>
      </c>
      <c r="DB517">
        <v>0</v>
      </c>
      <c r="DC517">
        <v>3757424240</v>
      </c>
      <c r="DD517">
        <v>3757424240</v>
      </c>
      <c r="DE517">
        <v>9635165809</v>
      </c>
      <c r="DF517">
        <v>0</v>
      </c>
      <c r="DG517">
        <v>939356060</v>
      </c>
      <c r="DH517">
        <v>1</v>
      </c>
      <c r="DI517">
        <v>0</v>
      </c>
      <c r="DJ517">
        <v>9635165809</v>
      </c>
      <c r="DK517">
        <v>0</v>
      </c>
      <c r="DL517">
        <v>10573159147</v>
      </c>
      <c r="DM517">
        <v>0</v>
      </c>
      <c r="DN517">
        <v>0</v>
      </c>
      <c r="DO517">
        <v>0</v>
      </c>
      <c r="DP517">
        <v>939356060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12555836258.226791</v>
      </c>
      <c r="DW517">
        <v>263701243.11776266</v>
      </c>
      <c r="DX517">
        <v>0</v>
      </c>
      <c r="DY517">
        <v>0</v>
      </c>
      <c r="DZ517">
        <v>0</v>
      </c>
      <c r="EA517">
        <v>0</v>
      </c>
      <c r="EB517">
        <v>263701243.11776266</v>
      </c>
      <c r="EC517">
        <v>2.1002284331717153E-2</v>
      </c>
      <c r="ED517">
        <v>263701243.11776266</v>
      </c>
      <c r="EE517">
        <v>202360491.90385753</v>
      </c>
      <c r="EF517">
        <v>0</v>
      </c>
      <c r="EG517">
        <v>36862120</v>
      </c>
      <c r="EH517">
        <v>0</v>
      </c>
      <c r="EI517">
        <v>0</v>
      </c>
      <c r="EJ517">
        <v>0</v>
      </c>
      <c r="EK517">
        <v>0</v>
      </c>
      <c r="EL517">
        <v>105651708</v>
      </c>
      <c r="EM517">
        <v>0</v>
      </c>
      <c r="EN517">
        <v>0</v>
      </c>
      <c r="EO517">
        <v>0</v>
      </c>
      <c r="EP517">
        <v>36862120</v>
      </c>
      <c r="EQ517">
        <v>105651708</v>
      </c>
      <c r="ER517">
        <v>287</v>
      </c>
      <c r="ES517" t="s">
        <v>10328</v>
      </c>
      <c r="ET517" t="s">
        <v>10328</v>
      </c>
      <c r="EU517">
        <v>2020</v>
      </c>
      <c r="EV517" t="s">
        <v>10329</v>
      </c>
      <c r="EW517">
        <v>0</v>
      </c>
      <c r="EX517">
        <v>36862120</v>
      </c>
      <c r="EY517">
        <v>0</v>
      </c>
      <c r="EZ517">
        <v>0</v>
      </c>
      <c r="FA517">
        <v>0</v>
      </c>
      <c r="FB517">
        <v>0</v>
      </c>
      <c r="FC517">
        <v>105651708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 t="b">
        <v>1</v>
      </c>
      <c r="FR517" t="b">
        <v>1</v>
      </c>
    </row>
    <row r="518" spans="1:174" x14ac:dyDescent="0.4">
      <c r="A518" t="s">
        <v>1879</v>
      </c>
      <c r="B518">
        <v>100951708111</v>
      </c>
      <c r="C518">
        <v>6000000001161</v>
      </c>
      <c r="D518" t="s">
        <v>1880</v>
      </c>
      <c r="E518" t="s">
        <v>1881</v>
      </c>
      <c r="F518" t="s">
        <v>647</v>
      </c>
      <c r="G518" t="s">
        <v>648</v>
      </c>
      <c r="H518" t="s">
        <v>973</v>
      </c>
      <c r="I518" t="s">
        <v>590</v>
      </c>
      <c r="J518" t="s">
        <v>591</v>
      </c>
      <c r="K518" t="s">
        <v>592</v>
      </c>
      <c r="L518" t="s">
        <v>593</v>
      </c>
      <c r="M518" t="s">
        <v>1230</v>
      </c>
      <c r="N518" t="s">
        <v>595</v>
      </c>
      <c r="O518" t="s">
        <v>596</v>
      </c>
      <c r="P518" t="s">
        <v>595</v>
      </c>
      <c r="Q518" t="s">
        <v>597</v>
      </c>
      <c r="R518" t="s">
        <v>598</v>
      </c>
      <c r="S518" t="s">
        <v>598</v>
      </c>
      <c r="T518" s="1">
        <v>44050</v>
      </c>
      <c r="U518" s="1">
        <v>44050</v>
      </c>
      <c r="V518" s="1">
        <v>45876</v>
      </c>
      <c r="W518" s="1">
        <v>45622</v>
      </c>
      <c r="X518" t="s">
        <v>594</v>
      </c>
      <c r="Y518" t="s">
        <v>594</v>
      </c>
      <c r="Z518" t="s">
        <v>719</v>
      </c>
      <c r="AA518" t="s">
        <v>719</v>
      </c>
      <c r="AB518" t="s">
        <v>1882</v>
      </c>
      <c r="AC518" t="s">
        <v>594</v>
      </c>
      <c r="AD518" t="s">
        <v>604</v>
      </c>
      <c r="AF518" t="s">
        <v>10331</v>
      </c>
      <c r="AH518" t="s">
        <v>10328</v>
      </c>
      <c r="AI518" t="s">
        <v>607</v>
      </c>
      <c r="AJ518" t="s">
        <v>608</v>
      </c>
      <c r="AK518" t="s">
        <v>647</v>
      </c>
      <c r="AL518" t="s">
        <v>609</v>
      </c>
      <c r="AM518" t="s">
        <v>610</v>
      </c>
      <c r="AN518" t="s">
        <v>611</v>
      </c>
      <c r="AO518">
        <v>0</v>
      </c>
      <c r="AP518">
        <v>100000000000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1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450</v>
      </c>
      <c r="ES518" t="s">
        <v>10328</v>
      </c>
      <c r="ET518" t="s">
        <v>10328</v>
      </c>
      <c r="EU518">
        <v>2020</v>
      </c>
      <c r="EV518" t="s">
        <v>10329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 t="b">
        <v>1</v>
      </c>
      <c r="FR518" t="b">
        <v>1</v>
      </c>
    </row>
    <row r="519" spans="1:174" x14ac:dyDescent="0.4">
      <c r="A519" t="s">
        <v>1883</v>
      </c>
      <c r="B519">
        <v>706259799702</v>
      </c>
      <c r="C519">
        <v>6000000001167</v>
      </c>
      <c r="D519" t="s">
        <v>1884</v>
      </c>
      <c r="E519" t="e">
        <v>#N/A</v>
      </c>
      <c r="F519" t="s">
        <v>647</v>
      </c>
      <c r="G519" t="s">
        <v>1280</v>
      </c>
      <c r="H519" t="s">
        <v>973</v>
      </c>
      <c r="I519" t="s">
        <v>590</v>
      </c>
      <c r="J519" t="s">
        <v>591</v>
      </c>
      <c r="K519" t="s">
        <v>592</v>
      </c>
      <c r="L519" t="s">
        <v>593</v>
      </c>
      <c r="M519" t="s">
        <v>1055</v>
      </c>
      <c r="N519" t="s">
        <v>595</v>
      </c>
      <c r="O519" t="s">
        <v>596</v>
      </c>
      <c r="P519" t="s">
        <v>595</v>
      </c>
      <c r="Q519" t="s">
        <v>597</v>
      </c>
      <c r="R519" t="s">
        <v>598</v>
      </c>
      <c r="S519" t="s">
        <v>598</v>
      </c>
      <c r="T519" s="1">
        <v>44061</v>
      </c>
      <c r="U519" s="1">
        <v>44610</v>
      </c>
      <c r="V519" s="1">
        <v>44913</v>
      </c>
      <c r="W519" s="1">
        <v>44487</v>
      </c>
      <c r="X519" t="s">
        <v>594</v>
      </c>
      <c r="Y519" t="s">
        <v>594</v>
      </c>
      <c r="Z519" t="s">
        <v>1444</v>
      </c>
      <c r="AA519" t="s">
        <v>1444</v>
      </c>
      <c r="AB519" t="s">
        <v>869</v>
      </c>
      <c r="AC519" t="s">
        <v>594</v>
      </c>
      <c r="AD519" t="s">
        <v>604</v>
      </c>
      <c r="AF519" t="s">
        <v>10331</v>
      </c>
      <c r="AH519" t="s">
        <v>10328</v>
      </c>
      <c r="AI519" t="s">
        <v>607</v>
      </c>
      <c r="AJ519" t="s">
        <v>608</v>
      </c>
      <c r="AK519" t="s">
        <v>647</v>
      </c>
      <c r="AL519" t="s">
        <v>609</v>
      </c>
      <c r="AM519" t="s">
        <v>610</v>
      </c>
      <c r="AN519" t="s">
        <v>611</v>
      </c>
      <c r="AO519">
        <v>0</v>
      </c>
      <c r="AP519">
        <v>95000000000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1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450</v>
      </c>
      <c r="ES519" t="s">
        <v>10328</v>
      </c>
      <c r="ET519" t="s">
        <v>10328</v>
      </c>
      <c r="EU519">
        <v>2020</v>
      </c>
      <c r="EV519" t="s">
        <v>10329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 t="b">
        <v>1</v>
      </c>
      <c r="FR519" t="b">
        <v>1</v>
      </c>
    </row>
    <row r="520" spans="1:174" x14ac:dyDescent="0.4">
      <c r="A520" t="s">
        <v>1885</v>
      </c>
      <c r="B520">
        <v>700951711701</v>
      </c>
      <c r="C520">
        <v>6000000001174</v>
      </c>
      <c r="D520" t="s">
        <v>1886</v>
      </c>
      <c r="E520" t="s">
        <v>1887</v>
      </c>
      <c r="F520" t="s">
        <v>647</v>
      </c>
      <c r="G520" t="s">
        <v>648</v>
      </c>
      <c r="H520" t="s">
        <v>973</v>
      </c>
      <c r="I520" t="s">
        <v>590</v>
      </c>
      <c r="J520" t="s">
        <v>591</v>
      </c>
      <c r="K520" t="s">
        <v>592</v>
      </c>
      <c r="L520" t="s">
        <v>593</v>
      </c>
      <c r="M520" t="s">
        <v>1418</v>
      </c>
      <c r="N520" t="s">
        <v>595</v>
      </c>
      <c r="O520" t="s">
        <v>596</v>
      </c>
      <c r="P520" t="s">
        <v>595</v>
      </c>
      <c r="Q520" t="s">
        <v>597</v>
      </c>
      <c r="R520" t="s">
        <v>598</v>
      </c>
      <c r="S520" t="s">
        <v>598</v>
      </c>
      <c r="T520" s="1">
        <v>44098</v>
      </c>
      <c r="U520" s="1">
        <v>44098</v>
      </c>
      <c r="V520" s="1">
        <v>45193</v>
      </c>
      <c r="W520" s="1">
        <v>45193</v>
      </c>
      <c r="X520" t="s">
        <v>594</v>
      </c>
      <c r="Y520" t="s">
        <v>594</v>
      </c>
      <c r="Z520" t="s">
        <v>651</v>
      </c>
      <c r="AA520" t="s">
        <v>651</v>
      </c>
      <c r="AB520" t="s">
        <v>1888</v>
      </c>
      <c r="AC520" t="s">
        <v>594</v>
      </c>
      <c r="AD520" t="s">
        <v>604</v>
      </c>
      <c r="AF520" t="s">
        <v>10331</v>
      </c>
      <c r="AH520" t="s">
        <v>10328</v>
      </c>
      <c r="AI520" t="s">
        <v>607</v>
      </c>
      <c r="AJ520" t="s">
        <v>608</v>
      </c>
      <c r="AK520" t="s">
        <v>647</v>
      </c>
      <c r="AL520" t="s">
        <v>609</v>
      </c>
      <c r="AM520" t="s">
        <v>610</v>
      </c>
      <c r="AN520" t="s">
        <v>611</v>
      </c>
      <c r="AO520">
        <v>0</v>
      </c>
      <c r="AP520">
        <v>50000000000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1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450</v>
      </c>
      <c r="ES520" t="s">
        <v>10328</v>
      </c>
      <c r="ET520" t="s">
        <v>10328</v>
      </c>
      <c r="EU520">
        <v>2020</v>
      </c>
      <c r="EV520" t="s">
        <v>10329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 t="b">
        <v>1</v>
      </c>
      <c r="FR520" t="b">
        <v>1</v>
      </c>
    </row>
    <row r="521" spans="1:174" x14ac:dyDescent="0.4">
      <c r="A521" t="s">
        <v>263</v>
      </c>
      <c r="B521">
        <v>505854508508</v>
      </c>
      <c r="C521">
        <v>6000000001163</v>
      </c>
      <c r="D521" t="s">
        <v>1889</v>
      </c>
      <c r="E521" t="s">
        <v>1890</v>
      </c>
      <c r="F521" t="s">
        <v>647</v>
      </c>
      <c r="G521" t="s">
        <v>648</v>
      </c>
      <c r="H521" t="s">
        <v>973</v>
      </c>
      <c r="I521" t="s">
        <v>590</v>
      </c>
      <c r="J521" t="s">
        <v>591</v>
      </c>
      <c r="K521" t="s">
        <v>592</v>
      </c>
      <c r="L521" t="s">
        <v>593</v>
      </c>
      <c r="M521" t="s">
        <v>1230</v>
      </c>
      <c r="N521" t="s">
        <v>595</v>
      </c>
      <c r="O521" t="s">
        <v>596</v>
      </c>
      <c r="P521" t="s">
        <v>595</v>
      </c>
      <c r="Q521" t="s">
        <v>597</v>
      </c>
      <c r="R521" t="s">
        <v>598</v>
      </c>
      <c r="S521" t="s">
        <v>598</v>
      </c>
      <c r="T521" s="1">
        <v>44057</v>
      </c>
      <c r="U521" s="1">
        <v>46743</v>
      </c>
      <c r="V521" s="1">
        <v>46743</v>
      </c>
      <c r="X521" t="s">
        <v>594</v>
      </c>
      <c r="Y521" t="s">
        <v>594</v>
      </c>
      <c r="Z521" t="s">
        <v>719</v>
      </c>
      <c r="AA521" t="s">
        <v>719</v>
      </c>
      <c r="AB521" t="s">
        <v>1511</v>
      </c>
      <c r="AC521" t="s">
        <v>594</v>
      </c>
      <c r="AD521" t="s">
        <v>698</v>
      </c>
      <c r="AF521" t="s">
        <v>10331</v>
      </c>
      <c r="AH521" s="1">
        <v>44056</v>
      </c>
      <c r="AI521" t="s">
        <v>607</v>
      </c>
      <c r="AJ521" t="s">
        <v>608</v>
      </c>
      <c r="AK521" t="s">
        <v>647</v>
      </c>
      <c r="AL521" t="s">
        <v>609</v>
      </c>
      <c r="AM521" t="s">
        <v>610</v>
      </c>
      <c r="AN521" t="s">
        <v>619</v>
      </c>
      <c r="AO521">
        <v>0</v>
      </c>
      <c r="AP521">
        <v>72000000000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72000000000</v>
      </c>
      <c r="AX521">
        <v>0</v>
      </c>
      <c r="AY521">
        <v>0</v>
      </c>
      <c r="AZ521">
        <v>394560000</v>
      </c>
      <c r="BA521">
        <v>0</v>
      </c>
      <c r="BB521">
        <v>0</v>
      </c>
      <c r="BC521">
        <v>71605440000</v>
      </c>
      <c r="BD521">
        <v>0</v>
      </c>
      <c r="BE521">
        <v>725917808</v>
      </c>
      <c r="BF521">
        <v>16338947776</v>
      </c>
      <c r="BG521">
        <v>0</v>
      </c>
      <c r="BH521">
        <v>725917808</v>
      </c>
      <c r="BI521">
        <v>0</v>
      </c>
      <c r="BJ521">
        <v>0</v>
      </c>
      <c r="BK521">
        <v>0</v>
      </c>
      <c r="BL521">
        <v>710136986</v>
      </c>
      <c r="BM521">
        <v>0</v>
      </c>
      <c r="BN521">
        <v>0</v>
      </c>
      <c r="BO521">
        <v>243262317</v>
      </c>
      <c r="BP521">
        <v>729041937</v>
      </c>
      <c r="BQ521">
        <v>243262317</v>
      </c>
      <c r="BR521">
        <v>729041937</v>
      </c>
      <c r="BS521">
        <v>0</v>
      </c>
      <c r="BT521">
        <v>0</v>
      </c>
      <c r="BU521">
        <v>0</v>
      </c>
      <c r="BV521">
        <v>243262317</v>
      </c>
      <c r="BW521">
        <v>729041937</v>
      </c>
      <c r="BX521">
        <v>0.34030407856327571</v>
      </c>
      <c r="BY521">
        <v>1.0234816518301997</v>
      </c>
      <c r="BZ521">
        <v>0</v>
      </c>
      <c r="CA521">
        <v>72000000000</v>
      </c>
      <c r="CB521">
        <v>72000000000</v>
      </c>
      <c r="CC521">
        <v>72000000000</v>
      </c>
      <c r="CD521">
        <v>0</v>
      </c>
      <c r="CE521">
        <v>71605440000</v>
      </c>
      <c r="CF521">
        <v>71605440000</v>
      </c>
      <c r="CG521">
        <v>71586720000</v>
      </c>
      <c r="CH521">
        <v>71605440000</v>
      </c>
      <c r="CI521">
        <v>71605440000</v>
      </c>
      <c r="CJ521">
        <v>71586720000</v>
      </c>
      <c r="CK521">
        <v>18720000</v>
      </c>
      <c r="CL521">
        <v>0</v>
      </c>
      <c r="CM521">
        <v>0.33773639166666669</v>
      </c>
      <c r="CN521">
        <v>4.0528367000000003</v>
      </c>
      <c r="CO521">
        <v>4.0528367000000003</v>
      </c>
      <c r="CP521">
        <v>24183762929.304001</v>
      </c>
      <c r="CQ521">
        <v>290205155151.64801</v>
      </c>
      <c r="CR521">
        <v>290205155151.64801</v>
      </c>
      <c r="CS521">
        <v>1.2269298302222222</v>
      </c>
      <c r="CT521">
        <v>87854850342.187515</v>
      </c>
      <c r="CU521">
        <v>4</v>
      </c>
      <c r="CV521">
        <v>0</v>
      </c>
      <c r="CW521">
        <v>0</v>
      </c>
      <c r="CX521">
        <v>0</v>
      </c>
      <c r="CY521">
        <v>0</v>
      </c>
      <c r="CZ521">
        <v>286421760000</v>
      </c>
      <c r="DA521">
        <v>0</v>
      </c>
      <c r="DB521">
        <v>0</v>
      </c>
      <c r="DC521">
        <v>0</v>
      </c>
      <c r="DD521">
        <v>0</v>
      </c>
      <c r="DE521">
        <v>71605440000</v>
      </c>
      <c r="DF521">
        <v>0</v>
      </c>
      <c r="DG521">
        <v>0</v>
      </c>
      <c r="DH521">
        <v>1</v>
      </c>
      <c r="DI521">
        <v>0</v>
      </c>
      <c r="DJ521">
        <v>71605440000</v>
      </c>
      <c r="DK521">
        <v>0</v>
      </c>
      <c r="DL521">
        <v>71586720000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72029073468.01236</v>
      </c>
      <c r="DW521">
        <v>3470121181.2485933</v>
      </c>
      <c r="DX521">
        <v>0</v>
      </c>
      <c r="DY521">
        <v>0</v>
      </c>
      <c r="DZ521">
        <v>0</v>
      </c>
      <c r="EA521">
        <v>0</v>
      </c>
      <c r="EB521">
        <v>3470121181.2485933</v>
      </c>
      <c r="EC521">
        <v>4.8176673864750622E-2</v>
      </c>
      <c r="ED521">
        <v>3470121181.2485933</v>
      </c>
      <c r="EE521">
        <v>3449711929.8219686</v>
      </c>
      <c r="EF521">
        <v>0</v>
      </c>
      <c r="EG521">
        <v>243262317</v>
      </c>
      <c r="EH521">
        <v>0</v>
      </c>
      <c r="EI521">
        <v>0</v>
      </c>
      <c r="EJ521">
        <v>0</v>
      </c>
      <c r="EK521">
        <v>0</v>
      </c>
      <c r="EL521">
        <v>729041937</v>
      </c>
      <c r="EM521">
        <v>0</v>
      </c>
      <c r="EN521">
        <v>0</v>
      </c>
      <c r="EO521">
        <v>0</v>
      </c>
      <c r="EP521">
        <v>243262317</v>
      </c>
      <c r="EQ521">
        <v>729041937</v>
      </c>
      <c r="ER521">
        <v>148</v>
      </c>
      <c r="ES521" t="s">
        <v>10328</v>
      </c>
      <c r="ET521" t="s">
        <v>10328</v>
      </c>
      <c r="EU521">
        <v>2020</v>
      </c>
      <c r="EV521" t="s">
        <v>10329</v>
      </c>
      <c r="EW521">
        <v>0</v>
      </c>
      <c r="EX521">
        <v>243262317</v>
      </c>
      <c r="EY521">
        <v>0</v>
      </c>
      <c r="EZ521">
        <v>0</v>
      </c>
      <c r="FA521">
        <v>0</v>
      </c>
      <c r="FB521">
        <v>0</v>
      </c>
      <c r="FC521">
        <v>729041937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 t="b">
        <v>1</v>
      </c>
      <c r="FR521" t="b">
        <v>1</v>
      </c>
    </row>
    <row r="522" spans="1:174" x14ac:dyDescent="0.4">
      <c r="A522" t="s">
        <v>263</v>
      </c>
      <c r="B522">
        <v>505854508508</v>
      </c>
      <c r="C522">
        <v>6000000001164</v>
      </c>
      <c r="D522" t="s">
        <v>1889</v>
      </c>
      <c r="E522" t="s">
        <v>1890</v>
      </c>
      <c r="F522" t="s">
        <v>647</v>
      </c>
      <c r="G522" t="s">
        <v>648</v>
      </c>
      <c r="H522" t="s">
        <v>973</v>
      </c>
      <c r="I522" t="s">
        <v>590</v>
      </c>
      <c r="J522" t="s">
        <v>591</v>
      </c>
      <c r="K522" t="s">
        <v>592</v>
      </c>
      <c r="L522" t="s">
        <v>593</v>
      </c>
      <c r="M522" t="s">
        <v>1230</v>
      </c>
      <c r="N522" t="s">
        <v>595</v>
      </c>
      <c r="O522" t="s">
        <v>596</v>
      </c>
      <c r="P522" t="s">
        <v>595</v>
      </c>
      <c r="Q522" t="s">
        <v>597</v>
      </c>
      <c r="R522" t="s">
        <v>598</v>
      </c>
      <c r="S522" t="s">
        <v>598</v>
      </c>
      <c r="T522" s="1">
        <v>44074</v>
      </c>
      <c r="U522" s="1">
        <v>46743</v>
      </c>
      <c r="V522" s="1">
        <v>46743</v>
      </c>
      <c r="X522" t="s">
        <v>594</v>
      </c>
      <c r="Y522" t="s">
        <v>594</v>
      </c>
      <c r="Z522" t="s">
        <v>719</v>
      </c>
      <c r="AA522" t="s">
        <v>719</v>
      </c>
      <c r="AB522" t="s">
        <v>1511</v>
      </c>
      <c r="AC522" t="s">
        <v>594</v>
      </c>
      <c r="AD522" t="s">
        <v>698</v>
      </c>
      <c r="AF522" t="s">
        <v>10331</v>
      </c>
      <c r="AH522" s="1">
        <v>44056</v>
      </c>
      <c r="AI522" t="s">
        <v>607</v>
      </c>
      <c r="AJ522" t="s">
        <v>608</v>
      </c>
      <c r="AK522" t="s">
        <v>647</v>
      </c>
      <c r="AL522" t="s">
        <v>609</v>
      </c>
      <c r="AM522" t="s">
        <v>610</v>
      </c>
      <c r="AN522" t="s">
        <v>619</v>
      </c>
      <c r="AO522">
        <v>0</v>
      </c>
      <c r="AP522">
        <v>2700000000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738000000</v>
      </c>
      <c r="AW522">
        <v>1737000000</v>
      </c>
      <c r="AX522">
        <v>0</v>
      </c>
      <c r="AY522">
        <v>0</v>
      </c>
      <c r="AZ522">
        <v>9518760</v>
      </c>
      <c r="BA522">
        <v>0</v>
      </c>
      <c r="BB522">
        <v>738000000</v>
      </c>
      <c r="BC522">
        <v>1727481240</v>
      </c>
      <c r="BD522">
        <v>0</v>
      </c>
      <c r="BE522">
        <v>10072109</v>
      </c>
      <c r="BF522">
        <v>390916157</v>
      </c>
      <c r="BG522">
        <v>0</v>
      </c>
      <c r="BH522">
        <v>10072109</v>
      </c>
      <c r="BI522">
        <v>0</v>
      </c>
      <c r="BJ522">
        <v>0</v>
      </c>
      <c r="BK522">
        <v>0</v>
      </c>
      <c r="BL522">
        <v>13169096</v>
      </c>
      <c r="BM522">
        <v>0</v>
      </c>
      <c r="BN522">
        <v>0</v>
      </c>
      <c r="BO522">
        <v>5868703</v>
      </c>
      <c r="BP522">
        <v>9368990</v>
      </c>
      <c r="BQ522">
        <v>5868703</v>
      </c>
      <c r="BR522">
        <v>9368990</v>
      </c>
      <c r="BS522">
        <v>0</v>
      </c>
      <c r="BT522">
        <v>0</v>
      </c>
      <c r="BU522">
        <v>0</v>
      </c>
      <c r="BV522">
        <v>5868703</v>
      </c>
      <c r="BW522">
        <v>9368990</v>
      </c>
      <c r="BX522">
        <v>0.34030405546726311</v>
      </c>
      <c r="BY522">
        <v>0.69108697013506404</v>
      </c>
      <c r="BZ522">
        <v>0</v>
      </c>
      <c r="CA522">
        <v>1737000000</v>
      </c>
      <c r="CB522">
        <v>1737000000</v>
      </c>
      <c r="CC522">
        <v>999000000</v>
      </c>
      <c r="CD522">
        <v>0</v>
      </c>
      <c r="CE522">
        <v>1727481240</v>
      </c>
      <c r="CF522">
        <v>1727481240</v>
      </c>
      <c r="CG522">
        <v>993265740</v>
      </c>
      <c r="CH522">
        <v>1727481240</v>
      </c>
      <c r="CI522">
        <v>1727481240</v>
      </c>
      <c r="CJ522">
        <v>993265740</v>
      </c>
      <c r="CK522">
        <v>-3784500</v>
      </c>
      <c r="CL522">
        <v>0</v>
      </c>
      <c r="CM522">
        <v>0.33773628333333333</v>
      </c>
      <c r="CN522">
        <v>4.0528354000000002</v>
      </c>
      <c r="CO522">
        <v>4.0528354000000002</v>
      </c>
      <c r="CP522">
        <v>583433093.52565801</v>
      </c>
      <c r="CQ522">
        <v>7001197122.3078966</v>
      </c>
      <c r="CR522">
        <v>7001197122.3078966</v>
      </c>
      <c r="CS522">
        <v>1.225052479562464</v>
      </c>
      <c r="CT522">
        <v>2116255176.45964</v>
      </c>
      <c r="CU522">
        <v>4</v>
      </c>
      <c r="CV522">
        <v>0</v>
      </c>
      <c r="CW522">
        <v>4</v>
      </c>
      <c r="CX522">
        <v>0</v>
      </c>
      <c r="CY522">
        <v>0</v>
      </c>
      <c r="CZ522">
        <v>6909924960</v>
      </c>
      <c r="DA522">
        <v>0</v>
      </c>
      <c r="DB522">
        <v>2952000000</v>
      </c>
      <c r="DC522">
        <v>0</v>
      </c>
      <c r="DD522">
        <v>0</v>
      </c>
      <c r="DE522">
        <v>1727481240</v>
      </c>
      <c r="DF522">
        <v>0</v>
      </c>
      <c r="DG522">
        <v>0</v>
      </c>
      <c r="DH522">
        <v>1</v>
      </c>
      <c r="DI522">
        <v>0</v>
      </c>
      <c r="DJ522">
        <v>1727481240</v>
      </c>
      <c r="DK522">
        <v>0</v>
      </c>
      <c r="DL522">
        <v>993265740</v>
      </c>
      <c r="DM522">
        <v>0</v>
      </c>
      <c r="DN522">
        <v>738000000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269797573.1681428</v>
      </c>
      <c r="DW522">
        <v>13001413.352070853</v>
      </c>
      <c r="DX522">
        <v>0</v>
      </c>
      <c r="DY522">
        <v>0</v>
      </c>
      <c r="DZ522">
        <v>0</v>
      </c>
      <c r="EA522">
        <v>0</v>
      </c>
      <c r="EB522">
        <v>13001413.352070853</v>
      </c>
      <c r="EC522">
        <v>4.81895118603166E-2</v>
      </c>
      <c r="ED522">
        <v>13001413.352070853</v>
      </c>
      <c r="EE522">
        <v>83246477.70345442</v>
      </c>
      <c r="EF522">
        <v>0</v>
      </c>
      <c r="EG522">
        <v>5868703</v>
      </c>
      <c r="EH522">
        <v>0</v>
      </c>
      <c r="EI522">
        <v>0</v>
      </c>
      <c r="EJ522">
        <v>0</v>
      </c>
      <c r="EK522">
        <v>0</v>
      </c>
      <c r="EL522">
        <v>9368990</v>
      </c>
      <c r="EM522">
        <v>0</v>
      </c>
      <c r="EN522">
        <v>0</v>
      </c>
      <c r="EO522">
        <v>0</v>
      </c>
      <c r="EP522">
        <v>5868703</v>
      </c>
      <c r="EQ522">
        <v>9368990</v>
      </c>
      <c r="ER522">
        <v>348</v>
      </c>
      <c r="ES522" t="s">
        <v>10328</v>
      </c>
      <c r="ET522" t="s">
        <v>10328</v>
      </c>
      <c r="EU522">
        <v>2020</v>
      </c>
      <c r="EV522" t="s">
        <v>10329</v>
      </c>
      <c r="EW522">
        <v>0</v>
      </c>
      <c r="EX522">
        <v>5868703</v>
      </c>
      <c r="EY522">
        <v>0</v>
      </c>
      <c r="EZ522">
        <v>0</v>
      </c>
      <c r="FA522">
        <v>0</v>
      </c>
      <c r="FB522">
        <v>0</v>
      </c>
      <c r="FC522">
        <v>9368990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 t="b">
        <v>1</v>
      </c>
      <c r="FR522" t="b">
        <v>1</v>
      </c>
    </row>
    <row r="523" spans="1:174" x14ac:dyDescent="0.4">
      <c r="A523" t="s">
        <v>263</v>
      </c>
      <c r="B523" t="s">
        <v>1891</v>
      </c>
      <c r="C523">
        <v>210000684</v>
      </c>
      <c r="D523" t="s">
        <v>1889</v>
      </c>
      <c r="E523" t="s">
        <v>1892</v>
      </c>
      <c r="F523" t="s">
        <v>647</v>
      </c>
      <c r="G523" t="s">
        <v>648</v>
      </c>
      <c r="H523" t="s">
        <v>973</v>
      </c>
      <c r="I523" t="s">
        <v>590</v>
      </c>
      <c r="J523" t="s">
        <v>591</v>
      </c>
      <c r="K523" t="s">
        <v>592</v>
      </c>
      <c r="L523" t="s">
        <v>593</v>
      </c>
      <c r="M523" t="s">
        <v>1230</v>
      </c>
      <c r="N523" t="s">
        <v>635</v>
      </c>
      <c r="O523" t="s">
        <v>596</v>
      </c>
      <c r="P523" t="s">
        <v>625</v>
      </c>
      <c r="Q523" t="s">
        <v>597</v>
      </c>
      <c r="R523" t="s">
        <v>598</v>
      </c>
      <c r="S523" t="s">
        <v>598</v>
      </c>
      <c r="T523" s="1">
        <v>44057</v>
      </c>
      <c r="U523" s="1">
        <v>46743</v>
      </c>
      <c r="V523" s="1">
        <v>46743</v>
      </c>
      <c r="X523" t="s">
        <v>594</v>
      </c>
      <c r="Y523" t="s">
        <v>594</v>
      </c>
      <c r="Z523" t="s">
        <v>719</v>
      </c>
      <c r="AA523" t="s">
        <v>719</v>
      </c>
      <c r="AB523" t="s">
        <v>1511</v>
      </c>
      <c r="AC523" t="s">
        <v>594</v>
      </c>
      <c r="AD523" t="s">
        <v>698</v>
      </c>
      <c r="AF523" t="s">
        <v>10331</v>
      </c>
      <c r="AH523" t="s">
        <v>10328</v>
      </c>
      <c r="AI523" t="s">
        <v>607</v>
      </c>
      <c r="AJ523" t="s">
        <v>608</v>
      </c>
      <c r="AK523" t="s">
        <v>647</v>
      </c>
      <c r="AL523" t="s">
        <v>627</v>
      </c>
      <c r="AM523" t="s">
        <v>610</v>
      </c>
      <c r="AN523" t="s">
        <v>619</v>
      </c>
      <c r="AO523">
        <v>0</v>
      </c>
      <c r="AP523">
        <v>31500000000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30205138050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30205138050</v>
      </c>
      <c r="BD523">
        <v>0</v>
      </c>
      <c r="BE523">
        <v>0</v>
      </c>
      <c r="BF523">
        <v>6342753387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-261830514</v>
      </c>
      <c r="BN523">
        <v>-261830514</v>
      </c>
      <c r="BO523">
        <v>0</v>
      </c>
      <c r="BP523">
        <v>0</v>
      </c>
      <c r="BQ523">
        <v>-261830514</v>
      </c>
      <c r="BR523">
        <v>-261830514</v>
      </c>
      <c r="BS523">
        <v>0</v>
      </c>
      <c r="BT523">
        <v>0</v>
      </c>
      <c r="BU523">
        <v>0</v>
      </c>
      <c r="BV523">
        <v>-261830514</v>
      </c>
      <c r="BW523">
        <v>-261830514</v>
      </c>
      <c r="BX523">
        <v>-0.37715726422582579</v>
      </c>
      <c r="BY523">
        <v>-0.37715726422582579</v>
      </c>
      <c r="BZ523">
        <v>0</v>
      </c>
      <c r="CA523">
        <v>30205138050</v>
      </c>
      <c r="CB523">
        <v>30205138050</v>
      </c>
      <c r="CC523">
        <v>30205138050</v>
      </c>
      <c r="CD523">
        <v>0</v>
      </c>
      <c r="CE523">
        <v>69160275020</v>
      </c>
      <c r="CF523">
        <v>69422105534</v>
      </c>
      <c r="CG523">
        <v>69422105534</v>
      </c>
      <c r="CH523">
        <v>69160275020</v>
      </c>
      <c r="CI523">
        <v>69422105534</v>
      </c>
      <c r="CJ523">
        <v>69422105534</v>
      </c>
      <c r="CK523">
        <v>-261830514</v>
      </c>
      <c r="CL523">
        <v>0</v>
      </c>
      <c r="CM523">
        <v>-4.3515965342521685</v>
      </c>
      <c r="CN523">
        <v>-1.5207913517951963</v>
      </c>
      <c r="CO523">
        <v>18.932926058769226</v>
      </c>
      <c r="CP523">
        <v>-300957613084.9588</v>
      </c>
      <c r="CQ523">
        <v>-105178348138.19334</v>
      </c>
      <c r="CR523">
        <v>1309406373157.8044</v>
      </c>
      <c r="CS523">
        <v>2.4996749984064381</v>
      </c>
      <c r="CT523">
        <v>172878210350.40732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1</v>
      </c>
      <c r="DJ523">
        <v>0</v>
      </c>
      <c r="DK523">
        <v>69160275020</v>
      </c>
      <c r="DL523">
        <v>0</v>
      </c>
      <c r="DM523">
        <v>69422105534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58479135506</v>
      </c>
      <c r="DW523">
        <v>17861060.554259542</v>
      </c>
      <c r="DX523">
        <v>32895000000.109676</v>
      </c>
      <c r="DY523">
        <v>0</v>
      </c>
      <c r="DZ523">
        <v>0</v>
      </c>
      <c r="EA523">
        <v>0</v>
      </c>
      <c r="EB523">
        <v>32912861060.663937</v>
      </c>
      <c r="EC523">
        <v>0.56281374161707731</v>
      </c>
      <c r="ED523">
        <v>32912861060.663937</v>
      </c>
      <c r="EE523">
        <v>38924353155.272285</v>
      </c>
      <c r="EF523">
        <v>0</v>
      </c>
      <c r="EG523">
        <v>0</v>
      </c>
      <c r="EH523">
        <v>0</v>
      </c>
      <c r="EI523">
        <v>0</v>
      </c>
      <c r="EJ523">
        <v>-261830514</v>
      </c>
      <c r="EK523">
        <v>0</v>
      </c>
      <c r="EL523">
        <v>0</v>
      </c>
      <c r="EM523">
        <v>0</v>
      </c>
      <c r="EN523">
        <v>0</v>
      </c>
      <c r="EO523">
        <v>-261830514</v>
      </c>
      <c r="EP523">
        <v>-261830514</v>
      </c>
      <c r="EQ523">
        <v>-261830514</v>
      </c>
      <c r="ER523">
        <v>730</v>
      </c>
      <c r="ES523" t="s">
        <v>10328</v>
      </c>
      <c r="ET523" t="s">
        <v>10328</v>
      </c>
      <c r="EU523">
        <v>2020</v>
      </c>
      <c r="EV523" t="s">
        <v>613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-261830514</v>
      </c>
      <c r="FL523">
        <v>0</v>
      </c>
      <c r="FM523">
        <v>0</v>
      </c>
      <c r="FN523">
        <v>0</v>
      </c>
      <c r="FO523">
        <v>0</v>
      </c>
      <c r="FP523">
        <v>-261830514</v>
      </c>
      <c r="FQ523" t="b">
        <v>1</v>
      </c>
      <c r="FR523" t="b">
        <v>1</v>
      </c>
    </row>
    <row r="524" spans="1:174" x14ac:dyDescent="0.4">
      <c r="A524" t="s">
        <v>264</v>
      </c>
      <c r="B524" t="s">
        <v>1893</v>
      </c>
      <c r="C524">
        <v>210000739</v>
      </c>
      <c r="D524" t="s">
        <v>1894</v>
      </c>
      <c r="E524" t="s">
        <v>1895</v>
      </c>
      <c r="F524" t="s">
        <v>587</v>
      </c>
      <c r="G524" t="s">
        <v>717</v>
      </c>
      <c r="H524" t="s">
        <v>1334</v>
      </c>
      <c r="I524" t="s">
        <v>730</v>
      </c>
      <c r="J524" t="s">
        <v>650</v>
      </c>
      <c r="K524" t="s">
        <v>592</v>
      </c>
      <c r="L524" t="s">
        <v>1896</v>
      </c>
      <c r="M524" t="s">
        <v>594</v>
      </c>
      <c r="N524" t="s">
        <v>635</v>
      </c>
      <c r="O524" t="s">
        <v>624</v>
      </c>
      <c r="P524" t="s">
        <v>636</v>
      </c>
      <c r="Q524" t="s">
        <v>597</v>
      </c>
      <c r="R524" t="s">
        <v>598</v>
      </c>
      <c r="S524" t="s">
        <v>733</v>
      </c>
      <c r="T524" s="1">
        <v>44102</v>
      </c>
      <c r="U524" s="1">
        <v>51501</v>
      </c>
      <c r="V524" s="1">
        <v>51501</v>
      </c>
      <c r="X524" t="s">
        <v>594</v>
      </c>
      <c r="Y524" t="s">
        <v>594</v>
      </c>
      <c r="Z524" t="s">
        <v>594</v>
      </c>
      <c r="AA524" t="s">
        <v>594</v>
      </c>
      <c r="AB524" t="s">
        <v>1683</v>
      </c>
      <c r="AC524" t="s">
        <v>1683</v>
      </c>
      <c r="AD524" t="s">
        <v>904</v>
      </c>
      <c r="AF524" t="s">
        <v>813</v>
      </c>
      <c r="AH524" t="s">
        <v>10328</v>
      </c>
      <c r="AI524" t="s">
        <v>607</v>
      </c>
      <c r="AJ524" t="s">
        <v>814</v>
      </c>
      <c r="AK524" t="s">
        <v>587</v>
      </c>
      <c r="AL524" t="s">
        <v>609</v>
      </c>
      <c r="AM524" t="s">
        <v>610</v>
      </c>
      <c r="AN524" t="s">
        <v>619</v>
      </c>
      <c r="AO524">
        <v>700000000</v>
      </c>
      <c r="AP524">
        <v>116331410000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161992315418</v>
      </c>
      <c r="AX524">
        <v>0</v>
      </c>
      <c r="AY524">
        <v>1539116299</v>
      </c>
      <c r="AZ524">
        <v>56752451079</v>
      </c>
      <c r="BA524">
        <v>0</v>
      </c>
      <c r="BB524">
        <v>-1539116299</v>
      </c>
      <c r="BC524">
        <v>105239864339</v>
      </c>
      <c r="BD524">
        <v>0</v>
      </c>
      <c r="BE524">
        <v>1991509165</v>
      </c>
      <c r="BF524">
        <v>29090750483</v>
      </c>
      <c r="BG524">
        <v>1991509165</v>
      </c>
      <c r="BH524">
        <v>0</v>
      </c>
      <c r="BI524">
        <v>0</v>
      </c>
      <c r="BJ524">
        <v>100618827</v>
      </c>
      <c r="BK524">
        <v>1991509165</v>
      </c>
      <c r="BL524">
        <v>0</v>
      </c>
      <c r="BM524">
        <v>596366719</v>
      </c>
      <c r="BN524">
        <v>696985545</v>
      </c>
      <c r="BO524">
        <v>0</v>
      </c>
      <c r="BP524">
        <v>1991509165</v>
      </c>
      <c r="BQ524">
        <v>596366719</v>
      </c>
      <c r="BR524">
        <v>2688494710</v>
      </c>
      <c r="BS524">
        <v>0</v>
      </c>
      <c r="BT524">
        <v>0</v>
      </c>
      <c r="BU524">
        <v>0</v>
      </c>
      <c r="BV524">
        <v>596366719</v>
      </c>
      <c r="BW524">
        <v>2688494710</v>
      </c>
      <c r="BX524">
        <v>0.61243031610412324</v>
      </c>
      <c r="BY524">
        <v>2.7702087134538207</v>
      </c>
      <c r="BZ524">
        <v>0</v>
      </c>
      <c r="CA524">
        <v>105908896302</v>
      </c>
      <c r="CB524">
        <v>105908896302</v>
      </c>
      <c r="CC524">
        <v>107473429659</v>
      </c>
      <c r="CD524">
        <v>0</v>
      </c>
      <c r="CE524">
        <v>97973440211</v>
      </c>
      <c r="CF524">
        <v>97377073492</v>
      </c>
      <c r="CG524">
        <v>98815570965</v>
      </c>
      <c r="CH524">
        <v>97973440211</v>
      </c>
      <c r="CI524">
        <v>97377073492</v>
      </c>
      <c r="CJ524">
        <v>98815570965</v>
      </c>
      <c r="CK524">
        <v>696985545</v>
      </c>
      <c r="CL524">
        <v>9109579374</v>
      </c>
      <c r="CM524">
        <v>7.4535873532295254</v>
      </c>
      <c r="CN524">
        <v>11.772418618202208</v>
      </c>
      <c r="CO524">
        <v>3.7931898236274728</v>
      </c>
      <c r="CP524">
        <v>730253594909.09863</v>
      </c>
      <c r="CQ524">
        <v>1153384351629.2971</v>
      </c>
      <c r="CR524">
        <v>371631856394.13983</v>
      </c>
      <c r="CS524">
        <v>1.1347244546674031</v>
      </c>
      <c r="CT524">
        <v>111172858515.31641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0.92939247651292511</v>
      </c>
      <c r="DI524">
        <v>7.0607523487074886E-2</v>
      </c>
      <c r="DJ524">
        <v>91055778230.192291</v>
      </c>
      <c r="DK524">
        <v>6917661980.8077097</v>
      </c>
      <c r="DL524">
        <v>91838448217.200043</v>
      </c>
      <c r="DM524">
        <v>6977122747.7999525</v>
      </c>
      <c r="DN524">
        <v>0</v>
      </c>
      <c r="DO524">
        <v>0</v>
      </c>
      <c r="DP524">
        <v>1430443108.7690177</v>
      </c>
      <c r="DQ524">
        <v>108673190.23098227</v>
      </c>
      <c r="DR524">
        <v>0</v>
      </c>
      <c r="DS524">
        <v>0</v>
      </c>
      <c r="DT524">
        <v>0</v>
      </c>
      <c r="DU524">
        <v>0</v>
      </c>
      <c r="DV524">
        <v>94328612042</v>
      </c>
      <c r="DW524">
        <v>10726956084.964161</v>
      </c>
      <c r="DX524">
        <v>0</v>
      </c>
      <c r="DY524">
        <v>3261902126.4137588</v>
      </c>
      <c r="DZ524">
        <v>22757736130.539707</v>
      </c>
      <c r="EA524">
        <v>0</v>
      </c>
      <c r="EB524">
        <v>36746594341.917625</v>
      </c>
      <c r="EC524">
        <v>0.38955936641531558</v>
      </c>
      <c r="ED524">
        <v>36746594341.917625</v>
      </c>
      <c r="EE524">
        <v>38166471294.125961</v>
      </c>
      <c r="EF524">
        <v>0</v>
      </c>
      <c r="EG524">
        <v>0</v>
      </c>
      <c r="EH524">
        <v>0</v>
      </c>
      <c r="EI524">
        <v>0</v>
      </c>
      <c r="EJ524">
        <v>596366719</v>
      </c>
      <c r="EK524">
        <v>0</v>
      </c>
      <c r="EL524">
        <v>1991509165</v>
      </c>
      <c r="EM524">
        <v>100618827</v>
      </c>
      <c r="EN524">
        <v>0</v>
      </c>
      <c r="EO524">
        <v>596366718</v>
      </c>
      <c r="EP524">
        <v>596366719</v>
      </c>
      <c r="EQ524">
        <v>2688494710</v>
      </c>
      <c r="ER524">
        <v>49</v>
      </c>
      <c r="ES524" t="s">
        <v>10328</v>
      </c>
      <c r="ET524" t="s">
        <v>10328</v>
      </c>
      <c r="EU524">
        <v>2020</v>
      </c>
      <c r="EV524" t="s">
        <v>613</v>
      </c>
      <c r="EW524">
        <v>0</v>
      </c>
      <c r="EX524">
        <v>0</v>
      </c>
      <c r="EY524">
        <v>0</v>
      </c>
      <c r="EZ524">
        <v>0</v>
      </c>
      <c r="FA524">
        <v>554258741.88129771</v>
      </c>
      <c r="FB524">
        <v>0</v>
      </c>
      <c r="FC524">
        <v>1850893634.8575375</v>
      </c>
      <c r="FD524">
        <v>93514380.809355572</v>
      </c>
      <c r="FE524">
        <v>0</v>
      </c>
      <c r="FF524">
        <v>554258740.95190525</v>
      </c>
      <c r="FG524">
        <v>0</v>
      </c>
      <c r="FH524">
        <v>0</v>
      </c>
      <c r="FI524">
        <v>0</v>
      </c>
      <c r="FJ524">
        <v>0</v>
      </c>
      <c r="FK524">
        <v>42107977.118702285</v>
      </c>
      <c r="FL524">
        <v>0</v>
      </c>
      <c r="FM524">
        <v>140615530.1424624</v>
      </c>
      <c r="FN524">
        <v>7104446.1906444244</v>
      </c>
      <c r="FO524">
        <v>0</v>
      </c>
      <c r="FP524">
        <v>42107977.048094764</v>
      </c>
      <c r="FQ524" t="b">
        <v>1</v>
      </c>
      <c r="FR524" t="b">
        <v>1</v>
      </c>
    </row>
    <row r="525" spans="1:174" x14ac:dyDescent="0.4">
      <c r="A525" t="s">
        <v>1897</v>
      </c>
      <c r="B525">
        <v>100951708112</v>
      </c>
      <c r="C525">
        <v>6000000001168</v>
      </c>
      <c r="D525" t="s">
        <v>1898</v>
      </c>
      <c r="E525" t="s">
        <v>1898</v>
      </c>
      <c r="F525" t="s">
        <v>647</v>
      </c>
      <c r="G525" t="s">
        <v>648</v>
      </c>
      <c r="H525" t="s">
        <v>973</v>
      </c>
      <c r="I525" t="s">
        <v>590</v>
      </c>
      <c r="J525" t="s">
        <v>591</v>
      </c>
      <c r="K525" t="s">
        <v>592</v>
      </c>
      <c r="L525" t="s">
        <v>593</v>
      </c>
      <c r="M525" t="s">
        <v>1418</v>
      </c>
      <c r="N525" t="s">
        <v>595</v>
      </c>
      <c r="O525" t="s">
        <v>596</v>
      </c>
      <c r="P525" t="s">
        <v>595</v>
      </c>
      <c r="Q525" t="s">
        <v>597</v>
      </c>
      <c r="R525" t="s">
        <v>598</v>
      </c>
      <c r="S525" t="s">
        <v>598</v>
      </c>
      <c r="T525" s="1">
        <v>44074</v>
      </c>
      <c r="U525" s="1">
        <v>44074</v>
      </c>
      <c r="V525" s="1">
        <v>45900</v>
      </c>
      <c r="W525" s="1">
        <v>45900</v>
      </c>
      <c r="X525" t="s">
        <v>594</v>
      </c>
      <c r="Y525" t="s">
        <v>594</v>
      </c>
      <c r="Z525" t="s">
        <v>719</v>
      </c>
      <c r="AA525" t="s">
        <v>719</v>
      </c>
      <c r="AB525" t="s">
        <v>1069</v>
      </c>
      <c r="AC525" t="s">
        <v>594</v>
      </c>
      <c r="AD525" t="s">
        <v>661</v>
      </c>
      <c r="AF525" t="s">
        <v>10331</v>
      </c>
      <c r="AH525" t="s">
        <v>10328</v>
      </c>
      <c r="AI525" t="s">
        <v>607</v>
      </c>
      <c r="AJ525" t="s">
        <v>608</v>
      </c>
      <c r="AK525" t="s">
        <v>647</v>
      </c>
      <c r="AL525" t="s">
        <v>609</v>
      </c>
      <c r="AM525" t="s">
        <v>610</v>
      </c>
      <c r="AN525" t="s">
        <v>611</v>
      </c>
      <c r="AO525">
        <v>0</v>
      </c>
      <c r="AP525">
        <v>79500000000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1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79500789057.071716</v>
      </c>
      <c r="DW525">
        <v>3824464439.139442</v>
      </c>
      <c r="DX525">
        <v>0</v>
      </c>
      <c r="DY525">
        <v>0</v>
      </c>
      <c r="DZ525">
        <v>0</v>
      </c>
      <c r="EA525">
        <v>0</v>
      </c>
      <c r="EB525">
        <v>3824464439.139442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450</v>
      </c>
      <c r="ES525" t="s">
        <v>10328</v>
      </c>
      <c r="ET525" t="s">
        <v>10328</v>
      </c>
      <c r="EU525">
        <v>2020</v>
      </c>
      <c r="EV525" t="s">
        <v>10329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 t="b">
        <v>1</v>
      </c>
      <c r="FR525" t="b">
        <v>1</v>
      </c>
    </row>
    <row r="526" spans="1:174" x14ac:dyDescent="0.4">
      <c r="A526" t="s">
        <v>265</v>
      </c>
      <c r="B526" t="s">
        <v>1899</v>
      </c>
      <c r="C526">
        <v>210000724</v>
      </c>
      <c r="D526" t="s">
        <v>1900</v>
      </c>
      <c r="E526" t="s">
        <v>1901</v>
      </c>
      <c r="F526" t="s">
        <v>728</v>
      </c>
      <c r="G526" t="s">
        <v>728</v>
      </c>
      <c r="H526" t="s">
        <v>728</v>
      </c>
      <c r="I526" t="s">
        <v>730</v>
      </c>
      <c r="J526" t="s">
        <v>878</v>
      </c>
      <c r="K526" t="s">
        <v>732</v>
      </c>
      <c r="L526" t="s">
        <v>1565</v>
      </c>
      <c r="M526" t="s">
        <v>594</v>
      </c>
      <c r="N526" t="s">
        <v>635</v>
      </c>
      <c r="O526" t="s">
        <v>624</v>
      </c>
      <c r="P526" t="s">
        <v>625</v>
      </c>
      <c r="Q526" t="s">
        <v>597</v>
      </c>
      <c r="R526" t="s">
        <v>733</v>
      </c>
      <c r="S526" t="s">
        <v>733</v>
      </c>
      <c r="T526" s="1">
        <v>44089</v>
      </c>
      <c r="U526" s="1">
        <v>44089</v>
      </c>
      <c r="V526" s="1">
        <v>46925</v>
      </c>
      <c r="X526" t="s">
        <v>594</v>
      </c>
      <c r="Y526" t="s">
        <v>594</v>
      </c>
      <c r="Z526" t="s">
        <v>594</v>
      </c>
      <c r="AA526" t="s">
        <v>594</v>
      </c>
      <c r="AB526" t="s">
        <v>594</v>
      </c>
      <c r="AC526" t="s">
        <v>1902</v>
      </c>
      <c r="AD526" t="s">
        <v>734</v>
      </c>
      <c r="AF526" t="s">
        <v>735</v>
      </c>
      <c r="AH526" t="s">
        <v>10328</v>
      </c>
      <c r="AI526" t="s">
        <v>607</v>
      </c>
      <c r="AJ526" t="s">
        <v>737</v>
      </c>
      <c r="AK526" t="s">
        <v>728</v>
      </c>
      <c r="AL526" t="s">
        <v>627</v>
      </c>
      <c r="AM526" t="s">
        <v>610</v>
      </c>
      <c r="AN526" t="s">
        <v>619</v>
      </c>
      <c r="AO526">
        <v>10000000</v>
      </c>
      <c r="AP526">
        <v>15000000000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11922461589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11922461589</v>
      </c>
      <c r="BD526">
        <v>0</v>
      </c>
      <c r="BE526">
        <v>0</v>
      </c>
      <c r="BF526">
        <v>2071400331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-10157398</v>
      </c>
      <c r="BN526">
        <v>-65212670</v>
      </c>
      <c r="BO526">
        <v>0</v>
      </c>
      <c r="BP526">
        <v>0</v>
      </c>
      <c r="BQ526">
        <v>-10157398</v>
      </c>
      <c r="BR526">
        <v>-65212670</v>
      </c>
      <c r="BS526">
        <v>0</v>
      </c>
      <c r="BT526">
        <v>0</v>
      </c>
      <c r="BU526">
        <v>0</v>
      </c>
      <c r="BV526">
        <v>-10157398</v>
      </c>
      <c r="BW526">
        <v>-65212670</v>
      </c>
      <c r="BX526">
        <v>-5.4836088577840551E-2</v>
      </c>
      <c r="BY526">
        <v>-0.350299110357774</v>
      </c>
      <c r="BZ526">
        <v>10069125</v>
      </c>
      <c r="CA526">
        <v>11922461589</v>
      </c>
      <c r="CB526">
        <v>11922461589</v>
      </c>
      <c r="CC526">
        <v>11922461589</v>
      </c>
      <c r="CD526">
        <v>12606030</v>
      </c>
      <c r="CE526">
        <v>19077965802</v>
      </c>
      <c r="CF526">
        <v>17958275489</v>
      </c>
      <c r="CG526">
        <v>18089385398</v>
      </c>
      <c r="CH526">
        <v>15761813566.436249</v>
      </c>
      <c r="CI526">
        <v>15537268465.936251</v>
      </c>
      <c r="CJ526">
        <v>15563659474.936249</v>
      </c>
      <c r="CK526">
        <v>198154091.5</v>
      </c>
      <c r="CL526">
        <v>0</v>
      </c>
      <c r="CM526">
        <v>103.83458733558655</v>
      </c>
      <c r="CN526">
        <v>24.084293246269223</v>
      </c>
      <c r="CO526">
        <v>12.483741641044615</v>
      </c>
      <c r="CP526">
        <v>1980952706253.1025</v>
      </c>
      <c r="CQ526">
        <v>459479322917.66382</v>
      </c>
      <c r="CR526">
        <v>238164396108.85251</v>
      </c>
      <c r="CS526">
        <v>1.7739093537959478</v>
      </c>
      <c r="CT526">
        <v>33842581987.567013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1</v>
      </c>
      <c r="DJ526">
        <v>0</v>
      </c>
      <c r="DK526">
        <v>19077965802</v>
      </c>
      <c r="DL526">
        <v>0</v>
      </c>
      <c r="DM526">
        <v>18089385398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17098043231</v>
      </c>
      <c r="DW526">
        <v>0</v>
      </c>
      <c r="DX526">
        <v>0</v>
      </c>
      <c r="DY526">
        <v>8378041183.1899996</v>
      </c>
      <c r="DZ526">
        <v>4274510807.75</v>
      </c>
      <c r="EA526">
        <v>0</v>
      </c>
      <c r="EB526">
        <v>12652551990.939999</v>
      </c>
      <c r="EC526">
        <v>0.73999999999999988</v>
      </c>
      <c r="ED526">
        <v>12652551990.939999</v>
      </c>
      <c r="EE526">
        <v>14117694693.479998</v>
      </c>
      <c r="EF526">
        <v>1120737586</v>
      </c>
      <c r="EG526">
        <v>0</v>
      </c>
      <c r="EH526">
        <v>0</v>
      </c>
      <c r="EI526">
        <v>-1129847711</v>
      </c>
      <c r="EJ526">
        <v>-1047273</v>
      </c>
      <c r="EK526">
        <v>989627677</v>
      </c>
      <c r="EL526">
        <v>0</v>
      </c>
      <c r="EM526">
        <v>0</v>
      </c>
      <c r="EN526">
        <v>-1053793074</v>
      </c>
      <c r="EO526">
        <v>-1047273</v>
      </c>
      <c r="EP526">
        <v>-10157398</v>
      </c>
      <c r="EQ526">
        <v>-65212670</v>
      </c>
      <c r="ER526">
        <v>718</v>
      </c>
      <c r="ES526" t="s">
        <v>1793</v>
      </c>
      <c r="ET526" t="s">
        <v>10328</v>
      </c>
      <c r="EU526">
        <v>2020</v>
      </c>
      <c r="EV526" t="s">
        <v>855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1120737586</v>
      </c>
      <c r="FH526">
        <v>0</v>
      </c>
      <c r="FI526">
        <v>0</v>
      </c>
      <c r="FJ526">
        <v>-1129847711</v>
      </c>
      <c r="FK526">
        <v>-1047273</v>
      </c>
      <c r="FL526">
        <v>989627677</v>
      </c>
      <c r="FM526">
        <v>0</v>
      </c>
      <c r="FN526">
        <v>0</v>
      </c>
      <c r="FO526">
        <v>-1053793074</v>
      </c>
      <c r="FP526">
        <v>-1047273</v>
      </c>
      <c r="FQ526" t="b">
        <v>1</v>
      </c>
      <c r="FR526" t="b">
        <v>1</v>
      </c>
    </row>
    <row r="527" spans="1:174" x14ac:dyDescent="0.4">
      <c r="A527" t="s">
        <v>1903</v>
      </c>
      <c r="B527">
        <v>106462116101</v>
      </c>
      <c r="C527">
        <v>6000000001170</v>
      </c>
      <c r="D527" t="s">
        <v>1904</v>
      </c>
      <c r="E527" t="s">
        <v>1905</v>
      </c>
      <c r="F527" t="s">
        <v>647</v>
      </c>
      <c r="G527" t="s">
        <v>1280</v>
      </c>
      <c r="H527" t="s">
        <v>1281</v>
      </c>
      <c r="I527" t="s">
        <v>590</v>
      </c>
      <c r="J527" t="s">
        <v>591</v>
      </c>
      <c r="K527" t="s">
        <v>592</v>
      </c>
      <c r="L527" t="s">
        <v>593</v>
      </c>
      <c r="M527" t="s">
        <v>650</v>
      </c>
      <c r="N527" t="s">
        <v>595</v>
      </c>
      <c r="O527" t="s">
        <v>596</v>
      </c>
      <c r="P527" t="s">
        <v>595</v>
      </c>
      <c r="Q527" t="s">
        <v>597</v>
      </c>
      <c r="R527" t="s">
        <v>598</v>
      </c>
      <c r="S527" t="s">
        <v>598</v>
      </c>
      <c r="T527" s="1">
        <v>44071</v>
      </c>
      <c r="U527" s="1">
        <v>44893</v>
      </c>
      <c r="V527" s="1">
        <v>44893</v>
      </c>
      <c r="W527" s="1">
        <v>44862</v>
      </c>
      <c r="X527" t="s">
        <v>594</v>
      </c>
      <c r="Y527" t="s">
        <v>594</v>
      </c>
      <c r="Z527" t="s">
        <v>1444</v>
      </c>
      <c r="AA527" t="s">
        <v>1444</v>
      </c>
      <c r="AB527" t="s">
        <v>1906</v>
      </c>
      <c r="AC527" t="s">
        <v>594</v>
      </c>
      <c r="AD527" t="s">
        <v>604</v>
      </c>
      <c r="AF527" t="s">
        <v>10331</v>
      </c>
      <c r="AH527" t="s">
        <v>10328</v>
      </c>
      <c r="AI527" t="s">
        <v>607</v>
      </c>
      <c r="AJ527" t="s">
        <v>608</v>
      </c>
      <c r="AK527" t="s">
        <v>647</v>
      </c>
      <c r="AL527" t="s">
        <v>609</v>
      </c>
      <c r="AM527" t="s">
        <v>610</v>
      </c>
      <c r="AN527" t="s">
        <v>611</v>
      </c>
      <c r="AO527">
        <v>0</v>
      </c>
      <c r="AP527">
        <v>45700000000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1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450</v>
      </c>
      <c r="ES527" t="s">
        <v>10328</v>
      </c>
      <c r="ET527" t="s">
        <v>10328</v>
      </c>
      <c r="EU527">
        <v>2020</v>
      </c>
      <c r="EV527" t="s">
        <v>10329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 t="b">
        <v>1</v>
      </c>
      <c r="FR527" t="b">
        <v>1</v>
      </c>
    </row>
    <row r="528" spans="1:174" x14ac:dyDescent="0.4">
      <c r="A528" t="s">
        <v>1903</v>
      </c>
      <c r="B528">
        <v>106462116101</v>
      </c>
      <c r="C528">
        <v>6000000001171</v>
      </c>
      <c r="D528" t="s">
        <v>1904</v>
      </c>
      <c r="E528" t="s">
        <v>1905</v>
      </c>
      <c r="F528" t="s">
        <v>647</v>
      </c>
      <c r="G528" t="s">
        <v>1280</v>
      </c>
      <c r="H528" t="s">
        <v>1281</v>
      </c>
      <c r="I528" t="s">
        <v>590</v>
      </c>
      <c r="J528" t="s">
        <v>591</v>
      </c>
      <c r="K528" t="s">
        <v>592</v>
      </c>
      <c r="L528" t="s">
        <v>593</v>
      </c>
      <c r="M528" t="s">
        <v>650</v>
      </c>
      <c r="N528" t="s">
        <v>595</v>
      </c>
      <c r="O528" t="s">
        <v>596</v>
      </c>
      <c r="P528" t="s">
        <v>595</v>
      </c>
      <c r="Q528" t="s">
        <v>597</v>
      </c>
      <c r="R528" t="s">
        <v>598</v>
      </c>
      <c r="S528" t="s">
        <v>598</v>
      </c>
      <c r="T528" s="1">
        <v>44071</v>
      </c>
      <c r="U528" s="1">
        <v>44893</v>
      </c>
      <c r="V528" s="1">
        <v>44893</v>
      </c>
      <c r="W528" s="1">
        <v>44862</v>
      </c>
      <c r="X528" t="s">
        <v>594</v>
      </c>
      <c r="Y528" t="s">
        <v>594</v>
      </c>
      <c r="Z528" t="s">
        <v>1444</v>
      </c>
      <c r="AA528" t="s">
        <v>1444</v>
      </c>
      <c r="AB528" t="s">
        <v>1906</v>
      </c>
      <c r="AC528" t="s">
        <v>594</v>
      </c>
      <c r="AD528" t="s">
        <v>604</v>
      </c>
      <c r="AF528" t="s">
        <v>10331</v>
      </c>
      <c r="AH528" t="s">
        <v>10328</v>
      </c>
      <c r="AI528" t="s">
        <v>607</v>
      </c>
      <c r="AJ528" t="s">
        <v>608</v>
      </c>
      <c r="AK528" t="s">
        <v>647</v>
      </c>
      <c r="AL528" t="s">
        <v>609</v>
      </c>
      <c r="AM528" t="s">
        <v>610</v>
      </c>
      <c r="AN528" t="s">
        <v>611</v>
      </c>
      <c r="AO528">
        <v>0</v>
      </c>
      <c r="AP528">
        <v>9200000000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1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450</v>
      </c>
      <c r="ES528" t="s">
        <v>10328</v>
      </c>
      <c r="ET528" t="s">
        <v>10328</v>
      </c>
      <c r="EU528">
        <v>2020</v>
      </c>
      <c r="EV528" t="s">
        <v>10329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 t="b">
        <v>1</v>
      </c>
      <c r="FR528" t="b">
        <v>1</v>
      </c>
    </row>
    <row r="529" spans="1:174" x14ac:dyDescent="0.4">
      <c r="A529" t="s">
        <v>266</v>
      </c>
      <c r="B529" t="s">
        <v>1907</v>
      </c>
      <c r="C529">
        <v>210001036</v>
      </c>
      <c r="D529" t="s">
        <v>1908</v>
      </c>
      <c r="E529" t="s">
        <v>1909</v>
      </c>
      <c r="F529" t="s">
        <v>587</v>
      </c>
      <c r="G529" t="s">
        <v>695</v>
      </c>
      <c r="H529" t="s">
        <v>695</v>
      </c>
      <c r="I529" t="s">
        <v>730</v>
      </c>
      <c r="J529" t="s">
        <v>731</v>
      </c>
      <c r="K529" t="s">
        <v>732</v>
      </c>
      <c r="L529" t="s">
        <v>695</v>
      </c>
      <c r="M529" t="s">
        <v>594</v>
      </c>
      <c r="N529" t="s">
        <v>635</v>
      </c>
      <c r="O529" t="s">
        <v>695</v>
      </c>
      <c r="P529" t="s">
        <v>636</v>
      </c>
      <c r="Q529" t="s">
        <v>696</v>
      </c>
      <c r="R529" t="s">
        <v>598</v>
      </c>
      <c r="S529" t="s">
        <v>853</v>
      </c>
      <c r="T529" s="1">
        <v>44383</v>
      </c>
      <c r="U529" s="1">
        <v>45479</v>
      </c>
      <c r="V529" s="1">
        <v>49131</v>
      </c>
      <c r="X529" t="s">
        <v>594</v>
      </c>
      <c r="Y529" t="s">
        <v>594</v>
      </c>
      <c r="Z529" t="s">
        <v>594</v>
      </c>
      <c r="AA529" t="s">
        <v>594</v>
      </c>
      <c r="AB529" t="s">
        <v>1297</v>
      </c>
      <c r="AC529" t="s">
        <v>1205</v>
      </c>
      <c r="AD529" t="s">
        <v>812</v>
      </c>
      <c r="AF529" t="s">
        <v>813</v>
      </c>
      <c r="AH529" t="s">
        <v>10328</v>
      </c>
      <c r="AI529" t="s">
        <v>607</v>
      </c>
      <c r="AJ529" t="s">
        <v>814</v>
      </c>
      <c r="AK529" t="s">
        <v>587</v>
      </c>
      <c r="AL529" t="s">
        <v>609</v>
      </c>
      <c r="AM529" t="s">
        <v>610</v>
      </c>
      <c r="AN529" t="s">
        <v>619</v>
      </c>
      <c r="AO529">
        <v>350000000</v>
      </c>
      <c r="AP529">
        <v>82500000000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66384985897</v>
      </c>
      <c r="AX529">
        <v>0</v>
      </c>
      <c r="AY529">
        <v>0</v>
      </c>
      <c r="AZ529">
        <v>16470277001</v>
      </c>
      <c r="BA529">
        <v>0</v>
      </c>
      <c r="BB529">
        <v>0</v>
      </c>
      <c r="BC529">
        <v>49914708896</v>
      </c>
      <c r="BD529">
        <v>0</v>
      </c>
      <c r="BE529">
        <v>1084162000</v>
      </c>
      <c r="BF529">
        <v>9268704794</v>
      </c>
      <c r="BG529">
        <v>1084162000</v>
      </c>
      <c r="BH529">
        <v>0</v>
      </c>
      <c r="BI529">
        <v>0</v>
      </c>
      <c r="BJ529">
        <v>0</v>
      </c>
      <c r="BK529">
        <v>1084162000</v>
      </c>
      <c r="BL529">
        <v>0</v>
      </c>
      <c r="BM529">
        <v>-5571150040</v>
      </c>
      <c r="BN529">
        <v>-5571150040</v>
      </c>
      <c r="BO529">
        <v>0</v>
      </c>
      <c r="BP529">
        <v>1084162000</v>
      </c>
      <c r="BQ529">
        <v>-5571150040</v>
      </c>
      <c r="BR529">
        <v>-4486988040</v>
      </c>
      <c r="BS529">
        <v>0</v>
      </c>
      <c r="BT529">
        <v>0</v>
      </c>
      <c r="BU529">
        <v>0</v>
      </c>
      <c r="BV529">
        <v>-5571150040</v>
      </c>
      <c r="BW529">
        <v>-4486988040</v>
      </c>
      <c r="BX529">
        <v>-11.200821920659379</v>
      </c>
      <c r="BY529">
        <v>-9.1205098478097177</v>
      </c>
      <c r="BZ529">
        <v>0</v>
      </c>
      <c r="CA529">
        <v>50132830918</v>
      </c>
      <c r="CB529">
        <v>50132830918</v>
      </c>
      <c r="CC529">
        <v>50132830918</v>
      </c>
      <c r="CD529">
        <v>0</v>
      </c>
      <c r="CE529">
        <v>44167610914</v>
      </c>
      <c r="CF529">
        <v>49738760954</v>
      </c>
      <c r="CG529">
        <v>49738760954</v>
      </c>
      <c r="CH529">
        <v>44167610914</v>
      </c>
      <c r="CI529">
        <v>49738760954</v>
      </c>
      <c r="CJ529">
        <v>49738760954</v>
      </c>
      <c r="CK529">
        <v>-5571150040</v>
      </c>
      <c r="CL529">
        <v>0</v>
      </c>
      <c r="CM529">
        <v>-75.307961329817758</v>
      </c>
      <c r="CN529">
        <v>-32.237158939242363</v>
      </c>
      <c r="CO529">
        <v>2.0458319783210759</v>
      </c>
      <c r="CP529">
        <v>-3326172734741.9487</v>
      </c>
      <c r="CQ529">
        <v>-1423838293001.2336</v>
      </c>
      <c r="CR529">
        <v>90359510813.90416</v>
      </c>
      <c r="CS529">
        <v>1.0530482422254932</v>
      </c>
      <c r="CT529">
        <v>46510625036.287209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1</v>
      </c>
      <c r="DI529">
        <v>0</v>
      </c>
      <c r="DJ529">
        <v>44167610914</v>
      </c>
      <c r="DK529">
        <v>0</v>
      </c>
      <c r="DL529">
        <v>49738760954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50702126105</v>
      </c>
      <c r="DW529">
        <v>6873795607.4316473</v>
      </c>
      <c r="DX529">
        <v>0</v>
      </c>
      <c r="DY529">
        <v>0</v>
      </c>
      <c r="DZ529">
        <v>17954253014.311543</v>
      </c>
      <c r="EA529">
        <v>0</v>
      </c>
      <c r="EB529">
        <v>24828048621.743191</v>
      </c>
      <c r="EC529">
        <v>0.48968456609346739</v>
      </c>
      <c r="ED529">
        <v>24828048621.743191</v>
      </c>
      <c r="EE529">
        <v>21628197385.807186</v>
      </c>
      <c r="EF529">
        <v>0</v>
      </c>
      <c r="EG529">
        <v>0</v>
      </c>
      <c r="EH529">
        <v>0</v>
      </c>
      <c r="EI529">
        <v>0</v>
      </c>
      <c r="EJ529">
        <v>-5571150040</v>
      </c>
      <c r="EK529">
        <v>0</v>
      </c>
      <c r="EL529">
        <v>1084162000</v>
      </c>
      <c r="EM529">
        <v>0</v>
      </c>
      <c r="EN529">
        <v>0</v>
      </c>
      <c r="EO529">
        <v>-5571150040</v>
      </c>
      <c r="EP529">
        <v>-5571150040</v>
      </c>
      <c r="EQ529">
        <v>-4486988040</v>
      </c>
      <c r="ER529">
        <v>757</v>
      </c>
      <c r="ES529" t="s">
        <v>10328</v>
      </c>
      <c r="ET529" t="s">
        <v>10328</v>
      </c>
      <c r="EU529">
        <v>2021</v>
      </c>
      <c r="EV529" t="s">
        <v>613</v>
      </c>
      <c r="EW529">
        <v>0</v>
      </c>
      <c r="EX529">
        <v>0</v>
      </c>
      <c r="EY529">
        <v>0</v>
      </c>
      <c r="EZ529">
        <v>0</v>
      </c>
      <c r="FA529">
        <v>-5571150040</v>
      </c>
      <c r="FB529">
        <v>0</v>
      </c>
      <c r="FC529">
        <v>1084162000</v>
      </c>
      <c r="FD529">
        <v>0</v>
      </c>
      <c r="FE529">
        <v>0</v>
      </c>
      <c r="FF529">
        <v>-5571150040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 t="b">
        <v>1</v>
      </c>
      <c r="FR529" t="b">
        <v>1</v>
      </c>
    </row>
    <row r="530" spans="1:174" x14ac:dyDescent="0.4">
      <c r="A530" t="s">
        <v>1910</v>
      </c>
      <c r="B530">
        <v>800951713804</v>
      </c>
      <c r="C530">
        <v>6000000001172</v>
      </c>
      <c r="D530" t="s">
        <v>1911</v>
      </c>
      <c r="E530" t="s">
        <v>1912</v>
      </c>
      <c r="F530" t="s">
        <v>647</v>
      </c>
      <c r="G530" t="s">
        <v>648</v>
      </c>
      <c r="H530" t="s">
        <v>973</v>
      </c>
      <c r="I530" t="s">
        <v>590</v>
      </c>
      <c r="J530" t="s">
        <v>591</v>
      </c>
      <c r="K530" t="s">
        <v>592</v>
      </c>
      <c r="L530" t="s">
        <v>593</v>
      </c>
      <c r="M530" t="s">
        <v>1230</v>
      </c>
      <c r="N530" t="s">
        <v>595</v>
      </c>
      <c r="O530" t="s">
        <v>596</v>
      </c>
      <c r="P530" t="s">
        <v>595</v>
      </c>
      <c r="Q530" t="s">
        <v>597</v>
      </c>
      <c r="R530" t="s">
        <v>598</v>
      </c>
      <c r="S530" t="s">
        <v>598</v>
      </c>
      <c r="T530" s="1">
        <v>44082</v>
      </c>
      <c r="U530" s="1">
        <v>44082</v>
      </c>
      <c r="V530" s="1">
        <v>45908</v>
      </c>
      <c r="W530" s="1">
        <v>45391</v>
      </c>
      <c r="X530" t="s">
        <v>594</v>
      </c>
      <c r="Y530" t="s">
        <v>594</v>
      </c>
      <c r="Z530" t="s">
        <v>719</v>
      </c>
      <c r="AA530" t="s">
        <v>719</v>
      </c>
      <c r="AB530" t="s">
        <v>1913</v>
      </c>
      <c r="AC530" t="s">
        <v>594</v>
      </c>
      <c r="AD530" t="s">
        <v>604</v>
      </c>
      <c r="AF530" t="s">
        <v>10331</v>
      </c>
      <c r="AH530" t="s">
        <v>10328</v>
      </c>
      <c r="AI530" t="s">
        <v>607</v>
      </c>
      <c r="AJ530" t="s">
        <v>608</v>
      </c>
      <c r="AK530" t="s">
        <v>647</v>
      </c>
      <c r="AL530" t="s">
        <v>609</v>
      </c>
      <c r="AM530" t="s">
        <v>610</v>
      </c>
      <c r="AN530" t="s">
        <v>611</v>
      </c>
      <c r="AO530">
        <v>0</v>
      </c>
      <c r="AP530">
        <v>78200000000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1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450</v>
      </c>
      <c r="ES530" t="s">
        <v>10328</v>
      </c>
      <c r="ET530" t="s">
        <v>10328</v>
      </c>
      <c r="EU530">
        <v>2020</v>
      </c>
      <c r="EV530" t="s">
        <v>10329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 t="b">
        <v>1</v>
      </c>
      <c r="FR530" t="b">
        <v>1</v>
      </c>
    </row>
    <row r="531" spans="1:174" x14ac:dyDescent="0.4">
      <c r="A531" t="s">
        <v>267</v>
      </c>
      <c r="B531" t="s">
        <v>1914</v>
      </c>
      <c r="C531">
        <v>210000740</v>
      </c>
      <c r="D531" t="s">
        <v>1915</v>
      </c>
      <c r="E531" t="s">
        <v>1916</v>
      </c>
      <c r="F531" t="s">
        <v>587</v>
      </c>
      <c r="G531" t="s">
        <v>742</v>
      </c>
      <c r="H531" t="s">
        <v>743</v>
      </c>
      <c r="I531" t="s">
        <v>590</v>
      </c>
      <c r="J531" t="s">
        <v>591</v>
      </c>
      <c r="K531" t="s">
        <v>592</v>
      </c>
      <c r="L531" t="s">
        <v>593</v>
      </c>
      <c r="M531" t="s">
        <v>594</v>
      </c>
      <c r="N531" t="s">
        <v>635</v>
      </c>
      <c r="O531" t="s">
        <v>596</v>
      </c>
      <c r="P531" t="s">
        <v>636</v>
      </c>
      <c r="Q531" t="s">
        <v>696</v>
      </c>
      <c r="R531" t="s">
        <v>598</v>
      </c>
      <c r="S531" t="s">
        <v>598</v>
      </c>
      <c r="T531" s="1">
        <v>44103</v>
      </c>
      <c r="U531" s="1">
        <v>44832</v>
      </c>
      <c r="V531" s="1">
        <v>50308</v>
      </c>
      <c r="X531" t="s">
        <v>718</v>
      </c>
      <c r="Y531" t="s">
        <v>600</v>
      </c>
      <c r="Z531" t="s">
        <v>719</v>
      </c>
      <c r="AB531" t="s">
        <v>642</v>
      </c>
      <c r="AC531" t="s">
        <v>594</v>
      </c>
      <c r="AD531" t="s">
        <v>618</v>
      </c>
      <c r="AF531" t="s">
        <v>605</v>
      </c>
      <c r="AH531" t="s">
        <v>10328</v>
      </c>
      <c r="AI531" t="s">
        <v>607</v>
      </c>
      <c r="AJ531" t="s">
        <v>608</v>
      </c>
      <c r="AK531" t="s">
        <v>587</v>
      </c>
      <c r="AL531" t="s">
        <v>609</v>
      </c>
      <c r="AM531" t="s">
        <v>610</v>
      </c>
      <c r="AN531" t="s">
        <v>619</v>
      </c>
      <c r="AO531">
        <v>0</v>
      </c>
      <c r="AP531">
        <v>50000000000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49687218000</v>
      </c>
      <c r="AX531">
        <v>964014206</v>
      </c>
      <c r="AY531">
        <v>964014206</v>
      </c>
      <c r="AZ531">
        <v>17001325801</v>
      </c>
      <c r="BA531">
        <v>-964014206</v>
      </c>
      <c r="BB531">
        <v>-964014206</v>
      </c>
      <c r="BC531">
        <v>32685892199</v>
      </c>
      <c r="BD531">
        <v>318254399</v>
      </c>
      <c r="BE531">
        <v>318254399</v>
      </c>
      <c r="BF531">
        <v>8120061387</v>
      </c>
      <c r="BG531">
        <v>318254399</v>
      </c>
      <c r="BH531">
        <v>0</v>
      </c>
      <c r="BI531">
        <v>0</v>
      </c>
      <c r="BJ531">
        <v>68070159</v>
      </c>
      <c r="BK531">
        <v>318254399</v>
      </c>
      <c r="BL531">
        <v>0</v>
      </c>
      <c r="BM531">
        <v>1643987962</v>
      </c>
      <c r="BN531">
        <v>1643987962</v>
      </c>
      <c r="BO531">
        <v>318254399</v>
      </c>
      <c r="BP531">
        <v>318254399</v>
      </c>
      <c r="BQ531">
        <v>1962242361</v>
      </c>
      <c r="BR531">
        <v>1962242361</v>
      </c>
      <c r="BS531">
        <v>0</v>
      </c>
      <c r="BT531">
        <v>0</v>
      </c>
      <c r="BU531">
        <v>0</v>
      </c>
      <c r="BV531">
        <v>1962242361</v>
      </c>
      <c r="BW531">
        <v>1962242361</v>
      </c>
      <c r="BX531">
        <v>6.4072329828924222</v>
      </c>
      <c r="BY531">
        <v>6.4072329828924222</v>
      </c>
      <c r="BZ531">
        <v>0</v>
      </c>
      <c r="CA531">
        <v>32687752990</v>
      </c>
      <c r="CB531">
        <v>33652053417</v>
      </c>
      <c r="CC531">
        <v>33652053417</v>
      </c>
      <c r="CD531">
        <v>0</v>
      </c>
      <c r="CE531">
        <v>31946533515</v>
      </c>
      <c r="CF531">
        <v>31266559759</v>
      </c>
      <c r="CG531">
        <v>31266559759</v>
      </c>
      <c r="CH531">
        <v>31946533515</v>
      </c>
      <c r="CI531">
        <v>31266559759</v>
      </c>
      <c r="CJ531">
        <v>31266559759</v>
      </c>
      <c r="CK531">
        <v>1643987962</v>
      </c>
      <c r="CL531">
        <v>4727287452</v>
      </c>
      <c r="CM531">
        <v>110.28645157814027</v>
      </c>
      <c r="CN531">
        <v>28.387241959571842</v>
      </c>
      <c r="CO531">
        <v>3.3767178654670729</v>
      </c>
      <c r="CP531">
        <v>3523269821591.4829</v>
      </c>
      <c r="CQ531">
        <v>906873976659.8761</v>
      </c>
      <c r="CR531">
        <v>107874430459.84311</v>
      </c>
      <c r="CS531">
        <v>1.1485432873903305</v>
      </c>
      <c r="CT531">
        <v>36691976624.043472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1</v>
      </c>
      <c r="DI531">
        <v>0</v>
      </c>
      <c r="DJ531">
        <v>31946533515</v>
      </c>
      <c r="DK531">
        <v>0</v>
      </c>
      <c r="DL531">
        <v>31266559759</v>
      </c>
      <c r="DM531">
        <v>0</v>
      </c>
      <c r="DN531">
        <v>0</v>
      </c>
      <c r="DO531">
        <v>0</v>
      </c>
      <c r="DP531">
        <v>964014206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36065510950</v>
      </c>
      <c r="DW531">
        <v>4579930173.7058897</v>
      </c>
      <c r="DX531">
        <v>0</v>
      </c>
      <c r="DY531">
        <v>0</v>
      </c>
      <c r="DZ531">
        <v>0</v>
      </c>
      <c r="EA531">
        <v>0</v>
      </c>
      <c r="EB531">
        <v>4579930173.7058897</v>
      </c>
      <c r="EC531">
        <v>0.12698919419318222</v>
      </c>
      <c r="ED531">
        <v>4579930173.7058897</v>
      </c>
      <c r="EE531">
        <v>4056864548.3353391</v>
      </c>
      <c r="EF531">
        <v>0</v>
      </c>
      <c r="EG531">
        <v>318254399</v>
      </c>
      <c r="EH531">
        <v>68070159</v>
      </c>
      <c r="EI531">
        <v>0</v>
      </c>
      <c r="EJ531">
        <v>1575917803</v>
      </c>
      <c r="EK531">
        <v>0</v>
      </c>
      <c r="EL531">
        <v>318254399</v>
      </c>
      <c r="EM531">
        <v>68070159</v>
      </c>
      <c r="EN531">
        <v>0</v>
      </c>
      <c r="EO531">
        <v>1575917803</v>
      </c>
      <c r="EP531">
        <v>1962242361</v>
      </c>
      <c r="EQ531">
        <v>1962242361</v>
      </c>
      <c r="ER531">
        <v>64</v>
      </c>
      <c r="ES531" t="s">
        <v>10328</v>
      </c>
      <c r="ET531" t="s">
        <v>10328</v>
      </c>
      <c r="EU531">
        <v>2020</v>
      </c>
      <c r="EV531" t="s">
        <v>613</v>
      </c>
      <c r="EW531">
        <v>0</v>
      </c>
      <c r="EX531">
        <v>318254399</v>
      </c>
      <c r="EY531">
        <v>68070159</v>
      </c>
      <c r="EZ531">
        <v>0</v>
      </c>
      <c r="FA531">
        <v>1575917803</v>
      </c>
      <c r="FB531">
        <v>0</v>
      </c>
      <c r="FC531">
        <v>318254399</v>
      </c>
      <c r="FD531">
        <v>68070159</v>
      </c>
      <c r="FE531">
        <v>0</v>
      </c>
      <c r="FF531">
        <v>1575917803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 t="b">
        <v>1</v>
      </c>
      <c r="FR531" t="b">
        <v>1</v>
      </c>
    </row>
    <row r="532" spans="1:174" x14ac:dyDescent="0.4">
      <c r="A532" t="s">
        <v>268</v>
      </c>
      <c r="B532" t="s">
        <v>1917</v>
      </c>
      <c r="C532">
        <v>210000986</v>
      </c>
      <c r="D532" t="s">
        <v>1918</v>
      </c>
      <c r="E532" t="s">
        <v>1919</v>
      </c>
      <c r="F532" t="s">
        <v>587</v>
      </c>
      <c r="G532" t="s">
        <v>695</v>
      </c>
      <c r="H532" t="s">
        <v>695</v>
      </c>
      <c r="I532" t="s">
        <v>730</v>
      </c>
      <c r="J532" t="s">
        <v>731</v>
      </c>
      <c r="K532" t="s">
        <v>732</v>
      </c>
      <c r="L532" t="s">
        <v>695</v>
      </c>
      <c r="M532" t="s">
        <v>594</v>
      </c>
      <c r="N532" t="s">
        <v>635</v>
      </c>
      <c r="O532" t="s">
        <v>695</v>
      </c>
      <c r="P532" t="s">
        <v>625</v>
      </c>
      <c r="Q532" t="s">
        <v>696</v>
      </c>
      <c r="R532" t="s">
        <v>598</v>
      </c>
      <c r="S532" t="s">
        <v>733</v>
      </c>
      <c r="T532" s="1">
        <v>44349</v>
      </c>
      <c r="U532" s="1">
        <v>45928</v>
      </c>
      <c r="V532" s="1">
        <v>49580</v>
      </c>
      <c r="X532" t="s">
        <v>594</v>
      </c>
      <c r="Y532" t="s">
        <v>594</v>
      </c>
      <c r="Z532" t="s">
        <v>594</v>
      </c>
      <c r="AA532" t="s">
        <v>594</v>
      </c>
      <c r="AB532" t="s">
        <v>637</v>
      </c>
      <c r="AC532" t="s">
        <v>637</v>
      </c>
      <c r="AD532" t="s">
        <v>904</v>
      </c>
      <c r="AF532" t="s">
        <v>813</v>
      </c>
      <c r="AH532" t="s">
        <v>10328</v>
      </c>
      <c r="AI532" t="s">
        <v>607</v>
      </c>
      <c r="AJ532" t="s">
        <v>814</v>
      </c>
      <c r="AK532" t="s">
        <v>587</v>
      </c>
      <c r="AL532" t="s">
        <v>609</v>
      </c>
      <c r="AM532" t="s">
        <v>610</v>
      </c>
      <c r="AN532" t="s">
        <v>619</v>
      </c>
      <c r="AO532">
        <v>0</v>
      </c>
      <c r="AP532">
        <v>50000000000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48505682702</v>
      </c>
      <c r="AX532">
        <v>0</v>
      </c>
      <c r="AY532">
        <v>4546788128</v>
      </c>
      <c r="AZ532">
        <v>4546788128</v>
      </c>
      <c r="BA532">
        <v>0</v>
      </c>
      <c r="BB532">
        <v>-4546788128</v>
      </c>
      <c r="BC532">
        <v>43958894574</v>
      </c>
      <c r="BD532">
        <v>0</v>
      </c>
      <c r="BE532">
        <v>522819132</v>
      </c>
      <c r="BF532">
        <v>10235249128</v>
      </c>
      <c r="BG532">
        <v>522819132</v>
      </c>
      <c r="BH532">
        <v>0</v>
      </c>
      <c r="BI532">
        <v>0</v>
      </c>
      <c r="BJ532">
        <v>-34395828</v>
      </c>
      <c r="BK532">
        <v>522819132</v>
      </c>
      <c r="BL532">
        <v>0</v>
      </c>
      <c r="BM532">
        <v>1359958601</v>
      </c>
      <c r="BN532">
        <v>1325562772</v>
      </c>
      <c r="BO532">
        <v>0</v>
      </c>
      <c r="BP532">
        <v>522819132</v>
      </c>
      <c r="BQ532">
        <v>1359958601</v>
      </c>
      <c r="BR532">
        <v>1848381904</v>
      </c>
      <c r="BS532">
        <v>0</v>
      </c>
      <c r="BT532">
        <v>0</v>
      </c>
      <c r="BU532">
        <v>0</v>
      </c>
      <c r="BV532">
        <v>1359958601</v>
      </c>
      <c r="BW532">
        <v>1848381904</v>
      </c>
      <c r="BX532">
        <v>2.9012250859225834</v>
      </c>
      <c r="BY532">
        <v>3.778245269568413</v>
      </c>
      <c r="BZ532">
        <v>0</v>
      </c>
      <c r="CA532">
        <v>44187211184</v>
      </c>
      <c r="CB532">
        <v>44187211184</v>
      </c>
      <c r="CC532">
        <v>48505682702</v>
      </c>
      <c r="CD532">
        <v>0</v>
      </c>
      <c r="CE532">
        <v>48235280602</v>
      </c>
      <c r="CF532">
        <v>46875322001</v>
      </c>
      <c r="CG532">
        <v>51456505958</v>
      </c>
      <c r="CH532">
        <v>48235280602</v>
      </c>
      <c r="CI532">
        <v>46875322001</v>
      </c>
      <c r="CJ532">
        <v>51456505958</v>
      </c>
      <c r="CK532">
        <v>1325562772</v>
      </c>
      <c r="CL532">
        <v>0</v>
      </c>
      <c r="CM532">
        <v>40.036711096763611</v>
      </c>
      <c r="CN532">
        <v>17.014997601509098</v>
      </c>
      <c r="CO532">
        <v>9.9101811647415161</v>
      </c>
      <c r="CP532">
        <v>1931181994133.5999</v>
      </c>
      <c r="CQ532">
        <v>820723183751.14832</v>
      </c>
      <c r="CR532">
        <v>478020369297.96222</v>
      </c>
      <c r="CS532">
        <v>1.2991739183458941</v>
      </c>
      <c r="CT532">
        <v>62666018502.214043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0.52011795812245654</v>
      </c>
      <c r="DI532">
        <v>0.47988204187754352</v>
      </c>
      <c r="DJ532">
        <v>25088035656.175976</v>
      </c>
      <c r="DK532">
        <v>23147244945.824028</v>
      </c>
      <c r="DL532">
        <v>26763452810.990978</v>
      </c>
      <c r="DM532">
        <v>24693053147.009022</v>
      </c>
      <c r="DN532">
        <v>0</v>
      </c>
      <c r="DO532">
        <v>0</v>
      </c>
      <c r="DP532">
        <v>2364866157.1507864</v>
      </c>
      <c r="DQ532">
        <v>2181921970.8492136</v>
      </c>
      <c r="DR532">
        <v>0</v>
      </c>
      <c r="DS532">
        <v>0</v>
      </c>
      <c r="DT532">
        <v>0</v>
      </c>
      <c r="DU532">
        <v>0</v>
      </c>
      <c r="DV532">
        <v>41314168587</v>
      </c>
      <c r="DW532">
        <v>563717435.30345535</v>
      </c>
      <c r="DX532">
        <v>0</v>
      </c>
      <c r="DY532">
        <v>14120736149.87076</v>
      </c>
      <c r="DZ532">
        <v>10307855537.700193</v>
      </c>
      <c r="EA532">
        <v>0</v>
      </c>
      <c r="EB532">
        <v>24992309122.874409</v>
      </c>
      <c r="EC532">
        <v>0.60493312530894161</v>
      </c>
      <c r="ED532">
        <v>24992309122.874409</v>
      </c>
      <c r="EE532">
        <v>29179119044.721626</v>
      </c>
      <c r="EF532">
        <v>0</v>
      </c>
      <c r="EG532">
        <v>0</v>
      </c>
      <c r="EH532">
        <v>0</v>
      </c>
      <c r="EI532">
        <v>0</v>
      </c>
      <c r="EJ532">
        <v>1359958601</v>
      </c>
      <c r="EK532">
        <v>0</v>
      </c>
      <c r="EL532">
        <v>522819132</v>
      </c>
      <c r="EM532">
        <v>-34395828</v>
      </c>
      <c r="EN532">
        <v>0</v>
      </c>
      <c r="EO532">
        <v>1359958600</v>
      </c>
      <c r="EP532">
        <v>1359958601</v>
      </c>
      <c r="EQ532">
        <v>1848381904</v>
      </c>
      <c r="ER532">
        <v>68</v>
      </c>
      <c r="ES532" t="s">
        <v>10328</v>
      </c>
      <c r="ET532" t="s">
        <v>10328</v>
      </c>
      <c r="EU532">
        <v>2021</v>
      </c>
      <c r="EV532" t="s">
        <v>613</v>
      </c>
      <c r="EW532">
        <v>0</v>
      </c>
      <c r="EX532">
        <v>0</v>
      </c>
      <c r="EY532">
        <v>0</v>
      </c>
      <c r="EZ532">
        <v>0</v>
      </c>
      <c r="FA532">
        <v>707338890.68319261</v>
      </c>
      <c r="FB532">
        <v>0</v>
      </c>
      <c r="FC532">
        <v>271927619.40319508</v>
      </c>
      <c r="FD532">
        <v>-17889887.827291217</v>
      </c>
      <c r="FE532">
        <v>0</v>
      </c>
      <c r="FF532">
        <v>707338890.16307461</v>
      </c>
      <c r="FG532">
        <v>0</v>
      </c>
      <c r="FH532">
        <v>0</v>
      </c>
      <c r="FI532">
        <v>0</v>
      </c>
      <c r="FJ532">
        <v>0</v>
      </c>
      <c r="FK532">
        <v>652619710.31680751</v>
      </c>
      <c r="FL532">
        <v>0</v>
      </c>
      <c r="FM532">
        <v>250891512.59680495</v>
      </c>
      <c r="FN532">
        <v>-16505940.172708783</v>
      </c>
      <c r="FO532">
        <v>0</v>
      </c>
      <c r="FP532">
        <v>652619709.83692551</v>
      </c>
      <c r="FQ532" t="b">
        <v>1</v>
      </c>
      <c r="FR532" t="b">
        <v>1</v>
      </c>
    </row>
    <row r="533" spans="1:174" x14ac:dyDescent="0.4">
      <c r="A533" t="s">
        <v>269</v>
      </c>
      <c r="B533" t="s">
        <v>1920</v>
      </c>
      <c r="C533">
        <v>210000756</v>
      </c>
      <c r="D533" t="s">
        <v>1921</v>
      </c>
      <c r="E533" t="s">
        <v>1922</v>
      </c>
      <c r="F533" t="s">
        <v>647</v>
      </c>
      <c r="G533" t="s">
        <v>1280</v>
      </c>
      <c r="H533" t="s">
        <v>1463</v>
      </c>
      <c r="I533" t="s">
        <v>730</v>
      </c>
      <c r="J533" t="s">
        <v>878</v>
      </c>
      <c r="K533" t="s">
        <v>732</v>
      </c>
      <c r="L533" t="s">
        <v>879</v>
      </c>
      <c r="M533" t="s">
        <v>594</v>
      </c>
      <c r="N533" t="s">
        <v>635</v>
      </c>
      <c r="O533" t="s">
        <v>624</v>
      </c>
      <c r="P533" t="s">
        <v>625</v>
      </c>
      <c r="Q533" t="s">
        <v>696</v>
      </c>
      <c r="R533" t="s">
        <v>733</v>
      </c>
      <c r="S533" t="s">
        <v>733</v>
      </c>
      <c r="T533" s="1">
        <v>44125</v>
      </c>
      <c r="U533" s="1">
        <v>45280</v>
      </c>
      <c r="V533" s="1">
        <v>48202</v>
      </c>
      <c r="X533" t="s">
        <v>594</v>
      </c>
      <c r="Y533" t="s">
        <v>594</v>
      </c>
      <c r="Z533" t="s">
        <v>594</v>
      </c>
      <c r="AA533" t="s">
        <v>594</v>
      </c>
      <c r="AB533" t="s">
        <v>594</v>
      </c>
      <c r="AC533" t="s">
        <v>1464</v>
      </c>
      <c r="AD533" t="s">
        <v>812</v>
      </c>
      <c r="AF533" t="s">
        <v>653</v>
      </c>
      <c r="AH533" t="s">
        <v>10328</v>
      </c>
      <c r="AI533" t="s">
        <v>607</v>
      </c>
      <c r="AJ533" t="s">
        <v>814</v>
      </c>
      <c r="AK533" t="s">
        <v>647</v>
      </c>
      <c r="AL533" t="s">
        <v>627</v>
      </c>
      <c r="AM533" t="s">
        <v>610</v>
      </c>
      <c r="AN533" t="s">
        <v>619</v>
      </c>
      <c r="AO533">
        <v>75000000</v>
      </c>
      <c r="AP533">
        <v>112500000000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87302750085</v>
      </c>
      <c r="AX533">
        <v>0</v>
      </c>
      <c r="AY533">
        <v>0</v>
      </c>
      <c r="AZ533">
        <v>1089464884</v>
      </c>
      <c r="BA533">
        <v>0</v>
      </c>
      <c r="BB533">
        <v>0</v>
      </c>
      <c r="BC533">
        <v>86213285201</v>
      </c>
      <c r="BD533">
        <v>0</v>
      </c>
      <c r="BE533">
        <v>0</v>
      </c>
      <c r="BF533">
        <v>15614731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1698160789</v>
      </c>
      <c r="BN533">
        <v>1333643897</v>
      </c>
      <c r="BO533">
        <v>0</v>
      </c>
      <c r="BP533">
        <v>0</v>
      </c>
      <c r="BQ533">
        <v>1698160789</v>
      </c>
      <c r="BR533">
        <v>1333643897</v>
      </c>
      <c r="BS533">
        <v>0</v>
      </c>
      <c r="BT533">
        <v>0</v>
      </c>
      <c r="BU533">
        <v>0</v>
      </c>
      <c r="BV533">
        <v>1698160789</v>
      </c>
      <c r="BW533">
        <v>1333643897</v>
      </c>
      <c r="BX533">
        <v>1.3024264502653742</v>
      </c>
      <c r="BY533">
        <v>1.0178314553890697</v>
      </c>
      <c r="BZ533">
        <v>68856049</v>
      </c>
      <c r="CA533">
        <v>86206526277</v>
      </c>
      <c r="CB533">
        <v>86206526277</v>
      </c>
      <c r="CC533">
        <v>86206526277</v>
      </c>
      <c r="CD533">
        <v>89924349</v>
      </c>
      <c r="CE533">
        <v>136091509777</v>
      </c>
      <c r="CF533">
        <v>126375432029</v>
      </c>
      <c r="CG533">
        <v>127298074706</v>
      </c>
      <c r="CH533">
        <v>118091291585.3526</v>
      </c>
      <c r="CI533">
        <v>114496516593.45261</v>
      </c>
      <c r="CJ533">
        <v>114703056360.8526</v>
      </c>
      <c r="CK533">
        <v>3388235224.5</v>
      </c>
      <c r="CL533">
        <v>2268317469</v>
      </c>
      <c r="CM533">
        <v>139.19754624366766</v>
      </c>
      <c r="CN533">
        <v>31.113801598548896</v>
      </c>
      <c r="CO533">
        <v>13.586320281028749</v>
      </c>
      <c r="CP533">
        <v>18943604225554.508</v>
      </c>
      <c r="CQ533">
        <v>4234324234448.5552</v>
      </c>
      <c r="CR533">
        <v>1848982839359.0774</v>
      </c>
      <c r="CS533">
        <v>1.5715036382980168</v>
      </c>
      <c r="CT533">
        <v>213868302756.0256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1</v>
      </c>
      <c r="DJ533">
        <v>0</v>
      </c>
      <c r="DK533">
        <v>136091509777</v>
      </c>
      <c r="DL533">
        <v>0</v>
      </c>
      <c r="DM533">
        <v>127298074706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123752930884</v>
      </c>
      <c r="DW533">
        <v>0</v>
      </c>
      <c r="DX533">
        <v>31352679961.285484</v>
      </c>
      <c r="DY533">
        <v>0</v>
      </c>
      <c r="DZ533">
        <v>30938232721</v>
      </c>
      <c r="EA533">
        <v>0</v>
      </c>
      <c r="EB533">
        <v>62290912682.285484</v>
      </c>
      <c r="EC533">
        <v>0.50334898929120286</v>
      </c>
      <c r="ED533">
        <v>62290912682.285484</v>
      </c>
      <c r="EE533">
        <v>68501523897.366806</v>
      </c>
      <c r="EF533">
        <v>7886820574</v>
      </c>
      <c r="EG533">
        <v>0</v>
      </c>
      <c r="EH533">
        <v>0</v>
      </c>
      <c r="EI533">
        <v>-8017916959</v>
      </c>
      <c r="EJ533">
        <v>1829257174</v>
      </c>
      <c r="EK533">
        <v>6964177897</v>
      </c>
      <c r="EL533">
        <v>0</v>
      </c>
      <c r="EM533">
        <v>0</v>
      </c>
      <c r="EN533">
        <v>-7459791174</v>
      </c>
      <c r="EO533">
        <v>1829257174</v>
      </c>
      <c r="EP533">
        <v>1698160789</v>
      </c>
      <c r="EQ533">
        <v>1333643897</v>
      </c>
      <c r="ER533">
        <v>99</v>
      </c>
      <c r="ES533" t="s">
        <v>10328</v>
      </c>
      <c r="ET533" t="s">
        <v>1923</v>
      </c>
      <c r="EU533">
        <v>2020</v>
      </c>
      <c r="EV533" t="s">
        <v>855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7886820574</v>
      </c>
      <c r="FH533">
        <v>0</v>
      </c>
      <c r="FI533">
        <v>0</v>
      </c>
      <c r="FJ533">
        <v>-8017916959</v>
      </c>
      <c r="FK533">
        <v>1829257174</v>
      </c>
      <c r="FL533">
        <v>6964177897</v>
      </c>
      <c r="FM533">
        <v>0</v>
      </c>
      <c r="FN533">
        <v>0</v>
      </c>
      <c r="FO533">
        <v>-7459791174</v>
      </c>
      <c r="FP533">
        <v>1829257174</v>
      </c>
      <c r="FQ533" t="b">
        <v>1</v>
      </c>
      <c r="FR533" t="b">
        <v>1</v>
      </c>
    </row>
    <row r="534" spans="1:174" x14ac:dyDescent="0.4">
      <c r="A534" t="s">
        <v>270</v>
      </c>
      <c r="B534">
        <v>706469898701</v>
      </c>
      <c r="C534">
        <v>6000000001181</v>
      </c>
      <c r="D534" t="s">
        <v>1924</v>
      </c>
      <c r="E534" t="s">
        <v>1925</v>
      </c>
      <c r="F534" t="s">
        <v>587</v>
      </c>
      <c r="G534" t="s">
        <v>588</v>
      </c>
      <c r="H534" t="s">
        <v>589</v>
      </c>
      <c r="I534" t="s">
        <v>590</v>
      </c>
      <c r="J534" t="s">
        <v>591</v>
      </c>
      <c r="K534" t="s">
        <v>592</v>
      </c>
      <c r="L534" t="s">
        <v>593</v>
      </c>
      <c r="M534" t="s">
        <v>594</v>
      </c>
      <c r="N534" t="s">
        <v>595</v>
      </c>
      <c r="O534" t="s">
        <v>596</v>
      </c>
      <c r="P534" t="s">
        <v>595</v>
      </c>
      <c r="Q534" t="s">
        <v>597</v>
      </c>
      <c r="R534" t="s">
        <v>598</v>
      </c>
      <c r="S534" t="s">
        <v>598</v>
      </c>
      <c r="T534" s="1">
        <v>44127</v>
      </c>
      <c r="U534" s="1">
        <v>52610</v>
      </c>
      <c r="V534" s="1">
        <v>52610</v>
      </c>
      <c r="X534" t="s">
        <v>599</v>
      </c>
      <c r="Y534" t="s">
        <v>600</v>
      </c>
      <c r="Z534" t="s">
        <v>601</v>
      </c>
      <c r="AA534" t="s">
        <v>980</v>
      </c>
      <c r="AB534" t="s">
        <v>617</v>
      </c>
      <c r="AC534" t="s">
        <v>594</v>
      </c>
      <c r="AD534" t="s">
        <v>618</v>
      </c>
      <c r="AF534" t="s">
        <v>605</v>
      </c>
      <c r="AH534" s="1">
        <v>44127</v>
      </c>
      <c r="AI534" t="s">
        <v>607</v>
      </c>
      <c r="AJ534" t="s">
        <v>608</v>
      </c>
      <c r="AK534" t="s">
        <v>587</v>
      </c>
      <c r="AL534" t="s">
        <v>609</v>
      </c>
      <c r="AM534" t="s">
        <v>610</v>
      </c>
      <c r="AN534" t="s">
        <v>619</v>
      </c>
      <c r="AO534">
        <v>0</v>
      </c>
      <c r="AP534">
        <v>20000000000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20000000000</v>
      </c>
      <c r="AX534">
        <v>0</v>
      </c>
      <c r="AY534">
        <v>80000000</v>
      </c>
      <c r="AZ534">
        <v>963808000</v>
      </c>
      <c r="BA534">
        <v>0</v>
      </c>
      <c r="BB534">
        <v>-80000000</v>
      </c>
      <c r="BC534">
        <v>19036192000</v>
      </c>
      <c r="BD534">
        <v>0</v>
      </c>
      <c r="BE534">
        <v>113228640</v>
      </c>
      <c r="BF534">
        <v>2926294451</v>
      </c>
      <c r="BG534">
        <v>0</v>
      </c>
      <c r="BH534">
        <v>113228640</v>
      </c>
      <c r="BI534">
        <v>0</v>
      </c>
      <c r="BJ534">
        <v>0</v>
      </c>
      <c r="BK534">
        <v>0</v>
      </c>
      <c r="BL534">
        <v>132940618</v>
      </c>
      <c r="BM534">
        <v>0</v>
      </c>
      <c r="BN534">
        <v>0</v>
      </c>
      <c r="BO534">
        <v>45898373</v>
      </c>
      <c r="BP534">
        <v>132956798</v>
      </c>
      <c r="BQ534">
        <v>45898373</v>
      </c>
      <c r="BR534">
        <v>132956798</v>
      </c>
      <c r="BS534">
        <v>0</v>
      </c>
      <c r="BT534">
        <v>0</v>
      </c>
      <c r="BU534">
        <v>0</v>
      </c>
      <c r="BV534">
        <v>45898373</v>
      </c>
      <c r="BW534">
        <v>132956798</v>
      </c>
      <c r="BX534">
        <v>0.2414021292959595</v>
      </c>
      <c r="BY534">
        <v>0.69941534493309487</v>
      </c>
      <c r="BZ534">
        <v>0</v>
      </c>
      <c r="CA534">
        <v>19040000000</v>
      </c>
      <c r="CB534">
        <v>19040000000</v>
      </c>
      <c r="CC534">
        <v>19120000000</v>
      </c>
      <c r="CD534">
        <v>0</v>
      </c>
      <c r="CE534">
        <v>19036192000</v>
      </c>
      <c r="CF534">
        <v>19036192000</v>
      </c>
      <c r="CG534">
        <v>19116176000</v>
      </c>
      <c r="CH534">
        <v>19036192000</v>
      </c>
      <c r="CI534">
        <v>19036192000</v>
      </c>
      <c r="CJ534">
        <v>19116176000</v>
      </c>
      <c r="CK534">
        <v>16000</v>
      </c>
      <c r="CL534">
        <v>0</v>
      </c>
      <c r="CM534">
        <v>0.235553225</v>
      </c>
      <c r="CN534">
        <v>2.8266387000000002</v>
      </c>
      <c r="CO534">
        <v>2.8266387000000002</v>
      </c>
      <c r="CP534">
        <v>4484036417.3192005</v>
      </c>
      <c r="CQ534">
        <v>53808437007.830406</v>
      </c>
      <c r="CR534">
        <v>53808437007.830406</v>
      </c>
      <c r="CS534">
        <v>1.1463147225500001</v>
      </c>
      <c r="CT534">
        <v>21821467150.888531</v>
      </c>
      <c r="CU534">
        <v>2.8</v>
      </c>
      <c r="CV534">
        <v>0</v>
      </c>
      <c r="CW534">
        <v>0</v>
      </c>
      <c r="CX534">
        <v>0</v>
      </c>
      <c r="CY534">
        <v>2.8</v>
      </c>
      <c r="CZ534">
        <v>53301337600</v>
      </c>
      <c r="DA534">
        <v>0</v>
      </c>
      <c r="DB534">
        <v>0</v>
      </c>
      <c r="DC534">
        <v>0</v>
      </c>
      <c r="DD534">
        <v>224000000</v>
      </c>
      <c r="DE534">
        <v>19036192000</v>
      </c>
      <c r="DF534">
        <v>0</v>
      </c>
      <c r="DG534">
        <v>0</v>
      </c>
      <c r="DH534">
        <v>1</v>
      </c>
      <c r="DI534">
        <v>0</v>
      </c>
      <c r="DJ534">
        <v>19036192000</v>
      </c>
      <c r="DK534">
        <v>0</v>
      </c>
      <c r="DL534">
        <v>19116176000</v>
      </c>
      <c r="DM534">
        <v>0</v>
      </c>
      <c r="DN534">
        <v>0</v>
      </c>
      <c r="DO534">
        <v>0</v>
      </c>
      <c r="DP534">
        <v>80000000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15078344327.231461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45898373</v>
      </c>
      <c r="EH534">
        <v>0</v>
      </c>
      <c r="EI534">
        <v>0</v>
      </c>
      <c r="EJ534">
        <v>0</v>
      </c>
      <c r="EK534">
        <v>0</v>
      </c>
      <c r="EL534">
        <v>132956798</v>
      </c>
      <c r="EM534">
        <v>0</v>
      </c>
      <c r="EN534">
        <v>0</v>
      </c>
      <c r="EO534">
        <v>0</v>
      </c>
      <c r="EP534">
        <v>45898373</v>
      </c>
      <c r="EQ534">
        <v>132956798</v>
      </c>
      <c r="ER534">
        <v>271</v>
      </c>
      <c r="ES534" t="s">
        <v>10328</v>
      </c>
      <c r="ET534" t="s">
        <v>10328</v>
      </c>
      <c r="EU534">
        <v>2020</v>
      </c>
      <c r="EV534" t="s">
        <v>10329</v>
      </c>
      <c r="EW534">
        <v>0</v>
      </c>
      <c r="EX534">
        <v>45898373</v>
      </c>
      <c r="EY534">
        <v>0</v>
      </c>
      <c r="EZ534">
        <v>0</v>
      </c>
      <c r="FA534">
        <v>0</v>
      </c>
      <c r="FB534">
        <v>0</v>
      </c>
      <c r="FC534">
        <v>132956798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 t="b">
        <v>1</v>
      </c>
      <c r="FR534" t="b">
        <v>1</v>
      </c>
    </row>
    <row r="535" spans="1:174" x14ac:dyDescent="0.4">
      <c r="A535" t="s">
        <v>1926</v>
      </c>
      <c r="B535">
        <v>800951713805</v>
      </c>
      <c r="C535">
        <v>6000000001176</v>
      </c>
      <c r="D535" t="s">
        <v>1927</v>
      </c>
      <c r="E535" t="s">
        <v>1927</v>
      </c>
      <c r="F535" t="s">
        <v>647</v>
      </c>
      <c r="G535" t="s">
        <v>648</v>
      </c>
      <c r="H535" t="s">
        <v>973</v>
      </c>
      <c r="I535" t="s">
        <v>590</v>
      </c>
      <c r="J535" t="s">
        <v>591</v>
      </c>
      <c r="K535" t="s">
        <v>592</v>
      </c>
      <c r="L535" t="s">
        <v>593</v>
      </c>
      <c r="M535" t="s">
        <v>1418</v>
      </c>
      <c r="N535" t="s">
        <v>595</v>
      </c>
      <c r="O535" t="s">
        <v>596</v>
      </c>
      <c r="P535" t="s">
        <v>595</v>
      </c>
      <c r="Q535" t="s">
        <v>597</v>
      </c>
      <c r="R535" t="s">
        <v>598</v>
      </c>
      <c r="S535" t="s">
        <v>598</v>
      </c>
      <c r="T535" s="1">
        <v>44099</v>
      </c>
      <c r="U535" s="1">
        <v>46566</v>
      </c>
      <c r="V535" s="1">
        <v>46567</v>
      </c>
      <c r="X535" t="s">
        <v>594</v>
      </c>
      <c r="Y535" t="s">
        <v>594</v>
      </c>
      <c r="Z535" t="s">
        <v>719</v>
      </c>
      <c r="AA535" t="s">
        <v>719</v>
      </c>
      <c r="AB535" t="s">
        <v>975</v>
      </c>
      <c r="AC535" t="s">
        <v>594</v>
      </c>
      <c r="AD535" t="s">
        <v>825</v>
      </c>
      <c r="AF535" t="s">
        <v>10331</v>
      </c>
      <c r="AH535" s="1">
        <v>44097</v>
      </c>
      <c r="AI535" t="s">
        <v>607</v>
      </c>
      <c r="AJ535" t="s">
        <v>608</v>
      </c>
      <c r="AK535" t="s">
        <v>647</v>
      </c>
      <c r="AL535" t="s">
        <v>609</v>
      </c>
      <c r="AM535" t="s">
        <v>610</v>
      </c>
      <c r="AN535" t="s">
        <v>619</v>
      </c>
      <c r="AO535">
        <v>0</v>
      </c>
      <c r="AP535">
        <v>180000000000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1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179304188399.45099</v>
      </c>
      <c r="DW535">
        <v>8610151728.1176472</v>
      </c>
      <c r="DX535">
        <v>0</v>
      </c>
      <c r="DY535">
        <v>0</v>
      </c>
      <c r="DZ535">
        <v>0</v>
      </c>
      <c r="EA535">
        <v>0</v>
      </c>
      <c r="EB535">
        <v>8610151728.1176472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450</v>
      </c>
      <c r="ES535" t="s">
        <v>10328</v>
      </c>
      <c r="ET535" t="s">
        <v>10328</v>
      </c>
      <c r="EU535">
        <v>2020</v>
      </c>
      <c r="EV535" t="s">
        <v>10329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 t="b">
        <v>1</v>
      </c>
      <c r="FR535" t="b">
        <v>1</v>
      </c>
    </row>
    <row r="536" spans="1:174" x14ac:dyDescent="0.4">
      <c r="A536" t="s">
        <v>1926</v>
      </c>
      <c r="B536">
        <v>800951713805</v>
      </c>
      <c r="C536">
        <v>6000000001177</v>
      </c>
      <c r="D536" t="s">
        <v>1927</v>
      </c>
      <c r="E536" t="s">
        <v>1927</v>
      </c>
      <c r="F536" t="s">
        <v>647</v>
      </c>
      <c r="G536" t="s">
        <v>648</v>
      </c>
      <c r="H536" t="s">
        <v>973</v>
      </c>
      <c r="I536" t="s">
        <v>590</v>
      </c>
      <c r="J536" t="s">
        <v>591</v>
      </c>
      <c r="K536" t="s">
        <v>592</v>
      </c>
      <c r="L536" t="s">
        <v>593</v>
      </c>
      <c r="M536" t="s">
        <v>1418</v>
      </c>
      <c r="N536" t="s">
        <v>595</v>
      </c>
      <c r="O536" t="s">
        <v>596</v>
      </c>
      <c r="P536" t="s">
        <v>595</v>
      </c>
      <c r="Q536" t="s">
        <v>597</v>
      </c>
      <c r="R536" t="s">
        <v>598</v>
      </c>
      <c r="S536" t="s">
        <v>598</v>
      </c>
      <c r="T536" s="1">
        <v>44099</v>
      </c>
      <c r="U536" s="1">
        <v>46566</v>
      </c>
      <c r="V536" s="1">
        <v>46567</v>
      </c>
      <c r="X536" t="s">
        <v>594</v>
      </c>
      <c r="Y536" t="s">
        <v>594</v>
      </c>
      <c r="Z536" t="s">
        <v>719</v>
      </c>
      <c r="AA536" t="s">
        <v>719</v>
      </c>
      <c r="AB536" t="s">
        <v>975</v>
      </c>
      <c r="AC536" t="s">
        <v>594</v>
      </c>
      <c r="AD536" t="s">
        <v>825</v>
      </c>
      <c r="AF536" t="s">
        <v>10331</v>
      </c>
      <c r="AH536" s="1">
        <v>44097</v>
      </c>
      <c r="AI536" t="s">
        <v>607</v>
      </c>
      <c r="AJ536" t="s">
        <v>608</v>
      </c>
      <c r="AK536" t="s">
        <v>647</v>
      </c>
      <c r="AL536" t="s">
        <v>609</v>
      </c>
      <c r="AM536" t="s">
        <v>610</v>
      </c>
      <c r="AN536" t="s">
        <v>619</v>
      </c>
      <c r="AO536">
        <v>0</v>
      </c>
      <c r="AP536">
        <v>6750000000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1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2606350078.8680277</v>
      </c>
      <c r="DW536">
        <v>125156985.11366534</v>
      </c>
      <c r="DX536">
        <v>0</v>
      </c>
      <c r="DY536">
        <v>0</v>
      </c>
      <c r="DZ536">
        <v>0</v>
      </c>
      <c r="EA536">
        <v>0</v>
      </c>
      <c r="EB536">
        <v>125156985.11366534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450</v>
      </c>
      <c r="ES536" t="s">
        <v>10328</v>
      </c>
      <c r="ET536" t="s">
        <v>10328</v>
      </c>
      <c r="EU536">
        <v>2020</v>
      </c>
      <c r="EV536" t="s">
        <v>10329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 t="b">
        <v>1</v>
      </c>
      <c r="FR536" t="b">
        <v>1</v>
      </c>
    </row>
    <row r="537" spans="1:174" x14ac:dyDescent="0.4">
      <c r="A537" t="s">
        <v>1928</v>
      </c>
      <c r="B537">
        <v>105754232101</v>
      </c>
      <c r="C537">
        <v>6000000001179</v>
      </c>
      <c r="D537" t="s">
        <v>1929</v>
      </c>
      <c r="E537" t="s">
        <v>1930</v>
      </c>
      <c r="F537" t="s">
        <v>647</v>
      </c>
      <c r="G537" t="s">
        <v>648</v>
      </c>
      <c r="H537" t="s">
        <v>973</v>
      </c>
      <c r="I537" t="s">
        <v>590</v>
      </c>
      <c r="J537" t="s">
        <v>591</v>
      </c>
      <c r="K537" t="s">
        <v>592</v>
      </c>
      <c r="L537" t="s">
        <v>593</v>
      </c>
      <c r="M537" t="s">
        <v>1696</v>
      </c>
      <c r="N537" t="s">
        <v>595</v>
      </c>
      <c r="O537" t="s">
        <v>596</v>
      </c>
      <c r="P537" t="s">
        <v>595</v>
      </c>
      <c r="Q537" t="s">
        <v>597</v>
      </c>
      <c r="R537" t="s">
        <v>598</v>
      </c>
      <c r="S537" t="s">
        <v>598</v>
      </c>
      <c r="T537" s="1">
        <v>44126</v>
      </c>
      <c r="U537" s="1">
        <v>45952</v>
      </c>
      <c r="V537" s="1">
        <v>45952</v>
      </c>
      <c r="W537" s="1">
        <v>45834</v>
      </c>
      <c r="X537" t="s">
        <v>594</v>
      </c>
      <c r="Y537" t="s">
        <v>594</v>
      </c>
      <c r="Z537" t="s">
        <v>719</v>
      </c>
      <c r="AA537" t="s">
        <v>719</v>
      </c>
      <c r="AB537" t="s">
        <v>1733</v>
      </c>
      <c r="AC537" t="s">
        <v>594</v>
      </c>
      <c r="AD537" t="s">
        <v>698</v>
      </c>
      <c r="AF537" t="s">
        <v>10331</v>
      </c>
      <c r="AH537" t="s">
        <v>10328</v>
      </c>
      <c r="AI537" t="s">
        <v>607</v>
      </c>
      <c r="AJ537" t="s">
        <v>608</v>
      </c>
      <c r="AK537" t="s">
        <v>647</v>
      </c>
      <c r="AL537" t="s">
        <v>609</v>
      </c>
      <c r="AM537" t="s">
        <v>610</v>
      </c>
      <c r="AN537" t="s">
        <v>611</v>
      </c>
      <c r="AO537">
        <v>0</v>
      </c>
      <c r="AP537">
        <v>91800000000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1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450</v>
      </c>
      <c r="ES537" t="s">
        <v>10328</v>
      </c>
      <c r="ET537" t="s">
        <v>10328</v>
      </c>
      <c r="EU537">
        <v>2020</v>
      </c>
      <c r="EV537" t="s">
        <v>10329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 t="b">
        <v>1</v>
      </c>
      <c r="FR537" t="b">
        <v>1</v>
      </c>
    </row>
    <row r="538" spans="1:174" x14ac:dyDescent="0.4">
      <c r="A538" t="s">
        <v>1928</v>
      </c>
      <c r="B538">
        <v>105754232101</v>
      </c>
      <c r="C538">
        <v>6000000001180</v>
      </c>
      <c r="D538" t="s">
        <v>1929</v>
      </c>
      <c r="E538" t="e">
        <v>#N/A</v>
      </c>
      <c r="F538" t="s">
        <v>647</v>
      </c>
      <c r="G538" t="s">
        <v>648</v>
      </c>
      <c r="H538" t="s">
        <v>973</v>
      </c>
      <c r="I538" t="s">
        <v>590</v>
      </c>
      <c r="J538" t="s">
        <v>591</v>
      </c>
      <c r="K538" t="s">
        <v>592</v>
      </c>
      <c r="L538" t="s">
        <v>593</v>
      </c>
      <c r="M538" t="s">
        <v>1696</v>
      </c>
      <c r="N538" t="s">
        <v>595</v>
      </c>
      <c r="O538" t="s">
        <v>596</v>
      </c>
      <c r="P538" t="s">
        <v>595</v>
      </c>
      <c r="Q538" t="s">
        <v>597</v>
      </c>
      <c r="R538" t="s">
        <v>946</v>
      </c>
      <c r="S538" t="s">
        <v>946</v>
      </c>
      <c r="T538" t="s">
        <v>946</v>
      </c>
      <c r="U538" s="1">
        <v>45952</v>
      </c>
      <c r="V538" s="1">
        <v>45952</v>
      </c>
      <c r="X538" t="s">
        <v>594</v>
      </c>
      <c r="Y538" t="s">
        <v>594</v>
      </c>
      <c r="Z538" t="s">
        <v>719</v>
      </c>
      <c r="AA538" t="s">
        <v>719</v>
      </c>
      <c r="AB538" t="s">
        <v>1733</v>
      </c>
      <c r="AC538" t="s">
        <v>594</v>
      </c>
      <c r="AD538" t="s">
        <v>698</v>
      </c>
      <c r="AF538" t="s">
        <v>10331</v>
      </c>
      <c r="AH538" t="s">
        <v>10328</v>
      </c>
      <c r="AI538" t="s">
        <v>607</v>
      </c>
      <c r="AJ538" t="s">
        <v>608</v>
      </c>
      <c r="AK538" t="s">
        <v>647</v>
      </c>
      <c r="AL538" t="s">
        <v>609</v>
      </c>
      <c r="AM538" t="s">
        <v>946</v>
      </c>
      <c r="AN538" t="s">
        <v>619</v>
      </c>
      <c r="AO538">
        <v>0</v>
      </c>
      <c r="AP538">
        <v>3900000000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1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450</v>
      </c>
      <c r="ES538" t="s">
        <v>10328</v>
      </c>
      <c r="ET538" t="s">
        <v>10328</v>
      </c>
      <c r="EU538" t="s">
        <v>946</v>
      </c>
      <c r="EV538" t="s">
        <v>10329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 t="b">
        <v>1</v>
      </c>
      <c r="FR538" t="b">
        <v>1</v>
      </c>
    </row>
    <row r="539" spans="1:174" x14ac:dyDescent="0.4">
      <c r="A539" t="s">
        <v>1931</v>
      </c>
      <c r="B539" t="s">
        <v>1932</v>
      </c>
      <c r="C539">
        <v>210000809</v>
      </c>
      <c r="D539" t="s">
        <v>1933</v>
      </c>
      <c r="E539" t="s">
        <v>1934</v>
      </c>
      <c r="F539" t="s">
        <v>868</v>
      </c>
      <c r="G539" t="s">
        <v>868</v>
      </c>
      <c r="H539" t="s">
        <v>868</v>
      </c>
      <c r="I539" t="s">
        <v>730</v>
      </c>
      <c r="J539" t="s">
        <v>591</v>
      </c>
      <c r="K539" t="s">
        <v>592</v>
      </c>
      <c r="L539" t="s">
        <v>1935</v>
      </c>
      <c r="M539" t="s">
        <v>594</v>
      </c>
      <c r="N539" t="s">
        <v>635</v>
      </c>
      <c r="O539" t="s">
        <v>624</v>
      </c>
      <c r="P539" t="s">
        <v>625</v>
      </c>
      <c r="Q539" t="s">
        <v>597</v>
      </c>
      <c r="R539" t="s">
        <v>598</v>
      </c>
      <c r="S539" t="s">
        <v>733</v>
      </c>
      <c r="T539" s="1">
        <v>44148</v>
      </c>
      <c r="U539" s="1">
        <v>45974</v>
      </c>
      <c r="V539" s="1">
        <v>45974</v>
      </c>
      <c r="W539" s="1">
        <v>45974</v>
      </c>
      <c r="X539" t="s">
        <v>594</v>
      </c>
      <c r="Y539" t="s">
        <v>594</v>
      </c>
      <c r="Z539" t="s">
        <v>594</v>
      </c>
      <c r="AA539" t="s">
        <v>594</v>
      </c>
      <c r="AB539" t="s">
        <v>637</v>
      </c>
      <c r="AD539" t="s">
        <v>1136</v>
      </c>
      <c r="AF539" t="s">
        <v>870</v>
      </c>
      <c r="AH539" t="s">
        <v>10328</v>
      </c>
      <c r="AI539" t="s">
        <v>607</v>
      </c>
      <c r="AJ539" t="s">
        <v>737</v>
      </c>
      <c r="AK539" t="s">
        <v>868</v>
      </c>
      <c r="AL539" t="s">
        <v>627</v>
      </c>
      <c r="AM539" t="s">
        <v>610</v>
      </c>
      <c r="AN539" t="s">
        <v>611</v>
      </c>
      <c r="AO539">
        <v>1365000000</v>
      </c>
      <c r="AP539">
        <v>217191000000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256475587218</v>
      </c>
      <c r="AX539">
        <v>0</v>
      </c>
      <c r="AY539">
        <v>0</v>
      </c>
      <c r="AZ539">
        <v>251242497175</v>
      </c>
      <c r="BA539">
        <v>0</v>
      </c>
      <c r="BB539">
        <v>0</v>
      </c>
      <c r="BC539">
        <v>5233090043</v>
      </c>
      <c r="BD539">
        <v>0</v>
      </c>
      <c r="BE539">
        <v>0</v>
      </c>
      <c r="BF539">
        <v>3076563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145144652225</v>
      </c>
      <c r="CM539">
        <v>0</v>
      </c>
      <c r="CN539">
        <v>0</v>
      </c>
      <c r="CO539">
        <v>-0.46239644289016735</v>
      </c>
      <c r="CP539">
        <v>0</v>
      </c>
      <c r="CQ539">
        <v>0</v>
      </c>
      <c r="CR539">
        <v>0</v>
      </c>
      <c r="CS539">
        <v>0.97960814307228949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189633684218</v>
      </c>
      <c r="DW539">
        <v>113224.2351267794</v>
      </c>
      <c r="DX539">
        <v>0</v>
      </c>
      <c r="DY539">
        <v>66518211953.246895</v>
      </c>
      <c r="DZ539">
        <v>47513008538.033501</v>
      </c>
      <c r="EA539">
        <v>0</v>
      </c>
      <c r="EB539">
        <v>114031333715.51553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450</v>
      </c>
      <c r="ES539" t="s">
        <v>1491</v>
      </c>
      <c r="ET539" t="s">
        <v>10328</v>
      </c>
      <c r="EU539">
        <v>2020</v>
      </c>
      <c r="EV539" t="s">
        <v>613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 t="b">
        <v>1</v>
      </c>
      <c r="FR539" t="b">
        <v>1</v>
      </c>
    </row>
    <row r="540" spans="1:174" x14ac:dyDescent="0.4">
      <c r="A540" t="s">
        <v>271</v>
      </c>
      <c r="B540" t="s">
        <v>1936</v>
      </c>
      <c r="C540">
        <v>210000817</v>
      </c>
      <c r="D540" t="s">
        <v>1937</v>
      </c>
      <c r="E540" t="s">
        <v>1938</v>
      </c>
      <c r="F540" t="s">
        <v>885</v>
      </c>
      <c r="G540" t="s">
        <v>885</v>
      </c>
      <c r="H540" t="s">
        <v>886</v>
      </c>
      <c r="I540" t="s">
        <v>730</v>
      </c>
      <c r="J540" t="s">
        <v>878</v>
      </c>
      <c r="K540" t="s">
        <v>732</v>
      </c>
      <c r="L540" t="s">
        <v>879</v>
      </c>
      <c r="M540" t="s">
        <v>594</v>
      </c>
      <c r="N540" t="s">
        <v>635</v>
      </c>
      <c r="O540" t="s">
        <v>744</v>
      </c>
      <c r="P540" t="s">
        <v>625</v>
      </c>
      <c r="Q540" t="s">
        <v>696</v>
      </c>
      <c r="R540" t="s">
        <v>598</v>
      </c>
      <c r="S540" t="s">
        <v>733</v>
      </c>
      <c r="T540" s="1">
        <v>44153</v>
      </c>
      <c r="U540" s="1">
        <v>44153</v>
      </c>
      <c r="V540" s="1">
        <v>46344</v>
      </c>
      <c r="X540" t="s">
        <v>594</v>
      </c>
      <c r="Y540" t="s">
        <v>594</v>
      </c>
      <c r="Z540" t="s">
        <v>594</v>
      </c>
      <c r="AA540" t="s">
        <v>594</v>
      </c>
      <c r="AB540" t="s">
        <v>630</v>
      </c>
      <c r="AC540" t="s">
        <v>1939</v>
      </c>
      <c r="AD540" t="s">
        <v>1423</v>
      </c>
      <c r="AF540" t="s">
        <v>735</v>
      </c>
      <c r="AH540" t="s">
        <v>10328</v>
      </c>
      <c r="AI540" t="s">
        <v>607</v>
      </c>
      <c r="AJ540" t="s">
        <v>737</v>
      </c>
      <c r="AK540" t="s">
        <v>885</v>
      </c>
      <c r="AL540" t="s">
        <v>627</v>
      </c>
      <c r="AM540" t="s">
        <v>610</v>
      </c>
      <c r="AN540" t="s">
        <v>619</v>
      </c>
      <c r="AO540">
        <v>280000000</v>
      </c>
      <c r="AP540">
        <v>52000000000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28727273</v>
      </c>
      <c r="AW540">
        <v>45187363840</v>
      </c>
      <c r="AX540">
        <v>1504732900</v>
      </c>
      <c r="AY540">
        <v>2595838712</v>
      </c>
      <c r="AZ540">
        <v>44033399970</v>
      </c>
      <c r="BA540">
        <v>-1504732900</v>
      </c>
      <c r="BB540">
        <v>-2567111439</v>
      </c>
      <c r="BC540">
        <v>1153963870</v>
      </c>
      <c r="BD540">
        <v>0</v>
      </c>
      <c r="BE540">
        <v>1574</v>
      </c>
      <c r="BF540">
        <v>279929</v>
      </c>
      <c r="BG540">
        <v>0</v>
      </c>
      <c r="BH540">
        <v>0</v>
      </c>
      <c r="BI540">
        <v>1574</v>
      </c>
      <c r="BJ540">
        <v>91821613</v>
      </c>
      <c r="BK540">
        <v>0</v>
      </c>
      <c r="BL540">
        <v>1574</v>
      </c>
      <c r="BM540">
        <v>951732866</v>
      </c>
      <c r="BN540">
        <v>973096486</v>
      </c>
      <c r="BO540">
        <v>0</v>
      </c>
      <c r="BP540">
        <v>1574</v>
      </c>
      <c r="BQ540">
        <v>951732866</v>
      </c>
      <c r="BR540">
        <v>973098060</v>
      </c>
      <c r="BS540">
        <v>0</v>
      </c>
      <c r="BT540">
        <v>0</v>
      </c>
      <c r="BU540">
        <v>0</v>
      </c>
      <c r="BV540">
        <v>951732866</v>
      </c>
      <c r="BW540">
        <v>973098060</v>
      </c>
      <c r="BX540">
        <v>6.5312393466440106</v>
      </c>
      <c r="BY540">
        <v>6.4521197438753601</v>
      </c>
      <c r="BZ540">
        <v>0</v>
      </c>
      <c r="CA540">
        <v>9835768232</v>
      </c>
      <c r="CB540">
        <v>10851756047</v>
      </c>
      <c r="CC540">
        <v>11580169208</v>
      </c>
      <c r="CD540">
        <v>0</v>
      </c>
      <c r="CE540">
        <v>14771376650</v>
      </c>
      <c r="CF540">
        <v>15324376684</v>
      </c>
      <c r="CG540">
        <v>16365391603</v>
      </c>
      <c r="CH540">
        <v>14771376650</v>
      </c>
      <c r="CI540">
        <v>15324376684</v>
      </c>
      <c r="CJ540">
        <v>16365391603</v>
      </c>
      <c r="CK540">
        <v>973096486</v>
      </c>
      <c r="CL540">
        <v>0</v>
      </c>
      <c r="CM540">
        <v>103.71686816215515</v>
      </c>
      <c r="CN540">
        <v>27.130116820335392</v>
      </c>
      <c r="CO540">
        <v>8.7990090250968915</v>
      </c>
      <c r="CP540">
        <v>1532040924581.5869</v>
      </c>
      <c r="CQ540">
        <v>400749174111.67444</v>
      </c>
      <c r="CR540">
        <v>129973476456.45549</v>
      </c>
      <c r="CS540">
        <v>1.3013606360667045</v>
      </c>
      <c r="CT540">
        <v>19222888112.824867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0.12403999999999986</v>
      </c>
      <c r="DI540">
        <v>0.87596000000000018</v>
      </c>
      <c r="DJ540">
        <v>1832241559.665998</v>
      </c>
      <c r="DK540">
        <v>12939135090.334003</v>
      </c>
      <c r="DL540">
        <v>2029963174.4361176</v>
      </c>
      <c r="DM540">
        <v>14335428428.563883</v>
      </c>
      <c r="DN540">
        <v>3563330.9429199961</v>
      </c>
      <c r="DO540">
        <v>25163942.057080004</v>
      </c>
      <c r="DP540">
        <v>321987833.8364796</v>
      </c>
      <c r="DQ540">
        <v>2273850878.1635203</v>
      </c>
      <c r="DR540">
        <v>0</v>
      </c>
      <c r="DS540">
        <v>0</v>
      </c>
      <c r="DT540">
        <v>0</v>
      </c>
      <c r="DU540">
        <v>0</v>
      </c>
      <c r="DV540">
        <v>20421668020</v>
      </c>
      <c r="DW540">
        <v>2222612074.4401722</v>
      </c>
      <c r="DX540">
        <v>0</v>
      </c>
      <c r="DY540">
        <v>2019475024.9140027</v>
      </c>
      <c r="DZ540">
        <v>5330107905.0912294</v>
      </c>
      <c r="EA540">
        <v>0</v>
      </c>
      <c r="EB540">
        <v>9572195004.4454041</v>
      </c>
      <c r="EC540">
        <v>0.4687273828499639</v>
      </c>
      <c r="ED540">
        <v>9572195004.4454041</v>
      </c>
      <c r="EE540">
        <v>6923748718.2455673</v>
      </c>
      <c r="EF540">
        <v>0</v>
      </c>
      <c r="EG540">
        <v>0</v>
      </c>
      <c r="EH540">
        <v>69951822</v>
      </c>
      <c r="EI540">
        <v>0</v>
      </c>
      <c r="EJ540">
        <v>881781044</v>
      </c>
      <c r="EK540">
        <v>0</v>
      </c>
      <c r="EL540">
        <v>1574</v>
      </c>
      <c r="EM540">
        <v>91821613</v>
      </c>
      <c r="EN540">
        <v>0</v>
      </c>
      <c r="EO540">
        <v>881274873</v>
      </c>
      <c r="EP540">
        <v>951732866</v>
      </c>
      <c r="EQ540">
        <v>973098060</v>
      </c>
      <c r="ER540">
        <v>124</v>
      </c>
      <c r="ES540" t="s">
        <v>10328</v>
      </c>
      <c r="ET540" t="s">
        <v>10328</v>
      </c>
      <c r="EU540">
        <v>2020</v>
      </c>
      <c r="EV540" t="s">
        <v>613</v>
      </c>
      <c r="EW540">
        <v>0</v>
      </c>
      <c r="EX540">
        <v>0</v>
      </c>
      <c r="EY540">
        <v>8676824.0008799899</v>
      </c>
      <c r="EZ540">
        <v>0</v>
      </c>
      <c r="FA540">
        <v>109376120.69775988</v>
      </c>
      <c r="FB540">
        <v>0</v>
      </c>
      <c r="FC540">
        <v>195.23895999999976</v>
      </c>
      <c r="FD540">
        <v>11389552.876519987</v>
      </c>
      <c r="FE540">
        <v>0</v>
      </c>
      <c r="FF540">
        <v>109313335.24691987</v>
      </c>
      <c r="FG540">
        <v>0</v>
      </c>
      <c r="FH540">
        <v>0</v>
      </c>
      <c r="FI540">
        <v>61274997.999120012</v>
      </c>
      <c r="FJ540">
        <v>0</v>
      </c>
      <c r="FK540">
        <v>772404923.30224013</v>
      </c>
      <c r="FL540">
        <v>0</v>
      </c>
      <c r="FM540">
        <v>1378.7610400000003</v>
      </c>
      <c r="FN540">
        <v>80432060.123480022</v>
      </c>
      <c r="FO540">
        <v>0</v>
      </c>
      <c r="FP540">
        <v>771961537.75308013</v>
      </c>
      <c r="FQ540" t="b">
        <v>1</v>
      </c>
      <c r="FR540" t="b">
        <v>1</v>
      </c>
    </row>
    <row r="541" spans="1:174" x14ac:dyDescent="0.4">
      <c r="A541" t="s">
        <v>1940</v>
      </c>
      <c r="B541">
        <v>906177470902</v>
      </c>
      <c r="C541">
        <v>6000000001182</v>
      </c>
      <c r="D541" t="s">
        <v>1941</v>
      </c>
      <c r="E541" t="s">
        <v>1942</v>
      </c>
      <c r="F541" t="s">
        <v>647</v>
      </c>
      <c r="G541" t="s">
        <v>648</v>
      </c>
      <c r="H541" t="s">
        <v>973</v>
      </c>
      <c r="I541" t="s">
        <v>590</v>
      </c>
      <c r="J541" t="s">
        <v>591</v>
      </c>
      <c r="K541" t="s">
        <v>592</v>
      </c>
      <c r="L541" t="s">
        <v>593</v>
      </c>
      <c r="M541" t="s">
        <v>1696</v>
      </c>
      <c r="N541" t="s">
        <v>595</v>
      </c>
      <c r="O541" t="s">
        <v>596</v>
      </c>
      <c r="P541" t="s">
        <v>595</v>
      </c>
      <c r="Q541" t="s">
        <v>597</v>
      </c>
      <c r="R541" t="s">
        <v>598</v>
      </c>
      <c r="S541" t="s">
        <v>598</v>
      </c>
      <c r="T541" s="1">
        <v>44141</v>
      </c>
      <c r="U541" s="1">
        <v>44141</v>
      </c>
      <c r="V541" s="1">
        <v>45967</v>
      </c>
      <c r="X541" t="s">
        <v>594</v>
      </c>
      <c r="Y541" t="s">
        <v>594</v>
      </c>
      <c r="Z541" t="s">
        <v>719</v>
      </c>
      <c r="AA541" t="s">
        <v>719</v>
      </c>
      <c r="AB541" t="s">
        <v>1056</v>
      </c>
      <c r="AC541" t="s">
        <v>594</v>
      </c>
      <c r="AD541" t="s">
        <v>825</v>
      </c>
      <c r="AF541" t="s">
        <v>10331</v>
      </c>
      <c r="AH541" s="1">
        <v>44139</v>
      </c>
      <c r="AI541" t="s">
        <v>607</v>
      </c>
      <c r="AJ541" t="s">
        <v>608</v>
      </c>
      <c r="AK541" t="s">
        <v>647</v>
      </c>
      <c r="AL541" t="s">
        <v>609</v>
      </c>
      <c r="AM541" t="s">
        <v>610</v>
      </c>
      <c r="AN541" t="s">
        <v>619</v>
      </c>
      <c r="AO541">
        <v>0</v>
      </c>
      <c r="AP541">
        <v>100000000000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1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99929164523.015671</v>
      </c>
      <c r="DW541">
        <v>4815379075.2007523</v>
      </c>
      <c r="DX541">
        <v>0</v>
      </c>
      <c r="DY541">
        <v>0</v>
      </c>
      <c r="DZ541">
        <v>0</v>
      </c>
      <c r="EA541">
        <v>0</v>
      </c>
      <c r="EB541">
        <v>4815379075.2007523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450</v>
      </c>
      <c r="ES541" t="s">
        <v>10328</v>
      </c>
      <c r="ET541" t="s">
        <v>10328</v>
      </c>
      <c r="EU541">
        <v>2020</v>
      </c>
      <c r="EV541" t="s">
        <v>10329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 t="b">
        <v>1</v>
      </c>
      <c r="FR541" t="b">
        <v>1</v>
      </c>
    </row>
    <row r="542" spans="1:174" x14ac:dyDescent="0.4">
      <c r="A542" t="s">
        <v>1943</v>
      </c>
      <c r="B542">
        <v>406202093403</v>
      </c>
      <c r="C542">
        <v>6000000001185</v>
      </c>
      <c r="D542" t="s">
        <v>1944</v>
      </c>
      <c r="E542" t="s">
        <v>1945</v>
      </c>
      <c r="F542" t="s">
        <v>647</v>
      </c>
      <c r="G542" t="s">
        <v>1280</v>
      </c>
      <c r="H542" t="s">
        <v>1281</v>
      </c>
      <c r="I542" t="s">
        <v>590</v>
      </c>
      <c r="J542" t="s">
        <v>591</v>
      </c>
      <c r="K542" t="s">
        <v>592</v>
      </c>
      <c r="L542" t="s">
        <v>593</v>
      </c>
      <c r="M542" t="s">
        <v>650</v>
      </c>
      <c r="N542" t="s">
        <v>595</v>
      </c>
      <c r="O542" t="s">
        <v>744</v>
      </c>
      <c r="P542" t="s">
        <v>595</v>
      </c>
      <c r="Q542" t="s">
        <v>597</v>
      </c>
      <c r="R542" t="s">
        <v>598</v>
      </c>
      <c r="S542" t="s">
        <v>598</v>
      </c>
      <c r="T542" s="1">
        <v>44183</v>
      </c>
      <c r="U542" s="1">
        <v>45552</v>
      </c>
      <c r="V542" s="1">
        <v>45553</v>
      </c>
      <c r="W542" s="1">
        <v>45421</v>
      </c>
      <c r="X542" t="s">
        <v>594</v>
      </c>
      <c r="Y542" t="s">
        <v>594</v>
      </c>
      <c r="Z542" t="s">
        <v>1444</v>
      </c>
      <c r="AA542" t="s">
        <v>1444</v>
      </c>
      <c r="AB542" t="s">
        <v>1120</v>
      </c>
      <c r="AC542" t="s">
        <v>594</v>
      </c>
      <c r="AD542" t="s">
        <v>604</v>
      </c>
      <c r="AF542" t="s">
        <v>10331</v>
      </c>
      <c r="AH542" t="s">
        <v>10328</v>
      </c>
      <c r="AI542" t="s">
        <v>607</v>
      </c>
      <c r="AJ542" t="s">
        <v>608</v>
      </c>
      <c r="AK542" t="s">
        <v>647</v>
      </c>
      <c r="AL542" t="s">
        <v>609</v>
      </c>
      <c r="AM542" t="s">
        <v>610</v>
      </c>
      <c r="AN542" t="s">
        <v>611</v>
      </c>
      <c r="AO542">
        <v>0</v>
      </c>
      <c r="AP542">
        <v>100000000000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1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450</v>
      </c>
      <c r="ES542" t="s">
        <v>10328</v>
      </c>
      <c r="ET542" t="s">
        <v>10328</v>
      </c>
      <c r="EU542">
        <v>2020</v>
      </c>
      <c r="EV542" t="s">
        <v>10329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 t="b">
        <v>1</v>
      </c>
      <c r="FR542" t="b">
        <v>1</v>
      </c>
    </row>
    <row r="543" spans="1:174" x14ac:dyDescent="0.4">
      <c r="A543" t="s">
        <v>272</v>
      </c>
      <c r="B543" t="s">
        <v>1946</v>
      </c>
      <c r="C543">
        <v>210000985</v>
      </c>
      <c r="D543" t="s">
        <v>1947</v>
      </c>
      <c r="E543" t="s">
        <v>1948</v>
      </c>
      <c r="F543" t="s">
        <v>647</v>
      </c>
      <c r="G543" t="s">
        <v>1280</v>
      </c>
      <c r="H543" t="s">
        <v>973</v>
      </c>
      <c r="I543" t="s">
        <v>590</v>
      </c>
      <c r="J543" t="s">
        <v>591</v>
      </c>
      <c r="K543" t="s">
        <v>592</v>
      </c>
      <c r="L543" t="s">
        <v>593</v>
      </c>
      <c r="M543" t="s">
        <v>650</v>
      </c>
      <c r="N543" t="s">
        <v>635</v>
      </c>
      <c r="O543" t="s">
        <v>624</v>
      </c>
      <c r="P543" t="s">
        <v>636</v>
      </c>
      <c r="Q543" t="s">
        <v>597</v>
      </c>
      <c r="R543" t="s">
        <v>598</v>
      </c>
      <c r="S543" t="s">
        <v>598</v>
      </c>
      <c r="T543" s="1">
        <v>44333</v>
      </c>
      <c r="U543" s="1">
        <v>45429</v>
      </c>
      <c r="V543" s="1">
        <v>47898</v>
      </c>
      <c r="X543" t="s">
        <v>594</v>
      </c>
      <c r="Y543" t="s">
        <v>594</v>
      </c>
      <c r="Z543" t="s">
        <v>719</v>
      </c>
      <c r="AA543" t="s">
        <v>719</v>
      </c>
      <c r="AB543" t="s">
        <v>1511</v>
      </c>
      <c r="AC543" t="s">
        <v>594</v>
      </c>
      <c r="AD543" t="s">
        <v>698</v>
      </c>
      <c r="AF543" t="s">
        <v>10331</v>
      </c>
      <c r="AH543" t="s">
        <v>10328</v>
      </c>
      <c r="AI543" t="s">
        <v>607</v>
      </c>
      <c r="AJ543" t="s">
        <v>608</v>
      </c>
      <c r="AK543" t="s">
        <v>647</v>
      </c>
      <c r="AL543" t="s">
        <v>609</v>
      </c>
      <c r="AM543" t="s">
        <v>610</v>
      </c>
      <c r="AN543" t="s">
        <v>619</v>
      </c>
      <c r="AO543">
        <v>0</v>
      </c>
      <c r="AP543">
        <v>30000000000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30000000000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30000000000</v>
      </c>
      <c r="BD543">
        <v>0</v>
      </c>
      <c r="BE543">
        <v>0</v>
      </c>
      <c r="BF543">
        <v>3730383059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20190019</v>
      </c>
      <c r="BN543">
        <v>20190019</v>
      </c>
      <c r="BO543">
        <v>0</v>
      </c>
      <c r="BP543">
        <v>0</v>
      </c>
      <c r="BQ543">
        <v>20190019</v>
      </c>
      <c r="BR543">
        <v>20190019</v>
      </c>
      <c r="BS543">
        <v>0</v>
      </c>
      <c r="BT543">
        <v>0</v>
      </c>
      <c r="BU543">
        <v>0</v>
      </c>
      <c r="BV543">
        <v>20190019</v>
      </c>
      <c r="BW543">
        <v>20190019</v>
      </c>
      <c r="BX543">
        <v>6.7160620919531538E-2</v>
      </c>
      <c r="BY543">
        <v>6.7160620919531538E-2</v>
      </c>
      <c r="BZ543">
        <v>0</v>
      </c>
      <c r="CA543">
        <v>30000000000</v>
      </c>
      <c r="CB543">
        <v>30000000000</v>
      </c>
      <c r="CC543">
        <v>30000000000</v>
      </c>
      <c r="CD543">
        <v>0</v>
      </c>
      <c r="CE543">
        <v>30082477597</v>
      </c>
      <c r="CF543">
        <v>30062287578</v>
      </c>
      <c r="CG543">
        <v>30062287578</v>
      </c>
      <c r="CH543">
        <v>30082477597</v>
      </c>
      <c r="CI543">
        <v>30062287578</v>
      </c>
      <c r="CJ543">
        <v>30062287578</v>
      </c>
      <c r="CK543">
        <v>20190019</v>
      </c>
      <c r="CL543">
        <v>0</v>
      </c>
      <c r="CM543">
        <v>0.79362958669662487</v>
      </c>
      <c r="CN543">
        <v>0.27265340089797968</v>
      </c>
      <c r="CO543">
        <v>3.3239588141441345</v>
      </c>
      <c r="CP543">
        <v>23874344262.117588</v>
      </c>
      <c r="CQ543">
        <v>8202089824.2593336</v>
      </c>
      <c r="CR543">
        <v>99992916559.841614</v>
      </c>
      <c r="CS543">
        <v>1.1270953552</v>
      </c>
      <c r="CT543">
        <v>33905820772.486759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0.9149007844842455</v>
      </c>
      <c r="DI543">
        <v>8.5099215515754487E-2</v>
      </c>
      <c r="DJ543">
        <v>27522482352.72504</v>
      </c>
      <c r="DK543">
        <v>2559995244.2749591</v>
      </c>
      <c r="DL543">
        <v>27504010488.503189</v>
      </c>
      <c r="DM543">
        <v>2558277089.4968109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29913774175</v>
      </c>
      <c r="DW543">
        <v>2554750693.2171745</v>
      </c>
      <c r="DX543">
        <v>0</v>
      </c>
      <c r="DY543">
        <v>1248354951.7003729</v>
      </c>
      <c r="DZ543">
        <v>0</v>
      </c>
      <c r="EA543">
        <v>0</v>
      </c>
      <c r="EB543">
        <v>3803105644.9175472</v>
      </c>
      <c r="EC543">
        <v>0.1271356005654391</v>
      </c>
      <c r="ED543">
        <v>3803105644.9175477</v>
      </c>
      <c r="EE543">
        <v>3824553855.7909622</v>
      </c>
      <c r="EF543">
        <v>0</v>
      </c>
      <c r="EG543">
        <v>0</v>
      </c>
      <c r="EH543">
        <v>0</v>
      </c>
      <c r="EI543">
        <v>0</v>
      </c>
      <c r="EJ543">
        <v>20190019</v>
      </c>
      <c r="EK543">
        <v>0</v>
      </c>
      <c r="EL543">
        <v>0</v>
      </c>
      <c r="EM543">
        <v>0</v>
      </c>
      <c r="EN543">
        <v>0</v>
      </c>
      <c r="EO543">
        <v>20190019</v>
      </c>
      <c r="EP543">
        <v>20190019</v>
      </c>
      <c r="EQ543">
        <v>20190019</v>
      </c>
      <c r="ER543">
        <v>336</v>
      </c>
      <c r="ES543" t="s">
        <v>10328</v>
      </c>
      <c r="ET543" t="s">
        <v>10328</v>
      </c>
      <c r="EU543">
        <v>2021</v>
      </c>
      <c r="EV543" t="s">
        <v>613</v>
      </c>
      <c r="EW543">
        <v>0</v>
      </c>
      <c r="EX543">
        <v>0</v>
      </c>
      <c r="EY543">
        <v>0</v>
      </c>
      <c r="EZ543">
        <v>0</v>
      </c>
      <c r="FA543">
        <v>18471864.221851822</v>
      </c>
      <c r="FB543">
        <v>0</v>
      </c>
      <c r="FC543">
        <v>0</v>
      </c>
      <c r="FD543">
        <v>0</v>
      </c>
      <c r="FE543">
        <v>0</v>
      </c>
      <c r="FF543">
        <v>18471864.221851822</v>
      </c>
      <c r="FG543">
        <v>0</v>
      </c>
      <c r="FH543">
        <v>0</v>
      </c>
      <c r="FI543">
        <v>0</v>
      </c>
      <c r="FJ543">
        <v>0</v>
      </c>
      <c r="FK543">
        <v>1718154.7781481778</v>
      </c>
      <c r="FL543">
        <v>0</v>
      </c>
      <c r="FM543">
        <v>0</v>
      </c>
      <c r="FN543">
        <v>0</v>
      </c>
      <c r="FO543">
        <v>0</v>
      </c>
      <c r="FP543">
        <v>1718154.7781481778</v>
      </c>
      <c r="FQ543" t="b">
        <v>1</v>
      </c>
      <c r="FR543" t="b">
        <v>1</v>
      </c>
    </row>
    <row r="544" spans="1:174" x14ac:dyDescent="0.4">
      <c r="A544" t="s">
        <v>273</v>
      </c>
      <c r="B544" t="s">
        <v>1949</v>
      </c>
      <c r="C544">
        <v>210000829</v>
      </c>
      <c r="D544" t="s">
        <v>1950</v>
      </c>
      <c r="E544" t="s">
        <v>1951</v>
      </c>
      <c r="F544" t="s">
        <v>587</v>
      </c>
      <c r="G544" t="s">
        <v>742</v>
      </c>
      <c r="H544" t="s">
        <v>743</v>
      </c>
      <c r="I544" t="s">
        <v>590</v>
      </c>
      <c r="J544" t="s">
        <v>591</v>
      </c>
      <c r="K544" t="s">
        <v>592</v>
      </c>
      <c r="L544" t="s">
        <v>593</v>
      </c>
      <c r="M544" t="s">
        <v>594</v>
      </c>
      <c r="N544" t="s">
        <v>635</v>
      </c>
      <c r="O544" t="s">
        <v>596</v>
      </c>
      <c r="P544" t="s">
        <v>636</v>
      </c>
      <c r="Q544" t="s">
        <v>696</v>
      </c>
      <c r="R544" t="s">
        <v>598</v>
      </c>
      <c r="S544" t="s">
        <v>598</v>
      </c>
      <c r="T544" s="1">
        <v>44169</v>
      </c>
      <c r="U544" s="1">
        <v>44902</v>
      </c>
      <c r="V544" s="1">
        <v>52203</v>
      </c>
      <c r="X544" t="s">
        <v>718</v>
      </c>
      <c r="Y544" t="s">
        <v>600</v>
      </c>
      <c r="Z544" t="s">
        <v>719</v>
      </c>
      <c r="AB544" t="s">
        <v>630</v>
      </c>
      <c r="AC544" t="s">
        <v>594</v>
      </c>
      <c r="AD544" t="s">
        <v>661</v>
      </c>
      <c r="AF544" t="s">
        <v>605</v>
      </c>
      <c r="AH544" t="s">
        <v>10328</v>
      </c>
      <c r="AI544" t="s">
        <v>607</v>
      </c>
      <c r="AJ544" t="s">
        <v>608</v>
      </c>
      <c r="AK544" t="s">
        <v>587</v>
      </c>
      <c r="AL544" t="s">
        <v>609</v>
      </c>
      <c r="AM544" t="s">
        <v>610</v>
      </c>
      <c r="AN544" t="s">
        <v>619</v>
      </c>
      <c r="AO544">
        <v>0</v>
      </c>
      <c r="AP544">
        <v>40000000000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39394400000</v>
      </c>
      <c r="AX544">
        <v>0</v>
      </c>
      <c r="AY544">
        <v>811600000</v>
      </c>
      <c r="AZ544">
        <v>12696019209</v>
      </c>
      <c r="BA544">
        <v>0</v>
      </c>
      <c r="BB544">
        <v>-811600000</v>
      </c>
      <c r="BC544">
        <v>26698380791</v>
      </c>
      <c r="BD544">
        <v>0</v>
      </c>
      <c r="BE544">
        <v>265863886</v>
      </c>
      <c r="BF544">
        <v>6193925079</v>
      </c>
      <c r="BG544">
        <v>265863886</v>
      </c>
      <c r="BH544">
        <v>0</v>
      </c>
      <c r="BI544">
        <v>0</v>
      </c>
      <c r="BJ544">
        <v>54110182</v>
      </c>
      <c r="BK544">
        <v>265863886</v>
      </c>
      <c r="BL544">
        <v>0</v>
      </c>
      <c r="BM544">
        <v>1239081092</v>
      </c>
      <c r="BN544">
        <v>1293191273</v>
      </c>
      <c r="BO544">
        <v>0</v>
      </c>
      <c r="BP544">
        <v>265863886</v>
      </c>
      <c r="BQ544">
        <v>1239081092</v>
      </c>
      <c r="BR544">
        <v>1559055159</v>
      </c>
      <c r="BS544">
        <v>0</v>
      </c>
      <c r="BT544">
        <v>0</v>
      </c>
      <c r="BU544">
        <v>0</v>
      </c>
      <c r="BV544">
        <v>1239081092</v>
      </c>
      <c r="BW544">
        <v>1559055159</v>
      </c>
      <c r="BX544">
        <v>4.972864869048367</v>
      </c>
      <c r="BY544">
        <v>6.2025768437138158</v>
      </c>
      <c r="BZ544">
        <v>0</v>
      </c>
      <c r="CA544">
        <v>26696665749</v>
      </c>
      <c r="CB544">
        <v>26696665749</v>
      </c>
      <c r="CC544">
        <v>27508263345</v>
      </c>
      <c r="CD544">
        <v>0</v>
      </c>
      <c r="CE544">
        <v>26155927309</v>
      </c>
      <c r="CF544">
        <v>24916846217</v>
      </c>
      <c r="CG544">
        <v>25674336036</v>
      </c>
      <c r="CH544">
        <v>26155927309</v>
      </c>
      <c r="CI544">
        <v>24916846217</v>
      </c>
      <c r="CJ544">
        <v>25674336036</v>
      </c>
      <c r="CK544">
        <v>1293191273</v>
      </c>
      <c r="CL544">
        <v>2763882059</v>
      </c>
      <c r="CM544">
        <v>77.078267335891738</v>
      </c>
      <c r="CN544">
        <v>27.747690081596378</v>
      </c>
      <c r="CO544">
        <v>3.3402439951896663</v>
      </c>
      <c r="CP544">
        <v>2016053557541.2534</v>
      </c>
      <c r="CQ544">
        <v>725766564766.89514</v>
      </c>
      <c r="CR544">
        <v>87367179132.504654</v>
      </c>
      <c r="CS544">
        <v>1.1434587554830129</v>
      </c>
      <c r="CT544">
        <v>29908224089.253292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0.99328945533242141</v>
      </c>
      <c r="DI544">
        <v>6.7105446675785729E-3</v>
      </c>
      <c r="DJ544">
        <v>25980406790.471016</v>
      </c>
      <c r="DK544">
        <v>175520518.52898273</v>
      </c>
      <c r="DL544">
        <v>25502047257.220001</v>
      </c>
      <c r="DM544">
        <v>172288778.78000018</v>
      </c>
      <c r="DN544">
        <v>0</v>
      </c>
      <c r="DO544">
        <v>0</v>
      </c>
      <c r="DP544">
        <v>806153721.94779325</v>
      </c>
      <c r="DQ544">
        <v>5446278.0522067696</v>
      </c>
      <c r="DR544">
        <v>0</v>
      </c>
      <c r="DS544">
        <v>0</v>
      </c>
      <c r="DT544">
        <v>0</v>
      </c>
      <c r="DU544">
        <v>0</v>
      </c>
      <c r="DV544">
        <v>27300100378</v>
      </c>
      <c r="DW544">
        <v>3439643793.2333007</v>
      </c>
      <c r="DX544">
        <v>0</v>
      </c>
      <c r="DY544">
        <v>84676115.344226629</v>
      </c>
      <c r="DZ544">
        <v>0</v>
      </c>
      <c r="EA544">
        <v>0</v>
      </c>
      <c r="EB544">
        <v>3524319908.5775275</v>
      </c>
      <c r="EC544">
        <v>0.12909549268242357</v>
      </c>
      <c r="ED544">
        <v>3524319908.577528</v>
      </c>
      <c r="EE544">
        <v>3376612322.5210123</v>
      </c>
      <c r="EF544">
        <v>0</v>
      </c>
      <c r="EG544">
        <v>0</v>
      </c>
      <c r="EH544">
        <v>0</v>
      </c>
      <c r="EI544">
        <v>0</v>
      </c>
      <c r="EJ544">
        <v>1239081092</v>
      </c>
      <c r="EK544">
        <v>0</v>
      </c>
      <c r="EL544">
        <v>265863886</v>
      </c>
      <c r="EM544">
        <v>54110182</v>
      </c>
      <c r="EN544">
        <v>0</v>
      </c>
      <c r="EO544">
        <v>1239081091</v>
      </c>
      <c r="EP544">
        <v>1239081092</v>
      </c>
      <c r="EQ544">
        <v>1559055159</v>
      </c>
      <c r="ER544">
        <v>81</v>
      </c>
      <c r="ES544" t="s">
        <v>10328</v>
      </c>
      <c r="ET544" t="s">
        <v>10328</v>
      </c>
      <c r="EU544">
        <v>2020</v>
      </c>
      <c r="EV544" t="s">
        <v>613</v>
      </c>
      <c r="EW544">
        <v>0</v>
      </c>
      <c r="EX544">
        <v>0</v>
      </c>
      <c r="EY544">
        <v>0</v>
      </c>
      <c r="EZ544">
        <v>0</v>
      </c>
      <c r="FA544">
        <v>1230766182.9853818</v>
      </c>
      <c r="FB544">
        <v>0</v>
      </c>
      <c r="FC544">
        <v>264079794.51750097</v>
      </c>
      <c r="FD544">
        <v>53747073.206718192</v>
      </c>
      <c r="FE544">
        <v>0</v>
      </c>
      <c r="FF544">
        <v>1230766181.9920926</v>
      </c>
      <c r="FG544">
        <v>0</v>
      </c>
      <c r="FH544">
        <v>0</v>
      </c>
      <c r="FI544">
        <v>0</v>
      </c>
      <c r="FJ544">
        <v>0</v>
      </c>
      <c r="FK544">
        <v>8314909.0146180354</v>
      </c>
      <c r="FL544">
        <v>0</v>
      </c>
      <c r="FM544">
        <v>1784091.4824990176</v>
      </c>
      <c r="FN544">
        <v>363108.79328180605</v>
      </c>
      <c r="FO544">
        <v>0</v>
      </c>
      <c r="FP544">
        <v>8314909.0079074902</v>
      </c>
      <c r="FQ544" t="b">
        <v>1</v>
      </c>
      <c r="FR544" t="b">
        <v>1</v>
      </c>
    </row>
    <row r="545" spans="1:174" x14ac:dyDescent="0.4">
      <c r="A545" t="s">
        <v>1952</v>
      </c>
      <c r="B545">
        <v>406202093402</v>
      </c>
      <c r="C545">
        <v>6000000001184</v>
      </c>
      <c r="D545" t="s">
        <v>1953</v>
      </c>
      <c r="E545" t="s">
        <v>1954</v>
      </c>
      <c r="F545" t="s">
        <v>647</v>
      </c>
      <c r="G545" t="s">
        <v>648</v>
      </c>
      <c r="H545" t="s">
        <v>973</v>
      </c>
      <c r="I545" t="s">
        <v>590</v>
      </c>
      <c r="J545" t="s">
        <v>591</v>
      </c>
      <c r="K545" t="s">
        <v>592</v>
      </c>
      <c r="L545" t="s">
        <v>593</v>
      </c>
      <c r="M545" t="s">
        <v>1696</v>
      </c>
      <c r="N545" t="s">
        <v>595</v>
      </c>
      <c r="O545" t="s">
        <v>596</v>
      </c>
      <c r="P545" t="s">
        <v>595</v>
      </c>
      <c r="Q545" t="s">
        <v>597</v>
      </c>
      <c r="R545" t="s">
        <v>598</v>
      </c>
      <c r="S545" t="s">
        <v>598</v>
      </c>
      <c r="T545" s="1">
        <v>44173</v>
      </c>
      <c r="U545" s="1">
        <v>44173</v>
      </c>
      <c r="V545" s="1">
        <v>45227</v>
      </c>
      <c r="W545" s="1">
        <v>45227</v>
      </c>
      <c r="X545" t="s">
        <v>594</v>
      </c>
      <c r="Y545" t="s">
        <v>594</v>
      </c>
      <c r="Z545" t="s">
        <v>719</v>
      </c>
      <c r="AA545" t="s">
        <v>719</v>
      </c>
      <c r="AB545" t="s">
        <v>1697</v>
      </c>
      <c r="AC545" t="s">
        <v>594</v>
      </c>
      <c r="AD545" t="s">
        <v>604</v>
      </c>
      <c r="AF545" t="s">
        <v>10331</v>
      </c>
      <c r="AH545" t="s">
        <v>10328</v>
      </c>
      <c r="AI545" t="s">
        <v>607</v>
      </c>
      <c r="AJ545" t="s">
        <v>608</v>
      </c>
      <c r="AK545" t="s">
        <v>647</v>
      </c>
      <c r="AL545" t="s">
        <v>609</v>
      </c>
      <c r="AM545" t="s">
        <v>610</v>
      </c>
      <c r="AN545" t="s">
        <v>611</v>
      </c>
      <c r="AO545">
        <v>0</v>
      </c>
      <c r="AP545">
        <v>50000000000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1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450</v>
      </c>
      <c r="ES545" t="s">
        <v>10328</v>
      </c>
      <c r="ET545" t="s">
        <v>10328</v>
      </c>
      <c r="EU545">
        <v>2020</v>
      </c>
      <c r="EV545" t="s">
        <v>10329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 t="b">
        <v>1</v>
      </c>
      <c r="FR545" t="b">
        <v>1</v>
      </c>
    </row>
    <row r="546" spans="1:174" x14ac:dyDescent="0.4">
      <c r="A546" t="s">
        <v>274</v>
      </c>
      <c r="B546">
        <v>6485129001</v>
      </c>
      <c r="C546">
        <v>6000000001192</v>
      </c>
      <c r="D546" t="s">
        <v>1955</v>
      </c>
      <c r="E546" t="s">
        <v>1956</v>
      </c>
      <c r="F546" t="s">
        <v>647</v>
      </c>
      <c r="G546" t="s">
        <v>1280</v>
      </c>
      <c r="H546" t="s">
        <v>1281</v>
      </c>
      <c r="I546" t="s">
        <v>590</v>
      </c>
      <c r="J546" t="s">
        <v>591</v>
      </c>
      <c r="K546" t="s">
        <v>592</v>
      </c>
      <c r="L546" t="s">
        <v>593</v>
      </c>
      <c r="M546" t="s">
        <v>650</v>
      </c>
      <c r="N546" t="s">
        <v>595</v>
      </c>
      <c r="O546" t="s">
        <v>596</v>
      </c>
      <c r="P546" t="s">
        <v>595</v>
      </c>
      <c r="Q546" t="s">
        <v>597</v>
      </c>
      <c r="R546" t="s">
        <v>598</v>
      </c>
      <c r="S546" t="s">
        <v>598</v>
      </c>
      <c r="T546" s="1">
        <v>44230</v>
      </c>
      <c r="U546" s="1">
        <v>47845</v>
      </c>
      <c r="V546" s="1">
        <v>47935</v>
      </c>
      <c r="X546" t="s">
        <v>594</v>
      </c>
      <c r="Y546" t="s">
        <v>594</v>
      </c>
      <c r="Z546" t="s">
        <v>1282</v>
      </c>
      <c r="AA546" t="s">
        <v>1282</v>
      </c>
      <c r="AB546" t="s">
        <v>1505</v>
      </c>
      <c r="AC546" t="s">
        <v>594</v>
      </c>
      <c r="AD546" t="s">
        <v>825</v>
      </c>
      <c r="AF546" t="s">
        <v>10331</v>
      </c>
      <c r="AH546" s="1">
        <v>44230</v>
      </c>
      <c r="AI546" t="s">
        <v>607</v>
      </c>
      <c r="AJ546" t="s">
        <v>608</v>
      </c>
      <c r="AK546" t="s">
        <v>647</v>
      </c>
      <c r="AL546" t="s">
        <v>609</v>
      </c>
      <c r="AM546" t="s">
        <v>610</v>
      </c>
      <c r="AN546" t="s">
        <v>619</v>
      </c>
      <c r="AO546">
        <v>0</v>
      </c>
      <c r="AP546">
        <v>10000000000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10000000000</v>
      </c>
      <c r="AX546">
        <v>0</v>
      </c>
      <c r="AY546">
        <v>0</v>
      </c>
      <c r="AZ546">
        <v>2000000</v>
      </c>
      <c r="BA546">
        <v>0</v>
      </c>
      <c r="BB546">
        <v>0</v>
      </c>
      <c r="BC546">
        <v>9998000000</v>
      </c>
      <c r="BD546">
        <v>42300000</v>
      </c>
      <c r="BE546">
        <v>63450000</v>
      </c>
      <c r="BF546">
        <v>1566971388</v>
      </c>
      <c r="BG546">
        <v>0</v>
      </c>
      <c r="BH546">
        <v>63450000</v>
      </c>
      <c r="BI546">
        <v>0</v>
      </c>
      <c r="BJ546">
        <v>0</v>
      </c>
      <c r="BK546">
        <v>0</v>
      </c>
      <c r="BL546">
        <v>75000000</v>
      </c>
      <c r="BM546">
        <v>0</v>
      </c>
      <c r="BN546">
        <v>0</v>
      </c>
      <c r="BO546">
        <v>26990903</v>
      </c>
      <c r="BP546">
        <v>75000000</v>
      </c>
      <c r="BQ546">
        <v>26990903</v>
      </c>
      <c r="BR546">
        <v>75000000</v>
      </c>
      <c r="BS546">
        <v>0</v>
      </c>
      <c r="BT546">
        <v>0</v>
      </c>
      <c r="BU546">
        <v>0</v>
      </c>
      <c r="BV546">
        <v>26990903</v>
      </c>
      <c r="BW546">
        <v>75000000</v>
      </c>
      <c r="BX546">
        <v>0.27032791531007838</v>
      </c>
      <c r="BY546">
        <v>0.7529742482807088</v>
      </c>
      <c r="BZ546">
        <v>0</v>
      </c>
      <c r="CA546">
        <v>10000000000</v>
      </c>
      <c r="CB546">
        <v>10000000000</v>
      </c>
      <c r="CC546">
        <v>10000000000</v>
      </c>
      <c r="CD546">
        <v>0</v>
      </c>
      <c r="CE546">
        <v>9998000000</v>
      </c>
      <c r="CF546">
        <v>9998000000</v>
      </c>
      <c r="CG546">
        <v>9998000000</v>
      </c>
      <c r="CH546">
        <v>9998000000</v>
      </c>
      <c r="CI546">
        <v>9998000000</v>
      </c>
      <c r="CJ546">
        <v>9998000000</v>
      </c>
      <c r="CK546">
        <v>0</v>
      </c>
      <c r="CL546">
        <v>0</v>
      </c>
      <c r="CM546">
        <v>0.25330276666666668</v>
      </c>
      <c r="CN546">
        <v>3.0396331999999999</v>
      </c>
      <c r="CO546">
        <v>3.0396331999999999</v>
      </c>
      <c r="CP546">
        <v>2532521061.1333337</v>
      </c>
      <c r="CQ546">
        <v>30390252733.599998</v>
      </c>
      <c r="CR546">
        <v>30390252733.599998</v>
      </c>
      <c r="CS546">
        <v>1.1566971388</v>
      </c>
      <c r="CT546">
        <v>11564657993.722401</v>
      </c>
      <c r="CU546">
        <v>3</v>
      </c>
      <c r="CV546">
        <v>0</v>
      </c>
      <c r="CW546">
        <v>0</v>
      </c>
      <c r="CX546">
        <v>0</v>
      </c>
      <c r="CY546">
        <v>0</v>
      </c>
      <c r="CZ546">
        <v>29994000000</v>
      </c>
      <c r="DA546">
        <v>0</v>
      </c>
      <c r="DB546">
        <v>0</v>
      </c>
      <c r="DC546">
        <v>0</v>
      </c>
      <c r="DD546">
        <v>0</v>
      </c>
      <c r="DE546">
        <v>9998000000</v>
      </c>
      <c r="DF546">
        <v>0</v>
      </c>
      <c r="DG546">
        <v>0</v>
      </c>
      <c r="DH546">
        <v>1</v>
      </c>
      <c r="DI546">
        <v>0</v>
      </c>
      <c r="DJ546">
        <v>9998000000</v>
      </c>
      <c r="DK546">
        <v>0</v>
      </c>
      <c r="DL546">
        <v>9998000000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9894667473.5505714</v>
      </c>
      <c r="DW546">
        <v>158354131.62480915</v>
      </c>
      <c r="DX546">
        <v>0</v>
      </c>
      <c r="DY546">
        <v>0</v>
      </c>
      <c r="DZ546">
        <v>0</v>
      </c>
      <c r="EA546">
        <v>0</v>
      </c>
      <c r="EB546">
        <v>158354131.62480915</v>
      </c>
      <c r="EC546">
        <v>1.6003987203016722E-2</v>
      </c>
      <c r="ED546">
        <v>158354131.62480915</v>
      </c>
      <c r="EE546">
        <v>160007864.05576119</v>
      </c>
      <c r="EF546">
        <v>0</v>
      </c>
      <c r="EG546">
        <v>26990903</v>
      </c>
      <c r="EH546">
        <v>0</v>
      </c>
      <c r="EI546">
        <v>0</v>
      </c>
      <c r="EJ546">
        <v>0</v>
      </c>
      <c r="EK546">
        <v>0</v>
      </c>
      <c r="EL546">
        <v>75000000</v>
      </c>
      <c r="EM546">
        <v>0</v>
      </c>
      <c r="EN546">
        <v>0</v>
      </c>
      <c r="EO546">
        <v>0</v>
      </c>
      <c r="EP546">
        <v>26990903</v>
      </c>
      <c r="EQ546">
        <v>75000000</v>
      </c>
      <c r="ER546">
        <v>300</v>
      </c>
      <c r="ES546" t="s">
        <v>10328</v>
      </c>
      <c r="ET546" t="s">
        <v>10328</v>
      </c>
      <c r="EU546">
        <v>2021</v>
      </c>
      <c r="EV546" t="s">
        <v>10329</v>
      </c>
      <c r="EW546">
        <v>0</v>
      </c>
      <c r="EX546">
        <v>26990903</v>
      </c>
      <c r="EY546">
        <v>0</v>
      </c>
      <c r="EZ546">
        <v>0</v>
      </c>
      <c r="FA546">
        <v>0</v>
      </c>
      <c r="FB546">
        <v>0</v>
      </c>
      <c r="FC546">
        <v>75000000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 t="b">
        <v>1</v>
      </c>
      <c r="FR546" t="b">
        <v>1</v>
      </c>
    </row>
    <row r="547" spans="1:174" x14ac:dyDescent="0.4">
      <c r="A547" t="s">
        <v>274</v>
      </c>
      <c r="B547">
        <v>6485129001</v>
      </c>
      <c r="C547">
        <v>6000000001193</v>
      </c>
      <c r="D547" t="s">
        <v>1955</v>
      </c>
      <c r="E547" t="s">
        <v>1956</v>
      </c>
      <c r="F547" t="s">
        <v>647</v>
      </c>
      <c r="G547" t="s">
        <v>1280</v>
      </c>
      <c r="H547" t="s">
        <v>1281</v>
      </c>
      <c r="I547" t="s">
        <v>590</v>
      </c>
      <c r="J547" t="s">
        <v>591</v>
      </c>
      <c r="K547" t="s">
        <v>592</v>
      </c>
      <c r="L547" t="s">
        <v>593</v>
      </c>
      <c r="M547" t="s">
        <v>650</v>
      </c>
      <c r="N547" t="s">
        <v>595</v>
      </c>
      <c r="O547" t="s">
        <v>596</v>
      </c>
      <c r="P547" t="s">
        <v>595</v>
      </c>
      <c r="Q547" t="s">
        <v>597</v>
      </c>
      <c r="R547" t="s">
        <v>598</v>
      </c>
      <c r="S547" t="s">
        <v>598</v>
      </c>
      <c r="T547" s="1">
        <v>44230</v>
      </c>
      <c r="U547" s="1">
        <v>47845</v>
      </c>
      <c r="V547" s="1">
        <v>47935</v>
      </c>
      <c r="X547" t="s">
        <v>594</v>
      </c>
      <c r="Y547" t="s">
        <v>594</v>
      </c>
      <c r="Z547" t="s">
        <v>1282</v>
      </c>
      <c r="AA547" t="s">
        <v>1282</v>
      </c>
      <c r="AB547" t="s">
        <v>1505</v>
      </c>
      <c r="AC547" t="s">
        <v>594</v>
      </c>
      <c r="AD547" t="s">
        <v>825</v>
      </c>
      <c r="AF547" t="s">
        <v>10331</v>
      </c>
      <c r="AH547" s="1">
        <v>44230</v>
      </c>
      <c r="AI547" t="s">
        <v>607</v>
      </c>
      <c r="AJ547" t="s">
        <v>608</v>
      </c>
      <c r="AK547" t="s">
        <v>647</v>
      </c>
      <c r="AL547" t="s">
        <v>609</v>
      </c>
      <c r="AM547" t="s">
        <v>610</v>
      </c>
      <c r="AN547" t="s">
        <v>619</v>
      </c>
      <c r="AO547">
        <v>0</v>
      </c>
      <c r="AP547">
        <v>10000000000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10000000000</v>
      </c>
      <c r="AX547">
        <v>0</v>
      </c>
      <c r="AY547">
        <v>0</v>
      </c>
      <c r="AZ547">
        <v>2000000</v>
      </c>
      <c r="BA547">
        <v>0</v>
      </c>
      <c r="BB547">
        <v>0</v>
      </c>
      <c r="BC547">
        <v>9998000000</v>
      </c>
      <c r="BD547">
        <v>42300000</v>
      </c>
      <c r="BE547">
        <v>63450000</v>
      </c>
      <c r="BF547">
        <v>1566971388</v>
      </c>
      <c r="BG547">
        <v>0</v>
      </c>
      <c r="BH547">
        <v>63450000</v>
      </c>
      <c r="BI547">
        <v>0</v>
      </c>
      <c r="BJ547">
        <v>0</v>
      </c>
      <c r="BK547">
        <v>0</v>
      </c>
      <c r="BL547">
        <v>75000000</v>
      </c>
      <c r="BM547">
        <v>0</v>
      </c>
      <c r="BN547">
        <v>0</v>
      </c>
      <c r="BO547">
        <v>26990903</v>
      </c>
      <c r="BP547">
        <v>75000000</v>
      </c>
      <c r="BQ547">
        <v>26990903</v>
      </c>
      <c r="BR547">
        <v>75000000</v>
      </c>
      <c r="BS547">
        <v>0</v>
      </c>
      <c r="BT547">
        <v>0</v>
      </c>
      <c r="BU547">
        <v>0</v>
      </c>
      <c r="BV547">
        <v>26990903</v>
      </c>
      <c r="BW547">
        <v>75000000</v>
      </c>
      <c r="BX547">
        <v>0.27032791531007838</v>
      </c>
      <c r="BY547">
        <v>0.7529742482807088</v>
      </c>
      <c r="BZ547">
        <v>0</v>
      </c>
      <c r="CA547">
        <v>10000000000</v>
      </c>
      <c r="CB547">
        <v>10000000000</v>
      </c>
      <c r="CC547">
        <v>10000000000</v>
      </c>
      <c r="CD547">
        <v>0</v>
      </c>
      <c r="CE547">
        <v>9998000000</v>
      </c>
      <c r="CF547">
        <v>9998000000</v>
      </c>
      <c r="CG547">
        <v>9998000000</v>
      </c>
      <c r="CH547">
        <v>9998000000</v>
      </c>
      <c r="CI547">
        <v>9998000000</v>
      </c>
      <c r="CJ547">
        <v>9998000000</v>
      </c>
      <c r="CK547">
        <v>0</v>
      </c>
      <c r="CL547">
        <v>0</v>
      </c>
      <c r="CM547">
        <v>0.25330276666666668</v>
      </c>
      <c r="CN547">
        <v>3.0396331999999999</v>
      </c>
      <c r="CO547">
        <v>3.0396331999999999</v>
      </c>
      <c r="CP547">
        <v>2532521061.1333337</v>
      </c>
      <c r="CQ547">
        <v>30390252733.599998</v>
      </c>
      <c r="CR547">
        <v>30390252733.599998</v>
      </c>
      <c r="CS547">
        <v>1.1566971388</v>
      </c>
      <c r="CT547">
        <v>11564657993.722401</v>
      </c>
      <c r="CU547">
        <v>3</v>
      </c>
      <c r="CV547">
        <v>0</v>
      </c>
      <c r="CW547">
        <v>0</v>
      </c>
      <c r="CX547">
        <v>0</v>
      </c>
      <c r="CY547">
        <v>0</v>
      </c>
      <c r="CZ547">
        <v>29994000000</v>
      </c>
      <c r="DA547">
        <v>0</v>
      </c>
      <c r="DB547">
        <v>0</v>
      </c>
      <c r="DC547">
        <v>0</v>
      </c>
      <c r="DD547">
        <v>0</v>
      </c>
      <c r="DE547">
        <v>9998000000</v>
      </c>
      <c r="DF547">
        <v>0</v>
      </c>
      <c r="DG547">
        <v>0</v>
      </c>
      <c r="DH547">
        <v>1</v>
      </c>
      <c r="DI547">
        <v>0</v>
      </c>
      <c r="DJ547">
        <v>9998000000</v>
      </c>
      <c r="DK547">
        <v>0</v>
      </c>
      <c r="DL547">
        <v>9998000000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9894667473.5505714</v>
      </c>
      <c r="DW547">
        <v>158354131.62480915</v>
      </c>
      <c r="DX547">
        <v>0</v>
      </c>
      <c r="DY547">
        <v>0</v>
      </c>
      <c r="DZ547">
        <v>0</v>
      </c>
      <c r="EA547">
        <v>0</v>
      </c>
      <c r="EB547">
        <v>158354131.62480915</v>
      </c>
      <c r="EC547">
        <v>1.6003987203016722E-2</v>
      </c>
      <c r="ED547">
        <v>158354131.62480915</v>
      </c>
      <c r="EE547">
        <v>160007864.05576119</v>
      </c>
      <c r="EF547">
        <v>0</v>
      </c>
      <c r="EG547">
        <v>26990903</v>
      </c>
      <c r="EH547">
        <v>0</v>
      </c>
      <c r="EI547">
        <v>0</v>
      </c>
      <c r="EJ547">
        <v>0</v>
      </c>
      <c r="EK547">
        <v>0</v>
      </c>
      <c r="EL547">
        <v>75000000</v>
      </c>
      <c r="EM547">
        <v>0</v>
      </c>
      <c r="EN547">
        <v>0</v>
      </c>
      <c r="EO547">
        <v>0</v>
      </c>
      <c r="EP547">
        <v>26990903</v>
      </c>
      <c r="EQ547">
        <v>75000000</v>
      </c>
      <c r="ER547">
        <v>300</v>
      </c>
      <c r="ES547" t="s">
        <v>10328</v>
      </c>
      <c r="ET547" t="s">
        <v>10328</v>
      </c>
      <c r="EU547">
        <v>2021</v>
      </c>
      <c r="EV547" t="s">
        <v>10329</v>
      </c>
      <c r="EW547">
        <v>0</v>
      </c>
      <c r="EX547">
        <v>26990903</v>
      </c>
      <c r="EY547">
        <v>0</v>
      </c>
      <c r="EZ547">
        <v>0</v>
      </c>
      <c r="FA547">
        <v>0</v>
      </c>
      <c r="FB547">
        <v>0</v>
      </c>
      <c r="FC547">
        <v>75000000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 t="b">
        <v>1</v>
      </c>
      <c r="FR547" t="b">
        <v>1</v>
      </c>
    </row>
    <row r="548" spans="1:174" x14ac:dyDescent="0.4">
      <c r="A548" t="s">
        <v>274</v>
      </c>
      <c r="B548">
        <v>6485129001</v>
      </c>
      <c r="C548">
        <v>6000000001194</v>
      </c>
      <c r="D548" t="s">
        <v>1955</v>
      </c>
      <c r="E548" t="s">
        <v>1956</v>
      </c>
      <c r="F548" t="s">
        <v>647</v>
      </c>
      <c r="G548" t="s">
        <v>1280</v>
      </c>
      <c r="H548" t="s">
        <v>1281</v>
      </c>
      <c r="I548" t="s">
        <v>590</v>
      </c>
      <c r="J548" t="s">
        <v>591</v>
      </c>
      <c r="K548" t="s">
        <v>592</v>
      </c>
      <c r="L548" t="s">
        <v>593</v>
      </c>
      <c r="M548" t="s">
        <v>650</v>
      </c>
      <c r="N548" t="s">
        <v>595</v>
      </c>
      <c r="O548" t="s">
        <v>596</v>
      </c>
      <c r="P548" t="s">
        <v>595</v>
      </c>
      <c r="Q548" t="s">
        <v>597</v>
      </c>
      <c r="R548" t="s">
        <v>598</v>
      </c>
      <c r="S548" t="s">
        <v>598</v>
      </c>
      <c r="T548" s="1">
        <v>44230</v>
      </c>
      <c r="U548" s="1">
        <v>47845</v>
      </c>
      <c r="V548" s="1">
        <v>47935</v>
      </c>
      <c r="X548" t="s">
        <v>594</v>
      </c>
      <c r="Y548" t="s">
        <v>594</v>
      </c>
      <c r="Z548" t="s">
        <v>1282</v>
      </c>
      <c r="AA548" t="s">
        <v>1282</v>
      </c>
      <c r="AB548" t="s">
        <v>1505</v>
      </c>
      <c r="AC548" t="s">
        <v>594</v>
      </c>
      <c r="AD548" t="s">
        <v>825</v>
      </c>
      <c r="AF548" t="s">
        <v>10331</v>
      </c>
      <c r="AH548" s="1">
        <v>44230</v>
      </c>
      <c r="AI548" t="s">
        <v>607</v>
      </c>
      <c r="AJ548" t="s">
        <v>608</v>
      </c>
      <c r="AK548" t="s">
        <v>647</v>
      </c>
      <c r="AL548" t="s">
        <v>609</v>
      </c>
      <c r="AM548" t="s">
        <v>610</v>
      </c>
      <c r="AN548" t="s">
        <v>619</v>
      </c>
      <c r="AO548">
        <v>0</v>
      </c>
      <c r="AP548">
        <v>1000000000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1000000000</v>
      </c>
      <c r="AX548">
        <v>0</v>
      </c>
      <c r="AY548">
        <v>0</v>
      </c>
      <c r="AZ548">
        <v>200000</v>
      </c>
      <c r="BA548">
        <v>0</v>
      </c>
      <c r="BB548">
        <v>0</v>
      </c>
      <c r="BC548">
        <v>999800000</v>
      </c>
      <c r="BD548">
        <v>4230000</v>
      </c>
      <c r="BE548">
        <v>6345000</v>
      </c>
      <c r="BF548">
        <v>156697123</v>
      </c>
      <c r="BG548">
        <v>0</v>
      </c>
      <c r="BH548">
        <v>6345000</v>
      </c>
      <c r="BI548">
        <v>0</v>
      </c>
      <c r="BJ548">
        <v>0</v>
      </c>
      <c r="BK548">
        <v>0</v>
      </c>
      <c r="BL548">
        <v>7500000</v>
      </c>
      <c r="BM548">
        <v>0</v>
      </c>
      <c r="BN548">
        <v>0</v>
      </c>
      <c r="BO548">
        <v>2699090</v>
      </c>
      <c r="BP548">
        <v>7500000</v>
      </c>
      <c r="BQ548">
        <v>2699090</v>
      </c>
      <c r="BR548">
        <v>7500000</v>
      </c>
      <c r="BS548">
        <v>0</v>
      </c>
      <c r="BT548">
        <v>0</v>
      </c>
      <c r="BU548">
        <v>0</v>
      </c>
      <c r="BV548">
        <v>2699090</v>
      </c>
      <c r="BW548">
        <v>7500000</v>
      </c>
      <c r="BX548">
        <v>0.27032788522290774</v>
      </c>
      <c r="BY548">
        <v>0.7529742482807088</v>
      </c>
      <c r="BZ548">
        <v>0</v>
      </c>
      <c r="CA548">
        <v>1000000000</v>
      </c>
      <c r="CB548">
        <v>1000000000</v>
      </c>
      <c r="CC548">
        <v>1000000000</v>
      </c>
      <c r="CD548">
        <v>0</v>
      </c>
      <c r="CE548">
        <v>999800000</v>
      </c>
      <c r="CF548">
        <v>999800000</v>
      </c>
      <c r="CG548">
        <v>999800000</v>
      </c>
      <c r="CH548">
        <v>999800000</v>
      </c>
      <c r="CI548">
        <v>999800000</v>
      </c>
      <c r="CJ548">
        <v>999800000</v>
      </c>
      <c r="CK548">
        <v>0</v>
      </c>
      <c r="CL548">
        <v>0</v>
      </c>
      <c r="CM548">
        <v>0.25330274166666666</v>
      </c>
      <c r="CN548">
        <v>3.0396329</v>
      </c>
      <c r="CO548">
        <v>3.0396329</v>
      </c>
      <c r="CP548">
        <v>253252081.11833334</v>
      </c>
      <c r="CQ548">
        <v>3039024973.4200001</v>
      </c>
      <c r="CR548">
        <v>3039024973.4200001</v>
      </c>
      <c r="CS548">
        <v>1.156697123</v>
      </c>
      <c r="CT548">
        <v>1156465783.5754001</v>
      </c>
      <c r="CU548">
        <v>3</v>
      </c>
      <c r="CV548">
        <v>0</v>
      </c>
      <c r="CW548">
        <v>0</v>
      </c>
      <c r="CX548">
        <v>0</v>
      </c>
      <c r="CY548">
        <v>0</v>
      </c>
      <c r="CZ548">
        <v>2999400000</v>
      </c>
      <c r="DA548">
        <v>0</v>
      </c>
      <c r="DB548">
        <v>0</v>
      </c>
      <c r="DC548">
        <v>0</v>
      </c>
      <c r="DD548">
        <v>0</v>
      </c>
      <c r="DE548">
        <v>999800000</v>
      </c>
      <c r="DF548">
        <v>0</v>
      </c>
      <c r="DG548">
        <v>0</v>
      </c>
      <c r="DH548">
        <v>1</v>
      </c>
      <c r="DI548">
        <v>0</v>
      </c>
      <c r="DJ548">
        <v>999800000</v>
      </c>
      <c r="DK548">
        <v>0</v>
      </c>
      <c r="DL548">
        <v>999800000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989466747.65505672</v>
      </c>
      <c r="DW548">
        <v>15835413.162480908</v>
      </c>
      <c r="DX548">
        <v>0</v>
      </c>
      <c r="DY548">
        <v>0</v>
      </c>
      <c r="DZ548">
        <v>0</v>
      </c>
      <c r="EA548">
        <v>0</v>
      </c>
      <c r="EB548">
        <v>15835413.162480908</v>
      </c>
      <c r="EC548">
        <v>1.6003987198164416E-2</v>
      </c>
      <c r="ED548">
        <v>15835413.162480909</v>
      </c>
      <c r="EE548">
        <v>16000786.400724784</v>
      </c>
      <c r="EF548">
        <v>0</v>
      </c>
      <c r="EG548">
        <v>2699090</v>
      </c>
      <c r="EH548">
        <v>0</v>
      </c>
      <c r="EI548">
        <v>0</v>
      </c>
      <c r="EJ548">
        <v>0</v>
      </c>
      <c r="EK548">
        <v>0</v>
      </c>
      <c r="EL548">
        <v>7500000</v>
      </c>
      <c r="EM548">
        <v>0</v>
      </c>
      <c r="EN548">
        <v>0</v>
      </c>
      <c r="EO548">
        <v>0</v>
      </c>
      <c r="EP548">
        <v>2699090</v>
      </c>
      <c r="EQ548">
        <v>7500000</v>
      </c>
      <c r="ER548">
        <v>351</v>
      </c>
      <c r="ES548" t="s">
        <v>10328</v>
      </c>
      <c r="ET548" t="s">
        <v>10328</v>
      </c>
      <c r="EU548">
        <v>2021</v>
      </c>
      <c r="EV548" t="s">
        <v>10329</v>
      </c>
      <c r="EW548">
        <v>0</v>
      </c>
      <c r="EX548">
        <v>2699090</v>
      </c>
      <c r="EY548">
        <v>0</v>
      </c>
      <c r="EZ548">
        <v>0</v>
      </c>
      <c r="FA548">
        <v>0</v>
      </c>
      <c r="FB548">
        <v>0</v>
      </c>
      <c r="FC548">
        <v>7500000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 t="b">
        <v>1</v>
      </c>
      <c r="FR548" t="b">
        <v>1</v>
      </c>
    </row>
    <row r="549" spans="1:174" x14ac:dyDescent="0.4">
      <c r="A549" t="s">
        <v>274</v>
      </c>
      <c r="B549">
        <v>6485129001</v>
      </c>
      <c r="C549">
        <v>6000000001195</v>
      </c>
      <c r="D549" t="s">
        <v>1955</v>
      </c>
      <c r="E549" t="s">
        <v>1956</v>
      </c>
      <c r="F549" t="s">
        <v>647</v>
      </c>
      <c r="G549" t="s">
        <v>1280</v>
      </c>
      <c r="H549" t="s">
        <v>1281</v>
      </c>
      <c r="I549" t="s">
        <v>590</v>
      </c>
      <c r="J549" t="s">
        <v>591</v>
      </c>
      <c r="K549" t="s">
        <v>592</v>
      </c>
      <c r="L549" t="s">
        <v>593</v>
      </c>
      <c r="M549" t="s">
        <v>650</v>
      </c>
      <c r="N549" t="s">
        <v>595</v>
      </c>
      <c r="O549" t="s">
        <v>596</v>
      </c>
      <c r="P549" t="s">
        <v>595</v>
      </c>
      <c r="Q549" t="s">
        <v>597</v>
      </c>
      <c r="R549" t="s">
        <v>598</v>
      </c>
      <c r="S549" t="s">
        <v>598</v>
      </c>
      <c r="T549" s="1">
        <v>44230</v>
      </c>
      <c r="U549" s="1">
        <v>47845</v>
      </c>
      <c r="V549" s="1">
        <v>47935</v>
      </c>
      <c r="X549" t="s">
        <v>594</v>
      </c>
      <c r="Y549" t="s">
        <v>594</v>
      </c>
      <c r="Z549" t="s">
        <v>1282</v>
      </c>
      <c r="AA549" t="s">
        <v>1282</v>
      </c>
      <c r="AB549" t="s">
        <v>1505</v>
      </c>
      <c r="AC549" t="s">
        <v>594</v>
      </c>
      <c r="AD549" t="s">
        <v>825</v>
      </c>
      <c r="AF549" t="s">
        <v>10331</v>
      </c>
      <c r="AH549" s="1">
        <v>44230</v>
      </c>
      <c r="AI549" t="s">
        <v>607</v>
      </c>
      <c r="AJ549" t="s">
        <v>608</v>
      </c>
      <c r="AK549" t="s">
        <v>647</v>
      </c>
      <c r="AL549" t="s">
        <v>609</v>
      </c>
      <c r="AM549" t="s">
        <v>610</v>
      </c>
      <c r="AN549" t="s">
        <v>619</v>
      </c>
      <c r="AO549">
        <v>0</v>
      </c>
      <c r="AP549">
        <v>1000000000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1000000000</v>
      </c>
      <c r="AX549">
        <v>0</v>
      </c>
      <c r="AY549">
        <v>0</v>
      </c>
      <c r="AZ549">
        <v>200000</v>
      </c>
      <c r="BA549">
        <v>0</v>
      </c>
      <c r="BB549">
        <v>0</v>
      </c>
      <c r="BC549">
        <v>999800000</v>
      </c>
      <c r="BD549">
        <v>4230000</v>
      </c>
      <c r="BE549">
        <v>6345000</v>
      </c>
      <c r="BF549">
        <v>156697123</v>
      </c>
      <c r="BG549">
        <v>0</v>
      </c>
      <c r="BH549">
        <v>6345000</v>
      </c>
      <c r="BI549">
        <v>0</v>
      </c>
      <c r="BJ549">
        <v>0</v>
      </c>
      <c r="BK549">
        <v>0</v>
      </c>
      <c r="BL549">
        <v>7500000</v>
      </c>
      <c r="BM549">
        <v>0</v>
      </c>
      <c r="BN549">
        <v>0</v>
      </c>
      <c r="BO549">
        <v>2699090</v>
      </c>
      <c r="BP549">
        <v>7500000</v>
      </c>
      <c r="BQ549">
        <v>2699090</v>
      </c>
      <c r="BR549">
        <v>7500000</v>
      </c>
      <c r="BS549">
        <v>0</v>
      </c>
      <c r="BT549">
        <v>0</v>
      </c>
      <c r="BU549">
        <v>0</v>
      </c>
      <c r="BV549">
        <v>2699090</v>
      </c>
      <c r="BW549">
        <v>7500000</v>
      </c>
      <c r="BX549">
        <v>0.27032788522290774</v>
      </c>
      <c r="BY549">
        <v>0.7529742482807088</v>
      </c>
      <c r="BZ549">
        <v>0</v>
      </c>
      <c r="CA549">
        <v>1000000000</v>
      </c>
      <c r="CB549">
        <v>1000000000</v>
      </c>
      <c r="CC549">
        <v>1000000000</v>
      </c>
      <c r="CD549">
        <v>0</v>
      </c>
      <c r="CE549">
        <v>999800000</v>
      </c>
      <c r="CF549">
        <v>999800000</v>
      </c>
      <c r="CG549">
        <v>999800000</v>
      </c>
      <c r="CH549">
        <v>999800000</v>
      </c>
      <c r="CI549">
        <v>999800000</v>
      </c>
      <c r="CJ549">
        <v>999800000</v>
      </c>
      <c r="CK549">
        <v>0</v>
      </c>
      <c r="CL549">
        <v>0</v>
      </c>
      <c r="CM549">
        <v>0.25330274166666666</v>
      </c>
      <c r="CN549">
        <v>3.0396329</v>
      </c>
      <c r="CO549">
        <v>3.0396329</v>
      </c>
      <c r="CP549">
        <v>253252081.11833334</v>
      </c>
      <c r="CQ549">
        <v>3039024973.4200001</v>
      </c>
      <c r="CR549">
        <v>3039024973.4200001</v>
      </c>
      <c r="CS549">
        <v>1.156697123</v>
      </c>
      <c r="CT549">
        <v>1156465783.5754001</v>
      </c>
      <c r="CU549">
        <v>3</v>
      </c>
      <c r="CV549">
        <v>0</v>
      </c>
      <c r="CW549">
        <v>0</v>
      </c>
      <c r="CX549">
        <v>0</v>
      </c>
      <c r="CY549">
        <v>0</v>
      </c>
      <c r="CZ549">
        <v>2999400000</v>
      </c>
      <c r="DA549">
        <v>0</v>
      </c>
      <c r="DB549">
        <v>0</v>
      </c>
      <c r="DC549">
        <v>0</v>
      </c>
      <c r="DD549">
        <v>0</v>
      </c>
      <c r="DE549">
        <v>999800000</v>
      </c>
      <c r="DF549">
        <v>0</v>
      </c>
      <c r="DG549">
        <v>0</v>
      </c>
      <c r="DH549">
        <v>1</v>
      </c>
      <c r="DI549">
        <v>0</v>
      </c>
      <c r="DJ549">
        <v>999800000</v>
      </c>
      <c r="DK549">
        <v>0</v>
      </c>
      <c r="DL549">
        <v>999800000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989466747.65505672</v>
      </c>
      <c r="DW549">
        <v>15835413.162480908</v>
      </c>
      <c r="DX549">
        <v>0</v>
      </c>
      <c r="DY549">
        <v>0</v>
      </c>
      <c r="DZ549">
        <v>0</v>
      </c>
      <c r="EA549">
        <v>0</v>
      </c>
      <c r="EB549">
        <v>15835413.162480908</v>
      </c>
      <c r="EC549">
        <v>1.6003987198164416E-2</v>
      </c>
      <c r="ED549">
        <v>15835413.162480909</v>
      </c>
      <c r="EE549">
        <v>16000786.400724784</v>
      </c>
      <c r="EF549">
        <v>0</v>
      </c>
      <c r="EG549">
        <v>2699090</v>
      </c>
      <c r="EH549">
        <v>0</v>
      </c>
      <c r="EI549">
        <v>0</v>
      </c>
      <c r="EJ549">
        <v>0</v>
      </c>
      <c r="EK549">
        <v>0</v>
      </c>
      <c r="EL549">
        <v>7500000</v>
      </c>
      <c r="EM549">
        <v>0</v>
      </c>
      <c r="EN549">
        <v>0</v>
      </c>
      <c r="EO549">
        <v>0</v>
      </c>
      <c r="EP549">
        <v>2699090</v>
      </c>
      <c r="EQ549">
        <v>7500000</v>
      </c>
      <c r="ER549">
        <v>351</v>
      </c>
      <c r="ES549" t="s">
        <v>10328</v>
      </c>
      <c r="ET549" t="s">
        <v>10328</v>
      </c>
      <c r="EU549">
        <v>2021</v>
      </c>
      <c r="EV549" t="s">
        <v>10329</v>
      </c>
      <c r="EW549">
        <v>0</v>
      </c>
      <c r="EX549">
        <v>2699090</v>
      </c>
      <c r="EY549">
        <v>0</v>
      </c>
      <c r="EZ549">
        <v>0</v>
      </c>
      <c r="FA549">
        <v>0</v>
      </c>
      <c r="FB549">
        <v>0</v>
      </c>
      <c r="FC549">
        <v>7500000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 t="b">
        <v>1</v>
      </c>
      <c r="FR549" t="b">
        <v>1</v>
      </c>
    </row>
    <row r="550" spans="1:174" x14ac:dyDescent="0.4">
      <c r="A550" t="s">
        <v>274</v>
      </c>
      <c r="B550">
        <v>6485129001</v>
      </c>
      <c r="C550">
        <v>6000000001196</v>
      </c>
      <c r="D550" t="s">
        <v>1955</v>
      </c>
      <c r="E550" t="s">
        <v>1956</v>
      </c>
      <c r="F550" t="s">
        <v>647</v>
      </c>
      <c r="G550" t="s">
        <v>1280</v>
      </c>
      <c r="H550" t="s">
        <v>1281</v>
      </c>
      <c r="I550" t="s">
        <v>590</v>
      </c>
      <c r="J550" t="s">
        <v>591</v>
      </c>
      <c r="K550" t="s">
        <v>592</v>
      </c>
      <c r="L550" t="s">
        <v>593</v>
      </c>
      <c r="M550" t="s">
        <v>650</v>
      </c>
      <c r="N550" t="s">
        <v>595</v>
      </c>
      <c r="O550" t="s">
        <v>596</v>
      </c>
      <c r="P550" t="s">
        <v>595</v>
      </c>
      <c r="Q550" t="s">
        <v>597</v>
      </c>
      <c r="R550" t="s">
        <v>598</v>
      </c>
      <c r="S550" t="s">
        <v>598</v>
      </c>
      <c r="T550" s="1">
        <v>44230</v>
      </c>
      <c r="U550" s="1">
        <v>47845</v>
      </c>
      <c r="V550" s="1">
        <v>47935</v>
      </c>
      <c r="X550" t="s">
        <v>594</v>
      </c>
      <c r="Y550" t="s">
        <v>594</v>
      </c>
      <c r="Z550" t="s">
        <v>1282</v>
      </c>
      <c r="AA550" t="s">
        <v>1282</v>
      </c>
      <c r="AB550" t="s">
        <v>1505</v>
      </c>
      <c r="AC550" t="s">
        <v>594</v>
      </c>
      <c r="AD550" t="s">
        <v>825</v>
      </c>
      <c r="AF550" t="s">
        <v>10331</v>
      </c>
      <c r="AH550" s="1">
        <v>44230</v>
      </c>
      <c r="AI550" t="s">
        <v>607</v>
      </c>
      <c r="AJ550" t="s">
        <v>608</v>
      </c>
      <c r="AK550" t="s">
        <v>647</v>
      </c>
      <c r="AL550" t="s">
        <v>609</v>
      </c>
      <c r="AM550" t="s">
        <v>610</v>
      </c>
      <c r="AN550" t="s">
        <v>619</v>
      </c>
      <c r="AO550">
        <v>0</v>
      </c>
      <c r="AP550">
        <v>1000000000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1000000000</v>
      </c>
      <c r="AX550">
        <v>0</v>
      </c>
      <c r="AY550">
        <v>0</v>
      </c>
      <c r="AZ550">
        <v>200000</v>
      </c>
      <c r="BA550">
        <v>0</v>
      </c>
      <c r="BB550">
        <v>0</v>
      </c>
      <c r="BC550">
        <v>999800000</v>
      </c>
      <c r="BD550">
        <v>4230000</v>
      </c>
      <c r="BE550">
        <v>6345000</v>
      </c>
      <c r="BF550">
        <v>156697123</v>
      </c>
      <c r="BG550">
        <v>0</v>
      </c>
      <c r="BH550">
        <v>6345000</v>
      </c>
      <c r="BI550">
        <v>0</v>
      </c>
      <c r="BJ550">
        <v>0</v>
      </c>
      <c r="BK550">
        <v>0</v>
      </c>
      <c r="BL550">
        <v>7500000</v>
      </c>
      <c r="BM550">
        <v>0</v>
      </c>
      <c r="BN550">
        <v>0</v>
      </c>
      <c r="BO550">
        <v>2699090</v>
      </c>
      <c r="BP550">
        <v>7500000</v>
      </c>
      <c r="BQ550">
        <v>2699090</v>
      </c>
      <c r="BR550">
        <v>7500000</v>
      </c>
      <c r="BS550">
        <v>0</v>
      </c>
      <c r="BT550">
        <v>0</v>
      </c>
      <c r="BU550">
        <v>0</v>
      </c>
      <c r="BV550">
        <v>2699090</v>
      </c>
      <c r="BW550">
        <v>7500000</v>
      </c>
      <c r="BX550">
        <v>0.27032788522290774</v>
      </c>
      <c r="BY550">
        <v>0.7529742482807088</v>
      </c>
      <c r="BZ550">
        <v>0</v>
      </c>
      <c r="CA550">
        <v>1000000000</v>
      </c>
      <c r="CB550">
        <v>1000000000</v>
      </c>
      <c r="CC550">
        <v>1000000000</v>
      </c>
      <c r="CD550">
        <v>0</v>
      </c>
      <c r="CE550">
        <v>999800000</v>
      </c>
      <c r="CF550">
        <v>999800000</v>
      </c>
      <c r="CG550">
        <v>999800000</v>
      </c>
      <c r="CH550">
        <v>999800000</v>
      </c>
      <c r="CI550">
        <v>999800000</v>
      </c>
      <c r="CJ550">
        <v>999800000</v>
      </c>
      <c r="CK550">
        <v>0</v>
      </c>
      <c r="CL550">
        <v>0</v>
      </c>
      <c r="CM550">
        <v>0.25330274166666666</v>
      </c>
      <c r="CN550">
        <v>3.0396329</v>
      </c>
      <c r="CO550">
        <v>3.0396329</v>
      </c>
      <c r="CP550">
        <v>253252081.11833334</v>
      </c>
      <c r="CQ550">
        <v>3039024973.4200001</v>
      </c>
      <c r="CR550">
        <v>3039024973.4200001</v>
      </c>
      <c r="CS550">
        <v>1.156697123</v>
      </c>
      <c r="CT550">
        <v>1156465783.5754001</v>
      </c>
      <c r="CU550">
        <v>3</v>
      </c>
      <c r="CV550">
        <v>0</v>
      </c>
      <c r="CW550">
        <v>0</v>
      </c>
      <c r="CX550">
        <v>0</v>
      </c>
      <c r="CY550">
        <v>0</v>
      </c>
      <c r="CZ550">
        <v>2999400000</v>
      </c>
      <c r="DA550">
        <v>0</v>
      </c>
      <c r="DB550">
        <v>0</v>
      </c>
      <c r="DC550">
        <v>0</v>
      </c>
      <c r="DD550">
        <v>0</v>
      </c>
      <c r="DE550">
        <v>999800000</v>
      </c>
      <c r="DF550">
        <v>0</v>
      </c>
      <c r="DG550">
        <v>0</v>
      </c>
      <c r="DH550">
        <v>1</v>
      </c>
      <c r="DI550">
        <v>0</v>
      </c>
      <c r="DJ550">
        <v>999800000</v>
      </c>
      <c r="DK550">
        <v>0</v>
      </c>
      <c r="DL550">
        <v>999800000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989466747.65505672</v>
      </c>
      <c r="DW550">
        <v>15835413.162480908</v>
      </c>
      <c r="DX550">
        <v>0</v>
      </c>
      <c r="DY550">
        <v>0</v>
      </c>
      <c r="DZ550">
        <v>0</v>
      </c>
      <c r="EA550">
        <v>0</v>
      </c>
      <c r="EB550">
        <v>15835413.162480908</v>
      </c>
      <c r="EC550">
        <v>1.6003987198164416E-2</v>
      </c>
      <c r="ED550">
        <v>15835413.162480909</v>
      </c>
      <c r="EE550">
        <v>16000786.400724784</v>
      </c>
      <c r="EF550">
        <v>0</v>
      </c>
      <c r="EG550">
        <v>2699090</v>
      </c>
      <c r="EH550">
        <v>0</v>
      </c>
      <c r="EI550">
        <v>0</v>
      </c>
      <c r="EJ550">
        <v>0</v>
      </c>
      <c r="EK550">
        <v>0</v>
      </c>
      <c r="EL550">
        <v>7500000</v>
      </c>
      <c r="EM550">
        <v>0</v>
      </c>
      <c r="EN550">
        <v>0</v>
      </c>
      <c r="EO550">
        <v>0</v>
      </c>
      <c r="EP550">
        <v>2699090</v>
      </c>
      <c r="EQ550">
        <v>7500000</v>
      </c>
      <c r="ER550">
        <v>351</v>
      </c>
      <c r="ES550" t="s">
        <v>10328</v>
      </c>
      <c r="ET550" t="s">
        <v>10328</v>
      </c>
      <c r="EU550">
        <v>2021</v>
      </c>
      <c r="EV550" t="s">
        <v>10329</v>
      </c>
      <c r="EW550">
        <v>0</v>
      </c>
      <c r="EX550">
        <v>2699090</v>
      </c>
      <c r="EY550">
        <v>0</v>
      </c>
      <c r="EZ550">
        <v>0</v>
      </c>
      <c r="FA550">
        <v>0</v>
      </c>
      <c r="FB550">
        <v>0</v>
      </c>
      <c r="FC550">
        <v>7500000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 t="b">
        <v>1</v>
      </c>
      <c r="FR550" t="b">
        <v>1</v>
      </c>
    </row>
    <row r="551" spans="1:174" x14ac:dyDescent="0.4">
      <c r="A551" t="s">
        <v>274</v>
      </c>
      <c r="B551">
        <v>6485129001</v>
      </c>
      <c r="C551">
        <v>6000000001197</v>
      </c>
      <c r="D551" t="s">
        <v>1955</v>
      </c>
      <c r="E551" t="s">
        <v>1956</v>
      </c>
      <c r="F551" t="s">
        <v>647</v>
      </c>
      <c r="G551" t="s">
        <v>1280</v>
      </c>
      <c r="H551" t="s">
        <v>1281</v>
      </c>
      <c r="I551" t="s">
        <v>590</v>
      </c>
      <c r="J551" t="s">
        <v>591</v>
      </c>
      <c r="K551" t="s">
        <v>592</v>
      </c>
      <c r="L551" t="s">
        <v>593</v>
      </c>
      <c r="M551" t="s">
        <v>650</v>
      </c>
      <c r="N551" t="s">
        <v>595</v>
      </c>
      <c r="O551" t="s">
        <v>596</v>
      </c>
      <c r="P551" t="s">
        <v>595</v>
      </c>
      <c r="Q551" t="s">
        <v>597</v>
      </c>
      <c r="R551" t="s">
        <v>598</v>
      </c>
      <c r="S551" t="s">
        <v>598</v>
      </c>
      <c r="T551" s="1">
        <v>44230</v>
      </c>
      <c r="U551" s="1">
        <v>47845</v>
      </c>
      <c r="V551" s="1">
        <v>47935</v>
      </c>
      <c r="X551" t="s">
        <v>594</v>
      </c>
      <c r="Y551" t="s">
        <v>594</v>
      </c>
      <c r="Z551" t="s">
        <v>1282</v>
      </c>
      <c r="AA551" t="s">
        <v>1282</v>
      </c>
      <c r="AB551" t="s">
        <v>1505</v>
      </c>
      <c r="AC551" t="s">
        <v>594</v>
      </c>
      <c r="AD551" t="s">
        <v>825</v>
      </c>
      <c r="AF551" t="s">
        <v>10331</v>
      </c>
      <c r="AH551" s="1">
        <v>44230</v>
      </c>
      <c r="AI551" t="s">
        <v>607</v>
      </c>
      <c r="AJ551" t="s">
        <v>608</v>
      </c>
      <c r="AK551" t="s">
        <v>647</v>
      </c>
      <c r="AL551" t="s">
        <v>609</v>
      </c>
      <c r="AM551" t="s">
        <v>610</v>
      </c>
      <c r="AN551" t="s">
        <v>619</v>
      </c>
      <c r="AO551">
        <v>0</v>
      </c>
      <c r="AP551">
        <v>1000000000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1000000000</v>
      </c>
      <c r="AX551">
        <v>0</v>
      </c>
      <c r="AY551">
        <v>0</v>
      </c>
      <c r="AZ551">
        <v>200000</v>
      </c>
      <c r="BA551">
        <v>0</v>
      </c>
      <c r="BB551">
        <v>0</v>
      </c>
      <c r="BC551">
        <v>999800000</v>
      </c>
      <c r="BD551">
        <v>4230000</v>
      </c>
      <c r="BE551">
        <v>6345000</v>
      </c>
      <c r="BF551">
        <v>156697123</v>
      </c>
      <c r="BG551">
        <v>0</v>
      </c>
      <c r="BH551">
        <v>6345000</v>
      </c>
      <c r="BI551">
        <v>0</v>
      </c>
      <c r="BJ551">
        <v>0</v>
      </c>
      <c r="BK551">
        <v>0</v>
      </c>
      <c r="BL551">
        <v>7500000</v>
      </c>
      <c r="BM551">
        <v>0</v>
      </c>
      <c r="BN551">
        <v>0</v>
      </c>
      <c r="BO551">
        <v>2699090</v>
      </c>
      <c r="BP551">
        <v>7500000</v>
      </c>
      <c r="BQ551">
        <v>2699090</v>
      </c>
      <c r="BR551">
        <v>7500000</v>
      </c>
      <c r="BS551">
        <v>0</v>
      </c>
      <c r="BT551">
        <v>0</v>
      </c>
      <c r="BU551">
        <v>0</v>
      </c>
      <c r="BV551">
        <v>2699090</v>
      </c>
      <c r="BW551">
        <v>7500000</v>
      </c>
      <c r="BX551">
        <v>0.27032788522290774</v>
      </c>
      <c r="BY551">
        <v>0.7529742482807088</v>
      </c>
      <c r="BZ551">
        <v>0</v>
      </c>
      <c r="CA551">
        <v>1000000000</v>
      </c>
      <c r="CB551">
        <v>1000000000</v>
      </c>
      <c r="CC551">
        <v>1000000000</v>
      </c>
      <c r="CD551">
        <v>0</v>
      </c>
      <c r="CE551">
        <v>999800000</v>
      </c>
      <c r="CF551">
        <v>999800000</v>
      </c>
      <c r="CG551">
        <v>999800000</v>
      </c>
      <c r="CH551">
        <v>999800000</v>
      </c>
      <c r="CI551">
        <v>999800000</v>
      </c>
      <c r="CJ551">
        <v>999800000</v>
      </c>
      <c r="CK551">
        <v>0</v>
      </c>
      <c r="CL551">
        <v>0</v>
      </c>
      <c r="CM551">
        <v>0.25330274166666666</v>
      </c>
      <c r="CN551">
        <v>3.0396329</v>
      </c>
      <c r="CO551">
        <v>3.0396329</v>
      </c>
      <c r="CP551">
        <v>253252081.11833334</v>
      </c>
      <c r="CQ551">
        <v>3039024973.4200001</v>
      </c>
      <c r="CR551">
        <v>3039024973.4200001</v>
      </c>
      <c r="CS551">
        <v>1.156697123</v>
      </c>
      <c r="CT551">
        <v>1156465783.5754001</v>
      </c>
      <c r="CU551">
        <v>3</v>
      </c>
      <c r="CV551">
        <v>0</v>
      </c>
      <c r="CW551">
        <v>0</v>
      </c>
      <c r="CX551">
        <v>0</v>
      </c>
      <c r="CY551">
        <v>0</v>
      </c>
      <c r="CZ551">
        <v>2999400000</v>
      </c>
      <c r="DA551">
        <v>0</v>
      </c>
      <c r="DB551">
        <v>0</v>
      </c>
      <c r="DC551">
        <v>0</v>
      </c>
      <c r="DD551">
        <v>0</v>
      </c>
      <c r="DE551">
        <v>999800000</v>
      </c>
      <c r="DF551">
        <v>0</v>
      </c>
      <c r="DG551">
        <v>0</v>
      </c>
      <c r="DH551">
        <v>1</v>
      </c>
      <c r="DI551">
        <v>0</v>
      </c>
      <c r="DJ551">
        <v>999800000</v>
      </c>
      <c r="DK551">
        <v>0</v>
      </c>
      <c r="DL551">
        <v>999800000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989466747.65505672</v>
      </c>
      <c r="DW551">
        <v>15835413.162480908</v>
      </c>
      <c r="DX551">
        <v>0</v>
      </c>
      <c r="DY551">
        <v>0</v>
      </c>
      <c r="DZ551">
        <v>0</v>
      </c>
      <c r="EA551">
        <v>0</v>
      </c>
      <c r="EB551">
        <v>15835413.162480908</v>
      </c>
      <c r="EC551">
        <v>1.6003987198164416E-2</v>
      </c>
      <c r="ED551">
        <v>15835413.162480909</v>
      </c>
      <c r="EE551">
        <v>16000786.400724784</v>
      </c>
      <c r="EF551">
        <v>0</v>
      </c>
      <c r="EG551">
        <v>2699090</v>
      </c>
      <c r="EH551">
        <v>0</v>
      </c>
      <c r="EI551">
        <v>0</v>
      </c>
      <c r="EJ551">
        <v>0</v>
      </c>
      <c r="EK551">
        <v>0</v>
      </c>
      <c r="EL551">
        <v>7500000</v>
      </c>
      <c r="EM551">
        <v>0</v>
      </c>
      <c r="EN551">
        <v>0</v>
      </c>
      <c r="EO551">
        <v>0</v>
      </c>
      <c r="EP551">
        <v>2699090</v>
      </c>
      <c r="EQ551">
        <v>7500000</v>
      </c>
      <c r="ER551">
        <v>351</v>
      </c>
      <c r="ES551" t="s">
        <v>10328</v>
      </c>
      <c r="ET551" t="s">
        <v>10328</v>
      </c>
      <c r="EU551">
        <v>2021</v>
      </c>
      <c r="EV551" t="s">
        <v>10329</v>
      </c>
      <c r="EW551">
        <v>0</v>
      </c>
      <c r="EX551">
        <v>2699090</v>
      </c>
      <c r="EY551">
        <v>0</v>
      </c>
      <c r="EZ551">
        <v>0</v>
      </c>
      <c r="FA551">
        <v>0</v>
      </c>
      <c r="FB551">
        <v>0</v>
      </c>
      <c r="FC551">
        <v>7500000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 t="b">
        <v>1</v>
      </c>
      <c r="FR551" t="b">
        <v>1</v>
      </c>
    </row>
    <row r="552" spans="1:174" x14ac:dyDescent="0.4">
      <c r="A552" t="s">
        <v>274</v>
      </c>
      <c r="B552">
        <v>506479000501</v>
      </c>
      <c r="C552">
        <v>6000000001191</v>
      </c>
      <c r="D552" t="s">
        <v>1955</v>
      </c>
      <c r="E552" t="s">
        <v>1957</v>
      </c>
      <c r="F552" t="s">
        <v>647</v>
      </c>
      <c r="G552" t="s">
        <v>1280</v>
      </c>
      <c r="H552" t="s">
        <v>1281</v>
      </c>
      <c r="I552" t="s">
        <v>590</v>
      </c>
      <c r="J552" t="s">
        <v>591</v>
      </c>
      <c r="K552" t="s">
        <v>592</v>
      </c>
      <c r="L552" t="s">
        <v>593</v>
      </c>
      <c r="M552" t="s">
        <v>650</v>
      </c>
      <c r="N552" t="s">
        <v>595</v>
      </c>
      <c r="O552" t="s">
        <v>596</v>
      </c>
      <c r="P552" t="s">
        <v>595</v>
      </c>
      <c r="Q552" t="s">
        <v>597</v>
      </c>
      <c r="R552" t="s">
        <v>598</v>
      </c>
      <c r="S552" t="s">
        <v>598</v>
      </c>
      <c r="T552" s="1">
        <v>44211</v>
      </c>
      <c r="U552" s="1">
        <v>47845</v>
      </c>
      <c r="V552" s="1">
        <v>47935</v>
      </c>
      <c r="X552" t="s">
        <v>594</v>
      </c>
      <c r="Y552" t="s">
        <v>594</v>
      </c>
      <c r="Z552" t="s">
        <v>1282</v>
      </c>
      <c r="AA552" t="s">
        <v>1282</v>
      </c>
      <c r="AB552" t="s">
        <v>1505</v>
      </c>
      <c r="AC552" t="s">
        <v>594</v>
      </c>
      <c r="AD552" t="s">
        <v>825</v>
      </c>
      <c r="AF552" t="s">
        <v>10331</v>
      </c>
      <c r="AH552" s="1">
        <v>44209</v>
      </c>
      <c r="AI552" t="s">
        <v>607</v>
      </c>
      <c r="AJ552" t="s">
        <v>608</v>
      </c>
      <c r="AK552" t="s">
        <v>647</v>
      </c>
      <c r="AL552" t="s">
        <v>609</v>
      </c>
      <c r="AM552" t="s">
        <v>610</v>
      </c>
      <c r="AN552" t="s">
        <v>619</v>
      </c>
      <c r="AO552">
        <v>0</v>
      </c>
      <c r="AP552">
        <v>46500000000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44177000000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44177000000</v>
      </c>
      <c r="BD552">
        <v>246478886</v>
      </c>
      <c r="BE552">
        <v>375980826</v>
      </c>
      <c r="BF552">
        <v>8054677299</v>
      </c>
      <c r="BG552">
        <v>0</v>
      </c>
      <c r="BH552">
        <v>375807080</v>
      </c>
      <c r="BI552">
        <v>173746</v>
      </c>
      <c r="BJ552">
        <v>0</v>
      </c>
      <c r="BK552">
        <v>0</v>
      </c>
      <c r="BL552">
        <v>375807080</v>
      </c>
      <c r="BM552">
        <v>0</v>
      </c>
      <c r="BN552">
        <v>0</v>
      </c>
      <c r="BO552">
        <v>129561138</v>
      </c>
      <c r="BP552">
        <v>375980826</v>
      </c>
      <c r="BQ552">
        <v>129561138</v>
      </c>
      <c r="BR552">
        <v>375980826</v>
      </c>
      <c r="BS552">
        <v>0</v>
      </c>
      <c r="BT552">
        <v>0</v>
      </c>
      <c r="BU552">
        <v>0</v>
      </c>
      <c r="BV552">
        <v>129561138</v>
      </c>
      <c r="BW552">
        <v>375980826</v>
      </c>
      <c r="BX552">
        <v>0.29370804659388894</v>
      </c>
      <c r="BY552">
        <v>0.85471536988437447</v>
      </c>
      <c r="BZ552">
        <v>0</v>
      </c>
      <c r="CA552">
        <v>44177000000</v>
      </c>
      <c r="CB552">
        <v>44177000000</v>
      </c>
      <c r="CC552">
        <v>44177000000</v>
      </c>
      <c r="CD552">
        <v>0</v>
      </c>
      <c r="CE552">
        <v>44177000000</v>
      </c>
      <c r="CF552">
        <v>44177000000</v>
      </c>
      <c r="CG552">
        <v>44177000000</v>
      </c>
      <c r="CH552">
        <v>44177000000</v>
      </c>
      <c r="CI552">
        <v>44177000000</v>
      </c>
      <c r="CJ552">
        <v>44177000000</v>
      </c>
      <c r="CK552">
        <v>0</v>
      </c>
      <c r="CL552">
        <v>0</v>
      </c>
      <c r="CM552">
        <v>0.29173022500000001</v>
      </c>
      <c r="CN552">
        <v>3.5007627000000001</v>
      </c>
      <c r="CO552">
        <v>3.5007627000000001</v>
      </c>
      <c r="CP552">
        <v>12887766149.825001</v>
      </c>
      <c r="CQ552">
        <v>154653193797.89999</v>
      </c>
      <c r="CR552">
        <v>154653193797.89999</v>
      </c>
      <c r="CS552">
        <v>1.1823273943228376</v>
      </c>
      <c r="CT552">
        <v>52231677299</v>
      </c>
      <c r="CU552">
        <v>3.45</v>
      </c>
      <c r="CV552">
        <v>0</v>
      </c>
      <c r="CW552">
        <v>0</v>
      </c>
      <c r="CX552">
        <v>0</v>
      </c>
      <c r="CY552">
        <v>0</v>
      </c>
      <c r="CZ552">
        <v>152410650000</v>
      </c>
      <c r="DA552">
        <v>0</v>
      </c>
      <c r="DB552">
        <v>0</v>
      </c>
      <c r="DC552">
        <v>0</v>
      </c>
      <c r="DD552">
        <v>0</v>
      </c>
      <c r="DE552">
        <v>44177000000</v>
      </c>
      <c r="DF552">
        <v>0</v>
      </c>
      <c r="DG552">
        <v>0</v>
      </c>
      <c r="DH552">
        <v>1</v>
      </c>
      <c r="DI552">
        <v>0</v>
      </c>
      <c r="DJ552">
        <v>44177000000</v>
      </c>
      <c r="DK552">
        <v>0</v>
      </c>
      <c r="DL552">
        <v>44177000000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43130009597.62178</v>
      </c>
      <c r="DW552">
        <v>5047676770.4557486</v>
      </c>
      <c r="DX552">
        <v>0</v>
      </c>
      <c r="DY552">
        <v>0</v>
      </c>
      <c r="DZ552">
        <v>0</v>
      </c>
      <c r="EA552">
        <v>0</v>
      </c>
      <c r="EB552">
        <v>5047676770.4557486</v>
      </c>
      <c r="EC552">
        <v>0.11703398208225951</v>
      </c>
      <c r="ED552">
        <v>5047676770.4557486</v>
      </c>
      <c r="EE552">
        <v>5170210226.447979</v>
      </c>
      <c r="EF552">
        <v>0</v>
      </c>
      <c r="EG552">
        <v>129561138</v>
      </c>
      <c r="EH552">
        <v>0</v>
      </c>
      <c r="EI552">
        <v>0</v>
      </c>
      <c r="EJ552">
        <v>0</v>
      </c>
      <c r="EK552">
        <v>0</v>
      </c>
      <c r="EL552">
        <v>375980826</v>
      </c>
      <c r="EM552">
        <v>0</v>
      </c>
      <c r="EN552">
        <v>0</v>
      </c>
      <c r="EO552">
        <v>0</v>
      </c>
      <c r="EP552">
        <v>129561138</v>
      </c>
      <c r="EQ552">
        <v>375980826</v>
      </c>
      <c r="ER552">
        <v>201</v>
      </c>
      <c r="ES552" t="s">
        <v>10328</v>
      </c>
      <c r="ET552" t="s">
        <v>10328</v>
      </c>
      <c r="EU552">
        <v>2021</v>
      </c>
      <c r="EV552" t="s">
        <v>10329</v>
      </c>
      <c r="EW552">
        <v>0</v>
      </c>
      <c r="EX552">
        <v>129561138</v>
      </c>
      <c r="EY552">
        <v>0</v>
      </c>
      <c r="EZ552">
        <v>0</v>
      </c>
      <c r="FA552">
        <v>0</v>
      </c>
      <c r="FB552">
        <v>0</v>
      </c>
      <c r="FC552">
        <v>375980826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 t="b">
        <v>1</v>
      </c>
      <c r="FR552" t="b">
        <v>1</v>
      </c>
    </row>
    <row r="553" spans="1:174" x14ac:dyDescent="0.4">
      <c r="A553" t="s">
        <v>274</v>
      </c>
      <c r="B553" t="s">
        <v>1958</v>
      </c>
      <c r="C553">
        <v>110000352</v>
      </c>
      <c r="D553" t="s">
        <v>1955</v>
      </c>
      <c r="E553" t="s">
        <v>1959</v>
      </c>
      <c r="F553" t="s">
        <v>647</v>
      </c>
      <c r="G553" t="s">
        <v>1280</v>
      </c>
      <c r="H553" t="s">
        <v>1281</v>
      </c>
      <c r="I553" t="s">
        <v>590</v>
      </c>
      <c r="J553" t="s">
        <v>591</v>
      </c>
      <c r="K553" t="s">
        <v>592</v>
      </c>
      <c r="L553" t="s">
        <v>593</v>
      </c>
      <c r="M553" t="s">
        <v>650</v>
      </c>
      <c r="N553" t="s">
        <v>623</v>
      </c>
      <c r="O553" t="s">
        <v>624</v>
      </c>
      <c r="P553" t="s">
        <v>625</v>
      </c>
      <c r="Q553" t="s">
        <v>597</v>
      </c>
      <c r="R553" t="s">
        <v>598</v>
      </c>
      <c r="S553" t="s">
        <v>598</v>
      </c>
      <c r="T553" s="1">
        <v>44195</v>
      </c>
      <c r="U553" s="1">
        <v>47845</v>
      </c>
      <c r="V553" s="1">
        <v>47935</v>
      </c>
      <c r="X553" t="s">
        <v>594</v>
      </c>
      <c r="Y553" t="s">
        <v>594</v>
      </c>
      <c r="Z553" t="s">
        <v>1282</v>
      </c>
      <c r="AA553" t="s">
        <v>1282</v>
      </c>
      <c r="AB553" t="s">
        <v>1505</v>
      </c>
      <c r="AC553" t="s">
        <v>594</v>
      </c>
      <c r="AD553" t="s">
        <v>825</v>
      </c>
      <c r="AF553" t="s">
        <v>10331</v>
      </c>
      <c r="AH553" t="s">
        <v>10328</v>
      </c>
      <c r="AI553" t="s">
        <v>607</v>
      </c>
      <c r="AJ553" t="s">
        <v>608</v>
      </c>
      <c r="AK553" t="s">
        <v>647</v>
      </c>
      <c r="AL553" t="s">
        <v>627</v>
      </c>
      <c r="AM553" t="s">
        <v>610</v>
      </c>
      <c r="AN553" t="s">
        <v>619</v>
      </c>
      <c r="AO553">
        <v>0</v>
      </c>
      <c r="AP553">
        <v>4000000000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4000000000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4000000000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-21600000</v>
      </c>
      <c r="BN553">
        <v>-21600000</v>
      </c>
      <c r="BO553">
        <v>0</v>
      </c>
      <c r="BP553">
        <v>0</v>
      </c>
      <c r="BQ553">
        <v>-21600000</v>
      </c>
      <c r="BR553">
        <v>-21600000</v>
      </c>
      <c r="BS553">
        <v>0</v>
      </c>
      <c r="BT553">
        <v>0</v>
      </c>
      <c r="BU553">
        <v>0</v>
      </c>
      <c r="BV553">
        <v>-21600000</v>
      </c>
      <c r="BW553">
        <v>-21600000</v>
      </c>
      <c r="BX553">
        <v>-0.42566608860160804</v>
      </c>
      <c r="BY553">
        <v>-0.42566608860160804</v>
      </c>
      <c r="BZ553">
        <v>0</v>
      </c>
      <c r="CA553">
        <v>4000000000</v>
      </c>
      <c r="CB553">
        <v>4000000000</v>
      </c>
      <c r="CC553">
        <v>4000000000</v>
      </c>
      <c r="CD553">
        <v>0</v>
      </c>
      <c r="CE553">
        <v>5052800000</v>
      </c>
      <c r="CF553">
        <v>5074400000</v>
      </c>
      <c r="CG553">
        <v>5074400000</v>
      </c>
      <c r="CH553">
        <v>5052800000</v>
      </c>
      <c r="CI553">
        <v>5074400000</v>
      </c>
      <c r="CJ553">
        <v>5074400000</v>
      </c>
      <c r="CK553">
        <v>-21600000</v>
      </c>
      <c r="CL553">
        <v>0</v>
      </c>
      <c r="CM553">
        <v>-4.898526370525361</v>
      </c>
      <c r="CN553">
        <v>-1.7151185870170598</v>
      </c>
      <c r="CO553">
        <v>4.549138844013215</v>
      </c>
      <c r="CP553">
        <v>-24751274044.990543</v>
      </c>
      <c r="CQ553">
        <v>-8666151196.4797993</v>
      </c>
      <c r="CR553">
        <v>22985888751.029972</v>
      </c>
      <c r="CS553">
        <v>1.2632000000000001</v>
      </c>
      <c r="CT553">
        <v>6382696960.000001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1</v>
      </c>
      <c r="DJ553">
        <v>0</v>
      </c>
      <c r="DK553">
        <v>5052800000</v>
      </c>
      <c r="DL553">
        <v>0</v>
      </c>
      <c r="DM553">
        <v>5074400000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5243200000</v>
      </c>
      <c r="DW553">
        <v>0</v>
      </c>
      <c r="DX553">
        <v>0</v>
      </c>
      <c r="DY553">
        <v>209728000</v>
      </c>
      <c r="DZ553">
        <v>0</v>
      </c>
      <c r="EA553">
        <v>0</v>
      </c>
      <c r="EB553">
        <v>209728000</v>
      </c>
      <c r="EC553">
        <v>0.04</v>
      </c>
      <c r="ED553">
        <v>209728000</v>
      </c>
      <c r="EE553">
        <v>202112000</v>
      </c>
      <c r="EF553">
        <v>0</v>
      </c>
      <c r="EG553">
        <v>0</v>
      </c>
      <c r="EH553">
        <v>0</v>
      </c>
      <c r="EI553">
        <v>0</v>
      </c>
      <c r="EJ553">
        <v>-21600000</v>
      </c>
      <c r="EK553">
        <v>0</v>
      </c>
      <c r="EL553">
        <v>0</v>
      </c>
      <c r="EM553">
        <v>0</v>
      </c>
      <c r="EN553">
        <v>0</v>
      </c>
      <c r="EO553">
        <v>-21600000</v>
      </c>
      <c r="EP553">
        <v>-21600000</v>
      </c>
      <c r="EQ553">
        <v>-21600000</v>
      </c>
      <c r="ER553">
        <v>709</v>
      </c>
      <c r="ES553" t="s">
        <v>10328</v>
      </c>
      <c r="ET553" t="s">
        <v>10328</v>
      </c>
      <c r="EU553">
        <v>2020</v>
      </c>
      <c r="EV553" t="s">
        <v>10330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-21600000</v>
      </c>
      <c r="FL553">
        <v>0</v>
      </c>
      <c r="FM553">
        <v>0</v>
      </c>
      <c r="FN553">
        <v>0</v>
      </c>
      <c r="FO553">
        <v>0</v>
      </c>
      <c r="FP553">
        <v>-21600000</v>
      </c>
      <c r="FQ553" t="b">
        <v>1</v>
      </c>
      <c r="FR553" t="b">
        <v>1</v>
      </c>
    </row>
    <row r="554" spans="1:174" x14ac:dyDescent="0.4">
      <c r="A554" t="s">
        <v>275</v>
      </c>
      <c r="B554" t="s">
        <v>1960</v>
      </c>
      <c r="C554">
        <v>210000925</v>
      </c>
      <c r="D554" t="s">
        <v>1961</v>
      </c>
      <c r="E554" t="s">
        <v>1962</v>
      </c>
      <c r="F554" t="s">
        <v>868</v>
      </c>
      <c r="G554" t="s">
        <v>868</v>
      </c>
      <c r="H554" t="s">
        <v>868</v>
      </c>
      <c r="I554" t="s">
        <v>590</v>
      </c>
      <c r="J554" t="s">
        <v>591</v>
      </c>
      <c r="K554" t="s">
        <v>592</v>
      </c>
      <c r="L554" t="s">
        <v>593</v>
      </c>
      <c r="M554" t="s">
        <v>594</v>
      </c>
      <c r="N554" t="s">
        <v>635</v>
      </c>
      <c r="O554" t="s">
        <v>624</v>
      </c>
      <c r="P554" t="s">
        <v>625</v>
      </c>
      <c r="Q554" t="s">
        <v>696</v>
      </c>
      <c r="R554" t="s">
        <v>598</v>
      </c>
      <c r="S554" t="s">
        <v>598</v>
      </c>
      <c r="T554" s="1">
        <v>44249</v>
      </c>
      <c r="U554" s="1">
        <v>46075</v>
      </c>
      <c r="V554" s="1">
        <v>46440</v>
      </c>
      <c r="X554" t="s">
        <v>594</v>
      </c>
      <c r="Y554" t="s">
        <v>594</v>
      </c>
      <c r="Z554" t="s">
        <v>594</v>
      </c>
      <c r="AA554" t="s">
        <v>594</v>
      </c>
      <c r="AB554" t="s">
        <v>1963</v>
      </c>
      <c r="AC554" t="s">
        <v>594</v>
      </c>
      <c r="AD554" t="s">
        <v>1011</v>
      </c>
      <c r="AF554" t="s">
        <v>870</v>
      </c>
      <c r="AH554" t="s">
        <v>10328</v>
      </c>
      <c r="AI554" t="s">
        <v>607</v>
      </c>
      <c r="AJ554" t="s">
        <v>737</v>
      </c>
      <c r="AK554" t="s">
        <v>868</v>
      </c>
      <c r="AL554" t="s">
        <v>627</v>
      </c>
      <c r="AM554" t="s">
        <v>610</v>
      </c>
      <c r="AN554" t="s">
        <v>619</v>
      </c>
      <c r="AO554">
        <v>0</v>
      </c>
      <c r="AP554">
        <v>10000000000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10000000000</v>
      </c>
      <c r="AX554">
        <v>0</v>
      </c>
      <c r="AY554">
        <v>9288869712</v>
      </c>
      <c r="AZ554">
        <v>13955950483</v>
      </c>
      <c r="BA554">
        <v>0</v>
      </c>
      <c r="BB554">
        <v>-9288869712</v>
      </c>
      <c r="BC554">
        <v>-3955950483</v>
      </c>
      <c r="BD554">
        <v>0</v>
      </c>
      <c r="BE554">
        <v>0</v>
      </c>
      <c r="BF554">
        <v>34749</v>
      </c>
      <c r="BG554">
        <v>0</v>
      </c>
      <c r="BH554">
        <v>0</v>
      </c>
      <c r="BI554">
        <v>0</v>
      </c>
      <c r="BJ554">
        <v>1074668617</v>
      </c>
      <c r="BK554">
        <v>0</v>
      </c>
      <c r="BL554">
        <v>0</v>
      </c>
      <c r="BM554">
        <v>387706922</v>
      </c>
      <c r="BN554">
        <v>1462375538</v>
      </c>
      <c r="BO554">
        <v>0</v>
      </c>
      <c r="BP554">
        <v>0</v>
      </c>
      <c r="BQ554">
        <v>387706922</v>
      </c>
      <c r="BR554">
        <v>1462375538</v>
      </c>
      <c r="BS554">
        <v>0</v>
      </c>
      <c r="BT554">
        <v>0</v>
      </c>
      <c r="BU554">
        <v>0</v>
      </c>
      <c r="BV554">
        <v>387706922</v>
      </c>
      <c r="BW554">
        <v>1462375538</v>
      </c>
      <c r="BX554">
        <v>10.710927690812827</v>
      </c>
      <c r="BY554">
        <v>20.340438288688748</v>
      </c>
      <c r="BZ554">
        <v>0</v>
      </c>
      <c r="CA554">
        <v>1682039007</v>
      </c>
      <c r="CB554">
        <v>1682039007</v>
      </c>
      <c r="CC554">
        <v>5499063321</v>
      </c>
      <c r="CD554">
        <v>0</v>
      </c>
      <c r="CE554">
        <v>4007439341</v>
      </c>
      <c r="CF554">
        <v>3619732419</v>
      </c>
      <c r="CG554">
        <v>11833933515</v>
      </c>
      <c r="CH554">
        <v>4007439341</v>
      </c>
      <c r="CI554">
        <v>3619732419</v>
      </c>
      <c r="CJ554">
        <v>11833933515</v>
      </c>
      <c r="CK554">
        <v>1462375538</v>
      </c>
      <c r="CL554">
        <v>0</v>
      </c>
      <c r="CM554">
        <v>231.36556863784787</v>
      </c>
      <c r="CN554">
        <v>93.143979310989366</v>
      </c>
      <c r="CO554">
        <v>14.07963931560516</v>
      </c>
      <c r="CP554">
        <v>927183481912.14734</v>
      </c>
      <c r="CQ554">
        <v>373268847068.14886</v>
      </c>
      <c r="CR554">
        <v>56423300500.446434</v>
      </c>
      <c r="CS554">
        <v>1.7963424573</v>
      </c>
      <c r="CT554">
        <v>7198733433.2926321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1</v>
      </c>
      <c r="DJ554">
        <v>0</v>
      </c>
      <c r="DK554">
        <v>4007439341</v>
      </c>
      <c r="DL554">
        <v>0</v>
      </c>
      <c r="DM554">
        <v>11833933515</v>
      </c>
      <c r="DN554">
        <v>0</v>
      </c>
      <c r="DO554">
        <v>0</v>
      </c>
      <c r="DP554">
        <v>0</v>
      </c>
      <c r="DQ554">
        <v>9288869712</v>
      </c>
      <c r="DR554">
        <v>0</v>
      </c>
      <c r="DS554">
        <v>0</v>
      </c>
      <c r="DT554">
        <v>0</v>
      </c>
      <c r="DU554">
        <v>0</v>
      </c>
      <c r="DV554">
        <v>7454831015</v>
      </c>
      <c r="DW554">
        <v>3684649.5169800902</v>
      </c>
      <c r="DX554">
        <v>0</v>
      </c>
      <c r="DY554">
        <v>3086702984.9405103</v>
      </c>
      <c r="DZ554">
        <v>0</v>
      </c>
      <c r="EA554">
        <v>0</v>
      </c>
      <c r="EB554">
        <v>3090387634.4574904</v>
      </c>
      <c r="EC554">
        <v>0.41454831480945253</v>
      </c>
      <c r="ED554">
        <v>3090387634.4574904</v>
      </c>
      <c r="EE554">
        <v>1661277225.5126531</v>
      </c>
      <c r="EF554">
        <v>0</v>
      </c>
      <c r="EG554">
        <v>0</v>
      </c>
      <c r="EH554">
        <v>0</v>
      </c>
      <c r="EI554">
        <v>0</v>
      </c>
      <c r="EJ554">
        <v>387706922</v>
      </c>
      <c r="EK554">
        <v>0</v>
      </c>
      <c r="EL554">
        <v>0</v>
      </c>
      <c r="EM554">
        <v>1074668617</v>
      </c>
      <c r="EN554">
        <v>0</v>
      </c>
      <c r="EO554">
        <v>387706921</v>
      </c>
      <c r="EP554">
        <v>387706922</v>
      </c>
      <c r="EQ554">
        <v>1462375538</v>
      </c>
      <c r="ER554">
        <v>87</v>
      </c>
      <c r="ES554" t="s">
        <v>1245</v>
      </c>
      <c r="ET554" t="s">
        <v>10328</v>
      </c>
      <c r="EU554">
        <v>2021</v>
      </c>
      <c r="EV554" t="s">
        <v>613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387706922</v>
      </c>
      <c r="FL554">
        <v>0</v>
      </c>
      <c r="FM554">
        <v>0</v>
      </c>
      <c r="FN554">
        <v>1074668617</v>
      </c>
      <c r="FO554">
        <v>0</v>
      </c>
      <c r="FP554">
        <v>387706921</v>
      </c>
      <c r="FQ554" t="b">
        <v>1</v>
      </c>
      <c r="FR554" t="b">
        <v>1</v>
      </c>
    </row>
    <row r="555" spans="1:174" x14ac:dyDescent="0.4">
      <c r="A555" t="s">
        <v>276</v>
      </c>
      <c r="B555" t="s">
        <v>1964</v>
      </c>
      <c r="C555">
        <v>210000874</v>
      </c>
      <c r="D555" t="s">
        <v>1965</v>
      </c>
      <c r="E555" t="s">
        <v>1966</v>
      </c>
      <c r="F555" t="s">
        <v>587</v>
      </c>
      <c r="G555" t="s">
        <v>742</v>
      </c>
      <c r="H555" t="s">
        <v>1097</v>
      </c>
      <c r="I555" t="s">
        <v>590</v>
      </c>
      <c r="J555" t="s">
        <v>591</v>
      </c>
      <c r="K555" t="s">
        <v>592</v>
      </c>
      <c r="L555" t="s">
        <v>593</v>
      </c>
      <c r="M555" t="s">
        <v>594</v>
      </c>
      <c r="N555" t="s">
        <v>635</v>
      </c>
      <c r="O555" t="s">
        <v>695</v>
      </c>
      <c r="P555" t="s">
        <v>636</v>
      </c>
      <c r="Q555" t="s">
        <v>597</v>
      </c>
      <c r="R555" t="s">
        <v>598</v>
      </c>
      <c r="S555" t="s">
        <v>598</v>
      </c>
      <c r="T555" s="1">
        <v>44195</v>
      </c>
      <c r="U555" s="1">
        <v>44558</v>
      </c>
      <c r="V555" s="1">
        <v>49672</v>
      </c>
      <c r="X555" t="s">
        <v>718</v>
      </c>
      <c r="Y555" t="s">
        <v>600</v>
      </c>
      <c r="Z555" t="s">
        <v>719</v>
      </c>
      <c r="AB555" t="s">
        <v>1046</v>
      </c>
      <c r="AC555" t="s">
        <v>594</v>
      </c>
      <c r="AD555" t="s">
        <v>661</v>
      </c>
      <c r="AF555" t="s">
        <v>605</v>
      </c>
      <c r="AH555" t="s">
        <v>10328</v>
      </c>
      <c r="AI555" t="s">
        <v>607</v>
      </c>
      <c r="AJ555" t="s">
        <v>608</v>
      </c>
      <c r="AK555" t="s">
        <v>587</v>
      </c>
      <c r="AL555" t="s">
        <v>609</v>
      </c>
      <c r="AM555" t="s">
        <v>610</v>
      </c>
      <c r="AN555" t="s">
        <v>619</v>
      </c>
      <c r="AO555">
        <v>0</v>
      </c>
      <c r="AP555">
        <v>22500000000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22224881457</v>
      </c>
      <c r="AX555">
        <v>0</v>
      </c>
      <c r="AY555">
        <v>395507813</v>
      </c>
      <c r="AZ555">
        <v>7690803020</v>
      </c>
      <c r="BA555">
        <v>0</v>
      </c>
      <c r="BB555">
        <v>-395507813</v>
      </c>
      <c r="BC555">
        <v>14534078437</v>
      </c>
      <c r="BD555">
        <v>0</v>
      </c>
      <c r="BE555">
        <v>0</v>
      </c>
      <c r="BF555">
        <v>2435914183</v>
      </c>
      <c r="BG555">
        <v>0</v>
      </c>
      <c r="BH555">
        <v>0</v>
      </c>
      <c r="BI555">
        <v>0</v>
      </c>
      <c r="BJ555">
        <v>8716461</v>
      </c>
      <c r="BK555">
        <v>0</v>
      </c>
      <c r="BL555">
        <v>0</v>
      </c>
      <c r="BM555">
        <v>334252157</v>
      </c>
      <c r="BN555">
        <v>342968618</v>
      </c>
      <c r="BO555">
        <v>0</v>
      </c>
      <c r="BP555">
        <v>0</v>
      </c>
      <c r="BQ555">
        <v>334252157</v>
      </c>
      <c r="BR555">
        <v>342968618</v>
      </c>
      <c r="BS555">
        <v>0</v>
      </c>
      <c r="BT555">
        <v>0</v>
      </c>
      <c r="BU555">
        <v>0</v>
      </c>
      <c r="BV555">
        <v>334252157</v>
      </c>
      <c r="BW555">
        <v>342968618</v>
      </c>
      <c r="BX555">
        <v>2.3482944518558218</v>
      </c>
      <c r="BY555">
        <v>2.3779508722728204</v>
      </c>
      <c r="BZ555">
        <v>0</v>
      </c>
      <c r="CA555">
        <v>14552623063</v>
      </c>
      <c r="CB555">
        <v>14552623063</v>
      </c>
      <c r="CC555">
        <v>14948077425</v>
      </c>
      <c r="CD555">
        <v>0</v>
      </c>
      <c r="CE555">
        <v>14568078615</v>
      </c>
      <c r="CF555">
        <v>14233826458</v>
      </c>
      <c r="CG555">
        <v>14620617810</v>
      </c>
      <c r="CH555">
        <v>14568078615</v>
      </c>
      <c r="CI555">
        <v>14233826458</v>
      </c>
      <c r="CJ555">
        <v>14620617810</v>
      </c>
      <c r="CK555">
        <v>342968618</v>
      </c>
      <c r="CL555">
        <v>310997214</v>
      </c>
      <c r="CM555">
        <v>31.428954005241394</v>
      </c>
      <c r="CN555">
        <v>10.137568116188051</v>
      </c>
      <c r="CO555">
        <v>2.6683768630027775</v>
      </c>
      <c r="CP555">
        <v>457859472735.57574</v>
      </c>
      <c r="CQ555">
        <v>147684889281.54498</v>
      </c>
      <c r="CR555">
        <v>38873123914.671547</v>
      </c>
      <c r="CS555">
        <v>1.1111328474700175</v>
      </c>
      <c r="CT555">
        <v>16187070673.65202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0.63957283021017752</v>
      </c>
      <c r="DI555">
        <v>0.36042716978982253</v>
      </c>
      <c r="DJ555">
        <v>9317347270.5199127</v>
      </c>
      <c r="DK555">
        <v>5250731344.4800873</v>
      </c>
      <c r="DL555">
        <v>9350949912.1630268</v>
      </c>
      <c r="DM555">
        <v>5269667897.8369732</v>
      </c>
      <c r="DN555">
        <v>0</v>
      </c>
      <c r="DO555">
        <v>0</v>
      </c>
      <c r="DP555">
        <v>252956051.33064765</v>
      </c>
      <c r="DQ555">
        <v>142551761.66935238</v>
      </c>
      <c r="DR555">
        <v>0</v>
      </c>
      <c r="DS555">
        <v>0</v>
      </c>
      <c r="DT555">
        <v>0</v>
      </c>
      <c r="DU555">
        <v>0</v>
      </c>
      <c r="DV555">
        <v>15596042435</v>
      </c>
      <c r="DW555">
        <v>1294405901.2257726</v>
      </c>
      <c r="DX555">
        <v>0</v>
      </c>
      <c r="DY555">
        <v>2341657278.287899</v>
      </c>
      <c r="DZ555">
        <v>0</v>
      </c>
      <c r="EA555">
        <v>0</v>
      </c>
      <c r="EB555">
        <v>3636063179.5136719</v>
      </c>
      <c r="EC555">
        <v>0.23314011837732421</v>
      </c>
      <c r="ED555">
        <v>3636063179.5136719</v>
      </c>
      <c r="EE555">
        <v>3396403572.8312654</v>
      </c>
      <c r="EF555">
        <v>0</v>
      </c>
      <c r="EG555">
        <v>0</v>
      </c>
      <c r="EH555">
        <v>0</v>
      </c>
      <c r="EI555">
        <v>0</v>
      </c>
      <c r="EJ555">
        <v>334252157</v>
      </c>
      <c r="EK555">
        <v>0</v>
      </c>
      <c r="EL555">
        <v>0</v>
      </c>
      <c r="EM555">
        <v>8716461</v>
      </c>
      <c r="EN555">
        <v>0</v>
      </c>
      <c r="EO555">
        <v>334252157</v>
      </c>
      <c r="EP555">
        <v>334252157</v>
      </c>
      <c r="EQ555">
        <v>342968618</v>
      </c>
      <c r="ER555">
        <v>211</v>
      </c>
      <c r="ES555" t="s">
        <v>10328</v>
      </c>
      <c r="ET555" t="s">
        <v>10328</v>
      </c>
      <c r="EU555">
        <v>2020</v>
      </c>
      <c r="EV555" t="s">
        <v>613</v>
      </c>
      <c r="EW555">
        <v>0</v>
      </c>
      <c r="EX555">
        <v>0</v>
      </c>
      <c r="EY555">
        <v>0</v>
      </c>
      <c r="EZ555">
        <v>0</v>
      </c>
      <c r="FA555">
        <v>213778598.0563466</v>
      </c>
      <c r="FB555">
        <v>0</v>
      </c>
      <c r="FC555">
        <v>0</v>
      </c>
      <c r="FD555">
        <v>5574811.6311866343</v>
      </c>
      <c r="FE555">
        <v>0</v>
      </c>
      <c r="FF555">
        <v>213778598.0563466</v>
      </c>
      <c r="FG555">
        <v>0</v>
      </c>
      <c r="FH555">
        <v>0</v>
      </c>
      <c r="FI555">
        <v>0</v>
      </c>
      <c r="FJ555">
        <v>0</v>
      </c>
      <c r="FK555">
        <v>120473558.94365342</v>
      </c>
      <c r="FL555">
        <v>0</v>
      </c>
      <c r="FM555">
        <v>0</v>
      </c>
      <c r="FN555">
        <v>3141649.3688133662</v>
      </c>
      <c r="FO555">
        <v>0</v>
      </c>
      <c r="FP555">
        <v>120473558.94365342</v>
      </c>
      <c r="FQ555" t="b">
        <v>1</v>
      </c>
      <c r="FR555" t="b">
        <v>1</v>
      </c>
    </row>
    <row r="556" spans="1:174" x14ac:dyDescent="0.4">
      <c r="A556" t="s">
        <v>277</v>
      </c>
      <c r="B556" t="s">
        <v>1967</v>
      </c>
      <c r="C556">
        <v>110000349</v>
      </c>
      <c r="D556" t="s">
        <v>1968</v>
      </c>
      <c r="E556" t="s">
        <v>1969</v>
      </c>
      <c r="F556" t="s">
        <v>868</v>
      </c>
      <c r="G556" t="s">
        <v>868</v>
      </c>
      <c r="H556" t="s">
        <v>868</v>
      </c>
      <c r="I556" t="s">
        <v>730</v>
      </c>
      <c r="J556" t="s">
        <v>695</v>
      </c>
      <c r="K556" t="s">
        <v>592</v>
      </c>
      <c r="L556" t="s">
        <v>695</v>
      </c>
      <c r="M556" t="s">
        <v>594</v>
      </c>
      <c r="N556" t="s">
        <v>623</v>
      </c>
      <c r="O556" t="s">
        <v>624</v>
      </c>
      <c r="P556" t="s">
        <v>625</v>
      </c>
      <c r="Q556" t="s">
        <v>696</v>
      </c>
      <c r="R556" t="s">
        <v>598</v>
      </c>
      <c r="S556" t="s">
        <v>733</v>
      </c>
      <c r="T556" s="1">
        <v>44195</v>
      </c>
      <c r="U556" s="1">
        <v>45242</v>
      </c>
      <c r="V556" s="1">
        <v>46702</v>
      </c>
      <c r="X556" t="s">
        <v>594</v>
      </c>
      <c r="Y556" t="s">
        <v>594</v>
      </c>
      <c r="Z556" t="s">
        <v>594</v>
      </c>
      <c r="AA556" t="s">
        <v>594</v>
      </c>
      <c r="AB556" t="s">
        <v>1970</v>
      </c>
      <c r="AD556" t="s">
        <v>1136</v>
      </c>
      <c r="AF556" t="s">
        <v>870</v>
      </c>
      <c r="AH556" t="s">
        <v>10328</v>
      </c>
      <c r="AI556" t="s">
        <v>607</v>
      </c>
      <c r="AJ556" t="s">
        <v>737</v>
      </c>
      <c r="AK556" t="s">
        <v>868</v>
      </c>
      <c r="AL556" t="s">
        <v>627</v>
      </c>
      <c r="AM556" t="s">
        <v>610</v>
      </c>
      <c r="AN556" t="s">
        <v>619</v>
      </c>
      <c r="AO556">
        <v>0</v>
      </c>
      <c r="AP556">
        <v>25000000000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25000000000</v>
      </c>
      <c r="AX556">
        <v>0</v>
      </c>
      <c r="AY556">
        <v>0</v>
      </c>
      <c r="AZ556">
        <v>1250000000</v>
      </c>
      <c r="BA556">
        <v>0</v>
      </c>
      <c r="BB556">
        <v>0</v>
      </c>
      <c r="BC556">
        <v>23750000000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23750000000</v>
      </c>
      <c r="CB556">
        <v>23750000000</v>
      </c>
      <c r="CC556">
        <v>23750000000</v>
      </c>
      <c r="CD556">
        <v>0</v>
      </c>
      <c r="CE556">
        <v>23750000000</v>
      </c>
      <c r="CF556">
        <v>23750000000</v>
      </c>
      <c r="CG556">
        <v>23750000000</v>
      </c>
      <c r="CH556">
        <v>23750000000</v>
      </c>
      <c r="CI556">
        <v>23750000000</v>
      </c>
      <c r="CJ556">
        <v>23750000000</v>
      </c>
      <c r="CK556">
        <v>0</v>
      </c>
      <c r="CL556">
        <v>0</v>
      </c>
      <c r="CM556">
        <v>2.9802322387695313E-7</v>
      </c>
      <c r="CN556">
        <v>2.9802322387695313E-7</v>
      </c>
      <c r="CO556">
        <v>-1.4901161193847656E-7</v>
      </c>
      <c r="CP556">
        <v>7078.0515670776367</v>
      </c>
      <c r="CQ556">
        <v>7078.0515670776367</v>
      </c>
      <c r="CR556">
        <v>-3539.0257835388184</v>
      </c>
      <c r="CS556">
        <v>1</v>
      </c>
      <c r="CT556">
        <v>23750000000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1</v>
      </c>
      <c r="DJ556">
        <v>0</v>
      </c>
      <c r="DK556">
        <v>23750000000</v>
      </c>
      <c r="DL556">
        <v>0</v>
      </c>
      <c r="DM556">
        <v>23750000000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17955865904</v>
      </c>
      <c r="DW556">
        <v>0</v>
      </c>
      <c r="DX556">
        <v>0</v>
      </c>
      <c r="DY556">
        <v>8798374292.9599991</v>
      </c>
      <c r="DZ556">
        <v>0</v>
      </c>
      <c r="EA556">
        <v>0</v>
      </c>
      <c r="EB556">
        <v>8798374292.9599991</v>
      </c>
      <c r="EC556">
        <v>0.48999999999999994</v>
      </c>
      <c r="ED556">
        <v>8798374292.9599991</v>
      </c>
      <c r="EE556">
        <v>11637499999.999998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450</v>
      </c>
      <c r="ES556" t="s">
        <v>10328</v>
      </c>
      <c r="ET556" t="s">
        <v>10328</v>
      </c>
      <c r="EU556">
        <v>2020</v>
      </c>
      <c r="EV556" t="s">
        <v>10333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 t="b">
        <v>1</v>
      </c>
      <c r="FR556" t="b">
        <v>1</v>
      </c>
    </row>
    <row r="557" spans="1:174" x14ac:dyDescent="0.4">
      <c r="A557" t="s">
        <v>278</v>
      </c>
      <c r="B557" t="s">
        <v>1971</v>
      </c>
      <c r="C557">
        <v>210000957</v>
      </c>
      <c r="D557" t="s">
        <v>1972</v>
      </c>
      <c r="E557" t="s">
        <v>1973</v>
      </c>
      <c r="F557" t="s">
        <v>885</v>
      </c>
      <c r="G557" t="s">
        <v>885</v>
      </c>
      <c r="H557" t="s">
        <v>1321</v>
      </c>
      <c r="I557" t="s">
        <v>730</v>
      </c>
      <c r="J557" t="s">
        <v>878</v>
      </c>
      <c r="K557" t="s">
        <v>732</v>
      </c>
      <c r="L557" t="s">
        <v>879</v>
      </c>
      <c r="M557" t="s">
        <v>594</v>
      </c>
      <c r="N557" t="s">
        <v>635</v>
      </c>
      <c r="O557" t="s">
        <v>596</v>
      </c>
      <c r="P557" t="s">
        <v>636</v>
      </c>
      <c r="Q557" t="s">
        <v>696</v>
      </c>
      <c r="R557" t="s">
        <v>733</v>
      </c>
      <c r="S557" t="s">
        <v>733</v>
      </c>
      <c r="T557" s="1">
        <v>44302</v>
      </c>
      <c r="U557" s="1">
        <v>45721</v>
      </c>
      <c r="V557" s="1">
        <v>46817</v>
      </c>
      <c r="X557" t="s">
        <v>594</v>
      </c>
      <c r="Y557" t="s">
        <v>594</v>
      </c>
      <c r="Z557" t="s">
        <v>594</v>
      </c>
      <c r="AA557" t="s">
        <v>594</v>
      </c>
      <c r="AB557" t="s">
        <v>594</v>
      </c>
      <c r="AC557" t="s">
        <v>1974</v>
      </c>
      <c r="AD557" t="s">
        <v>734</v>
      </c>
      <c r="AF557" t="s">
        <v>735</v>
      </c>
      <c r="AH557" t="s">
        <v>10328</v>
      </c>
      <c r="AI557" t="s">
        <v>607</v>
      </c>
      <c r="AJ557" t="s">
        <v>737</v>
      </c>
      <c r="AK557" t="s">
        <v>885</v>
      </c>
      <c r="AL557" t="s">
        <v>609</v>
      </c>
      <c r="AM557" t="s">
        <v>610</v>
      </c>
      <c r="AN557" t="s">
        <v>619</v>
      </c>
      <c r="AO557">
        <v>40000000</v>
      </c>
      <c r="AP557">
        <v>44000000000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35380360531</v>
      </c>
      <c r="AX557">
        <v>0</v>
      </c>
      <c r="AY557">
        <v>0</v>
      </c>
      <c r="AZ557">
        <v>8385535164</v>
      </c>
      <c r="BA557">
        <v>0</v>
      </c>
      <c r="BB557">
        <v>0</v>
      </c>
      <c r="BC557">
        <v>26994825367</v>
      </c>
      <c r="BD557">
        <v>1468558082</v>
      </c>
      <c r="BE557">
        <v>1468558082</v>
      </c>
      <c r="BF557">
        <v>15730371894</v>
      </c>
      <c r="BG557">
        <v>1468558082</v>
      </c>
      <c r="BH557">
        <v>0</v>
      </c>
      <c r="BI557">
        <v>0</v>
      </c>
      <c r="BJ557">
        <v>0</v>
      </c>
      <c r="BK557">
        <v>1468558082</v>
      </c>
      <c r="BL557">
        <v>0</v>
      </c>
      <c r="BM557">
        <v>-537018939</v>
      </c>
      <c r="BN557">
        <v>-605291993</v>
      </c>
      <c r="BO557">
        <v>1468558082</v>
      </c>
      <c r="BP557">
        <v>1468558082</v>
      </c>
      <c r="BQ557">
        <v>931539143</v>
      </c>
      <c r="BR557">
        <v>863266089</v>
      </c>
      <c r="BS557">
        <v>0</v>
      </c>
      <c r="BT557">
        <v>0</v>
      </c>
      <c r="BU557">
        <v>0</v>
      </c>
      <c r="BV557">
        <v>931539143</v>
      </c>
      <c r="BW557">
        <v>863266089</v>
      </c>
      <c r="BX557">
        <v>3.5568792233360345</v>
      </c>
      <c r="BY557">
        <v>3.2800061922566308</v>
      </c>
      <c r="BZ557">
        <v>22231085.329999998</v>
      </c>
      <c r="CA557">
        <v>27695131820</v>
      </c>
      <c r="CB557">
        <v>27695131820</v>
      </c>
      <c r="CC557">
        <v>27695131820</v>
      </c>
      <c r="CD557">
        <v>18009462</v>
      </c>
      <c r="CE557">
        <v>27255519791</v>
      </c>
      <c r="CF557">
        <v>26055596195</v>
      </c>
      <c r="CG557">
        <v>26245823082</v>
      </c>
      <c r="CH557">
        <v>21306126993.191837</v>
      </c>
      <c r="CI557">
        <v>22082546883.028839</v>
      </c>
      <c r="CJ557">
        <v>22041570482.596836</v>
      </c>
      <c r="CK557">
        <v>-735443489.40499878</v>
      </c>
      <c r="CL557">
        <v>0</v>
      </c>
      <c r="CM557">
        <v>219.49569940567014</v>
      </c>
      <c r="CN557">
        <v>44.396675229072571</v>
      </c>
      <c r="CO557">
        <v>13.817471861839294</v>
      </c>
      <c r="CP557">
        <v>5982469379190.6289</v>
      </c>
      <c r="CQ557">
        <v>1210054460360.5869</v>
      </c>
      <c r="CR557">
        <v>376602377791.94653</v>
      </c>
      <c r="CS557">
        <v>1.4519757876403987</v>
      </c>
      <c r="CT557">
        <v>39574354816.085701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0.80844348553666634</v>
      </c>
      <c r="DI557">
        <v>0.19155651446333374</v>
      </c>
      <c r="DJ557">
        <v>22034547419.949631</v>
      </c>
      <c r="DK557">
        <v>5220972371.0503702</v>
      </c>
      <c r="DL557">
        <v>21218264693.190769</v>
      </c>
      <c r="DM557">
        <v>5027558388.8092318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27131122433</v>
      </c>
      <c r="DW557">
        <v>2581100815.9542384</v>
      </c>
      <c r="DX557">
        <v>0</v>
      </c>
      <c r="DY557">
        <v>1817993316.7607529</v>
      </c>
      <c r="DZ557">
        <v>6585390696.1626606</v>
      </c>
      <c r="EA557">
        <v>0</v>
      </c>
      <c r="EB557">
        <v>10984484828.877651</v>
      </c>
      <c r="EC557">
        <v>0.4048665828700494</v>
      </c>
      <c r="ED557">
        <v>10984484828.877651</v>
      </c>
      <c r="EE557">
        <v>11034849162.129173</v>
      </c>
      <c r="EF557">
        <v>1626074063</v>
      </c>
      <c r="EG557">
        <v>1468558082</v>
      </c>
      <c r="EH557">
        <v>0</v>
      </c>
      <c r="EI557">
        <v>-1736942535</v>
      </c>
      <c r="EJ557">
        <v>-426150467</v>
      </c>
      <c r="EK557">
        <v>1435847176</v>
      </c>
      <c r="EL557">
        <v>1468558082</v>
      </c>
      <c r="EM557">
        <v>0</v>
      </c>
      <c r="EN557">
        <v>-1614988702</v>
      </c>
      <c r="EO557">
        <v>-426150467</v>
      </c>
      <c r="EP557">
        <v>931539143</v>
      </c>
      <c r="EQ557">
        <v>863266089</v>
      </c>
      <c r="ER557">
        <v>133</v>
      </c>
      <c r="ES557" t="s">
        <v>10328</v>
      </c>
      <c r="ET557" t="s">
        <v>10328</v>
      </c>
      <c r="EU557">
        <v>2021</v>
      </c>
      <c r="EV557" t="s">
        <v>855</v>
      </c>
      <c r="EW557">
        <v>1314588983.2324889</v>
      </c>
      <c r="EX557">
        <v>1187246214.5251215</v>
      </c>
      <c r="EY557">
        <v>0</v>
      </c>
      <c r="EZ557">
        <v>-1404219877.1722932</v>
      </c>
      <c r="FA557">
        <v>-344518568.90455812</v>
      </c>
      <c r="FB557">
        <v>1160801295.6634192</v>
      </c>
      <c r="FC557">
        <v>1187246214.5251215</v>
      </c>
      <c r="FD557">
        <v>0</v>
      </c>
      <c r="FE557">
        <v>-1305627095.3472166</v>
      </c>
      <c r="FF557">
        <v>-344518568.90455812</v>
      </c>
      <c r="FG557">
        <v>311485079.76751137</v>
      </c>
      <c r="FH557">
        <v>281311867.47487867</v>
      </c>
      <c r="FI557">
        <v>0</v>
      </c>
      <c r="FJ557">
        <v>-332722657.82770705</v>
      </c>
      <c r="FK557">
        <v>-81631898.095441923</v>
      </c>
      <c r="FL557">
        <v>275045880.33658093</v>
      </c>
      <c r="FM557">
        <v>281311867.47487867</v>
      </c>
      <c r="FN557">
        <v>0</v>
      </c>
      <c r="FO557">
        <v>-309361606.65278357</v>
      </c>
      <c r="FP557">
        <v>-81631898.095441923</v>
      </c>
      <c r="FQ557" t="b">
        <v>1</v>
      </c>
      <c r="FR557" t="b">
        <v>1</v>
      </c>
    </row>
    <row r="558" spans="1:174" x14ac:dyDescent="0.4">
      <c r="A558" t="s">
        <v>1975</v>
      </c>
      <c r="B558">
        <v>406478337401</v>
      </c>
      <c r="C558">
        <v>6000000001187</v>
      </c>
      <c r="D558" t="s">
        <v>1976</v>
      </c>
      <c r="E558" t="s">
        <v>1977</v>
      </c>
      <c r="F558" t="s">
        <v>647</v>
      </c>
      <c r="G558" t="s">
        <v>1280</v>
      </c>
      <c r="H558" t="s">
        <v>1281</v>
      </c>
      <c r="I558" t="s">
        <v>590</v>
      </c>
      <c r="J558" t="s">
        <v>591</v>
      </c>
      <c r="K558" t="s">
        <v>592</v>
      </c>
      <c r="L558" t="s">
        <v>593</v>
      </c>
      <c r="M558" t="s">
        <v>974</v>
      </c>
      <c r="N558" t="s">
        <v>595</v>
      </c>
      <c r="O558" t="s">
        <v>596</v>
      </c>
      <c r="P558" t="s">
        <v>595</v>
      </c>
      <c r="Q558" t="s">
        <v>597</v>
      </c>
      <c r="R558" t="s">
        <v>598</v>
      </c>
      <c r="S558" t="s">
        <v>598</v>
      </c>
      <c r="T558" s="1">
        <v>44224</v>
      </c>
      <c r="U558" s="1">
        <v>45654</v>
      </c>
      <c r="V558" s="1">
        <v>45654</v>
      </c>
      <c r="W558" s="1">
        <v>45405</v>
      </c>
      <c r="X558" t="s">
        <v>594</v>
      </c>
      <c r="Y558" t="s">
        <v>594</v>
      </c>
      <c r="Z558" t="s">
        <v>1444</v>
      </c>
      <c r="AA558" t="s">
        <v>1444</v>
      </c>
      <c r="AB558" t="s">
        <v>1870</v>
      </c>
      <c r="AC558" t="s">
        <v>594</v>
      </c>
      <c r="AD558" t="s">
        <v>604</v>
      </c>
      <c r="AF558" t="s">
        <v>10331</v>
      </c>
      <c r="AH558" t="s">
        <v>10328</v>
      </c>
      <c r="AI558" t="s">
        <v>607</v>
      </c>
      <c r="AJ558" t="s">
        <v>608</v>
      </c>
      <c r="AK558" t="s">
        <v>647</v>
      </c>
      <c r="AL558" t="s">
        <v>609</v>
      </c>
      <c r="AM558" t="s">
        <v>610</v>
      </c>
      <c r="AN558" t="s">
        <v>611</v>
      </c>
      <c r="AO558">
        <v>0</v>
      </c>
      <c r="AP558">
        <v>21300000000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1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450</v>
      </c>
      <c r="ES558" t="s">
        <v>10328</v>
      </c>
      <c r="ET558" t="s">
        <v>10328</v>
      </c>
      <c r="EU558">
        <v>2021</v>
      </c>
      <c r="EV558" t="s">
        <v>10329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 t="b">
        <v>1</v>
      </c>
      <c r="FR558" t="b">
        <v>1</v>
      </c>
    </row>
    <row r="559" spans="1:174" x14ac:dyDescent="0.4">
      <c r="A559" t="s">
        <v>1975</v>
      </c>
      <c r="B559">
        <v>406478337401</v>
      </c>
      <c r="C559">
        <v>6000000001189</v>
      </c>
      <c r="D559" t="s">
        <v>1976</v>
      </c>
      <c r="E559" t="s">
        <v>1977</v>
      </c>
      <c r="F559" t="s">
        <v>647</v>
      </c>
      <c r="G559" t="s">
        <v>1280</v>
      </c>
      <c r="H559" t="s">
        <v>1281</v>
      </c>
      <c r="I559" t="s">
        <v>590</v>
      </c>
      <c r="J559" t="s">
        <v>591</v>
      </c>
      <c r="K559" t="s">
        <v>592</v>
      </c>
      <c r="L559" t="s">
        <v>593</v>
      </c>
      <c r="M559" t="s">
        <v>974</v>
      </c>
      <c r="N559" t="s">
        <v>595</v>
      </c>
      <c r="O559" t="s">
        <v>596</v>
      </c>
      <c r="P559" t="s">
        <v>595</v>
      </c>
      <c r="Q559" t="s">
        <v>597</v>
      </c>
      <c r="R559" t="s">
        <v>598</v>
      </c>
      <c r="S559" t="s">
        <v>598</v>
      </c>
      <c r="T559" s="1">
        <v>44224</v>
      </c>
      <c r="U559" s="1">
        <v>45654</v>
      </c>
      <c r="V559" s="1">
        <v>45654</v>
      </c>
      <c r="W559" s="1">
        <v>45405</v>
      </c>
      <c r="X559" t="s">
        <v>594</v>
      </c>
      <c r="Y559" t="s">
        <v>594</v>
      </c>
      <c r="Z559" t="s">
        <v>1444</v>
      </c>
      <c r="AA559" t="s">
        <v>1444</v>
      </c>
      <c r="AB559" t="s">
        <v>1870</v>
      </c>
      <c r="AC559" t="s">
        <v>594</v>
      </c>
      <c r="AD559" t="s">
        <v>604</v>
      </c>
      <c r="AF559" t="s">
        <v>10331</v>
      </c>
      <c r="AH559" t="s">
        <v>10328</v>
      </c>
      <c r="AI559" t="s">
        <v>607</v>
      </c>
      <c r="AJ559" t="s">
        <v>608</v>
      </c>
      <c r="AK559" t="s">
        <v>647</v>
      </c>
      <c r="AL559" t="s">
        <v>609</v>
      </c>
      <c r="AM559" t="s">
        <v>610</v>
      </c>
      <c r="AN559" t="s">
        <v>611</v>
      </c>
      <c r="AO559">
        <v>0</v>
      </c>
      <c r="AP559">
        <v>13700000000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1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450</v>
      </c>
      <c r="ES559" t="s">
        <v>10328</v>
      </c>
      <c r="ET559" t="s">
        <v>10328</v>
      </c>
      <c r="EU559">
        <v>2021</v>
      </c>
      <c r="EV559" t="s">
        <v>10329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 t="b">
        <v>1</v>
      </c>
      <c r="FR559" t="b">
        <v>1</v>
      </c>
    </row>
    <row r="560" spans="1:174" x14ac:dyDescent="0.4">
      <c r="A560" t="s">
        <v>1975</v>
      </c>
      <c r="B560">
        <v>506478335501</v>
      </c>
      <c r="C560">
        <v>6000000001186</v>
      </c>
      <c r="D560" t="s">
        <v>1976</v>
      </c>
      <c r="E560" t="s">
        <v>1978</v>
      </c>
      <c r="F560" t="s">
        <v>647</v>
      </c>
      <c r="G560" t="s">
        <v>1280</v>
      </c>
      <c r="H560" t="s">
        <v>1281</v>
      </c>
      <c r="I560" t="s">
        <v>590</v>
      </c>
      <c r="J560" t="s">
        <v>591</v>
      </c>
      <c r="K560" t="s">
        <v>592</v>
      </c>
      <c r="L560" t="s">
        <v>593</v>
      </c>
      <c r="M560" t="s">
        <v>974</v>
      </c>
      <c r="N560" t="s">
        <v>595</v>
      </c>
      <c r="O560" t="s">
        <v>596</v>
      </c>
      <c r="P560" t="s">
        <v>595</v>
      </c>
      <c r="Q560" t="s">
        <v>597</v>
      </c>
      <c r="R560" t="s">
        <v>598</v>
      </c>
      <c r="S560" t="s">
        <v>598</v>
      </c>
      <c r="T560" s="1">
        <v>44224</v>
      </c>
      <c r="U560" s="1">
        <v>45654</v>
      </c>
      <c r="V560" s="1">
        <v>45654</v>
      </c>
      <c r="W560" s="1">
        <v>45405</v>
      </c>
      <c r="X560" t="s">
        <v>594</v>
      </c>
      <c r="Y560" t="s">
        <v>594</v>
      </c>
      <c r="Z560" t="s">
        <v>1444</v>
      </c>
      <c r="AA560" t="s">
        <v>1444</v>
      </c>
      <c r="AB560" t="s">
        <v>1870</v>
      </c>
      <c r="AC560" t="s">
        <v>594</v>
      </c>
      <c r="AD560" t="s">
        <v>604</v>
      </c>
      <c r="AF560" t="s">
        <v>10331</v>
      </c>
      <c r="AH560" t="s">
        <v>10328</v>
      </c>
      <c r="AI560" t="s">
        <v>607</v>
      </c>
      <c r="AJ560" t="s">
        <v>608</v>
      </c>
      <c r="AK560" t="s">
        <v>647</v>
      </c>
      <c r="AL560" t="s">
        <v>609</v>
      </c>
      <c r="AM560" t="s">
        <v>610</v>
      </c>
      <c r="AN560" t="s">
        <v>611</v>
      </c>
      <c r="AO560">
        <v>0</v>
      </c>
      <c r="AP560">
        <v>21300000000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1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450</v>
      </c>
      <c r="ES560" t="s">
        <v>10328</v>
      </c>
      <c r="ET560" t="s">
        <v>10328</v>
      </c>
      <c r="EU560">
        <v>2021</v>
      </c>
      <c r="EV560" t="s">
        <v>10329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 t="b">
        <v>1</v>
      </c>
      <c r="FR560" t="b">
        <v>1</v>
      </c>
    </row>
    <row r="561" spans="1:174" x14ac:dyDescent="0.4">
      <c r="A561" t="s">
        <v>1975</v>
      </c>
      <c r="B561">
        <v>506478335501</v>
      </c>
      <c r="C561">
        <v>6000000001188</v>
      </c>
      <c r="D561" t="s">
        <v>1976</v>
      </c>
      <c r="E561" t="s">
        <v>1978</v>
      </c>
      <c r="F561" t="s">
        <v>647</v>
      </c>
      <c r="G561" t="s">
        <v>1280</v>
      </c>
      <c r="H561" t="s">
        <v>1281</v>
      </c>
      <c r="I561" t="s">
        <v>590</v>
      </c>
      <c r="J561" t="s">
        <v>591</v>
      </c>
      <c r="K561" t="s">
        <v>592</v>
      </c>
      <c r="L561" t="s">
        <v>593</v>
      </c>
      <c r="M561" t="s">
        <v>974</v>
      </c>
      <c r="N561" t="s">
        <v>595</v>
      </c>
      <c r="O561" t="s">
        <v>596</v>
      </c>
      <c r="P561" t="s">
        <v>595</v>
      </c>
      <c r="Q561" t="s">
        <v>597</v>
      </c>
      <c r="R561" t="s">
        <v>598</v>
      </c>
      <c r="S561" t="s">
        <v>598</v>
      </c>
      <c r="T561" s="1">
        <v>44224</v>
      </c>
      <c r="U561" s="1">
        <v>45654</v>
      </c>
      <c r="V561" s="1">
        <v>45654</v>
      </c>
      <c r="W561" s="1">
        <v>45405</v>
      </c>
      <c r="X561" t="s">
        <v>594</v>
      </c>
      <c r="Y561" t="s">
        <v>594</v>
      </c>
      <c r="Z561" t="s">
        <v>1444</v>
      </c>
      <c r="AA561" t="s">
        <v>1444</v>
      </c>
      <c r="AB561" t="s">
        <v>1870</v>
      </c>
      <c r="AC561" t="s">
        <v>594</v>
      </c>
      <c r="AD561" t="s">
        <v>604</v>
      </c>
      <c r="AF561" t="s">
        <v>10331</v>
      </c>
      <c r="AH561" t="s">
        <v>10328</v>
      </c>
      <c r="AI561" t="s">
        <v>607</v>
      </c>
      <c r="AJ561" t="s">
        <v>608</v>
      </c>
      <c r="AK561" t="s">
        <v>647</v>
      </c>
      <c r="AL561" t="s">
        <v>609</v>
      </c>
      <c r="AM561" t="s">
        <v>610</v>
      </c>
      <c r="AN561" t="s">
        <v>611</v>
      </c>
      <c r="AO561">
        <v>0</v>
      </c>
      <c r="AP561">
        <v>13700000000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1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450</v>
      </c>
      <c r="ES561" t="s">
        <v>10328</v>
      </c>
      <c r="ET561" t="s">
        <v>10328</v>
      </c>
      <c r="EU561">
        <v>2021</v>
      </c>
      <c r="EV561" t="s">
        <v>10329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 t="b">
        <v>1</v>
      </c>
      <c r="FR561" t="b">
        <v>1</v>
      </c>
    </row>
    <row r="562" spans="1:174" x14ac:dyDescent="0.4">
      <c r="A562" t="s">
        <v>279</v>
      </c>
      <c r="B562" t="s">
        <v>1979</v>
      </c>
      <c r="C562">
        <v>210000885</v>
      </c>
      <c r="D562" t="s">
        <v>1980</v>
      </c>
      <c r="E562" t="s">
        <v>1981</v>
      </c>
      <c r="F562" t="s">
        <v>885</v>
      </c>
      <c r="G562" t="s">
        <v>885</v>
      </c>
      <c r="H562" t="s">
        <v>899</v>
      </c>
      <c r="I562" t="s">
        <v>730</v>
      </c>
      <c r="J562" t="s">
        <v>878</v>
      </c>
      <c r="K562" t="s">
        <v>732</v>
      </c>
      <c r="L562" t="s">
        <v>879</v>
      </c>
      <c r="M562" t="s">
        <v>594</v>
      </c>
      <c r="N562" t="s">
        <v>635</v>
      </c>
      <c r="O562" t="s">
        <v>744</v>
      </c>
      <c r="P562" t="s">
        <v>636</v>
      </c>
      <c r="Q562" t="s">
        <v>696</v>
      </c>
      <c r="R562" t="s">
        <v>598</v>
      </c>
      <c r="S562" t="s">
        <v>733</v>
      </c>
      <c r="T562" s="1">
        <v>44209</v>
      </c>
      <c r="U562" s="1">
        <v>44209</v>
      </c>
      <c r="V562" s="1">
        <v>49688</v>
      </c>
      <c r="X562" t="s">
        <v>594</v>
      </c>
      <c r="Y562" t="s">
        <v>594</v>
      </c>
      <c r="Z562" t="s">
        <v>594</v>
      </c>
      <c r="AA562" t="s">
        <v>594</v>
      </c>
      <c r="AB562" t="s">
        <v>630</v>
      </c>
      <c r="AC562" t="s">
        <v>955</v>
      </c>
      <c r="AD562" t="s">
        <v>721</v>
      </c>
      <c r="AF562" t="s">
        <v>735</v>
      </c>
      <c r="AH562" t="s">
        <v>10328</v>
      </c>
      <c r="AI562" t="s">
        <v>607</v>
      </c>
      <c r="AJ562" t="s">
        <v>737</v>
      </c>
      <c r="AK562" t="s">
        <v>885</v>
      </c>
      <c r="AL562" t="s">
        <v>609</v>
      </c>
      <c r="AM562" t="s">
        <v>610</v>
      </c>
      <c r="AN562" t="s">
        <v>619</v>
      </c>
      <c r="AO562">
        <v>699300000</v>
      </c>
      <c r="AP562">
        <v>139860000000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2180817000</v>
      </c>
      <c r="AW562">
        <v>149283280619</v>
      </c>
      <c r="AX562">
        <v>0</v>
      </c>
      <c r="AY562">
        <v>13225941333</v>
      </c>
      <c r="AZ562">
        <v>24712606303</v>
      </c>
      <c r="BA562">
        <v>0</v>
      </c>
      <c r="BB562">
        <v>-11045124333</v>
      </c>
      <c r="BC562">
        <v>124570674316</v>
      </c>
      <c r="BD562">
        <v>0</v>
      </c>
      <c r="BE562">
        <v>1101714246</v>
      </c>
      <c r="BF562">
        <v>21614553154</v>
      </c>
      <c r="BG562">
        <v>1101580111</v>
      </c>
      <c r="BH562">
        <v>0</v>
      </c>
      <c r="BI562">
        <v>134135</v>
      </c>
      <c r="BJ562">
        <v>-26436844</v>
      </c>
      <c r="BK562">
        <v>1101580111</v>
      </c>
      <c r="BL562">
        <v>134135</v>
      </c>
      <c r="BM562">
        <v>7692283154</v>
      </c>
      <c r="BN562">
        <v>7654087987</v>
      </c>
      <c r="BO562">
        <v>0</v>
      </c>
      <c r="BP562">
        <v>1101714246</v>
      </c>
      <c r="BQ562">
        <v>7692283154</v>
      </c>
      <c r="BR562">
        <v>8755802233</v>
      </c>
      <c r="BS562">
        <v>0</v>
      </c>
      <c r="BT562">
        <v>0</v>
      </c>
      <c r="BU562">
        <v>0</v>
      </c>
      <c r="BV562">
        <v>7692283154</v>
      </c>
      <c r="BW562">
        <v>8755802233</v>
      </c>
      <c r="BX562">
        <v>5.1987886710279829</v>
      </c>
      <c r="BY562">
        <v>5.7237607455389394</v>
      </c>
      <c r="BZ562">
        <v>0</v>
      </c>
      <c r="CA562">
        <v>127861125033</v>
      </c>
      <c r="CB562">
        <v>127861125033</v>
      </c>
      <c r="CC562">
        <v>137131342780</v>
      </c>
      <c r="CD562">
        <v>0</v>
      </c>
      <c r="CE562">
        <v>155655273011</v>
      </c>
      <c r="CF562">
        <v>147962989857</v>
      </c>
      <c r="CG562">
        <v>159046309357</v>
      </c>
      <c r="CH562">
        <v>155655273011</v>
      </c>
      <c r="CI562">
        <v>147962989857</v>
      </c>
      <c r="CJ562">
        <v>159046309357</v>
      </c>
      <c r="CK562">
        <v>7654087987</v>
      </c>
      <c r="CL562">
        <v>0</v>
      </c>
      <c r="CM562">
        <v>81.617921590805054</v>
      </c>
      <c r="CN562">
        <v>25.82008063793182</v>
      </c>
      <c r="CO562">
        <v>7.4822244048118591</v>
      </c>
      <c r="CP562">
        <v>12704259867807.152</v>
      </c>
      <c r="CQ562">
        <v>4019031700863.3125</v>
      </c>
      <c r="CR562">
        <v>1164647682460.5569</v>
      </c>
      <c r="CS562">
        <v>1.3530144275399367</v>
      </c>
      <c r="CT562">
        <v>210603830106.55072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1</v>
      </c>
      <c r="DI562">
        <v>0</v>
      </c>
      <c r="DJ562">
        <v>155655273011</v>
      </c>
      <c r="DK562">
        <v>0</v>
      </c>
      <c r="DL562">
        <v>159046309357</v>
      </c>
      <c r="DM562">
        <v>0</v>
      </c>
      <c r="DN562">
        <v>2180817000</v>
      </c>
      <c r="DO562">
        <v>0</v>
      </c>
      <c r="DP562">
        <v>13225941333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161090578957</v>
      </c>
      <c r="DW562">
        <v>11662639218.523968</v>
      </c>
      <c r="DX562">
        <v>0</v>
      </c>
      <c r="DY562">
        <v>31381993653.41716</v>
      </c>
      <c r="DZ562">
        <v>22959540332.164646</v>
      </c>
      <c r="EA562">
        <v>0</v>
      </c>
      <c r="EB562">
        <v>66004173204.105774</v>
      </c>
      <c r="EC562">
        <v>0.40973329186261293</v>
      </c>
      <c r="ED562">
        <v>66004173204.105774</v>
      </c>
      <c r="EE562">
        <v>63777147406.570763</v>
      </c>
      <c r="EF562">
        <v>0</v>
      </c>
      <c r="EG562">
        <v>0</v>
      </c>
      <c r="EH562">
        <v>0</v>
      </c>
      <c r="EI562">
        <v>0</v>
      </c>
      <c r="EJ562">
        <v>7692283154</v>
      </c>
      <c r="EK562">
        <v>0</v>
      </c>
      <c r="EL562">
        <v>1101714246</v>
      </c>
      <c r="EM562">
        <v>-26436844</v>
      </c>
      <c r="EN562">
        <v>0</v>
      </c>
      <c r="EO562">
        <v>7680524831</v>
      </c>
      <c r="EP562">
        <v>7692283154</v>
      </c>
      <c r="EQ562">
        <v>8755802233</v>
      </c>
      <c r="ER562">
        <v>15</v>
      </c>
      <c r="ES562" t="s">
        <v>10328</v>
      </c>
      <c r="ET562" t="s">
        <v>10328</v>
      </c>
      <c r="EU562">
        <v>2021</v>
      </c>
      <c r="EV562" t="s">
        <v>613</v>
      </c>
      <c r="EW562">
        <v>0</v>
      </c>
      <c r="EX562">
        <v>0</v>
      </c>
      <c r="EY562">
        <v>0</v>
      </c>
      <c r="EZ562">
        <v>0</v>
      </c>
      <c r="FA562">
        <v>7692283154</v>
      </c>
      <c r="FB562">
        <v>0</v>
      </c>
      <c r="FC562">
        <v>1101714246</v>
      </c>
      <c r="FD562">
        <v>-26436844</v>
      </c>
      <c r="FE562">
        <v>0</v>
      </c>
      <c r="FF562">
        <v>7680524831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 t="b">
        <v>1</v>
      </c>
      <c r="FR562" t="b">
        <v>1</v>
      </c>
    </row>
    <row r="563" spans="1:174" x14ac:dyDescent="0.4">
      <c r="A563" t="s">
        <v>280</v>
      </c>
      <c r="B563" t="s">
        <v>1982</v>
      </c>
      <c r="C563">
        <v>110000364</v>
      </c>
      <c r="D563" t="s">
        <v>1983</v>
      </c>
      <c r="E563" t="s">
        <v>1984</v>
      </c>
      <c r="F563" t="s">
        <v>728</v>
      </c>
      <c r="G563" t="s">
        <v>728</v>
      </c>
      <c r="H563" t="s">
        <v>728</v>
      </c>
      <c r="I563" t="s">
        <v>590</v>
      </c>
      <c r="J563" t="s">
        <v>591</v>
      </c>
      <c r="K563" t="s">
        <v>592</v>
      </c>
      <c r="L563" t="s">
        <v>593</v>
      </c>
      <c r="M563" t="s">
        <v>594</v>
      </c>
      <c r="N563" t="s">
        <v>623</v>
      </c>
      <c r="O563" t="s">
        <v>624</v>
      </c>
      <c r="P563" t="s">
        <v>625</v>
      </c>
      <c r="Q563" t="s">
        <v>696</v>
      </c>
      <c r="R563" t="s">
        <v>598</v>
      </c>
      <c r="S563" t="s">
        <v>598</v>
      </c>
      <c r="T563" s="1">
        <v>44229</v>
      </c>
      <c r="U563" s="1">
        <v>46055</v>
      </c>
      <c r="V563" s="1">
        <v>47881</v>
      </c>
      <c r="X563" t="s">
        <v>594</v>
      </c>
      <c r="Y563" t="s">
        <v>594</v>
      </c>
      <c r="Z563" t="s">
        <v>594</v>
      </c>
      <c r="AA563" t="s">
        <v>594</v>
      </c>
      <c r="AB563" t="s">
        <v>1985</v>
      </c>
      <c r="AC563" t="s">
        <v>594</v>
      </c>
      <c r="AD563" t="s">
        <v>1136</v>
      </c>
      <c r="AF563" t="s">
        <v>735</v>
      </c>
      <c r="AH563" t="s">
        <v>10328</v>
      </c>
      <c r="AI563" t="s">
        <v>607</v>
      </c>
      <c r="AJ563" t="s">
        <v>737</v>
      </c>
      <c r="AK563" t="s">
        <v>728</v>
      </c>
      <c r="AL563" t="s">
        <v>627</v>
      </c>
      <c r="AM563" t="s">
        <v>610</v>
      </c>
      <c r="AN563" t="s">
        <v>619</v>
      </c>
      <c r="AO563">
        <v>0</v>
      </c>
      <c r="AP563">
        <v>20000000000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38581714</v>
      </c>
      <c r="AW563">
        <v>18985572106</v>
      </c>
      <c r="AX563">
        <v>0</v>
      </c>
      <c r="AY563">
        <v>0</v>
      </c>
      <c r="AZ563">
        <v>5411406000</v>
      </c>
      <c r="BA563">
        <v>0</v>
      </c>
      <c r="BB563">
        <v>38581714</v>
      </c>
      <c r="BC563">
        <v>13574166106</v>
      </c>
      <c r="BD563">
        <v>0</v>
      </c>
      <c r="BE563">
        <v>0</v>
      </c>
      <c r="BF563">
        <v>434064000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-2266885740</v>
      </c>
      <c r="BN563">
        <v>-2257008821</v>
      </c>
      <c r="BO563">
        <v>0</v>
      </c>
      <c r="BP563">
        <v>0</v>
      </c>
      <c r="BQ563">
        <v>-2266885740</v>
      </c>
      <c r="BR563">
        <v>-2257008821</v>
      </c>
      <c r="BS563">
        <v>0</v>
      </c>
      <c r="BT563">
        <v>0</v>
      </c>
      <c r="BU563">
        <v>0</v>
      </c>
      <c r="BV563">
        <v>-2266885740</v>
      </c>
      <c r="BW563">
        <v>-2257008821</v>
      </c>
      <c r="BX563">
        <v>-13.296178345802995</v>
      </c>
      <c r="BY563">
        <v>-13.260933194086668</v>
      </c>
      <c r="BZ563">
        <v>0</v>
      </c>
      <c r="CA563">
        <v>13574166106</v>
      </c>
      <c r="CB563">
        <v>13574166106</v>
      </c>
      <c r="CC563">
        <v>13535584392</v>
      </c>
      <c r="CD563">
        <v>0</v>
      </c>
      <c r="CE563">
        <v>14782266889</v>
      </c>
      <c r="CF563">
        <v>17049152629</v>
      </c>
      <c r="CG563">
        <v>17000693996</v>
      </c>
      <c r="CH563">
        <v>14782266889</v>
      </c>
      <c r="CI563">
        <v>17049152629</v>
      </c>
      <c r="CJ563">
        <v>17000693996</v>
      </c>
      <c r="CK563">
        <v>-2257008821</v>
      </c>
      <c r="CL563">
        <v>0</v>
      </c>
      <c r="CM563">
        <v>-81.359813436865821</v>
      </c>
      <c r="CN563">
        <v>-43.804739192128189</v>
      </c>
      <c r="CO563">
        <v>3.2054337859153739</v>
      </c>
      <c r="CP563">
        <v>-1202682476262.999</v>
      </c>
      <c r="CQ563">
        <v>-647533345741.07715</v>
      </c>
      <c r="CR563">
        <v>47383577718.418747</v>
      </c>
      <c r="CS563">
        <v>1.0864954068190038</v>
      </c>
      <c r="CT563">
        <v>16060865077.271145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1</v>
      </c>
      <c r="DJ563">
        <v>0</v>
      </c>
      <c r="DK563">
        <v>14782266889</v>
      </c>
      <c r="DL563">
        <v>0</v>
      </c>
      <c r="DM563">
        <v>17000693996</v>
      </c>
      <c r="DN563">
        <v>0</v>
      </c>
      <c r="DO563">
        <v>38581714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20114883507</v>
      </c>
      <c r="DW563">
        <v>0</v>
      </c>
      <c r="DX563">
        <v>0</v>
      </c>
      <c r="DY563">
        <v>9856292918.4300003</v>
      </c>
      <c r="DZ563">
        <v>0</v>
      </c>
      <c r="EA563">
        <v>0</v>
      </c>
      <c r="EB563">
        <v>9856292918.4300003</v>
      </c>
      <c r="EC563">
        <v>0.49</v>
      </c>
      <c r="ED563">
        <v>9856292918.4300003</v>
      </c>
      <c r="EE563">
        <v>7243310775.6099997</v>
      </c>
      <c r="EF563">
        <v>0</v>
      </c>
      <c r="EG563">
        <v>0</v>
      </c>
      <c r="EH563">
        <v>0</v>
      </c>
      <c r="EI563">
        <v>0</v>
      </c>
      <c r="EJ563">
        <v>-2266885740</v>
      </c>
      <c r="EK563">
        <v>0</v>
      </c>
      <c r="EL563">
        <v>0</v>
      </c>
      <c r="EM563">
        <v>0</v>
      </c>
      <c r="EN563">
        <v>0</v>
      </c>
      <c r="EO563">
        <v>-2257008821</v>
      </c>
      <c r="EP563">
        <v>-2266885740</v>
      </c>
      <c r="EQ563">
        <v>-2257008821</v>
      </c>
      <c r="ER563">
        <v>749</v>
      </c>
      <c r="ES563" t="s">
        <v>881</v>
      </c>
      <c r="ET563" t="s">
        <v>10328</v>
      </c>
      <c r="EU563">
        <v>2021</v>
      </c>
      <c r="EV563" t="s">
        <v>10330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-2266885740</v>
      </c>
      <c r="FL563">
        <v>0</v>
      </c>
      <c r="FM563">
        <v>0</v>
      </c>
      <c r="FN563">
        <v>0</v>
      </c>
      <c r="FO563">
        <v>0</v>
      </c>
      <c r="FP563">
        <v>-2257008821</v>
      </c>
      <c r="FQ563" t="b">
        <v>1</v>
      </c>
      <c r="FR563" t="b">
        <v>1</v>
      </c>
    </row>
    <row r="564" spans="1:174" x14ac:dyDescent="0.4">
      <c r="A564" t="s">
        <v>281</v>
      </c>
      <c r="B564" t="s">
        <v>1986</v>
      </c>
      <c r="C564">
        <v>210000973</v>
      </c>
      <c r="D564" t="s">
        <v>1987</v>
      </c>
      <c r="E564" t="s">
        <v>1988</v>
      </c>
      <c r="F564" t="s">
        <v>587</v>
      </c>
      <c r="G564" t="s">
        <v>742</v>
      </c>
      <c r="H564" t="s">
        <v>743</v>
      </c>
      <c r="I564" t="s">
        <v>590</v>
      </c>
      <c r="J564" t="s">
        <v>591</v>
      </c>
      <c r="K564" t="s">
        <v>592</v>
      </c>
      <c r="L564" t="s">
        <v>593</v>
      </c>
      <c r="M564" t="s">
        <v>594</v>
      </c>
      <c r="N564" t="s">
        <v>635</v>
      </c>
      <c r="O564" t="s">
        <v>596</v>
      </c>
      <c r="P564" t="s">
        <v>636</v>
      </c>
      <c r="Q564" t="s">
        <v>696</v>
      </c>
      <c r="R564" t="s">
        <v>598</v>
      </c>
      <c r="S564" t="s">
        <v>598</v>
      </c>
      <c r="T564" s="1">
        <v>44312</v>
      </c>
      <c r="U564" s="1">
        <v>52346</v>
      </c>
      <c r="V564" s="1">
        <v>52346</v>
      </c>
      <c r="X564" t="s">
        <v>718</v>
      </c>
      <c r="Y564" t="s">
        <v>600</v>
      </c>
      <c r="Z564" t="s">
        <v>1444</v>
      </c>
      <c r="AB564" t="s">
        <v>1627</v>
      </c>
      <c r="AC564" t="s">
        <v>594</v>
      </c>
      <c r="AD564" t="s">
        <v>825</v>
      </c>
      <c r="AF564" t="s">
        <v>605</v>
      </c>
      <c r="AH564" t="s">
        <v>10328</v>
      </c>
      <c r="AI564" t="s">
        <v>607</v>
      </c>
      <c r="AJ564" t="s">
        <v>608</v>
      </c>
      <c r="AK564" t="s">
        <v>587</v>
      </c>
      <c r="AL564" t="s">
        <v>609</v>
      </c>
      <c r="AM564" t="s">
        <v>610</v>
      </c>
      <c r="AN564" t="s">
        <v>619</v>
      </c>
      <c r="AO564">
        <v>0</v>
      </c>
      <c r="AP564">
        <v>40000000000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25882800000</v>
      </c>
      <c r="AX564">
        <v>0</v>
      </c>
      <c r="AY564">
        <v>214400000</v>
      </c>
      <c r="AZ564">
        <v>5561600008</v>
      </c>
      <c r="BA564">
        <v>0</v>
      </c>
      <c r="BB564">
        <v>-214400000</v>
      </c>
      <c r="BC564">
        <v>20321199992</v>
      </c>
      <c r="BD564">
        <v>0</v>
      </c>
      <c r="BE564">
        <v>0</v>
      </c>
      <c r="BF564">
        <v>3802504008</v>
      </c>
      <c r="BG564">
        <v>0</v>
      </c>
      <c r="BH564">
        <v>0</v>
      </c>
      <c r="BI564">
        <v>0</v>
      </c>
      <c r="BJ564">
        <v>13953379</v>
      </c>
      <c r="BK564">
        <v>0</v>
      </c>
      <c r="BL564">
        <v>0</v>
      </c>
      <c r="BM564">
        <v>1075899473</v>
      </c>
      <c r="BN564">
        <v>1089852851</v>
      </c>
      <c r="BO564">
        <v>0</v>
      </c>
      <c r="BP564">
        <v>0</v>
      </c>
      <c r="BQ564">
        <v>1075899473</v>
      </c>
      <c r="BR564">
        <v>1089852851</v>
      </c>
      <c r="BS564">
        <v>0</v>
      </c>
      <c r="BT564">
        <v>0</v>
      </c>
      <c r="BU564">
        <v>0</v>
      </c>
      <c r="BV564">
        <v>1075899473</v>
      </c>
      <c r="BW564">
        <v>1089852851</v>
      </c>
      <c r="BX564">
        <v>5.6547394273969314</v>
      </c>
      <c r="BY564">
        <v>5.7001402418124503</v>
      </c>
      <c r="BZ564">
        <v>0</v>
      </c>
      <c r="CA564">
        <v>20327028722</v>
      </c>
      <c r="CB564">
        <v>20327028722</v>
      </c>
      <c r="CC564">
        <v>20541176486</v>
      </c>
      <c r="CD564">
        <v>0</v>
      </c>
      <c r="CE564">
        <v>20102407888</v>
      </c>
      <c r="CF564">
        <v>19026508415</v>
      </c>
      <c r="CG564">
        <v>19226955037</v>
      </c>
      <c r="CH564">
        <v>20102407888</v>
      </c>
      <c r="CI564">
        <v>19026508415</v>
      </c>
      <c r="CJ564">
        <v>19226955037</v>
      </c>
      <c r="CK564">
        <v>1089852851</v>
      </c>
      <c r="CL564">
        <v>2866280353</v>
      </c>
      <c r="CM564">
        <v>91.105643510818496</v>
      </c>
      <c r="CN564">
        <v>25.357601046562205</v>
      </c>
      <c r="CO564">
        <v>3.3887371420860291</v>
      </c>
      <c r="CP564">
        <v>1831442806753.1938</v>
      </c>
      <c r="CQ564">
        <v>509748839299.16913</v>
      </c>
      <c r="CR564">
        <v>68121776255.428764</v>
      </c>
      <c r="CS564">
        <v>1.1384592047228275</v>
      </c>
      <c r="CT564">
        <v>22885771297.186375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1</v>
      </c>
      <c r="DI564">
        <v>0</v>
      </c>
      <c r="DJ564">
        <v>20102407888</v>
      </c>
      <c r="DK564">
        <v>0</v>
      </c>
      <c r="DL564">
        <v>19226955037</v>
      </c>
      <c r="DM564">
        <v>0</v>
      </c>
      <c r="DN564">
        <v>0</v>
      </c>
      <c r="DO564">
        <v>0</v>
      </c>
      <c r="DP564">
        <v>214400000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20857669217</v>
      </c>
      <c r="DW564">
        <v>2579779088.0469112</v>
      </c>
      <c r="DX564">
        <v>0</v>
      </c>
      <c r="DY564">
        <v>0</v>
      </c>
      <c r="DZ564">
        <v>0</v>
      </c>
      <c r="EA564">
        <v>0</v>
      </c>
      <c r="EB564">
        <v>2579779088.0469112</v>
      </c>
      <c r="EC564">
        <v>0.12368491710206372</v>
      </c>
      <c r="ED564">
        <v>2579779088.0469112</v>
      </c>
      <c r="EE564">
        <v>2486364653.179152</v>
      </c>
      <c r="EF564">
        <v>0</v>
      </c>
      <c r="EG564">
        <v>0</v>
      </c>
      <c r="EH564">
        <v>0</v>
      </c>
      <c r="EI564">
        <v>0</v>
      </c>
      <c r="EJ564">
        <v>1075899473</v>
      </c>
      <c r="EK564">
        <v>0</v>
      </c>
      <c r="EL564">
        <v>0</v>
      </c>
      <c r="EM564">
        <v>13953379</v>
      </c>
      <c r="EN564">
        <v>0</v>
      </c>
      <c r="EO564">
        <v>1075899472</v>
      </c>
      <c r="EP564">
        <v>1075899473</v>
      </c>
      <c r="EQ564">
        <v>1089852851</v>
      </c>
      <c r="ER564">
        <v>109</v>
      </c>
      <c r="ES564" t="s">
        <v>10328</v>
      </c>
      <c r="ET564" t="s">
        <v>10328</v>
      </c>
      <c r="EU564">
        <v>2021</v>
      </c>
      <c r="EV564" t="s">
        <v>613</v>
      </c>
      <c r="EW564">
        <v>0</v>
      </c>
      <c r="EX564">
        <v>0</v>
      </c>
      <c r="EY564">
        <v>0</v>
      </c>
      <c r="EZ564">
        <v>0</v>
      </c>
      <c r="FA564">
        <v>1075899473</v>
      </c>
      <c r="FB564">
        <v>0</v>
      </c>
      <c r="FC564">
        <v>0</v>
      </c>
      <c r="FD564">
        <v>13953379</v>
      </c>
      <c r="FE564">
        <v>0</v>
      </c>
      <c r="FF564">
        <v>1075899472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 t="b">
        <v>1</v>
      </c>
      <c r="FR564" t="b">
        <v>1</v>
      </c>
    </row>
    <row r="565" spans="1:174" x14ac:dyDescent="0.4">
      <c r="A565" t="s">
        <v>1989</v>
      </c>
      <c r="B565">
        <v>406485865401</v>
      </c>
      <c r="C565">
        <v>6000000001200</v>
      </c>
      <c r="D565" t="s">
        <v>1990</v>
      </c>
      <c r="E565" t="s">
        <v>1991</v>
      </c>
      <c r="F565" t="s">
        <v>647</v>
      </c>
      <c r="G565" t="s">
        <v>1280</v>
      </c>
      <c r="H565" t="s">
        <v>1281</v>
      </c>
      <c r="I565" t="s">
        <v>590</v>
      </c>
      <c r="J565" t="s">
        <v>591</v>
      </c>
      <c r="K565" t="s">
        <v>592</v>
      </c>
      <c r="L565" t="s">
        <v>593</v>
      </c>
      <c r="M565" t="s">
        <v>1230</v>
      </c>
      <c r="N565" t="s">
        <v>595</v>
      </c>
      <c r="O565" t="s">
        <v>596</v>
      </c>
      <c r="P565" t="s">
        <v>595</v>
      </c>
      <c r="Q565" t="s">
        <v>597</v>
      </c>
      <c r="R565" t="s">
        <v>598</v>
      </c>
      <c r="S565" t="s">
        <v>598</v>
      </c>
      <c r="T565" s="1">
        <v>44245</v>
      </c>
      <c r="U565" s="1">
        <v>45705</v>
      </c>
      <c r="V565" s="1">
        <v>45706</v>
      </c>
      <c r="W565" s="1">
        <v>45705</v>
      </c>
      <c r="X565" t="s">
        <v>594</v>
      </c>
      <c r="Y565" t="s">
        <v>594</v>
      </c>
      <c r="Z565" t="s">
        <v>1444</v>
      </c>
      <c r="AA565" t="s">
        <v>1444</v>
      </c>
      <c r="AB565" t="s">
        <v>1992</v>
      </c>
      <c r="AC565" t="s">
        <v>594</v>
      </c>
      <c r="AD565" t="s">
        <v>604</v>
      </c>
      <c r="AF565" t="s">
        <v>10331</v>
      </c>
      <c r="AH565" t="s">
        <v>10328</v>
      </c>
      <c r="AI565" t="s">
        <v>607</v>
      </c>
      <c r="AJ565" t="s">
        <v>608</v>
      </c>
      <c r="AK565" t="s">
        <v>647</v>
      </c>
      <c r="AL565" t="s">
        <v>609</v>
      </c>
      <c r="AM565" t="s">
        <v>610</v>
      </c>
      <c r="AN565" t="s">
        <v>611</v>
      </c>
      <c r="AO565">
        <v>0</v>
      </c>
      <c r="AP565">
        <v>65100000000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1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450</v>
      </c>
      <c r="ES565" t="s">
        <v>10328</v>
      </c>
      <c r="ET565" t="s">
        <v>10328</v>
      </c>
      <c r="EU565">
        <v>2021</v>
      </c>
      <c r="EV565" t="s">
        <v>10329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 t="b">
        <v>1</v>
      </c>
      <c r="FR565" t="b">
        <v>1</v>
      </c>
    </row>
    <row r="566" spans="1:174" x14ac:dyDescent="0.4">
      <c r="A566" t="s">
        <v>1993</v>
      </c>
      <c r="B566">
        <v>306485482301</v>
      </c>
      <c r="C566">
        <v>6000000001199</v>
      </c>
      <c r="D566" t="s">
        <v>1994</v>
      </c>
      <c r="E566" t="s">
        <v>1995</v>
      </c>
      <c r="F566" t="s">
        <v>647</v>
      </c>
      <c r="G566" t="s">
        <v>1280</v>
      </c>
      <c r="H566" t="s">
        <v>1281</v>
      </c>
      <c r="I566" t="s">
        <v>590</v>
      </c>
      <c r="J566" t="s">
        <v>591</v>
      </c>
      <c r="K566" t="s">
        <v>592</v>
      </c>
      <c r="L566" t="s">
        <v>593</v>
      </c>
      <c r="M566" t="s">
        <v>650</v>
      </c>
      <c r="N566" t="s">
        <v>595</v>
      </c>
      <c r="O566" t="s">
        <v>596</v>
      </c>
      <c r="P566" t="s">
        <v>595</v>
      </c>
      <c r="Q566" t="s">
        <v>597</v>
      </c>
      <c r="R566" t="s">
        <v>598</v>
      </c>
      <c r="S566" t="s">
        <v>598</v>
      </c>
      <c r="T566" s="1">
        <v>44237</v>
      </c>
      <c r="U566" s="1">
        <v>44237</v>
      </c>
      <c r="V566" s="1">
        <v>45180</v>
      </c>
      <c r="W566" s="1">
        <v>45215</v>
      </c>
      <c r="X566" t="s">
        <v>594</v>
      </c>
      <c r="Y566" t="s">
        <v>594</v>
      </c>
      <c r="Z566" t="s">
        <v>1444</v>
      </c>
      <c r="AA566" t="s">
        <v>1444</v>
      </c>
      <c r="AB566" t="s">
        <v>1996</v>
      </c>
      <c r="AC566" t="s">
        <v>594</v>
      </c>
      <c r="AD566" t="s">
        <v>604</v>
      </c>
      <c r="AF566" t="s">
        <v>10331</v>
      </c>
      <c r="AH566" t="s">
        <v>10328</v>
      </c>
      <c r="AI566" t="s">
        <v>607</v>
      </c>
      <c r="AJ566" t="s">
        <v>608</v>
      </c>
      <c r="AK566" t="s">
        <v>647</v>
      </c>
      <c r="AL566" t="s">
        <v>609</v>
      </c>
      <c r="AM566" t="s">
        <v>610</v>
      </c>
      <c r="AN566" t="s">
        <v>611</v>
      </c>
      <c r="AO566">
        <v>0</v>
      </c>
      <c r="AP566">
        <v>50000000000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1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450</v>
      </c>
      <c r="ES566" t="s">
        <v>10328</v>
      </c>
      <c r="ET566" t="s">
        <v>10328</v>
      </c>
      <c r="EU566">
        <v>2021</v>
      </c>
      <c r="EV566" t="s">
        <v>10329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 t="b">
        <v>1</v>
      </c>
      <c r="FR566" t="b">
        <v>1</v>
      </c>
    </row>
    <row r="567" spans="1:174" x14ac:dyDescent="0.4">
      <c r="A567" t="s">
        <v>282</v>
      </c>
      <c r="B567">
        <v>706492166701</v>
      </c>
      <c r="C567">
        <v>6000000001203</v>
      </c>
      <c r="D567" t="s">
        <v>1997</v>
      </c>
      <c r="E567" t="s">
        <v>1998</v>
      </c>
      <c r="F567" t="s">
        <v>647</v>
      </c>
      <c r="G567" t="s">
        <v>648</v>
      </c>
      <c r="H567" t="s">
        <v>649</v>
      </c>
      <c r="I567" t="s">
        <v>590</v>
      </c>
      <c r="J567" t="s">
        <v>591</v>
      </c>
      <c r="K567" t="s">
        <v>592</v>
      </c>
      <c r="L567" t="s">
        <v>593</v>
      </c>
      <c r="M567" t="s">
        <v>1055</v>
      </c>
      <c r="N567" t="s">
        <v>595</v>
      </c>
      <c r="O567" t="s">
        <v>596</v>
      </c>
      <c r="P567" t="s">
        <v>595</v>
      </c>
      <c r="Q567" t="s">
        <v>597</v>
      </c>
      <c r="R567" t="s">
        <v>598</v>
      </c>
      <c r="S567" t="s">
        <v>598</v>
      </c>
      <c r="T567" s="1">
        <v>44285</v>
      </c>
      <c r="U567" s="1">
        <v>44285</v>
      </c>
      <c r="V567" s="1">
        <v>46111</v>
      </c>
      <c r="X567" t="s">
        <v>594</v>
      </c>
      <c r="Y567" t="s">
        <v>594</v>
      </c>
      <c r="Z567" t="s">
        <v>719</v>
      </c>
      <c r="AA567" t="s">
        <v>719</v>
      </c>
      <c r="AB567" t="s">
        <v>1056</v>
      </c>
      <c r="AC567" t="s">
        <v>594</v>
      </c>
      <c r="AD567" t="s">
        <v>698</v>
      </c>
      <c r="AF567" t="s">
        <v>10331</v>
      </c>
      <c r="AH567" s="1">
        <v>44267</v>
      </c>
      <c r="AI567" t="s">
        <v>607</v>
      </c>
      <c r="AJ567" t="s">
        <v>608</v>
      </c>
      <c r="AK567" t="s">
        <v>647</v>
      </c>
      <c r="AL567" t="s">
        <v>609</v>
      </c>
      <c r="AM567" t="s">
        <v>610</v>
      </c>
      <c r="AN567" t="s">
        <v>619</v>
      </c>
      <c r="AO567">
        <v>0</v>
      </c>
      <c r="AP567">
        <v>78000000000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78000000000</v>
      </c>
      <c r="AY567">
        <v>78000000000</v>
      </c>
      <c r="AZ567">
        <v>0</v>
      </c>
      <c r="BA567">
        <v>-78000000000</v>
      </c>
      <c r="BB567">
        <v>-78000000000</v>
      </c>
      <c r="BC567">
        <v>0</v>
      </c>
      <c r="BD567">
        <v>538520547</v>
      </c>
      <c r="BE567">
        <v>538520547</v>
      </c>
      <c r="BF567">
        <v>0</v>
      </c>
      <c r="BG567">
        <v>0</v>
      </c>
      <c r="BH567">
        <v>538520547</v>
      </c>
      <c r="BI567">
        <v>0</v>
      </c>
      <c r="BJ567">
        <v>0</v>
      </c>
      <c r="BK567">
        <v>0</v>
      </c>
      <c r="BL567">
        <v>526553424</v>
      </c>
      <c r="BM567">
        <v>0</v>
      </c>
      <c r="BN567">
        <v>0</v>
      </c>
      <c r="BO567">
        <v>212705786</v>
      </c>
      <c r="BP567">
        <v>567119647</v>
      </c>
      <c r="BQ567">
        <v>212705786</v>
      </c>
      <c r="BR567">
        <v>567119647</v>
      </c>
      <c r="BS567">
        <v>0</v>
      </c>
      <c r="BT567">
        <v>0</v>
      </c>
      <c r="BU567">
        <v>0</v>
      </c>
      <c r="BV567">
        <v>212705786</v>
      </c>
      <c r="BW567">
        <v>567119647</v>
      </c>
      <c r="BX567">
        <v>0.54716515172547275</v>
      </c>
      <c r="BY567">
        <v>1.4655708587448146</v>
      </c>
      <c r="BZ567">
        <v>0</v>
      </c>
      <c r="CA567">
        <v>0</v>
      </c>
      <c r="CB567">
        <v>78000000000</v>
      </c>
      <c r="CC567">
        <v>78000000000</v>
      </c>
      <c r="CD567">
        <v>0</v>
      </c>
      <c r="CE567">
        <v>0</v>
      </c>
      <c r="CF567">
        <v>77961000000</v>
      </c>
      <c r="CG567">
        <v>77959440000</v>
      </c>
      <c r="CH567">
        <v>0</v>
      </c>
      <c r="CI567">
        <v>77961000000</v>
      </c>
      <c r="CJ567">
        <v>77959440000</v>
      </c>
      <c r="CK567">
        <v>40560000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2.8</v>
      </c>
      <c r="CY567">
        <v>2.8</v>
      </c>
      <c r="CZ567">
        <v>0</v>
      </c>
      <c r="DA567">
        <v>0</v>
      </c>
      <c r="DB567">
        <v>0</v>
      </c>
      <c r="DC567">
        <v>218400000000</v>
      </c>
      <c r="DD567">
        <v>218400000000</v>
      </c>
      <c r="DE567">
        <v>0</v>
      </c>
      <c r="DF567">
        <v>0</v>
      </c>
      <c r="DG567">
        <v>78000000000</v>
      </c>
      <c r="DH567">
        <v>1</v>
      </c>
      <c r="DI567">
        <v>0</v>
      </c>
      <c r="DJ567">
        <v>0</v>
      </c>
      <c r="DK567">
        <v>0</v>
      </c>
      <c r="DL567">
        <v>77959440000</v>
      </c>
      <c r="DM567">
        <v>0</v>
      </c>
      <c r="DN567">
        <v>0</v>
      </c>
      <c r="DO567">
        <v>0</v>
      </c>
      <c r="DP567">
        <v>78000000000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77948343758.850998</v>
      </c>
      <c r="DW567">
        <v>3741807711.4008479</v>
      </c>
      <c r="DX567">
        <v>0</v>
      </c>
      <c r="DY567">
        <v>0</v>
      </c>
      <c r="DZ567">
        <v>0</v>
      </c>
      <c r="EA567">
        <v>0</v>
      </c>
      <c r="EB567">
        <v>3741807711.4008479</v>
      </c>
      <c r="EC567">
        <v>0</v>
      </c>
      <c r="ED567">
        <v>0</v>
      </c>
      <c r="EE567">
        <v>0</v>
      </c>
      <c r="EF567">
        <v>0</v>
      </c>
      <c r="EG567">
        <v>212705786</v>
      </c>
      <c r="EH567">
        <v>0</v>
      </c>
      <c r="EI567">
        <v>0</v>
      </c>
      <c r="EJ567">
        <v>0</v>
      </c>
      <c r="EK567">
        <v>0</v>
      </c>
      <c r="EL567">
        <v>567119647</v>
      </c>
      <c r="EM567">
        <v>0</v>
      </c>
      <c r="EN567">
        <v>0</v>
      </c>
      <c r="EO567">
        <v>0</v>
      </c>
      <c r="EP567">
        <v>212705786</v>
      </c>
      <c r="EQ567">
        <v>567119647</v>
      </c>
      <c r="ER567">
        <v>167</v>
      </c>
      <c r="ES567" t="s">
        <v>10328</v>
      </c>
      <c r="ET567" t="s">
        <v>10328</v>
      </c>
      <c r="EU567">
        <v>2021</v>
      </c>
      <c r="EV567" t="s">
        <v>10329</v>
      </c>
      <c r="EW567">
        <v>0</v>
      </c>
      <c r="EX567">
        <v>212705786</v>
      </c>
      <c r="EY567">
        <v>0</v>
      </c>
      <c r="EZ567">
        <v>0</v>
      </c>
      <c r="FA567">
        <v>0</v>
      </c>
      <c r="FB567">
        <v>0</v>
      </c>
      <c r="FC567">
        <v>567119647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 t="b">
        <v>1</v>
      </c>
      <c r="FR567" t="b">
        <v>1</v>
      </c>
    </row>
    <row r="568" spans="1:174" x14ac:dyDescent="0.4">
      <c r="A568" t="s">
        <v>283</v>
      </c>
      <c r="B568" t="s">
        <v>1999</v>
      </c>
      <c r="C568">
        <v>210000932</v>
      </c>
      <c r="D568" t="s">
        <v>2000</v>
      </c>
      <c r="E568" t="s">
        <v>2001</v>
      </c>
      <c r="F568" t="s">
        <v>587</v>
      </c>
      <c r="G568" t="s">
        <v>717</v>
      </c>
      <c r="H568" t="s">
        <v>1178</v>
      </c>
      <c r="I568" t="s">
        <v>590</v>
      </c>
      <c r="J568" t="s">
        <v>591</v>
      </c>
      <c r="K568" t="s">
        <v>592</v>
      </c>
      <c r="L568" t="s">
        <v>593</v>
      </c>
      <c r="M568" t="s">
        <v>594</v>
      </c>
      <c r="N568" t="s">
        <v>635</v>
      </c>
      <c r="O568" t="s">
        <v>596</v>
      </c>
      <c r="P568" t="s">
        <v>636</v>
      </c>
      <c r="Q568" t="s">
        <v>597</v>
      </c>
      <c r="R568" t="s">
        <v>598</v>
      </c>
      <c r="S568" t="s">
        <v>598</v>
      </c>
      <c r="T568" s="1">
        <v>44252</v>
      </c>
      <c r="U568" s="1">
        <v>50405</v>
      </c>
      <c r="V568" s="1">
        <v>50405</v>
      </c>
      <c r="AB568" t="s">
        <v>746</v>
      </c>
      <c r="AC568" t="s">
        <v>594</v>
      </c>
      <c r="AD568" t="s">
        <v>681</v>
      </c>
      <c r="AF568" t="s">
        <v>605</v>
      </c>
      <c r="AH568" t="s">
        <v>10328</v>
      </c>
      <c r="AI568" t="s">
        <v>607</v>
      </c>
      <c r="AJ568" t="s">
        <v>608</v>
      </c>
      <c r="AK568" t="s">
        <v>587</v>
      </c>
      <c r="AL568" t="s">
        <v>609</v>
      </c>
      <c r="AM568" t="s">
        <v>610</v>
      </c>
      <c r="AN568" t="s">
        <v>619</v>
      </c>
      <c r="AO568">
        <v>0</v>
      </c>
      <c r="AP568">
        <v>100000000000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100000000000</v>
      </c>
      <c r="AX568">
        <v>0</v>
      </c>
      <c r="AY568">
        <v>3125000001</v>
      </c>
      <c r="AZ568">
        <v>37500000006</v>
      </c>
      <c r="BA568">
        <v>0</v>
      </c>
      <c r="BB568">
        <v>-3125000001</v>
      </c>
      <c r="BC568">
        <v>62499999994</v>
      </c>
      <c r="BD568">
        <v>0</v>
      </c>
      <c r="BE568">
        <v>446602834</v>
      </c>
      <c r="BF568">
        <v>13010845662</v>
      </c>
      <c r="BG568">
        <v>446602834</v>
      </c>
      <c r="BH568">
        <v>0</v>
      </c>
      <c r="BI568">
        <v>0</v>
      </c>
      <c r="BJ568">
        <v>98034744</v>
      </c>
      <c r="BK568">
        <v>446602834</v>
      </c>
      <c r="BL568">
        <v>0</v>
      </c>
      <c r="BM568">
        <v>1799771173</v>
      </c>
      <c r="BN568">
        <v>1897805916</v>
      </c>
      <c r="BO568">
        <v>0</v>
      </c>
      <c r="BP568">
        <v>446602834</v>
      </c>
      <c r="BQ568">
        <v>1799771173</v>
      </c>
      <c r="BR568">
        <v>2344408750</v>
      </c>
      <c r="BS568">
        <v>0</v>
      </c>
      <c r="BT568">
        <v>0</v>
      </c>
      <c r="BU568">
        <v>0</v>
      </c>
      <c r="BV568">
        <v>1799771173</v>
      </c>
      <c r="BW568">
        <v>2344408750</v>
      </c>
      <c r="BX568">
        <v>2.9725804100044138</v>
      </c>
      <c r="BY568">
        <v>3.7943449764363133</v>
      </c>
      <c r="BZ568">
        <v>0</v>
      </c>
      <c r="CA568">
        <v>62502905825</v>
      </c>
      <c r="CB568">
        <v>62502905825</v>
      </c>
      <c r="CC568">
        <v>65627718337</v>
      </c>
      <c r="CD568">
        <v>0</v>
      </c>
      <c r="CE568">
        <v>62345523508</v>
      </c>
      <c r="CF568">
        <v>60545752335</v>
      </c>
      <c r="CG568">
        <v>63572717593</v>
      </c>
      <c r="CH568">
        <v>62345523508</v>
      </c>
      <c r="CI568">
        <v>60545752335</v>
      </c>
      <c r="CJ568">
        <v>63572717593</v>
      </c>
      <c r="CK568">
        <v>1897805916</v>
      </c>
      <c r="CL568">
        <v>9986500000</v>
      </c>
      <c r="CM568">
        <v>41.184341311454787</v>
      </c>
      <c r="CN568">
        <v>16.156792044639591</v>
      </c>
      <c r="CO568">
        <v>2.8774824738502502</v>
      </c>
      <c r="CP568">
        <v>2567659319394.7998</v>
      </c>
      <c r="CQ568">
        <v>1007303658232.9449</v>
      </c>
      <c r="CR568">
        <v>179398151217.28876</v>
      </c>
      <c r="CS568">
        <v>1.1285636917599999</v>
      </c>
      <c r="CT568">
        <v>70360894174.898346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1</v>
      </c>
      <c r="DI568">
        <v>0</v>
      </c>
      <c r="DJ568">
        <v>62345523508</v>
      </c>
      <c r="DK568">
        <v>0</v>
      </c>
      <c r="DL568">
        <v>63572717593</v>
      </c>
      <c r="DM568">
        <v>0</v>
      </c>
      <c r="DN568">
        <v>0</v>
      </c>
      <c r="DO568">
        <v>0</v>
      </c>
      <c r="DP568">
        <v>3125000001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70484617315</v>
      </c>
      <c r="DW568">
        <v>1621176138.3256228</v>
      </c>
      <c r="DX568">
        <v>0</v>
      </c>
      <c r="DY568">
        <v>0</v>
      </c>
      <c r="DZ568">
        <v>0</v>
      </c>
      <c r="EA568">
        <v>0</v>
      </c>
      <c r="EB568">
        <v>1621176138.3256228</v>
      </c>
      <c r="EC568">
        <v>2.3000424774677983E-2</v>
      </c>
      <c r="ED568">
        <v>1621176138.3256228</v>
      </c>
      <c r="EE568">
        <v>1433973523.4836719</v>
      </c>
      <c r="EF568">
        <v>0</v>
      </c>
      <c r="EG568">
        <v>0</v>
      </c>
      <c r="EH568">
        <v>0</v>
      </c>
      <c r="EI568">
        <v>0</v>
      </c>
      <c r="EJ568">
        <v>1799771173</v>
      </c>
      <c r="EK568">
        <v>0</v>
      </c>
      <c r="EL568">
        <v>446602834</v>
      </c>
      <c r="EM568">
        <v>98034744</v>
      </c>
      <c r="EN568">
        <v>0</v>
      </c>
      <c r="EO568">
        <v>1799771172</v>
      </c>
      <c r="EP568">
        <v>1799771173</v>
      </c>
      <c r="EQ568">
        <v>2344408750</v>
      </c>
      <c r="ER568">
        <v>55</v>
      </c>
      <c r="ES568" t="s">
        <v>10328</v>
      </c>
      <c r="ET568" t="s">
        <v>10328</v>
      </c>
      <c r="EU568">
        <v>2021</v>
      </c>
      <c r="EV568" t="s">
        <v>613</v>
      </c>
      <c r="EW568">
        <v>0</v>
      </c>
      <c r="EX568">
        <v>0</v>
      </c>
      <c r="EY568">
        <v>0</v>
      </c>
      <c r="EZ568">
        <v>0</v>
      </c>
      <c r="FA568">
        <v>1799771173</v>
      </c>
      <c r="FB568">
        <v>0</v>
      </c>
      <c r="FC568">
        <v>446602834</v>
      </c>
      <c r="FD568">
        <v>98034744</v>
      </c>
      <c r="FE568">
        <v>0</v>
      </c>
      <c r="FF568">
        <v>1799771172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 t="b">
        <v>1</v>
      </c>
      <c r="FR568" t="b">
        <v>1</v>
      </c>
    </row>
    <row r="569" spans="1:174" x14ac:dyDescent="0.4">
      <c r="A569" t="s">
        <v>284</v>
      </c>
      <c r="B569" t="s">
        <v>2002</v>
      </c>
      <c r="C569">
        <v>110000431</v>
      </c>
      <c r="D569" t="s">
        <v>2003</v>
      </c>
      <c r="E569" t="s">
        <v>2004</v>
      </c>
      <c r="F569" t="s">
        <v>868</v>
      </c>
      <c r="G569" t="s">
        <v>868</v>
      </c>
      <c r="H569" t="s">
        <v>868</v>
      </c>
      <c r="I569" t="s">
        <v>590</v>
      </c>
      <c r="J569" t="s">
        <v>591</v>
      </c>
      <c r="K569" t="s">
        <v>592</v>
      </c>
      <c r="L569" t="s">
        <v>593</v>
      </c>
      <c r="M569" t="s">
        <v>594</v>
      </c>
      <c r="N569" t="s">
        <v>623</v>
      </c>
      <c r="O569" t="s">
        <v>624</v>
      </c>
      <c r="P569" t="s">
        <v>625</v>
      </c>
      <c r="Q569" t="s">
        <v>696</v>
      </c>
      <c r="R569" t="s">
        <v>598</v>
      </c>
      <c r="S569" t="s">
        <v>598</v>
      </c>
      <c r="T569" s="1">
        <v>44400</v>
      </c>
      <c r="U569" s="1">
        <v>45830</v>
      </c>
      <c r="V569" s="1">
        <v>47291</v>
      </c>
      <c r="X569" t="s">
        <v>594</v>
      </c>
      <c r="Y569" t="s">
        <v>594</v>
      </c>
      <c r="Z569" t="s">
        <v>594</v>
      </c>
      <c r="AA569" t="s">
        <v>594</v>
      </c>
      <c r="AB569" t="s">
        <v>2005</v>
      </c>
      <c r="AC569" t="s">
        <v>594</v>
      </c>
      <c r="AD569" t="s">
        <v>1037</v>
      </c>
      <c r="AF569" t="s">
        <v>870</v>
      </c>
      <c r="AH569" t="s">
        <v>10328</v>
      </c>
      <c r="AI569" t="s">
        <v>607</v>
      </c>
      <c r="AJ569" t="s">
        <v>737</v>
      </c>
      <c r="AK569" t="s">
        <v>868</v>
      </c>
      <c r="AL569" t="s">
        <v>627</v>
      </c>
      <c r="AM569" t="s">
        <v>610</v>
      </c>
      <c r="AN569" t="s">
        <v>619</v>
      </c>
      <c r="AO569">
        <v>0</v>
      </c>
      <c r="AP569">
        <v>25000000000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22600349000</v>
      </c>
      <c r="AX569">
        <v>0</v>
      </c>
      <c r="AY569">
        <v>0</v>
      </c>
      <c r="AZ569">
        <v>8621832851</v>
      </c>
      <c r="BA569">
        <v>0</v>
      </c>
      <c r="BB569">
        <v>0</v>
      </c>
      <c r="BC569">
        <v>13978516149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13978516149</v>
      </c>
      <c r="CB569">
        <v>13978516149</v>
      </c>
      <c r="CC569">
        <v>13978516149</v>
      </c>
      <c r="CD569">
        <v>0</v>
      </c>
      <c r="CE569">
        <v>13978516149</v>
      </c>
      <c r="CF569">
        <v>13978516149</v>
      </c>
      <c r="CG569">
        <v>13978516149</v>
      </c>
      <c r="CH569">
        <v>13978516149</v>
      </c>
      <c r="CI569">
        <v>13978516149</v>
      </c>
      <c r="CJ569">
        <v>13978516149</v>
      </c>
      <c r="CK569">
        <v>0</v>
      </c>
      <c r="CL569">
        <v>0</v>
      </c>
      <c r="CM569">
        <v>2.9802322387695313E-7</v>
      </c>
      <c r="CN569">
        <v>2.9802322387695313E-7</v>
      </c>
      <c r="CO569">
        <v>-1.862645149230957E-8</v>
      </c>
      <c r="CP569">
        <v>4165.9224477410316</v>
      </c>
      <c r="CQ569">
        <v>4165.9224477410316</v>
      </c>
      <c r="CR569">
        <v>-260.37015298381448</v>
      </c>
      <c r="CS569">
        <v>1</v>
      </c>
      <c r="CT569">
        <v>13978516149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1</v>
      </c>
      <c r="DJ569">
        <v>0</v>
      </c>
      <c r="DK569">
        <v>13978516149</v>
      </c>
      <c r="DL569">
        <v>0</v>
      </c>
      <c r="DM569">
        <v>13978516149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19307663049</v>
      </c>
      <c r="DW569">
        <v>0</v>
      </c>
      <c r="DX569">
        <v>0</v>
      </c>
      <c r="DY569">
        <v>9460754894.0100002</v>
      </c>
      <c r="DZ569">
        <v>0</v>
      </c>
      <c r="EA569">
        <v>0</v>
      </c>
      <c r="EB569">
        <v>9460754894.0100002</v>
      </c>
      <c r="EC569">
        <v>0.49</v>
      </c>
      <c r="ED569">
        <v>9460754894.0100002</v>
      </c>
      <c r="EE569">
        <v>6849472913.0100002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450</v>
      </c>
      <c r="ES569" t="s">
        <v>10328</v>
      </c>
      <c r="ET569" t="s">
        <v>10328</v>
      </c>
      <c r="EU569">
        <v>2021</v>
      </c>
      <c r="EV569" t="s">
        <v>10330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 t="b">
        <v>1</v>
      </c>
      <c r="FR569" t="b">
        <v>1</v>
      </c>
    </row>
    <row r="570" spans="1:174" x14ac:dyDescent="0.4">
      <c r="A570" t="s">
        <v>285</v>
      </c>
      <c r="B570">
        <v>506490064501</v>
      </c>
      <c r="C570">
        <v>6000000001201</v>
      </c>
      <c r="D570" t="s">
        <v>2006</v>
      </c>
      <c r="E570" t="s">
        <v>2007</v>
      </c>
      <c r="F570" t="s">
        <v>647</v>
      </c>
      <c r="G570" t="s">
        <v>1280</v>
      </c>
      <c r="H570" t="s">
        <v>1463</v>
      </c>
      <c r="I570" t="s">
        <v>590</v>
      </c>
      <c r="J570" t="s">
        <v>591</v>
      </c>
      <c r="K570" t="s">
        <v>592</v>
      </c>
      <c r="L570" t="s">
        <v>593</v>
      </c>
      <c r="M570" t="s">
        <v>974</v>
      </c>
      <c r="N570" t="s">
        <v>595</v>
      </c>
      <c r="O570" t="s">
        <v>596</v>
      </c>
      <c r="P570" t="s">
        <v>595</v>
      </c>
      <c r="Q570" t="s">
        <v>597</v>
      </c>
      <c r="R570" t="s">
        <v>598</v>
      </c>
      <c r="S570" t="s">
        <v>598</v>
      </c>
      <c r="T570" s="1">
        <v>44272</v>
      </c>
      <c r="U570" s="1">
        <v>44377</v>
      </c>
      <c r="V570" s="1">
        <v>46098</v>
      </c>
      <c r="X570" t="s">
        <v>594</v>
      </c>
      <c r="Y570" t="s">
        <v>594</v>
      </c>
      <c r="Z570" t="s">
        <v>1444</v>
      </c>
      <c r="AA570" t="s">
        <v>1444</v>
      </c>
      <c r="AB570" t="s">
        <v>975</v>
      </c>
      <c r="AC570" t="s">
        <v>594</v>
      </c>
      <c r="AD570" t="s">
        <v>698</v>
      </c>
      <c r="AF570" t="s">
        <v>10331</v>
      </c>
      <c r="AH570" s="1">
        <v>44267</v>
      </c>
      <c r="AI570" t="s">
        <v>607</v>
      </c>
      <c r="AJ570" t="s">
        <v>608</v>
      </c>
      <c r="AK570" t="s">
        <v>647</v>
      </c>
      <c r="AL570" t="s">
        <v>609</v>
      </c>
      <c r="AM570" t="s">
        <v>610</v>
      </c>
      <c r="AN570" t="s">
        <v>619</v>
      </c>
      <c r="AO570">
        <v>0</v>
      </c>
      <c r="AP570">
        <v>100000000000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91000000000</v>
      </c>
      <c r="AY570">
        <v>91000000000</v>
      </c>
      <c r="AZ570">
        <v>0</v>
      </c>
      <c r="BA570">
        <v>-91000000000</v>
      </c>
      <c r="BB570">
        <v>-91000000000</v>
      </c>
      <c r="BC570">
        <v>0</v>
      </c>
      <c r="BD570">
        <v>408378082</v>
      </c>
      <c r="BE570">
        <v>1004739726</v>
      </c>
      <c r="BF570">
        <v>0</v>
      </c>
      <c r="BG570">
        <v>0</v>
      </c>
      <c r="BH570">
        <v>1004739726</v>
      </c>
      <c r="BI570">
        <v>0</v>
      </c>
      <c r="BJ570">
        <v>0</v>
      </c>
      <c r="BK570">
        <v>0</v>
      </c>
      <c r="BL570">
        <v>486164385</v>
      </c>
      <c r="BM570">
        <v>0</v>
      </c>
      <c r="BN570">
        <v>0</v>
      </c>
      <c r="BO570">
        <v>173106616</v>
      </c>
      <c r="BP570">
        <v>559379245</v>
      </c>
      <c r="BQ570">
        <v>173106616</v>
      </c>
      <c r="BR570">
        <v>559379245</v>
      </c>
      <c r="BS570">
        <v>0</v>
      </c>
      <c r="BT570">
        <v>0</v>
      </c>
      <c r="BU570">
        <v>0</v>
      </c>
      <c r="BV570">
        <v>173106616</v>
      </c>
      <c r="BW570">
        <v>559379245</v>
      </c>
      <c r="BX570">
        <v>0.38146967656756747</v>
      </c>
      <c r="BY570">
        <v>1.2380053880386397</v>
      </c>
      <c r="BZ570">
        <v>0</v>
      </c>
      <c r="CA570">
        <v>0</v>
      </c>
      <c r="CB570">
        <v>91000000000</v>
      </c>
      <c r="CC570">
        <v>91000000000</v>
      </c>
      <c r="CD570">
        <v>0</v>
      </c>
      <c r="CE570">
        <v>0</v>
      </c>
      <c r="CF570">
        <v>90930840000</v>
      </c>
      <c r="CG570">
        <v>90927200000</v>
      </c>
      <c r="CH570">
        <v>0</v>
      </c>
      <c r="CI570">
        <v>90930840000</v>
      </c>
      <c r="CJ570">
        <v>90927200000</v>
      </c>
      <c r="CK570">
        <v>72800000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3.6</v>
      </c>
      <c r="CY570">
        <v>3.6</v>
      </c>
      <c r="CZ570">
        <v>0</v>
      </c>
      <c r="DA570">
        <v>0</v>
      </c>
      <c r="DB570">
        <v>0</v>
      </c>
      <c r="DC570">
        <v>327600000000</v>
      </c>
      <c r="DD570">
        <v>327600000000</v>
      </c>
      <c r="DE570">
        <v>0</v>
      </c>
      <c r="DF570">
        <v>0</v>
      </c>
      <c r="DG570">
        <v>91000000000</v>
      </c>
      <c r="DH570">
        <v>1</v>
      </c>
      <c r="DI570">
        <v>0</v>
      </c>
      <c r="DJ570">
        <v>0</v>
      </c>
      <c r="DK570">
        <v>0</v>
      </c>
      <c r="DL570">
        <v>90927200000</v>
      </c>
      <c r="DM570">
        <v>0</v>
      </c>
      <c r="DN570">
        <v>0</v>
      </c>
      <c r="DO570">
        <v>0</v>
      </c>
      <c r="DP570">
        <v>91000000000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90676927827.476044</v>
      </c>
      <c r="DW570">
        <v>4377073006.8708496</v>
      </c>
      <c r="DX570">
        <v>0</v>
      </c>
      <c r="DY570">
        <v>0</v>
      </c>
      <c r="DZ570">
        <v>0</v>
      </c>
      <c r="EA570">
        <v>0</v>
      </c>
      <c r="EB570">
        <v>4377073006.8708496</v>
      </c>
      <c r="EC570">
        <v>0</v>
      </c>
      <c r="ED570">
        <v>0</v>
      </c>
      <c r="EE570">
        <v>0</v>
      </c>
      <c r="EF570">
        <v>0</v>
      </c>
      <c r="EG570">
        <v>173106616</v>
      </c>
      <c r="EH570">
        <v>0</v>
      </c>
      <c r="EI570">
        <v>0</v>
      </c>
      <c r="EJ570">
        <v>0</v>
      </c>
      <c r="EK570">
        <v>0</v>
      </c>
      <c r="EL570">
        <v>559379245</v>
      </c>
      <c r="EM570">
        <v>0</v>
      </c>
      <c r="EN570">
        <v>0</v>
      </c>
      <c r="EO570">
        <v>0</v>
      </c>
      <c r="EP570">
        <v>173106616</v>
      </c>
      <c r="EQ570">
        <v>559379245</v>
      </c>
      <c r="ER570">
        <v>170</v>
      </c>
      <c r="ES570" t="s">
        <v>10328</v>
      </c>
      <c r="ET570" t="s">
        <v>10328</v>
      </c>
      <c r="EU570">
        <v>2021</v>
      </c>
      <c r="EV570" t="s">
        <v>10329</v>
      </c>
      <c r="EW570">
        <v>0</v>
      </c>
      <c r="EX570">
        <v>173106616</v>
      </c>
      <c r="EY570">
        <v>0</v>
      </c>
      <c r="EZ570">
        <v>0</v>
      </c>
      <c r="FA570">
        <v>0</v>
      </c>
      <c r="FB570">
        <v>0</v>
      </c>
      <c r="FC570">
        <v>559379245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 t="b">
        <v>1</v>
      </c>
      <c r="FR570" t="b">
        <v>1</v>
      </c>
    </row>
    <row r="571" spans="1:174" x14ac:dyDescent="0.4">
      <c r="A571" t="s">
        <v>286</v>
      </c>
      <c r="B571" t="s">
        <v>2008</v>
      </c>
      <c r="C571">
        <v>210001000</v>
      </c>
      <c r="D571" t="s">
        <v>2009</v>
      </c>
      <c r="E571" t="s">
        <v>2010</v>
      </c>
      <c r="F571" t="s">
        <v>885</v>
      </c>
      <c r="G571" t="s">
        <v>885</v>
      </c>
      <c r="H571" t="s">
        <v>1321</v>
      </c>
      <c r="I571" t="s">
        <v>590</v>
      </c>
      <c r="J571" t="s">
        <v>591</v>
      </c>
      <c r="K571" t="s">
        <v>592</v>
      </c>
      <c r="L571" t="s">
        <v>593</v>
      </c>
      <c r="M571" t="s">
        <v>594</v>
      </c>
      <c r="N571" t="s">
        <v>635</v>
      </c>
      <c r="O571" t="s">
        <v>596</v>
      </c>
      <c r="P571" t="s">
        <v>636</v>
      </c>
      <c r="Q571" t="s">
        <v>696</v>
      </c>
      <c r="R571" t="s">
        <v>598</v>
      </c>
      <c r="S571" t="s">
        <v>598</v>
      </c>
      <c r="T571" s="1">
        <v>44344</v>
      </c>
      <c r="U571" s="1">
        <v>45074</v>
      </c>
      <c r="V571" s="1">
        <v>46901</v>
      </c>
      <c r="X571" t="s">
        <v>594</v>
      </c>
      <c r="Y571" t="s">
        <v>594</v>
      </c>
      <c r="Z571" t="s">
        <v>594</v>
      </c>
      <c r="AA571" t="s">
        <v>594</v>
      </c>
      <c r="AB571" t="s">
        <v>1481</v>
      </c>
      <c r="AC571" t="s">
        <v>594</v>
      </c>
      <c r="AD571" t="s">
        <v>892</v>
      </c>
      <c r="AF571" t="s">
        <v>735</v>
      </c>
      <c r="AH571" t="s">
        <v>10328</v>
      </c>
      <c r="AI571" t="s">
        <v>607</v>
      </c>
      <c r="AJ571" t="s">
        <v>737</v>
      </c>
      <c r="AK571" t="s">
        <v>885</v>
      </c>
      <c r="AL571" t="s">
        <v>609</v>
      </c>
      <c r="AM571" t="s">
        <v>610</v>
      </c>
      <c r="AN571" t="s">
        <v>619</v>
      </c>
      <c r="AO571">
        <v>0</v>
      </c>
      <c r="AP571">
        <v>50000000000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48392857144</v>
      </c>
      <c r="AX571">
        <v>0</v>
      </c>
      <c r="AY571">
        <v>0</v>
      </c>
      <c r="AZ571">
        <v>36793233362</v>
      </c>
      <c r="BA571">
        <v>0</v>
      </c>
      <c r="BB571">
        <v>0</v>
      </c>
      <c r="BC571">
        <v>11599623782</v>
      </c>
      <c r="BD571">
        <v>0</v>
      </c>
      <c r="BE571">
        <v>0</v>
      </c>
      <c r="BF571">
        <v>6035901223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148648383</v>
      </c>
      <c r="BN571">
        <v>148648383</v>
      </c>
      <c r="BO571">
        <v>0</v>
      </c>
      <c r="BP571">
        <v>0</v>
      </c>
      <c r="BQ571">
        <v>148648383</v>
      </c>
      <c r="BR571">
        <v>148648383</v>
      </c>
      <c r="BS571">
        <v>0</v>
      </c>
      <c r="BT571">
        <v>0</v>
      </c>
      <c r="BU571">
        <v>0</v>
      </c>
      <c r="BV571">
        <v>148648383</v>
      </c>
      <c r="BW571">
        <v>148648383</v>
      </c>
      <c r="BX571">
        <v>1.277246406421765</v>
      </c>
      <c r="BY571">
        <v>1.277246406421765</v>
      </c>
      <c r="BZ571">
        <v>0</v>
      </c>
      <c r="CA571">
        <v>11800506595</v>
      </c>
      <c r="CB571">
        <v>11800506595</v>
      </c>
      <c r="CC571">
        <v>11800506595</v>
      </c>
      <c r="CD571">
        <v>0</v>
      </c>
      <c r="CE571">
        <v>11786839906</v>
      </c>
      <c r="CF571">
        <v>11638191523</v>
      </c>
      <c r="CG571">
        <v>11638191523</v>
      </c>
      <c r="CH571">
        <v>11786839906</v>
      </c>
      <c r="CI571">
        <v>11638191523</v>
      </c>
      <c r="CJ571">
        <v>11638191523</v>
      </c>
      <c r="CK571">
        <v>148648383</v>
      </c>
      <c r="CL571">
        <v>0</v>
      </c>
      <c r="CM571">
        <v>16.117586493492134</v>
      </c>
      <c r="CN571">
        <v>5.2819100022315988</v>
      </c>
      <c r="CO571">
        <v>4.5035931468009949</v>
      </c>
      <c r="CP571">
        <v>189975411669.89969</v>
      </c>
      <c r="CQ571">
        <v>62257027594.203957</v>
      </c>
      <c r="CR571">
        <v>53083131423.102081</v>
      </c>
      <c r="CS571">
        <v>1.1285957828131992</v>
      </c>
      <c r="CT571">
        <v>13302577810.605925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1</v>
      </c>
      <c r="DI571">
        <v>0</v>
      </c>
      <c r="DJ571">
        <v>11786839906</v>
      </c>
      <c r="DK571">
        <v>0</v>
      </c>
      <c r="DL571">
        <v>11638191523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14641741344</v>
      </c>
      <c r="DW571">
        <v>1513833250.4566743</v>
      </c>
      <c r="DX571">
        <v>0</v>
      </c>
      <c r="DY571">
        <v>0</v>
      </c>
      <c r="DZ571">
        <v>0</v>
      </c>
      <c r="EA571">
        <v>0</v>
      </c>
      <c r="EB571">
        <v>1513833250.4566743</v>
      </c>
      <c r="EC571">
        <v>0.10339161271121786</v>
      </c>
      <c r="ED571">
        <v>1513833250.4566743</v>
      </c>
      <c r="EE571">
        <v>1218660386.6502795</v>
      </c>
      <c r="EF571">
        <v>0</v>
      </c>
      <c r="EG571">
        <v>0</v>
      </c>
      <c r="EH571">
        <v>0</v>
      </c>
      <c r="EI571">
        <v>0</v>
      </c>
      <c r="EJ571">
        <v>148648383</v>
      </c>
      <c r="EK571">
        <v>0</v>
      </c>
      <c r="EL571">
        <v>0</v>
      </c>
      <c r="EM571">
        <v>0</v>
      </c>
      <c r="EN571">
        <v>0</v>
      </c>
      <c r="EO571">
        <v>148648383</v>
      </c>
      <c r="EP571">
        <v>148648383</v>
      </c>
      <c r="EQ571">
        <v>148648383</v>
      </c>
      <c r="ER571">
        <v>265</v>
      </c>
      <c r="ES571" t="s">
        <v>10328</v>
      </c>
      <c r="ET571" t="s">
        <v>10328</v>
      </c>
      <c r="EU571">
        <v>2021</v>
      </c>
      <c r="EV571" t="s">
        <v>613</v>
      </c>
      <c r="EW571">
        <v>0</v>
      </c>
      <c r="EX571">
        <v>0</v>
      </c>
      <c r="EY571">
        <v>0</v>
      </c>
      <c r="EZ571">
        <v>0</v>
      </c>
      <c r="FA571">
        <v>148648383</v>
      </c>
      <c r="FB571">
        <v>0</v>
      </c>
      <c r="FC571">
        <v>0</v>
      </c>
      <c r="FD571">
        <v>0</v>
      </c>
      <c r="FE571">
        <v>0</v>
      </c>
      <c r="FF571">
        <v>148648383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 t="b">
        <v>1</v>
      </c>
      <c r="FR571" t="b">
        <v>1</v>
      </c>
    </row>
    <row r="572" spans="1:174" x14ac:dyDescent="0.4">
      <c r="A572" t="s">
        <v>287</v>
      </c>
      <c r="B572" t="s">
        <v>2011</v>
      </c>
      <c r="C572">
        <v>210001049</v>
      </c>
      <c r="D572" t="s">
        <v>2012</v>
      </c>
      <c r="E572" t="s">
        <v>2013</v>
      </c>
      <c r="F572" t="s">
        <v>868</v>
      </c>
      <c r="G572" t="s">
        <v>868</v>
      </c>
      <c r="H572" t="s">
        <v>868</v>
      </c>
      <c r="I572" t="s">
        <v>730</v>
      </c>
      <c r="J572" t="s">
        <v>591</v>
      </c>
      <c r="K572" t="s">
        <v>592</v>
      </c>
      <c r="L572" t="s">
        <v>695</v>
      </c>
      <c r="M572" t="s">
        <v>594</v>
      </c>
      <c r="N572" t="s">
        <v>635</v>
      </c>
      <c r="O572" t="s">
        <v>624</v>
      </c>
      <c r="P572" t="s">
        <v>625</v>
      </c>
      <c r="Q572" t="s">
        <v>696</v>
      </c>
      <c r="R572" t="s">
        <v>598</v>
      </c>
      <c r="S572" t="s">
        <v>733</v>
      </c>
      <c r="T572" s="1">
        <v>44412</v>
      </c>
      <c r="U572" s="1">
        <v>46235</v>
      </c>
      <c r="V572" s="1">
        <v>48064</v>
      </c>
      <c r="X572" t="s">
        <v>594</v>
      </c>
      <c r="Y572" t="s">
        <v>594</v>
      </c>
      <c r="Z572" t="s">
        <v>594</v>
      </c>
      <c r="AA572" t="s">
        <v>594</v>
      </c>
      <c r="AB572" t="s">
        <v>2014</v>
      </c>
      <c r="AC572" t="s">
        <v>2015</v>
      </c>
      <c r="AD572" t="s">
        <v>888</v>
      </c>
      <c r="AF572" t="s">
        <v>870</v>
      </c>
      <c r="AH572" t="s">
        <v>10328</v>
      </c>
      <c r="AI572" t="s">
        <v>607</v>
      </c>
      <c r="AJ572" t="s">
        <v>737</v>
      </c>
      <c r="AK572" t="s">
        <v>868</v>
      </c>
      <c r="AL572" t="s">
        <v>627</v>
      </c>
      <c r="AM572" t="s">
        <v>610</v>
      </c>
      <c r="AN572" t="s">
        <v>619</v>
      </c>
      <c r="AO572">
        <v>280000000</v>
      </c>
      <c r="AP572">
        <v>56000000000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48961473190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48961473190</v>
      </c>
      <c r="BD572">
        <v>0</v>
      </c>
      <c r="BE572">
        <v>0</v>
      </c>
      <c r="BF572">
        <v>1049472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835841783</v>
      </c>
      <c r="BN572">
        <v>835841783</v>
      </c>
      <c r="BO572">
        <v>0</v>
      </c>
      <c r="BP572">
        <v>0</v>
      </c>
      <c r="BQ572">
        <v>835841783</v>
      </c>
      <c r="BR572">
        <v>835841783</v>
      </c>
      <c r="BS572">
        <v>0</v>
      </c>
      <c r="BT572">
        <v>0</v>
      </c>
      <c r="BU572">
        <v>0</v>
      </c>
      <c r="BV572">
        <v>835841783</v>
      </c>
      <c r="BW572">
        <v>835841783</v>
      </c>
      <c r="BX572">
        <v>1.3397669060668882</v>
      </c>
      <c r="BY572">
        <v>1.3397669060668882</v>
      </c>
      <c r="BZ572">
        <v>0</v>
      </c>
      <c r="CA572">
        <v>48961473190</v>
      </c>
      <c r="CB572">
        <v>48961473190</v>
      </c>
      <c r="CC572">
        <v>48961473190</v>
      </c>
      <c r="CD572">
        <v>0</v>
      </c>
      <c r="CE572">
        <v>63222946526</v>
      </c>
      <c r="CF572">
        <v>62387104743</v>
      </c>
      <c r="CG572">
        <v>62387104743</v>
      </c>
      <c r="CH572">
        <v>63222946526</v>
      </c>
      <c r="CI572">
        <v>62387104743</v>
      </c>
      <c r="CJ572">
        <v>62387104743</v>
      </c>
      <c r="CK572">
        <v>835841783</v>
      </c>
      <c r="CL572">
        <v>0</v>
      </c>
      <c r="CM572">
        <v>16.964393258094791</v>
      </c>
      <c r="CN572">
        <v>5.5457404255866996</v>
      </c>
      <c r="CO572">
        <v>6.9276735186576825</v>
      </c>
      <c r="CP572">
        <v>1072538927802.5619</v>
      </c>
      <c r="CQ572">
        <v>350618050373.9444</v>
      </c>
      <c r="CR572">
        <v>437987932419.68091</v>
      </c>
      <c r="CS572">
        <v>1.2913009327283276</v>
      </c>
      <c r="CT572">
        <v>81639849818.856979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1</v>
      </c>
      <c r="DJ572">
        <v>0</v>
      </c>
      <c r="DK572">
        <v>63222946526</v>
      </c>
      <c r="DL572">
        <v>0</v>
      </c>
      <c r="DM572">
        <v>62387104743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63088249869</v>
      </c>
      <c r="DW572">
        <v>985593.94613289833</v>
      </c>
      <c r="DX572">
        <v>0</v>
      </c>
      <c r="DY572">
        <v>30753518398.203957</v>
      </c>
      <c r="DZ572">
        <v>15690570611.32855</v>
      </c>
      <c r="EA572">
        <v>0</v>
      </c>
      <c r="EB572">
        <v>46445074603.478638</v>
      </c>
      <c r="EC572">
        <v>0.73619215463925236</v>
      </c>
      <c r="ED572">
        <v>46445074603.478638</v>
      </c>
      <c r="EE572">
        <v>46544237225.618172</v>
      </c>
      <c r="EF572">
        <v>0</v>
      </c>
      <c r="EG572">
        <v>0</v>
      </c>
      <c r="EH572">
        <v>0</v>
      </c>
      <c r="EI572">
        <v>0</v>
      </c>
      <c r="EJ572">
        <v>835841783</v>
      </c>
      <c r="EK572">
        <v>0</v>
      </c>
      <c r="EL572">
        <v>0</v>
      </c>
      <c r="EM572">
        <v>0</v>
      </c>
      <c r="EN572">
        <v>0</v>
      </c>
      <c r="EO572">
        <v>835841783</v>
      </c>
      <c r="EP572">
        <v>835841783</v>
      </c>
      <c r="EQ572">
        <v>835841783</v>
      </c>
      <c r="ER572">
        <v>135</v>
      </c>
      <c r="ES572" t="s">
        <v>1292</v>
      </c>
      <c r="ET572" t="s">
        <v>10328</v>
      </c>
      <c r="EU572">
        <v>2021</v>
      </c>
      <c r="EV572" t="s">
        <v>855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835841783</v>
      </c>
      <c r="FL572">
        <v>0</v>
      </c>
      <c r="FM572">
        <v>0</v>
      </c>
      <c r="FN572">
        <v>0</v>
      </c>
      <c r="FO572">
        <v>0</v>
      </c>
      <c r="FP572">
        <v>835841783</v>
      </c>
      <c r="FQ572" t="b">
        <v>1</v>
      </c>
      <c r="FR572" t="b">
        <v>1</v>
      </c>
    </row>
    <row r="573" spans="1:174" x14ac:dyDescent="0.4">
      <c r="A573" t="s">
        <v>288</v>
      </c>
      <c r="B573" t="s">
        <v>2016</v>
      </c>
      <c r="C573">
        <v>210001005</v>
      </c>
      <c r="D573" t="s">
        <v>2017</v>
      </c>
      <c r="E573" t="s">
        <v>2018</v>
      </c>
      <c r="F573" t="s">
        <v>885</v>
      </c>
      <c r="G573" t="s">
        <v>885</v>
      </c>
      <c r="H573" t="s">
        <v>1321</v>
      </c>
      <c r="I573" t="s">
        <v>730</v>
      </c>
      <c r="J573" t="s">
        <v>852</v>
      </c>
      <c r="K573" t="s">
        <v>732</v>
      </c>
      <c r="L573" t="s">
        <v>695</v>
      </c>
      <c r="M573" t="s">
        <v>594</v>
      </c>
      <c r="N573" t="s">
        <v>635</v>
      </c>
      <c r="O573" t="s">
        <v>596</v>
      </c>
      <c r="P573" t="s">
        <v>636</v>
      </c>
      <c r="Q573" t="s">
        <v>696</v>
      </c>
      <c r="R573" t="s">
        <v>853</v>
      </c>
      <c r="S573" t="s">
        <v>853</v>
      </c>
      <c r="T573" s="1">
        <v>44356</v>
      </c>
      <c r="U573" s="1">
        <v>45838</v>
      </c>
      <c r="V573" s="1">
        <v>47299</v>
      </c>
      <c r="X573" t="s">
        <v>594</v>
      </c>
      <c r="Y573" t="s">
        <v>594</v>
      </c>
      <c r="Z573" t="s">
        <v>594</v>
      </c>
      <c r="AA573" t="s">
        <v>594</v>
      </c>
      <c r="AB573" t="s">
        <v>594</v>
      </c>
      <c r="AC573" t="s">
        <v>2019</v>
      </c>
      <c r="AD573" t="s">
        <v>892</v>
      </c>
      <c r="AF573" t="s">
        <v>735</v>
      </c>
      <c r="AH573" t="s">
        <v>10328</v>
      </c>
      <c r="AI573" t="s">
        <v>607</v>
      </c>
      <c r="AJ573" t="s">
        <v>737</v>
      </c>
      <c r="AK573" t="s">
        <v>885</v>
      </c>
      <c r="AL573" t="s">
        <v>609</v>
      </c>
      <c r="AM573" t="s">
        <v>610</v>
      </c>
      <c r="AN573" t="s">
        <v>619</v>
      </c>
      <c r="AO573">
        <v>70000000</v>
      </c>
      <c r="AP573">
        <v>115000000000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69259120857</v>
      </c>
      <c r="AX573">
        <v>0</v>
      </c>
      <c r="AY573">
        <v>1756461717</v>
      </c>
      <c r="AZ573">
        <v>3567180964</v>
      </c>
      <c r="BA573">
        <v>0</v>
      </c>
      <c r="BB573">
        <v>-1756461717</v>
      </c>
      <c r="BC573">
        <v>65691939893</v>
      </c>
      <c r="BD573">
        <v>0</v>
      </c>
      <c r="BE573">
        <v>2535280427</v>
      </c>
      <c r="BF573">
        <v>24261453378</v>
      </c>
      <c r="BG573">
        <v>2535280427</v>
      </c>
      <c r="BH573">
        <v>0</v>
      </c>
      <c r="BI573">
        <v>0</v>
      </c>
      <c r="BJ573">
        <v>31328446</v>
      </c>
      <c r="BK573">
        <v>2535280427</v>
      </c>
      <c r="BL573">
        <v>0</v>
      </c>
      <c r="BM573">
        <v>-665493741</v>
      </c>
      <c r="BN573">
        <v>-705763122</v>
      </c>
      <c r="BO573">
        <v>0</v>
      </c>
      <c r="BP573">
        <v>2535280427</v>
      </c>
      <c r="BQ573">
        <v>-665493741</v>
      </c>
      <c r="BR573">
        <v>1829517305</v>
      </c>
      <c r="BS573">
        <v>0</v>
      </c>
      <c r="BT573">
        <v>0</v>
      </c>
      <c r="BU573">
        <v>0</v>
      </c>
      <c r="BV573">
        <v>-665493741</v>
      </c>
      <c r="BW573">
        <v>1829517305</v>
      </c>
      <c r="BX573">
        <v>-0.82467323973476236</v>
      </c>
      <c r="BY573">
        <v>2.2748574137807389</v>
      </c>
      <c r="BZ573">
        <v>48187551.890000001</v>
      </c>
      <c r="CA573">
        <v>66141337756</v>
      </c>
      <c r="CB573">
        <v>66141337756</v>
      </c>
      <c r="CC573">
        <v>67532501458</v>
      </c>
      <c r="CD573">
        <v>46854587.789999999</v>
      </c>
      <c r="CE573">
        <v>81216336838</v>
      </c>
      <c r="CF573">
        <v>79513909924</v>
      </c>
      <c r="CG573">
        <v>81459947734</v>
      </c>
      <c r="CH573">
        <v>63830817936.055069</v>
      </c>
      <c r="CI573">
        <v>64666429380.101364</v>
      </c>
      <c r="CJ573">
        <v>66053187753.623039</v>
      </c>
      <c r="CK573">
        <v>-465908100.56797028</v>
      </c>
      <c r="CL573">
        <v>0</v>
      </c>
      <c r="CM573">
        <v>28.329342007637027</v>
      </c>
      <c r="CN573">
        <v>22.405948042869575</v>
      </c>
      <c r="CO573">
        <v>14.093016982078552</v>
      </c>
      <c r="CP573">
        <v>2300805382891.1519</v>
      </c>
      <c r="CQ573">
        <v>1819729023424.4224</v>
      </c>
      <c r="CR573">
        <v>1144583214280.146</v>
      </c>
      <c r="CS573">
        <v>1.5744492542021469</v>
      </c>
      <c r="CT573">
        <v>127871000963.61945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0.96661272088031147</v>
      </c>
      <c r="DI573">
        <v>3.338727911968857E-2</v>
      </c>
      <c r="DJ573">
        <v>78504744330.911057</v>
      </c>
      <c r="DK573">
        <v>2711592507.0889511</v>
      </c>
      <c r="DL573">
        <v>78740221721.929703</v>
      </c>
      <c r="DM573">
        <v>2719726012.0703006</v>
      </c>
      <c r="DN573">
        <v>0</v>
      </c>
      <c r="DO573">
        <v>0</v>
      </c>
      <c r="DP573">
        <v>1697818239.3914735</v>
      </c>
      <c r="DQ573">
        <v>58643477.608526438</v>
      </c>
      <c r="DR573">
        <v>0</v>
      </c>
      <c r="DS573">
        <v>0</v>
      </c>
      <c r="DT573">
        <v>0</v>
      </c>
      <c r="DU573">
        <v>0</v>
      </c>
      <c r="DV573">
        <v>79351586563</v>
      </c>
      <c r="DW573">
        <v>9219223215.1208591</v>
      </c>
      <c r="DX573">
        <v>0</v>
      </c>
      <c r="DY573">
        <v>1282275043.4883208</v>
      </c>
      <c r="DZ573">
        <v>27773055297.049995</v>
      </c>
      <c r="EA573">
        <v>0</v>
      </c>
      <c r="EB573">
        <v>38274553555.65918</v>
      </c>
      <c r="EC573">
        <v>0.48234137732421611</v>
      </c>
      <c r="ED573">
        <v>38274553555.65918</v>
      </c>
      <c r="EE573">
        <v>39173999771.668388</v>
      </c>
      <c r="EF573">
        <v>2492769625</v>
      </c>
      <c r="EG573">
        <v>0</v>
      </c>
      <c r="EH573">
        <v>0</v>
      </c>
      <c r="EI573">
        <v>-2367920655</v>
      </c>
      <c r="EJ573">
        <v>-790342711</v>
      </c>
      <c r="EK573">
        <v>2302248075</v>
      </c>
      <c r="EL573">
        <v>2535280427</v>
      </c>
      <c r="EM573">
        <v>31328446</v>
      </c>
      <c r="EN573">
        <v>-2218613943</v>
      </c>
      <c r="EO573">
        <v>-820725700</v>
      </c>
      <c r="EP573">
        <v>-665493741</v>
      </c>
      <c r="EQ573">
        <v>1829517305</v>
      </c>
      <c r="ER573">
        <v>70</v>
      </c>
      <c r="ES573" t="s">
        <v>10328</v>
      </c>
      <c r="ET573" t="s">
        <v>10328</v>
      </c>
      <c r="EU573">
        <v>2021</v>
      </c>
      <c r="EV573" t="s">
        <v>855</v>
      </c>
      <c r="EW573">
        <v>2409542829.7490435</v>
      </c>
      <c r="EX573">
        <v>0</v>
      </c>
      <c r="EY573">
        <v>0</v>
      </c>
      <c r="EZ573">
        <v>-2288862227.1582394</v>
      </c>
      <c r="FA573">
        <v>-763955318.30763173</v>
      </c>
      <c r="FB573">
        <v>2225382275.9172096</v>
      </c>
      <c r="FC573">
        <v>2450634311.7370677</v>
      </c>
      <c r="FD573">
        <v>30282474.429011911</v>
      </c>
      <c r="FE573">
        <v>-2144540460.0262263</v>
      </c>
      <c r="FF573">
        <v>-793323901.97339821</v>
      </c>
      <c r="FG573">
        <v>83226795.250956401</v>
      </c>
      <c r="FH573">
        <v>0</v>
      </c>
      <c r="FI573">
        <v>0</v>
      </c>
      <c r="FJ573">
        <v>-79058427.841760784</v>
      </c>
      <c r="FK573">
        <v>-26387392.692368358</v>
      </c>
      <c r="FL573">
        <v>76865799.082790703</v>
      </c>
      <c r="FM573">
        <v>84646115.262932226</v>
      </c>
      <c r="FN573">
        <v>1045971.5709880909</v>
      </c>
      <c r="FO573">
        <v>-74073482.973773822</v>
      </c>
      <c r="FP573">
        <v>-27401798.026601784</v>
      </c>
      <c r="FQ573" t="b">
        <v>1</v>
      </c>
      <c r="FR573" t="b">
        <v>1</v>
      </c>
    </row>
    <row r="574" spans="1:174" x14ac:dyDescent="0.4">
      <c r="A574" t="s">
        <v>289</v>
      </c>
      <c r="B574" t="s">
        <v>2020</v>
      </c>
      <c r="C574">
        <v>210001030</v>
      </c>
      <c r="D574" t="s">
        <v>2021</v>
      </c>
      <c r="E574" t="s">
        <v>2022</v>
      </c>
      <c r="F574" t="s">
        <v>885</v>
      </c>
      <c r="G574" t="s">
        <v>885</v>
      </c>
      <c r="H574" t="s">
        <v>1321</v>
      </c>
      <c r="I574" t="s">
        <v>730</v>
      </c>
      <c r="J574" t="s">
        <v>878</v>
      </c>
      <c r="K574" t="s">
        <v>732</v>
      </c>
      <c r="L574" t="s">
        <v>695</v>
      </c>
      <c r="M574" t="s">
        <v>594</v>
      </c>
      <c r="N574" t="s">
        <v>635</v>
      </c>
      <c r="O574" t="s">
        <v>596</v>
      </c>
      <c r="P574" t="s">
        <v>636</v>
      </c>
      <c r="Q574" t="s">
        <v>696</v>
      </c>
      <c r="R574" t="s">
        <v>733</v>
      </c>
      <c r="S574" t="s">
        <v>733</v>
      </c>
      <c r="T574" s="1">
        <v>44385</v>
      </c>
      <c r="U574" s="1">
        <v>44742</v>
      </c>
      <c r="V574" s="1">
        <v>46568</v>
      </c>
      <c r="X574" t="s">
        <v>594</v>
      </c>
      <c r="Y574" t="s">
        <v>594</v>
      </c>
      <c r="Z574" t="s">
        <v>594</v>
      </c>
      <c r="AA574" t="s">
        <v>594</v>
      </c>
      <c r="AB574" t="s">
        <v>594</v>
      </c>
      <c r="AC574" t="s">
        <v>2023</v>
      </c>
      <c r="AD574" t="s">
        <v>1423</v>
      </c>
      <c r="AF574" t="s">
        <v>735</v>
      </c>
      <c r="AH574" t="s">
        <v>10328</v>
      </c>
      <c r="AI574" t="s">
        <v>607</v>
      </c>
      <c r="AJ574" t="s">
        <v>737</v>
      </c>
      <c r="AK574" t="s">
        <v>885</v>
      </c>
      <c r="AL574" t="s">
        <v>609</v>
      </c>
      <c r="AM574" t="s">
        <v>610</v>
      </c>
      <c r="AN574" t="s">
        <v>619</v>
      </c>
      <c r="AO574">
        <v>50000000</v>
      </c>
      <c r="AP574">
        <v>70000000000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62294659006</v>
      </c>
      <c r="AX574">
        <v>0</v>
      </c>
      <c r="AY574">
        <v>5221879241</v>
      </c>
      <c r="AZ574">
        <v>10211835594</v>
      </c>
      <c r="BA574">
        <v>0</v>
      </c>
      <c r="BB574">
        <v>-5221879241</v>
      </c>
      <c r="BC574">
        <v>52082823412</v>
      </c>
      <c r="BD574">
        <v>0</v>
      </c>
      <c r="BE574">
        <v>586216825</v>
      </c>
      <c r="BF574">
        <v>29832807356</v>
      </c>
      <c r="BG574">
        <v>586216825</v>
      </c>
      <c r="BH574">
        <v>0</v>
      </c>
      <c r="BI574">
        <v>0</v>
      </c>
      <c r="BJ574">
        <v>1068058437</v>
      </c>
      <c r="BK574">
        <v>586216825</v>
      </c>
      <c r="BL574">
        <v>0</v>
      </c>
      <c r="BM574">
        <v>-87458438</v>
      </c>
      <c r="BN574">
        <v>-101187414</v>
      </c>
      <c r="BO574">
        <v>0</v>
      </c>
      <c r="BP574">
        <v>586216825</v>
      </c>
      <c r="BQ574">
        <v>-87458438</v>
      </c>
      <c r="BR574">
        <v>485029411</v>
      </c>
      <c r="BS574">
        <v>0</v>
      </c>
      <c r="BT574">
        <v>0</v>
      </c>
      <c r="BU574">
        <v>0</v>
      </c>
      <c r="BV574">
        <v>-87458438</v>
      </c>
      <c r="BW574">
        <v>485029411</v>
      </c>
      <c r="BX574">
        <v>-0.17733136239271086</v>
      </c>
      <c r="BY574">
        <v>0.93705978756001007</v>
      </c>
      <c r="BZ574">
        <v>43063333</v>
      </c>
      <c r="CA574">
        <v>53548355192</v>
      </c>
      <c r="CB574">
        <v>53548355192</v>
      </c>
      <c r="CC574">
        <v>57973994352</v>
      </c>
      <c r="CD574">
        <v>33560978</v>
      </c>
      <c r="CE574">
        <v>50791184105</v>
      </c>
      <c r="CF574">
        <v>47759789847</v>
      </c>
      <c r="CG574">
        <v>53215395892</v>
      </c>
      <c r="CH574">
        <v>39167490935.273628</v>
      </c>
      <c r="CI574">
        <v>39964426980.973633</v>
      </c>
      <c r="CJ574">
        <v>44290892484.434204</v>
      </c>
      <c r="CK574">
        <v>98477691.839424133</v>
      </c>
      <c r="CL574">
        <v>0</v>
      </c>
      <c r="CM574">
        <v>106.38412117958067</v>
      </c>
      <c r="CN574">
        <v>31.017065644264228</v>
      </c>
      <c r="CO574">
        <v>12.757099270820616</v>
      </c>
      <c r="CP574">
        <v>5403375484680.7119</v>
      </c>
      <c r="CQ574">
        <v>1575393491534.6948</v>
      </c>
      <c r="CR574">
        <v>647948177710.01111</v>
      </c>
      <c r="CS574">
        <v>1.4581639662920542</v>
      </c>
      <c r="CT574">
        <v>74061874467.216736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0.96808175758155413</v>
      </c>
      <c r="DI574">
        <v>3.1918242418445923E-2</v>
      </c>
      <c r="DJ574">
        <v>49170018778.016693</v>
      </c>
      <c r="DK574">
        <v>1621165326.9833074</v>
      </c>
      <c r="DL574">
        <v>51516853985.525574</v>
      </c>
      <c r="DM574">
        <v>1698541906.4744272</v>
      </c>
      <c r="DN574">
        <v>0</v>
      </c>
      <c r="DO574">
        <v>0</v>
      </c>
      <c r="DP574">
        <v>5055206033.5059118</v>
      </c>
      <c r="DQ574">
        <v>166673207.49408841</v>
      </c>
      <c r="DR574">
        <v>0</v>
      </c>
      <c r="DS574">
        <v>0</v>
      </c>
      <c r="DT574">
        <v>0</v>
      </c>
      <c r="DU574">
        <v>0</v>
      </c>
      <c r="DV574">
        <v>59684554239</v>
      </c>
      <c r="DW574">
        <v>7294646219.09058</v>
      </c>
      <c r="DX574">
        <v>0</v>
      </c>
      <c r="DY574">
        <v>877362947.31329989</v>
      </c>
      <c r="DZ574">
        <v>14921138559.75</v>
      </c>
      <c r="EA574">
        <v>0</v>
      </c>
      <c r="EB574">
        <v>23093147726.153881</v>
      </c>
      <c r="EC574">
        <v>0.38692000000000004</v>
      </c>
      <c r="ED574">
        <v>23093147726.153881</v>
      </c>
      <c r="EE574">
        <v>19652124953.906601</v>
      </c>
      <c r="EF574">
        <v>3045301766</v>
      </c>
      <c r="EG574">
        <v>0</v>
      </c>
      <c r="EH574">
        <v>0</v>
      </c>
      <c r="EI574">
        <v>-3118852696</v>
      </c>
      <c r="EJ574">
        <v>-13907508</v>
      </c>
      <c r="EK574">
        <v>2780491200</v>
      </c>
      <c r="EL574">
        <v>586216825</v>
      </c>
      <c r="EM574">
        <v>1068058437</v>
      </c>
      <c r="EN574">
        <v>-2898854868</v>
      </c>
      <c r="EO574">
        <v>-1050882183</v>
      </c>
      <c r="EP574">
        <v>-87458438</v>
      </c>
      <c r="EQ574">
        <v>485029411</v>
      </c>
      <c r="ER574">
        <v>185</v>
      </c>
      <c r="ES574" t="s">
        <v>10328</v>
      </c>
      <c r="ET574" t="s">
        <v>10328</v>
      </c>
      <c r="EU574">
        <v>2021</v>
      </c>
      <c r="EV574" t="s">
        <v>855</v>
      </c>
      <c r="EW574">
        <v>2948101085.9954906</v>
      </c>
      <c r="EX574">
        <v>0</v>
      </c>
      <c r="EY574">
        <v>0</v>
      </c>
      <c r="EZ574">
        <v>-3019304399.5816483</v>
      </c>
      <c r="FA574">
        <v>-13463604.788219525</v>
      </c>
      <c r="FB574">
        <v>2691742807.8360443</v>
      </c>
      <c r="FC574">
        <v>567505814.26987839</v>
      </c>
      <c r="FD574">
        <v>1033967888.8907676</v>
      </c>
      <c r="FE574">
        <v>-2806328515.5872841</v>
      </c>
      <c r="FF574">
        <v>-1017339870.7297804</v>
      </c>
      <c r="FG574">
        <v>97200680.004509479</v>
      </c>
      <c r="FH574">
        <v>0</v>
      </c>
      <c r="FI574">
        <v>0</v>
      </c>
      <c r="FJ574">
        <v>-99548296.41835162</v>
      </c>
      <c r="FK574">
        <v>-443903.21178047603</v>
      </c>
      <c r="FL574">
        <v>88748392.163955614</v>
      </c>
      <c r="FM574">
        <v>18711010.730121691</v>
      </c>
      <c r="FN574">
        <v>34090548.109232455</v>
      </c>
      <c r="FO574">
        <v>-92526352.412716061</v>
      </c>
      <c r="FP574">
        <v>-33542312.27021965</v>
      </c>
      <c r="FQ574" t="b">
        <v>0</v>
      </c>
      <c r="FR574" t="b">
        <v>1</v>
      </c>
    </row>
    <row r="575" spans="1:174" x14ac:dyDescent="0.4">
      <c r="A575" t="s">
        <v>290</v>
      </c>
      <c r="B575" t="s">
        <v>2024</v>
      </c>
      <c r="C575">
        <v>210001360</v>
      </c>
      <c r="D575" t="s">
        <v>2025</v>
      </c>
      <c r="E575" t="s">
        <v>2026</v>
      </c>
      <c r="F575" t="s">
        <v>728</v>
      </c>
      <c r="G575" t="s">
        <v>728</v>
      </c>
      <c r="H575" t="s">
        <v>728</v>
      </c>
      <c r="I575" t="s">
        <v>730</v>
      </c>
      <c r="J575" t="s">
        <v>878</v>
      </c>
      <c r="K575" t="s">
        <v>732</v>
      </c>
      <c r="L575" t="s">
        <v>695</v>
      </c>
      <c r="M575" t="s">
        <v>594</v>
      </c>
      <c r="N575" t="s">
        <v>635</v>
      </c>
      <c r="O575" t="s">
        <v>624</v>
      </c>
      <c r="P575" t="s">
        <v>625</v>
      </c>
      <c r="Q575" t="s">
        <v>696</v>
      </c>
      <c r="R575" t="s">
        <v>733</v>
      </c>
      <c r="S575" t="s">
        <v>733</v>
      </c>
      <c r="T575" s="1">
        <v>44686</v>
      </c>
      <c r="U575" s="1">
        <v>46878</v>
      </c>
      <c r="V575" s="1">
        <v>48704</v>
      </c>
      <c r="X575" t="s">
        <v>594</v>
      </c>
      <c r="Y575" t="s">
        <v>594</v>
      </c>
      <c r="Z575" t="s">
        <v>594</v>
      </c>
      <c r="AA575" t="s">
        <v>594</v>
      </c>
      <c r="AB575" t="s">
        <v>594</v>
      </c>
      <c r="AC575" t="s">
        <v>1002</v>
      </c>
      <c r="AD575" t="s">
        <v>892</v>
      </c>
      <c r="AF575" t="s">
        <v>735</v>
      </c>
      <c r="AH575" s="1">
        <v>44323</v>
      </c>
      <c r="AI575" t="s">
        <v>607</v>
      </c>
      <c r="AJ575" t="s">
        <v>737</v>
      </c>
      <c r="AK575" t="s">
        <v>728</v>
      </c>
      <c r="AL575" t="s">
        <v>627</v>
      </c>
      <c r="AM575" t="s">
        <v>610</v>
      </c>
      <c r="AN575" t="s">
        <v>619</v>
      </c>
      <c r="AO575">
        <v>250000000</v>
      </c>
      <c r="AP575">
        <v>350000000000</v>
      </c>
      <c r="AQ575">
        <v>0</v>
      </c>
      <c r="AR575">
        <v>0</v>
      </c>
      <c r="AS575">
        <v>0</v>
      </c>
      <c r="AT575">
        <v>0</v>
      </c>
      <c r="AU575">
        <v>897685272</v>
      </c>
      <c r="AV575">
        <v>897685272</v>
      </c>
      <c r="AW575">
        <v>327942204577</v>
      </c>
      <c r="AX575">
        <v>0</v>
      </c>
      <c r="AY575">
        <v>0</v>
      </c>
      <c r="AZ575">
        <v>0</v>
      </c>
      <c r="BA575">
        <v>897685272</v>
      </c>
      <c r="BB575">
        <v>897685272</v>
      </c>
      <c r="BC575">
        <v>327942204577</v>
      </c>
      <c r="BD575">
        <v>3979960852</v>
      </c>
      <c r="BE575">
        <v>3979960852</v>
      </c>
      <c r="BF575">
        <v>10281403066</v>
      </c>
      <c r="BG575">
        <v>3979960852</v>
      </c>
      <c r="BH575">
        <v>0</v>
      </c>
      <c r="BI575">
        <v>0</v>
      </c>
      <c r="BJ575">
        <v>0</v>
      </c>
      <c r="BK575">
        <v>4137603657</v>
      </c>
      <c r="BL575">
        <v>0</v>
      </c>
      <c r="BM575">
        <v>541132873</v>
      </c>
      <c r="BN575">
        <v>20617045172</v>
      </c>
      <c r="BO575">
        <v>4137603657</v>
      </c>
      <c r="BP575">
        <v>4137603657</v>
      </c>
      <c r="BQ575">
        <v>4678736530</v>
      </c>
      <c r="BR575">
        <v>24754648829</v>
      </c>
      <c r="BS575">
        <v>0</v>
      </c>
      <c r="BT575">
        <v>0</v>
      </c>
      <c r="BU575">
        <v>0</v>
      </c>
      <c r="BV575">
        <v>4678736530</v>
      </c>
      <c r="BW575">
        <v>24754648829</v>
      </c>
      <c r="BX575">
        <v>1.043184851494914</v>
      </c>
      <c r="BY575">
        <v>5.764838970638186</v>
      </c>
      <c r="BZ575">
        <v>244214339</v>
      </c>
      <c r="CA575">
        <v>327942204577</v>
      </c>
      <c r="CB575">
        <v>327044519305</v>
      </c>
      <c r="CC575">
        <v>327044519305</v>
      </c>
      <c r="CD575">
        <v>307207045</v>
      </c>
      <c r="CE575">
        <v>464927141903</v>
      </c>
      <c r="CF575">
        <v>436761654406</v>
      </c>
      <c r="CG575">
        <v>418642434978</v>
      </c>
      <c r="CH575">
        <v>423275365570.61298</v>
      </c>
      <c r="CI575">
        <v>416777628921.25952</v>
      </c>
      <c r="CJ575">
        <v>396124820960.45953</v>
      </c>
      <c r="CK575">
        <v>26252859338.153442</v>
      </c>
      <c r="CL575">
        <v>0</v>
      </c>
      <c r="CM575">
        <v>126.90909028053288</v>
      </c>
      <c r="CN575">
        <v>57.327790856361382</v>
      </c>
      <c r="CO575">
        <v>17.375578284263618</v>
      </c>
      <c r="CP575">
        <v>59003480625637.945</v>
      </c>
      <c r="CQ575">
        <v>26653245954461.035</v>
      </c>
      <c r="CR575">
        <v>8078377950614.5166</v>
      </c>
      <c r="CS575">
        <v>1.4490618722953124</v>
      </c>
      <c r="CT575">
        <v>673708194726.86951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1</v>
      </c>
      <c r="DJ575">
        <v>0</v>
      </c>
      <c r="DK575">
        <v>464927141903</v>
      </c>
      <c r="DL575">
        <v>0</v>
      </c>
      <c r="DM575">
        <v>418642434978</v>
      </c>
      <c r="DN575">
        <v>0</v>
      </c>
      <c r="DO575">
        <v>897685272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346311145970</v>
      </c>
      <c r="DW575">
        <v>0</v>
      </c>
      <c r="DX575">
        <v>0</v>
      </c>
      <c r="DY575">
        <v>167798042603.09616</v>
      </c>
      <c r="DZ575">
        <v>86577786492.5</v>
      </c>
      <c r="EA575">
        <v>0</v>
      </c>
      <c r="EB575">
        <v>254375829095.59616</v>
      </c>
      <c r="EC575">
        <v>0.73452972003861539</v>
      </c>
      <c r="ED575">
        <v>254375829095.59616</v>
      </c>
      <c r="EE575">
        <v>341502803380.3642</v>
      </c>
      <c r="EF575">
        <v>25947657850</v>
      </c>
      <c r="EG575">
        <v>4137603657</v>
      </c>
      <c r="EH575">
        <v>0</v>
      </c>
      <c r="EI575">
        <v>-26726669352</v>
      </c>
      <c r="EJ575">
        <v>1320144375</v>
      </c>
      <c r="EK575">
        <v>22913382762</v>
      </c>
      <c r="EL575">
        <v>4137603657</v>
      </c>
      <c r="EM575">
        <v>0</v>
      </c>
      <c r="EN575">
        <v>-24769976481</v>
      </c>
      <c r="EO575">
        <v>22473638891</v>
      </c>
      <c r="EP575">
        <v>4678736530</v>
      </c>
      <c r="EQ575">
        <v>24754648829</v>
      </c>
      <c r="ER575">
        <v>2</v>
      </c>
      <c r="ES575" t="s">
        <v>881</v>
      </c>
      <c r="ET575" t="s">
        <v>10328</v>
      </c>
      <c r="EU575">
        <v>2021</v>
      </c>
      <c r="EV575" t="s">
        <v>613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25947657850</v>
      </c>
      <c r="FH575">
        <v>4137603657</v>
      </c>
      <c r="FI575">
        <v>0</v>
      </c>
      <c r="FJ575">
        <v>-26726669352</v>
      </c>
      <c r="FK575">
        <v>1320144375</v>
      </c>
      <c r="FL575">
        <v>22913382762</v>
      </c>
      <c r="FM575">
        <v>4137603657</v>
      </c>
      <c r="FN575">
        <v>0</v>
      </c>
      <c r="FO575">
        <v>-24769976481</v>
      </c>
      <c r="FP575">
        <v>22473638891</v>
      </c>
      <c r="FQ575" t="b">
        <v>1</v>
      </c>
      <c r="FR575" t="b">
        <v>1</v>
      </c>
    </row>
    <row r="576" spans="1:174" x14ac:dyDescent="0.4">
      <c r="A576" t="s">
        <v>2027</v>
      </c>
      <c r="B576" t="s">
        <v>2028</v>
      </c>
      <c r="C576">
        <v>210001009</v>
      </c>
      <c r="D576" t="s">
        <v>2029</v>
      </c>
      <c r="E576" t="s">
        <v>2030</v>
      </c>
      <c r="F576" t="s">
        <v>647</v>
      </c>
      <c r="G576" t="s">
        <v>1280</v>
      </c>
      <c r="H576" t="s">
        <v>1296</v>
      </c>
      <c r="I576" t="s">
        <v>730</v>
      </c>
      <c r="J576" t="s">
        <v>878</v>
      </c>
      <c r="K576" t="s">
        <v>732</v>
      </c>
      <c r="L576" t="s">
        <v>879</v>
      </c>
      <c r="M576" t="s">
        <v>594</v>
      </c>
      <c r="N576" t="s">
        <v>635</v>
      </c>
      <c r="O576" t="s">
        <v>596</v>
      </c>
      <c r="P576" t="s">
        <v>636</v>
      </c>
      <c r="Q576" t="s">
        <v>597</v>
      </c>
      <c r="R576" t="s">
        <v>598</v>
      </c>
      <c r="S576" t="s">
        <v>733</v>
      </c>
      <c r="T576" s="1">
        <v>44351</v>
      </c>
      <c r="U576" s="1">
        <v>45995</v>
      </c>
      <c r="V576" s="1">
        <v>45231</v>
      </c>
      <c r="W576" s="1">
        <v>45231</v>
      </c>
      <c r="X576" t="s">
        <v>594</v>
      </c>
      <c r="Y576" t="s">
        <v>594</v>
      </c>
      <c r="Z576" t="s">
        <v>594</v>
      </c>
      <c r="AA576" t="s">
        <v>594</v>
      </c>
      <c r="AB576" t="s">
        <v>975</v>
      </c>
      <c r="AC576" t="s">
        <v>2031</v>
      </c>
      <c r="AD576" t="s">
        <v>604</v>
      </c>
      <c r="AF576" t="s">
        <v>653</v>
      </c>
      <c r="AH576" t="s">
        <v>10328</v>
      </c>
      <c r="AI576" t="s">
        <v>607</v>
      </c>
      <c r="AJ576" t="s">
        <v>814</v>
      </c>
      <c r="AK576" t="s">
        <v>647</v>
      </c>
      <c r="AL576" t="s">
        <v>609</v>
      </c>
      <c r="AM576" t="s">
        <v>610</v>
      </c>
      <c r="AN576" t="s">
        <v>611</v>
      </c>
      <c r="AO576">
        <v>422100000</v>
      </c>
      <c r="AP576">
        <v>84420000000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72905809888</v>
      </c>
      <c r="AX576">
        <v>0</v>
      </c>
      <c r="AY576">
        <v>0</v>
      </c>
      <c r="AZ576">
        <v>73218485878</v>
      </c>
      <c r="BA576">
        <v>0</v>
      </c>
      <c r="BB576">
        <v>0</v>
      </c>
      <c r="BC576">
        <v>-312675990</v>
      </c>
      <c r="BD576">
        <v>0</v>
      </c>
      <c r="BE576">
        <v>0</v>
      </c>
      <c r="BF576">
        <v>4710741266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7.8887614607810974</v>
      </c>
      <c r="CP576">
        <v>0</v>
      </c>
      <c r="CQ576">
        <v>0</v>
      </c>
      <c r="CR576">
        <v>0</v>
      </c>
      <c r="CS576">
        <v>1.0689028386587724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0.97043255375670656</v>
      </c>
      <c r="DI576">
        <v>2.95674462432934E-2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450</v>
      </c>
      <c r="ES576" t="s">
        <v>10328</v>
      </c>
      <c r="ET576" t="s">
        <v>10328</v>
      </c>
      <c r="EU576">
        <v>2021</v>
      </c>
      <c r="EV576" t="s">
        <v>613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 t="b">
        <v>1</v>
      </c>
      <c r="FR576" t="b">
        <v>1</v>
      </c>
    </row>
    <row r="577" spans="1:174" x14ac:dyDescent="0.4">
      <c r="A577" t="s">
        <v>291</v>
      </c>
      <c r="B577" t="s">
        <v>2032</v>
      </c>
      <c r="C577">
        <v>210001074</v>
      </c>
      <c r="D577" t="s">
        <v>2033</v>
      </c>
      <c r="E577" t="s">
        <v>2034</v>
      </c>
      <c r="F577" t="s">
        <v>587</v>
      </c>
      <c r="G577" t="s">
        <v>742</v>
      </c>
      <c r="H577" t="s">
        <v>743</v>
      </c>
      <c r="I577" t="s">
        <v>590</v>
      </c>
      <c r="J577" t="s">
        <v>591</v>
      </c>
      <c r="K577" t="s">
        <v>592</v>
      </c>
      <c r="L577" t="s">
        <v>593</v>
      </c>
      <c r="M577" t="s">
        <v>594</v>
      </c>
      <c r="N577" t="s">
        <v>635</v>
      </c>
      <c r="O577" t="s">
        <v>596</v>
      </c>
      <c r="P577" t="s">
        <v>636</v>
      </c>
      <c r="Q577" t="s">
        <v>696</v>
      </c>
      <c r="R577" t="s">
        <v>598</v>
      </c>
      <c r="S577" t="s">
        <v>598</v>
      </c>
      <c r="T577" s="1">
        <v>44434</v>
      </c>
      <c r="U577" s="1">
        <v>45164</v>
      </c>
      <c r="V577" s="1">
        <v>52469</v>
      </c>
      <c r="X577" t="s">
        <v>718</v>
      </c>
      <c r="Y577" t="s">
        <v>600</v>
      </c>
      <c r="Z577" t="s">
        <v>719</v>
      </c>
      <c r="AA577" t="s">
        <v>2035</v>
      </c>
      <c r="AB577" t="s">
        <v>1874</v>
      </c>
      <c r="AC577" t="s">
        <v>594</v>
      </c>
      <c r="AD577" t="s">
        <v>618</v>
      </c>
      <c r="AF577" t="s">
        <v>605</v>
      </c>
      <c r="AH577" t="s">
        <v>10328</v>
      </c>
      <c r="AI577" t="s">
        <v>607</v>
      </c>
      <c r="AJ577" t="s">
        <v>608</v>
      </c>
      <c r="AK577" t="s">
        <v>587</v>
      </c>
      <c r="AL577" t="s">
        <v>609</v>
      </c>
      <c r="AM577" t="s">
        <v>610</v>
      </c>
      <c r="AN577" t="s">
        <v>619</v>
      </c>
      <c r="AO577">
        <v>0</v>
      </c>
      <c r="AP577">
        <v>39995000000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17266841375</v>
      </c>
      <c r="AX577">
        <v>0</v>
      </c>
      <c r="AY577">
        <v>0</v>
      </c>
      <c r="AZ577">
        <v>11683039437</v>
      </c>
      <c r="BA577">
        <v>0</v>
      </c>
      <c r="BB577">
        <v>0</v>
      </c>
      <c r="BC577">
        <v>5583801938</v>
      </c>
      <c r="BD577">
        <v>0</v>
      </c>
      <c r="BE577">
        <v>0</v>
      </c>
      <c r="BF577">
        <v>914321437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-287664085</v>
      </c>
      <c r="BN577">
        <v>-287664085</v>
      </c>
      <c r="BO577">
        <v>0</v>
      </c>
      <c r="BP577">
        <v>0</v>
      </c>
      <c r="BQ577">
        <v>-287664085</v>
      </c>
      <c r="BR577">
        <v>-287664085</v>
      </c>
      <c r="BS577">
        <v>0</v>
      </c>
      <c r="BT577">
        <v>0</v>
      </c>
      <c r="BU577">
        <v>0</v>
      </c>
      <c r="BV577">
        <v>-287664085</v>
      </c>
      <c r="BW577">
        <v>-287664085</v>
      </c>
      <c r="BX577">
        <v>-5.1576705549258985</v>
      </c>
      <c r="BY577">
        <v>-5.1576705549258985</v>
      </c>
      <c r="BZ577">
        <v>0</v>
      </c>
      <c r="CA577">
        <v>5602055672</v>
      </c>
      <c r="CB577">
        <v>5602055672</v>
      </c>
      <c r="CC577">
        <v>5602055672</v>
      </c>
      <c r="CD577">
        <v>0</v>
      </c>
      <c r="CE577">
        <v>5289739162</v>
      </c>
      <c r="CF577">
        <v>5577403247</v>
      </c>
      <c r="CG577">
        <v>5577403247</v>
      </c>
      <c r="CH577">
        <v>5289739162</v>
      </c>
      <c r="CI577">
        <v>5577403247</v>
      </c>
      <c r="CJ577">
        <v>5577403247</v>
      </c>
      <c r="CK577">
        <v>-287664085</v>
      </c>
      <c r="CL577">
        <v>0</v>
      </c>
      <c r="CM577">
        <v>-46.393235847353949</v>
      </c>
      <c r="CN577">
        <v>-19.326445087790496</v>
      </c>
      <c r="CO577">
        <v>1.8987581133842473</v>
      </c>
      <c r="CP577">
        <v>-245408116513.65045</v>
      </c>
      <c r="CQ577">
        <v>-102231853443.12791</v>
      </c>
      <c r="CR577">
        <v>10043935151.53389</v>
      </c>
      <c r="CS577">
        <v>1.0359219528070751</v>
      </c>
      <c r="CT577">
        <v>5479756922.5391006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1</v>
      </c>
      <c r="DI577">
        <v>0</v>
      </c>
      <c r="DJ577">
        <v>5289739162</v>
      </c>
      <c r="DK577">
        <v>0</v>
      </c>
      <c r="DL577">
        <v>5577403247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5641914712</v>
      </c>
      <c r="DW577">
        <v>354931264.84409434</v>
      </c>
      <c r="DX577">
        <v>0</v>
      </c>
      <c r="DY577">
        <v>0</v>
      </c>
      <c r="DZ577">
        <v>0</v>
      </c>
      <c r="EA577">
        <v>0</v>
      </c>
      <c r="EB577">
        <v>354931264.84409434</v>
      </c>
      <c r="EC577">
        <v>6.2909718236111883E-2</v>
      </c>
      <c r="ED577">
        <v>354931264.84409434</v>
      </c>
      <c r="EE577">
        <v>332776000.22394657</v>
      </c>
      <c r="EF577">
        <v>0</v>
      </c>
      <c r="EG577">
        <v>0</v>
      </c>
      <c r="EH577">
        <v>0</v>
      </c>
      <c r="EI577">
        <v>0</v>
      </c>
      <c r="EJ577">
        <v>-287664085</v>
      </c>
      <c r="EK577">
        <v>0</v>
      </c>
      <c r="EL577">
        <v>0</v>
      </c>
      <c r="EM577">
        <v>0</v>
      </c>
      <c r="EN577">
        <v>0</v>
      </c>
      <c r="EO577">
        <v>-287664085</v>
      </c>
      <c r="EP577">
        <v>-287664085</v>
      </c>
      <c r="EQ577">
        <v>-287664085</v>
      </c>
      <c r="ER577">
        <v>731</v>
      </c>
      <c r="ES577" t="s">
        <v>10328</v>
      </c>
      <c r="ET577" t="s">
        <v>10328</v>
      </c>
      <c r="EU577">
        <v>2021</v>
      </c>
      <c r="EV577" t="s">
        <v>613</v>
      </c>
      <c r="EW577">
        <v>0</v>
      </c>
      <c r="EX577">
        <v>0</v>
      </c>
      <c r="EY577">
        <v>0</v>
      </c>
      <c r="EZ577">
        <v>0</v>
      </c>
      <c r="FA577">
        <v>-287664085</v>
      </c>
      <c r="FB577">
        <v>0</v>
      </c>
      <c r="FC577">
        <v>0</v>
      </c>
      <c r="FD577">
        <v>0</v>
      </c>
      <c r="FE577">
        <v>0</v>
      </c>
      <c r="FF577">
        <v>-287664085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 t="b">
        <v>1</v>
      </c>
      <c r="FR577" t="b">
        <v>1</v>
      </c>
    </row>
    <row r="578" spans="1:174" x14ac:dyDescent="0.4">
      <c r="A578" t="s">
        <v>292</v>
      </c>
      <c r="B578" t="s">
        <v>2036</v>
      </c>
      <c r="C578">
        <v>210001023</v>
      </c>
      <c r="D578" t="s">
        <v>2037</v>
      </c>
      <c r="E578" t="s">
        <v>2038</v>
      </c>
      <c r="F578" t="s">
        <v>647</v>
      </c>
      <c r="G578" t="s">
        <v>648</v>
      </c>
      <c r="H578" t="s">
        <v>695</v>
      </c>
      <c r="I578" t="s">
        <v>730</v>
      </c>
      <c r="J578" t="s">
        <v>878</v>
      </c>
      <c r="K578" t="s">
        <v>732</v>
      </c>
      <c r="L578" t="s">
        <v>879</v>
      </c>
      <c r="M578" t="s">
        <v>594</v>
      </c>
      <c r="N578" t="s">
        <v>635</v>
      </c>
      <c r="O578" t="s">
        <v>624</v>
      </c>
      <c r="P578" t="s">
        <v>636</v>
      </c>
      <c r="Q578" t="s">
        <v>696</v>
      </c>
      <c r="R578" t="s">
        <v>598</v>
      </c>
      <c r="S578" t="s">
        <v>733</v>
      </c>
      <c r="T578" s="1">
        <v>44372</v>
      </c>
      <c r="U578" s="1">
        <v>45657</v>
      </c>
      <c r="V578" s="1">
        <v>46752</v>
      </c>
      <c r="X578" t="s">
        <v>594</v>
      </c>
      <c r="Y578" t="s">
        <v>594</v>
      </c>
      <c r="Z578" t="s">
        <v>594</v>
      </c>
      <c r="AA578" t="s">
        <v>594</v>
      </c>
      <c r="AB578" t="s">
        <v>1733</v>
      </c>
      <c r="AC578" t="s">
        <v>2039</v>
      </c>
      <c r="AD578" t="s">
        <v>812</v>
      </c>
      <c r="AF578" t="s">
        <v>653</v>
      </c>
      <c r="AH578" t="s">
        <v>10328</v>
      </c>
      <c r="AI578" t="s">
        <v>607</v>
      </c>
      <c r="AJ578" t="s">
        <v>814</v>
      </c>
      <c r="AK578" t="s">
        <v>647</v>
      </c>
      <c r="AL578" t="s">
        <v>609</v>
      </c>
      <c r="AM578" t="s">
        <v>610</v>
      </c>
      <c r="AN578" t="s">
        <v>619</v>
      </c>
      <c r="AO578">
        <v>350000000</v>
      </c>
      <c r="AP578">
        <v>70000000000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102792785692</v>
      </c>
      <c r="AX578">
        <v>0</v>
      </c>
      <c r="AY578">
        <v>2049520000</v>
      </c>
      <c r="AZ578">
        <v>58342090610</v>
      </c>
      <c r="BA578">
        <v>0</v>
      </c>
      <c r="BB578">
        <v>-2049520000</v>
      </c>
      <c r="BC578">
        <v>44450695082</v>
      </c>
      <c r="BD578">
        <v>0</v>
      </c>
      <c r="BE578">
        <v>0</v>
      </c>
      <c r="BF578">
        <v>12264662372</v>
      </c>
      <c r="BG578">
        <v>0</v>
      </c>
      <c r="BH578">
        <v>0</v>
      </c>
      <c r="BI578">
        <v>0</v>
      </c>
      <c r="BJ578">
        <v>-24401</v>
      </c>
      <c r="BK578">
        <v>0</v>
      </c>
      <c r="BL578">
        <v>0</v>
      </c>
      <c r="BM578">
        <v>1392352800</v>
      </c>
      <c r="BN578">
        <v>1392328399</v>
      </c>
      <c r="BO578">
        <v>0</v>
      </c>
      <c r="BP578">
        <v>0</v>
      </c>
      <c r="BQ578">
        <v>1392352800</v>
      </c>
      <c r="BR578">
        <v>1392328399</v>
      </c>
      <c r="BS578">
        <v>0</v>
      </c>
      <c r="BT578">
        <v>0</v>
      </c>
      <c r="BU578">
        <v>0</v>
      </c>
      <c r="BV578">
        <v>1392352800</v>
      </c>
      <c r="BW578">
        <v>1392328399</v>
      </c>
      <c r="BX578">
        <v>3.3892874960239556</v>
      </c>
      <c r="BY578">
        <v>3.3067399299130447</v>
      </c>
      <c r="BZ578">
        <v>0</v>
      </c>
      <c r="CA578">
        <v>43858746475</v>
      </c>
      <c r="CB578">
        <v>43858746475</v>
      </c>
      <c r="CC578">
        <v>46046874170</v>
      </c>
      <c r="CD578">
        <v>0</v>
      </c>
      <c r="CE578">
        <v>42473341109</v>
      </c>
      <c r="CF578">
        <v>41080988309</v>
      </c>
      <c r="CG578">
        <v>43130532710</v>
      </c>
      <c r="CH578">
        <v>42473341109</v>
      </c>
      <c r="CI578">
        <v>41080988309</v>
      </c>
      <c r="CJ578">
        <v>43130532710</v>
      </c>
      <c r="CK578">
        <v>1392328399</v>
      </c>
      <c r="CL578">
        <v>0</v>
      </c>
      <c r="CM578">
        <v>48.060031533241265</v>
      </c>
      <c r="CN578">
        <v>14.456465840339661</v>
      </c>
      <c r="CO578">
        <v>5.8106830716133109</v>
      </c>
      <c r="CP578">
        <v>2041270113020.6526</v>
      </c>
      <c r="CQ578">
        <v>614014404867.35278</v>
      </c>
      <c r="CR578">
        <v>246799124176.92404</v>
      </c>
      <c r="CS578">
        <v>1.1000781166669036</v>
      </c>
      <c r="CT578">
        <v>46723993095.739693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0.98349299999999995</v>
      </c>
      <c r="DI578">
        <v>1.650699999999999E-2</v>
      </c>
      <c r="DJ578">
        <v>41772233667.313736</v>
      </c>
      <c r="DK578">
        <v>701107441.68626261</v>
      </c>
      <c r="DL578">
        <v>42418577006.55603</v>
      </c>
      <c r="DM578">
        <v>711955703.44396961</v>
      </c>
      <c r="DN578">
        <v>0</v>
      </c>
      <c r="DO578">
        <v>0</v>
      </c>
      <c r="DP578">
        <v>2015688573.3599999</v>
      </c>
      <c r="DQ578">
        <v>33831426.639999978</v>
      </c>
      <c r="DR578">
        <v>0</v>
      </c>
      <c r="DS578">
        <v>0</v>
      </c>
      <c r="DT578">
        <v>0</v>
      </c>
      <c r="DU578">
        <v>0</v>
      </c>
      <c r="DV578">
        <v>47336022573</v>
      </c>
      <c r="DW578">
        <v>10282081340.359793</v>
      </c>
      <c r="DX578">
        <v>0</v>
      </c>
      <c r="DY578">
        <v>541980943.9884392</v>
      </c>
      <c r="DZ578">
        <v>10459418999.149691</v>
      </c>
      <c r="EA578">
        <v>0</v>
      </c>
      <c r="EB578">
        <v>21283481283.497925</v>
      </c>
      <c r="EC578">
        <v>0.44962546759553501</v>
      </c>
      <c r="ED578">
        <v>21283481283.497925</v>
      </c>
      <c r="EE578">
        <v>19097095856.478786</v>
      </c>
      <c r="EF578">
        <v>0</v>
      </c>
      <c r="EG578">
        <v>0</v>
      </c>
      <c r="EH578">
        <v>0</v>
      </c>
      <c r="EI578">
        <v>0</v>
      </c>
      <c r="EJ578">
        <v>1392352800</v>
      </c>
      <c r="EK578">
        <v>0</v>
      </c>
      <c r="EL578">
        <v>0</v>
      </c>
      <c r="EM578">
        <v>-24401</v>
      </c>
      <c r="EN578">
        <v>0</v>
      </c>
      <c r="EO578">
        <v>1392352800</v>
      </c>
      <c r="EP578">
        <v>1392352800</v>
      </c>
      <c r="EQ578">
        <v>1392328399</v>
      </c>
      <c r="ER578">
        <v>94</v>
      </c>
      <c r="ES578" t="s">
        <v>10328</v>
      </c>
      <c r="ET578" t="s">
        <v>10328</v>
      </c>
      <c r="EU578">
        <v>2021</v>
      </c>
      <c r="EV578" t="s">
        <v>613</v>
      </c>
      <c r="EW578">
        <v>0</v>
      </c>
      <c r="EX578">
        <v>0</v>
      </c>
      <c r="EY578">
        <v>0</v>
      </c>
      <c r="EZ578">
        <v>0</v>
      </c>
      <c r="FA578">
        <v>1369369232.3304</v>
      </c>
      <c r="FB578">
        <v>0</v>
      </c>
      <c r="FC578">
        <v>0</v>
      </c>
      <c r="FD578">
        <v>-23998.212692999998</v>
      </c>
      <c r="FE578">
        <v>0</v>
      </c>
      <c r="FF578">
        <v>1369369232.3304</v>
      </c>
      <c r="FG578">
        <v>0</v>
      </c>
      <c r="FH578">
        <v>0</v>
      </c>
      <c r="FI578">
        <v>0</v>
      </c>
      <c r="FJ578">
        <v>0</v>
      </c>
      <c r="FK578">
        <v>22983567.669599988</v>
      </c>
      <c r="FL578">
        <v>0</v>
      </c>
      <c r="FM578">
        <v>0</v>
      </c>
      <c r="FN578">
        <v>-402.78730699999977</v>
      </c>
      <c r="FO578">
        <v>0</v>
      </c>
      <c r="FP578">
        <v>22983567.669599988</v>
      </c>
      <c r="FQ578" t="b">
        <v>1</v>
      </c>
      <c r="FR578" t="b">
        <v>1</v>
      </c>
    </row>
    <row r="579" spans="1:174" x14ac:dyDescent="0.4">
      <c r="A579" t="s">
        <v>293</v>
      </c>
      <c r="B579" t="s">
        <v>2040</v>
      </c>
      <c r="C579">
        <v>210000981</v>
      </c>
      <c r="D579" t="s">
        <v>2041</v>
      </c>
      <c r="E579" t="s">
        <v>2042</v>
      </c>
      <c r="F579" t="s">
        <v>885</v>
      </c>
      <c r="G579" t="s">
        <v>885</v>
      </c>
      <c r="H579" t="s">
        <v>1321</v>
      </c>
      <c r="I579" t="s">
        <v>730</v>
      </c>
      <c r="J579" t="s">
        <v>852</v>
      </c>
      <c r="K579" t="s">
        <v>732</v>
      </c>
      <c r="L579" t="s">
        <v>695</v>
      </c>
      <c r="M579" t="s">
        <v>594</v>
      </c>
      <c r="N579" t="s">
        <v>635</v>
      </c>
      <c r="O579" t="s">
        <v>596</v>
      </c>
      <c r="P579" t="s">
        <v>636</v>
      </c>
      <c r="Q579" t="s">
        <v>696</v>
      </c>
      <c r="R579" t="s">
        <v>853</v>
      </c>
      <c r="S579" t="s">
        <v>853</v>
      </c>
      <c r="T579" s="1">
        <v>44322</v>
      </c>
      <c r="U579" s="1">
        <v>45105</v>
      </c>
      <c r="V579" s="1">
        <v>46566</v>
      </c>
      <c r="X579" t="s">
        <v>594</v>
      </c>
      <c r="Y579" t="s">
        <v>594</v>
      </c>
      <c r="Z579" t="s">
        <v>594</v>
      </c>
      <c r="AA579" t="s">
        <v>594</v>
      </c>
      <c r="AB579" t="s">
        <v>594</v>
      </c>
      <c r="AC579" t="s">
        <v>2043</v>
      </c>
      <c r="AD579" t="s">
        <v>1423</v>
      </c>
      <c r="AF579" t="s">
        <v>735</v>
      </c>
      <c r="AH579" t="s">
        <v>10328</v>
      </c>
      <c r="AI579" t="s">
        <v>607</v>
      </c>
      <c r="AJ579" t="s">
        <v>737</v>
      </c>
      <c r="AK579" t="s">
        <v>885</v>
      </c>
      <c r="AL579" t="s">
        <v>609</v>
      </c>
      <c r="AM579" t="s">
        <v>610</v>
      </c>
      <c r="AN579" t="s">
        <v>619</v>
      </c>
      <c r="AO579">
        <v>50000000</v>
      </c>
      <c r="AP579">
        <v>67205500000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66003801262</v>
      </c>
      <c r="AX579">
        <v>5533125000</v>
      </c>
      <c r="AY579">
        <v>5533125000</v>
      </c>
      <c r="AZ579">
        <v>33406182000</v>
      </c>
      <c r="BA579">
        <v>-5533125000</v>
      </c>
      <c r="BB579">
        <v>-5533125000</v>
      </c>
      <c r="BC579">
        <v>32597619262</v>
      </c>
      <c r="BD579">
        <v>1396050000</v>
      </c>
      <c r="BE579">
        <v>1396050000</v>
      </c>
      <c r="BF579">
        <v>21391826489</v>
      </c>
      <c r="BG579">
        <v>1396050000</v>
      </c>
      <c r="BH579">
        <v>0</v>
      </c>
      <c r="BI579">
        <v>0</v>
      </c>
      <c r="BJ579">
        <v>0</v>
      </c>
      <c r="BK579">
        <v>1396050000</v>
      </c>
      <c r="BL579">
        <v>0</v>
      </c>
      <c r="BM579">
        <v>-134147509</v>
      </c>
      <c r="BN579">
        <v>-2612756399</v>
      </c>
      <c r="BO579">
        <v>1396050000</v>
      </c>
      <c r="BP579">
        <v>1396050000</v>
      </c>
      <c r="BQ579">
        <v>1261902491</v>
      </c>
      <c r="BR579">
        <v>-1216706399</v>
      </c>
      <c r="BS579">
        <v>0</v>
      </c>
      <c r="BT579">
        <v>0</v>
      </c>
      <c r="BU579">
        <v>0</v>
      </c>
      <c r="BV579">
        <v>1261902491</v>
      </c>
      <c r="BW579">
        <v>-1216706399</v>
      </c>
      <c r="BX579">
        <v>2.8850909474055992</v>
      </c>
      <c r="BY579">
        <v>-2.6291757398659978</v>
      </c>
      <c r="BZ579">
        <v>26809431.5</v>
      </c>
      <c r="CA579">
        <v>36244169758</v>
      </c>
      <c r="CB579">
        <v>40800758345</v>
      </c>
      <c r="CC579">
        <v>40800758345</v>
      </c>
      <c r="CD579">
        <v>24392327</v>
      </c>
      <c r="CE579">
        <v>42280927852</v>
      </c>
      <c r="CF579">
        <v>46458458989</v>
      </c>
      <c r="CG579">
        <v>49056574321</v>
      </c>
      <c r="CH579">
        <v>32054433209.309532</v>
      </c>
      <c r="CI579">
        <v>36535872386.520569</v>
      </c>
      <c r="CJ579">
        <v>38982484659.726776</v>
      </c>
      <c r="CK579">
        <v>-1394926450.417244</v>
      </c>
      <c r="CL579">
        <v>0</v>
      </c>
      <c r="CM579">
        <v>116.12391114234927</v>
      </c>
      <c r="CN579">
        <v>1.3297751545906071</v>
      </c>
      <c r="CO579">
        <v>11.001040339469908</v>
      </c>
      <c r="CP579">
        <v>4909826708901.7285</v>
      </c>
      <c r="CQ579">
        <v>56224127370.627609</v>
      </c>
      <c r="CR579">
        <v>465134192890.06879</v>
      </c>
      <c r="CS579">
        <v>1.4708082638399602</v>
      </c>
      <c r="CT579">
        <v>62187138087.54274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1</v>
      </c>
      <c r="DI579">
        <v>0</v>
      </c>
      <c r="DJ579">
        <v>42280927852</v>
      </c>
      <c r="DK579">
        <v>0</v>
      </c>
      <c r="DL579">
        <v>49056574321</v>
      </c>
      <c r="DM579">
        <v>0</v>
      </c>
      <c r="DN579">
        <v>0</v>
      </c>
      <c r="DO579">
        <v>0</v>
      </c>
      <c r="DP579">
        <v>5533125000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52746195201</v>
      </c>
      <c r="DW579">
        <v>6177344362.1719084</v>
      </c>
      <c r="DX579">
        <v>0</v>
      </c>
      <c r="DY579">
        <v>0</v>
      </c>
      <c r="DZ579">
        <v>18461168320.350002</v>
      </c>
      <c r="EA579">
        <v>0</v>
      </c>
      <c r="EB579">
        <v>24638512682.521912</v>
      </c>
      <c r="EC579">
        <v>0.46711450159830292</v>
      </c>
      <c r="ED579">
        <v>24638512682.521912</v>
      </c>
      <c r="EE579">
        <v>19750034540.700783</v>
      </c>
      <c r="EF579">
        <v>1432435812</v>
      </c>
      <c r="EG579">
        <v>1396050000</v>
      </c>
      <c r="EH579">
        <v>0</v>
      </c>
      <c r="EI579">
        <v>-1489741372</v>
      </c>
      <c r="EJ579">
        <v>-76841949</v>
      </c>
      <c r="EK579">
        <v>1286347492</v>
      </c>
      <c r="EL579">
        <v>1396050000</v>
      </c>
      <c r="EM579">
        <v>0</v>
      </c>
      <c r="EN579">
        <v>-1370234930</v>
      </c>
      <c r="EO579">
        <v>-2528868961</v>
      </c>
      <c r="EP579">
        <v>1261902491</v>
      </c>
      <c r="EQ579">
        <v>-1216706399</v>
      </c>
      <c r="ER579">
        <v>746</v>
      </c>
      <c r="ES579" t="s">
        <v>10328</v>
      </c>
      <c r="ET579" t="s">
        <v>10328</v>
      </c>
      <c r="EU579">
        <v>2021</v>
      </c>
      <c r="EV579" t="s">
        <v>855</v>
      </c>
      <c r="EW579">
        <v>1432435812</v>
      </c>
      <c r="EX579">
        <v>1396050000</v>
      </c>
      <c r="EY579">
        <v>0</v>
      </c>
      <c r="EZ579">
        <v>-1489741372</v>
      </c>
      <c r="FA579">
        <v>-76841949</v>
      </c>
      <c r="FB579">
        <v>1286347492</v>
      </c>
      <c r="FC579">
        <v>1396050000</v>
      </c>
      <c r="FD579">
        <v>0</v>
      </c>
      <c r="FE579">
        <v>-1370234930</v>
      </c>
      <c r="FF579">
        <v>-2528868961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 t="b">
        <v>1</v>
      </c>
      <c r="FR579" t="b">
        <v>1</v>
      </c>
    </row>
    <row r="580" spans="1:174" x14ac:dyDescent="0.4">
      <c r="A580" t="s">
        <v>294</v>
      </c>
      <c r="B580">
        <v>706496903701</v>
      </c>
      <c r="C580">
        <v>6000000001212</v>
      </c>
      <c r="D580" t="s">
        <v>2044</v>
      </c>
      <c r="E580" t="s">
        <v>2045</v>
      </c>
      <c r="F580" t="s">
        <v>647</v>
      </c>
      <c r="G580" t="s">
        <v>1280</v>
      </c>
      <c r="H580" t="s">
        <v>973</v>
      </c>
      <c r="I580" t="s">
        <v>590</v>
      </c>
      <c r="J580" t="s">
        <v>591</v>
      </c>
      <c r="K580" t="s">
        <v>592</v>
      </c>
      <c r="L580" t="s">
        <v>593</v>
      </c>
      <c r="M580" t="s">
        <v>1418</v>
      </c>
      <c r="N580" t="s">
        <v>595</v>
      </c>
      <c r="O580" t="s">
        <v>596</v>
      </c>
      <c r="P580" t="s">
        <v>595</v>
      </c>
      <c r="Q580" t="s">
        <v>597</v>
      </c>
      <c r="R580" t="s">
        <v>598</v>
      </c>
      <c r="S580" t="s">
        <v>598</v>
      </c>
      <c r="T580" s="1">
        <v>44316</v>
      </c>
      <c r="U580" s="1">
        <v>46142</v>
      </c>
      <c r="V580" s="1">
        <v>46142</v>
      </c>
      <c r="X580" t="s">
        <v>594</v>
      </c>
      <c r="Y580" t="s">
        <v>594</v>
      </c>
      <c r="Z580" t="s">
        <v>1444</v>
      </c>
      <c r="AA580" t="s">
        <v>1444</v>
      </c>
      <c r="AB580" t="s">
        <v>2046</v>
      </c>
      <c r="AC580" t="s">
        <v>594</v>
      </c>
      <c r="AD580" t="s">
        <v>825</v>
      </c>
      <c r="AF580" t="s">
        <v>10331</v>
      </c>
      <c r="AH580" s="1">
        <v>44315</v>
      </c>
      <c r="AI580" t="s">
        <v>607</v>
      </c>
      <c r="AJ580" t="s">
        <v>608</v>
      </c>
      <c r="AK580" t="s">
        <v>647</v>
      </c>
      <c r="AL580" t="s">
        <v>609</v>
      </c>
      <c r="AM580" t="s">
        <v>610</v>
      </c>
      <c r="AN580" t="s">
        <v>619</v>
      </c>
      <c r="AO580">
        <v>0</v>
      </c>
      <c r="AP580">
        <v>100000000000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800000000</v>
      </c>
      <c r="AW580">
        <v>82800000000</v>
      </c>
      <c r="AX580">
        <v>0</v>
      </c>
      <c r="AY580">
        <v>0</v>
      </c>
      <c r="AZ580">
        <v>641901058</v>
      </c>
      <c r="BA580">
        <v>0</v>
      </c>
      <c r="BB580">
        <v>800000000</v>
      </c>
      <c r="BC580">
        <v>82158098942</v>
      </c>
      <c r="BD580">
        <v>0</v>
      </c>
      <c r="BE580">
        <v>799013697</v>
      </c>
      <c r="BF580">
        <v>40116077405</v>
      </c>
      <c r="BG580">
        <v>0</v>
      </c>
      <c r="BH580">
        <v>785402739</v>
      </c>
      <c r="BI580">
        <v>13610958</v>
      </c>
      <c r="BJ580">
        <v>0</v>
      </c>
      <c r="BK580">
        <v>0</v>
      </c>
      <c r="BL580">
        <v>964543102</v>
      </c>
      <c r="BM580">
        <v>0</v>
      </c>
      <c r="BN580">
        <v>0</v>
      </c>
      <c r="BO580">
        <v>366451423</v>
      </c>
      <c r="BP580">
        <v>986575564</v>
      </c>
      <c r="BQ580">
        <v>366451423</v>
      </c>
      <c r="BR580">
        <v>986575564</v>
      </c>
      <c r="BS580">
        <v>0</v>
      </c>
      <c r="BT580">
        <v>0</v>
      </c>
      <c r="BU580">
        <v>0</v>
      </c>
      <c r="BV580">
        <v>366451423</v>
      </c>
      <c r="BW580">
        <v>986575564</v>
      </c>
      <c r="BX580">
        <v>0.44617424257201582</v>
      </c>
      <c r="BY580">
        <v>1.2123357351000983</v>
      </c>
      <c r="BZ580">
        <v>0</v>
      </c>
      <c r="CA580">
        <v>82800000000</v>
      </c>
      <c r="CB580">
        <v>82800000000</v>
      </c>
      <c r="CC580">
        <v>82000000000</v>
      </c>
      <c r="CD580">
        <v>0</v>
      </c>
      <c r="CE580">
        <v>82158098942</v>
      </c>
      <c r="CF580">
        <v>82472170530</v>
      </c>
      <c r="CG580">
        <v>81584639859</v>
      </c>
      <c r="CH580">
        <v>82158098942</v>
      </c>
      <c r="CI580">
        <v>82472170530</v>
      </c>
      <c r="CJ580">
        <v>81584639859</v>
      </c>
      <c r="CK580">
        <v>-226540917</v>
      </c>
      <c r="CL580">
        <v>0</v>
      </c>
      <c r="CM580">
        <v>0.82693879166666662</v>
      </c>
      <c r="CN580">
        <v>9.9232654999999994</v>
      </c>
      <c r="CO580">
        <v>9.9232654999999994</v>
      </c>
      <c r="CP580">
        <v>67939719064.727921</v>
      </c>
      <c r="CQ580">
        <v>815276628776.73511</v>
      </c>
      <c r="CR580">
        <v>815276628776.73511</v>
      </c>
      <c r="CS580">
        <v>1.4844936884661837</v>
      </c>
      <c r="CT580">
        <v>121963179335.77924</v>
      </c>
      <c r="CU580">
        <v>3.8</v>
      </c>
      <c r="CV580">
        <v>0</v>
      </c>
      <c r="CW580">
        <v>3.8</v>
      </c>
      <c r="CX580">
        <v>0</v>
      </c>
      <c r="CY580">
        <v>0</v>
      </c>
      <c r="CZ580">
        <v>312200775979.59998</v>
      </c>
      <c r="DA580">
        <v>0</v>
      </c>
      <c r="DB580">
        <v>3040000000</v>
      </c>
      <c r="DC580">
        <v>0</v>
      </c>
      <c r="DD580">
        <v>0</v>
      </c>
      <c r="DE580">
        <v>82158098942</v>
      </c>
      <c r="DF580">
        <v>0</v>
      </c>
      <c r="DG580">
        <v>0</v>
      </c>
      <c r="DH580">
        <v>1</v>
      </c>
      <c r="DI580">
        <v>0</v>
      </c>
      <c r="DJ580">
        <v>82158098942</v>
      </c>
      <c r="DK580">
        <v>0</v>
      </c>
      <c r="DL580">
        <v>81584639859</v>
      </c>
      <c r="DM580">
        <v>0</v>
      </c>
      <c r="DN580">
        <v>800000000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82330477205.509003</v>
      </c>
      <c r="DW580">
        <v>3562970125.071887</v>
      </c>
      <c r="DX580">
        <v>0</v>
      </c>
      <c r="DY580">
        <v>0</v>
      </c>
      <c r="DZ580">
        <v>0</v>
      </c>
      <c r="EA580">
        <v>0</v>
      </c>
      <c r="EB580">
        <v>3562970125.071887</v>
      </c>
      <c r="EC580">
        <v>4.3276442041969322E-2</v>
      </c>
      <c r="ED580">
        <v>3562970125.0718865</v>
      </c>
      <c r="EE580">
        <v>3555510207.1418443</v>
      </c>
      <c r="EF580">
        <v>0</v>
      </c>
      <c r="EG580">
        <v>366451423</v>
      </c>
      <c r="EH580">
        <v>0</v>
      </c>
      <c r="EI580">
        <v>0</v>
      </c>
      <c r="EJ580">
        <v>0</v>
      </c>
      <c r="EK580">
        <v>0</v>
      </c>
      <c r="EL580">
        <v>986575564</v>
      </c>
      <c r="EM580">
        <v>0</v>
      </c>
      <c r="EN580">
        <v>0</v>
      </c>
      <c r="EO580">
        <v>0</v>
      </c>
      <c r="EP580">
        <v>366451423</v>
      </c>
      <c r="EQ580">
        <v>986575564</v>
      </c>
      <c r="ER580">
        <v>117</v>
      </c>
      <c r="ES580" t="s">
        <v>10328</v>
      </c>
      <c r="ET580" t="s">
        <v>10328</v>
      </c>
      <c r="EU580">
        <v>2021</v>
      </c>
      <c r="EV580" t="s">
        <v>10329</v>
      </c>
      <c r="EW580">
        <v>0</v>
      </c>
      <c r="EX580">
        <v>366451423</v>
      </c>
      <c r="EY580">
        <v>0</v>
      </c>
      <c r="EZ580">
        <v>0</v>
      </c>
      <c r="FA580">
        <v>0</v>
      </c>
      <c r="FB580">
        <v>0</v>
      </c>
      <c r="FC580">
        <v>986575564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 t="b">
        <v>1</v>
      </c>
      <c r="FR580" t="b">
        <v>1</v>
      </c>
    </row>
    <row r="581" spans="1:174" x14ac:dyDescent="0.4">
      <c r="A581" t="s">
        <v>295</v>
      </c>
      <c r="B581" t="s">
        <v>2047</v>
      </c>
      <c r="C581">
        <v>110000407</v>
      </c>
      <c r="D581" t="s">
        <v>2048</v>
      </c>
      <c r="E581" t="s">
        <v>2049</v>
      </c>
      <c r="F581" t="s">
        <v>885</v>
      </c>
      <c r="G581" t="s">
        <v>885</v>
      </c>
      <c r="H581" t="s">
        <v>1321</v>
      </c>
      <c r="I581" t="s">
        <v>590</v>
      </c>
      <c r="J581" t="s">
        <v>591</v>
      </c>
      <c r="K581" t="s">
        <v>592</v>
      </c>
      <c r="L581" t="s">
        <v>593</v>
      </c>
      <c r="M581" t="s">
        <v>594</v>
      </c>
      <c r="N581" t="s">
        <v>623</v>
      </c>
      <c r="O581" t="s">
        <v>695</v>
      </c>
      <c r="P581" t="s">
        <v>625</v>
      </c>
      <c r="Q581" t="s">
        <v>696</v>
      </c>
      <c r="R581" t="s">
        <v>598</v>
      </c>
      <c r="S581" t="s">
        <v>598</v>
      </c>
      <c r="T581" s="1">
        <v>44334</v>
      </c>
      <c r="U581" s="1">
        <v>45818</v>
      </c>
      <c r="V581" s="1">
        <v>47643</v>
      </c>
      <c r="X581" t="s">
        <v>594</v>
      </c>
      <c r="Y581" t="s">
        <v>594</v>
      </c>
      <c r="Z581" t="s">
        <v>594</v>
      </c>
      <c r="AA581" t="s">
        <v>594</v>
      </c>
      <c r="AB581" t="s">
        <v>1376</v>
      </c>
      <c r="AC581" t="s">
        <v>594</v>
      </c>
      <c r="AD581" t="s">
        <v>892</v>
      </c>
      <c r="AF581" t="s">
        <v>735</v>
      </c>
      <c r="AH581" t="s">
        <v>10328</v>
      </c>
      <c r="AI581" t="s">
        <v>607</v>
      </c>
      <c r="AJ581" t="s">
        <v>737</v>
      </c>
      <c r="AK581" t="s">
        <v>885</v>
      </c>
      <c r="AL581" t="s">
        <v>627</v>
      </c>
      <c r="AM581" t="s">
        <v>610</v>
      </c>
      <c r="AN581" t="s">
        <v>619</v>
      </c>
      <c r="AO581">
        <v>0</v>
      </c>
      <c r="AP581">
        <v>50000000000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50825826755</v>
      </c>
      <c r="AX581">
        <v>4551982500</v>
      </c>
      <c r="AY581">
        <v>4969597000</v>
      </c>
      <c r="AZ581">
        <v>15608021880</v>
      </c>
      <c r="BA581">
        <v>-4551982500</v>
      </c>
      <c r="BB581">
        <v>-4969597000</v>
      </c>
      <c r="BC581">
        <v>35217804875</v>
      </c>
      <c r="BD581">
        <v>531528000</v>
      </c>
      <c r="BE581">
        <v>595873000</v>
      </c>
      <c r="BF581">
        <v>3399605500</v>
      </c>
      <c r="BG581">
        <v>595873000</v>
      </c>
      <c r="BH581">
        <v>0</v>
      </c>
      <c r="BI581">
        <v>0</v>
      </c>
      <c r="BJ581">
        <v>-606290834</v>
      </c>
      <c r="BK581">
        <v>595873000</v>
      </c>
      <c r="BL581">
        <v>0</v>
      </c>
      <c r="BM581">
        <v>145553855</v>
      </c>
      <c r="BN581">
        <v>94604886</v>
      </c>
      <c r="BO581">
        <v>531528000</v>
      </c>
      <c r="BP581">
        <v>595873000</v>
      </c>
      <c r="BQ581">
        <v>677081855</v>
      </c>
      <c r="BR581">
        <v>690477886</v>
      </c>
      <c r="BS581">
        <v>0</v>
      </c>
      <c r="BT581">
        <v>0</v>
      </c>
      <c r="BU581">
        <v>0</v>
      </c>
      <c r="BV581">
        <v>677081855</v>
      </c>
      <c r="BW581">
        <v>690477886</v>
      </c>
      <c r="BX581">
        <v>1.6164942480576669</v>
      </c>
      <c r="BY581">
        <v>1.6395680265791306</v>
      </c>
      <c r="BZ581">
        <v>0</v>
      </c>
      <c r="CA581">
        <v>35190918963</v>
      </c>
      <c r="CB581">
        <v>39761882737</v>
      </c>
      <c r="CC581">
        <v>40181238644</v>
      </c>
      <c r="CD581">
        <v>0</v>
      </c>
      <c r="CE581">
        <v>40021145612</v>
      </c>
      <c r="CF581">
        <v>44427574257</v>
      </c>
      <c r="CG581">
        <v>44896137726</v>
      </c>
      <c r="CH581">
        <v>40021145612</v>
      </c>
      <c r="CI581">
        <v>44427574257</v>
      </c>
      <c r="CJ581">
        <v>44896137726</v>
      </c>
      <c r="CK581">
        <v>94604886</v>
      </c>
      <c r="CL581">
        <v>0</v>
      </c>
      <c r="CM581">
        <v>20.999074578285224</v>
      </c>
      <c r="CN581">
        <v>6.5925815701484689</v>
      </c>
      <c r="CO581">
        <v>4.741847813129425</v>
      </c>
      <c r="CP581">
        <v>840407021414.80042</v>
      </c>
      <c r="CQ581">
        <v>263842666977.89948</v>
      </c>
      <c r="CR581">
        <v>189774181799.19647</v>
      </c>
      <c r="CS581">
        <v>1.1613932671777549</v>
      </c>
      <c r="CT581">
        <v>46480289058.517349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0.25</v>
      </c>
      <c r="DI581">
        <v>0.75</v>
      </c>
      <c r="DJ581">
        <v>10005286403</v>
      </c>
      <c r="DK581">
        <v>30015859209</v>
      </c>
      <c r="DL581">
        <v>11224034431.5</v>
      </c>
      <c r="DM581">
        <v>33672103294.5</v>
      </c>
      <c r="DN581">
        <v>0</v>
      </c>
      <c r="DO581">
        <v>0</v>
      </c>
      <c r="DP581">
        <v>1242399250</v>
      </c>
      <c r="DQ581">
        <v>3727197750</v>
      </c>
      <c r="DR581">
        <v>0</v>
      </c>
      <c r="DS581">
        <v>0</v>
      </c>
      <c r="DT581">
        <v>0</v>
      </c>
      <c r="DU581">
        <v>0</v>
      </c>
      <c r="DV581">
        <v>45849118023</v>
      </c>
      <c r="DW581">
        <v>0</v>
      </c>
      <c r="DX581">
        <v>0</v>
      </c>
      <c r="DY581">
        <v>22466067831.27</v>
      </c>
      <c r="DZ581">
        <v>0</v>
      </c>
      <c r="EA581">
        <v>0</v>
      </c>
      <c r="EB581">
        <v>22466067831.27</v>
      </c>
      <c r="EC581">
        <v>0.49</v>
      </c>
      <c r="ED581">
        <v>22466067831.27</v>
      </c>
      <c r="EE581">
        <v>19610361349.880001</v>
      </c>
      <c r="EF581">
        <v>0</v>
      </c>
      <c r="EG581">
        <v>531528000</v>
      </c>
      <c r="EH581">
        <v>-555341865</v>
      </c>
      <c r="EI581">
        <v>0</v>
      </c>
      <c r="EJ581">
        <v>700895720</v>
      </c>
      <c r="EK581">
        <v>0</v>
      </c>
      <c r="EL581">
        <v>595873000</v>
      </c>
      <c r="EM581">
        <v>-606290834</v>
      </c>
      <c r="EN581">
        <v>0</v>
      </c>
      <c r="EO581">
        <v>700895720</v>
      </c>
      <c r="EP581">
        <v>677081855</v>
      </c>
      <c r="EQ581">
        <v>690477886</v>
      </c>
      <c r="ER581">
        <v>151</v>
      </c>
      <c r="ES581" t="s">
        <v>10328</v>
      </c>
      <c r="ET581" t="s">
        <v>10328</v>
      </c>
      <c r="EU581">
        <v>2021</v>
      </c>
      <c r="EV581" t="s">
        <v>10330</v>
      </c>
      <c r="EW581">
        <v>0</v>
      </c>
      <c r="EX581">
        <v>132882000</v>
      </c>
      <c r="EY581">
        <v>-138835466.25</v>
      </c>
      <c r="EZ581">
        <v>0</v>
      </c>
      <c r="FA581">
        <v>175223930</v>
      </c>
      <c r="FB581">
        <v>0</v>
      </c>
      <c r="FC581">
        <v>148968250</v>
      </c>
      <c r="FD581">
        <v>-151572708.5</v>
      </c>
      <c r="FE581">
        <v>0</v>
      </c>
      <c r="FF581">
        <v>175223930</v>
      </c>
      <c r="FG581">
        <v>0</v>
      </c>
      <c r="FH581">
        <v>398646000</v>
      </c>
      <c r="FI581">
        <v>-416506398.75</v>
      </c>
      <c r="FJ581">
        <v>0</v>
      </c>
      <c r="FK581">
        <v>525671790</v>
      </c>
      <c r="FL581">
        <v>0</v>
      </c>
      <c r="FM581">
        <v>446904750</v>
      </c>
      <c r="FN581">
        <v>-454718125.5</v>
      </c>
      <c r="FO581">
        <v>0</v>
      </c>
      <c r="FP581">
        <v>525671790</v>
      </c>
      <c r="FQ581" t="b">
        <v>1</v>
      </c>
      <c r="FR581" t="b">
        <v>1</v>
      </c>
    </row>
    <row r="582" spans="1:174" x14ac:dyDescent="0.4">
      <c r="A582" t="s">
        <v>296</v>
      </c>
      <c r="B582" t="s">
        <v>2050</v>
      </c>
      <c r="C582">
        <v>210001046</v>
      </c>
      <c r="D582" t="s">
        <v>2051</v>
      </c>
      <c r="E582" t="s">
        <v>2052</v>
      </c>
      <c r="F582" t="s">
        <v>587</v>
      </c>
      <c r="G582" t="s">
        <v>588</v>
      </c>
      <c r="H582" t="s">
        <v>2053</v>
      </c>
      <c r="I582" t="s">
        <v>590</v>
      </c>
      <c r="J582" t="s">
        <v>591</v>
      </c>
      <c r="K582" t="s">
        <v>592</v>
      </c>
      <c r="L582" t="s">
        <v>593</v>
      </c>
      <c r="M582" t="s">
        <v>594</v>
      </c>
      <c r="N582" t="s">
        <v>635</v>
      </c>
      <c r="O582" t="s">
        <v>695</v>
      </c>
      <c r="P582" t="s">
        <v>636</v>
      </c>
      <c r="Q582" t="s">
        <v>597</v>
      </c>
      <c r="R582" t="s">
        <v>598</v>
      </c>
      <c r="S582" t="s">
        <v>598</v>
      </c>
      <c r="T582" s="1">
        <v>44400</v>
      </c>
      <c r="U582" s="1">
        <v>57345</v>
      </c>
      <c r="V582" s="1">
        <v>57345</v>
      </c>
      <c r="X582" t="s">
        <v>599</v>
      </c>
      <c r="Y582" t="s">
        <v>600</v>
      </c>
      <c r="Z582" t="s">
        <v>601</v>
      </c>
      <c r="AB582" t="s">
        <v>697</v>
      </c>
      <c r="AC582" t="s">
        <v>594</v>
      </c>
      <c r="AD582" t="s">
        <v>618</v>
      </c>
      <c r="AF582" t="s">
        <v>605</v>
      </c>
      <c r="AH582" t="s">
        <v>10328</v>
      </c>
      <c r="AI582" t="s">
        <v>607</v>
      </c>
      <c r="AJ582" t="s">
        <v>608</v>
      </c>
      <c r="AK582" t="s">
        <v>587</v>
      </c>
      <c r="AL582" t="s">
        <v>609</v>
      </c>
      <c r="AM582" t="s">
        <v>610</v>
      </c>
      <c r="AN582" t="s">
        <v>619</v>
      </c>
      <c r="AO582">
        <v>0</v>
      </c>
      <c r="AP582">
        <v>20000000000</v>
      </c>
      <c r="AQ582">
        <v>0</v>
      </c>
      <c r="AR582">
        <v>0</v>
      </c>
      <c r="AS582">
        <v>0</v>
      </c>
      <c r="AT582">
        <v>0</v>
      </c>
      <c r="AU582">
        <v>187179490</v>
      </c>
      <c r="AV582">
        <v>187179490</v>
      </c>
      <c r="AW582">
        <v>11660290630</v>
      </c>
      <c r="AX582">
        <v>0</v>
      </c>
      <c r="AY582">
        <v>0</v>
      </c>
      <c r="AZ582">
        <v>0</v>
      </c>
      <c r="BA582">
        <v>187179490</v>
      </c>
      <c r="BB582">
        <v>187179490</v>
      </c>
      <c r="BC582">
        <v>11660290630</v>
      </c>
      <c r="BD582">
        <v>10461</v>
      </c>
      <c r="BE582">
        <v>10461</v>
      </c>
      <c r="BF582">
        <v>2591483748</v>
      </c>
      <c r="BG582">
        <v>0</v>
      </c>
      <c r="BH582">
        <v>0</v>
      </c>
      <c r="BI582">
        <v>10461</v>
      </c>
      <c r="BJ582">
        <v>0</v>
      </c>
      <c r="BK582">
        <v>0</v>
      </c>
      <c r="BL582">
        <v>10461</v>
      </c>
      <c r="BM582">
        <v>153609300</v>
      </c>
      <c r="BN582">
        <v>153609300</v>
      </c>
      <c r="BO582">
        <v>10461</v>
      </c>
      <c r="BP582">
        <v>10461</v>
      </c>
      <c r="BQ582">
        <v>153619761</v>
      </c>
      <c r="BR582">
        <v>153619761</v>
      </c>
      <c r="BS582">
        <v>0</v>
      </c>
      <c r="BT582">
        <v>0</v>
      </c>
      <c r="BU582">
        <v>0</v>
      </c>
      <c r="BV582">
        <v>153619761</v>
      </c>
      <c r="BW582">
        <v>153619761</v>
      </c>
      <c r="BX582">
        <v>1.3369029716423635</v>
      </c>
      <c r="BY582">
        <v>1.3369029716423635</v>
      </c>
      <c r="BZ582">
        <v>0</v>
      </c>
      <c r="CA582">
        <v>11660290630</v>
      </c>
      <c r="CB582">
        <v>11473111140</v>
      </c>
      <c r="CC582">
        <v>11473111140</v>
      </c>
      <c r="CD582">
        <v>0</v>
      </c>
      <c r="CE582">
        <v>11737923068</v>
      </c>
      <c r="CF582">
        <v>11397134278</v>
      </c>
      <c r="CG582">
        <v>11397134278</v>
      </c>
      <c r="CH582">
        <v>11737923068</v>
      </c>
      <c r="CI582">
        <v>11397134278</v>
      </c>
      <c r="CJ582">
        <v>11397134278</v>
      </c>
      <c r="CK582">
        <v>153609300</v>
      </c>
      <c r="CL582">
        <v>41505771</v>
      </c>
      <c r="CM582">
        <v>17.074702382087711</v>
      </c>
      <c r="CN582">
        <v>5.5800154805183411</v>
      </c>
      <c r="CO582">
        <v>9.1645392775535583</v>
      </c>
      <c r="CP582">
        <v>200421542969.94189</v>
      </c>
      <c r="CQ582">
        <v>65497792428.573341</v>
      </c>
      <c r="CR582">
        <v>107572656993.58797</v>
      </c>
      <c r="CS582">
        <v>1.2289064887570473</v>
      </c>
      <c r="CT582">
        <v>14424809822.796228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0.76282895257143535</v>
      </c>
      <c r="DI582">
        <v>0.23717104742856462</v>
      </c>
      <c r="DJ582">
        <v>8954027559.3265285</v>
      </c>
      <c r="DK582">
        <v>2783895508.673471</v>
      </c>
      <c r="DL582">
        <v>8694064003.6027412</v>
      </c>
      <c r="DM582">
        <v>2703070274.3972578</v>
      </c>
      <c r="DN582">
        <v>142785934.29955545</v>
      </c>
      <c r="DO582">
        <v>44393555.700444534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10697320855</v>
      </c>
      <c r="DW582">
        <v>134756202.25194818</v>
      </c>
      <c r="DX582">
        <v>0</v>
      </c>
      <c r="DY582">
        <v>539773733.81280208</v>
      </c>
      <c r="DZ582">
        <v>0</v>
      </c>
      <c r="EA582">
        <v>0</v>
      </c>
      <c r="EB582">
        <v>674529936.06475019</v>
      </c>
      <c r="EC582">
        <v>6.3055969359792588E-2</v>
      </c>
      <c r="ED582">
        <v>674529936.06475019</v>
      </c>
      <c r="EE582">
        <v>740146117.32341063</v>
      </c>
      <c r="EF582">
        <v>0</v>
      </c>
      <c r="EG582">
        <v>10461</v>
      </c>
      <c r="EH582">
        <v>0</v>
      </c>
      <c r="EI582">
        <v>0</v>
      </c>
      <c r="EJ582">
        <v>153609300</v>
      </c>
      <c r="EK582">
        <v>0</v>
      </c>
      <c r="EL582">
        <v>10461</v>
      </c>
      <c r="EM582">
        <v>0</v>
      </c>
      <c r="EN582">
        <v>0</v>
      </c>
      <c r="EO582">
        <v>153609300</v>
      </c>
      <c r="EP582">
        <v>153619761</v>
      </c>
      <c r="EQ582">
        <v>153619761</v>
      </c>
      <c r="ER582">
        <v>262</v>
      </c>
      <c r="ES582" t="s">
        <v>10328</v>
      </c>
      <c r="ET582" t="s">
        <v>10328</v>
      </c>
      <c r="EU582">
        <v>2021</v>
      </c>
      <c r="EV582" t="s">
        <v>613</v>
      </c>
      <c r="EW582">
        <v>0</v>
      </c>
      <c r="EX582">
        <v>7979.9536728497851</v>
      </c>
      <c r="EY582">
        <v>0</v>
      </c>
      <c r="EZ582">
        <v>0</v>
      </c>
      <c r="FA582">
        <v>117177621.42423138</v>
      </c>
      <c r="FB582">
        <v>0</v>
      </c>
      <c r="FC582">
        <v>7979.9536728497851</v>
      </c>
      <c r="FD582">
        <v>0</v>
      </c>
      <c r="FE582">
        <v>0</v>
      </c>
      <c r="FF582">
        <v>117177621.42423138</v>
      </c>
      <c r="FG582">
        <v>0</v>
      </c>
      <c r="FH582">
        <v>2481.0463271502144</v>
      </c>
      <c r="FI582">
        <v>0</v>
      </c>
      <c r="FJ582">
        <v>0</v>
      </c>
      <c r="FK582">
        <v>36431678.575768612</v>
      </c>
      <c r="FL582">
        <v>0</v>
      </c>
      <c r="FM582">
        <v>2481.0463271502144</v>
      </c>
      <c r="FN582">
        <v>0</v>
      </c>
      <c r="FO582">
        <v>0</v>
      </c>
      <c r="FP582">
        <v>36431678.575768612</v>
      </c>
      <c r="FQ582" t="b">
        <v>1</v>
      </c>
      <c r="FR582" t="b">
        <v>1</v>
      </c>
    </row>
    <row r="583" spans="1:174" x14ac:dyDescent="0.4">
      <c r="A583" t="s">
        <v>2054</v>
      </c>
      <c r="B583">
        <v>506506489501</v>
      </c>
      <c r="C583">
        <v>6000000001224</v>
      </c>
      <c r="D583" t="s">
        <v>2055</v>
      </c>
      <c r="E583" t="s">
        <v>2056</v>
      </c>
      <c r="F583" t="s">
        <v>647</v>
      </c>
      <c r="G583" t="s">
        <v>1280</v>
      </c>
      <c r="H583" t="s">
        <v>1760</v>
      </c>
      <c r="I583" t="s">
        <v>590</v>
      </c>
      <c r="J583" t="s">
        <v>591</v>
      </c>
      <c r="K583" t="s">
        <v>592</v>
      </c>
      <c r="L583" t="s">
        <v>593</v>
      </c>
      <c r="M583" t="s">
        <v>1055</v>
      </c>
      <c r="N583" t="s">
        <v>595</v>
      </c>
      <c r="O583" t="s">
        <v>596</v>
      </c>
      <c r="P583" t="s">
        <v>595</v>
      </c>
      <c r="Q583" t="s">
        <v>597</v>
      </c>
      <c r="R583" t="s">
        <v>598</v>
      </c>
      <c r="S583" t="s">
        <v>598</v>
      </c>
      <c r="T583" s="1">
        <v>44405</v>
      </c>
      <c r="U583" s="1">
        <v>45197</v>
      </c>
      <c r="V583" s="1">
        <v>45197</v>
      </c>
      <c r="W583" s="1">
        <v>45391</v>
      </c>
      <c r="X583" t="s">
        <v>594</v>
      </c>
      <c r="Y583" t="s">
        <v>594</v>
      </c>
      <c r="Z583" t="s">
        <v>1444</v>
      </c>
      <c r="AA583" t="s">
        <v>1444</v>
      </c>
      <c r="AB583" t="s">
        <v>869</v>
      </c>
      <c r="AC583" t="s">
        <v>594</v>
      </c>
      <c r="AD583" t="s">
        <v>604</v>
      </c>
      <c r="AF583" t="s">
        <v>10331</v>
      </c>
      <c r="AH583" t="s">
        <v>10328</v>
      </c>
      <c r="AI583" t="s">
        <v>607</v>
      </c>
      <c r="AJ583" t="s">
        <v>608</v>
      </c>
      <c r="AK583" t="s">
        <v>647</v>
      </c>
      <c r="AL583" t="s">
        <v>609</v>
      </c>
      <c r="AM583" t="s">
        <v>610</v>
      </c>
      <c r="AN583" t="s">
        <v>611</v>
      </c>
      <c r="AO583">
        <v>0</v>
      </c>
      <c r="AP583">
        <v>65600000000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1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450</v>
      </c>
      <c r="ES583" t="s">
        <v>10328</v>
      </c>
      <c r="ET583" t="s">
        <v>10328</v>
      </c>
      <c r="EU583">
        <v>2021</v>
      </c>
      <c r="EV583" t="s">
        <v>10329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 t="b">
        <v>1</v>
      </c>
      <c r="FR583" t="b">
        <v>1</v>
      </c>
    </row>
    <row r="584" spans="1:174" x14ac:dyDescent="0.4">
      <c r="A584" t="s">
        <v>2054</v>
      </c>
      <c r="B584">
        <v>506506489501</v>
      </c>
      <c r="C584">
        <v>6000000001225</v>
      </c>
      <c r="D584" t="s">
        <v>2055</v>
      </c>
      <c r="E584" t="e">
        <v>#N/A</v>
      </c>
      <c r="F584" t="s">
        <v>647</v>
      </c>
      <c r="G584" t="s">
        <v>1280</v>
      </c>
      <c r="H584" t="s">
        <v>1760</v>
      </c>
      <c r="I584" t="s">
        <v>590</v>
      </c>
      <c r="J584" t="s">
        <v>591</v>
      </c>
      <c r="K584" t="s">
        <v>592</v>
      </c>
      <c r="L584" t="s">
        <v>593</v>
      </c>
      <c r="M584" t="s">
        <v>1055</v>
      </c>
      <c r="N584" t="s">
        <v>595</v>
      </c>
      <c r="O584" t="s">
        <v>596</v>
      </c>
      <c r="P584" t="s">
        <v>595</v>
      </c>
      <c r="Q584" t="s">
        <v>597</v>
      </c>
      <c r="R584" t="s">
        <v>598</v>
      </c>
      <c r="S584" t="s">
        <v>598</v>
      </c>
      <c r="T584" s="1">
        <v>44405</v>
      </c>
      <c r="U584" s="1">
        <v>45197</v>
      </c>
      <c r="V584" s="1">
        <v>45197</v>
      </c>
      <c r="W584" s="1">
        <v>45391</v>
      </c>
      <c r="X584" t="s">
        <v>594</v>
      </c>
      <c r="Y584" t="s">
        <v>594</v>
      </c>
      <c r="Z584" t="s">
        <v>1444</v>
      </c>
      <c r="AA584" t="s">
        <v>1444</v>
      </c>
      <c r="AB584" t="s">
        <v>869</v>
      </c>
      <c r="AC584" t="s">
        <v>594</v>
      </c>
      <c r="AD584" t="s">
        <v>604</v>
      </c>
      <c r="AF584" t="s">
        <v>10331</v>
      </c>
      <c r="AH584" t="s">
        <v>10328</v>
      </c>
      <c r="AI584" t="s">
        <v>607</v>
      </c>
      <c r="AJ584" t="s">
        <v>608</v>
      </c>
      <c r="AK584" t="s">
        <v>647</v>
      </c>
      <c r="AL584" t="s">
        <v>609</v>
      </c>
      <c r="AM584" t="s">
        <v>610</v>
      </c>
      <c r="AN584" t="s">
        <v>611</v>
      </c>
      <c r="AO584">
        <v>0</v>
      </c>
      <c r="AP584">
        <v>24400000000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1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450</v>
      </c>
      <c r="ES584" t="s">
        <v>10328</v>
      </c>
      <c r="ET584" t="s">
        <v>10328</v>
      </c>
      <c r="EU584">
        <v>2021</v>
      </c>
      <c r="EV584" t="s">
        <v>10329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 t="b">
        <v>1</v>
      </c>
      <c r="FR584" t="b">
        <v>1</v>
      </c>
    </row>
    <row r="585" spans="1:174" x14ac:dyDescent="0.4">
      <c r="A585" t="s">
        <v>297</v>
      </c>
      <c r="B585" t="s">
        <v>2057</v>
      </c>
      <c r="C585">
        <v>210001075</v>
      </c>
      <c r="D585" t="s">
        <v>2058</v>
      </c>
      <c r="E585" t="s">
        <v>2059</v>
      </c>
      <c r="F585" t="s">
        <v>885</v>
      </c>
      <c r="G585" t="s">
        <v>885</v>
      </c>
      <c r="H585" t="s">
        <v>1321</v>
      </c>
      <c r="I585" t="s">
        <v>730</v>
      </c>
      <c r="J585" t="s">
        <v>878</v>
      </c>
      <c r="K585" t="s">
        <v>732</v>
      </c>
      <c r="L585" t="s">
        <v>695</v>
      </c>
      <c r="M585" t="s">
        <v>594</v>
      </c>
      <c r="N585" t="s">
        <v>635</v>
      </c>
      <c r="O585" t="s">
        <v>596</v>
      </c>
      <c r="P585" t="s">
        <v>636</v>
      </c>
      <c r="Q585" t="s">
        <v>696</v>
      </c>
      <c r="R585" t="s">
        <v>598</v>
      </c>
      <c r="S585" t="s">
        <v>733</v>
      </c>
      <c r="T585" s="1">
        <v>44435</v>
      </c>
      <c r="U585" s="1">
        <v>45545</v>
      </c>
      <c r="V585" s="1">
        <v>48087</v>
      </c>
      <c r="X585" t="s">
        <v>594</v>
      </c>
      <c r="Y585" t="s">
        <v>594</v>
      </c>
      <c r="Z585" t="s">
        <v>594</v>
      </c>
      <c r="AA585" t="s">
        <v>594</v>
      </c>
      <c r="AB585" t="s">
        <v>630</v>
      </c>
      <c r="AC585" t="s">
        <v>2060</v>
      </c>
      <c r="AD585" t="s">
        <v>1423</v>
      </c>
      <c r="AF585" t="s">
        <v>735</v>
      </c>
      <c r="AH585" t="s">
        <v>10328</v>
      </c>
      <c r="AI585" t="s">
        <v>607</v>
      </c>
      <c r="AJ585" t="s">
        <v>737</v>
      </c>
      <c r="AK585" t="s">
        <v>885</v>
      </c>
      <c r="AL585" t="s">
        <v>609</v>
      </c>
      <c r="AM585" t="s">
        <v>610</v>
      </c>
      <c r="AN585" t="s">
        <v>619</v>
      </c>
      <c r="AO585">
        <v>0</v>
      </c>
      <c r="AP585">
        <v>70000000000</v>
      </c>
      <c r="AQ585">
        <v>0</v>
      </c>
      <c r="AR585">
        <v>0</v>
      </c>
      <c r="AS585">
        <v>0</v>
      </c>
      <c r="AT585">
        <v>0</v>
      </c>
      <c r="AU585">
        <v>550500000</v>
      </c>
      <c r="AV585">
        <v>550500000</v>
      </c>
      <c r="AW585">
        <v>66234623800</v>
      </c>
      <c r="AX585">
        <v>1127130000</v>
      </c>
      <c r="AY585">
        <v>1127130000</v>
      </c>
      <c r="AZ585">
        <v>20232243009</v>
      </c>
      <c r="BA585">
        <v>-576630000</v>
      </c>
      <c r="BB585">
        <v>-576630000</v>
      </c>
      <c r="BC585">
        <v>46002380791</v>
      </c>
      <c r="BD585">
        <v>9049</v>
      </c>
      <c r="BE585">
        <v>9049</v>
      </c>
      <c r="BF585">
        <v>15562719757</v>
      </c>
      <c r="BG585">
        <v>0</v>
      </c>
      <c r="BH585">
        <v>0</v>
      </c>
      <c r="BI585">
        <v>9049</v>
      </c>
      <c r="BJ585">
        <v>-11006589</v>
      </c>
      <c r="BK585">
        <v>0</v>
      </c>
      <c r="BL585">
        <v>9049</v>
      </c>
      <c r="BM585">
        <v>-476525152</v>
      </c>
      <c r="BN585">
        <v>-476525152</v>
      </c>
      <c r="BO585">
        <v>9049</v>
      </c>
      <c r="BP585">
        <v>9049</v>
      </c>
      <c r="BQ585">
        <v>-476516103</v>
      </c>
      <c r="BR585">
        <v>-476516103</v>
      </c>
      <c r="BS585">
        <v>0</v>
      </c>
      <c r="BT585">
        <v>0</v>
      </c>
      <c r="BU585">
        <v>0</v>
      </c>
      <c r="BV585">
        <v>-476516103</v>
      </c>
      <c r="BW585">
        <v>-476516103</v>
      </c>
      <c r="BX585">
        <v>-1.1296435870261639</v>
      </c>
      <c r="BY585">
        <v>-1.1296435870261639</v>
      </c>
      <c r="BZ585">
        <v>0</v>
      </c>
      <c r="CA585">
        <v>45039181214</v>
      </c>
      <c r="CB585">
        <v>45712568268</v>
      </c>
      <c r="CC585">
        <v>45712568268</v>
      </c>
      <c r="CD585">
        <v>0</v>
      </c>
      <c r="CE585">
        <v>41418035897</v>
      </c>
      <c r="CF585">
        <v>42471191049</v>
      </c>
      <c r="CG585">
        <v>42471191049</v>
      </c>
      <c r="CH585">
        <v>41418035897</v>
      </c>
      <c r="CI585">
        <v>42471191049</v>
      </c>
      <c r="CJ585">
        <v>42471191049</v>
      </c>
      <c r="CK585">
        <v>-476525152</v>
      </c>
      <c r="CL585">
        <v>0</v>
      </c>
      <c r="CM585">
        <v>-12.488059662282467</v>
      </c>
      <c r="CN585">
        <v>-4.4789931178092965</v>
      </c>
      <c r="CO585">
        <v>5.9158119559288025</v>
      </c>
      <c r="CP585">
        <v>-517230903376.29291</v>
      </c>
      <c r="CQ585">
        <v>-185511097735.8414</v>
      </c>
      <c r="CR585">
        <v>245021311950.56091</v>
      </c>
      <c r="CS585">
        <v>1.1657497881493213</v>
      </c>
      <c r="CT585">
        <v>48283066572.488731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0.93531585439207721</v>
      </c>
      <c r="DI585">
        <v>6.4684145607922724E-2</v>
      </c>
      <c r="DJ585">
        <v>38738945632.244278</v>
      </c>
      <c r="DK585">
        <v>2679090264.7557182</v>
      </c>
      <c r="DL585">
        <v>39723978343.044579</v>
      </c>
      <c r="DM585">
        <v>2747212705.9554205</v>
      </c>
      <c r="DN585">
        <v>514891377.84283853</v>
      </c>
      <c r="DO585">
        <v>35608622.157161459</v>
      </c>
      <c r="DP585">
        <v>1054222558.960942</v>
      </c>
      <c r="DQ585">
        <v>72907441.03905794</v>
      </c>
      <c r="DR585">
        <v>0</v>
      </c>
      <c r="DS585">
        <v>0</v>
      </c>
      <c r="DT585">
        <v>0</v>
      </c>
      <c r="DU585">
        <v>0</v>
      </c>
      <c r="DV585">
        <v>47175740793</v>
      </c>
      <c r="DW585">
        <v>5520176153.7814951</v>
      </c>
      <c r="DX585">
        <v>0</v>
      </c>
      <c r="DY585">
        <v>1655232603.234581</v>
      </c>
      <c r="DZ585">
        <v>11509411794.900101</v>
      </c>
      <c r="EA585">
        <v>0</v>
      </c>
      <c r="EB585">
        <v>18684820551.916176</v>
      </c>
      <c r="EC585">
        <v>0.39606840799601506</v>
      </c>
      <c r="ED585">
        <v>18684820551.916176</v>
      </c>
      <c r="EE585">
        <v>16404375540.046593</v>
      </c>
      <c r="EF585">
        <v>0</v>
      </c>
      <c r="EG585">
        <v>9049</v>
      </c>
      <c r="EH585">
        <v>-11006589</v>
      </c>
      <c r="EI585">
        <v>0</v>
      </c>
      <c r="EJ585">
        <v>-465518563</v>
      </c>
      <c r="EK585">
        <v>0</v>
      </c>
      <c r="EL585">
        <v>9049</v>
      </c>
      <c r="EM585">
        <v>-11006589</v>
      </c>
      <c r="EN585">
        <v>0</v>
      </c>
      <c r="EO585">
        <v>-465518563</v>
      </c>
      <c r="EP585">
        <v>-476516103</v>
      </c>
      <c r="EQ585">
        <v>-476516103</v>
      </c>
      <c r="ER585">
        <v>737</v>
      </c>
      <c r="ES585" t="s">
        <v>10328</v>
      </c>
      <c r="ET585" t="s">
        <v>10328</v>
      </c>
      <c r="EU585">
        <v>2021</v>
      </c>
      <c r="EV585" t="s">
        <v>613</v>
      </c>
      <c r="EW585">
        <v>0</v>
      </c>
      <c r="EX585">
        <v>8463.6731663939063</v>
      </c>
      <c r="EY585">
        <v>-10294637.194477439</v>
      </c>
      <c r="EZ585">
        <v>0</v>
      </c>
      <c r="FA585">
        <v>-435406892.48771703</v>
      </c>
      <c r="FB585">
        <v>0</v>
      </c>
      <c r="FC585">
        <v>8463.6731663939063</v>
      </c>
      <c r="FD585">
        <v>-10294637.194477439</v>
      </c>
      <c r="FE585">
        <v>0</v>
      </c>
      <c r="FF585">
        <v>-435406892.48771703</v>
      </c>
      <c r="FG585">
        <v>0</v>
      </c>
      <c r="FH585">
        <v>585.32683360609269</v>
      </c>
      <c r="FI585">
        <v>-711951.80552256061</v>
      </c>
      <c r="FJ585">
        <v>0</v>
      </c>
      <c r="FK585">
        <v>-30111670.512282949</v>
      </c>
      <c r="FL585">
        <v>0</v>
      </c>
      <c r="FM585">
        <v>585.32683360609269</v>
      </c>
      <c r="FN585">
        <v>-711951.80552256061</v>
      </c>
      <c r="FO585">
        <v>0</v>
      </c>
      <c r="FP585">
        <v>-30111670.512282949</v>
      </c>
      <c r="FQ585" t="b">
        <v>1</v>
      </c>
      <c r="FR585" t="b">
        <v>1</v>
      </c>
    </row>
    <row r="586" spans="1:174" x14ac:dyDescent="0.4">
      <c r="A586" t="s">
        <v>298</v>
      </c>
      <c r="B586">
        <v>406550855401</v>
      </c>
      <c r="C586">
        <v>6000000001257</v>
      </c>
      <c r="D586" t="s">
        <v>2061</v>
      </c>
      <c r="E586" t="s">
        <v>2062</v>
      </c>
      <c r="F586" t="s">
        <v>587</v>
      </c>
      <c r="G586" t="s">
        <v>742</v>
      </c>
      <c r="H586" t="s">
        <v>1097</v>
      </c>
      <c r="I586" t="s">
        <v>590</v>
      </c>
      <c r="J586" t="s">
        <v>591</v>
      </c>
      <c r="K586" t="s">
        <v>592</v>
      </c>
      <c r="L586" t="s">
        <v>593</v>
      </c>
      <c r="M586" t="s">
        <v>594</v>
      </c>
      <c r="N586" t="s">
        <v>595</v>
      </c>
      <c r="O586" t="s">
        <v>596</v>
      </c>
      <c r="P586" t="s">
        <v>595</v>
      </c>
      <c r="Q586" t="s">
        <v>597</v>
      </c>
      <c r="R586" t="s">
        <v>598</v>
      </c>
      <c r="S586" t="s">
        <v>598</v>
      </c>
      <c r="T586" s="1">
        <v>45316</v>
      </c>
      <c r="U586" s="1">
        <v>46047</v>
      </c>
      <c r="V586" s="1">
        <v>49973</v>
      </c>
      <c r="X586" t="s">
        <v>718</v>
      </c>
      <c r="Y586" t="s">
        <v>600</v>
      </c>
      <c r="Z586" t="s">
        <v>719</v>
      </c>
      <c r="AA586" t="s">
        <v>2063</v>
      </c>
      <c r="AB586" t="s">
        <v>637</v>
      </c>
      <c r="AC586" t="s">
        <v>594</v>
      </c>
      <c r="AD586" t="s">
        <v>618</v>
      </c>
      <c r="AF586" t="s">
        <v>605</v>
      </c>
      <c r="AH586" s="1">
        <v>44736</v>
      </c>
      <c r="AI586" t="s">
        <v>607</v>
      </c>
      <c r="AJ586" t="s">
        <v>608</v>
      </c>
      <c r="AK586" t="s">
        <v>587</v>
      </c>
      <c r="AL586" t="s">
        <v>609</v>
      </c>
      <c r="AM586" t="s">
        <v>610</v>
      </c>
      <c r="AN586" t="s">
        <v>619</v>
      </c>
      <c r="AO586">
        <v>0</v>
      </c>
      <c r="AP586">
        <v>40000000000</v>
      </c>
      <c r="AQ586">
        <v>0</v>
      </c>
      <c r="AR586">
        <v>0</v>
      </c>
      <c r="AS586">
        <v>0</v>
      </c>
      <c r="AT586">
        <v>0</v>
      </c>
      <c r="AU586">
        <v>5418000000</v>
      </c>
      <c r="AV586">
        <v>5418000000</v>
      </c>
      <c r="AW586">
        <v>40000000000</v>
      </c>
      <c r="AX586">
        <v>0</v>
      </c>
      <c r="AY586">
        <v>0</v>
      </c>
      <c r="AZ586">
        <v>28800000</v>
      </c>
      <c r="BA586">
        <v>5418000000</v>
      </c>
      <c r="BB586">
        <v>5418000000</v>
      </c>
      <c r="BC586">
        <v>39971200000</v>
      </c>
      <c r="BD586">
        <v>0</v>
      </c>
      <c r="BE586">
        <v>346198980</v>
      </c>
      <c r="BF586">
        <v>3714264253</v>
      </c>
      <c r="BG586">
        <v>0</v>
      </c>
      <c r="BH586">
        <v>346198980</v>
      </c>
      <c r="BI586">
        <v>0</v>
      </c>
      <c r="BJ586">
        <v>0</v>
      </c>
      <c r="BK586">
        <v>0</v>
      </c>
      <c r="BL586">
        <v>358760323</v>
      </c>
      <c r="BM586">
        <v>0</v>
      </c>
      <c r="BN586">
        <v>0</v>
      </c>
      <c r="BO586">
        <v>119991470</v>
      </c>
      <c r="BP586">
        <v>354850319</v>
      </c>
      <c r="BQ586">
        <v>119991470</v>
      </c>
      <c r="BR586">
        <v>354850319</v>
      </c>
      <c r="BS586">
        <v>0</v>
      </c>
      <c r="BT586">
        <v>0</v>
      </c>
      <c r="BU586">
        <v>0</v>
      </c>
      <c r="BV586">
        <v>119991470</v>
      </c>
      <c r="BW586">
        <v>354850319</v>
      </c>
      <c r="BX586">
        <v>0.32252169367219957</v>
      </c>
      <c r="BY586">
        <v>0.9568122176693058</v>
      </c>
      <c r="BZ586">
        <v>0</v>
      </c>
      <c r="CA586">
        <v>40000000000</v>
      </c>
      <c r="CB586">
        <v>34582000000</v>
      </c>
      <c r="CC586">
        <v>34582000000</v>
      </c>
      <c r="CD586">
        <v>0</v>
      </c>
      <c r="CE586">
        <v>39971200000</v>
      </c>
      <c r="CF586">
        <v>34557100960</v>
      </c>
      <c r="CG586">
        <v>34557100960</v>
      </c>
      <c r="CH586">
        <v>39971200000</v>
      </c>
      <c r="CI586">
        <v>34557100960</v>
      </c>
      <c r="CJ586">
        <v>34557100960</v>
      </c>
      <c r="CK586">
        <v>-3900960</v>
      </c>
      <c r="CL586">
        <v>0</v>
      </c>
      <c r="CM586">
        <v>0.35507832500000003</v>
      </c>
      <c r="CN586">
        <v>4.2609399000000003</v>
      </c>
      <c r="CO586">
        <v>4.2609399000000003</v>
      </c>
      <c r="CP586">
        <v>14192906744.240002</v>
      </c>
      <c r="CQ586">
        <v>170314880930.88</v>
      </c>
      <c r="CR586">
        <v>170314880930.88</v>
      </c>
      <c r="CS586">
        <v>1.092856606325</v>
      </c>
      <c r="CT586">
        <v>43682789982.737839</v>
      </c>
      <c r="CU586">
        <v>4.2</v>
      </c>
      <c r="CV586">
        <v>4.2</v>
      </c>
      <c r="CW586">
        <v>4.2</v>
      </c>
      <c r="CX586">
        <v>0</v>
      </c>
      <c r="CY586">
        <v>0</v>
      </c>
      <c r="CZ586">
        <v>167879040000</v>
      </c>
      <c r="DA586">
        <v>22755600000</v>
      </c>
      <c r="DB586">
        <v>22755600000</v>
      </c>
      <c r="DC586">
        <v>0</v>
      </c>
      <c r="DD586">
        <v>0</v>
      </c>
      <c r="DE586">
        <v>39971200000</v>
      </c>
      <c r="DF586">
        <v>5418000000</v>
      </c>
      <c r="DG586">
        <v>0</v>
      </c>
      <c r="DH586">
        <v>1</v>
      </c>
      <c r="DI586">
        <v>0</v>
      </c>
      <c r="DJ586">
        <v>39971200000</v>
      </c>
      <c r="DK586">
        <v>0</v>
      </c>
      <c r="DL586">
        <v>34557100960</v>
      </c>
      <c r="DM586">
        <v>0</v>
      </c>
      <c r="DN586">
        <v>5418000000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25950750611.538799</v>
      </c>
      <c r="DW586">
        <v>3318240279.2464271</v>
      </c>
      <c r="DX586">
        <v>0</v>
      </c>
      <c r="DY586">
        <v>0</v>
      </c>
      <c r="DZ586">
        <v>0</v>
      </c>
      <c r="EA586">
        <v>0</v>
      </c>
      <c r="EB586">
        <v>3318240279.2464271</v>
      </c>
      <c r="EC586">
        <v>0.12786683240564908</v>
      </c>
      <c r="ED586">
        <v>3318240279.2464271</v>
      </c>
      <c r="EE586">
        <v>5110990731.4526806</v>
      </c>
      <c r="EF586">
        <v>0</v>
      </c>
      <c r="EG586">
        <v>119991470</v>
      </c>
      <c r="EH586">
        <v>0</v>
      </c>
      <c r="EI586">
        <v>0</v>
      </c>
      <c r="EJ586">
        <v>0</v>
      </c>
      <c r="EK586">
        <v>0</v>
      </c>
      <c r="EL586">
        <v>354850319</v>
      </c>
      <c r="EM586">
        <v>0</v>
      </c>
      <c r="EN586">
        <v>0</v>
      </c>
      <c r="EO586">
        <v>0</v>
      </c>
      <c r="EP586">
        <v>119991470</v>
      </c>
      <c r="EQ586">
        <v>354850319</v>
      </c>
      <c r="ER586">
        <v>206</v>
      </c>
      <c r="ES586" t="s">
        <v>10328</v>
      </c>
      <c r="ET586" t="s">
        <v>10328</v>
      </c>
      <c r="EU586">
        <v>2022</v>
      </c>
      <c r="EV586" t="s">
        <v>10329</v>
      </c>
      <c r="EW586">
        <v>0</v>
      </c>
      <c r="EX586">
        <v>119991470</v>
      </c>
      <c r="EY586">
        <v>0</v>
      </c>
      <c r="EZ586">
        <v>0</v>
      </c>
      <c r="FA586">
        <v>0</v>
      </c>
      <c r="FB586">
        <v>0</v>
      </c>
      <c r="FC586">
        <v>354850319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 t="b">
        <v>1</v>
      </c>
      <c r="FR586" t="b">
        <v>1</v>
      </c>
    </row>
    <row r="587" spans="1:174" x14ac:dyDescent="0.4">
      <c r="A587" t="s">
        <v>299</v>
      </c>
      <c r="B587" t="s">
        <v>2064</v>
      </c>
      <c r="C587">
        <v>210001062</v>
      </c>
      <c r="D587" t="s">
        <v>2065</v>
      </c>
      <c r="E587" t="s">
        <v>2066</v>
      </c>
      <c r="F587" t="s">
        <v>587</v>
      </c>
      <c r="G587" t="s">
        <v>695</v>
      </c>
      <c r="H587" t="s">
        <v>695</v>
      </c>
      <c r="I587" t="s">
        <v>730</v>
      </c>
      <c r="J587" t="s">
        <v>852</v>
      </c>
      <c r="K587" t="s">
        <v>732</v>
      </c>
      <c r="L587" t="s">
        <v>695</v>
      </c>
      <c r="M587" t="s">
        <v>594</v>
      </c>
      <c r="N587" t="s">
        <v>635</v>
      </c>
      <c r="O587" t="s">
        <v>695</v>
      </c>
      <c r="P587" t="s">
        <v>636</v>
      </c>
      <c r="Q587" t="s">
        <v>696</v>
      </c>
      <c r="R587" t="s">
        <v>598</v>
      </c>
      <c r="S587" t="s">
        <v>853</v>
      </c>
      <c r="T587" s="1">
        <v>44419</v>
      </c>
      <c r="U587" s="1">
        <v>45123</v>
      </c>
      <c r="V587" s="1">
        <v>49141</v>
      </c>
      <c r="X587" t="s">
        <v>594</v>
      </c>
      <c r="Y587" t="s">
        <v>594</v>
      </c>
      <c r="Z587" t="s">
        <v>594</v>
      </c>
      <c r="AA587" t="s">
        <v>594</v>
      </c>
      <c r="AB587" t="s">
        <v>2067</v>
      </c>
      <c r="AC587" t="s">
        <v>2068</v>
      </c>
      <c r="AD587" t="s">
        <v>812</v>
      </c>
      <c r="AF587" t="s">
        <v>813</v>
      </c>
      <c r="AH587" t="s">
        <v>10328</v>
      </c>
      <c r="AI587" t="s">
        <v>607</v>
      </c>
      <c r="AJ587" t="s">
        <v>814</v>
      </c>
      <c r="AK587" t="s">
        <v>587</v>
      </c>
      <c r="AL587" t="s">
        <v>609</v>
      </c>
      <c r="AM587" t="s">
        <v>610</v>
      </c>
      <c r="AN587" t="s">
        <v>619</v>
      </c>
      <c r="AO587">
        <v>350000000</v>
      </c>
      <c r="AP587">
        <v>82500000000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545885723</v>
      </c>
      <c r="AW587">
        <v>79175022933</v>
      </c>
      <c r="AX587">
        <v>0</v>
      </c>
      <c r="AY587">
        <v>3304384352</v>
      </c>
      <c r="AZ587">
        <v>20920635814</v>
      </c>
      <c r="BA587">
        <v>0</v>
      </c>
      <c r="BB587">
        <v>-2758498629</v>
      </c>
      <c r="BC587">
        <v>58254387119</v>
      </c>
      <c r="BD587">
        <v>9436397</v>
      </c>
      <c r="BE587">
        <v>1668754572</v>
      </c>
      <c r="BF587">
        <v>14161401094</v>
      </c>
      <c r="BG587">
        <v>1659312193</v>
      </c>
      <c r="BH587">
        <v>0</v>
      </c>
      <c r="BI587">
        <v>9442379</v>
      </c>
      <c r="BJ587">
        <v>-60069400</v>
      </c>
      <c r="BK587">
        <v>1659312193</v>
      </c>
      <c r="BL587">
        <v>5982</v>
      </c>
      <c r="BM587">
        <v>-1121948633</v>
      </c>
      <c r="BN587">
        <v>-1172105145</v>
      </c>
      <c r="BO587">
        <v>9436397</v>
      </c>
      <c r="BP587">
        <v>1668754572</v>
      </c>
      <c r="BQ587">
        <v>-1112512236</v>
      </c>
      <c r="BR587">
        <v>496649427</v>
      </c>
      <c r="BS587">
        <v>0</v>
      </c>
      <c r="BT587">
        <v>0</v>
      </c>
      <c r="BU587">
        <v>0</v>
      </c>
      <c r="BV587">
        <v>-1112512236</v>
      </c>
      <c r="BW587">
        <v>496649427</v>
      </c>
      <c r="BX587">
        <v>-1.8775613040998358</v>
      </c>
      <c r="BY587">
        <v>0.82978490441569364</v>
      </c>
      <c r="BZ587">
        <v>0</v>
      </c>
      <c r="CA587">
        <v>58738636609</v>
      </c>
      <c r="CB587">
        <v>58738636609</v>
      </c>
      <c r="CC587">
        <v>61528019509</v>
      </c>
      <c r="CD587">
        <v>0</v>
      </c>
      <c r="CE587">
        <v>58135814117</v>
      </c>
      <c r="CF587">
        <v>59257762750</v>
      </c>
      <c r="CG587">
        <v>62066417891</v>
      </c>
      <c r="CH587">
        <v>58135814117</v>
      </c>
      <c r="CI587">
        <v>59257762750</v>
      </c>
      <c r="CJ587">
        <v>62066417891</v>
      </c>
      <c r="CK587">
        <v>-1172105145</v>
      </c>
      <c r="CL587">
        <v>0</v>
      </c>
      <c r="CM587">
        <v>-20.00239796936512</v>
      </c>
      <c r="CN587">
        <v>3.3838334679603581</v>
      </c>
      <c r="CO587">
        <v>5.7911017537116996</v>
      </c>
      <c r="CP587">
        <v>-1162855690241.2688</v>
      </c>
      <c r="CQ587">
        <v>196721913496.22687</v>
      </c>
      <c r="CR587">
        <v>336670415086.41608</v>
      </c>
      <c r="CS587">
        <v>1.1773643703757866</v>
      </c>
      <c r="CT587">
        <v>68447036184.14547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1</v>
      </c>
      <c r="DI587">
        <v>0</v>
      </c>
      <c r="DJ587">
        <v>58135814117</v>
      </c>
      <c r="DK587">
        <v>0</v>
      </c>
      <c r="DL587">
        <v>62066417891</v>
      </c>
      <c r="DM587">
        <v>0</v>
      </c>
      <c r="DN587">
        <v>545885723</v>
      </c>
      <c r="DO587">
        <v>0</v>
      </c>
      <c r="DP587">
        <v>3304384352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56948187212</v>
      </c>
      <c r="DW587">
        <v>9363905403.9549942</v>
      </c>
      <c r="DX587">
        <v>0</v>
      </c>
      <c r="DY587">
        <v>69505746.465953842</v>
      </c>
      <c r="DZ587">
        <v>21298567894.206581</v>
      </c>
      <c r="EA587">
        <v>0</v>
      </c>
      <c r="EB587">
        <v>30731979044.627529</v>
      </c>
      <c r="EC587">
        <v>0.53964806518286768</v>
      </c>
      <c r="ED587">
        <v>30731979044.627529</v>
      </c>
      <c r="EE587">
        <v>31372879606.069897</v>
      </c>
      <c r="EF587">
        <v>0</v>
      </c>
      <c r="EG587">
        <v>9436397</v>
      </c>
      <c r="EH587">
        <v>0</v>
      </c>
      <c r="EI587">
        <v>0</v>
      </c>
      <c r="EJ587">
        <v>-1121948633</v>
      </c>
      <c r="EK587">
        <v>0</v>
      </c>
      <c r="EL587">
        <v>1668754572</v>
      </c>
      <c r="EM587">
        <v>-60069400</v>
      </c>
      <c r="EN587">
        <v>0</v>
      </c>
      <c r="EO587">
        <v>-1112035745</v>
      </c>
      <c r="EP587">
        <v>-1112512236</v>
      </c>
      <c r="EQ587">
        <v>496649427</v>
      </c>
      <c r="ER587">
        <v>179</v>
      </c>
      <c r="ES587" t="s">
        <v>10328</v>
      </c>
      <c r="ET587" t="s">
        <v>10328</v>
      </c>
      <c r="EU587">
        <v>2021</v>
      </c>
      <c r="EV587" t="s">
        <v>613</v>
      </c>
      <c r="EW587">
        <v>0</v>
      </c>
      <c r="EX587">
        <v>9436397</v>
      </c>
      <c r="EY587">
        <v>0</v>
      </c>
      <c r="EZ587">
        <v>0</v>
      </c>
      <c r="FA587">
        <v>-1121948633</v>
      </c>
      <c r="FB587">
        <v>0</v>
      </c>
      <c r="FC587">
        <v>1668754572</v>
      </c>
      <c r="FD587">
        <v>-60069400</v>
      </c>
      <c r="FE587">
        <v>0</v>
      </c>
      <c r="FF587">
        <v>-1112035745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 t="b">
        <v>1</v>
      </c>
      <c r="FR587" t="b">
        <v>1</v>
      </c>
    </row>
    <row r="588" spans="1:174" x14ac:dyDescent="0.4">
      <c r="A588" t="s">
        <v>300</v>
      </c>
      <c r="B588" t="s">
        <v>2069</v>
      </c>
      <c r="C588">
        <v>210001073</v>
      </c>
      <c r="D588" t="s">
        <v>2070</v>
      </c>
      <c r="E588" t="s">
        <v>2071</v>
      </c>
      <c r="F588" t="s">
        <v>647</v>
      </c>
      <c r="G588" t="s">
        <v>1280</v>
      </c>
      <c r="H588" t="s">
        <v>695</v>
      </c>
      <c r="I588" t="s">
        <v>730</v>
      </c>
      <c r="J588" t="s">
        <v>852</v>
      </c>
      <c r="K588" t="s">
        <v>732</v>
      </c>
      <c r="L588" t="s">
        <v>695</v>
      </c>
      <c r="M588" t="s">
        <v>594</v>
      </c>
      <c r="N588" t="s">
        <v>635</v>
      </c>
      <c r="O588" t="s">
        <v>624</v>
      </c>
      <c r="P588" t="s">
        <v>636</v>
      </c>
      <c r="Q588" t="s">
        <v>696</v>
      </c>
      <c r="R588" t="s">
        <v>598</v>
      </c>
      <c r="S588" t="s">
        <v>853</v>
      </c>
      <c r="T588" s="1">
        <v>44438</v>
      </c>
      <c r="U588" s="1">
        <v>45377</v>
      </c>
      <c r="V588" s="1">
        <v>48090</v>
      </c>
      <c r="X588" t="s">
        <v>594</v>
      </c>
      <c r="Y588" t="s">
        <v>594</v>
      </c>
      <c r="Z588" t="s">
        <v>594</v>
      </c>
      <c r="AA588" t="s">
        <v>594</v>
      </c>
      <c r="AB588" t="s">
        <v>1481</v>
      </c>
      <c r="AD588" t="s">
        <v>812</v>
      </c>
      <c r="AF588" t="s">
        <v>653</v>
      </c>
      <c r="AH588" t="s">
        <v>10328</v>
      </c>
      <c r="AI588" t="s">
        <v>607</v>
      </c>
      <c r="AJ588" t="s">
        <v>814</v>
      </c>
      <c r="AK588" t="s">
        <v>647</v>
      </c>
      <c r="AL588" t="s">
        <v>609</v>
      </c>
      <c r="AM588" t="s">
        <v>610</v>
      </c>
      <c r="AN588" t="s">
        <v>619</v>
      </c>
      <c r="AO588">
        <v>350000000</v>
      </c>
      <c r="AP588">
        <v>82500000000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11415470111</v>
      </c>
      <c r="AW588">
        <v>80681022164</v>
      </c>
      <c r="AX588">
        <v>0</v>
      </c>
      <c r="AY588">
        <v>121240645</v>
      </c>
      <c r="AZ588">
        <v>2759752167</v>
      </c>
      <c r="BA588">
        <v>0</v>
      </c>
      <c r="BB588">
        <v>11294229466</v>
      </c>
      <c r="BC588">
        <v>77921269997</v>
      </c>
      <c r="BD588">
        <v>0</v>
      </c>
      <c r="BE588">
        <v>2516170837</v>
      </c>
      <c r="BF588">
        <v>9156113854</v>
      </c>
      <c r="BG588">
        <v>2515983186</v>
      </c>
      <c r="BH588">
        <v>0</v>
      </c>
      <c r="BI588">
        <v>187651</v>
      </c>
      <c r="BJ588">
        <v>-4207168</v>
      </c>
      <c r="BK588">
        <v>2515983186</v>
      </c>
      <c r="BL588">
        <v>187651</v>
      </c>
      <c r="BM588">
        <v>-4306871390</v>
      </c>
      <c r="BN588">
        <v>-3480481076</v>
      </c>
      <c r="BO588">
        <v>0</v>
      </c>
      <c r="BP588">
        <v>2516170837</v>
      </c>
      <c r="BQ588">
        <v>-4306871390</v>
      </c>
      <c r="BR588">
        <v>-964310239</v>
      </c>
      <c r="BS588">
        <v>0</v>
      </c>
      <c r="BT588">
        <v>0</v>
      </c>
      <c r="BU588">
        <v>0</v>
      </c>
      <c r="BV588">
        <v>-4306871390</v>
      </c>
      <c r="BW588">
        <v>-964310239</v>
      </c>
      <c r="BX588">
        <v>-5.7664966039355789</v>
      </c>
      <c r="BY588">
        <v>-1.4402095956722796</v>
      </c>
      <c r="BZ588">
        <v>0</v>
      </c>
      <c r="CA588">
        <v>78079136587</v>
      </c>
      <c r="CB588">
        <v>78079136587</v>
      </c>
      <c r="CC588">
        <v>66797596243</v>
      </c>
      <c r="CD588">
        <v>0</v>
      </c>
      <c r="CE588">
        <v>70380962243</v>
      </c>
      <c r="CF588">
        <v>74687833633</v>
      </c>
      <c r="CG588">
        <v>62567213853</v>
      </c>
      <c r="CH588">
        <v>70380962243</v>
      </c>
      <c r="CI588">
        <v>74687833633</v>
      </c>
      <c r="CJ588">
        <v>62567213853</v>
      </c>
      <c r="CK588">
        <v>-3480481076</v>
      </c>
      <c r="CL588">
        <v>0</v>
      </c>
      <c r="CM588">
        <v>-50.307750925421701</v>
      </c>
      <c r="CN588">
        <v>-5.8736035227775583</v>
      </c>
      <c r="CO588">
        <v>0.73701292276382446</v>
      </c>
      <c r="CP588">
        <v>-3540707918412.353</v>
      </c>
      <c r="CQ588">
        <v>-413389867766.95911</v>
      </c>
      <c r="CR588">
        <v>51871678689.643806</v>
      </c>
      <c r="CS588">
        <v>1.0200270900970436</v>
      </c>
      <c r="CT588">
        <v>71790488114.957184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0.99762027825102273</v>
      </c>
      <c r="DI588">
        <v>2.3797217489773706E-3</v>
      </c>
      <c r="DJ588">
        <v>70213475136.436386</v>
      </c>
      <c r="DK588">
        <v>167487106.56362224</v>
      </c>
      <c r="DL588">
        <v>62418321293.421104</v>
      </c>
      <c r="DM588">
        <v>148892559.57890233</v>
      </c>
      <c r="DN588">
        <v>11388304468.502054</v>
      </c>
      <c r="DO588">
        <v>27165642.49794782</v>
      </c>
      <c r="DP588">
        <v>120952126.00023347</v>
      </c>
      <c r="DQ588">
        <v>288518.9997665445</v>
      </c>
      <c r="DR588">
        <v>0</v>
      </c>
      <c r="DS588">
        <v>0</v>
      </c>
      <c r="DT588">
        <v>0</v>
      </c>
      <c r="DU588">
        <v>0</v>
      </c>
      <c r="DV588">
        <v>62905893584</v>
      </c>
      <c r="DW588">
        <v>8532228457.0150442</v>
      </c>
      <c r="DX588">
        <v>0</v>
      </c>
      <c r="DY588">
        <v>318727848.56670791</v>
      </c>
      <c r="DZ588">
        <v>24388341255.25507</v>
      </c>
      <c r="EA588">
        <v>0</v>
      </c>
      <c r="EB588">
        <v>33239297560.836823</v>
      </c>
      <c r="EC588">
        <v>0.52839719248962669</v>
      </c>
      <c r="ED588">
        <v>33239297560.836819</v>
      </c>
      <c r="EE588">
        <v>37189102853.919617</v>
      </c>
      <c r="EF588">
        <v>0</v>
      </c>
      <c r="EG588">
        <v>0</v>
      </c>
      <c r="EH588">
        <v>0</v>
      </c>
      <c r="EI588">
        <v>0</v>
      </c>
      <c r="EJ588">
        <v>-4306871390</v>
      </c>
      <c r="EK588">
        <v>0</v>
      </c>
      <c r="EL588">
        <v>2516170837</v>
      </c>
      <c r="EM588">
        <v>-4207168</v>
      </c>
      <c r="EN588">
        <v>0</v>
      </c>
      <c r="EO588">
        <v>-3476273908</v>
      </c>
      <c r="EP588">
        <v>-4306871390</v>
      </c>
      <c r="EQ588">
        <v>-964310239</v>
      </c>
      <c r="ER588">
        <v>745</v>
      </c>
      <c r="ES588" t="s">
        <v>10328</v>
      </c>
      <c r="ET588" t="s">
        <v>1923</v>
      </c>
      <c r="EU588">
        <v>2021</v>
      </c>
      <c r="EV588" t="s">
        <v>613</v>
      </c>
      <c r="EW588">
        <v>0</v>
      </c>
      <c r="EX588">
        <v>0</v>
      </c>
      <c r="EY588">
        <v>0</v>
      </c>
      <c r="EZ588">
        <v>0</v>
      </c>
      <c r="FA588">
        <v>-4296622234.4831686</v>
      </c>
      <c r="FB588">
        <v>0</v>
      </c>
      <c r="FC588">
        <v>2510183050.535049</v>
      </c>
      <c r="FD588">
        <v>-4197156.110808799</v>
      </c>
      <c r="FE588">
        <v>0</v>
      </c>
      <c r="FF588">
        <v>-3468001343.37573</v>
      </c>
      <c r="FG588">
        <v>0</v>
      </c>
      <c r="FH588">
        <v>0</v>
      </c>
      <c r="FI588">
        <v>0</v>
      </c>
      <c r="FJ588">
        <v>0</v>
      </c>
      <c r="FK588">
        <v>-10249155.5168314</v>
      </c>
      <c r="FL588">
        <v>0</v>
      </c>
      <c r="FM588">
        <v>5987786.4649514947</v>
      </c>
      <c r="FN588">
        <v>-10011.889191201626</v>
      </c>
      <c r="FO588">
        <v>0</v>
      </c>
      <c r="FP588">
        <v>-8272564.6242701588</v>
      </c>
      <c r="FQ588" t="b">
        <v>1</v>
      </c>
      <c r="FR588" t="b">
        <v>1</v>
      </c>
    </row>
    <row r="589" spans="1:174" x14ac:dyDescent="0.4">
      <c r="A589" t="s">
        <v>301</v>
      </c>
      <c r="B589" t="s">
        <v>2072</v>
      </c>
      <c r="C589">
        <v>210001406</v>
      </c>
      <c r="D589" t="s">
        <v>2073</v>
      </c>
      <c r="E589" t="s">
        <v>2074</v>
      </c>
      <c r="F589" t="s">
        <v>728</v>
      </c>
      <c r="G589" t="s">
        <v>728</v>
      </c>
      <c r="H589" t="s">
        <v>728</v>
      </c>
      <c r="I589" t="s">
        <v>730</v>
      </c>
      <c r="J589" t="s">
        <v>695</v>
      </c>
      <c r="K589" t="s">
        <v>732</v>
      </c>
      <c r="L589" t="s">
        <v>695</v>
      </c>
      <c r="M589" t="s">
        <v>594</v>
      </c>
      <c r="N589" t="s">
        <v>635</v>
      </c>
      <c r="O589" t="s">
        <v>624</v>
      </c>
      <c r="P589" t="s">
        <v>625</v>
      </c>
      <c r="Q589" t="s">
        <v>696</v>
      </c>
      <c r="R589" t="s">
        <v>733</v>
      </c>
      <c r="S589" t="s">
        <v>733</v>
      </c>
      <c r="T589" s="1">
        <v>44726</v>
      </c>
      <c r="U589" s="1">
        <v>47118</v>
      </c>
      <c r="V589" s="1">
        <v>49309</v>
      </c>
      <c r="X589" t="s">
        <v>594</v>
      </c>
      <c r="Y589" t="s">
        <v>594</v>
      </c>
      <c r="Z589" t="s">
        <v>594</v>
      </c>
      <c r="AA589" t="s">
        <v>594</v>
      </c>
      <c r="AB589" t="s">
        <v>594</v>
      </c>
      <c r="AC589" t="s">
        <v>2075</v>
      </c>
      <c r="AD589" t="s">
        <v>1037</v>
      </c>
      <c r="AF589" t="s">
        <v>735</v>
      </c>
      <c r="AH589" s="1">
        <v>44385</v>
      </c>
      <c r="AI589" t="s">
        <v>607</v>
      </c>
      <c r="AJ589" t="s">
        <v>737</v>
      </c>
      <c r="AK589" t="s">
        <v>728</v>
      </c>
      <c r="AL589" t="s">
        <v>627</v>
      </c>
      <c r="AM589" t="s">
        <v>610</v>
      </c>
      <c r="AN589" t="s">
        <v>619</v>
      </c>
      <c r="AO589">
        <v>350000000</v>
      </c>
      <c r="AP589">
        <v>490000000000</v>
      </c>
      <c r="AQ589">
        <v>0</v>
      </c>
      <c r="AR589">
        <v>0</v>
      </c>
      <c r="AS589">
        <v>0</v>
      </c>
      <c r="AT589">
        <v>0</v>
      </c>
      <c r="AU589">
        <v>9185233856</v>
      </c>
      <c r="AV589">
        <v>9185233856</v>
      </c>
      <c r="AW589">
        <v>389752870726</v>
      </c>
      <c r="AX589">
        <v>25018506300</v>
      </c>
      <c r="AY589">
        <v>25018506300</v>
      </c>
      <c r="AZ589">
        <v>67005082191</v>
      </c>
      <c r="BA589">
        <v>-15833272444</v>
      </c>
      <c r="BB589">
        <v>-15833272444</v>
      </c>
      <c r="BC589">
        <v>322747788535</v>
      </c>
      <c r="BD589">
        <v>47990818458</v>
      </c>
      <c r="BE589">
        <v>47990818458</v>
      </c>
      <c r="BF589">
        <v>89101145323</v>
      </c>
      <c r="BG589">
        <v>47990818458</v>
      </c>
      <c r="BH589">
        <v>0</v>
      </c>
      <c r="BI589">
        <v>0</v>
      </c>
      <c r="BJ589">
        <v>0</v>
      </c>
      <c r="BK589">
        <v>47990818458</v>
      </c>
      <c r="BL589">
        <v>0</v>
      </c>
      <c r="BM589">
        <v>41202205524</v>
      </c>
      <c r="BN589">
        <v>40061495425</v>
      </c>
      <c r="BO589">
        <v>47990818458</v>
      </c>
      <c r="BP589">
        <v>47990818458</v>
      </c>
      <c r="BQ589">
        <v>89193023982</v>
      </c>
      <c r="BR589">
        <v>88052313883</v>
      </c>
      <c r="BS589">
        <v>0</v>
      </c>
      <c r="BT589">
        <v>0</v>
      </c>
      <c r="BU589">
        <v>0</v>
      </c>
      <c r="BV589">
        <v>89193023982</v>
      </c>
      <c r="BW589">
        <v>88052313883</v>
      </c>
      <c r="BX589">
        <v>23.440954558396214</v>
      </c>
      <c r="BY589">
        <v>23.018390231151674</v>
      </c>
      <c r="BZ589">
        <v>243724870.63999999</v>
      </c>
      <c r="CA589">
        <v>328886316738</v>
      </c>
      <c r="CB589">
        <v>339856313595</v>
      </c>
      <c r="CC589">
        <v>339856313595</v>
      </c>
      <c r="CD589">
        <v>297662334</v>
      </c>
      <c r="CE589">
        <v>450482176276</v>
      </c>
      <c r="CF589">
        <v>399712484903</v>
      </c>
      <c r="CG589">
        <v>402630708731</v>
      </c>
      <c r="CH589">
        <v>410515272643.68011</v>
      </c>
      <c r="CI589">
        <v>380069143560.29626</v>
      </c>
      <c r="CJ589">
        <v>380362729673.89624</v>
      </c>
      <c r="CK589">
        <v>45985815413.783875</v>
      </c>
      <c r="CL589">
        <v>0</v>
      </c>
      <c r="CM589">
        <v>1872.8653907775879</v>
      </c>
      <c r="CN589">
        <v>170.37258982658386</v>
      </c>
      <c r="CO589">
        <v>25.236560702323906</v>
      </c>
      <c r="CP589">
        <v>843692477109489</v>
      </c>
      <c r="CQ589">
        <v>76749815042857.797</v>
      </c>
      <c r="CR589">
        <v>11368620786904.252</v>
      </c>
      <c r="CS589">
        <v>1.5563410800800423</v>
      </c>
      <c r="CT589">
        <v>701103916782.19788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1</v>
      </c>
      <c r="DJ589">
        <v>0</v>
      </c>
      <c r="DK589">
        <v>450482176276</v>
      </c>
      <c r="DL589">
        <v>0</v>
      </c>
      <c r="DM589">
        <v>402630708731</v>
      </c>
      <c r="DN589">
        <v>0</v>
      </c>
      <c r="DO589">
        <v>9185233856</v>
      </c>
      <c r="DP589">
        <v>0</v>
      </c>
      <c r="DQ589">
        <v>25018506300</v>
      </c>
      <c r="DR589">
        <v>0</v>
      </c>
      <c r="DS589">
        <v>0</v>
      </c>
      <c r="DT589">
        <v>0</v>
      </c>
      <c r="DU589">
        <v>0</v>
      </c>
      <c r="DV589">
        <v>308232147484</v>
      </c>
      <c r="DW589">
        <v>0</v>
      </c>
      <c r="DX589">
        <v>0</v>
      </c>
      <c r="DY589">
        <v>150592660601.53091</v>
      </c>
      <c r="DZ589">
        <v>77058036871</v>
      </c>
      <c r="EA589">
        <v>0</v>
      </c>
      <c r="EB589">
        <v>227650697472.53091</v>
      </c>
      <c r="EC589">
        <v>0.73856896281186246</v>
      </c>
      <c r="ED589">
        <v>227650697472.53091</v>
      </c>
      <c r="EE589">
        <v>332712153697.39594</v>
      </c>
      <c r="EF589">
        <v>25229446955</v>
      </c>
      <c r="EG589">
        <v>47990818458</v>
      </c>
      <c r="EH589">
        <v>0</v>
      </c>
      <c r="EI589">
        <v>-25400758293</v>
      </c>
      <c r="EJ589">
        <v>41373516862</v>
      </c>
      <c r="EK589">
        <v>22311223127</v>
      </c>
      <c r="EL589">
        <v>47990818458</v>
      </c>
      <c r="EM589">
        <v>0</v>
      </c>
      <c r="EN589">
        <v>-23623244564</v>
      </c>
      <c r="EO589">
        <v>41373516862</v>
      </c>
      <c r="EP589">
        <v>89193023982</v>
      </c>
      <c r="EQ589">
        <v>88052313883</v>
      </c>
      <c r="ER589">
        <v>1</v>
      </c>
      <c r="ES589" t="s">
        <v>941</v>
      </c>
      <c r="ET589" t="s">
        <v>10328</v>
      </c>
      <c r="EU589">
        <v>2021</v>
      </c>
      <c r="EV589" t="s">
        <v>855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25229446955</v>
      </c>
      <c r="FH589">
        <v>47990818458</v>
      </c>
      <c r="FI589">
        <v>0</v>
      </c>
      <c r="FJ589">
        <v>-25400758293</v>
      </c>
      <c r="FK589">
        <v>41373516862</v>
      </c>
      <c r="FL589">
        <v>22311223127</v>
      </c>
      <c r="FM589">
        <v>47990818458</v>
      </c>
      <c r="FN589">
        <v>0</v>
      </c>
      <c r="FO589">
        <v>-23623244564</v>
      </c>
      <c r="FP589">
        <v>41373516862</v>
      </c>
      <c r="FQ589" t="b">
        <v>1</v>
      </c>
      <c r="FR589" t="b">
        <v>1</v>
      </c>
    </row>
    <row r="590" spans="1:174" x14ac:dyDescent="0.4">
      <c r="A590" t="s">
        <v>2076</v>
      </c>
      <c r="B590">
        <v>706506561701</v>
      </c>
      <c r="C590">
        <v>6000000001216</v>
      </c>
      <c r="D590" t="s">
        <v>2077</v>
      </c>
      <c r="E590" t="s">
        <v>2078</v>
      </c>
      <c r="F590" t="s">
        <v>647</v>
      </c>
      <c r="G590" t="s">
        <v>1280</v>
      </c>
      <c r="H590" t="s">
        <v>695</v>
      </c>
      <c r="I590" t="s">
        <v>590</v>
      </c>
      <c r="J590" t="s">
        <v>591</v>
      </c>
      <c r="K590" t="s">
        <v>592</v>
      </c>
      <c r="L590" t="s">
        <v>593</v>
      </c>
      <c r="M590" t="s">
        <v>974</v>
      </c>
      <c r="N590" t="s">
        <v>595</v>
      </c>
      <c r="O590" t="s">
        <v>596</v>
      </c>
      <c r="P590" t="s">
        <v>595</v>
      </c>
      <c r="Q590" t="s">
        <v>597</v>
      </c>
      <c r="R590" t="s">
        <v>598</v>
      </c>
      <c r="S590" t="s">
        <v>598</v>
      </c>
      <c r="T590" s="1">
        <v>44396</v>
      </c>
      <c r="U590" s="1">
        <v>45674</v>
      </c>
      <c r="V590" s="1">
        <v>45674</v>
      </c>
      <c r="W590" s="1">
        <v>45573</v>
      </c>
      <c r="X590" t="s">
        <v>594</v>
      </c>
      <c r="Y590" t="s">
        <v>594</v>
      </c>
      <c r="Z590" t="s">
        <v>1444</v>
      </c>
      <c r="AA590" t="s">
        <v>1444</v>
      </c>
      <c r="AB590" t="s">
        <v>1870</v>
      </c>
      <c r="AC590" t="s">
        <v>594</v>
      </c>
      <c r="AD590" t="s">
        <v>604</v>
      </c>
      <c r="AF590" t="s">
        <v>10331</v>
      </c>
      <c r="AH590" t="s">
        <v>10328</v>
      </c>
      <c r="AI590" t="s">
        <v>607</v>
      </c>
      <c r="AJ590" t="s">
        <v>608</v>
      </c>
      <c r="AK590" t="s">
        <v>647</v>
      </c>
      <c r="AL590" t="s">
        <v>609</v>
      </c>
      <c r="AM590" t="s">
        <v>610</v>
      </c>
      <c r="AN590" t="s">
        <v>611</v>
      </c>
      <c r="AO590">
        <v>0</v>
      </c>
      <c r="AP590">
        <v>16100000000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1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450</v>
      </c>
      <c r="ES590" t="s">
        <v>10328</v>
      </c>
      <c r="ET590" t="s">
        <v>10328</v>
      </c>
      <c r="EU590">
        <v>2021</v>
      </c>
      <c r="EV590" t="s">
        <v>10329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 t="b">
        <v>1</v>
      </c>
      <c r="FR590" t="b">
        <v>1</v>
      </c>
    </row>
    <row r="591" spans="1:174" x14ac:dyDescent="0.4">
      <c r="A591" t="s">
        <v>2076</v>
      </c>
      <c r="B591">
        <v>706506561701</v>
      </c>
      <c r="C591">
        <v>6000000001217</v>
      </c>
      <c r="D591" t="s">
        <v>2077</v>
      </c>
      <c r="E591" t="s">
        <v>2078</v>
      </c>
      <c r="F591" t="s">
        <v>647</v>
      </c>
      <c r="G591" t="s">
        <v>1280</v>
      </c>
      <c r="H591" t="s">
        <v>695</v>
      </c>
      <c r="I591" t="s">
        <v>590</v>
      </c>
      <c r="J591" t="s">
        <v>591</v>
      </c>
      <c r="K591" t="s">
        <v>592</v>
      </c>
      <c r="L591" t="s">
        <v>593</v>
      </c>
      <c r="M591" t="s">
        <v>974</v>
      </c>
      <c r="N591" t="s">
        <v>595</v>
      </c>
      <c r="O591" t="s">
        <v>596</v>
      </c>
      <c r="P591" t="s">
        <v>595</v>
      </c>
      <c r="Q591" t="s">
        <v>597</v>
      </c>
      <c r="R591" t="s">
        <v>598</v>
      </c>
      <c r="S591" t="s">
        <v>598</v>
      </c>
      <c r="T591" s="1">
        <v>44396</v>
      </c>
      <c r="U591" s="1">
        <v>45674</v>
      </c>
      <c r="V591" s="1">
        <v>45674</v>
      </c>
      <c r="W591" s="1">
        <v>45573</v>
      </c>
      <c r="X591" t="s">
        <v>594</v>
      </c>
      <c r="Y591" t="s">
        <v>594</v>
      </c>
      <c r="Z591" t="s">
        <v>1444</v>
      </c>
      <c r="AA591" t="s">
        <v>1444</v>
      </c>
      <c r="AB591" t="s">
        <v>1870</v>
      </c>
      <c r="AC591" t="s">
        <v>594</v>
      </c>
      <c r="AD591" t="s">
        <v>604</v>
      </c>
      <c r="AF591" t="s">
        <v>10331</v>
      </c>
      <c r="AH591" t="s">
        <v>10328</v>
      </c>
      <c r="AI591" t="s">
        <v>607</v>
      </c>
      <c r="AJ591" t="s">
        <v>608</v>
      </c>
      <c r="AK591" t="s">
        <v>647</v>
      </c>
      <c r="AL591" t="s">
        <v>609</v>
      </c>
      <c r="AM591" t="s">
        <v>610</v>
      </c>
      <c r="AN591" t="s">
        <v>611</v>
      </c>
      <c r="AO591">
        <v>0</v>
      </c>
      <c r="AP591">
        <v>22998162500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1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450</v>
      </c>
      <c r="ES591" t="s">
        <v>10328</v>
      </c>
      <c r="ET591" t="s">
        <v>10328</v>
      </c>
      <c r="EU591">
        <v>2021</v>
      </c>
      <c r="EV591" t="s">
        <v>10329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 t="b">
        <v>1</v>
      </c>
      <c r="FR591" t="b">
        <v>1</v>
      </c>
    </row>
    <row r="592" spans="1:174" x14ac:dyDescent="0.4">
      <c r="A592" t="s">
        <v>2076</v>
      </c>
      <c r="B592">
        <v>706506561701</v>
      </c>
      <c r="C592">
        <v>6000000001218</v>
      </c>
      <c r="D592" t="s">
        <v>2077</v>
      </c>
      <c r="E592" t="s">
        <v>2078</v>
      </c>
      <c r="F592" t="s">
        <v>647</v>
      </c>
      <c r="G592" t="s">
        <v>1280</v>
      </c>
      <c r="H592" t="s">
        <v>695</v>
      </c>
      <c r="I592" t="s">
        <v>590</v>
      </c>
      <c r="J592" t="s">
        <v>591</v>
      </c>
      <c r="K592" t="s">
        <v>592</v>
      </c>
      <c r="L592" t="s">
        <v>593</v>
      </c>
      <c r="M592" t="s">
        <v>974</v>
      </c>
      <c r="N592" t="s">
        <v>595</v>
      </c>
      <c r="O592" t="s">
        <v>596</v>
      </c>
      <c r="P592" t="s">
        <v>595</v>
      </c>
      <c r="Q592" t="s">
        <v>597</v>
      </c>
      <c r="R592" t="s">
        <v>598</v>
      </c>
      <c r="S592" t="s">
        <v>598</v>
      </c>
      <c r="T592" s="1">
        <v>44396</v>
      </c>
      <c r="U592" s="1">
        <v>45674</v>
      </c>
      <c r="V592" s="1">
        <v>45674</v>
      </c>
      <c r="W592" s="1">
        <v>45573</v>
      </c>
      <c r="X592" t="s">
        <v>594</v>
      </c>
      <c r="Y592" t="s">
        <v>594</v>
      </c>
      <c r="Z592" t="s">
        <v>1444</v>
      </c>
      <c r="AA592" t="s">
        <v>1444</v>
      </c>
      <c r="AB592" t="s">
        <v>1870</v>
      </c>
      <c r="AC592" t="s">
        <v>594</v>
      </c>
      <c r="AD592" t="s">
        <v>604</v>
      </c>
      <c r="AF592" t="s">
        <v>10331</v>
      </c>
      <c r="AH592" t="s">
        <v>10328</v>
      </c>
      <c r="AI592" t="s">
        <v>607</v>
      </c>
      <c r="AJ592" t="s">
        <v>608</v>
      </c>
      <c r="AK592" t="s">
        <v>647</v>
      </c>
      <c r="AL592" t="s">
        <v>609</v>
      </c>
      <c r="AM592" t="s">
        <v>610</v>
      </c>
      <c r="AN592" t="s">
        <v>611</v>
      </c>
      <c r="AO592">
        <v>0</v>
      </c>
      <c r="AP592">
        <v>63900000000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1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450</v>
      </c>
      <c r="ES592" t="s">
        <v>10328</v>
      </c>
      <c r="ET592" t="s">
        <v>10328</v>
      </c>
      <c r="EU592">
        <v>2021</v>
      </c>
      <c r="EV592" t="s">
        <v>10329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 t="b">
        <v>1</v>
      </c>
      <c r="FR592" t="b">
        <v>1</v>
      </c>
    </row>
    <row r="593" spans="1:174" x14ac:dyDescent="0.4">
      <c r="A593" t="s">
        <v>2076</v>
      </c>
      <c r="B593">
        <v>706506561701</v>
      </c>
      <c r="C593">
        <v>6000000001219</v>
      </c>
      <c r="D593" t="s">
        <v>2077</v>
      </c>
      <c r="E593" t="e">
        <v>#N/A</v>
      </c>
      <c r="F593" t="s">
        <v>647</v>
      </c>
      <c r="G593" t="s">
        <v>1280</v>
      </c>
      <c r="H593" t="s">
        <v>695</v>
      </c>
      <c r="I593" t="s">
        <v>590</v>
      </c>
      <c r="J593" t="s">
        <v>591</v>
      </c>
      <c r="K593" t="s">
        <v>592</v>
      </c>
      <c r="L593" t="s">
        <v>593</v>
      </c>
      <c r="M593" t="s">
        <v>974</v>
      </c>
      <c r="N593" t="s">
        <v>595</v>
      </c>
      <c r="O593" t="s">
        <v>596</v>
      </c>
      <c r="P593" t="s">
        <v>595</v>
      </c>
      <c r="Q593" t="s">
        <v>597</v>
      </c>
      <c r="R593" t="s">
        <v>598</v>
      </c>
      <c r="S593" t="s">
        <v>598</v>
      </c>
      <c r="T593" s="1">
        <v>44396</v>
      </c>
      <c r="U593" s="1">
        <v>45674</v>
      </c>
      <c r="V593" s="1">
        <v>45674</v>
      </c>
      <c r="W593" s="1">
        <v>45573</v>
      </c>
      <c r="X593" t="s">
        <v>594</v>
      </c>
      <c r="Y593" t="s">
        <v>594</v>
      </c>
      <c r="Z593" t="s">
        <v>1444</v>
      </c>
      <c r="AA593" t="s">
        <v>1444</v>
      </c>
      <c r="AB593" t="s">
        <v>1870</v>
      </c>
      <c r="AC593" t="s">
        <v>594</v>
      </c>
      <c r="AD593" t="s">
        <v>604</v>
      </c>
      <c r="AF593" t="s">
        <v>10331</v>
      </c>
      <c r="AH593" t="s">
        <v>10328</v>
      </c>
      <c r="AI593" t="s">
        <v>607</v>
      </c>
      <c r="AJ593" t="s">
        <v>608</v>
      </c>
      <c r="AK593" t="s">
        <v>647</v>
      </c>
      <c r="AL593" t="s">
        <v>609</v>
      </c>
      <c r="AM593" t="s">
        <v>610</v>
      </c>
      <c r="AN593" t="s">
        <v>611</v>
      </c>
      <c r="AO593">
        <v>0</v>
      </c>
      <c r="AP593">
        <v>6441837500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1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450</v>
      </c>
      <c r="ES593" t="s">
        <v>10328</v>
      </c>
      <c r="ET593" t="s">
        <v>10328</v>
      </c>
      <c r="EU593">
        <v>2021</v>
      </c>
      <c r="EV593" t="s">
        <v>10329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 t="b">
        <v>1</v>
      </c>
      <c r="FR593" t="b">
        <v>1</v>
      </c>
    </row>
    <row r="594" spans="1:174" x14ac:dyDescent="0.4">
      <c r="A594" t="s">
        <v>2076</v>
      </c>
      <c r="B594">
        <v>706506561702</v>
      </c>
      <c r="C594">
        <v>6000000001220</v>
      </c>
      <c r="D594" t="s">
        <v>2077</v>
      </c>
      <c r="E594" t="s">
        <v>2079</v>
      </c>
      <c r="F594" t="s">
        <v>647</v>
      </c>
      <c r="G594" t="s">
        <v>1280</v>
      </c>
      <c r="H594" t="s">
        <v>695</v>
      </c>
      <c r="I594" t="s">
        <v>590</v>
      </c>
      <c r="J594" t="s">
        <v>591</v>
      </c>
      <c r="K594" t="s">
        <v>592</v>
      </c>
      <c r="L594" t="s">
        <v>593</v>
      </c>
      <c r="M594" t="s">
        <v>974</v>
      </c>
      <c r="N594" t="s">
        <v>595</v>
      </c>
      <c r="O594" t="s">
        <v>596</v>
      </c>
      <c r="P594" t="s">
        <v>595</v>
      </c>
      <c r="Q594" t="s">
        <v>597</v>
      </c>
      <c r="R594" t="s">
        <v>598</v>
      </c>
      <c r="S594" t="s">
        <v>598</v>
      </c>
      <c r="T594" s="1">
        <v>44396</v>
      </c>
      <c r="U594" s="1">
        <v>45674</v>
      </c>
      <c r="V594" s="1">
        <v>45674</v>
      </c>
      <c r="W594" s="1">
        <v>45625</v>
      </c>
      <c r="X594" t="s">
        <v>594</v>
      </c>
      <c r="Y594" t="s">
        <v>594</v>
      </c>
      <c r="Z594" t="s">
        <v>1444</v>
      </c>
      <c r="AA594" t="s">
        <v>1444</v>
      </c>
      <c r="AB594" t="s">
        <v>1870</v>
      </c>
      <c r="AC594" t="s">
        <v>594</v>
      </c>
      <c r="AD594" t="s">
        <v>604</v>
      </c>
      <c r="AF594" t="s">
        <v>10331</v>
      </c>
      <c r="AH594" t="s">
        <v>10328</v>
      </c>
      <c r="AI594" t="s">
        <v>607</v>
      </c>
      <c r="AJ594" t="s">
        <v>608</v>
      </c>
      <c r="AK594" t="s">
        <v>647</v>
      </c>
      <c r="AL594" t="s">
        <v>609</v>
      </c>
      <c r="AM594" t="s">
        <v>610</v>
      </c>
      <c r="AN594" t="s">
        <v>611</v>
      </c>
      <c r="AO594">
        <v>0</v>
      </c>
      <c r="AP594">
        <v>23200000000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1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450</v>
      </c>
      <c r="ES594" t="s">
        <v>10328</v>
      </c>
      <c r="ET594" t="s">
        <v>10328</v>
      </c>
      <c r="EU594">
        <v>2021</v>
      </c>
      <c r="EV594" t="s">
        <v>10329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 t="b">
        <v>1</v>
      </c>
      <c r="FR594" t="b">
        <v>1</v>
      </c>
    </row>
    <row r="595" spans="1:174" x14ac:dyDescent="0.4">
      <c r="A595" t="s">
        <v>2076</v>
      </c>
      <c r="B595">
        <v>706506561702</v>
      </c>
      <c r="C595">
        <v>6000000001221</v>
      </c>
      <c r="D595" t="s">
        <v>2077</v>
      </c>
      <c r="E595" t="s">
        <v>2079</v>
      </c>
      <c r="F595" t="s">
        <v>647</v>
      </c>
      <c r="G595" t="s">
        <v>1280</v>
      </c>
      <c r="H595" t="s">
        <v>695</v>
      </c>
      <c r="I595" t="s">
        <v>590</v>
      </c>
      <c r="J595" t="s">
        <v>591</v>
      </c>
      <c r="K595" t="s">
        <v>592</v>
      </c>
      <c r="L595" t="s">
        <v>593</v>
      </c>
      <c r="M595" t="s">
        <v>974</v>
      </c>
      <c r="N595" t="s">
        <v>595</v>
      </c>
      <c r="O595" t="s">
        <v>596</v>
      </c>
      <c r="P595" t="s">
        <v>595</v>
      </c>
      <c r="Q595" t="s">
        <v>597</v>
      </c>
      <c r="R595" t="s">
        <v>598</v>
      </c>
      <c r="S595" t="s">
        <v>598</v>
      </c>
      <c r="T595" s="1">
        <v>44914</v>
      </c>
      <c r="U595" s="1">
        <v>45674</v>
      </c>
      <c r="V595" s="1">
        <v>45674</v>
      </c>
      <c r="W595" s="1">
        <v>45625</v>
      </c>
      <c r="X595" t="s">
        <v>594</v>
      </c>
      <c r="Y595" t="s">
        <v>594</v>
      </c>
      <c r="Z595" t="s">
        <v>1444</v>
      </c>
      <c r="AA595" t="s">
        <v>1444</v>
      </c>
      <c r="AB595" t="s">
        <v>1870</v>
      </c>
      <c r="AC595" t="s">
        <v>594</v>
      </c>
      <c r="AD595" t="s">
        <v>604</v>
      </c>
      <c r="AF595" t="s">
        <v>10331</v>
      </c>
      <c r="AH595" t="s">
        <v>10328</v>
      </c>
      <c r="AI595" t="s">
        <v>607</v>
      </c>
      <c r="AJ595" t="s">
        <v>608</v>
      </c>
      <c r="AK595" t="s">
        <v>647</v>
      </c>
      <c r="AL595" t="s">
        <v>609</v>
      </c>
      <c r="AM595" t="s">
        <v>610</v>
      </c>
      <c r="AN595" t="s">
        <v>611</v>
      </c>
      <c r="AO595">
        <v>0</v>
      </c>
      <c r="AP595">
        <v>49200000000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1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450</v>
      </c>
      <c r="ES595" t="s">
        <v>10328</v>
      </c>
      <c r="ET595" t="s">
        <v>10328</v>
      </c>
      <c r="EU595">
        <v>2022</v>
      </c>
      <c r="EV595" t="s">
        <v>10329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 t="b">
        <v>1</v>
      </c>
      <c r="FR595" t="b">
        <v>1</v>
      </c>
    </row>
    <row r="596" spans="1:174" x14ac:dyDescent="0.4">
      <c r="A596" t="s">
        <v>2076</v>
      </c>
      <c r="B596">
        <v>706506561702</v>
      </c>
      <c r="C596">
        <v>6000000001222</v>
      </c>
      <c r="D596" t="s">
        <v>2077</v>
      </c>
      <c r="E596" t="s">
        <v>2079</v>
      </c>
      <c r="F596" t="s">
        <v>647</v>
      </c>
      <c r="G596" t="s">
        <v>1280</v>
      </c>
      <c r="H596" t="s">
        <v>695</v>
      </c>
      <c r="I596" t="s">
        <v>590</v>
      </c>
      <c r="J596" t="s">
        <v>591</v>
      </c>
      <c r="K596" t="s">
        <v>592</v>
      </c>
      <c r="L596" t="s">
        <v>593</v>
      </c>
      <c r="M596" t="s">
        <v>974</v>
      </c>
      <c r="N596" t="s">
        <v>595</v>
      </c>
      <c r="O596" t="s">
        <v>596</v>
      </c>
      <c r="P596" t="s">
        <v>595</v>
      </c>
      <c r="Q596" t="s">
        <v>597</v>
      </c>
      <c r="R596" t="s">
        <v>598</v>
      </c>
      <c r="S596" t="s">
        <v>598</v>
      </c>
      <c r="T596" s="1">
        <v>44396</v>
      </c>
      <c r="U596" s="1">
        <v>45674</v>
      </c>
      <c r="V596" s="1">
        <v>45674</v>
      </c>
      <c r="W596" s="1">
        <v>45625</v>
      </c>
      <c r="X596" t="s">
        <v>594</v>
      </c>
      <c r="Y596" t="s">
        <v>594</v>
      </c>
      <c r="Z596" t="s">
        <v>1444</v>
      </c>
      <c r="AA596" t="s">
        <v>1444</v>
      </c>
      <c r="AB596" t="s">
        <v>1870</v>
      </c>
      <c r="AC596" t="s">
        <v>594</v>
      </c>
      <c r="AD596" t="s">
        <v>604</v>
      </c>
      <c r="AF596" t="s">
        <v>10331</v>
      </c>
      <c r="AH596" t="s">
        <v>10328</v>
      </c>
      <c r="AI596" t="s">
        <v>607</v>
      </c>
      <c r="AJ596" t="s">
        <v>608</v>
      </c>
      <c r="AK596" t="s">
        <v>647</v>
      </c>
      <c r="AL596" t="s">
        <v>609</v>
      </c>
      <c r="AM596" t="s">
        <v>610</v>
      </c>
      <c r="AN596" t="s">
        <v>611</v>
      </c>
      <c r="AO596">
        <v>0</v>
      </c>
      <c r="AP596">
        <v>9800000000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1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450</v>
      </c>
      <c r="ES596" t="s">
        <v>10328</v>
      </c>
      <c r="ET596" t="s">
        <v>10328</v>
      </c>
      <c r="EU596">
        <v>2021</v>
      </c>
      <c r="EV596" t="s">
        <v>10329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 t="b">
        <v>1</v>
      </c>
      <c r="FR596" t="b">
        <v>1</v>
      </c>
    </row>
    <row r="597" spans="1:174" x14ac:dyDescent="0.4">
      <c r="A597" t="s">
        <v>2076</v>
      </c>
      <c r="B597">
        <v>706506561702</v>
      </c>
      <c r="C597">
        <v>6000000001223</v>
      </c>
      <c r="D597" t="s">
        <v>2077</v>
      </c>
      <c r="E597" t="e">
        <v>#N/A</v>
      </c>
      <c r="F597" t="s">
        <v>647</v>
      </c>
      <c r="G597" t="s">
        <v>1280</v>
      </c>
      <c r="H597" t="s">
        <v>695</v>
      </c>
      <c r="I597" t="s">
        <v>590</v>
      </c>
      <c r="J597" t="s">
        <v>591</v>
      </c>
      <c r="K597" t="s">
        <v>592</v>
      </c>
      <c r="L597" t="s">
        <v>593</v>
      </c>
      <c r="M597" t="s">
        <v>974</v>
      </c>
      <c r="N597" t="s">
        <v>595</v>
      </c>
      <c r="O597" t="s">
        <v>596</v>
      </c>
      <c r="P597" t="s">
        <v>595</v>
      </c>
      <c r="Q597" t="s">
        <v>597</v>
      </c>
      <c r="R597" t="s">
        <v>598</v>
      </c>
      <c r="S597" t="s">
        <v>598</v>
      </c>
      <c r="T597" s="1">
        <v>45490</v>
      </c>
      <c r="U597" s="1">
        <v>45674</v>
      </c>
      <c r="V597" s="1">
        <v>45674</v>
      </c>
      <c r="W597" s="1">
        <v>45625</v>
      </c>
      <c r="X597" t="s">
        <v>594</v>
      </c>
      <c r="Y597" t="s">
        <v>594</v>
      </c>
      <c r="Z597" t="s">
        <v>1444</v>
      </c>
      <c r="AA597" t="s">
        <v>1444</v>
      </c>
      <c r="AB597" t="s">
        <v>1870</v>
      </c>
      <c r="AC597" t="s">
        <v>594</v>
      </c>
      <c r="AD597" t="s">
        <v>604</v>
      </c>
      <c r="AF597" t="s">
        <v>10331</v>
      </c>
      <c r="AH597" t="s">
        <v>10328</v>
      </c>
      <c r="AI597" t="s">
        <v>607</v>
      </c>
      <c r="AJ597" t="s">
        <v>608</v>
      </c>
      <c r="AK597" t="s">
        <v>647</v>
      </c>
      <c r="AL597" t="s">
        <v>609</v>
      </c>
      <c r="AM597" t="s">
        <v>610</v>
      </c>
      <c r="AN597" t="s">
        <v>611</v>
      </c>
      <c r="AO597">
        <v>0</v>
      </c>
      <c r="AP597">
        <v>20800000000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1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450</v>
      </c>
      <c r="ES597" t="s">
        <v>10328</v>
      </c>
      <c r="ET597" t="s">
        <v>10328</v>
      </c>
      <c r="EU597">
        <v>2024</v>
      </c>
      <c r="EV597" t="s">
        <v>10329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 t="b">
        <v>1</v>
      </c>
      <c r="FR597" t="b">
        <v>1</v>
      </c>
    </row>
    <row r="598" spans="1:174" x14ac:dyDescent="0.4">
      <c r="A598" t="s">
        <v>302</v>
      </c>
      <c r="B598" t="s">
        <v>2080</v>
      </c>
      <c r="C598">
        <v>210001093</v>
      </c>
      <c r="D598" t="s">
        <v>2081</v>
      </c>
      <c r="E598" t="s">
        <v>2082</v>
      </c>
      <c r="F598" t="s">
        <v>587</v>
      </c>
      <c r="G598" t="s">
        <v>717</v>
      </c>
      <c r="H598" t="s">
        <v>1178</v>
      </c>
      <c r="I598" t="s">
        <v>590</v>
      </c>
      <c r="J598" t="s">
        <v>591</v>
      </c>
      <c r="K598" t="s">
        <v>592</v>
      </c>
      <c r="L598" t="s">
        <v>593</v>
      </c>
      <c r="M598" t="s">
        <v>594</v>
      </c>
      <c r="N598" t="s">
        <v>635</v>
      </c>
      <c r="O598" t="s">
        <v>596</v>
      </c>
      <c r="P598" t="s">
        <v>636</v>
      </c>
      <c r="Q598" t="s">
        <v>597</v>
      </c>
      <c r="R598" t="s">
        <v>598</v>
      </c>
      <c r="S598" t="s">
        <v>598</v>
      </c>
      <c r="T598" s="1">
        <v>44462</v>
      </c>
      <c r="U598" s="1">
        <v>53593</v>
      </c>
      <c r="V598" s="1">
        <v>53593</v>
      </c>
      <c r="AC598" t="s">
        <v>594</v>
      </c>
      <c r="AD598" t="s">
        <v>681</v>
      </c>
      <c r="AF598" t="s">
        <v>605</v>
      </c>
      <c r="AH598" t="s">
        <v>10328</v>
      </c>
      <c r="AI598" t="s">
        <v>607</v>
      </c>
      <c r="AJ598" t="s">
        <v>608</v>
      </c>
      <c r="AK598" t="s">
        <v>587</v>
      </c>
      <c r="AL598" t="s">
        <v>609</v>
      </c>
      <c r="AM598" t="s">
        <v>610</v>
      </c>
      <c r="AN598" t="s">
        <v>619</v>
      </c>
      <c r="AO598">
        <v>0</v>
      </c>
      <c r="AP598">
        <v>40000000000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39588857600</v>
      </c>
      <c r="AX598">
        <v>292363587</v>
      </c>
      <c r="AY598">
        <v>292363587</v>
      </c>
      <c r="AZ598">
        <v>3730264194</v>
      </c>
      <c r="BA598">
        <v>-292363587</v>
      </c>
      <c r="BB598">
        <v>-292363587</v>
      </c>
      <c r="BC598">
        <v>35858593406</v>
      </c>
      <c r="BD598">
        <v>331678941</v>
      </c>
      <c r="BE598">
        <v>331678941</v>
      </c>
      <c r="BF598">
        <v>7435081712</v>
      </c>
      <c r="BG598">
        <v>331678941</v>
      </c>
      <c r="BH598">
        <v>0</v>
      </c>
      <c r="BI598">
        <v>0</v>
      </c>
      <c r="BJ598">
        <v>17164977</v>
      </c>
      <c r="BK598">
        <v>331678941</v>
      </c>
      <c r="BL598">
        <v>0</v>
      </c>
      <c r="BM598">
        <v>1491933587</v>
      </c>
      <c r="BN598">
        <v>1491933587</v>
      </c>
      <c r="BO598">
        <v>331678941</v>
      </c>
      <c r="BP598">
        <v>331678941</v>
      </c>
      <c r="BQ598">
        <v>1823612528</v>
      </c>
      <c r="BR598">
        <v>1823612528</v>
      </c>
      <c r="BS598">
        <v>0</v>
      </c>
      <c r="BT598">
        <v>0</v>
      </c>
      <c r="BU598">
        <v>0</v>
      </c>
      <c r="BV598">
        <v>1823612528</v>
      </c>
      <c r="BW598">
        <v>1823612528</v>
      </c>
      <c r="BX598">
        <v>5.4083534135667133</v>
      </c>
      <c r="BY598">
        <v>5.4083534135667133</v>
      </c>
      <c r="BZ598">
        <v>0</v>
      </c>
      <c r="CA598">
        <v>35858890989</v>
      </c>
      <c r="CB598">
        <v>36151239959</v>
      </c>
      <c r="CC598">
        <v>36151239959</v>
      </c>
      <c r="CD598">
        <v>0</v>
      </c>
      <c r="CE598">
        <v>35230033617</v>
      </c>
      <c r="CF598">
        <v>34030463617</v>
      </c>
      <c r="CG598">
        <v>34030463617</v>
      </c>
      <c r="CH598">
        <v>35230033617</v>
      </c>
      <c r="CI598">
        <v>34030463617</v>
      </c>
      <c r="CJ598">
        <v>34030463617</v>
      </c>
      <c r="CK598">
        <v>1491933587</v>
      </c>
      <c r="CL598">
        <v>0</v>
      </c>
      <c r="CM598">
        <v>85.28302788734436</v>
      </c>
      <c r="CN598">
        <v>23.60873281955719</v>
      </c>
      <c r="CO598">
        <v>4.0430107712745675</v>
      </c>
      <c r="CP598">
        <v>3004523939430.6904</v>
      </c>
      <c r="CQ598">
        <v>831736450887.771</v>
      </c>
      <c r="CR598">
        <v>142435405385.89612</v>
      </c>
      <c r="CS598">
        <v>1.1719302433975767</v>
      </c>
      <c r="CT598">
        <v>41287141871.675621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0.83360247784947306</v>
      </c>
      <c r="DI598">
        <v>0.16639752215052694</v>
      </c>
      <c r="DJ598">
        <v>29367843317.851433</v>
      </c>
      <c r="DK598">
        <v>5862190299.1485662</v>
      </c>
      <c r="DL598">
        <v>28367878793.49754</v>
      </c>
      <c r="DM598">
        <v>5662584823.5024586</v>
      </c>
      <c r="DN598">
        <v>0</v>
      </c>
      <c r="DO598">
        <v>0</v>
      </c>
      <c r="DP598">
        <v>243715010.55616</v>
      </c>
      <c r="DQ598">
        <v>48648576.443840012</v>
      </c>
      <c r="DR598">
        <v>0</v>
      </c>
      <c r="DS598">
        <v>0</v>
      </c>
      <c r="DT598">
        <v>0</v>
      </c>
      <c r="DU598">
        <v>0</v>
      </c>
      <c r="DV598">
        <v>35718037808</v>
      </c>
      <c r="DW598">
        <v>3791050157.487422</v>
      </c>
      <c r="DX598">
        <v>0</v>
      </c>
      <c r="DY598">
        <v>2875434502.5959377</v>
      </c>
      <c r="DZ598">
        <v>0</v>
      </c>
      <c r="EA598">
        <v>0</v>
      </c>
      <c r="EB598">
        <v>6666484660.0833597</v>
      </c>
      <c r="EC598">
        <v>0.18664196213461154</v>
      </c>
      <c r="ED598">
        <v>6666484660.0833597</v>
      </c>
      <c r="EE598">
        <v>6575402600.3452053</v>
      </c>
      <c r="EF598">
        <v>0</v>
      </c>
      <c r="EG598">
        <v>331678941</v>
      </c>
      <c r="EH598">
        <v>17164977</v>
      </c>
      <c r="EI598">
        <v>0</v>
      </c>
      <c r="EJ598">
        <v>1474768610</v>
      </c>
      <c r="EK598">
        <v>0</v>
      </c>
      <c r="EL598">
        <v>331678941</v>
      </c>
      <c r="EM598">
        <v>17164977</v>
      </c>
      <c r="EN598">
        <v>0</v>
      </c>
      <c r="EO598">
        <v>1474768610</v>
      </c>
      <c r="EP598">
        <v>1823612528</v>
      </c>
      <c r="EQ598">
        <v>1823612528</v>
      </c>
      <c r="ER598">
        <v>71</v>
      </c>
      <c r="ES598" t="s">
        <v>10328</v>
      </c>
      <c r="ET598" t="s">
        <v>10328</v>
      </c>
      <c r="EU598">
        <v>2021</v>
      </c>
      <c r="EV598" t="s">
        <v>613</v>
      </c>
      <c r="EW598">
        <v>0</v>
      </c>
      <c r="EX598">
        <v>276488387.06808919</v>
      </c>
      <c r="EY598">
        <v>14308767.359429214</v>
      </c>
      <c r="EZ598">
        <v>0</v>
      </c>
      <c r="FA598">
        <v>1229370767.5506232</v>
      </c>
      <c r="FB598">
        <v>0</v>
      </c>
      <c r="FC598">
        <v>276488387.06808919</v>
      </c>
      <c r="FD598">
        <v>14308767.359429214</v>
      </c>
      <c r="FE598">
        <v>0</v>
      </c>
      <c r="FF598">
        <v>1229370767.5506232</v>
      </c>
      <c r="FG598">
        <v>0</v>
      </c>
      <c r="FH598">
        <v>55190553.93191082</v>
      </c>
      <c r="FI598">
        <v>2856209.6405707854</v>
      </c>
      <c r="FJ598">
        <v>0</v>
      </c>
      <c r="FK598">
        <v>245397842.44937682</v>
      </c>
      <c r="FL598">
        <v>0</v>
      </c>
      <c r="FM598">
        <v>55190553.93191082</v>
      </c>
      <c r="FN598">
        <v>2856209.6405707854</v>
      </c>
      <c r="FO598">
        <v>0</v>
      </c>
      <c r="FP598">
        <v>245397842.44937682</v>
      </c>
      <c r="FQ598" t="b">
        <v>1</v>
      </c>
      <c r="FR598" t="b">
        <v>1</v>
      </c>
    </row>
    <row r="599" spans="1:174" x14ac:dyDescent="0.4">
      <c r="A599" t="s">
        <v>2083</v>
      </c>
      <c r="B599">
        <v>206508767201</v>
      </c>
      <c r="C599">
        <v>6000000001227</v>
      </c>
      <c r="D599" t="s">
        <v>2084</v>
      </c>
      <c r="E599" t="s">
        <v>2085</v>
      </c>
      <c r="F599" t="s">
        <v>647</v>
      </c>
      <c r="G599" t="s">
        <v>1280</v>
      </c>
      <c r="H599" t="s">
        <v>1281</v>
      </c>
      <c r="I599" t="s">
        <v>590</v>
      </c>
      <c r="J599" t="s">
        <v>591</v>
      </c>
      <c r="K599" t="s">
        <v>592</v>
      </c>
      <c r="L599" t="s">
        <v>593</v>
      </c>
      <c r="M599" t="s">
        <v>650</v>
      </c>
      <c r="N599" t="s">
        <v>595</v>
      </c>
      <c r="O599" t="s">
        <v>596</v>
      </c>
      <c r="P599" t="s">
        <v>595</v>
      </c>
      <c r="Q599" t="s">
        <v>597</v>
      </c>
      <c r="R599" t="s">
        <v>598</v>
      </c>
      <c r="S599" t="s">
        <v>598</v>
      </c>
      <c r="T599" s="1">
        <v>44413</v>
      </c>
      <c r="U599" s="1">
        <v>45265</v>
      </c>
      <c r="V599" s="1">
        <v>45265</v>
      </c>
      <c r="W599" s="1">
        <v>45225</v>
      </c>
      <c r="X599" t="s">
        <v>594</v>
      </c>
      <c r="Y599" t="s">
        <v>594</v>
      </c>
      <c r="Z599" t="s">
        <v>1444</v>
      </c>
      <c r="AA599" t="s">
        <v>1444</v>
      </c>
      <c r="AB599" t="s">
        <v>1391</v>
      </c>
      <c r="AC599" t="s">
        <v>594</v>
      </c>
      <c r="AD599" t="s">
        <v>604</v>
      </c>
      <c r="AF599" t="s">
        <v>10331</v>
      </c>
      <c r="AH599" s="1">
        <v>45226</v>
      </c>
      <c r="AI599" t="s">
        <v>607</v>
      </c>
      <c r="AJ599" t="s">
        <v>608</v>
      </c>
      <c r="AK599" t="s">
        <v>647</v>
      </c>
      <c r="AL599" t="s">
        <v>609</v>
      </c>
      <c r="AM599" t="s">
        <v>610</v>
      </c>
      <c r="AN599" t="s">
        <v>611</v>
      </c>
      <c r="AO599">
        <v>0</v>
      </c>
      <c r="AP599">
        <v>88500000000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1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450</v>
      </c>
      <c r="ES599" t="s">
        <v>10328</v>
      </c>
      <c r="ET599" t="s">
        <v>10328</v>
      </c>
      <c r="EU599">
        <v>2023</v>
      </c>
      <c r="EV599" t="s">
        <v>10329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 t="b">
        <v>1</v>
      </c>
      <c r="FR599" t="b">
        <v>1</v>
      </c>
    </row>
    <row r="600" spans="1:174" x14ac:dyDescent="0.4">
      <c r="A600" t="s">
        <v>2083</v>
      </c>
      <c r="B600">
        <v>206508767201</v>
      </c>
      <c r="C600">
        <v>6000000001228</v>
      </c>
      <c r="D600" t="s">
        <v>2084</v>
      </c>
      <c r="E600" t="s">
        <v>2085</v>
      </c>
      <c r="F600" t="s">
        <v>647</v>
      </c>
      <c r="G600" t="s">
        <v>1280</v>
      </c>
      <c r="H600" t="s">
        <v>1281</v>
      </c>
      <c r="I600" t="s">
        <v>590</v>
      </c>
      <c r="J600" t="s">
        <v>591</v>
      </c>
      <c r="K600" t="s">
        <v>592</v>
      </c>
      <c r="L600" t="s">
        <v>593</v>
      </c>
      <c r="M600" t="s">
        <v>650</v>
      </c>
      <c r="N600" t="s">
        <v>595</v>
      </c>
      <c r="O600" t="s">
        <v>596</v>
      </c>
      <c r="P600" t="s">
        <v>595</v>
      </c>
      <c r="Q600" t="s">
        <v>597</v>
      </c>
      <c r="R600" t="s">
        <v>598</v>
      </c>
      <c r="S600" t="s">
        <v>598</v>
      </c>
      <c r="T600" s="1">
        <v>44413</v>
      </c>
      <c r="U600" s="1">
        <v>45265</v>
      </c>
      <c r="V600" s="1">
        <v>45265</v>
      </c>
      <c r="W600" s="1">
        <v>45225</v>
      </c>
      <c r="X600" t="s">
        <v>594</v>
      </c>
      <c r="Y600" t="s">
        <v>594</v>
      </c>
      <c r="Z600" t="s">
        <v>1444</v>
      </c>
      <c r="AA600" t="s">
        <v>1444</v>
      </c>
      <c r="AB600" t="s">
        <v>1391</v>
      </c>
      <c r="AC600" t="s">
        <v>594</v>
      </c>
      <c r="AD600" t="s">
        <v>604</v>
      </c>
      <c r="AF600" t="s">
        <v>10331</v>
      </c>
      <c r="AH600" t="s">
        <v>10328</v>
      </c>
      <c r="AI600" t="s">
        <v>607</v>
      </c>
      <c r="AJ600" t="s">
        <v>608</v>
      </c>
      <c r="AK600" t="s">
        <v>647</v>
      </c>
      <c r="AL600" t="s">
        <v>609</v>
      </c>
      <c r="AM600" t="s">
        <v>610</v>
      </c>
      <c r="AN600" t="s">
        <v>611</v>
      </c>
      <c r="AO600">
        <v>0</v>
      </c>
      <c r="AP600">
        <v>11500000000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1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450</v>
      </c>
      <c r="ES600" t="s">
        <v>10328</v>
      </c>
      <c r="ET600" t="s">
        <v>10328</v>
      </c>
      <c r="EU600">
        <v>2021</v>
      </c>
      <c r="EV600" t="s">
        <v>10329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 t="b">
        <v>1</v>
      </c>
      <c r="FR600" t="b">
        <v>1</v>
      </c>
    </row>
    <row r="601" spans="1:174" x14ac:dyDescent="0.4">
      <c r="A601" t="s">
        <v>303</v>
      </c>
      <c r="B601" t="s">
        <v>2086</v>
      </c>
      <c r="C601">
        <v>210001171</v>
      </c>
      <c r="D601" t="s">
        <v>2087</v>
      </c>
      <c r="E601" t="s">
        <v>2088</v>
      </c>
      <c r="F601" t="s">
        <v>885</v>
      </c>
      <c r="G601" t="s">
        <v>885</v>
      </c>
      <c r="H601" t="s">
        <v>899</v>
      </c>
      <c r="I601" t="s">
        <v>730</v>
      </c>
      <c r="J601" t="s">
        <v>695</v>
      </c>
      <c r="K601" t="s">
        <v>732</v>
      </c>
      <c r="L601" t="s">
        <v>695</v>
      </c>
      <c r="M601" t="s">
        <v>594</v>
      </c>
      <c r="N601" t="s">
        <v>635</v>
      </c>
      <c r="O601" t="s">
        <v>695</v>
      </c>
      <c r="P601" t="s">
        <v>636</v>
      </c>
      <c r="Q601" t="s">
        <v>696</v>
      </c>
      <c r="R601" t="s">
        <v>598</v>
      </c>
      <c r="S601" t="s">
        <v>733</v>
      </c>
      <c r="T601" s="1">
        <v>44545</v>
      </c>
      <c r="U601" s="1">
        <v>46022</v>
      </c>
      <c r="V601" s="1">
        <v>50024</v>
      </c>
      <c r="X601" t="s">
        <v>594</v>
      </c>
      <c r="Y601" t="s">
        <v>594</v>
      </c>
      <c r="Z601" t="s">
        <v>594</v>
      </c>
      <c r="AA601" t="s">
        <v>594</v>
      </c>
      <c r="AB601" t="s">
        <v>1069</v>
      </c>
      <c r="AC601" t="s">
        <v>2089</v>
      </c>
      <c r="AD601" t="s">
        <v>1011</v>
      </c>
      <c r="AF601" t="s">
        <v>735</v>
      </c>
      <c r="AH601" t="s">
        <v>10328</v>
      </c>
      <c r="AI601" t="s">
        <v>607</v>
      </c>
      <c r="AJ601" t="s">
        <v>737</v>
      </c>
      <c r="AK601" t="s">
        <v>885</v>
      </c>
      <c r="AL601" t="s">
        <v>609</v>
      </c>
      <c r="AM601" t="s">
        <v>610</v>
      </c>
      <c r="AN601" t="s">
        <v>619</v>
      </c>
      <c r="AO601">
        <v>350000000</v>
      </c>
      <c r="AP601">
        <v>70000000000</v>
      </c>
      <c r="AQ601">
        <v>0</v>
      </c>
      <c r="AR601">
        <v>0</v>
      </c>
      <c r="AS601">
        <v>0</v>
      </c>
      <c r="AT601">
        <v>0</v>
      </c>
      <c r="AU601">
        <v>2161827328</v>
      </c>
      <c r="AV601">
        <v>2161827328</v>
      </c>
      <c r="AW601">
        <v>67990224933</v>
      </c>
      <c r="AX601">
        <v>0</v>
      </c>
      <c r="AY601">
        <v>0</v>
      </c>
      <c r="AZ601">
        <v>141620901</v>
      </c>
      <c r="BA601">
        <v>2161827328</v>
      </c>
      <c r="BB601">
        <v>2161827328</v>
      </c>
      <c r="BC601">
        <v>67848604032</v>
      </c>
      <c r="BD601">
        <v>71073</v>
      </c>
      <c r="BE601">
        <v>718913489</v>
      </c>
      <c r="BF601">
        <v>4289539136</v>
      </c>
      <c r="BG601">
        <v>718842416</v>
      </c>
      <c r="BH601">
        <v>0</v>
      </c>
      <c r="BI601">
        <v>71073</v>
      </c>
      <c r="BJ601">
        <v>0</v>
      </c>
      <c r="BK601">
        <v>718842416</v>
      </c>
      <c r="BL601">
        <v>71073</v>
      </c>
      <c r="BM601">
        <v>-44140557</v>
      </c>
      <c r="BN601">
        <v>-44140557</v>
      </c>
      <c r="BO601">
        <v>71073</v>
      </c>
      <c r="BP601">
        <v>718913489</v>
      </c>
      <c r="BQ601">
        <v>-44069484</v>
      </c>
      <c r="BR601">
        <v>674772932</v>
      </c>
      <c r="BS601">
        <v>0</v>
      </c>
      <c r="BT601">
        <v>0</v>
      </c>
      <c r="BU601">
        <v>0</v>
      </c>
      <c r="BV601">
        <v>-44069484</v>
      </c>
      <c r="BW601">
        <v>674772932</v>
      </c>
      <c r="BX601">
        <v>-6.3362100221545259E-2</v>
      </c>
      <c r="BY601">
        <v>0.97521273444036383</v>
      </c>
      <c r="BZ601">
        <v>0</v>
      </c>
      <c r="CA601">
        <v>67852601716</v>
      </c>
      <c r="CB601">
        <v>65690774388</v>
      </c>
      <c r="CC601">
        <v>65690774388</v>
      </c>
      <c r="CD601">
        <v>0</v>
      </c>
      <c r="CE601">
        <v>70588613028</v>
      </c>
      <c r="CF601">
        <v>68470926257</v>
      </c>
      <c r="CG601">
        <v>68470926257</v>
      </c>
      <c r="CH601">
        <v>70588613028</v>
      </c>
      <c r="CI601">
        <v>68470926257</v>
      </c>
      <c r="CJ601">
        <v>68470926257</v>
      </c>
      <c r="CK601">
        <v>-44140557</v>
      </c>
      <c r="CL601">
        <v>0</v>
      </c>
      <c r="CM601">
        <v>-0.74910849332809437</v>
      </c>
      <c r="CN601">
        <v>4.0751144289970416</v>
      </c>
      <c r="CO601">
        <v>3.492201268672944</v>
      </c>
      <c r="CP601">
        <v>-52878529551.524971</v>
      </c>
      <c r="CQ601">
        <v>287656675473.29132</v>
      </c>
      <c r="CR601">
        <v>246509643970.24512</v>
      </c>
      <c r="CS601">
        <v>1.103390570319883</v>
      </c>
      <c r="CT601">
        <v>77886809987.054443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0.57283763975933844</v>
      </c>
      <c r="DI601">
        <v>0.42716236024066151</v>
      </c>
      <c r="DJ601">
        <v>40435814480.84481</v>
      </c>
      <c r="DK601">
        <v>30152798547.15519</v>
      </c>
      <c r="DL601">
        <v>39222723789.195595</v>
      </c>
      <c r="DM601">
        <v>29248202467.804401</v>
      </c>
      <c r="DN601">
        <v>1238376064.1387572</v>
      </c>
      <c r="DO601">
        <v>923451263.86124265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64714846616</v>
      </c>
      <c r="DW601">
        <v>4618695296.7770262</v>
      </c>
      <c r="DX601">
        <v>0</v>
      </c>
      <c r="DY601">
        <v>13261092984.272463</v>
      </c>
      <c r="DZ601">
        <v>15856602022.360415</v>
      </c>
      <c r="EA601">
        <v>0</v>
      </c>
      <c r="EB601">
        <v>33736390303.409904</v>
      </c>
      <c r="EC601">
        <v>0.52130835608082815</v>
      </c>
      <c r="ED601">
        <v>33736390303.409904</v>
      </c>
      <c r="EE601">
        <v>36798433815.652412</v>
      </c>
      <c r="EF601">
        <v>0</v>
      </c>
      <c r="EG601">
        <v>71073</v>
      </c>
      <c r="EH601">
        <v>0</v>
      </c>
      <c r="EI601">
        <v>0</v>
      </c>
      <c r="EJ601">
        <v>-44140557</v>
      </c>
      <c r="EK601">
        <v>0</v>
      </c>
      <c r="EL601">
        <v>718913489</v>
      </c>
      <c r="EM601">
        <v>0</v>
      </c>
      <c r="EN601">
        <v>0</v>
      </c>
      <c r="EO601">
        <v>-44140557</v>
      </c>
      <c r="EP601">
        <v>-44069484</v>
      </c>
      <c r="EQ601">
        <v>674772932</v>
      </c>
      <c r="ER601">
        <v>153</v>
      </c>
      <c r="ES601" t="s">
        <v>10328</v>
      </c>
      <c r="ET601" t="s">
        <v>10328</v>
      </c>
      <c r="EU601">
        <v>2021</v>
      </c>
      <c r="EV601" t="s">
        <v>613</v>
      </c>
      <c r="EW601">
        <v>0</v>
      </c>
      <c r="EX601">
        <v>40713.28957061546</v>
      </c>
      <c r="EY601">
        <v>0</v>
      </c>
      <c r="EZ601">
        <v>0</v>
      </c>
      <c r="FA601">
        <v>-25285372.489542544</v>
      </c>
      <c r="FB601">
        <v>0</v>
      </c>
      <c r="FC601">
        <v>411820706.22991109</v>
      </c>
      <c r="FD601">
        <v>0</v>
      </c>
      <c r="FE601">
        <v>0</v>
      </c>
      <c r="FF601">
        <v>-25285372.489542544</v>
      </c>
      <c r="FG601">
        <v>0</v>
      </c>
      <c r="FH601">
        <v>30359.710429384537</v>
      </c>
      <c r="FI601">
        <v>0</v>
      </c>
      <c r="FJ601">
        <v>0</v>
      </c>
      <c r="FK601">
        <v>-18855184.510457452</v>
      </c>
      <c r="FL601">
        <v>0</v>
      </c>
      <c r="FM601">
        <v>307092782.77008885</v>
      </c>
      <c r="FN601">
        <v>0</v>
      </c>
      <c r="FO601">
        <v>0</v>
      </c>
      <c r="FP601">
        <v>-18855184.510457452</v>
      </c>
      <c r="FQ601" t="b">
        <v>1</v>
      </c>
      <c r="FR601" t="b">
        <v>1</v>
      </c>
    </row>
    <row r="602" spans="1:174" x14ac:dyDescent="0.4">
      <c r="A602" t="s">
        <v>304</v>
      </c>
      <c r="B602" t="s">
        <v>2090</v>
      </c>
      <c r="C602">
        <v>210001066</v>
      </c>
      <c r="D602" t="s">
        <v>2091</v>
      </c>
      <c r="E602" t="s">
        <v>2092</v>
      </c>
      <c r="F602" t="s">
        <v>587</v>
      </c>
      <c r="G602" t="s">
        <v>695</v>
      </c>
      <c r="H602" t="s">
        <v>695</v>
      </c>
      <c r="I602" t="s">
        <v>730</v>
      </c>
      <c r="J602" t="s">
        <v>878</v>
      </c>
      <c r="K602" t="s">
        <v>732</v>
      </c>
      <c r="L602" t="s">
        <v>695</v>
      </c>
      <c r="M602" t="s">
        <v>594</v>
      </c>
      <c r="N602" t="s">
        <v>635</v>
      </c>
      <c r="O602" t="s">
        <v>624</v>
      </c>
      <c r="P602" t="s">
        <v>625</v>
      </c>
      <c r="Q602" t="s">
        <v>696</v>
      </c>
      <c r="R602" t="s">
        <v>598</v>
      </c>
      <c r="S602" t="s">
        <v>733</v>
      </c>
      <c r="T602" s="1">
        <v>44427</v>
      </c>
      <c r="U602" s="1">
        <v>46253</v>
      </c>
      <c r="V602" s="1">
        <v>53923</v>
      </c>
      <c r="X602" t="s">
        <v>594</v>
      </c>
      <c r="Y602" t="s">
        <v>594</v>
      </c>
      <c r="Z602" t="s">
        <v>594</v>
      </c>
      <c r="AA602" t="s">
        <v>594</v>
      </c>
      <c r="AB602" t="s">
        <v>810</v>
      </c>
      <c r="AC602" t="s">
        <v>2093</v>
      </c>
      <c r="AD602" t="s">
        <v>812</v>
      </c>
      <c r="AF602" t="s">
        <v>813</v>
      </c>
      <c r="AH602" t="s">
        <v>10328</v>
      </c>
      <c r="AI602" t="s">
        <v>607</v>
      </c>
      <c r="AJ602" t="s">
        <v>814</v>
      </c>
      <c r="AK602" t="s">
        <v>587</v>
      </c>
      <c r="AL602" t="s">
        <v>627</v>
      </c>
      <c r="AM602" t="s">
        <v>610</v>
      </c>
      <c r="AN602" t="s">
        <v>619</v>
      </c>
      <c r="AO602">
        <v>280000000</v>
      </c>
      <c r="AP602">
        <v>56000000000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39042776460</v>
      </c>
      <c r="AX602">
        <v>72969573</v>
      </c>
      <c r="AY602">
        <v>172970672</v>
      </c>
      <c r="AZ602">
        <v>1683767076</v>
      </c>
      <c r="BA602">
        <v>-72969573</v>
      </c>
      <c r="BB602">
        <v>-172970672</v>
      </c>
      <c r="BC602">
        <v>37359009384</v>
      </c>
      <c r="BD602">
        <v>822689917</v>
      </c>
      <c r="BE602">
        <v>1737258761</v>
      </c>
      <c r="BF602">
        <v>7864108561</v>
      </c>
      <c r="BG602">
        <v>1737258761</v>
      </c>
      <c r="BH602">
        <v>0</v>
      </c>
      <c r="BI602">
        <v>0</v>
      </c>
      <c r="BJ602">
        <v>-7737316</v>
      </c>
      <c r="BK602">
        <v>1737258761</v>
      </c>
      <c r="BL602">
        <v>0</v>
      </c>
      <c r="BM602">
        <v>-2025765842</v>
      </c>
      <c r="BN602">
        <v>-2028044220</v>
      </c>
      <c r="BO602">
        <v>822689917</v>
      </c>
      <c r="BP602">
        <v>1737258761</v>
      </c>
      <c r="BQ602">
        <v>-1203075925</v>
      </c>
      <c r="BR602">
        <v>-290785459</v>
      </c>
      <c r="BS602">
        <v>0</v>
      </c>
      <c r="BT602">
        <v>0</v>
      </c>
      <c r="BU602">
        <v>0</v>
      </c>
      <c r="BV602">
        <v>-1203075925</v>
      </c>
      <c r="BW602">
        <v>-290785459</v>
      </c>
      <c r="BX602">
        <v>-2.9570511523534426</v>
      </c>
      <c r="BY602">
        <v>-0.72191057789346036</v>
      </c>
      <c r="BZ602">
        <v>0</v>
      </c>
      <c r="CA602">
        <v>37417181650</v>
      </c>
      <c r="CB602">
        <v>37488661798</v>
      </c>
      <c r="CC602">
        <v>37581879838</v>
      </c>
      <c r="CD602">
        <v>0</v>
      </c>
      <c r="CE602">
        <v>39034082956</v>
      </c>
      <c r="CF602">
        <v>41132818371</v>
      </c>
      <c r="CG602">
        <v>41235097848</v>
      </c>
      <c r="CH602">
        <v>39034082956</v>
      </c>
      <c r="CI602">
        <v>41132818371</v>
      </c>
      <c r="CJ602">
        <v>41235097848</v>
      </c>
      <c r="CK602">
        <v>-2028044220</v>
      </c>
      <c r="CL602">
        <v>0</v>
      </c>
      <c r="CM602">
        <v>-29.497002139687538</v>
      </c>
      <c r="CN602">
        <v>-2.8926578164100643</v>
      </c>
      <c r="CO602">
        <v>7.1486774086952227</v>
      </c>
      <c r="CP602">
        <v>-1151388428473.8728</v>
      </c>
      <c r="CQ602">
        <v>-112912245169.07227</v>
      </c>
      <c r="CR602">
        <v>279042066996.69244</v>
      </c>
      <c r="CS602">
        <v>1.2443264285462141</v>
      </c>
      <c r="CT602">
        <v>48571141036.216125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1</v>
      </c>
      <c r="DJ602">
        <v>0</v>
      </c>
      <c r="DK602">
        <v>39034082956</v>
      </c>
      <c r="DL602">
        <v>0</v>
      </c>
      <c r="DM602">
        <v>41235097848</v>
      </c>
      <c r="DN602">
        <v>0</v>
      </c>
      <c r="DO602">
        <v>0</v>
      </c>
      <c r="DP602">
        <v>0</v>
      </c>
      <c r="DQ602">
        <v>172970672</v>
      </c>
      <c r="DR602">
        <v>0</v>
      </c>
      <c r="DS602">
        <v>0</v>
      </c>
      <c r="DT602">
        <v>0</v>
      </c>
      <c r="DU602">
        <v>0</v>
      </c>
      <c r="DV602">
        <v>38238840705</v>
      </c>
      <c r="DW602">
        <v>34938962.208232023</v>
      </c>
      <c r="DX602">
        <v>0</v>
      </c>
      <c r="DY602">
        <v>19245275437.187553</v>
      </c>
      <c r="DZ602">
        <v>10937951929.615818</v>
      </c>
      <c r="EA602">
        <v>0</v>
      </c>
      <c r="EB602">
        <v>30218166329.011604</v>
      </c>
      <c r="EC602">
        <v>0.79024797226816457</v>
      </c>
      <c r="ED602">
        <v>30218166329.011604</v>
      </c>
      <c r="EE602">
        <v>30846604905.326324</v>
      </c>
      <c r="EF602">
        <v>0</v>
      </c>
      <c r="EG602">
        <v>822689917</v>
      </c>
      <c r="EH602">
        <v>-5458939</v>
      </c>
      <c r="EI602">
        <v>0</v>
      </c>
      <c r="EJ602">
        <v>-2020306903</v>
      </c>
      <c r="EK602">
        <v>0</v>
      </c>
      <c r="EL602">
        <v>1737258761</v>
      </c>
      <c r="EM602">
        <v>-7737316</v>
      </c>
      <c r="EN602">
        <v>0</v>
      </c>
      <c r="EO602">
        <v>-2020306904</v>
      </c>
      <c r="EP602">
        <v>-1203075925</v>
      </c>
      <c r="EQ602">
        <v>-290785459</v>
      </c>
      <c r="ER602">
        <v>733</v>
      </c>
      <c r="ES602" t="s">
        <v>10328</v>
      </c>
      <c r="ET602" t="s">
        <v>10328</v>
      </c>
      <c r="EU602">
        <v>2021</v>
      </c>
      <c r="EV602" t="s">
        <v>613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822689917</v>
      </c>
      <c r="FI602">
        <v>-5458939</v>
      </c>
      <c r="FJ602">
        <v>0</v>
      </c>
      <c r="FK602">
        <v>-2020306903</v>
      </c>
      <c r="FL602">
        <v>0</v>
      </c>
      <c r="FM602">
        <v>1737258761</v>
      </c>
      <c r="FN602">
        <v>-7737316</v>
      </c>
      <c r="FO602">
        <v>0</v>
      </c>
      <c r="FP602">
        <v>-2020306904</v>
      </c>
      <c r="FQ602" t="b">
        <v>1</v>
      </c>
      <c r="FR602" t="b">
        <v>1</v>
      </c>
    </row>
    <row r="603" spans="1:174" x14ac:dyDescent="0.4">
      <c r="A603" t="s">
        <v>305</v>
      </c>
      <c r="B603">
        <v>306508862301</v>
      </c>
      <c r="C603">
        <v>6000000001229</v>
      </c>
      <c r="D603" t="s">
        <v>2094</v>
      </c>
      <c r="E603" t="s">
        <v>2095</v>
      </c>
      <c r="F603" t="s">
        <v>647</v>
      </c>
      <c r="G603" t="s">
        <v>1280</v>
      </c>
      <c r="H603" t="s">
        <v>1760</v>
      </c>
      <c r="I603" t="s">
        <v>590</v>
      </c>
      <c r="J603" t="s">
        <v>591</v>
      </c>
      <c r="K603" t="s">
        <v>592</v>
      </c>
      <c r="L603" t="s">
        <v>593</v>
      </c>
      <c r="M603" t="s">
        <v>1055</v>
      </c>
      <c r="N603" t="s">
        <v>595</v>
      </c>
      <c r="O603" t="s">
        <v>596</v>
      </c>
      <c r="P603" t="s">
        <v>595</v>
      </c>
      <c r="Q603" t="s">
        <v>597</v>
      </c>
      <c r="R603" t="s">
        <v>598</v>
      </c>
      <c r="S603" t="s">
        <v>598</v>
      </c>
      <c r="T603" s="1">
        <v>44418</v>
      </c>
      <c r="U603" s="1">
        <v>45879</v>
      </c>
      <c r="V603" s="1">
        <v>46244</v>
      </c>
      <c r="X603" t="s">
        <v>594</v>
      </c>
      <c r="Y603" t="s">
        <v>594</v>
      </c>
      <c r="Z603" t="s">
        <v>1444</v>
      </c>
      <c r="AA603" t="s">
        <v>1444</v>
      </c>
      <c r="AB603" t="s">
        <v>2096</v>
      </c>
      <c r="AC603" t="s">
        <v>594</v>
      </c>
      <c r="AD603" t="s">
        <v>681</v>
      </c>
      <c r="AF603" t="s">
        <v>10331</v>
      </c>
      <c r="AH603" s="1">
        <v>44417</v>
      </c>
      <c r="AI603" t="s">
        <v>607</v>
      </c>
      <c r="AJ603" t="s">
        <v>608</v>
      </c>
      <c r="AK603" t="s">
        <v>647</v>
      </c>
      <c r="AL603" t="s">
        <v>609</v>
      </c>
      <c r="AM603" t="s">
        <v>610</v>
      </c>
      <c r="AN603" t="s">
        <v>619</v>
      </c>
      <c r="AO603">
        <v>0</v>
      </c>
      <c r="AP603">
        <v>100000000000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100000000000</v>
      </c>
      <c r="AX603">
        <v>0</v>
      </c>
      <c r="AY603">
        <v>0</v>
      </c>
      <c r="AZ603">
        <v>24760961020</v>
      </c>
      <c r="BA603">
        <v>0</v>
      </c>
      <c r="BB603">
        <v>0</v>
      </c>
      <c r="BC603">
        <v>75239038980</v>
      </c>
      <c r="BD603">
        <v>0</v>
      </c>
      <c r="BE603">
        <v>1008219178</v>
      </c>
      <c r="BF603">
        <v>14178957523</v>
      </c>
      <c r="BG603">
        <v>0</v>
      </c>
      <c r="BH603">
        <v>1008219178</v>
      </c>
      <c r="BI603">
        <v>0</v>
      </c>
      <c r="BJ603">
        <v>0</v>
      </c>
      <c r="BK603">
        <v>0</v>
      </c>
      <c r="BL603">
        <v>986423194</v>
      </c>
      <c r="BM603">
        <v>0</v>
      </c>
      <c r="BN603">
        <v>0</v>
      </c>
      <c r="BO603">
        <v>338491338</v>
      </c>
      <c r="BP603">
        <v>978314007</v>
      </c>
      <c r="BQ603">
        <v>338491338</v>
      </c>
      <c r="BR603">
        <v>978314007</v>
      </c>
      <c r="BS603">
        <v>0</v>
      </c>
      <c r="BT603">
        <v>0</v>
      </c>
      <c r="BU603">
        <v>0</v>
      </c>
      <c r="BV603">
        <v>338491338</v>
      </c>
      <c r="BW603">
        <v>978314007</v>
      </c>
      <c r="BX603">
        <v>0.45090092718776198</v>
      </c>
      <c r="BY603">
        <v>1.1522257667773905</v>
      </c>
      <c r="BZ603">
        <v>0</v>
      </c>
      <c r="CA603">
        <v>100000000000</v>
      </c>
      <c r="CB603">
        <v>100000000000</v>
      </c>
      <c r="CC603">
        <v>100000000000</v>
      </c>
      <c r="CD603">
        <v>0</v>
      </c>
      <c r="CE603">
        <v>75239038980</v>
      </c>
      <c r="CF603">
        <v>75239457663</v>
      </c>
      <c r="CG603">
        <v>95552177187</v>
      </c>
      <c r="CH603">
        <v>75239038980</v>
      </c>
      <c r="CI603">
        <v>75239457663</v>
      </c>
      <c r="CJ603">
        <v>95552177187</v>
      </c>
      <c r="CK603">
        <v>-20313138207</v>
      </c>
      <c r="CL603">
        <v>0</v>
      </c>
      <c r="CM603">
        <v>0.33837578333333335</v>
      </c>
      <c r="CN603">
        <v>4.0605093999999999</v>
      </c>
      <c r="CO603">
        <v>4.0605093999999999</v>
      </c>
      <c r="CP603">
        <v>25459068752.104702</v>
      </c>
      <c r="CQ603">
        <v>305508825025.25641</v>
      </c>
      <c r="CR603">
        <v>305508825025.25641</v>
      </c>
      <c r="CS603">
        <v>1.14178957523</v>
      </c>
      <c r="CT603">
        <v>85907150357.687607</v>
      </c>
      <c r="CU603">
        <v>4</v>
      </c>
      <c r="CV603">
        <v>0</v>
      </c>
      <c r="CW603">
        <v>0</v>
      </c>
      <c r="CX603">
        <v>0</v>
      </c>
      <c r="CY603">
        <v>0</v>
      </c>
      <c r="CZ603">
        <v>300956155920</v>
      </c>
      <c r="DA603">
        <v>0</v>
      </c>
      <c r="DB603">
        <v>0</v>
      </c>
      <c r="DC603">
        <v>0</v>
      </c>
      <c r="DD603">
        <v>0</v>
      </c>
      <c r="DE603">
        <v>75239038980</v>
      </c>
      <c r="DF603">
        <v>0</v>
      </c>
      <c r="DG603">
        <v>0</v>
      </c>
      <c r="DH603">
        <v>1</v>
      </c>
      <c r="DI603">
        <v>0</v>
      </c>
      <c r="DJ603">
        <v>75239038980</v>
      </c>
      <c r="DK603">
        <v>0</v>
      </c>
      <c r="DL603">
        <v>95552177187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100103790079.73494</v>
      </c>
      <c r="DW603">
        <v>4326552014.3896027</v>
      </c>
      <c r="DX603">
        <v>0</v>
      </c>
      <c r="DY603">
        <v>0</v>
      </c>
      <c r="DZ603">
        <v>0</v>
      </c>
      <c r="EA603">
        <v>0</v>
      </c>
      <c r="EB603">
        <v>4326552014.3896027</v>
      </c>
      <c r="EC603">
        <v>4.3220661384982588E-2</v>
      </c>
      <c r="ED603">
        <v>4326552014.3896027</v>
      </c>
      <c r="EE603">
        <v>3251881026.6860857</v>
      </c>
      <c r="EF603">
        <v>0</v>
      </c>
      <c r="EG603">
        <v>338491338</v>
      </c>
      <c r="EH603">
        <v>0</v>
      </c>
      <c r="EI603">
        <v>0</v>
      </c>
      <c r="EJ603">
        <v>0</v>
      </c>
      <c r="EK603">
        <v>0</v>
      </c>
      <c r="EL603">
        <v>978314007</v>
      </c>
      <c r="EM603">
        <v>0</v>
      </c>
      <c r="EN603">
        <v>0</v>
      </c>
      <c r="EO603">
        <v>0</v>
      </c>
      <c r="EP603">
        <v>338491338</v>
      </c>
      <c r="EQ603">
        <v>978314007</v>
      </c>
      <c r="ER603">
        <v>120</v>
      </c>
      <c r="ES603" t="s">
        <v>10328</v>
      </c>
      <c r="ET603" t="s">
        <v>10328</v>
      </c>
      <c r="EU603">
        <v>2021</v>
      </c>
      <c r="EV603" t="s">
        <v>10329</v>
      </c>
      <c r="EW603">
        <v>0</v>
      </c>
      <c r="EX603">
        <v>338491338</v>
      </c>
      <c r="EY603">
        <v>0</v>
      </c>
      <c r="EZ603">
        <v>0</v>
      </c>
      <c r="FA603">
        <v>0</v>
      </c>
      <c r="FB603">
        <v>0</v>
      </c>
      <c r="FC603">
        <v>978314007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 t="b">
        <v>1</v>
      </c>
      <c r="FR603" t="b">
        <v>1</v>
      </c>
    </row>
    <row r="604" spans="1:174" x14ac:dyDescent="0.4">
      <c r="A604" t="s">
        <v>2097</v>
      </c>
      <c r="B604">
        <v>800716489803</v>
      </c>
      <c r="C604">
        <v>6000000001230</v>
      </c>
      <c r="D604" t="s">
        <v>2098</v>
      </c>
      <c r="E604" t="s">
        <v>2099</v>
      </c>
      <c r="F604" t="s">
        <v>647</v>
      </c>
      <c r="G604" t="s">
        <v>1280</v>
      </c>
      <c r="H604" t="s">
        <v>1463</v>
      </c>
      <c r="I604" t="s">
        <v>590</v>
      </c>
      <c r="J604" t="s">
        <v>591</v>
      </c>
      <c r="K604" t="s">
        <v>592</v>
      </c>
      <c r="L604" t="s">
        <v>593</v>
      </c>
      <c r="M604" t="s">
        <v>1055</v>
      </c>
      <c r="N604" t="s">
        <v>595</v>
      </c>
      <c r="O604" t="s">
        <v>596</v>
      </c>
      <c r="P604" t="s">
        <v>595</v>
      </c>
      <c r="Q604" t="s">
        <v>597</v>
      </c>
      <c r="R604" t="s">
        <v>598</v>
      </c>
      <c r="S604" t="s">
        <v>598</v>
      </c>
      <c r="T604" s="1">
        <v>44558</v>
      </c>
      <c r="U604" s="1">
        <v>45379</v>
      </c>
      <c r="V604" s="1">
        <v>45379</v>
      </c>
      <c r="W604" s="1">
        <v>45350</v>
      </c>
      <c r="X604" t="s">
        <v>594</v>
      </c>
      <c r="Y604" t="s">
        <v>594</v>
      </c>
      <c r="Z604" t="s">
        <v>1444</v>
      </c>
      <c r="AA604" t="s">
        <v>1444</v>
      </c>
      <c r="AB604" t="s">
        <v>975</v>
      </c>
      <c r="AC604" t="s">
        <v>594</v>
      </c>
      <c r="AD604" t="s">
        <v>604</v>
      </c>
      <c r="AF604" t="s">
        <v>10331</v>
      </c>
      <c r="AH604" t="s">
        <v>10328</v>
      </c>
      <c r="AI604" t="s">
        <v>607</v>
      </c>
      <c r="AJ604" t="s">
        <v>608</v>
      </c>
      <c r="AK604" t="s">
        <v>647</v>
      </c>
      <c r="AL604" t="s">
        <v>609</v>
      </c>
      <c r="AM604" t="s">
        <v>610</v>
      </c>
      <c r="AN604" t="s">
        <v>611</v>
      </c>
      <c r="AO604">
        <v>0</v>
      </c>
      <c r="AP604">
        <v>70000000000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1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450</v>
      </c>
      <c r="ES604" t="s">
        <v>10328</v>
      </c>
      <c r="ET604" t="s">
        <v>10328</v>
      </c>
      <c r="EU604">
        <v>2021</v>
      </c>
      <c r="EV604" t="s">
        <v>10329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 t="b">
        <v>1</v>
      </c>
      <c r="FR604" t="b">
        <v>1</v>
      </c>
    </row>
    <row r="605" spans="1:174" x14ac:dyDescent="0.4">
      <c r="A605" t="s">
        <v>306</v>
      </c>
      <c r="B605" t="s">
        <v>2100</v>
      </c>
      <c r="C605">
        <v>210001149</v>
      </c>
      <c r="D605" t="s">
        <v>2101</v>
      </c>
      <c r="E605" t="s">
        <v>2102</v>
      </c>
      <c r="F605" t="s">
        <v>587</v>
      </c>
      <c r="G605" t="s">
        <v>695</v>
      </c>
      <c r="H605" t="s">
        <v>695</v>
      </c>
      <c r="I605" t="s">
        <v>730</v>
      </c>
      <c r="J605" t="s">
        <v>731</v>
      </c>
      <c r="K605" t="s">
        <v>732</v>
      </c>
      <c r="L605" t="s">
        <v>695</v>
      </c>
      <c r="M605" t="s">
        <v>594</v>
      </c>
      <c r="N605" t="s">
        <v>635</v>
      </c>
      <c r="O605" t="s">
        <v>695</v>
      </c>
      <c r="P605" t="s">
        <v>636</v>
      </c>
      <c r="Q605" t="s">
        <v>696</v>
      </c>
      <c r="R605" t="s">
        <v>598</v>
      </c>
      <c r="S605" t="s">
        <v>733</v>
      </c>
      <c r="T605" s="1">
        <v>44511</v>
      </c>
      <c r="U605" s="1">
        <v>45607</v>
      </c>
      <c r="V605" s="1">
        <v>48213</v>
      </c>
      <c r="X605" t="s">
        <v>594</v>
      </c>
      <c r="Y605" t="s">
        <v>594</v>
      </c>
      <c r="Z605" t="s">
        <v>594</v>
      </c>
      <c r="AA605" t="s">
        <v>594</v>
      </c>
      <c r="AB605" t="s">
        <v>630</v>
      </c>
      <c r="AC605" t="s">
        <v>2103</v>
      </c>
      <c r="AD605" t="s">
        <v>904</v>
      </c>
      <c r="AF605" t="s">
        <v>813</v>
      </c>
      <c r="AH605" t="s">
        <v>10328</v>
      </c>
      <c r="AI605" t="s">
        <v>607</v>
      </c>
      <c r="AJ605" t="s">
        <v>814</v>
      </c>
      <c r="AK605" t="s">
        <v>587</v>
      </c>
      <c r="AL605" t="s">
        <v>609</v>
      </c>
      <c r="AM605" t="s">
        <v>610</v>
      </c>
      <c r="AN605" t="s">
        <v>619</v>
      </c>
      <c r="AO605">
        <v>0</v>
      </c>
      <c r="AP605">
        <v>70000000000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1291475425</v>
      </c>
      <c r="AW605">
        <v>66926133442</v>
      </c>
      <c r="AX605">
        <v>14022405659</v>
      </c>
      <c r="AY605">
        <v>14022405659</v>
      </c>
      <c r="AZ605">
        <v>21419689631</v>
      </c>
      <c r="BA605">
        <v>-14022405659</v>
      </c>
      <c r="BB605">
        <v>-12730930234</v>
      </c>
      <c r="BC605">
        <v>45506443811</v>
      </c>
      <c r="BD605">
        <v>1170094342</v>
      </c>
      <c r="BE605">
        <v>1170173953</v>
      </c>
      <c r="BF605">
        <v>14884395939</v>
      </c>
      <c r="BG605">
        <v>1170094342</v>
      </c>
      <c r="BH605">
        <v>0</v>
      </c>
      <c r="BI605">
        <v>79611</v>
      </c>
      <c r="BJ605">
        <v>-165621975</v>
      </c>
      <c r="BK605">
        <v>1170094342</v>
      </c>
      <c r="BL605">
        <v>79611</v>
      </c>
      <c r="BM605">
        <v>-664947738</v>
      </c>
      <c r="BN605">
        <v>-662029595</v>
      </c>
      <c r="BO605">
        <v>1170094342</v>
      </c>
      <c r="BP605">
        <v>1170173953</v>
      </c>
      <c r="BQ605">
        <v>505146604</v>
      </c>
      <c r="BR605">
        <v>508144358</v>
      </c>
      <c r="BS605">
        <v>0</v>
      </c>
      <c r="BT605">
        <v>0</v>
      </c>
      <c r="BU605">
        <v>0</v>
      </c>
      <c r="BV605">
        <v>505146604</v>
      </c>
      <c r="BW605">
        <v>508144358</v>
      </c>
      <c r="BX605">
        <v>1.1231796430508232</v>
      </c>
      <c r="BY605">
        <v>1.1463799590460138</v>
      </c>
      <c r="BZ605">
        <v>0</v>
      </c>
      <c r="CA605">
        <v>42893292990</v>
      </c>
      <c r="CB605">
        <v>58749761449</v>
      </c>
      <c r="CC605">
        <v>57458286024</v>
      </c>
      <c r="CD605">
        <v>0</v>
      </c>
      <c r="CE605">
        <v>37883590289</v>
      </c>
      <c r="CF605">
        <v>52570943686</v>
      </c>
      <c r="CG605">
        <v>51276550118</v>
      </c>
      <c r="CH605">
        <v>37883590289</v>
      </c>
      <c r="CI605">
        <v>52570943686</v>
      </c>
      <c r="CJ605">
        <v>51276550118</v>
      </c>
      <c r="CK605">
        <v>-662029595</v>
      </c>
      <c r="CL605">
        <v>0</v>
      </c>
      <c r="CM605">
        <v>11.918017268180847</v>
      </c>
      <c r="CN605">
        <v>3.9952197670936593</v>
      </c>
      <c r="CO605">
        <v>3.389553129673005</v>
      </c>
      <c r="CP605">
        <v>451497283244.99023</v>
      </c>
      <c r="CQ605">
        <v>151353268771.09018</v>
      </c>
      <c r="CR605">
        <v>128408442027.32982</v>
      </c>
      <c r="CS605">
        <v>1.1085008507669587</v>
      </c>
      <c r="CT605">
        <v>41993992065.463394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0.63519700000000057</v>
      </c>
      <c r="DI605">
        <v>0.36480299999999932</v>
      </c>
      <c r="DJ605">
        <v>24063542900.801956</v>
      </c>
      <c r="DK605">
        <v>13820047388.198042</v>
      </c>
      <c r="DL605">
        <v>32570710805.303276</v>
      </c>
      <c r="DM605">
        <v>18705839312.69672</v>
      </c>
      <c r="DN605">
        <v>820341315.53372574</v>
      </c>
      <c r="DO605">
        <v>471134109.46627414</v>
      </c>
      <c r="DP605">
        <v>8906990007.3798313</v>
      </c>
      <c r="DQ605">
        <v>5115415651.6201677</v>
      </c>
      <c r="DR605">
        <v>0</v>
      </c>
      <c r="DS605">
        <v>0</v>
      </c>
      <c r="DT605">
        <v>0</v>
      </c>
      <c r="DU605">
        <v>0</v>
      </c>
      <c r="DV605">
        <v>58894397415</v>
      </c>
      <c r="DW605">
        <v>7615255393.150506</v>
      </c>
      <c r="DX605">
        <v>0</v>
      </c>
      <c r="DY605">
        <v>0</v>
      </c>
      <c r="DZ605">
        <v>14990238985.63485</v>
      </c>
      <c r="EA605">
        <v>0</v>
      </c>
      <c r="EB605">
        <v>22605494378.785355</v>
      </c>
      <c r="EC605">
        <v>0.38383098174000319</v>
      </c>
      <c r="ED605">
        <v>22605494378.785355</v>
      </c>
      <c r="EE605">
        <v>14540895652.462921</v>
      </c>
      <c r="EF605">
        <v>0</v>
      </c>
      <c r="EG605">
        <v>1170094342</v>
      </c>
      <c r="EH605">
        <v>-165621975</v>
      </c>
      <c r="EI605">
        <v>0</v>
      </c>
      <c r="EJ605">
        <v>-499325763</v>
      </c>
      <c r="EK605">
        <v>0</v>
      </c>
      <c r="EL605">
        <v>1170173953</v>
      </c>
      <c r="EM605">
        <v>-165621975</v>
      </c>
      <c r="EN605">
        <v>0</v>
      </c>
      <c r="EO605">
        <v>-496407620</v>
      </c>
      <c r="EP605">
        <v>505146604</v>
      </c>
      <c r="EQ605">
        <v>508144358</v>
      </c>
      <c r="ER605">
        <v>177</v>
      </c>
      <c r="ES605" t="s">
        <v>10328</v>
      </c>
      <c r="ET605" t="s">
        <v>10328</v>
      </c>
      <c r="EU605">
        <v>2021</v>
      </c>
      <c r="EV605" t="s">
        <v>613</v>
      </c>
      <c r="EW605">
        <v>0</v>
      </c>
      <c r="EX605">
        <v>743240415.75537467</v>
      </c>
      <c r="EY605">
        <v>-105202581.6540751</v>
      </c>
      <c r="EZ605">
        <v>0</v>
      </c>
      <c r="FA605">
        <v>-317170226.68031126</v>
      </c>
      <c r="FB605">
        <v>0</v>
      </c>
      <c r="FC605">
        <v>743290984.4237417</v>
      </c>
      <c r="FD605">
        <v>-105202581.6540751</v>
      </c>
      <c r="FE605">
        <v>0</v>
      </c>
      <c r="FF605">
        <v>-315316631.0011403</v>
      </c>
      <c r="FG605">
        <v>0</v>
      </c>
      <c r="FH605">
        <v>426853926.24462521</v>
      </c>
      <c r="FI605">
        <v>-60419393.345924884</v>
      </c>
      <c r="FJ605">
        <v>0</v>
      </c>
      <c r="FK605">
        <v>-182155536.31968865</v>
      </c>
      <c r="FL605">
        <v>0</v>
      </c>
      <c r="FM605">
        <v>426882968.57625818</v>
      </c>
      <c r="FN605">
        <v>-60419393.345924884</v>
      </c>
      <c r="FO605">
        <v>0</v>
      </c>
      <c r="FP605">
        <v>-181090988.99885967</v>
      </c>
      <c r="FQ605" t="b">
        <v>1</v>
      </c>
      <c r="FR605" t="b">
        <v>1</v>
      </c>
    </row>
    <row r="606" spans="1:174" x14ac:dyDescent="0.4">
      <c r="A606" t="s">
        <v>2104</v>
      </c>
      <c r="B606">
        <v>100712877101</v>
      </c>
      <c r="C606">
        <v>6000000001235</v>
      </c>
      <c r="D606" t="s">
        <v>2105</v>
      </c>
      <c r="E606" t="s">
        <v>2106</v>
      </c>
      <c r="F606" t="s">
        <v>647</v>
      </c>
      <c r="G606" t="s">
        <v>1280</v>
      </c>
      <c r="H606" t="s">
        <v>1281</v>
      </c>
      <c r="I606" t="s">
        <v>590</v>
      </c>
      <c r="J606" t="s">
        <v>591</v>
      </c>
      <c r="K606" t="s">
        <v>592</v>
      </c>
      <c r="L606" t="s">
        <v>593</v>
      </c>
      <c r="M606" t="s">
        <v>1055</v>
      </c>
      <c r="N606" t="s">
        <v>595</v>
      </c>
      <c r="O606" t="s">
        <v>596</v>
      </c>
      <c r="P606" t="s">
        <v>595</v>
      </c>
      <c r="Q606" t="s">
        <v>597</v>
      </c>
      <c r="R606" t="s">
        <v>598</v>
      </c>
      <c r="S606" t="s">
        <v>598</v>
      </c>
      <c r="T606" s="1">
        <v>44504</v>
      </c>
      <c r="U606" s="1">
        <v>45873</v>
      </c>
      <c r="V606" s="1">
        <v>45873</v>
      </c>
      <c r="W606" s="1">
        <v>45569</v>
      </c>
      <c r="X606" t="s">
        <v>594</v>
      </c>
      <c r="Y606" t="s">
        <v>594</v>
      </c>
      <c r="Z606" t="s">
        <v>1444</v>
      </c>
      <c r="AA606" t="s">
        <v>1444</v>
      </c>
      <c r="AB606" t="s">
        <v>603</v>
      </c>
      <c r="AC606" t="s">
        <v>594</v>
      </c>
      <c r="AD606" t="s">
        <v>604</v>
      </c>
      <c r="AF606" t="s">
        <v>10331</v>
      </c>
      <c r="AH606" t="s">
        <v>10328</v>
      </c>
      <c r="AI606" t="s">
        <v>607</v>
      </c>
      <c r="AJ606" t="s">
        <v>608</v>
      </c>
      <c r="AK606" t="s">
        <v>647</v>
      </c>
      <c r="AL606" t="s">
        <v>609</v>
      </c>
      <c r="AM606" t="s">
        <v>610</v>
      </c>
      <c r="AN606" t="s">
        <v>611</v>
      </c>
      <c r="AO606">
        <v>0</v>
      </c>
      <c r="AP606">
        <v>60000000000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1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450</v>
      </c>
      <c r="ES606" t="s">
        <v>10328</v>
      </c>
      <c r="ET606" t="s">
        <v>10328</v>
      </c>
      <c r="EU606">
        <v>2021</v>
      </c>
      <c r="EV606" t="s">
        <v>10329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 t="b">
        <v>1</v>
      </c>
      <c r="FR606" t="b">
        <v>1</v>
      </c>
    </row>
    <row r="607" spans="1:174" x14ac:dyDescent="0.4">
      <c r="A607" t="s">
        <v>307</v>
      </c>
      <c r="B607" t="s">
        <v>2107</v>
      </c>
      <c r="C607">
        <v>110000488</v>
      </c>
      <c r="D607" t="s">
        <v>2108</v>
      </c>
      <c r="E607" t="s">
        <v>2109</v>
      </c>
      <c r="F607" t="s">
        <v>868</v>
      </c>
      <c r="G607" t="s">
        <v>868</v>
      </c>
      <c r="H607" t="s">
        <v>868</v>
      </c>
      <c r="I607" t="s">
        <v>730</v>
      </c>
      <c r="J607" t="s">
        <v>695</v>
      </c>
      <c r="K607" t="s">
        <v>592</v>
      </c>
      <c r="L607" t="s">
        <v>695</v>
      </c>
      <c r="M607" t="s">
        <v>594</v>
      </c>
      <c r="N607" t="s">
        <v>623</v>
      </c>
      <c r="O607" t="s">
        <v>624</v>
      </c>
      <c r="P607" t="s">
        <v>625</v>
      </c>
      <c r="Q607" t="s">
        <v>696</v>
      </c>
      <c r="R607" t="s">
        <v>598</v>
      </c>
      <c r="S607" t="s">
        <v>733</v>
      </c>
      <c r="T607" s="1">
        <v>44517</v>
      </c>
      <c r="U607" s="1">
        <v>45978</v>
      </c>
      <c r="V607" s="1">
        <v>47089</v>
      </c>
      <c r="X607" t="s">
        <v>594</v>
      </c>
      <c r="Y607" t="s">
        <v>594</v>
      </c>
      <c r="Z607" t="s">
        <v>594</v>
      </c>
      <c r="AA607" t="s">
        <v>594</v>
      </c>
      <c r="AB607" t="s">
        <v>1970</v>
      </c>
      <c r="AD607" t="s">
        <v>1011</v>
      </c>
      <c r="AF607" t="s">
        <v>870</v>
      </c>
      <c r="AH607" t="s">
        <v>10328</v>
      </c>
      <c r="AI607" t="s">
        <v>607</v>
      </c>
      <c r="AJ607" t="s">
        <v>737</v>
      </c>
      <c r="AK607" t="s">
        <v>868</v>
      </c>
      <c r="AL607" t="s">
        <v>627</v>
      </c>
      <c r="AM607" t="s">
        <v>610</v>
      </c>
      <c r="AN607" t="s">
        <v>619</v>
      </c>
      <c r="AO607">
        <v>0</v>
      </c>
      <c r="AP607">
        <v>10000000000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10000000000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10000000000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-3024910</v>
      </c>
      <c r="BN607">
        <v>-3024910</v>
      </c>
      <c r="BO607">
        <v>0</v>
      </c>
      <c r="BP607">
        <v>0</v>
      </c>
      <c r="BQ607">
        <v>-3024910</v>
      </c>
      <c r="BR607">
        <v>-3024910</v>
      </c>
      <c r="BS607">
        <v>0</v>
      </c>
      <c r="BT607">
        <v>0</v>
      </c>
      <c r="BU607">
        <v>0</v>
      </c>
      <c r="BV607">
        <v>-3024910</v>
      </c>
      <c r="BW607">
        <v>-3024910</v>
      </c>
      <c r="BX607">
        <v>-4.0397222145598766E-2</v>
      </c>
      <c r="BY607">
        <v>-4.0397222145598766E-2</v>
      </c>
      <c r="BZ607">
        <v>0</v>
      </c>
      <c r="CA607">
        <v>10000000000</v>
      </c>
      <c r="CB607">
        <v>10000000000</v>
      </c>
      <c r="CC607">
        <v>10000000000</v>
      </c>
      <c r="CD607">
        <v>0</v>
      </c>
      <c r="CE607">
        <v>7484890940</v>
      </c>
      <c r="CF607">
        <v>7487915850</v>
      </c>
      <c r="CG607">
        <v>7487915850</v>
      </c>
      <c r="CH607">
        <v>7484890940</v>
      </c>
      <c r="CI607">
        <v>7487915850</v>
      </c>
      <c r="CJ607">
        <v>7487915850</v>
      </c>
      <c r="CK607">
        <v>-3024910</v>
      </c>
      <c r="CL607">
        <v>0</v>
      </c>
      <c r="CM607">
        <v>-0.47461122274398815</v>
      </c>
      <c r="CN607">
        <v>-0.16373187303543091</v>
      </c>
      <c r="CO607">
        <v>-7.2919932007789647</v>
      </c>
      <c r="CP607">
        <v>-3552413241.1387987</v>
      </c>
      <c r="CQ607">
        <v>-1225515213.0721271</v>
      </c>
      <c r="CR607">
        <v>-54579773843.052071</v>
      </c>
      <c r="CS607">
        <v>0.74848909399999997</v>
      </c>
      <c r="CT607">
        <v>5602359238.3694077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1</v>
      </c>
      <c r="DJ607">
        <v>0</v>
      </c>
      <c r="DK607">
        <v>7484890940</v>
      </c>
      <c r="DL607">
        <v>0</v>
      </c>
      <c r="DM607">
        <v>7487915850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8069570040</v>
      </c>
      <c r="DW607">
        <v>0</v>
      </c>
      <c r="DX607">
        <v>0</v>
      </c>
      <c r="DY607">
        <v>3954089319.5999999</v>
      </c>
      <c r="DZ607">
        <v>0</v>
      </c>
      <c r="EA607">
        <v>0</v>
      </c>
      <c r="EB607">
        <v>3954089319.5999999</v>
      </c>
      <c r="EC607">
        <v>0.49</v>
      </c>
      <c r="ED607">
        <v>3954089319.5999999</v>
      </c>
      <c r="EE607">
        <v>3667596560.5999999</v>
      </c>
      <c r="EF607">
        <v>0</v>
      </c>
      <c r="EG607">
        <v>0</v>
      </c>
      <c r="EH607">
        <v>0</v>
      </c>
      <c r="EI607">
        <v>0</v>
      </c>
      <c r="EJ607">
        <v>-3024910</v>
      </c>
      <c r="EK607">
        <v>0</v>
      </c>
      <c r="EL607">
        <v>0</v>
      </c>
      <c r="EM607">
        <v>0</v>
      </c>
      <c r="EN607">
        <v>0</v>
      </c>
      <c r="EO607">
        <v>-3024910</v>
      </c>
      <c r="EP607">
        <v>-3024910</v>
      </c>
      <c r="EQ607">
        <v>-3024910</v>
      </c>
      <c r="ER607">
        <v>699</v>
      </c>
      <c r="ES607" t="s">
        <v>10328</v>
      </c>
      <c r="ET607" t="s">
        <v>10328</v>
      </c>
      <c r="EU607">
        <v>2021</v>
      </c>
      <c r="EV607" t="s">
        <v>10333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-3024910</v>
      </c>
      <c r="FL607">
        <v>0</v>
      </c>
      <c r="FM607">
        <v>0</v>
      </c>
      <c r="FN607">
        <v>0</v>
      </c>
      <c r="FO607">
        <v>0</v>
      </c>
      <c r="FP607">
        <v>-3024910</v>
      </c>
      <c r="FQ607" t="b">
        <v>1</v>
      </c>
      <c r="FR607" t="b">
        <v>1</v>
      </c>
    </row>
    <row r="608" spans="1:174" x14ac:dyDescent="0.4">
      <c r="A608" t="s">
        <v>308</v>
      </c>
      <c r="B608">
        <v>506490064502</v>
      </c>
      <c r="C608">
        <v>6000000001236</v>
      </c>
      <c r="D608" t="s">
        <v>2110</v>
      </c>
      <c r="E608" t="s">
        <v>2111</v>
      </c>
      <c r="F608" t="s">
        <v>647</v>
      </c>
      <c r="G608" t="s">
        <v>648</v>
      </c>
      <c r="H608" t="s">
        <v>1463</v>
      </c>
      <c r="I608" t="s">
        <v>590</v>
      </c>
      <c r="J608" t="s">
        <v>591</v>
      </c>
      <c r="K608" t="s">
        <v>592</v>
      </c>
      <c r="L608" t="s">
        <v>593</v>
      </c>
      <c r="M608" t="s">
        <v>974</v>
      </c>
      <c r="N608" t="s">
        <v>595</v>
      </c>
      <c r="O608" t="s">
        <v>744</v>
      </c>
      <c r="P608" t="s">
        <v>595</v>
      </c>
      <c r="Q608" t="s">
        <v>597</v>
      </c>
      <c r="R608" t="s">
        <v>598</v>
      </c>
      <c r="S608" t="s">
        <v>598</v>
      </c>
      <c r="T608" s="1">
        <v>44547</v>
      </c>
      <c r="U608" s="1">
        <v>46098</v>
      </c>
      <c r="V608" s="1">
        <v>46098</v>
      </c>
      <c r="X608" t="s">
        <v>594</v>
      </c>
      <c r="Y608" t="s">
        <v>594</v>
      </c>
      <c r="Z608" t="s">
        <v>651</v>
      </c>
      <c r="AA608" t="s">
        <v>651</v>
      </c>
      <c r="AB608" t="s">
        <v>975</v>
      </c>
      <c r="AC608" t="s">
        <v>594</v>
      </c>
      <c r="AD608" t="s">
        <v>698</v>
      </c>
      <c r="AF608" t="s">
        <v>10331</v>
      </c>
      <c r="AH608" s="1">
        <v>44545</v>
      </c>
      <c r="AI608" t="s">
        <v>607</v>
      </c>
      <c r="AJ608" t="s">
        <v>608</v>
      </c>
      <c r="AK608" t="s">
        <v>647</v>
      </c>
      <c r="AL608" t="s">
        <v>609</v>
      </c>
      <c r="AM608" t="s">
        <v>610</v>
      </c>
      <c r="AN608" t="s">
        <v>619</v>
      </c>
      <c r="AO608">
        <v>0</v>
      </c>
      <c r="AP608">
        <v>65000000000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65000000000</v>
      </c>
      <c r="AY608">
        <v>65000000000</v>
      </c>
      <c r="AZ608">
        <v>0</v>
      </c>
      <c r="BA608">
        <v>-65000000000</v>
      </c>
      <c r="BB608">
        <v>-65000000000</v>
      </c>
      <c r="BC608">
        <v>0</v>
      </c>
      <c r="BD608">
        <v>384817808</v>
      </c>
      <c r="BE608">
        <v>946773972</v>
      </c>
      <c r="BF608">
        <v>0</v>
      </c>
      <c r="BG608">
        <v>0</v>
      </c>
      <c r="BH608">
        <v>946773972</v>
      </c>
      <c r="BI608">
        <v>0</v>
      </c>
      <c r="BJ608">
        <v>0</v>
      </c>
      <c r="BK608">
        <v>0</v>
      </c>
      <c r="BL608">
        <v>458116438</v>
      </c>
      <c r="BM608">
        <v>0</v>
      </c>
      <c r="BN608">
        <v>0</v>
      </c>
      <c r="BO608">
        <v>130375050</v>
      </c>
      <c r="BP608">
        <v>492170540</v>
      </c>
      <c r="BQ608">
        <v>130375050</v>
      </c>
      <c r="BR608">
        <v>492170540</v>
      </c>
      <c r="BS608">
        <v>0</v>
      </c>
      <c r="BT608">
        <v>0</v>
      </c>
      <c r="BU608">
        <v>0</v>
      </c>
      <c r="BV608">
        <v>130375050</v>
      </c>
      <c r="BW608">
        <v>492170540</v>
      </c>
      <c r="BX608">
        <v>0.40216172478511486</v>
      </c>
      <c r="BY608">
        <v>1.5267249282297299</v>
      </c>
      <c r="BZ608">
        <v>0</v>
      </c>
      <c r="CA608">
        <v>0</v>
      </c>
      <c r="CB608">
        <v>65000000000</v>
      </c>
      <c r="CC608">
        <v>65000000000</v>
      </c>
      <c r="CD608">
        <v>0</v>
      </c>
      <c r="CE608">
        <v>0</v>
      </c>
      <c r="CF608">
        <v>64967500000</v>
      </c>
      <c r="CG608">
        <v>64966200000</v>
      </c>
      <c r="CH608">
        <v>0</v>
      </c>
      <c r="CI608">
        <v>64967500000</v>
      </c>
      <c r="CJ608">
        <v>64966200000</v>
      </c>
      <c r="CK608">
        <v>33800000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3.43</v>
      </c>
      <c r="CY608">
        <v>3.43</v>
      </c>
      <c r="CZ608">
        <v>0</v>
      </c>
      <c r="DA608">
        <v>0</v>
      </c>
      <c r="DB608">
        <v>0</v>
      </c>
      <c r="DC608">
        <v>222950000000</v>
      </c>
      <c r="DD608">
        <v>222950000000</v>
      </c>
      <c r="DE608">
        <v>0</v>
      </c>
      <c r="DF608">
        <v>0</v>
      </c>
      <c r="DG608">
        <v>65000000000</v>
      </c>
      <c r="DH608">
        <v>1</v>
      </c>
      <c r="DI608">
        <v>0</v>
      </c>
      <c r="DJ608">
        <v>0</v>
      </c>
      <c r="DK608">
        <v>0</v>
      </c>
      <c r="DL608">
        <v>64966200000</v>
      </c>
      <c r="DM608">
        <v>0</v>
      </c>
      <c r="DN608">
        <v>0</v>
      </c>
      <c r="DO608">
        <v>0</v>
      </c>
      <c r="DP608">
        <v>65000000000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64847173031.233376</v>
      </c>
      <c r="DW608">
        <v>3135826672.6192017</v>
      </c>
      <c r="DX608">
        <v>0</v>
      </c>
      <c r="DY608">
        <v>0</v>
      </c>
      <c r="DZ608">
        <v>0</v>
      </c>
      <c r="EA608">
        <v>0</v>
      </c>
      <c r="EB608">
        <v>3135826672.6192017</v>
      </c>
      <c r="EC608">
        <v>0</v>
      </c>
      <c r="ED608">
        <v>0</v>
      </c>
      <c r="EE608">
        <v>0</v>
      </c>
      <c r="EF608">
        <v>0</v>
      </c>
      <c r="EG608">
        <v>130375050</v>
      </c>
      <c r="EH608">
        <v>0</v>
      </c>
      <c r="EI608">
        <v>0</v>
      </c>
      <c r="EJ608">
        <v>0</v>
      </c>
      <c r="EK608">
        <v>0</v>
      </c>
      <c r="EL608">
        <v>492170540</v>
      </c>
      <c r="EM608">
        <v>0</v>
      </c>
      <c r="EN608">
        <v>0</v>
      </c>
      <c r="EO608">
        <v>0</v>
      </c>
      <c r="EP608">
        <v>130375050</v>
      </c>
      <c r="EQ608">
        <v>492170540</v>
      </c>
      <c r="ER608">
        <v>181</v>
      </c>
      <c r="ES608" t="s">
        <v>10328</v>
      </c>
      <c r="ET608" t="s">
        <v>10328</v>
      </c>
      <c r="EU608">
        <v>2021</v>
      </c>
      <c r="EV608" t="s">
        <v>10329</v>
      </c>
      <c r="EW608">
        <v>0</v>
      </c>
      <c r="EX608">
        <v>130375050</v>
      </c>
      <c r="EY608">
        <v>0</v>
      </c>
      <c r="EZ608">
        <v>0</v>
      </c>
      <c r="FA608">
        <v>0</v>
      </c>
      <c r="FB608">
        <v>0</v>
      </c>
      <c r="FC608">
        <v>492170540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 t="b">
        <v>1</v>
      </c>
      <c r="FR608" t="b">
        <v>1</v>
      </c>
    </row>
    <row r="609" spans="1:174" x14ac:dyDescent="0.4">
      <c r="A609" t="s">
        <v>309</v>
      </c>
      <c r="B609" t="s">
        <v>2112</v>
      </c>
      <c r="C609">
        <v>210001208</v>
      </c>
      <c r="D609" t="s">
        <v>2113</v>
      </c>
      <c r="E609" t="s">
        <v>2114</v>
      </c>
      <c r="F609" t="s">
        <v>885</v>
      </c>
      <c r="G609" t="s">
        <v>885</v>
      </c>
      <c r="H609" t="s">
        <v>1321</v>
      </c>
      <c r="I609" t="s">
        <v>730</v>
      </c>
      <c r="J609" t="s">
        <v>852</v>
      </c>
      <c r="K609" t="s">
        <v>732</v>
      </c>
      <c r="L609" t="s">
        <v>695</v>
      </c>
      <c r="M609" t="s">
        <v>594</v>
      </c>
      <c r="N609" t="s">
        <v>635</v>
      </c>
      <c r="O609" t="s">
        <v>596</v>
      </c>
      <c r="P609" t="s">
        <v>636</v>
      </c>
      <c r="Q609" t="s">
        <v>696</v>
      </c>
      <c r="R609" t="s">
        <v>853</v>
      </c>
      <c r="S609" t="s">
        <v>853</v>
      </c>
      <c r="T609" s="1">
        <v>44573</v>
      </c>
      <c r="U609" s="1">
        <v>46009</v>
      </c>
      <c r="V609" s="1">
        <v>47105</v>
      </c>
      <c r="X609" t="s">
        <v>594</v>
      </c>
      <c r="Y609" t="s">
        <v>594</v>
      </c>
      <c r="Z609" t="s">
        <v>594</v>
      </c>
      <c r="AA609" t="s">
        <v>594</v>
      </c>
      <c r="AB609" t="s">
        <v>594</v>
      </c>
      <c r="AC609" t="s">
        <v>2115</v>
      </c>
      <c r="AD609" t="s">
        <v>1136</v>
      </c>
      <c r="AF609" t="s">
        <v>735</v>
      </c>
      <c r="AH609" t="s">
        <v>10328</v>
      </c>
      <c r="AI609" t="s">
        <v>607</v>
      </c>
      <c r="AJ609" t="s">
        <v>737</v>
      </c>
      <c r="AK609" t="s">
        <v>885</v>
      </c>
      <c r="AL609" t="s">
        <v>609</v>
      </c>
      <c r="AM609" t="s">
        <v>610</v>
      </c>
      <c r="AN609" t="s">
        <v>619</v>
      </c>
      <c r="AO609">
        <v>50000000</v>
      </c>
      <c r="AP609">
        <v>80000000000</v>
      </c>
      <c r="AQ609">
        <v>0</v>
      </c>
      <c r="AR609">
        <v>0</v>
      </c>
      <c r="AS609">
        <v>0</v>
      </c>
      <c r="AT609">
        <v>0</v>
      </c>
      <c r="AU609">
        <v>4288750000</v>
      </c>
      <c r="AV609">
        <v>4288750000</v>
      </c>
      <c r="AW609">
        <v>60723711515</v>
      </c>
      <c r="AX609">
        <v>0</v>
      </c>
      <c r="AY609">
        <v>0</v>
      </c>
      <c r="AZ609">
        <v>0</v>
      </c>
      <c r="BA609">
        <v>4288750000</v>
      </c>
      <c r="BB609">
        <v>4288750000</v>
      </c>
      <c r="BC609">
        <v>60723711515</v>
      </c>
      <c r="BD609">
        <v>1458719972</v>
      </c>
      <c r="BE609">
        <v>1458719972</v>
      </c>
      <c r="BF609">
        <v>19153277511</v>
      </c>
      <c r="BG609">
        <v>1441516950</v>
      </c>
      <c r="BH609">
        <v>0</v>
      </c>
      <c r="BI609">
        <v>17203022</v>
      </c>
      <c r="BJ609">
        <v>0</v>
      </c>
      <c r="BK609">
        <v>1441516950</v>
      </c>
      <c r="BL609">
        <v>0</v>
      </c>
      <c r="BM609">
        <v>52892434</v>
      </c>
      <c r="BN609">
        <v>-644975538</v>
      </c>
      <c r="BO609">
        <v>1458719972</v>
      </c>
      <c r="BP609">
        <v>1458719972</v>
      </c>
      <c r="BQ609">
        <v>1511612406</v>
      </c>
      <c r="BR609">
        <v>813744434</v>
      </c>
      <c r="BS609">
        <v>0</v>
      </c>
      <c r="BT609">
        <v>0</v>
      </c>
      <c r="BU609">
        <v>0</v>
      </c>
      <c r="BV609">
        <v>1511612406</v>
      </c>
      <c r="BW609">
        <v>813744434</v>
      </c>
      <c r="BX609">
        <v>2.2419897368081942</v>
      </c>
      <c r="BY609">
        <v>1.1932429896105501</v>
      </c>
      <c r="BZ609">
        <v>43935389.509999998</v>
      </c>
      <c r="CA609">
        <v>60723711515</v>
      </c>
      <c r="CB609">
        <v>56434961515</v>
      </c>
      <c r="CC609">
        <v>56434961515</v>
      </c>
      <c r="CD609">
        <v>41170502</v>
      </c>
      <c r="CE609">
        <v>71363713052</v>
      </c>
      <c r="CF609">
        <v>64993512711</v>
      </c>
      <c r="CG609">
        <v>65842105936</v>
      </c>
      <c r="CH609">
        <v>55931138602.028709</v>
      </c>
      <c r="CI609">
        <v>51788015124.896866</v>
      </c>
      <c r="CJ609">
        <v>52428602694.556664</v>
      </c>
      <c r="CK609">
        <v>-786214092.5279541</v>
      </c>
      <c r="CL609">
        <v>0</v>
      </c>
      <c r="CM609">
        <v>84.200695753097548</v>
      </c>
      <c r="CN609">
        <v>17.498958706855774</v>
      </c>
      <c r="CO609">
        <v>14.040705561637878</v>
      </c>
      <c r="CP609">
        <v>6008874290502.8086</v>
      </c>
      <c r="CQ609">
        <v>1248790667864.8525</v>
      </c>
      <c r="CR609">
        <v>1001996882748.3461</v>
      </c>
      <c r="CS609">
        <v>1.4906366607818504</v>
      </c>
      <c r="CT609">
        <v>106377366924.82744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0.99603043300301619</v>
      </c>
      <c r="DI609">
        <v>3.9695669969837897E-3</v>
      </c>
      <c r="DJ609">
        <v>71080430011.886551</v>
      </c>
      <c r="DK609">
        <v>283283040.11344051</v>
      </c>
      <c r="DL609">
        <v>65580741285.264542</v>
      </c>
      <c r="DM609">
        <v>261364650.73545608</v>
      </c>
      <c r="DN609">
        <v>4271725519.5416856</v>
      </c>
      <c r="DO609">
        <v>17024480.458314229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63585173677</v>
      </c>
      <c r="DW609">
        <v>7707524057.2835722</v>
      </c>
      <c r="DX609">
        <v>0</v>
      </c>
      <c r="DY609">
        <v>374555278.97562945</v>
      </c>
      <c r="DZ609">
        <v>22209320072.310055</v>
      </c>
      <c r="EA609">
        <v>0</v>
      </c>
      <c r="EB609">
        <v>30291399408.569256</v>
      </c>
      <c r="EC609">
        <v>0.4763909203495067</v>
      </c>
      <c r="ED609">
        <v>30291399408.569256</v>
      </c>
      <c r="EE609">
        <v>33997024940.400383</v>
      </c>
      <c r="EF609">
        <v>2101899048</v>
      </c>
      <c r="EG609">
        <v>1458719972</v>
      </c>
      <c r="EH609">
        <v>0</v>
      </c>
      <c r="EI609">
        <v>-2028557907</v>
      </c>
      <c r="EJ609">
        <v>-20448707</v>
      </c>
      <c r="EK609">
        <v>1905824152</v>
      </c>
      <c r="EL609">
        <v>1458719972</v>
      </c>
      <c r="EM609">
        <v>0</v>
      </c>
      <c r="EN609">
        <v>-1877832654</v>
      </c>
      <c r="EO609">
        <v>-672967036</v>
      </c>
      <c r="EP609">
        <v>1511612406</v>
      </c>
      <c r="EQ609">
        <v>813744434</v>
      </c>
      <c r="ER609">
        <v>136</v>
      </c>
      <c r="ES609" t="s">
        <v>10328</v>
      </c>
      <c r="ET609" t="s">
        <v>10328</v>
      </c>
      <c r="EU609">
        <v>2022</v>
      </c>
      <c r="EV609" t="s">
        <v>855</v>
      </c>
      <c r="EW609">
        <v>2093555418.9080675</v>
      </c>
      <c r="EX609">
        <v>1452929485.3413076</v>
      </c>
      <c r="EY609">
        <v>0</v>
      </c>
      <c r="EZ609">
        <v>-2020505410.4809022</v>
      </c>
      <c r="FA609">
        <v>-20367534.487561807</v>
      </c>
      <c r="FB609">
        <v>1898258855.344166</v>
      </c>
      <c r="FC609">
        <v>1452929485.3413076</v>
      </c>
      <c r="FD609">
        <v>0</v>
      </c>
      <c r="FE609">
        <v>-1870378471.470823</v>
      </c>
      <c r="FF609">
        <v>-670295648.26383638</v>
      </c>
      <c r="FG609">
        <v>8343629.0919324467</v>
      </c>
      <c r="FH609">
        <v>5790486.658692318</v>
      </c>
      <c r="FI609">
        <v>0</v>
      </c>
      <c r="FJ609">
        <v>-8052496.5190977119</v>
      </c>
      <c r="FK609">
        <v>-81172.512438191392</v>
      </c>
      <c r="FL609">
        <v>7565296.6558338171</v>
      </c>
      <c r="FM609">
        <v>5790486.658692318</v>
      </c>
      <c r="FN609">
        <v>0</v>
      </c>
      <c r="FO609">
        <v>-7454182.5291768797</v>
      </c>
      <c r="FP609">
        <v>-2671387.7361636017</v>
      </c>
      <c r="FQ609" t="b">
        <v>1</v>
      </c>
      <c r="FR609" t="b">
        <v>1</v>
      </c>
    </row>
    <row r="610" spans="1:174" x14ac:dyDescent="0.4">
      <c r="A610" t="s">
        <v>310</v>
      </c>
      <c r="B610" t="s">
        <v>2116</v>
      </c>
      <c r="C610">
        <v>210001188</v>
      </c>
      <c r="D610" t="s">
        <v>2117</v>
      </c>
      <c r="E610" t="s">
        <v>2118</v>
      </c>
      <c r="F610" t="s">
        <v>647</v>
      </c>
      <c r="G610" t="s">
        <v>1280</v>
      </c>
      <c r="H610" t="s">
        <v>1760</v>
      </c>
      <c r="I610" t="s">
        <v>590</v>
      </c>
      <c r="J610" t="s">
        <v>591</v>
      </c>
      <c r="K610" t="s">
        <v>592</v>
      </c>
      <c r="L610" t="s">
        <v>593</v>
      </c>
      <c r="M610" t="s">
        <v>650</v>
      </c>
      <c r="N610" t="s">
        <v>635</v>
      </c>
      <c r="O610" t="s">
        <v>624</v>
      </c>
      <c r="P610" t="s">
        <v>625</v>
      </c>
      <c r="Q610" t="s">
        <v>597</v>
      </c>
      <c r="R610" t="s">
        <v>598</v>
      </c>
      <c r="S610" t="s">
        <v>598</v>
      </c>
      <c r="T610" s="1">
        <v>44571</v>
      </c>
      <c r="U610" s="1">
        <v>45301</v>
      </c>
      <c r="V610" s="1">
        <v>46762</v>
      </c>
      <c r="X610" t="s">
        <v>594</v>
      </c>
      <c r="Y610" t="s">
        <v>594</v>
      </c>
      <c r="Z610" t="s">
        <v>719</v>
      </c>
      <c r="AA610" t="s">
        <v>719</v>
      </c>
      <c r="AB610" t="s">
        <v>1733</v>
      </c>
      <c r="AC610" t="s">
        <v>594</v>
      </c>
      <c r="AD610" t="s">
        <v>698</v>
      </c>
      <c r="AF610" t="s">
        <v>10331</v>
      </c>
      <c r="AH610" t="s">
        <v>10328</v>
      </c>
      <c r="AI610" t="s">
        <v>607</v>
      </c>
      <c r="AJ610" t="s">
        <v>608</v>
      </c>
      <c r="AK610" t="s">
        <v>647</v>
      </c>
      <c r="AL610" t="s">
        <v>627</v>
      </c>
      <c r="AM610" t="s">
        <v>610</v>
      </c>
      <c r="AN610" t="s">
        <v>619</v>
      </c>
      <c r="AO610">
        <v>0</v>
      </c>
      <c r="AP610">
        <v>70000000000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68692790697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68692790697</v>
      </c>
      <c r="BD610">
        <v>0</v>
      </c>
      <c r="BE610">
        <v>0</v>
      </c>
      <c r="BF610">
        <v>6030791675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-2663651003</v>
      </c>
      <c r="BN610">
        <v>-2663651003</v>
      </c>
      <c r="BO610">
        <v>0</v>
      </c>
      <c r="BP610">
        <v>0</v>
      </c>
      <c r="BQ610">
        <v>-2663651003</v>
      </c>
      <c r="BR610">
        <v>-2663651003</v>
      </c>
      <c r="BS610">
        <v>0</v>
      </c>
      <c r="BT610">
        <v>0</v>
      </c>
      <c r="BU610">
        <v>0</v>
      </c>
      <c r="BV610">
        <v>-2663651003</v>
      </c>
      <c r="BW610">
        <v>-2663651003</v>
      </c>
      <c r="BX610">
        <v>-3.4686236564108004</v>
      </c>
      <c r="BY610">
        <v>-3.4686236564108004</v>
      </c>
      <c r="BZ610">
        <v>0</v>
      </c>
      <c r="CA610">
        <v>68692790697</v>
      </c>
      <c r="CB610">
        <v>68692790697</v>
      </c>
      <c r="CC610">
        <v>68692790697</v>
      </c>
      <c r="CD610">
        <v>0</v>
      </c>
      <c r="CE610">
        <v>74129084873</v>
      </c>
      <c r="CF610">
        <v>76792735876</v>
      </c>
      <c r="CG610">
        <v>76792735876</v>
      </c>
      <c r="CH610">
        <v>74129084873</v>
      </c>
      <c r="CI610">
        <v>76792735876</v>
      </c>
      <c r="CJ610">
        <v>76792735876</v>
      </c>
      <c r="CK610">
        <v>-2663651003</v>
      </c>
      <c r="CL610">
        <v>0</v>
      </c>
      <c r="CM610">
        <v>-34.009117409586914</v>
      </c>
      <c r="CN610">
        <v>-13.339289538562291</v>
      </c>
      <c r="CO610">
        <v>4.7471460700035095</v>
      </c>
      <c r="CP610">
        <v>-2521064750911.0903</v>
      </c>
      <c r="CQ610">
        <v>-988829326349.6051</v>
      </c>
      <c r="CR610">
        <v>351901593927.81854</v>
      </c>
      <c r="CS610">
        <v>1.1669328867650852</v>
      </c>
      <c r="CT610">
        <v>86503667004.103897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1</v>
      </c>
      <c r="DJ610">
        <v>0</v>
      </c>
      <c r="DK610">
        <v>74129084873</v>
      </c>
      <c r="DL610">
        <v>0</v>
      </c>
      <c r="DM610">
        <v>76792735876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74830453350</v>
      </c>
      <c r="DW610">
        <v>116339061.01227419</v>
      </c>
      <c r="DX610">
        <v>39924416592.47126</v>
      </c>
      <c r="DY610">
        <v>158149012.27901936</v>
      </c>
      <c r="DZ610">
        <v>0</v>
      </c>
      <c r="EA610">
        <v>0</v>
      </c>
      <c r="EB610">
        <v>40198904665.762558</v>
      </c>
      <c r="EC610">
        <v>0.53719980123256272</v>
      </c>
      <c r="ED610">
        <v>40198904665.762558</v>
      </c>
      <c r="EE610">
        <v>39822129659.32737</v>
      </c>
      <c r="EF610">
        <v>0</v>
      </c>
      <c r="EG610">
        <v>0</v>
      </c>
      <c r="EH610">
        <v>0</v>
      </c>
      <c r="EI610">
        <v>0</v>
      </c>
      <c r="EJ610">
        <v>-2663651003</v>
      </c>
      <c r="EK610">
        <v>0</v>
      </c>
      <c r="EL610">
        <v>0</v>
      </c>
      <c r="EM610">
        <v>0</v>
      </c>
      <c r="EN610">
        <v>0</v>
      </c>
      <c r="EO610">
        <v>-2663651003</v>
      </c>
      <c r="EP610">
        <v>-2663651003</v>
      </c>
      <c r="EQ610">
        <v>-2663651003</v>
      </c>
      <c r="ER610">
        <v>751</v>
      </c>
      <c r="ES610" t="s">
        <v>10328</v>
      </c>
      <c r="ET610" t="s">
        <v>10328</v>
      </c>
      <c r="EU610">
        <v>2022</v>
      </c>
      <c r="EV610" t="s">
        <v>613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-2663651003</v>
      </c>
      <c r="FL610">
        <v>0</v>
      </c>
      <c r="FM610">
        <v>0</v>
      </c>
      <c r="FN610">
        <v>0</v>
      </c>
      <c r="FO610">
        <v>0</v>
      </c>
      <c r="FP610">
        <v>-2663651003</v>
      </c>
      <c r="FQ610" t="b">
        <v>1</v>
      </c>
      <c r="FR610" t="b">
        <v>1</v>
      </c>
    </row>
    <row r="611" spans="1:174" x14ac:dyDescent="0.4">
      <c r="A611" t="s">
        <v>311</v>
      </c>
      <c r="B611" t="s">
        <v>2119</v>
      </c>
      <c r="C611">
        <v>210001308</v>
      </c>
      <c r="D611" t="s">
        <v>2120</v>
      </c>
      <c r="E611" t="s">
        <v>2121</v>
      </c>
      <c r="F611" t="s">
        <v>885</v>
      </c>
      <c r="G611" t="s">
        <v>885</v>
      </c>
      <c r="H611" t="s">
        <v>1321</v>
      </c>
      <c r="I611" t="s">
        <v>730</v>
      </c>
      <c r="J611" t="s">
        <v>731</v>
      </c>
      <c r="K611" t="s">
        <v>732</v>
      </c>
      <c r="L611" t="s">
        <v>695</v>
      </c>
      <c r="M611" t="s">
        <v>594</v>
      </c>
      <c r="N611" t="s">
        <v>635</v>
      </c>
      <c r="O611" t="s">
        <v>596</v>
      </c>
      <c r="P611" t="s">
        <v>636</v>
      </c>
      <c r="Q611" t="s">
        <v>696</v>
      </c>
      <c r="R611" t="s">
        <v>733</v>
      </c>
      <c r="S611" t="s">
        <v>733</v>
      </c>
      <c r="T611" s="1">
        <v>44641</v>
      </c>
      <c r="U611" s="1">
        <v>45565</v>
      </c>
      <c r="V611" s="1">
        <v>47391</v>
      </c>
      <c r="X611" t="s">
        <v>594</v>
      </c>
      <c r="Y611" t="s">
        <v>594</v>
      </c>
      <c r="Z611" t="s">
        <v>594</v>
      </c>
      <c r="AA611" t="s">
        <v>594</v>
      </c>
      <c r="AB611" t="s">
        <v>594</v>
      </c>
      <c r="AC611" t="s">
        <v>2122</v>
      </c>
      <c r="AD611" t="s">
        <v>1011</v>
      </c>
      <c r="AF611" t="s">
        <v>735</v>
      </c>
      <c r="AH611" s="1">
        <v>44592</v>
      </c>
      <c r="AI611" t="s">
        <v>607</v>
      </c>
      <c r="AJ611" t="s">
        <v>737</v>
      </c>
      <c r="AK611" t="s">
        <v>885</v>
      </c>
      <c r="AL611" t="s">
        <v>609</v>
      </c>
      <c r="AM611" t="s">
        <v>610</v>
      </c>
      <c r="AN611" t="s">
        <v>619</v>
      </c>
      <c r="AO611">
        <v>100000000</v>
      </c>
      <c r="AP611">
        <v>140000000000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113093260000</v>
      </c>
      <c r="AX611">
        <v>8080410312</v>
      </c>
      <c r="AY611">
        <v>11305983393</v>
      </c>
      <c r="AZ611">
        <v>11305983393</v>
      </c>
      <c r="BA611">
        <v>-8080410312</v>
      </c>
      <c r="BB611">
        <v>-11305983393</v>
      </c>
      <c r="BC611">
        <v>101787276607</v>
      </c>
      <c r="BD611">
        <v>0</v>
      </c>
      <c r="BE611">
        <v>2444689309</v>
      </c>
      <c r="BF611">
        <v>33465734867</v>
      </c>
      <c r="BG611">
        <v>2444689309</v>
      </c>
      <c r="BH611">
        <v>0</v>
      </c>
      <c r="BI611">
        <v>0</v>
      </c>
      <c r="BJ611">
        <v>-122715997</v>
      </c>
      <c r="BK611">
        <v>2444689309</v>
      </c>
      <c r="BL611">
        <v>0</v>
      </c>
      <c r="BM611">
        <v>211915665</v>
      </c>
      <c r="BN611">
        <v>-1108980083</v>
      </c>
      <c r="BO611">
        <v>0</v>
      </c>
      <c r="BP611">
        <v>2444689309</v>
      </c>
      <c r="BQ611">
        <v>211915665</v>
      </c>
      <c r="BR611">
        <v>1335709226</v>
      </c>
      <c r="BS611">
        <v>0</v>
      </c>
      <c r="BT611">
        <v>0</v>
      </c>
      <c r="BU611">
        <v>0</v>
      </c>
      <c r="BV611">
        <v>211915665</v>
      </c>
      <c r="BW611">
        <v>1335709226</v>
      </c>
      <c r="BX611">
        <v>0.16550475546440885</v>
      </c>
      <c r="BY611">
        <v>1.0273028296206337</v>
      </c>
      <c r="BZ611">
        <v>81903745.359999999</v>
      </c>
      <c r="CA611">
        <v>103610308376</v>
      </c>
      <c r="CB611">
        <v>110237015082</v>
      </c>
      <c r="CC611">
        <v>113093260000</v>
      </c>
      <c r="CD611">
        <v>84721313.120000005</v>
      </c>
      <c r="CE611">
        <v>128217235276</v>
      </c>
      <c r="CF611">
        <v>128078760155</v>
      </c>
      <c r="CG611">
        <v>133160437719</v>
      </c>
      <c r="CH611">
        <v>107874415455.2587</v>
      </c>
      <c r="CI611">
        <v>114181791140.40033</v>
      </c>
      <c r="CJ611">
        <v>117973637751</v>
      </c>
      <c r="CK611">
        <v>1206761097.2586975</v>
      </c>
      <c r="CL611">
        <v>0</v>
      </c>
      <c r="CM611">
        <v>111.63861155509952</v>
      </c>
      <c r="CN611">
        <v>30.889583230018623</v>
      </c>
      <c r="CO611">
        <v>13.172876238822937</v>
      </c>
      <c r="CP611">
        <v>14313994123646.166</v>
      </c>
      <c r="CQ611">
        <v>3960576960580.8818</v>
      </c>
      <c r="CR611">
        <v>1688989771974.7905</v>
      </c>
      <c r="CS611">
        <v>1.5296132902703485</v>
      </c>
      <c r="CT611">
        <v>196122787119.88977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1</v>
      </c>
      <c r="DI611">
        <v>0</v>
      </c>
      <c r="DJ611">
        <v>128217235276</v>
      </c>
      <c r="DK611">
        <v>0</v>
      </c>
      <c r="DL611">
        <v>133160437719</v>
      </c>
      <c r="DM611">
        <v>0</v>
      </c>
      <c r="DN611">
        <v>0</v>
      </c>
      <c r="DO611">
        <v>0</v>
      </c>
      <c r="DP611">
        <v>11305983393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126741141895</v>
      </c>
      <c r="DW611">
        <v>15589160453.085001</v>
      </c>
      <c r="DX611">
        <v>0</v>
      </c>
      <c r="DY611">
        <v>0</v>
      </c>
      <c r="DZ611">
        <v>31685285473.75</v>
      </c>
      <c r="EA611">
        <v>0</v>
      </c>
      <c r="EB611">
        <v>47274445926.834999</v>
      </c>
      <c r="EC611">
        <v>0.373</v>
      </c>
      <c r="ED611">
        <v>47274445926.834999</v>
      </c>
      <c r="EE611">
        <v>47825028757.947998</v>
      </c>
      <c r="EF611">
        <v>7892673799</v>
      </c>
      <c r="EG611">
        <v>0</v>
      </c>
      <c r="EH611">
        <v>0</v>
      </c>
      <c r="EI611">
        <v>-8006969768</v>
      </c>
      <c r="EJ611">
        <v>326211634</v>
      </c>
      <c r="EK611">
        <v>6937150746</v>
      </c>
      <c r="EL611">
        <v>2444689309</v>
      </c>
      <c r="EM611">
        <v>-122715997</v>
      </c>
      <c r="EN611">
        <v>-7471761033</v>
      </c>
      <c r="EO611">
        <v>-451653799</v>
      </c>
      <c r="EP611">
        <v>211915665</v>
      </c>
      <c r="EQ611">
        <v>1335709226</v>
      </c>
      <c r="ER611">
        <v>98</v>
      </c>
      <c r="ES611" t="s">
        <v>10328</v>
      </c>
      <c r="ET611" t="s">
        <v>10328</v>
      </c>
      <c r="EU611">
        <v>2022</v>
      </c>
      <c r="EV611" t="s">
        <v>855</v>
      </c>
      <c r="EW611">
        <v>7892673799</v>
      </c>
      <c r="EX611">
        <v>0</v>
      </c>
      <c r="EY611">
        <v>0</v>
      </c>
      <c r="EZ611">
        <v>-8006969768</v>
      </c>
      <c r="FA611">
        <v>326211634</v>
      </c>
      <c r="FB611">
        <v>6937150746</v>
      </c>
      <c r="FC611">
        <v>2444689309</v>
      </c>
      <c r="FD611">
        <v>-122715997</v>
      </c>
      <c r="FE611">
        <v>-7471761033</v>
      </c>
      <c r="FF611">
        <v>-451653799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 t="b">
        <v>1</v>
      </c>
      <c r="FR611" t="b">
        <v>1</v>
      </c>
    </row>
    <row r="612" spans="1:174" x14ac:dyDescent="0.4">
      <c r="A612" t="s">
        <v>312</v>
      </c>
      <c r="B612" t="s">
        <v>2123</v>
      </c>
      <c r="C612">
        <v>210001224</v>
      </c>
      <c r="D612" t="s">
        <v>2124</v>
      </c>
      <c r="E612" t="s">
        <v>2125</v>
      </c>
      <c r="F612" t="s">
        <v>868</v>
      </c>
      <c r="G612" t="s">
        <v>868</v>
      </c>
      <c r="H612" t="s">
        <v>868</v>
      </c>
      <c r="I612" t="s">
        <v>730</v>
      </c>
      <c r="J612" t="s">
        <v>878</v>
      </c>
      <c r="K612" t="s">
        <v>732</v>
      </c>
      <c r="L612" t="s">
        <v>695</v>
      </c>
      <c r="M612" t="s">
        <v>594</v>
      </c>
      <c r="N612" t="s">
        <v>635</v>
      </c>
      <c r="O612" t="s">
        <v>624</v>
      </c>
      <c r="P612" t="s">
        <v>625</v>
      </c>
      <c r="Q612" t="s">
        <v>696</v>
      </c>
      <c r="R612" t="s">
        <v>733</v>
      </c>
      <c r="S612" t="s">
        <v>733</v>
      </c>
      <c r="T612" s="1">
        <v>44589</v>
      </c>
      <c r="U612" s="1">
        <v>47118</v>
      </c>
      <c r="V612" s="1">
        <v>49309</v>
      </c>
      <c r="X612" t="s">
        <v>594</v>
      </c>
      <c r="Y612" t="s">
        <v>594</v>
      </c>
      <c r="Z612" t="s">
        <v>594</v>
      </c>
      <c r="AA612" t="s">
        <v>594</v>
      </c>
      <c r="AB612" t="s">
        <v>594</v>
      </c>
      <c r="AC612" t="s">
        <v>2126</v>
      </c>
      <c r="AD612" t="s">
        <v>721</v>
      </c>
      <c r="AF612" t="s">
        <v>870</v>
      </c>
      <c r="AH612" s="1">
        <v>44530</v>
      </c>
      <c r="AI612" t="s">
        <v>607</v>
      </c>
      <c r="AJ612" t="s">
        <v>737</v>
      </c>
      <c r="AK612" t="s">
        <v>868</v>
      </c>
      <c r="AL612" t="s">
        <v>627</v>
      </c>
      <c r="AM612" t="s">
        <v>610</v>
      </c>
      <c r="AN612" t="s">
        <v>619</v>
      </c>
      <c r="AO612">
        <v>20000000</v>
      </c>
      <c r="AP612">
        <v>28000000000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22810020000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22810020000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21919691912</v>
      </c>
      <c r="BN612">
        <v>21783791890</v>
      </c>
      <c r="BO612">
        <v>0</v>
      </c>
      <c r="BP612">
        <v>0</v>
      </c>
      <c r="BQ612">
        <v>21919691912</v>
      </c>
      <c r="BR612">
        <v>21783791890</v>
      </c>
      <c r="BS612">
        <v>0</v>
      </c>
      <c r="BT612">
        <v>0</v>
      </c>
      <c r="BU612">
        <v>0</v>
      </c>
      <c r="BV612">
        <v>21919691912</v>
      </c>
      <c r="BW612">
        <v>21783791890</v>
      </c>
      <c r="BX612">
        <v>47.511314409152973</v>
      </c>
      <c r="BY612">
        <v>46.981114013660793</v>
      </c>
      <c r="BZ612">
        <v>17200000</v>
      </c>
      <c r="CA612">
        <v>22810020000</v>
      </c>
      <c r="CB612">
        <v>22810020000</v>
      </c>
      <c r="CC612">
        <v>22810020000</v>
      </c>
      <c r="CD612">
        <v>45868072</v>
      </c>
      <c r="CE612">
        <v>69416740165</v>
      </c>
      <c r="CF612">
        <v>44774412491</v>
      </c>
      <c r="CG612">
        <v>45101301848</v>
      </c>
      <c r="CH612">
        <v>66196280105</v>
      </c>
      <c r="CI612">
        <v>43083032431</v>
      </c>
      <c r="CJ612">
        <v>43231041788</v>
      </c>
      <c r="CK612">
        <v>22965238317</v>
      </c>
      <c r="CL612">
        <v>0</v>
      </c>
      <c r="CM612">
        <v>17366.686859130863</v>
      </c>
      <c r="CN612">
        <v>474.78407382965099</v>
      </c>
      <c r="CO612">
        <v>52.073479294776917</v>
      </c>
      <c r="CP612">
        <v>1205538789227207</v>
      </c>
      <c r="CQ612">
        <v>32957962687513.059</v>
      </c>
      <c r="CR612">
        <v>3614771181693.0366</v>
      </c>
      <c r="CS612">
        <v>3.0432564357681406</v>
      </c>
      <c r="CT612">
        <v>211252941257.18103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1</v>
      </c>
      <c r="DJ612">
        <v>0</v>
      </c>
      <c r="DK612">
        <v>69416740165</v>
      </c>
      <c r="DL612">
        <v>0</v>
      </c>
      <c r="DM612">
        <v>45101301848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35478083853</v>
      </c>
      <c r="DW612">
        <v>0</v>
      </c>
      <c r="DX612">
        <v>0</v>
      </c>
      <c r="DY612">
        <v>17384261087.969997</v>
      </c>
      <c r="DZ612">
        <v>8869520963.2499962</v>
      </c>
      <c r="EA612">
        <v>0</v>
      </c>
      <c r="EB612">
        <v>26253782051.219994</v>
      </c>
      <c r="EC612">
        <v>0.73999999999999977</v>
      </c>
      <c r="ED612">
        <v>26253782051.219994</v>
      </c>
      <c r="EE612">
        <v>51368387722.099983</v>
      </c>
      <c r="EF612">
        <v>2794275374</v>
      </c>
      <c r="EG612">
        <v>0</v>
      </c>
      <c r="EH612">
        <v>0</v>
      </c>
      <c r="EI612">
        <v>-2722635762</v>
      </c>
      <c r="EJ612">
        <v>21848052300</v>
      </c>
      <c r="EK612">
        <v>2467386017</v>
      </c>
      <c r="EL612">
        <v>0</v>
      </c>
      <c r="EM612">
        <v>0</v>
      </c>
      <c r="EN612">
        <v>-2531646427</v>
      </c>
      <c r="EO612">
        <v>21848052300</v>
      </c>
      <c r="EP612">
        <v>21919691912</v>
      </c>
      <c r="EQ612">
        <v>21783791890</v>
      </c>
      <c r="ER612">
        <v>3</v>
      </c>
      <c r="ES612" t="s">
        <v>1424</v>
      </c>
      <c r="ET612" t="s">
        <v>10328</v>
      </c>
      <c r="EU612">
        <v>2021</v>
      </c>
      <c r="EV612" t="s">
        <v>855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2794275374</v>
      </c>
      <c r="FH612">
        <v>0</v>
      </c>
      <c r="FI612">
        <v>0</v>
      </c>
      <c r="FJ612">
        <v>-2722635762</v>
      </c>
      <c r="FK612">
        <v>21848052300</v>
      </c>
      <c r="FL612">
        <v>2467386017</v>
      </c>
      <c r="FM612">
        <v>0</v>
      </c>
      <c r="FN612">
        <v>0</v>
      </c>
      <c r="FO612">
        <v>-2531646427</v>
      </c>
      <c r="FP612">
        <v>21848052300</v>
      </c>
      <c r="FQ612" t="b">
        <v>1</v>
      </c>
      <c r="FR612" t="b">
        <v>1</v>
      </c>
    </row>
    <row r="613" spans="1:174" x14ac:dyDescent="0.4">
      <c r="A613" t="s">
        <v>313</v>
      </c>
      <c r="B613" t="s">
        <v>2127</v>
      </c>
      <c r="C613">
        <v>210001223</v>
      </c>
      <c r="D613" t="s">
        <v>2128</v>
      </c>
      <c r="E613" t="s">
        <v>2129</v>
      </c>
      <c r="F613" t="s">
        <v>868</v>
      </c>
      <c r="G613" t="s">
        <v>868</v>
      </c>
      <c r="H613" t="s">
        <v>868</v>
      </c>
      <c r="I613" t="s">
        <v>730</v>
      </c>
      <c r="J613" t="s">
        <v>878</v>
      </c>
      <c r="K613" t="s">
        <v>732</v>
      </c>
      <c r="L613" t="s">
        <v>695</v>
      </c>
      <c r="M613" t="s">
        <v>594</v>
      </c>
      <c r="N613" t="s">
        <v>635</v>
      </c>
      <c r="O613" t="s">
        <v>624</v>
      </c>
      <c r="P613" t="s">
        <v>625</v>
      </c>
      <c r="Q613" t="s">
        <v>696</v>
      </c>
      <c r="R613" t="s">
        <v>733</v>
      </c>
      <c r="S613" t="s">
        <v>733</v>
      </c>
      <c r="T613" s="1">
        <v>44588</v>
      </c>
      <c r="U613" s="1">
        <v>47118</v>
      </c>
      <c r="V613" s="1">
        <v>49309</v>
      </c>
      <c r="X613" t="s">
        <v>594</v>
      </c>
      <c r="Y613" t="s">
        <v>594</v>
      </c>
      <c r="Z613" t="s">
        <v>594</v>
      </c>
      <c r="AA613" t="s">
        <v>594</v>
      </c>
      <c r="AB613" t="s">
        <v>594</v>
      </c>
      <c r="AC613" t="s">
        <v>2126</v>
      </c>
      <c r="AD613" t="s">
        <v>721</v>
      </c>
      <c r="AF613" t="s">
        <v>870</v>
      </c>
      <c r="AH613" s="1">
        <v>44530</v>
      </c>
      <c r="AI613" t="s">
        <v>607</v>
      </c>
      <c r="AJ613" t="s">
        <v>737</v>
      </c>
      <c r="AK613" t="s">
        <v>868</v>
      </c>
      <c r="AL613" t="s">
        <v>627</v>
      </c>
      <c r="AM613" t="s">
        <v>610</v>
      </c>
      <c r="AN613" t="s">
        <v>619</v>
      </c>
      <c r="AO613">
        <v>40000000</v>
      </c>
      <c r="AP613">
        <v>56000000000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48786320000</v>
      </c>
      <c r="AX613">
        <v>0</v>
      </c>
      <c r="AY613">
        <v>0</v>
      </c>
      <c r="AZ613">
        <v>4851464347</v>
      </c>
      <c r="BA613">
        <v>0</v>
      </c>
      <c r="BB613">
        <v>0</v>
      </c>
      <c r="BC613">
        <v>43934855653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17321673495</v>
      </c>
      <c r="BN613">
        <v>17122702773</v>
      </c>
      <c r="BO613">
        <v>0</v>
      </c>
      <c r="BP613">
        <v>0</v>
      </c>
      <c r="BQ613">
        <v>17321673495</v>
      </c>
      <c r="BR613">
        <v>17122702773</v>
      </c>
      <c r="BS613">
        <v>0</v>
      </c>
      <c r="BT613">
        <v>0</v>
      </c>
      <c r="BU613">
        <v>0</v>
      </c>
      <c r="BV613">
        <v>17321673495</v>
      </c>
      <c r="BW613">
        <v>17122702773</v>
      </c>
      <c r="BX613">
        <v>24.339246346396827</v>
      </c>
      <c r="BY613">
        <v>23.941499250648569</v>
      </c>
      <c r="BZ613">
        <v>34037865.729999997</v>
      </c>
      <c r="CA613">
        <v>44174451864</v>
      </c>
      <c r="CB613">
        <v>44174451864</v>
      </c>
      <c r="CC613">
        <v>44174451864</v>
      </c>
      <c r="CD613">
        <v>59921787</v>
      </c>
      <c r="CE613">
        <v>90685632446</v>
      </c>
      <c r="CF613">
        <v>68971372624</v>
      </c>
      <c r="CG613">
        <v>69474919325</v>
      </c>
      <c r="CH613">
        <v>83347178196.539642</v>
      </c>
      <c r="CI613">
        <v>64658884637.936653</v>
      </c>
      <c r="CJ613">
        <v>64808437535.34465</v>
      </c>
      <c r="CK613">
        <v>18538740661.194992</v>
      </c>
      <c r="CL613">
        <v>0</v>
      </c>
      <c r="CM613">
        <v>2409.5385932922359</v>
      </c>
      <c r="CN613">
        <v>194.62534189224243</v>
      </c>
      <c r="CO613">
        <v>24.519830346107483</v>
      </c>
      <c r="CP613">
        <v>218510531235751.59</v>
      </c>
      <c r="CQ613">
        <v>17649722219516.984</v>
      </c>
      <c r="CR613">
        <v>2223596322405.3804</v>
      </c>
      <c r="CS613">
        <v>1.9582763527357669</v>
      </c>
      <c r="CT613">
        <v>177587529551.88922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1</v>
      </c>
      <c r="DJ613">
        <v>0</v>
      </c>
      <c r="DK613">
        <v>90685632446</v>
      </c>
      <c r="DL613">
        <v>0</v>
      </c>
      <c r="DM613">
        <v>69474919325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55589091256</v>
      </c>
      <c r="DW613">
        <v>0</v>
      </c>
      <c r="DX613">
        <v>0</v>
      </c>
      <c r="DY613">
        <v>26919707051.855518</v>
      </c>
      <c r="DZ613">
        <v>13897272814.000002</v>
      </c>
      <c r="EA613">
        <v>0</v>
      </c>
      <c r="EB613">
        <v>40816979865.855522</v>
      </c>
      <c r="EC613">
        <v>0.73426240551197974</v>
      </c>
      <c r="ED613">
        <v>40816979865.855522</v>
      </c>
      <c r="EE613">
        <v>66587050625.175201</v>
      </c>
      <c r="EF613">
        <v>4304355933</v>
      </c>
      <c r="EG613">
        <v>0</v>
      </c>
      <c r="EH613">
        <v>0</v>
      </c>
      <c r="EI613">
        <v>-4392586327</v>
      </c>
      <c r="EJ613">
        <v>17409903889</v>
      </c>
      <c r="EK613">
        <v>3800809232</v>
      </c>
      <c r="EL613">
        <v>0</v>
      </c>
      <c r="EM613">
        <v>0</v>
      </c>
      <c r="EN613">
        <v>-4088010348</v>
      </c>
      <c r="EO613">
        <v>17409903889</v>
      </c>
      <c r="EP613">
        <v>17321673495</v>
      </c>
      <c r="EQ613">
        <v>17122702773</v>
      </c>
      <c r="ER613">
        <v>6</v>
      </c>
      <c r="ES613" t="s">
        <v>2130</v>
      </c>
      <c r="ET613" t="s">
        <v>10328</v>
      </c>
      <c r="EU613">
        <v>2021</v>
      </c>
      <c r="EV613" t="s">
        <v>855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4304355933</v>
      </c>
      <c r="FH613">
        <v>0</v>
      </c>
      <c r="FI613">
        <v>0</v>
      </c>
      <c r="FJ613">
        <v>-4392586327</v>
      </c>
      <c r="FK613">
        <v>17409903889</v>
      </c>
      <c r="FL613">
        <v>3800809232</v>
      </c>
      <c r="FM613">
        <v>0</v>
      </c>
      <c r="FN613">
        <v>0</v>
      </c>
      <c r="FO613">
        <v>-4088010348</v>
      </c>
      <c r="FP613">
        <v>17409903889</v>
      </c>
      <c r="FQ613" t="b">
        <v>1</v>
      </c>
      <c r="FR613" t="b">
        <v>1</v>
      </c>
    </row>
    <row r="614" spans="1:174" x14ac:dyDescent="0.4">
      <c r="A614" t="s">
        <v>314</v>
      </c>
      <c r="B614" t="s">
        <v>2131</v>
      </c>
      <c r="C614">
        <v>210001225</v>
      </c>
      <c r="D614" t="s">
        <v>2132</v>
      </c>
      <c r="E614" t="s">
        <v>2133</v>
      </c>
      <c r="F614" t="s">
        <v>868</v>
      </c>
      <c r="G614" t="s">
        <v>868</v>
      </c>
      <c r="H614" t="s">
        <v>868</v>
      </c>
      <c r="I614" t="s">
        <v>730</v>
      </c>
      <c r="J614" t="s">
        <v>878</v>
      </c>
      <c r="K614" t="s">
        <v>732</v>
      </c>
      <c r="L614" t="s">
        <v>695</v>
      </c>
      <c r="M614" t="s">
        <v>594</v>
      </c>
      <c r="N614" t="s">
        <v>635</v>
      </c>
      <c r="O614" t="s">
        <v>624</v>
      </c>
      <c r="P614" t="s">
        <v>625</v>
      </c>
      <c r="Q614" t="s">
        <v>696</v>
      </c>
      <c r="R614" t="s">
        <v>733</v>
      </c>
      <c r="S614" t="s">
        <v>733</v>
      </c>
      <c r="T614" s="1">
        <v>44589</v>
      </c>
      <c r="U614" s="1">
        <v>47118</v>
      </c>
      <c r="V614" s="1">
        <v>49309</v>
      </c>
      <c r="X614" t="s">
        <v>594</v>
      </c>
      <c r="Y614" t="s">
        <v>594</v>
      </c>
      <c r="Z614" t="s">
        <v>594</v>
      </c>
      <c r="AA614" t="s">
        <v>594</v>
      </c>
      <c r="AB614" t="s">
        <v>594</v>
      </c>
      <c r="AC614" t="s">
        <v>2126</v>
      </c>
      <c r="AD614" t="s">
        <v>721</v>
      </c>
      <c r="AF614" t="s">
        <v>870</v>
      </c>
      <c r="AH614" s="1">
        <v>44530</v>
      </c>
      <c r="AI614" t="s">
        <v>607</v>
      </c>
      <c r="AJ614" t="s">
        <v>737</v>
      </c>
      <c r="AK614" t="s">
        <v>868</v>
      </c>
      <c r="AL614" t="s">
        <v>627</v>
      </c>
      <c r="AM614" t="s">
        <v>610</v>
      </c>
      <c r="AN614" t="s">
        <v>619</v>
      </c>
      <c r="AO614">
        <v>40000000</v>
      </c>
      <c r="AP614">
        <v>56000000000</v>
      </c>
      <c r="AQ614">
        <v>0</v>
      </c>
      <c r="AR614">
        <v>0</v>
      </c>
      <c r="AS614">
        <v>0</v>
      </c>
      <c r="AT614">
        <v>0</v>
      </c>
      <c r="AU614">
        <v>2920400000</v>
      </c>
      <c r="AV614">
        <v>2920400000</v>
      </c>
      <c r="AW614">
        <v>34432160000</v>
      </c>
      <c r="AX614">
        <v>0</v>
      </c>
      <c r="AY614">
        <v>0</v>
      </c>
      <c r="AZ614">
        <v>0</v>
      </c>
      <c r="BA614">
        <v>2920400000</v>
      </c>
      <c r="BB614">
        <v>2920400000</v>
      </c>
      <c r="BC614">
        <v>34432160000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6000350376</v>
      </c>
      <c r="BN614">
        <v>5873380252</v>
      </c>
      <c r="BO614">
        <v>0</v>
      </c>
      <c r="BP614">
        <v>0</v>
      </c>
      <c r="BQ614">
        <v>6000350376</v>
      </c>
      <c r="BR614">
        <v>5873380252</v>
      </c>
      <c r="BS614">
        <v>0</v>
      </c>
      <c r="BT614">
        <v>0</v>
      </c>
      <c r="BU614">
        <v>0</v>
      </c>
      <c r="BV614">
        <v>6000350376</v>
      </c>
      <c r="BW614">
        <v>5873380252</v>
      </c>
      <c r="BX614">
        <v>12.523621064081755</v>
      </c>
      <c r="BY614">
        <v>12.20069080674277</v>
      </c>
      <c r="BZ614">
        <v>25600000</v>
      </c>
      <c r="CA614">
        <v>34432160000</v>
      </c>
      <c r="CB614">
        <v>31511760000</v>
      </c>
      <c r="CC614">
        <v>31511760000</v>
      </c>
      <c r="CD614">
        <v>37598852</v>
      </c>
      <c r="CE614">
        <v>56902102617</v>
      </c>
      <c r="CF614">
        <v>44922775590</v>
      </c>
      <c r="CG614">
        <v>45250748118</v>
      </c>
      <c r="CH614">
        <v>52591222616.999992</v>
      </c>
      <c r="CI614">
        <v>42816335642</v>
      </c>
      <c r="CJ614">
        <v>42898868170</v>
      </c>
      <c r="CK614">
        <v>6771954446.9999924</v>
      </c>
      <c r="CL614">
        <v>0</v>
      </c>
      <c r="CM614">
        <v>710.49210071563721</v>
      </c>
      <c r="CN614">
        <v>102.92414069175719</v>
      </c>
      <c r="CO614">
        <v>25.353863835334778</v>
      </c>
      <c r="CP614">
        <v>40428494423489.086</v>
      </c>
      <c r="CQ614">
        <v>5856600015408.9131</v>
      </c>
      <c r="CR614">
        <v>1442688161695.6648</v>
      </c>
      <c r="CS614">
        <v>1.6525859143602957</v>
      </c>
      <c r="CT614">
        <v>94035613282.338318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1</v>
      </c>
      <c r="DJ614">
        <v>0</v>
      </c>
      <c r="DK614">
        <v>56902102617</v>
      </c>
      <c r="DL614">
        <v>0</v>
      </c>
      <c r="DM614">
        <v>45250748118</v>
      </c>
      <c r="DN614">
        <v>0</v>
      </c>
      <c r="DO614">
        <v>2920400000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28929425345</v>
      </c>
      <c r="DW614">
        <v>0</v>
      </c>
      <c r="DX614">
        <v>0</v>
      </c>
      <c r="DY614">
        <v>14175418419.049994</v>
      </c>
      <c r="DZ614">
        <v>7232356336.2499971</v>
      </c>
      <c r="EA614">
        <v>0</v>
      </c>
      <c r="EB614">
        <v>21407774755.299992</v>
      </c>
      <c r="EC614">
        <v>0.73999999999999966</v>
      </c>
      <c r="ED614">
        <v>21407774755.299992</v>
      </c>
      <c r="EE614">
        <v>42107555936.579979</v>
      </c>
      <c r="EF614">
        <v>2909934398</v>
      </c>
      <c r="EG614">
        <v>0</v>
      </c>
      <c r="EH614">
        <v>0</v>
      </c>
      <c r="EI614">
        <v>-3058576651</v>
      </c>
      <c r="EJ614">
        <v>6148992629</v>
      </c>
      <c r="EK614">
        <v>2581961870</v>
      </c>
      <c r="EL614">
        <v>0</v>
      </c>
      <c r="EM614">
        <v>0</v>
      </c>
      <c r="EN614">
        <v>-2857574247</v>
      </c>
      <c r="EO614">
        <v>6148992629</v>
      </c>
      <c r="EP614">
        <v>6000350376</v>
      </c>
      <c r="EQ614">
        <v>5873380252</v>
      </c>
      <c r="ER614">
        <v>27</v>
      </c>
      <c r="ES614" t="s">
        <v>1424</v>
      </c>
      <c r="ET614" t="s">
        <v>10328</v>
      </c>
      <c r="EU614">
        <v>2021</v>
      </c>
      <c r="EV614" t="s">
        <v>855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2909934398</v>
      </c>
      <c r="FH614">
        <v>0</v>
      </c>
      <c r="FI614">
        <v>0</v>
      </c>
      <c r="FJ614">
        <v>-3058576651</v>
      </c>
      <c r="FK614">
        <v>6148992629</v>
      </c>
      <c r="FL614">
        <v>2581961870</v>
      </c>
      <c r="FM614">
        <v>0</v>
      </c>
      <c r="FN614">
        <v>0</v>
      </c>
      <c r="FO614">
        <v>-2857574247</v>
      </c>
      <c r="FP614">
        <v>6148992629</v>
      </c>
      <c r="FQ614" t="b">
        <v>1</v>
      </c>
      <c r="FR614" t="b">
        <v>1</v>
      </c>
    </row>
    <row r="615" spans="1:174" x14ac:dyDescent="0.4">
      <c r="A615" t="s">
        <v>315</v>
      </c>
      <c r="B615">
        <v>106527357101</v>
      </c>
      <c r="C615">
        <v>6000000001240</v>
      </c>
      <c r="D615" t="s">
        <v>2134</v>
      </c>
      <c r="E615" t="s">
        <v>2135</v>
      </c>
      <c r="F615" t="s">
        <v>647</v>
      </c>
      <c r="G615" t="s">
        <v>1280</v>
      </c>
      <c r="H615" t="s">
        <v>1760</v>
      </c>
      <c r="I615" t="s">
        <v>590</v>
      </c>
      <c r="J615" t="s">
        <v>591</v>
      </c>
      <c r="K615" t="s">
        <v>592</v>
      </c>
      <c r="L615" t="s">
        <v>593</v>
      </c>
      <c r="M615" t="s">
        <v>1055</v>
      </c>
      <c r="N615" t="s">
        <v>595</v>
      </c>
      <c r="O615" t="s">
        <v>596</v>
      </c>
      <c r="P615" t="s">
        <v>595</v>
      </c>
      <c r="Q615" t="s">
        <v>597</v>
      </c>
      <c r="R615" t="s">
        <v>598</v>
      </c>
      <c r="S615" t="s">
        <v>598</v>
      </c>
      <c r="T615" s="1">
        <v>44616</v>
      </c>
      <c r="U615" s="1">
        <v>46442</v>
      </c>
      <c r="V615" s="1">
        <v>46442</v>
      </c>
      <c r="X615" t="s">
        <v>594</v>
      </c>
      <c r="Y615" t="s">
        <v>594</v>
      </c>
      <c r="Z615" t="s">
        <v>719</v>
      </c>
      <c r="AA615" t="s">
        <v>719</v>
      </c>
      <c r="AB615" t="s">
        <v>1697</v>
      </c>
      <c r="AC615" t="s">
        <v>594</v>
      </c>
      <c r="AD615" t="s">
        <v>825</v>
      </c>
      <c r="AF615" t="s">
        <v>10331</v>
      </c>
      <c r="AH615" s="1">
        <v>44592</v>
      </c>
      <c r="AI615" t="s">
        <v>607</v>
      </c>
      <c r="AJ615" t="s">
        <v>608</v>
      </c>
      <c r="AK615" t="s">
        <v>647</v>
      </c>
      <c r="AL615" t="s">
        <v>609</v>
      </c>
      <c r="AM615" t="s">
        <v>610</v>
      </c>
      <c r="AN615" t="s">
        <v>619</v>
      </c>
      <c r="AO615">
        <v>0</v>
      </c>
      <c r="AP615">
        <v>141900000000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143917000000</v>
      </c>
      <c r="AX615">
        <v>0</v>
      </c>
      <c r="AY615">
        <v>0</v>
      </c>
      <c r="AZ615">
        <v>2559218354</v>
      </c>
      <c r="BA615">
        <v>0</v>
      </c>
      <c r="BB615">
        <v>0</v>
      </c>
      <c r="BC615">
        <v>141357781646</v>
      </c>
      <c r="BD615">
        <v>0</v>
      </c>
      <c r="BE615">
        <v>1251830136</v>
      </c>
      <c r="BF615">
        <v>22607081608</v>
      </c>
      <c r="BG615">
        <v>0</v>
      </c>
      <c r="BH615">
        <v>1251830136</v>
      </c>
      <c r="BI615">
        <v>0</v>
      </c>
      <c r="BJ615">
        <v>0</v>
      </c>
      <c r="BK615">
        <v>0</v>
      </c>
      <c r="BL615">
        <v>1336664687</v>
      </c>
      <c r="BM615">
        <v>0</v>
      </c>
      <c r="BN615">
        <v>0</v>
      </c>
      <c r="BO615">
        <v>458998352</v>
      </c>
      <c r="BP615">
        <v>1342275023</v>
      </c>
      <c r="BQ615">
        <v>458998352</v>
      </c>
      <c r="BR615">
        <v>1342275023</v>
      </c>
      <c r="BS615">
        <v>0</v>
      </c>
      <c r="BT615">
        <v>0</v>
      </c>
      <c r="BU615">
        <v>0</v>
      </c>
      <c r="BV615">
        <v>458998352</v>
      </c>
      <c r="BW615">
        <v>1342275023</v>
      </c>
      <c r="BX615">
        <v>0.32527806924614766</v>
      </c>
      <c r="BY615">
        <v>0.95448743698867899</v>
      </c>
      <c r="BZ615">
        <v>0</v>
      </c>
      <c r="CA615">
        <v>141900000000</v>
      </c>
      <c r="CB615">
        <v>141900000000</v>
      </c>
      <c r="CC615">
        <v>141900000000</v>
      </c>
      <c r="CD615">
        <v>0</v>
      </c>
      <c r="CE615">
        <v>141357781646</v>
      </c>
      <c r="CF615">
        <v>141320275042</v>
      </c>
      <c r="CG615">
        <v>141240164428</v>
      </c>
      <c r="CH615">
        <v>141357781646</v>
      </c>
      <c r="CI615">
        <v>141320275042</v>
      </c>
      <c r="CJ615">
        <v>141240164428</v>
      </c>
      <c r="CK615">
        <v>117617218</v>
      </c>
      <c r="CL615">
        <v>0</v>
      </c>
      <c r="CM615">
        <v>0.32516575833333333</v>
      </c>
      <c r="CN615">
        <v>3.9019891000000002</v>
      </c>
      <c r="CO615">
        <v>3.9019891000000002</v>
      </c>
      <c r="CP615">
        <v>45964710265.239342</v>
      </c>
      <c r="CQ615">
        <v>551576523182.87207</v>
      </c>
      <c r="CR615">
        <v>551576523182.87207</v>
      </c>
      <c r="CS615">
        <v>1.157084163844438</v>
      </c>
      <c r="CT615">
        <v>163562850578.76657</v>
      </c>
      <c r="CU615">
        <v>3.5</v>
      </c>
      <c r="CV615">
        <v>0</v>
      </c>
      <c r="CW615">
        <v>0</v>
      </c>
      <c r="CX615">
        <v>0</v>
      </c>
      <c r="CY615">
        <v>0</v>
      </c>
      <c r="CZ615">
        <v>494752235761</v>
      </c>
      <c r="DA615">
        <v>0</v>
      </c>
      <c r="DB615">
        <v>0</v>
      </c>
      <c r="DC615">
        <v>0</v>
      </c>
      <c r="DD615">
        <v>0</v>
      </c>
      <c r="DE615">
        <v>141357781646</v>
      </c>
      <c r="DF615">
        <v>0</v>
      </c>
      <c r="DG615">
        <v>0</v>
      </c>
      <c r="DH615">
        <v>1</v>
      </c>
      <c r="DI615">
        <v>0</v>
      </c>
      <c r="DJ615">
        <v>141357781646</v>
      </c>
      <c r="DK615">
        <v>0</v>
      </c>
      <c r="DL615">
        <v>141240164428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142484138516.67169</v>
      </c>
      <c r="DW615">
        <v>11151970836.838396</v>
      </c>
      <c r="DX615">
        <v>0</v>
      </c>
      <c r="DY615">
        <v>0</v>
      </c>
      <c r="DZ615">
        <v>0</v>
      </c>
      <c r="EA615">
        <v>0</v>
      </c>
      <c r="EB615">
        <v>11151970836.838396</v>
      </c>
      <c r="EC615">
        <v>7.8268156392253679E-2</v>
      </c>
      <c r="ED615">
        <v>11151970836.838396</v>
      </c>
      <c r="EE615">
        <v>11063812961.131174</v>
      </c>
      <c r="EF615">
        <v>0</v>
      </c>
      <c r="EG615">
        <v>458998352</v>
      </c>
      <c r="EH615">
        <v>0</v>
      </c>
      <c r="EI615">
        <v>0</v>
      </c>
      <c r="EJ615">
        <v>0</v>
      </c>
      <c r="EK615">
        <v>0</v>
      </c>
      <c r="EL615">
        <v>1342275023</v>
      </c>
      <c r="EM615">
        <v>0</v>
      </c>
      <c r="EN615">
        <v>0</v>
      </c>
      <c r="EO615">
        <v>0</v>
      </c>
      <c r="EP615">
        <v>458998352</v>
      </c>
      <c r="EQ615">
        <v>1342275023</v>
      </c>
      <c r="ER615">
        <v>97</v>
      </c>
      <c r="ES615" t="s">
        <v>10328</v>
      </c>
      <c r="ET615" t="s">
        <v>10328</v>
      </c>
      <c r="EU615">
        <v>2022</v>
      </c>
      <c r="EV615" t="s">
        <v>10329</v>
      </c>
      <c r="EW615">
        <v>0</v>
      </c>
      <c r="EX615">
        <v>458998352</v>
      </c>
      <c r="EY615">
        <v>0</v>
      </c>
      <c r="EZ615">
        <v>0</v>
      </c>
      <c r="FA615">
        <v>0</v>
      </c>
      <c r="FB615">
        <v>0</v>
      </c>
      <c r="FC615">
        <v>1342275023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 t="b">
        <v>1</v>
      </c>
      <c r="FR615" t="b">
        <v>1</v>
      </c>
    </row>
    <row r="616" spans="1:174" x14ac:dyDescent="0.4">
      <c r="A616" t="s">
        <v>316</v>
      </c>
      <c r="B616">
        <v>706524430701</v>
      </c>
      <c r="C616">
        <v>6000000001238</v>
      </c>
      <c r="D616" t="s">
        <v>2136</v>
      </c>
      <c r="E616" t="s">
        <v>2137</v>
      </c>
      <c r="F616" t="s">
        <v>647</v>
      </c>
      <c r="G616" t="s">
        <v>1280</v>
      </c>
      <c r="H616" t="s">
        <v>1760</v>
      </c>
      <c r="I616" t="s">
        <v>590</v>
      </c>
      <c r="J616" t="s">
        <v>591</v>
      </c>
      <c r="K616" t="s">
        <v>592</v>
      </c>
      <c r="L616" t="s">
        <v>593</v>
      </c>
      <c r="M616" t="s">
        <v>1055</v>
      </c>
      <c r="N616" t="s">
        <v>595</v>
      </c>
      <c r="O616" t="s">
        <v>596</v>
      </c>
      <c r="P616" t="s">
        <v>595</v>
      </c>
      <c r="Q616" t="s">
        <v>597</v>
      </c>
      <c r="R616" t="s">
        <v>598</v>
      </c>
      <c r="S616" t="s">
        <v>598</v>
      </c>
      <c r="T616" s="1">
        <v>44568</v>
      </c>
      <c r="U616" s="1">
        <v>46029</v>
      </c>
      <c r="V616" s="1">
        <v>46029</v>
      </c>
      <c r="X616" t="s">
        <v>594</v>
      </c>
      <c r="Y616" t="s">
        <v>594</v>
      </c>
      <c r="Z616" t="s">
        <v>719</v>
      </c>
      <c r="AA616" t="s">
        <v>719</v>
      </c>
      <c r="AB616" t="s">
        <v>1120</v>
      </c>
      <c r="AC616" t="s">
        <v>594</v>
      </c>
      <c r="AD616" t="s">
        <v>825</v>
      </c>
      <c r="AF616" t="s">
        <v>10331</v>
      </c>
      <c r="AH616" s="1">
        <v>44592</v>
      </c>
      <c r="AI616" t="s">
        <v>607</v>
      </c>
      <c r="AJ616" t="s">
        <v>608</v>
      </c>
      <c r="AK616" t="s">
        <v>647</v>
      </c>
      <c r="AL616" t="s">
        <v>609</v>
      </c>
      <c r="AM616" t="s">
        <v>610</v>
      </c>
      <c r="AN616" t="s">
        <v>619</v>
      </c>
      <c r="AO616">
        <v>0</v>
      </c>
      <c r="AP616">
        <v>65000000000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64000000000</v>
      </c>
      <c r="AZ616">
        <v>0</v>
      </c>
      <c r="BA616">
        <v>0</v>
      </c>
      <c r="BB616">
        <v>-64000000000</v>
      </c>
      <c r="BC616">
        <v>0</v>
      </c>
      <c r="BD616">
        <v>0</v>
      </c>
      <c r="BE616">
        <v>47868493</v>
      </c>
      <c r="BF616">
        <v>0</v>
      </c>
      <c r="BG616">
        <v>0</v>
      </c>
      <c r="BH616">
        <v>47868493</v>
      </c>
      <c r="BI616">
        <v>0</v>
      </c>
      <c r="BJ616">
        <v>0</v>
      </c>
      <c r="BK616">
        <v>0</v>
      </c>
      <c r="BL616">
        <v>60494905</v>
      </c>
      <c r="BM616">
        <v>0</v>
      </c>
      <c r="BN616">
        <v>0</v>
      </c>
      <c r="BO616">
        <v>0</v>
      </c>
      <c r="BP616">
        <v>216624094</v>
      </c>
      <c r="BQ616">
        <v>0</v>
      </c>
      <c r="BR616">
        <v>216624094</v>
      </c>
      <c r="BS616">
        <v>0</v>
      </c>
      <c r="BT616">
        <v>0</v>
      </c>
      <c r="BU616">
        <v>0</v>
      </c>
      <c r="BV616">
        <v>0</v>
      </c>
      <c r="BW616">
        <v>216624094</v>
      </c>
      <c r="BX616">
        <v>0</v>
      </c>
      <c r="BY616">
        <v>0.68112432325993943</v>
      </c>
      <c r="BZ616">
        <v>0</v>
      </c>
      <c r="CA616">
        <v>0</v>
      </c>
      <c r="CB616">
        <v>0</v>
      </c>
      <c r="CC616">
        <v>64000000000</v>
      </c>
      <c r="CD616">
        <v>0</v>
      </c>
      <c r="CE616">
        <v>0</v>
      </c>
      <c r="CF616">
        <v>0</v>
      </c>
      <c r="CG616">
        <v>63824422730</v>
      </c>
      <c r="CH616">
        <v>0</v>
      </c>
      <c r="CI616">
        <v>0</v>
      </c>
      <c r="CJ616">
        <v>63824422730</v>
      </c>
      <c r="CK616">
        <v>175577270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4.7</v>
      </c>
      <c r="CZ616">
        <v>0</v>
      </c>
      <c r="DA616">
        <v>0</v>
      </c>
      <c r="DB616">
        <v>0</v>
      </c>
      <c r="DC616">
        <v>0</v>
      </c>
      <c r="DD616">
        <v>300800000000</v>
      </c>
      <c r="DE616">
        <v>0</v>
      </c>
      <c r="DF616">
        <v>0</v>
      </c>
      <c r="DG616">
        <v>0</v>
      </c>
      <c r="DH616">
        <v>1</v>
      </c>
      <c r="DI616">
        <v>0</v>
      </c>
      <c r="DJ616">
        <v>0</v>
      </c>
      <c r="DK616">
        <v>0</v>
      </c>
      <c r="DL616">
        <v>63824422730</v>
      </c>
      <c r="DM616">
        <v>0</v>
      </c>
      <c r="DN616">
        <v>0</v>
      </c>
      <c r="DO616">
        <v>0</v>
      </c>
      <c r="DP616">
        <v>64000000000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64552311145.792656</v>
      </c>
      <c r="DW616">
        <v>5035613661.1398268</v>
      </c>
      <c r="DX616">
        <v>0</v>
      </c>
      <c r="DY616">
        <v>0</v>
      </c>
      <c r="DZ616">
        <v>0</v>
      </c>
      <c r="EA616">
        <v>0</v>
      </c>
      <c r="EB616">
        <v>5035613661.1398268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216624094</v>
      </c>
      <c r="EM616">
        <v>0</v>
      </c>
      <c r="EN616">
        <v>0</v>
      </c>
      <c r="EO616">
        <v>0</v>
      </c>
      <c r="EP616">
        <v>0</v>
      </c>
      <c r="EQ616">
        <v>216624094</v>
      </c>
      <c r="ER616">
        <v>246</v>
      </c>
      <c r="ES616" t="s">
        <v>10328</v>
      </c>
      <c r="ET616" t="s">
        <v>10328</v>
      </c>
      <c r="EU616">
        <v>2022</v>
      </c>
      <c r="EV616" t="s">
        <v>10329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216624094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 t="b">
        <v>1</v>
      </c>
      <c r="FR616" t="b">
        <v>1</v>
      </c>
    </row>
    <row r="617" spans="1:174" x14ac:dyDescent="0.4">
      <c r="A617" t="s">
        <v>317</v>
      </c>
      <c r="B617" t="s">
        <v>2138</v>
      </c>
      <c r="C617">
        <v>210001244</v>
      </c>
      <c r="D617" t="s">
        <v>2139</v>
      </c>
      <c r="E617" t="s">
        <v>2140</v>
      </c>
      <c r="F617" t="s">
        <v>868</v>
      </c>
      <c r="G617" t="s">
        <v>868</v>
      </c>
      <c r="H617" t="s">
        <v>868</v>
      </c>
      <c r="I617" t="s">
        <v>730</v>
      </c>
      <c r="J617" t="s">
        <v>878</v>
      </c>
      <c r="K617" t="s">
        <v>732</v>
      </c>
      <c r="L617" t="s">
        <v>879</v>
      </c>
      <c r="M617" t="s">
        <v>594</v>
      </c>
      <c r="N617" t="s">
        <v>635</v>
      </c>
      <c r="O617" t="s">
        <v>624</v>
      </c>
      <c r="P617" t="s">
        <v>625</v>
      </c>
      <c r="Q617" t="s">
        <v>696</v>
      </c>
      <c r="R617" t="s">
        <v>733</v>
      </c>
      <c r="S617" t="s">
        <v>733</v>
      </c>
      <c r="T617" s="1">
        <v>44589</v>
      </c>
      <c r="U617" s="1">
        <v>47398</v>
      </c>
      <c r="V617" s="1">
        <v>47398</v>
      </c>
      <c r="X617" t="s">
        <v>594</v>
      </c>
      <c r="Y617" t="s">
        <v>594</v>
      </c>
      <c r="Z617" t="s">
        <v>594</v>
      </c>
      <c r="AA617" t="s">
        <v>594</v>
      </c>
      <c r="AB617" t="s">
        <v>594</v>
      </c>
      <c r="AC617" t="s">
        <v>2141</v>
      </c>
      <c r="AD617" t="s">
        <v>888</v>
      </c>
      <c r="AF617" t="s">
        <v>870</v>
      </c>
      <c r="AH617" s="1">
        <v>44592</v>
      </c>
      <c r="AI617" t="s">
        <v>607</v>
      </c>
      <c r="AJ617" t="s">
        <v>737</v>
      </c>
      <c r="AK617" t="s">
        <v>868</v>
      </c>
      <c r="AL617" t="s">
        <v>627</v>
      </c>
      <c r="AM617" t="s">
        <v>610</v>
      </c>
      <c r="AN617" t="s">
        <v>619</v>
      </c>
      <c r="AO617">
        <v>5000000</v>
      </c>
      <c r="AP617">
        <v>7000000000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6533175000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6533175000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4110512309</v>
      </c>
      <c r="BN617">
        <v>4089392767</v>
      </c>
      <c r="BO617">
        <v>0</v>
      </c>
      <c r="BP617">
        <v>0</v>
      </c>
      <c r="BQ617">
        <v>4110512309</v>
      </c>
      <c r="BR617">
        <v>4089392767</v>
      </c>
      <c r="BS617">
        <v>0</v>
      </c>
      <c r="BT617">
        <v>0</v>
      </c>
      <c r="BU617">
        <v>0</v>
      </c>
      <c r="BV617">
        <v>4110512309</v>
      </c>
      <c r="BW617">
        <v>4089392767</v>
      </c>
      <c r="BX617">
        <v>62.497246951680943</v>
      </c>
      <c r="BY617">
        <v>61.857095315034805</v>
      </c>
      <c r="BZ617">
        <v>5000000</v>
      </c>
      <c r="CA617">
        <v>6533175000</v>
      </c>
      <c r="CB617">
        <v>6533175000</v>
      </c>
      <c r="CC617">
        <v>6533175000</v>
      </c>
      <c r="CD617">
        <v>7178861</v>
      </c>
      <c r="CE617">
        <v>10864488237</v>
      </c>
      <c r="CF617">
        <v>6400242888</v>
      </c>
      <c r="CG617">
        <v>6446969828</v>
      </c>
      <c r="CH617">
        <v>9830663237</v>
      </c>
      <c r="CI617">
        <v>5810917888</v>
      </c>
      <c r="CJ617">
        <v>5805644828</v>
      </c>
      <c r="CK617">
        <v>4025018409</v>
      </c>
      <c r="CL617">
        <v>0</v>
      </c>
      <c r="CM617">
        <v>0</v>
      </c>
      <c r="CN617">
        <v>730.24528026580822</v>
      </c>
      <c r="CO617">
        <v>18.393049836158756</v>
      </c>
      <c r="CP617">
        <v>0</v>
      </c>
      <c r="CQ617">
        <v>7933741257572.6416</v>
      </c>
      <c r="CR617">
        <v>199831073587.50159</v>
      </c>
      <c r="CS617">
        <v>1.6629721746317832</v>
      </c>
      <c r="CT617">
        <v>18067341629.745319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1</v>
      </c>
      <c r="DJ617">
        <v>0</v>
      </c>
      <c r="DK617">
        <v>10864488237</v>
      </c>
      <c r="DL617">
        <v>0</v>
      </c>
      <c r="DM617">
        <v>6446969828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5533924817</v>
      </c>
      <c r="DW617">
        <v>0</v>
      </c>
      <c r="DX617">
        <v>0</v>
      </c>
      <c r="DY617">
        <v>2711623160.3300023</v>
      </c>
      <c r="DZ617">
        <v>1383481204.2499998</v>
      </c>
      <c r="EA617">
        <v>0</v>
      </c>
      <c r="EB617">
        <v>4095104364.5800018</v>
      </c>
      <c r="EC617">
        <v>0.74000000000000032</v>
      </c>
      <c r="ED617">
        <v>4095104364.5800018</v>
      </c>
      <c r="EE617">
        <v>8039721295.3800039</v>
      </c>
      <c r="EF617">
        <v>399425477</v>
      </c>
      <c r="EG617">
        <v>0</v>
      </c>
      <c r="EH617">
        <v>0</v>
      </c>
      <c r="EI617">
        <v>-353733040</v>
      </c>
      <c r="EJ617">
        <v>4064819872</v>
      </c>
      <c r="EK617">
        <v>352698537</v>
      </c>
      <c r="EL617">
        <v>0</v>
      </c>
      <c r="EM617">
        <v>0</v>
      </c>
      <c r="EN617">
        <v>-328125642</v>
      </c>
      <c r="EO617">
        <v>4064819872</v>
      </c>
      <c r="EP617">
        <v>4110512309</v>
      </c>
      <c r="EQ617">
        <v>4089392767</v>
      </c>
      <c r="ER617">
        <v>38</v>
      </c>
      <c r="ES617" t="s">
        <v>1424</v>
      </c>
      <c r="ET617" t="s">
        <v>10328</v>
      </c>
      <c r="EU617">
        <v>2022</v>
      </c>
      <c r="EV617" t="s">
        <v>855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399425477</v>
      </c>
      <c r="FH617">
        <v>0</v>
      </c>
      <c r="FI617">
        <v>0</v>
      </c>
      <c r="FJ617">
        <v>-353733040</v>
      </c>
      <c r="FK617">
        <v>4064819872</v>
      </c>
      <c r="FL617">
        <v>352698537</v>
      </c>
      <c r="FM617">
        <v>0</v>
      </c>
      <c r="FN617">
        <v>0</v>
      </c>
      <c r="FO617">
        <v>-328125642</v>
      </c>
      <c r="FP617">
        <v>4064819872</v>
      </c>
      <c r="FQ617" t="b">
        <v>1</v>
      </c>
      <c r="FR617" t="b">
        <v>1</v>
      </c>
    </row>
    <row r="618" spans="1:174" x14ac:dyDescent="0.4">
      <c r="A618" t="s">
        <v>318</v>
      </c>
      <c r="B618">
        <v>206888389201</v>
      </c>
      <c r="C618">
        <v>6000000001270</v>
      </c>
      <c r="D618" t="s">
        <v>2142</v>
      </c>
      <c r="E618" t="s">
        <v>2143</v>
      </c>
      <c r="F618" t="s">
        <v>587</v>
      </c>
      <c r="G618" t="s">
        <v>742</v>
      </c>
      <c r="H618" t="s">
        <v>1097</v>
      </c>
      <c r="I618" t="s">
        <v>590</v>
      </c>
      <c r="J618" t="s">
        <v>591</v>
      </c>
      <c r="K618" t="s">
        <v>592</v>
      </c>
      <c r="L618" t="s">
        <v>593</v>
      </c>
      <c r="M618" t="s">
        <v>594</v>
      </c>
      <c r="N618" t="s">
        <v>595</v>
      </c>
      <c r="O618" t="s">
        <v>596</v>
      </c>
      <c r="P618" t="s">
        <v>595</v>
      </c>
      <c r="Q618" t="s">
        <v>597</v>
      </c>
      <c r="R618" t="s">
        <v>598</v>
      </c>
      <c r="S618" t="s">
        <v>598</v>
      </c>
      <c r="T618" s="1">
        <v>45107</v>
      </c>
      <c r="U618" s="1">
        <v>47662</v>
      </c>
      <c r="V618" s="1">
        <v>47662</v>
      </c>
      <c r="X618" t="s">
        <v>718</v>
      </c>
      <c r="Y618" t="s">
        <v>600</v>
      </c>
      <c r="Z618" t="s">
        <v>719</v>
      </c>
      <c r="AA618" t="s">
        <v>2144</v>
      </c>
      <c r="AB618" t="s">
        <v>603</v>
      </c>
      <c r="AC618" t="s">
        <v>594</v>
      </c>
      <c r="AD618" t="s">
        <v>618</v>
      </c>
      <c r="AF618" t="s">
        <v>605</v>
      </c>
      <c r="AH618" s="1">
        <v>44620</v>
      </c>
      <c r="AI618" t="s">
        <v>607</v>
      </c>
      <c r="AJ618" t="s">
        <v>608</v>
      </c>
      <c r="AK618" t="s">
        <v>587</v>
      </c>
      <c r="AL618" t="s">
        <v>609</v>
      </c>
      <c r="AM618" t="s">
        <v>610</v>
      </c>
      <c r="AN618" t="s">
        <v>619</v>
      </c>
      <c r="AO618">
        <v>0</v>
      </c>
      <c r="AP618">
        <v>30000000000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9752000000</v>
      </c>
      <c r="AX618">
        <v>0</v>
      </c>
      <c r="AY618">
        <v>0</v>
      </c>
      <c r="AZ618">
        <v>7021440</v>
      </c>
      <c r="BA618">
        <v>0</v>
      </c>
      <c r="BB618">
        <v>0</v>
      </c>
      <c r="BC618">
        <v>9744978560</v>
      </c>
      <c r="BD618">
        <v>86565698</v>
      </c>
      <c r="BE618">
        <v>86565698</v>
      </c>
      <c r="BF618">
        <v>977698171</v>
      </c>
      <c r="BG618">
        <v>0</v>
      </c>
      <c r="BH618">
        <v>86565698</v>
      </c>
      <c r="BI618">
        <v>0</v>
      </c>
      <c r="BJ618">
        <v>0</v>
      </c>
      <c r="BK618">
        <v>0</v>
      </c>
      <c r="BL618">
        <v>86565698</v>
      </c>
      <c r="BM618">
        <v>0</v>
      </c>
      <c r="BN618">
        <v>0</v>
      </c>
      <c r="BO618">
        <v>29857937</v>
      </c>
      <c r="BP618">
        <v>86565698</v>
      </c>
      <c r="BQ618">
        <v>29857937</v>
      </c>
      <c r="BR618">
        <v>86565698</v>
      </c>
      <c r="BS618">
        <v>0</v>
      </c>
      <c r="BT618">
        <v>0</v>
      </c>
      <c r="BU618">
        <v>0</v>
      </c>
      <c r="BV618">
        <v>29857937</v>
      </c>
      <c r="BW618">
        <v>86565698</v>
      </c>
      <c r="BX618">
        <v>0.30686315336032166</v>
      </c>
      <c r="BY618">
        <v>0.8922738929221401</v>
      </c>
      <c r="BZ618">
        <v>0</v>
      </c>
      <c r="CA618">
        <v>9752000000</v>
      </c>
      <c r="CB618">
        <v>9752000000</v>
      </c>
      <c r="CC618">
        <v>9752000000</v>
      </c>
      <c r="CD618">
        <v>0</v>
      </c>
      <c r="CE618">
        <v>9744978560</v>
      </c>
      <c r="CF618">
        <v>9744978560</v>
      </c>
      <c r="CG618">
        <v>9744978560</v>
      </c>
      <c r="CH618">
        <v>9744978560</v>
      </c>
      <c r="CI618">
        <v>9744978560</v>
      </c>
      <c r="CJ618">
        <v>9744978560</v>
      </c>
      <c r="CK618">
        <v>0</v>
      </c>
      <c r="CL618">
        <v>0</v>
      </c>
      <c r="CM618">
        <v>0.30364733333333332</v>
      </c>
      <c r="CN618">
        <v>3.6437680000000001</v>
      </c>
      <c r="CO618">
        <v>3.6437680000000001</v>
      </c>
      <c r="CP618">
        <v>2959036753.1345067</v>
      </c>
      <c r="CQ618">
        <v>35508441037.614082</v>
      </c>
      <c r="CR618">
        <v>35508441037.614082</v>
      </c>
      <c r="CS618">
        <v>1.1002561701189499</v>
      </c>
      <c r="CT618">
        <v>10721972788.316879</v>
      </c>
      <c r="CU618">
        <v>3.6</v>
      </c>
      <c r="CV618">
        <v>0</v>
      </c>
      <c r="CW618">
        <v>0</v>
      </c>
      <c r="CX618">
        <v>0</v>
      </c>
      <c r="CY618">
        <v>0</v>
      </c>
      <c r="CZ618">
        <v>35081922816</v>
      </c>
      <c r="DA618">
        <v>0</v>
      </c>
      <c r="DB618">
        <v>0</v>
      </c>
      <c r="DC618">
        <v>0</v>
      </c>
      <c r="DD618">
        <v>0</v>
      </c>
      <c r="DE618">
        <v>9744978560</v>
      </c>
      <c r="DF618">
        <v>0</v>
      </c>
      <c r="DG618">
        <v>0</v>
      </c>
      <c r="DH618">
        <v>1</v>
      </c>
      <c r="DI618">
        <v>0</v>
      </c>
      <c r="DJ618">
        <v>9744978560</v>
      </c>
      <c r="DK618">
        <v>0</v>
      </c>
      <c r="DL618">
        <v>9744978560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9988942896.4596558</v>
      </c>
      <c r="DW618">
        <v>239757713.69903174</v>
      </c>
      <c r="DX618">
        <v>0</v>
      </c>
      <c r="DY618">
        <v>0</v>
      </c>
      <c r="DZ618">
        <v>0</v>
      </c>
      <c r="EA618">
        <v>0</v>
      </c>
      <c r="EB618">
        <v>239757713.69903174</v>
      </c>
      <c r="EC618">
        <v>2.4002310973667514E-2</v>
      </c>
      <c r="ED618">
        <v>239757713.69903174</v>
      </c>
      <c r="EE618">
        <v>233902005.82884264</v>
      </c>
      <c r="EF618">
        <v>0</v>
      </c>
      <c r="EG618">
        <v>29857937</v>
      </c>
      <c r="EH618">
        <v>0</v>
      </c>
      <c r="EI618">
        <v>0</v>
      </c>
      <c r="EJ618">
        <v>0</v>
      </c>
      <c r="EK618">
        <v>0</v>
      </c>
      <c r="EL618">
        <v>86565698</v>
      </c>
      <c r="EM618">
        <v>0</v>
      </c>
      <c r="EN618">
        <v>0</v>
      </c>
      <c r="EO618">
        <v>0</v>
      </c>
      <c r="EP618">
        <v>29857937</v>
      </c>
      <c r="EQ618">
        <v>86565698</v>
      </c>
      <c r="ER618">
        <v>293</v>
      </c>
      <c r="ES618" t="s">
        <v>10328</v>
      </c>
      <c r="ET618" t="s">
        <v>10328</v>
      </c>
      <c r="EU618">
        <v>2022</v>
      </c>
      <c r="EV618" t="s">
        <v>10329</v>
      </c>
      <c r="EW618">
        <v>0</v>
      </c>
      <c r="EX618">
        <v>29857937</v>
      </c>
      <c r="EY618">
        <v>0</v>
      </c>
      <c r="EZ618">
        <v>0</v>
      </c>
      <c r="FA618">
        <v>0</v>
      </c>
      <c r="FB618">
        <v>0</v>
      </c>
      <c r="FC618">
        <v>86565698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 t="b">
        <v>1</v>
      </c>
      <c r="FR618" t="b">
        <v>1</v>
      </c>
    </row>
    <row r="619" spans="1:174" x14ac:dyDescent="0.4">
      <c r="A619" t="s">
        <v>318</v>
      </c>
      <c r="B619">
        <v>206888389201</v>
      </c>
      <c r="C619">
        <v>6000000001271</v>
      </c>
      <c r="D619" t="s">
        <v>2142</v>
      </c>
      <c r="E619" t="s">
        <v>2143</v>
      </c>
      <c r="F619" t="s">
        <v>587</v>
      </c>
      <c r="G619" t="s">
        <v>742</v>
      </c>
      <c r="H619" t="s">
        <v>1097</v>
      </c>
      <c r="I619" t="s">
        <v>590</v>
      </c>
      <c r="J619" t="s">
        <v>591</v>
      </c>
      <c r="K619" t="s">
        <v>592</v>
      </c>
      <c r="L619" t="s">
        <v>593</v>
      </c>
      <c r="M619" t="s">
        <v>594</v>
      </c>
      <c r="N619" t="s">
        <v>595</v>
      </c>
      <c r="O619" t="s">
        <v>596</v>
      </c>
      <c r="P619" t="s">
        <v>595</v>
      </c>
      <c r="Q619" t="s">
        <v>597</v>
      </c>
      <c r="R619" t="s">
        <v>598</v>
      </c>
      <c r="S619" t="s">
        <v>598</v>
      </c>
      <c r="T619" s="1">
        <v>45107</v>
      </c>
      <c r="U619" s="1">
        <v>51866</v>
      </c>
      <c r="V619" s="1">
        <v>51866</v>
      </c>
      <c r="X619" t="s">
        <v>718</v>
      </c>
      <c r="Y619" t="s">
        <v>600</v>
      </c>
      <c r="Z619" t="s">
        <v>719</v>
      </c>
      <c r="AA619" t="s">
        <v>2144</v>
      </c>
      <c r="AB619" t="s">
        <v>603</v>
      </c>
      <c r="AC619" t="s">
        <v>594</v>
      </c>
      <c r="AD619" t="s">
        <v>618</v>
      </c>
      <c r="AF619" t="s">
        <v>605</v>
      </c>
      <c r="AH619" s="1">
        <v>44620</v>
      </c>
      <c r="AI619" t="s">
        <v>607</v>
      </c>
      <c r="AJ619" t="s">
        <v>608</v>
      </c>
      <c r="AK619" t="s">
        <v>587</v>
      </c>
      <c r="AL619" t="s">
        <v>609</v>
      </c>
      <c r="AM619" t="s">
        <v>610</v>
      </c>
      <c r="AN619" t="s">
        <v>619</v>
      </c>
      <c r="AO619">
        <v>0</v>
      </c>
      <c r="AP619">
        <v>20000000000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19519000000</v>
      </c>
      <c r="AX619">
        <v>0</v>
      </c>
      <c r="AY619">
        <v>0</v>
      </c>
      <c r="AZ619">
        <v>14053680</v>
      </c>
      <c r="BA619">
        <v>0</v>
      </c>
      <c r="BB619">
        <v>0</v>
      </c>
      <c r="BC619">
        <v>19504946320</v>
      </c>
      <c r="BD619">
        <v>182890356</v>
      </c>
      <c r="BE619">
        <v>182890356</v>
      </c>
      <c r="BF619">
        <v>2069377713</v>
      </c>
      <c r="BG619">
        <v>0</v>
      </c>
      <c r="BH619">
        <v>182890356</v>
      </c>
      <c r="BI619">
        <v>0</v>
      </c>
      <c r="BJ619">
        <v>0</v>
      </c>
      <c r="BK619">
        <v>0</v>
      </c>
      <c r="BL619">
        <v>182890356</v>
      </c>
      <c r="BM619">
        <v>0</v>
      </c>
      <c r="BN619">
        <v>0</v>
      </c>
      <c r="BO619">
        <v>63081896</v>
      </c>
      <c r="BP619">
        <v>182890356</v>
      </c>
      <c r="BQ619">
        <v>63081896</v>
      </c>
      <c r="BR619">
        <v>182890356</v>
      </c>
      <c r="BS619">
        <v>0</v>
      </c>
      <c r="BT619">
        <v>0</v>
      </c>
      <c r="BU619">
        <v>0</v>
      </c>
      <c r="BV619">
        <v>63081896</v>
      </c>
      <c r="BW619">
        <v>182890356</v>
      </c>
      <c r="BX619">
        <v>0.32393869893297056</v>
      </c>
      <c r="BY619">
        <v>0.94207816849855675</v>
      </c>
      <c r="BZ619">
        <v>0</v>
      </c>
      <c r="CA619">
        <v>19519000000</v>
      </c>
      <c r="CB619">
        <v>19519000000</v>
      </c>
      <c r="CC619">
        <v>19519000000</v>
      </c>
      <c r="CD619">
        <v>0</v>
      </c>
      <c r="CE619">
        <v>19504946320</v>
      </c>
      <c r="CF619">
        <v>19504946320</v>
      </c>
      <c r="CG619">
        <v>19504946320</v>
      </c>
      <c r="CH619">
        <v>19504946320</v>
      </c>
      <c r="CI619">
        <v>19504946320</v>
      </c>
      <c r="CJ619">
        <v>19504946320</v>
      </c>
      <c r="CK619">
        <v>0</v>
      </c>
      <c r="CL619">
        <v>0</v>
      </c>
      <c r="CM619">
        <v>0.32110019166666665</v>
      </c>
      <c r="CN619">
        <v>3.8532023</v>
      </c>
      <c r="CO619">
        <v>3.8532023</v>
      </c>
      <c r="CP619">
        <v>6263042001.8000441</v>
      </c>
      <c r="CQ619">
        <v>75156504021.60054</v>
      </c>
      <c r="CR619">
        <v>75156504021.60054</v>
      </c>
      <c r="CS619">
        <v>1.1060186337927147</v>
      </c>
      <c r="CT619">
        <v>21572834081.046638</v>
      </c>
      <c r="CU619">
        <v>3.8</v>
      </c>
      <c r="CV619">
        <v>0</v>
      </c>
      <c r="CW619">
        <v>0</v>
      </c>
      <c r="CX619">
        <v>0</v>
      </c>
      <c r="CY619">
        <v>0</v>
      </c>
      <c r="CZ619">
        <v>74118796016</v>
      </c>
      <c r="DA619">
        <v>0</v>
      </c>
      <c r="DB619">
        <v>0</v>
      </c>
      <c r="DC619">
        <v>0</v>
      </c>
      <c r="DD619">
        <v>0</v>
      </c>
      <c r="DE619">
        <v>19504946320</v>
      </c>
      <c r="DF619">
        <v>0</v>
      </c>
      <c r="DG619">
        <v>0</v>
      </c>
      <c r="DH619">
        <v>1</v>
      </c>
      <c r="DI619">
        <v>0</v>
      </c>
      <c r="DJ619">
        <v>19504946320</v>
      </c>
      <c r="DK619">
        <v>0</v>
      </c>
      <c r="DL619">
        <v>19504946320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20815723178.862854</v>
      </c>
      <c r="DW619">
        <v>791074701.16678846</v>
      </c>
      <c r="DX619">
        <v>0</v>
      </c>
      <c r="DY619">
        <v>0</v>
      </c>
      <c r="DZ619">
        <v>0</v>
      </c>
      <c r="EA619">
        <v>0</v>
      </c>
      <c r="EB619">
        <v>791074701.16678846</v>
      </c>
      <c r="EC619">
        <v>3.8003709713534166E-2</v>
      </c>
      <c r="ED619">
        <v>791074701.16678858</v>
      </c>
      <c r="EE619">
        <v>741260317.92334652</v>
      </c>
      <c r="EF619">
        <v>0</v>
      </c>
      <c r="EG619">
        <v>63081896</v>
      </c>
      <c r="EH619">
        <v>0</v>
      </c>
      <c r="EI619">
        <v>0</v>
      </c>
      <c r="EJ619">
        <v>0</v>
      </c>
      <c r="EK619">
        <v>0</v>
      </c>
      <c r="EL619">
        <v>182890356</v>
      </c>
      <c r="EM619">
        <v>0</v>
      </c>
      <c r="EN619">
        <v>0</v>
      </c>
      <c r="EO619">
        <v>0</v>
      </c>
      <c r="EP619">
        <v>63081896</v>
      </c>
      <c r="EQ619">
        <v>182890356</v>
      </c>
      <c r="ER619">
        <v>249</v>
      </c>
      <c r="ES619" t="s">
        <v>10328</v>
      </c>
      <c r="ET619" t="s">
        <v>10328</v>
      </c>
      <c r="EU619">
        <v>2022</v>
      </c>
      <c r="EV619" t="s">
        <v>10329</v>
      </c>
      <c r="EW619">
        <v>0</v>
      </c>
      <c r="EX619">
        <v>63081896</v>
      </c>
      <c r="EY619">
        <v>0</v>
      </c>
      <c r="EZ619">
        <v>0</v>
      </c>
      <c r="FA619">
        <v>0</v>
      </c>
      <c r="FB619">
        <v>0</v>
      </c>
      <c r="FC619">
        <v>182890356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 t="b">
        <v>1</v>
      </c>
      <c r="FR619" t="b">
        <v>1</v>
      </c>
    </row>
    <row r="620" spans="1:174" x14ac:dyDescent="0.4">
      <c r="A620" t="s">
        <v>2145</v>
      </c>
      <c r="B620" t="s">
        <v>2146</v>
      </c>
      <c r="C620">
        <v>210001282</v>
      </c>
      <c r="D620" t="s">
        <v>2147</v>
      </c>
      <c r="E620" t="s">
        <v>2148</v>
      </c>
      <c r="F620" t="s">
        <v>587</v>
      </c>
      <c r="G620" t="s">
        <v>742</v>
      </c>
      <c r="H620" t="s">
        <v>695</v>
      </c>
      <c r="I620" t="s">
        <v>590</v>
      </c>
      <c r="J620" t="s">
        <v>591</v>
      </c>
      <c r="K620" t="s">
        <v>592</v>
      </c>
      <c r="L620" t="s">
        <v>593</v>
      </c>
      <c r="M620" t="s">
        <v>594</v>
      </c>
      <c r="N620" t="s">
        <v>635</v>
      </c>
      <c r="O620" t="s">
        <v>624</v>
      </c>
      <c r="P620" t="s">
        <v>625</v>
      </c>
      <c r="Q620" t="s">
        <v>696</v>
      </c>
      <c r="R620" t="s">
        <v>598</v>
      </c>
      <c r="S620" t="s">
        <v>598</v>
      </c>
      <c r="T620" s="1">
        <v>44610</v>
      </c>
      <c r="U620" s="1">
        <v>45705</v>
      </c>
      <c r="V620" s="1">
        <v>53010</v>
      </c>
      <c r="W620" s="1">
        <v>45596</v>
      </c>
      <c r="AB620" t="s">
        <v>975</v>
      </c>
      <c r="AC620" t="s">
        <v>594</v>
      </c>
      <c r="AD620" t="s">
        <v>604</v>
      </c>
      <c r="AF620" t="s">
        <v>605</v>
      </c>
      <c r="AH620" s="1">
        <v>44620</v>
      </c>
      <c r="AI620" t="s">
        <v>607</v>
      </c>
      <c r="AJ620" t="s">
        <v>608</v>
      </c>
      <c r="AK620" t="s">
        <v>587</v>
      </c>
      <c r="AL620" t="s">
        <v>627</v>
      </c>
      <c r="AM620" t="s">
        <v>610</v>
      </c>
      <c r="AN620" t="s">
        <v>611</v>
      </c>
      <c r="AO620">
        <v>0</v>
      </c>
      <c r="AP620">
        <v>60000000000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3600000</v>
      </c>
      <c r="AX620">
        <v>0</v>
      </c>
      <c r="AY620">
        <v>0</v>
      </c>
      <c r="AZ620">
        <v>3777618</v>
      </c>
      <c r="BA620">
        <v>0</v>
      </c>
      <c r="BB620">
        <v>0</v>
      </c>
      <c r="BC620">
        <v>-177618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1.7987784743309025</v>
      </c>
      <c r="CP620">
        <v>0</v>
      </c>
      <c r="CQ620">
        <v>0</v>
      </c>
      <c r="CR620">
        <v>0</v>
      </c>
      <c r="CS620">
        <v>1.0493383333333333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0.26274151041439864</v>
      </c>
      <c r="DI620">
        <v>0.73725848958560136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450</v>
      </c>
      <c r="ES620" t="s">
        <v>10328</v>
      </c>
      <c r="ET620" t="s">
        <v>10328</v>
      </c>
      <c r="EU620">
        <v>2022</v>
      </c>
      <c r="EV620" t="s">
        <v>613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 t="b">
        <v>1</v>
      </c>
      <c r="FR620" t="b">
        <v>1</v>
      </c>
    </row>
    <row r="621" spans="1:174" x14ac:dyDescent="0.4">
      <c r="A621" t="s">
        <v>2149</v>
      </c>
      <c r="B621">
        <v>6535395001</v>
      </c>
      <c r="C621">
        <v>6000000001248</v>
      </c>
      <c r="D621" t="s">
        <v>2150</v>
      </c>
      <c r="E621" t="s">
        <v>2151</v>
      </c>
      <c r="F621" t="s">
        <v>647</v>
      </c>
      <c r="G621" t="s">
        <v>1280</v>
      </c>
      <c r="H621" t="s">
        <v>1463</v>
      </c>
      <c r="I621" t="s">
        <v>590</v>
      </c>
      <c r="J621" t="s">
        <v>591</v>
      </c>
      <c r="K621" t="s">
        <v>592</v>
      </c>
      <c r="L621" t="s">
        <v>593</v>
      </c>
      <c r="M621" t="s">
        <v>1055</v>
      </c>
      <c r="N621" t="s">
        <v>595</v>
      </c>
      <c r="O621" t="s">
        <v>596</v>
      </c>
      <c r="P621" t="s">
        <v>595</v>
      </c>
      <c r="Q621" t="s">
        <v>597</v>
      </c>
      <c r="R621" t="s">
        <v>598</v>
      </c>
      <c r="S621" t="s">
        <v>598</v>
      </c>
      <c r="T621" s="1">
        <v>44693</v>
      </c>
      <c r="U621" s="1">
        <v>45608</v>
      </c>
      <c r="V621" s="1">
        <v>45608</v>
      </c>
      <c r="W621" s="1">
        <v>45540</v>
      </c>
      <c r="X621" t="s">
        <v>594</v>
      </c>
      <c r="Y621" t="s">
        <v>594</v>
      </c>
      <c r="Z621" t="s">
        <v>719</v>
      </c>
      <c r="AA621" t="s">
        <v>719</v>
      </c>
      <c r="AB621" t="s">
        <v>2152</v>
      </c>
      <c r="AC621" t="s">
        <v>594</v>
      </c>
      <c r="AD621" t="s">
        <v>604</v>
      </c>
      <c r="AF621" t="s">
        <v>10331</v>
      </c>
      <c r="AH621" s="1">
        <v>44620</v>
      </c>
      <c r="AI621" t="s">
        <v>607</v>
      </c>
      <c r="AJ621" t="s">
        <v>608</v>
      </c>
      <c r="AK621" t="s">
        <v>647</v>
      </c>
      <c r="AL621" t="s">
        <v>609</v>
      </c>
      <c r="AM621" t="s">
        <v>610</v>
      </c>
      <c r="AN621" t="s">
        <v>611</v>
      </c>
      <c r="AO621">
        <v>0</v>
      </c>
      <c r="AP621">
        <v>70000000000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1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450</v>
      </c>
      <c r="ES621" t="s">
        <v>10328</v>
      </c>
      <c r="ET621" t="s">
        <v>10328</v>
      </c>
      <c r="EU621">
        <v>2022</v>
      </c>
      <c r="EV621" t="s">
        <v>10329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 t="b">
        <v>1</v>
      </c>
      <c r="FR621" t="b">
        <v>1</v>
      </c>
    </row>
    <row r="622" spans="1:174" x14ac:dyDescent="0.4">
      <c r="A622" t="s">
        <v>319</v>
      </c>
      <c r="B622" t="s">
        <v>2153</v>
      </c>
      <c r="C622">
        <v>210001483</v>
      </c>
      <c r="D622" t="s">
        <v>2154</v>
      </c>
      <c r="E622" t="s">
        <v>2155</v>
      </c>
      <c r="F622" t="s">
        <v>868</v>
      </c>
      <c r="G622" t="s">
        <v>868</v>
      </c>
      <c r="H622" t="s">
        <v>868</v>
      </c>
      <c r="I622" t="s">
        <v>730</v>
      </c>
      <c r="J622" t="s">
        <v>731</v>
      </c>
      <c r="K622" t="s">
        <v>732</v>
      </c>
      <c r="L622" t="s">
        <v>695</v>
      </c>
      <c r="M622" t="s">
        <v>594</v>
      </c>
      <c r="N622" t="s">
        <v>635</v>
      </c>
      <c r="O622" t="s">
        <v>624</v>
      </c>
      <c r="P622" t="s">
        <v>625</v>
      </c>
      <c r="Q622" t="s">
        <v>696</v>
      </c>
      <c r="R622" t="s">
        <v>598</v>
      </c>
      <c r="S622" t="s">
        <v>733</v>
      </c>
      <c r="T622" s="1">
        <v>44754</v>
      </c>
      <c r="U622" s="1">
        <v>46215</v>
      </c>
      <c r="V622" s="1">
        <v>50234</v>
      </c>
      <c r="X622" t="s">
        <v>594</v>
      </c>
      <c r="Y622" t="s">
        <v>594</v>
      </c>
      <c r="Z622" t="s">
        <v>594</v>
      </c>
      <c r="AA622" t="s">
        <v>594</v>
      </c>
      <c r="AB622" t="s">
        <v>637</v>
      </c>
      <c r="AD622" t="s">
        <v>1037</v>
      </c>
      <c r="AF622" t="s">
        <v>870</v>
      </c>
      <c r="AH622" s="1">
        <v>44623</v>
      </c>
      <c r="AI622" t="s">
        <v>607</v>
      </c>
      <c r="AJ622" t="s">
        <v>737</v>
      </c>
      <c r="AK622" t="s">
        <v>868</v>
      </c>
      <c r="AL622" t="s">
        <v>627</v>
      </c>
      <c r="AM622" t="s">
        <v>610</v>
      </c>
      <c r="AN622" t="s">
        <v>619</v>
      </c>
      <c r="AO622">
        <v>190000000</v>
      </c>
      <c r="AP622">
        <v>266000000000</v>
      </c>
      <c r="AQ622">
        <v>0</v>
      </c>
      <c r="AR622">
        <v>0</v>
      </c>
      <c r="AS622">
        <v>0</v>
      </c>
      <c r="AT622">
        <v>0</v>
      </c>
      <c r="AU622">
        <v>309358000</v>
      </c>
      <c r="AV622">
        <v>5898383604</v>
      </c>
      <c r="AW622">
        <v>181510906172</v>
      </c>
      <c r="AX622">
        <v>0</v>
      </c>
      <c r="AY622">
        <v>0</v>
      </c>
      <c r="AZ622">
        <v>0</v>
      </c>
      <c r="BA622">
        <v>309358000</v>
      </c>
      <c r="BB622">
        <v>5898383604</v>
      </c>
      <c r="BC622">
        <v>181510906172</v>
      </c>
      <c r="BD622">
        <v>20765</v>
      </c>
      <c r="BE622">
        <v>1146226</v>
      </c>
      <c r="BF622">
        <v>14868680</v>
      </c>
      <c r="BG622">
        <v>0</v>
      </c>
      <c r="BH622">
        <v>0</v>
      </c>
      <c r="BI622">
        <v>1146226</v>
      </c>
      <c r="BJ622">
        <v>0</v>
      </c>
      <c r="BK622">
        <v>0</v>
      </c>
      <c r="BL622">
        <v>1146226</v>
      </c>
      <c r="BM622">
        <v>402526856</v>
      </c>
      <c r="BN622">
        <v>399639982</v>
      </c>
      <c r="BO622">
        <v>20765</v>
      </c>
      <c r="BP622">
        <v>1146226</v>
      </c>
      <c r="BQ622">
        <v>402547621</v>
      </c>
      <c r="BR622">
        <v>400786208</v>
      </c>
      <c r="BS622">
        <v>0</v>
      </c>
      <c r="BT622">
        <v>0</v>
      </c>
      <c r="BU622">
        <v>0</v>
      </c>
      <c r="BV622">
        <v>402547621</v>
      </c>
      <c r="BW622">
        <v>400786208</v>
      </c>
      <c r="BX622">
        <v>0.23871828887200783</v>
      </c>
      <c r="BY622">
        <v>0.24167544892898835</v>
      </c>
      <c r="BZ622">
        <v>0</v>
      </c>
      <c r="CA622">
        <v>181510906172</v>
      </c>
      <c r="CB622">
        <v>181201548172</v>
      </c>
      <c r="CC622">
        <v>175612522568</v>
      </c>
      <c r="CD622">
        <v>0</v>
      </c>
      <c r="CE622">
        <v>169185947159</v>
      </c>
      <c r="CF622">
        <v>168474062303</v>
      </c>
      <c r="CG622">
        <v>162887923573</v>
      </c>
      <c r="CH622">
        <v>169185947159</v>
      </c>
      <c r="CI622">
        <v>168474062303</v>
      </c>
      <c r="CJ622">
        <v>162887923573</v>
      </c>
      <c r="CK622">
        <v>399639982</v>
      </c>
      <c r="CL622">
        <v>0</v>
      </c>
      <c r="CM622">
        <v>2.8451833128929143</v>
      </c>
      <c r="CN622">
        <v>0.97206801176071211</v>
      </c>
      <c r="CO622">
        <v>-2.4650494754314431</v>
      </c>
      <c r="CP622">
        <v>481365033632.76917</v>
      </c>
      <c r="CQ622">
        <v>164460247272.70203</v>
      </c>
      <c r="CR622">
        <v>-417051730294.66479</v>
      </c>
      <c r="CS622">
        <v>0.93217988608720326</v>
      </c>
      <c r="CT622">
        <v>157711736950.23221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1</v>
      </c>
      <c r="DJ622">
        <v>0</v>
      </c>
      <c r="DK622">
        <v>169185947159</v>
      </c>
      <c r="DL622">
        <v>0</v>
      </c>
      <c r="DM622">
        <v>162887923573</v>
      </c>
      <c r="DN622">
        <v>0</v>
      </c>
      <c r="DO622">
        <v>5898383604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155420548597</v>
      </c>
      <c r="DW622">
        <v>73366435.481984168</v>
      </c>
      <c r="DX622">
        <v>0</v>
      </c>
      <c r="DY622">
        <v>74667845180.103195</v>
      </c>
      <c r="DZ622">
        <v>41575778519.085304</v>
      </c>
      <c r="EA622">
        <v>0</v>
      </c>
      <c r="EB622">
        <v>116316990134.67047</v>
      </c>
      <c r="EC622">
        <v>0.74840161860627785</v>
      </c>
      <c r="ED622">
        <v>116316990134.67047</v>
      </c>
      <c r="EE622">
        <v>126619036699.2318</v>
      </c>
      <c r="EF622">
        <v>0</v>
      </c>
      <c r="EG622">
        <v>20765</v>
      </c>
      <c r="EH622">
        <v>0</v>
      </c>
      <c r="EI622">
        <v>0</v>
      </c>
      <c r="EJ622">
        <v>402526856</v>
      </c>
      <c r="EK622">
        <v>0</v>
      </c>
      <c r="EL622">
        <v>1146226</v>
      </c>
      <c r="EM622">
        <v>0</v>
      </c>
      <c r="EN622">
        <v>0</v>
      </c>
      <c r="EO622">
        <v>399639982</v>
      </c>
      <c r="EP622">
        <v>402547621</v>
      </c>
      <c r="EQ622">
        <v>400786208</v>
      </c>
      <c r="ER622">
        <v>197</v>
      </c>
      <c r="ES622" t="s">
        <v>1245</v>
      </c>
      <c r="ET622" t="s">
        <v>10328</v>
      </c>
      <c r="EU622">
        <v>2022</v>
      </c>
      <c r="EV622" t="s">
        <v>613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20765</v>
      </c>
      <c r="FI622">
        <v>0</v>
      </c>
      <c r="FJ622">
        <v>0</v>
      </c>
      <c r="FK622">
        <v>402526856</v>
      </c>
      <c r="FL622">
        <v>0</v>
      </c>
      <c r="FM622">
        <v>1146226</v>
      </c>
      <c r="FN622">
        <v>0</v>
      </c>
      <c r="FO622">
        <v>0</v>
      </c>
      <c r="FP622">
        <v>399639982</v>
      </c>
      <c r="FQ622" t="b">
        <v>1</v>
      </c>
      <c r="FR622" t="b">
        <v>1</v>
      </c>
    </row>
    <row r="623" spans="1:174" x14ac:dyDescent="0.4">
      <c r="A623" t="s">
        <v>320</v>
      </c>
      <c r="B623" t="s">
        <v>2156</v>
      </c>
      <c r="C623">
        <v>210001316</v>
      </c>
      <c r="D623" t="s">
        <v>2157</v>
      </c>
      <c r="E623" t="s">
        <v>2158</v>
      </c>
      <c r="F623" t="s">
        <v>868</v>
      </c>
      <c r="G623" t="s">
        <v>868</v>
      </c>
      <c r="H623" t="s">
        <v>868</v>
      </c>
      <c r="I623" t="s">
        <v>730</v>
      </c>
      <c r="J623" t="s">
        <v>878</v>
      </c>
      <c r="K623" t="s">
        <v>732</v>
      </c>
      <c r="L623" t="s">
        <v>879</v>
      </c>
      <c r="M623" t="s">
        <v>594</v>
      </c>
      <c r="N623" t="s">
        <v>635</v>
      </c>
      <c r="O623" t="s">
        <v>624</v>
      </c>
      <c r="P623" t="s">
        <v>625</v>
      </c>
      <c r="Q623" t="s">
        <v>696</v>
      </c>
      <c r="R623" t="s">
        <v>733</v>
      </c>
      <c r="S623" t="s">
        <v>733</v>
      </c>
      <c r="T623" s="1">
        <v>44648</v>
      </c>
      <c r="U623" s="1">
        <v>46731</v>
      </c>
      <c r="V623" s="1">
        <v>48395</v>
      </c>
      <c r="X623" t="s">
        <v>594</v>
      </c>
      <c r="Y623" t="s">
        <v>594</v>
      </c>
      <c r="Z623" t="s">
        <v>594</v>
      </c>
      <c r="AA623" t="s">
        <v>594</v>
      </c>
      <c r="AB623" t="s">
        <v>594</v>
      </c>
      <c r="AC623" t="s">
        <v>2159</v>
      </c>
      <c r="AD623" t="s">
        <v>1423</v>
      </c>
      <c r="AF623" t="s">
        <v>870</v>
      </c>
      <c r="AH623" s="1">
        <v>44631</v>
      </c>
      <c r="AI623" t="s">
        <v>607</v>
      </c>
      <c r="AJ623" t="s">
        <v>737</v>
      </c>
      <c r="AK623" t="s">
        <v>868</v>
      </c>
      <c r="AL623" t="s">
        <v>627</v>
      </c>
      <c r="AM623" t="s">
        <v>610</v>
      </c>
      <c r="AN623" t="s">
        <v>619</v>
      </c>
      <c r="AO623">
        <v>11250000</v>
      </c>
      <c r="AP623">
        <v>15750000000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13362851250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13362851250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234067578</v>
      </c>
      <c r="BN623">
        <v>11114350068</v>
      </c>
      <c r="BO623">
        <v>0</v>
      </c>
      <c r="BP623">
        <v>0</v>
      </c>
      <c r="BQ623">
        <v>234067578</v>
      </c>
      <c r="BR623">
        <v>11114350068</v>
      </c>
      <c r="BS623">
        <v>0</v>
      </c>
      <c r="BT623">
        <v>0</v>
      </c>
      <c r="BU623">
        <v>0</v>
      </c>
      <c r="BV623">
        <v>234067578</v>
      </c>
      <c r="BW623">
        <v>11114350068</v>
      </c>
      <c r="BX623">
        <v>0.67284589835175923</v>
      </c>
      <c r="BY623">
        <v>46.273229167613465</v>
      </c>
      <c r="BZ623">
        <v>10068750</v>
      </c>
      <c r="CA623">
        <v>13362851250</v>
      </c>
      <c r="CB623">
        <v>13362851250</v>
      </c>
      <c r="CC623">
        <v>13362851250</v>
      </c>
      <c r="CD623">
        <v>23761686</v>
      </c>
      <c r="CE623">
        <v>35960935592</v>
      </c>
      <c r="CF623">
        <v>33848521707</v>
      </c>
      <c r="CG623">
        <v>23191341666</v>
      </c>
      <c r="CH623">
        <v>34085740553.1875</v>
      </c>
      <c r="CI623">
        <v>32868438543.1875</v>
      </c>
      <c r="CJ623">
        <v>22106543502.1875</v>
      </c>
      <c r="CK623">
        <v>11979197051</v>
      </c>
      <c r="CL623">
        <v>0</v>
      </c>
      <c r="CM623">
        <v>103.96637320518496</v>
      </c>
      <c r="CN623">
        <v>492.38499164581287</v>
      </c>
      <c r="CO623">
        <v>42.832657694816604</v>
      </c>
      <c r="CP623">
        <v>3738728050565.4912</v>
      </c>
      <c r="CQ623">
        <v>17706624971042.535</v>
      </c>
      <c r="CR623">
        <v>1540302444597.4832</v>
      </c>
      <c r="CS623">
        <v>2.6911124668846402</v>
      </c>
      <c r="CT623">
        <v>96774922092.466782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1</v>
      </c>
      <c r="DJ623">
        <v>0</v>
      </c>
      <c r="DK623">
        <v>35960935592</v>
      </c>
      <c r="DL623">
        <v>0</v>
      </c>
      <c r="DM623">
        <v>23191341666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17631790700</v>
      </c>
      <c r="DW623">
        <v>0</v>
      </c>
      <c r="DX623">
        <v>0</v>
      </c>
      <c r="DY623">
        <v>8639577442.9999981</v>
      </c>
      <c r="DZ623">
        <v>4407947675</v>
      </c>
      <c r="EA623">
        <v>0</v>
      </c>
      <c r="EB623">
        <v>13047525117.999998</v>
      </c>
      <c r="EC623">
        <v>0.73999999999999988</v>
      </c>
      <c r="ED623">
        <v>13047525117.999998</v>
      </c>
      <c r="EE623">
        <v>26611092338.079994</v>
      </c>
      <c r="EF623">
        <v>1436832026</v>
      </c>
      <c r="EG623">
        <v>0</v>
      </c>
      <c r="EH623">
        <v>0</v>
      </c>
      <c r="EI623">
        <v>-1878346307</v>
      </c>
      <c r="EJ623">
        <v>675581859</v>
      </c>
      <c r="EK623">
        <v>1268743690</v>
      </c>
      <c r="EL623">
        <v>0</v>
      </c>
      <c r="EM623">
        <v>0</v>
      </c>
      <c r="EN623">
        <v>-1655243858</v>
      </c>
      <c r="EO623">
        <v>11500850236</v>
      </c>
      <c r="EP623">
        <v>234067578</v>
      </c>
      <c r="EQ623">
        <v>11114350068</v>
      </c>
      <c r="ER623">
        <v>9</v>
      </c>
      <c r="ES623" t="s">
        <v>1424</v>
      </c>
      <c r="ET623" t="s">
        <v>10328</v>
      </c>
      <c r="EU623">
        <v>2022</v>
      </c>
      <c r="EV623" t="s">
        <v>855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1436832026</v>
      </c>
      <c r="FH623">
        <v>0</v>
      </c>
      <c r="FI623">
        <v>0</v>
      </c>
      <c r="FJ623">
        <v>-1878346307</v>
      </c>
      <c r="FK623">
        <v>675581859</v>
      </c>
      <c r="FL623">
        <v>1268743690</v>
      </c>
      <c r="FM623">
        <v>0</v>
      </c>
      <c r="FN623">
        <v>0</v>
      </c>
      <c r="FO623">
        <v>-1655243858</v>
      </c>
      <c r="FP623">
        <v>11500850236</v>
      </c>
      <c r="FQ623" t="b">
        <v>1</v>
      </c>
      <c r="FR623" t="b">
        <v>1</v>
      </c>
    </row>
    <row r="624" spans="1:174" x14ac:dyDescent="0.4">
      <c r="A624" t="s">
        <v>321</v>
      </c>
      <c r="B624" t="s">
        <v>2160</v>
      </c>
      <c r="C624">
        <v>210001317</v>
      </c>
      <c r="D624" t="s">
        <v>2161</v>
      </c>
      <c r="E624" t="s">
        <v>2162</v>
      </c>
      <c r="F624" t="s">
        <v>868</v>
      </c>
      <c r="G624" t="s">
        <v>868</v>
      </c>
      <c r="H624" t="s">
        <v>868</v>
      </c>
      <c r="I624" t="s">
        <v>730</v>
      </c>
      <c r="J624" t="s">
        <v>878</v>
      </c>
      <c r="K624" t="s">
        <v>732</v>
      </c>
      <c r="L624" t="s">
        <v>879</v>
      </c>
      <c r="M624" t="s">
        <v>594</v>
      </c>
      <c r="N624" t="s">
        <v>635</v>
      </c>
      <c r="O624" t="s">
        <v>624</v>
      </c>
      <c r="P624" t="s">
        <v>625</v>
      </c>
      <c r="Q624" t="s">
        <v>696</v>
      </c>
      <c r="R624" t="s">
        <v>733</v>
      </c>
      <c r="S624" t="s">
        <v>733</v>
      </c>
      <c r="T624" s="1">
        <v>44648</v>
      </c>
      <c r="U624" s="1">
        <v>46731</v>
      </c>
      <c r="V624" s="1">
        <v>48395</v>
      </c>
      <c r="X624" t="s">
        <v>594</v>
      </c>
      <c r="Y624" t="s">
        <v>594</v>
      </c>
      <c r="Z624" t="s">
        <v>594</v>
      </c>
      <c r="AA624" t="s">
        <v>594</v>
      </c>
      <c r="AB624" t="s">
        <v>594</v>
      </c>
      <c r="AC624" t="s">
        <v>2159</v>
      </c>
      <c r="AD624" t="s">
        <v>1423</v>
      </c>
      <c r="AF624" t="s">
        <v>870</v>
      </c>
      <c r="AH624" s="1">
        <v>44631</v>
      </c>
      <c r="AI624" t="s">
        <v>607</v>
      </c>
      <c r="AJ624" t="s">
        <v>737</v>
      </c>
      <c r="AK624" t="s">
        <v>868</v>
      </c>
      <c r="AL624" t="s">
        <v>627</v>
      </c>
      <c r="AM624" t="s">
        <v>610</v>
      </c>
      <c r="AN624" t="s">
        <v>619</v>
      </c>
      <c r="AO624">
        <v>13750000</v>
      </c>
      <c r="AP624">
        <v>19250000000</v>
      </c>
      <c r="AQ624">
        <v>0</v>
      </c>
      <c r="AR624">
        <v>0</v>
      </c>
      <c r="AS624">
        <v>0</v>
      </c>
      <c r="AT624">
        <v>0</v>
      </c>
      <c r="AU624">
        <v>823900000</v>
      </c>
      <c r="AV624">
        <v>823900000</v>
      </c>
      <c r="AW624">
        <v>17266631250</v>
      </c>
      <c r="AX624">
        <v>0</v>
      </c>
      <c r="AY624">
        <v>0</v>
      </c>
      <c r="AZ624">
        <v>0</v>
      </c>
      <c r="BA624">
        <v>823900000</v>
      </c>
      <c r="BB624">
        <v>823900000</v>
      </c>
      <c r="BC624">
        <v>17266631250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439852713</v>
      </c>
      <c r="BN624">
        <v>6686455397</v>
      </c>
      <c r="BO624">
        <v>0</v>
      </c>
      <c r="BP624">
        <v>0</v>
      </c>
      <c r="BQ624">
        <v>439852713</v>
      </c>
      <c r="BR624">
        <v>6686455397</v>
      </c>
      <c r="BS624">
        <v>0</v>
      </c>
      <c r="BT624">
        <v>0</v>
      </c>
      <c r="BU624">
        <v>0</v>
      </c>
      <c r="BV624">
        <v>439852713</v>
      </c>
      <c r="BW624">
        <v>6686455397</v>
      </c>
      <c r="BX624">
        <v>1.1747585855259459</v>
      </c>
      <c r="BY624">
        <v>21.393593591758808</v>
      </c>
      <c r="BZ624">
        <v>12787500</v>
      </c>
      <c r="CA624">
        <v>17266631250</v>
      </c>
      <c r="CB624">
        <v>16442731250</v>
      </c>
      <c r="CC624">
        <v>16442731250</v>
      </c>
      <c r="CD624">
        <v>25905327</v>
      </c>
      <c r="CE624">
        <v>39205121882</v>
      </c>
      <c r="CF624">
        <v>36118663312</v>
      </c>
      <c r="CG624">
        <v>29990283854</v>
      </c>
      <c r="CH624">
        <v>37119150586.625</v>
      </c>
      <c r="CI624">
        <v>35129075794.125</v>
      </c>
      <c r="CJ624">
        <v>28873426336.125</v>
      </c>
      <c r="CK624">
        <v>7421824250.5</v>
      </c>
      <c r="CL624">
        <v>0</v>
      </c>
      <c r="CM624">
        <v>103.68633389472966</v>
      </c>
      <c r="CN624">
        <v>171.43646836280828</v>
      </c>
      <c r="CO624">
        <v>40.064830183982849</v>
      </c>
      <c r="CP624">
        <v>4065035357840.624</v>
      </c>
      <c r="CQ624">
        <v>6721187637183.5361</v>
      </c>
      <c r="CR624">
        <v>1570746550544.6802</v>
      </c>
      <c r="CS624">
        <v>2.2705715616646414</v>
      </c>
      <c r="CT624">
        <v>89018034816.865341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1</v>
      </c>
      <c r="DJ624">
        <v>0</v>
      </c>
      <c r="DK624">
        <v>39205121882</v>
      </c>
      <c r="DL624">
        <v>0</v>
      </c>
      <c r="DM624">
        <v>29990283854</v>
      </c>
      <c r="DN624">
        <v>0</v>
      </c>
      <c r="DO624">
        <v>823900000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22255124862</v>
      </c>
      <c r="DW624">
        <v>0</v>
      </c>
      <c r="DX624">
        <v>0</v>
      </c>
      <c r="DY624">
        <v>10905011182.379999</v>
      </c>
      <c r="DZ624">
        <v>5563781215.5</v>
      </c>
      <c r="EA624">
        <v>0</v>
      </c>
      <c r="EB624">
        <v>16468792397.879999</v>
      </c>
      <c r="EC624">
        <v>0.74</v>
      </c>
      <c r="ED624">
        <v>16468792397.879999</v>
      </c>
      <c r="EE624">
        <v>29011790192.68</v>
      </c>
      <c r="EF624">
        <v>1866534140</v>
      </c>
      <c r="EG624">
        <v>0</v>
      </c>
      <c r="EH624">
        <v>0</v>
      </c>
      <c r="EI624">
        <v>-1822705857</v>
      </c>
      <c r="EJ624">
        <v>396024430</v>
      </c>
      <c r="EK624">
        <v>1649167807</v>
      </c>
      <c r="EL624">
        <v>0</v>
      </c>
      <c r="EM624">
        <v>0</v>
      </c>
      <c r="EN624">
        <v>-1704482631</v>
      </c>
      <c r="EO624">
        <v>6741770221</v>
      </c>
      <c r="EP624">
        <v>439852713</v>
      </c>
      <c r="EQ624">
        <v>6686455397</v>
      </c>
      <c r="ER624">
        <v>22</v>
      </c>
      <c r="ES624" t="s">
        <v>1424</v>
      </c>
      <c r="ET624" t="s">
        <v>10328</v>
      </c>
      <c r="EU624">
        <v>2022</v>
      </c>
      <c r="EV624" t="s">
        <v>855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1866534140</v>
      </c>
      <c r="FH624">
        <v>0</v>
      </c>
      <c r="FI624">
        <v>0</v>
      </c>
      <c r="FJ624">
        <v>-1822705857</v>
      </c>
      <c r="FK624">
        <v>396024430</v>
      </c>
      <c r="FL624">
        <v>1649167807</v>
      </c>
      <c r="FM624">
        <v>0</v>
      </c>
      <c r="FN624">
        <v>0</v>
      </c>
      <c r="FO624">
        <v>-1704482631</v>
      </c>
      <c r="FP624">
        <v>6741770221</v>
      </c>
      <c r="FQ624" t="b">
        <v>1</v>
      </c>
      <c r="FR624" t="b">
        <v>1</v>
      </c>
    </row>
    <row r="625" spans="1:174" x14ac:dyDescent="0.4">
      <c r="A625" t="s">
        <v>322</v>
      </c>
      <c r="B625" t="s">
        <v>2163</v>
      </c>
      <c r="C625">
        <v>210001320</v>
      </c>
      <c r="D625" t="s">
        <v>2164</v>
      </c>
      <c r="E625" t="s">
        <v>2165</v>
      </c>
      <c r="F625" t="s">
        <v>868</v>
      </c>
      <c r="G625" t="s">
        <v>868</v>
      </c>
      <c r="H625" t="s">
        <v>868</v>
      </c>
      <c r="I625" t="s">
        <v>730</v>
      </c>
      <c r="J625" t="s">
        <v>878</v>
      </c>
      <c r="K625" t="s">
        <v>732</v>
      </c>
      <c r="L625" t="s">
        <v>879</v>
      </c>
      <c r="M625" t="s">
        <v>594</v>
      </c>
      <c r="N625" t="s">
        <v>635</v>
      </c>
      <c r="O625" t="s">
        <v>624</v>
      </c>
      <c r="P625" t="s">
        <v>625</v>
      </c>
      <c r="Q625" t="s">
        <v>696</v>
      </c>
      <c r="R625" t="s">
        <v>733</v>
      </c>
      <c r="S625" t="s">
        <v>733</v>
      </c>
      <c r="T625" s="1">
        <v>44651</v>
      </c>
      <c r="U625" s="1">
        <v>46731</v>
      </c>
      <c r="V625" s="1">
        <v>48395</v>
      </c>
      <c r="X625" t="s">
        <v>594</v>
      </c>
      <c r="Y625" t="s">
        <v>594</v>
      </c>
      <c r="Z625" t="s">
        <v>594</v>
      </c>
      <c r="AA625" t="s">
        <v>594</v>
      </c>
      <c r="AB625" t="s">
        <v>594</v>
      </c>
      <c r="AC625" t="s">
        <v>2159</v>
      </c>
      <c r="AD625" t="s">
        <v>1423</v>
      </c>
      <c r="AF625" t="s">
        <v>870</v>
      </c>
      <c r="AH625" s="1">
        <v>44631</v>
      </c>
      <c r="AI625" t="s">
        <v>607</v>
      </c>
      <c r="AJ625" t="s">
        <v>737</v>
      </c>
      <c r="AK625" t="s">
        <v>868</v>
      </c>
      <c r="AL625" t="s">
        <v>627</v>
      </c>
      <c r="AM625" t="s">
        <v>610</v>
      </c>
      <c r="AN625" t="s">
        <v>619</v>
      </c>
      <c r="AO625">
        <v>25000000</v>
      </c>
      <c r="AP625">
        <v>35000000000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368750000</v>
      </c>
      <c r="AW625">
        <v>33332175000</v>
      </c>
      <c r="AX625">
        <v>0</v>
      </c>
      <c r="AY625">
        <v>0</v>
      </c>
      <c r="AZ625">
        <v>0</v>
      </c>
      <c r="BA625">
        <v>0</v>
      </c>
      <c r="BB625">
        <v>368750000</v>
      </c>
      <c r="BC625">
        <v>33332175000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359635107</v>
      </c>
      <c r="BN625">
        <v>15973593433</v>
      </c>
      <c r="BO625">
        <v>0</v>
      </c>
      <c r="BP625">
        <v>0</v>
      </c>
      <c r="BQ625">
        <v>359635107</v>
      </c>
      <c r="BR625">
        <v>15973593433</v>
      </c>
      <c r="BS625">
        <v>0</v>
      </c>
      <c r="BT625">
        <v>0</v>
      </c>
      <c r="BU625">
        <v>0</v>
      </c>
      <c r="BV625">
        <v>359635107</v>
      </c>
      <c r="BW625">
        <v>15973593433</v>
      </c>
      <c r="BX625">
        <v>0.48793208710718011</v>
      </c>
      <c r="BY625">
        <v>27.474591908151268</v>
      </c>
      <c r="BZ625">
        <v>25000000</v>
      </c>
      <c r="CA625">
        <v>33332175000</v>
      </c>
      <c r="CB625">
        <v>33332175000</v>
      </c>
      <c r="CC625">
        <v>32963425000</v>
      </c>
      <c r="CD625">
        <v>50298372</v>
      </c>
      <c r="CE625">
        <v>76121556185</v>
      </c>
      <c r="CF625">
        <v>71650030914</v>
      </c>
      <c r="CG625">
        <v>56131059600</v>
      </c>
      <c r="CH625">
        <v>71618731185</v>
      </c>
      <c r="CI625">
        <v>69369705914</v>
      </c>
      <c r="CJ625">
        <v>53580709710</v>
      </c>
      <c r="CK625">
        <v>17669271475</v>
      </c>
      <c r="CL625">
        <v>0</v>
      </c>
      <c r="CM625">
        <v>103.96637320518496</v>
      </c>
      <c r="CN625">
        <v>235.61717748641979</v>
      </c>
      <c r="CO625">
        <v>40.557128787040718</v>
      </c>
      <c r="CP625">
        <v>7914082119289.166</v>
      </c>
      <c r="CQ625">
        <v>17935546214183.621</v>
      </c>
      <c r="CR625">
        <v>3087271757665.001</v>
      </c>
      <c r="CS625">
        <v>2.2837260450300647</v>
      </c>
      <c r="CT625">
        <v>173840780447.9039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1</v>
      </c>
      <c r="DJ625">
        <v>0</v>
      </c>
      <c r="DK625">
        <v>76121556185</v>
      </c>
      <c r="DL625">
        <v>0</v>
      </c>
      <c r="DM625">
        <v>56131059600</v>
      </c>
      <c r="DN625">
        <v>0</v>
      </c>
      <c r="DO625">
        <v>368750000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44176411199</v>
      </c>
      <c r="DW625">
        <v>0</v>
      </c>
      <c r="DX625">
        <v>0</v>
      </c>
      <c r="DY625">
        <v>21646441487.509998</v>
      </c>
      <c r="DZ625">
        <v>11044102799.750004</v>
      </c>
      <c r="EA625">
        <v>0</v>
      </c>
      <c r="EB625">
        <v>32690544287.260002</v>
      </c>
      <c r="EC625">
        <v>0.7400000000000001</v>
      </c>
      <c r="ED625">
        <v>32690544287.260006</v>
      </c>
      <c r="EE625">
        <v>56329951576.900009</v>
      </c>
      <c r="EF625">
        <v>3499854938</v>
      </c>
      <c r="EG625">
        <v>0</v>
      </c>
      <c r="EH625">
        <v>0</v>
      </c>
      <c r="EI625">
        <v>-4111890164</v>
      </c>
      <c r="EJ625">
        <v>971670333</v>
      </c>
      <c r="EK625">
        <v>3080398090</v>
      </c>
      <c r="EL625">
        <v>0</v>
      </c>
      <c r="EM625">
        <v>0</v>
      </c>
      <c r="EN625">
        <v>-3648153152</v>
      </c>
      <c r="EO625">
        <v>16541348495</v>
      </c>
      <c r="EP625">
        <v>359635107</v>
      </c>
      <c r="EQ625">
        <v>15973593433</v>
      </c>
      <c r="ER625">
        <v>7</v>
      </c>
      <c r="ES625" t="s">
        <v>1292</v>
      </c>
      <c r="ET625" t="s">
        <v>10328</v>
      </c>
      <c r="EU625">
        <v>2022</v>
      </c>
      <c r="EV625" t="s">
        <v>855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3499854938</v>
      </c>
      <c r="FH625">
        <v>0</v>
      </c>
      <c r="FI625">
        <v>0</v>
      </c>
      <c r="FJ625">
        <v>-4111890164</v>
      </c>
      <c r="FK625">
        <v>971670333</v>
      </c>
      <c r="FL625">
        <v>3080398090</v>
      </c>
      <c r="FM625">
        <v>0</v>
      </c>
      <c r="FN625">
        <v>0</v>
      </c>
      <c r="FO625">
        <v>-3648153152</v>
      </c>
      <c r="FP625">
        <v>16541348495</v>
      </c>
      <c r="FQ625" t="b">
        <v>1</v>
      </c>
      <c r="FR625" t="b">
        <v>1</v>
      </c>
    </row>
    <row r="626" spans="1:174" x14ac:dyDescent="0.4">
      <c r="A626" t="s">
        <v>323</v>
      </c>
      <c r="B626" t="s">
        <v>2166</v>
      </c>
      <c r="C626">
        <v>210001312</v>
      </c>
      <c r="D626" t="s">
        <v>2167</v>
      </c>
      <c r="E626" t="s">
        <v>2168</v>
      </c>
      <c r="F626" t="s">
        <v>868</v>
      </c>
      <c r="G626" t="s">
        <v>868</v>
      </c>
      <c r="H626" t="s">
        <v>868</v>
      </c>
      <c r="I626" t="s">
        <v>730</v>
      </c>
      <c r="J626" t="s">
        <v>878</v>
      </c>
      <c r="K626" t="s">
        <v>732</v>
      </c>
      <c r="L626" t="s">
        <v>879</v>
      </c>
      <c r="M626" t="s">
        <v>594</v>
      </c>
      <c r="N626" t="s">
        <v>635</v>
      </c>
      <c r="O626" t="s">
        <v>624</v>
      </c>
      <c r="P626" t="s">
        <v>625</v>
      </c>
      <c r="Q626" t="s">
        <v>696</v>
      </c>
      <c r="R626" t="s">
        <v>733</v>
      </c>
      <c r="S626" t="s">
        <v>733</v>
      </c>
      <c r="T626" s="1">
        <v>44643</v>
      </c>
      <c r="U626" s="1">
        <v>46320</v>
      </c>
      <c r="V626" s="1">
        <v>48213</v>
      </c>
      <c r="X626" t="s">
        <v>594</v>
      </c>
      <c r="Y626" t="s">
        <v>594</v>
      </c>
      <c r="Z626" t="s">
        <v>594</v>
      </c>
      <c r="AA626" t="s">
        <v>594</v>
      </c>
      <c r="AB626" t="s">
        <v>594</v>
      </c>
      <c r="AC626" t="s">
        <v>2169</v>
      </c>
      <c r="AD626" t="s">
        <v>734</v>
      </c>
      <c r="AF626" t="s">
        <v>870</v>
      </c>
      <c r="AH626" s="1">
        <v>44631</v>
      </c>
      <c r="AI626" t="s">
        <v>607</v>
      </c>
      <c r="AJ626" t="s">
        <v>737</v>
      </c>
      <c r="AK626" t="s">
        <v>868</v>
      </c>
      <c r="AL626" t="s">
        <v>627</v>
      </c>
      <c r="AM626" t="s">
        <v>610</v>
      </c>
      <c r="AN626" t="s">
        <v>619</v>
      </c>
      <c r="AO626">
        <v>60000000</v>
      </c>
      <c r="AP626">
        <v>84000000000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73693579808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73693579808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71115812</v>
      </c>
      <c r="BN626">
        <v>806644357</v>
      </c>
      <c r="BO626">
        <v>0</v>
      </c>
      <c r="BP626">
        <v>0</v>
      </c>
      <c r="BQ626">
        <v>71115812</v>
      </c>
      <c r="BR626">
        <v>806644357</v>
      </c>
      <c r="BS626">
        <v>0</v>
      </c>
      <c r="BT626">
        <v>0</v>
      </c>
      <c r="BU626">
        <v>0</v>
      </c>
      <c r="BV626">
        <v>71115812</v>
      </c>
      <c r="BW626">
        <v>806644357</v>
      </c>
      <c r="BX626">
        <v>0.10179451666825945</v>
      </c>
      <c r="BY626">
        <v>1.1645198496847813</v>
      </c>
      <c r="BZ626">
        <v>59002763</v>
      </c>
      <c r="CA626">
        <v>73693579808</v>
      </c>
      <c r="CB626">
        <v>73693579808</v>
      </c>
      <c r="CC626">
        <v>73693579808</v>
      </c>
      <c r="CD626">
        <v>47583432</v>
      </c>
      <c r="CE626">
        <v>72012765989</v>
      </c>
      <c r="CF626">
        <v>67782598884</v>
      </c>
      <c r="CG626">
        <v>67330693729</v>
      </c>
      <c r="CH626">
        <v>56411563980.990486</v>
      </c>
      <c r="CI626">
        <v>57426742506.690491</v>
      </c>
      <c r="CJ626">
        <v>56361208616.490486</v>
      </c>
      <c r="CK626">
        <v>50355364.5</v>
      </c>
      <c r="CL626">
        <v>0</v>
      </c>
      <c r="CM626">
        <v>103.96637320518496</v>
      </c>
      <c r="CN626">
        <v>31.343212723732005</v>
      </c>
      <c r="CO626">
        <v>-0.62685638666152965</v>
      </c>
      <c r="CP626">
        <v>7486906104350.0244</v>
      </c>
      <c r="CQ626">
        <v>2257111443217.5601</v>
      </c>
      <c r="CR626">
        <v>-45141662281.366837</v>
      </c>
      <c r="CS626">
        <v>0.97719185547263188</v>
      </c>
      <c r="CT626">
        <v>70370288414.507355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1</v>
      </c>
      <c r="DJ626">
        <v>0</v>
      </c>
      <c r="DK626">
        <v>72012765989</v>
      </c>
      <c r="DL626">
        <v>0</v>
      </c>
      <c r="DM626">
        <v>67330693729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56799069599</v>
      </c>
      <c r="DW626">
        <v>0</v>
      </c>
      <c r="DX626">
        <v>0</v>
      </c>
      <c r="DY626">
        <v>27831544103.51001</v>
      </c>
      <c r="DZ626">
        <v>14199767399.750008</v>
      </c>
      <c r="EA626">
        <v>0</v>
      </c>
      <c r="EB626">
        <v>42031311503.260017</v>
      </c>
      <c r="EC626">
        <v>0.74000000000000032</v>
      </c>
      <c r="ED626">
        <v>42031311503.260017</v>
      </c>
      <c r="EE626">
        <v>53289446831.860023</v>
      </c>
      <c r="EF626">
        <v>4171509285</v>
      </c>
      <c r="EG626">
        <v>0</v>
      </c>
      <c r="EH626">
        <v>0</v>
      </c>
      <c r="EI626">
        <v>-4159051293</v>
      </c>
      <c r="EJ626">
        <v>58657820</v>
      </c>
      <c r="EK626">
        <v>3683503699</v>
      </c>
      <c r="EL626">
        <v>0</v>
      </c>
      <c r="EM626">
        <v>0</v>
      </c>
      <c r="EN626">
        <v>-3875427903</v>
      </c>
      <c r="EO626">
        <v>998568561</v>
      </c>
      <c r="EP626">
        <v>71115812</v>
      </c>
      <c r="EQ626">
        <v>806644357</v>
      </c>
      <c r="ER626">
        <v>138</v>
      </c>
      <c r="ES626" t="s">
        <v>1245</v>
      </c>
      <c r="ET626" t="s">
        <v>10328</v>
      </c>
      <c r="EU626">
        <v>2022</v>
      </c>
      <c r="EV626" t="s">
        <v>855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4171509285</v>
      </c>
      <c r="FH626">
        <v>0</v>
      </c>
      <c r="FI626">
        <v>0</v>
      </c>
      <c r="FJ626">
        <v>-4159051293</v>
      </c>
      <c r="FK626">
        <v>58657820</v>
      </c>
      <c r="FL626">
        <v>3683503699</v>
      </c>
      <c r="FM626">
        <v>0</v>
      </c>
      <c r="FN626">
        <v>0</v>
      </c>
      <c r="FO626">
        <v>-3875427903</v>
      </c>
      <c r="FP626">
        <v>998568561</v>
      </c>
      <c r="FQ626" t="b">
        <v>1</v>
      </c>
      <c r="FR626" t="b">
        <v>1</v>
      </c>
    </row>
    <row r="627" spans="1:174" x14ac:dyDescent="0.4">
      <c r="A627" t="s">
        <v>324</v>
      </c>
      <c r="B627" t="s">
        <v>2170</v>
      </c>
      <c r="C627">
        <v>210001555</v>
      </c>
      <c r="D627" t="s">
        <v>2171</v>
      </c>
      <c r="E627" t="s">
        <v>2171</v>
      </c>
      <c r="F627" t="s">
        <v>885</v>
      </c>
      <c r="G627" t="s">
        <v>885</v>
      </c>
      <c r="H627" t="s">
        <v>899</v>
      </c>
      <c r="I627" t="s">
        <v>730</v>
      </c>
      <c r="J627" t="s">
        <v>731</v>
      </c>
      <c r="K627" t="s">
        <v>732</v>
      </c>
      <c r="L627" t="s">
        <v>695</v>
      </c>
      <c r="M627" t="s">
        <v>594</v>
      </c>
      <c r="N627" t="s">
        <v>635</v>
      </c>
      <c r="O627" t="s">
        <v>744</v>
      </c>
      <c r="P627" t="s">
        <v>636</v>
      </c>
      <c r="Q627" t="s">
        <v>696</v>
      </c>
      <c r="R627" t="s">
        <v>733</v>
      </c>
      <c r="S627" t="s">
        <v>733</v>
      </c>
      <c r="T627" s="1">
        <v>44874</v>
      </c>
      <c r="U627" s="1">
        <v>46387</v>
      </c>
      <c r="V627" s="1">
        <v>49309</v>
      </c>
      <c r="X627" t="s">
        <v>594</v>
      </c>
      <c r="Y627" t="s">
        <v>594</v>
      </c>
      <c r="Z627" t="s">
        <v>594</v>
      </c>
      <c r="AA627" t="s">
        <v>594</v>
      </c>
      <c r="AB627" t="s">
        <v>594</v>
      </c>
      <c r="AC627" t="s">
        <v>887</v>
      </c>
      <c r="AD627" t="s">
        <v>888</v>
      </c>
      <c r="AF627" t="s">
        <v>735</v>
      </c>
      <c r="AH627" s="1">
        <v>44741</v>
      </c>
      <c r="AI627" t="s">
        <v>607</v>
      </c>
      <c r="AJ627" t="s">
        <v>737</v>
      </c>
      <c r="AK627" t="s">
        <v>885</v>
      </c>
      <c r="AL627" t="s">
        <v>609</v>
      </c>
      <c r="AM627" t="s">
        <v>610</v>
      </c>
      <c r="AN627" t="s">
        <v>619</v>
      </c>
      <c r="AO627">
        <v>100000000</v>
      </c>
      <c r="AP627">
        <v>140000000000</v>
      </c>
      <c r="AQ627">
        <v>0</v>
      </c>
      <c r="AR627">
        <v>0</v>
      </c>
      <c r="AS627">
        <v>0</v>
      </c>
      <c r="AT627">
        <v>0</v>
      </c>
      <c r="AU627">
        <v>14952000000</v>
      </c>
      <c r="AV627">
        <v>14952000000</v>
      </c>
      <c r="AW627">
        <v>82399875296</v>
      </c>
      <c r="AX627">
        <v>0</v>
      </c>
      <c r="AY627">
        <v>0</v>
      </c>
      <c r="AZ627">
        <v>36638207269</v>
      </c>
      <c r="BA627">
        <v>14952000000</v>
      </c>
      <c r="BB627">
        <v>14952000000</v>
      </c>
      <c r="BC627">
        <v>45761668027</v>
      </c>
      <c r="BD627">
        <v>0</v>
      </c>
      <c r="BE627">
        <v>0</v>
      </c>
      <c r="BF627">
        <v>4800434607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1453322563</v>
      </c>
      <c r="BN627">
        <v>1343762283</v>
      </c>
      <c r="BO627">
        <v>0</v>
      </c>
      <c r="BP627">
        <v>0</v>
      </c>
      <c r="BQ627">
        <v>1453322563</v>
      </c>
      <c r="BR627">
        <v>1343762283</v>
      </c>
      <c r="BS627">
        <v>0</v>
      </c>
      <c r="BT627">
        <v>0</v>
      </c>
      <c r="BU627">
        <v>0</v>
      </c>
      <c r="BV627">
        <v>1453322563</v>
      </c>
      <c r="BW627">
        <v>1343762283</v>
      </c>
      <c r="BX627">
        <v>3.0433137796740635</v>
      </c>
      <c r="BY627">
        <v>2.8023375510359005</v>
      </c>
      <c r="BZ627">
        <v>32574829</v>
      </c>
      <c r="CA627">
        <v>46212244456</v>
      </c>
      <c r="CB627">
        <v>31260244456</v>
      </c>
      <c r="CC627">
        <v>31260244456</v>
      </c>
      <c r="CD627">
        <v>38349415</v>
      </c>
      <c r="CE627">
        <v>58038004661</v>
      </c>
      <c r="CF627">
        <v>38924533725</v>
      </c>
      <c r="CG627">
        <v>39208714245</v>
      </c>
      <c r="CH627">
        <v>54951502803.69323</v>
      </c>
      <c r="CI627">
        <v>38026934368.892967</v>
      </c>
      <c r="CJ627">
        <v>38076336667.292969</v>
      </c>
      <c r="CK627">
        <v>1923166136.4002609</v>
      </c>
      <c r="CL627">
        <v>0</v>
      </c>
      <c r="CM627">
        <v>163.95598292350769</v>
      </c>
      <c r="CN627">
        <v>42.577953934669502</v>
      </c>
      <c r="CO627">
        <v>19.482123255729675</v>
      </c>
      <c r="CP627">
        <v>9515678101113.375</v>
      </c>
      <c r="CQ627">
        <v>2471139488916.1919</v>
      </c>
      <c r="CR627">
        <v>1130703560322.2153</v>
      </c>
      <c r="CS627">
        <v>1.2072426830702858</v>
      </c>
      <c r="CT627">
        <v>70065956466.991394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0.95543772385660697</v>
      </c>
      <c r="DI627">
        <v>4.4562276143393045E-2</v>
      </c>
      <c r="DJ627">
        <v>55451699070.484985</v>
      </c>
      <c r="DK627">
        <v>2586305590.5150146</v>
      </c>
      <c r="DL627">
        <v>37461484693.586922</v>
      </c>
      <c r="DM627">
        <v>1747229551.4130785</v>
      </c>
      <c r="DN627">
        <v>14285704847.103987</v>
      </c>
      <c r="DO627">
        <v>666295152.89601278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33542334216</v>
      </c>
      <c r="DW627">
        <v>2221938676.3309789</v>
      </c>
      <c r="DX627">
        <v>0</v>
      </c>
      <c r="DY627">
        <v>7793166744.9708872</v>
      </c>
      <c r="DZ627">
        <v>5686830645.3686991</v>
      </c>
      <c r="EA627">
        <v>0</v>
      </c>
      <c r="EB627">
        <v>15701936066.670567</v>
      </c>
      <c r="EC627">
        <v>0.46812293877808298</v>
      </c>
      <c r="ED627">
        <v>15701936066.670567</v>
      </c>
      <c r="EE627">
        <v>27168921302.723396</v>
      </c>
      <c r="EF627">
        <v>2611196945</v>
      </c>
      <c r="EG627">
        <v>0</v>
      </c>
      <c r="EH627">
        <v>0</v>
      </c>
      <c r="EI627">
        <v>-2708148373</v>
      </c>
      <c r="EJ627">
        <v>1550273991</v>
      </c>
      <c r="EK627">
        <v>2327016425</v>
      </c>
      <c r="EL627">
        <v>0</v>
      </c>
      <c r="EM627">
        <v>0</v>
      </c>
      <c r="EN627">
        <v>-2533528133</v>
      </c>
      <c r="EO627">
        <v>1550273991</v>
      </c>
      <c r="EP627">
        <v>1453322563</v>
      </c>
      <c r="EQ627">
        <v>1343762283</v>
      </c>
      <c r="ER627">
        <v>96</v>
      </c>
      <c r="ES627" t="s">
        <v>10328</v>
      </c>
      <c r="ET627" t="s">
        <v>10328</v>
      </c>
      <c r="EU627">
        <v>2022</v>
      </c>
      <c r="EV627" t="s">
        <v>855</v>
      </c>
      <c r="EW627">
        <v>2494836065.6721258</v>
      </c>
      <c r="EX627">
        <v>0</v>
      </c>
      <c r="EY627">
        <v>0</v>
      </c>
      <c r="EZ627">
        <v>-2587467117.3650932</v>
      </c>
      <c r="FA627">
        <v>1481190253.3151381</v>
      </c>
      <c r="FB627">
        <v>2223319276.4789386</v>
      </c>
      <c r="FC627">
        <v>0</v>
      </c>
      <c r="FD627">
        <v>0</v>
      </c>
      <c r="FE627">
        <v>-2420628352.7201991</v>
      </c>
      <c r="FF627">
        <v>1481190253.3151381</v>
      </c>
      <c r="FG627">
        <v>116360879.3278743</v>
      </c>
      <c r="FH627">
        <v>0</v>
      </c>
      <c r="FI627">
        <v>0</v>
      </c>
      <c r="FJ627">
        <v>-120681255.63490659</v>
      </c>
      <c r="FK627">
        <v>69083737.684862018</v>
      </c>
      <c r="FL627">
        <v>103697148.52106127</v>
      </c>
      <c r="FM627">
        <v>0</v>
      </c>
      <c r="FN627">
        <v>0</v>
      </c>
      <c r="FO627">
        <v>-112899780.27980103</v>
      </c>
      <c r="FP627">
        <v>69083737.684862018</v>
      </c>
      <c r="FQ627" t="b">
        <v>1</v>
      </c>
      <c r="FR627" t="b">
        <v>1</v>
      </c>
    </row>
    <row r="628" spans="1:174" x14ac:dyDescent="0.4">
      <c r="A628" t="s">
        <v>325</v>
      </c>
      <c r="B628" t="s">
        <v>2172</v>
      </c>
      <c r="C628">
        <v>210001421</v>
      </c>
      <c r="D628" t="s">
        <v>2173</v>
      </c>
      <c r="E628" t="s">
        <v>2174</v>
      </c>
      <c r="F628" t="s">
        <v>885</v>
      </c>
      <c r="G628" t="s">
        <v>885</v>
      </c>
      <c r="H628" t="s">
        <v>1321</v>
      </c>
      <c r="I628" t="s">
        <v>730</v>
      </c>
      <c r="J628" t="s">
        <v>878</v>
      </c>
      <c r="K628" t="s">
        <v>732</v>
      </c>
      <c r="L628" t="s">
        <v>879</v>
      </c>
      <c r="M628" t="s">
        <v>594</v>
      </c>
      <c r="N628" t="s">
        <v>635</v>
      </c>
      <c r="O628" t="s">
        <v>596</v>
      </c>
      <c r="P628" t="s">
        <v>636</v>
      </c>
      <c r="Q628" t="s">
        <v>696</v>
      </c>
      <c r="R628" t="s">
        <v>598</v>
      </c>
      <c r="S628" t="s">
        <v>733</v>
      </c>
      <c r="T628" s="1">
        <v>44729</v>
      </c>
      <c r="U628" s="1">
        <v>45747</v>
      </c>
      <c r="V628" s="1">
        <v>49112</v>
      </c>
      <c r="X628" t="s">
        <v>594</v>
      </c>
      <c r="Y628" t="s">
        <v>594</v>
      </c>
      <c r="Z628" t="s">
        <v>594</v>
      </c>
      <c r="AA628" t="s">
        <v>594</v>
      </c>
      <c r="AB628" t="s">
        <v>989</v>
      </c>
      <c r="AD628" t="s">
        <v>1011</v>
      </c>
      <c r="AF628" t="s">
        <v>735</v>
      </c>
      <c r="AH628" s="1">
        <v>44685</v>
      </c>
      <c r="AI628" t="s">
        <v>607</v>
      </c>
      <c r="AJ628" t="s">
        <v>737</v>
      </c>
      <c r="AK628" t="s">
        <v>885</v>
      </c>
      <c r="AL628" t="s">
        <v>609</v>
      </c>
      <c r="AM628" t="s">
        <v>610</v>
      </c>
      <c r="AN628" t="s">
        <v>619</v>
      </c>
      <c r="AO628">
        <v>30000000</v>
      </c>
      <c r="AP628">
        <v>42000000000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39317507077</v>
      </c>
      <c r="AX628">
        <v>1064178727</v>
      </c>
      <c r="AY628">
        <v>2365850443</v>
      </c>
      <c r="AZ628">
        <v>11261063044</v>
      </c>
      <c r="BA628">
        <v>-1064178727</v>
      </c>
      <c r="BB628">
        <v>-2365850443</v>
      </c>
      <c r="BC628">
        <v>28056444033</v>
      </c>
      <c r="BD628">
        <v>135799942</v>
      </c>
      <c r="BE628">
        <v>363529424</v>
      </c>
      <c r="BF628">
        <v>11413731484</v>
      </c>
      <c r="BG628">
        <v>363529424</v>
      </c>
      <c r="BH628">
        <v>0</v>
      </c>
      <c r="BI628">
        <v>0</v>
      </c>
      <c r="BJ628">
        <v>-5533222</v>
      </c>
      <c r="BK628">
        <v>363529424</v>
      </c>
      <c r="BL628">
        <v>0</v>
      </c>
      <c r="BM628">
        <v>-71841167</v>
      </c>
      <c r="BN628">
        <v>-75542310</v>
      </c>
      <c r="BO628">
        <v>135799942</v>
      </c>
      <c r="BP628">
        <v>363529424</v>
      </c>
      <c r="BQ628">
        <v>63958775</v>
      </c>
      <c r="BR628">
        <v>287987114</v>
      </c>
      <c r="BS628">
        <v>0</v>
      </c>
      <c r="BT628">
        <v>0</v>
      </c>
      <c r="BU628">
        <v>0</v>
      </c>
      <c r="BV628">
        <v>63958775</v>
      </c>
      <c r="BW628">
        <v>287987114</v>
      </c>
      <c r="BX628">
        <v>0.24312890575627935</v>
      </c>
      <c r="BY628">
        <v>1.0726895368531244</v>
      </c>
      <c r="BZ628">
        <v>0</v>
      </c>
      <c r="CA628">
        <v>27873646953</v>
      </c>
      <c r="CB628">
        <v>29023531853</v>
      </c>
      <c r="CC628">
        <v>30431611891</v>
      </c>
      <c r="CD628">
        <v>0</v>
      </c>
      <c r="CE628">
        <v>25770497988</v>
      </c>
      <c r="CF628">
        <v>26906517882</v>
      </c>
      <c r="CG628">
        <v>28211890741</v>
      </c>
      <c r="CH628">
        <v>25770497988</v>
      </c>
      <c r="CI628">
        <v>26906517882</v>
      </c>
      <c r="CJ628">
        <v>28211890741</v>
      </c>
      <c r="CK628">
        <v>-75542310</v>
      </c>
      <c r="CL628">
        <v>0</v>
      </c>
      <c r="CM628">
        <v>2.8832247853279114</v>
      </c>
      <c r="CN628">
        <v>4.356478154659273</v>
      </c>
      <c r="CO628">
        <v>9.1896238923072815</v>
      </c>
      <c r="CP628">
        <v>74302138529.244675</v>
      </c>
      <c r="CQ628">
        <v>112268611519.41275</v>
      </c>
      <c r="CR628">
        <v>236821184027.18152</v>
      </c>
      <c r="CS628">
        <v>1.2321557524266227</v>
      </c>
      <c r="CT628">
        <v>31753267338.812904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0.9858614666390435</v>
      </c>
      <c r="DI628">
        <v>1.4138533360956456E-2</v>
      </c>
      <c r="DJ628">
        <v>25406140942.468201</v>
      </c>
      <c r="DK628">
        <v>364357045.5317992</v>
      </c>
      <c r="DL628">
        <v>27813015982.58271</v>
      </c>
      <c r="DM628">
        <v>398874758.41728705</v>
      </c>
      <c r="DN628">
        <v>0</v>
      </c>
      <c r="DO628">
        <v>0</v>
      </c>
      <c r="DP628">
        <v>2332400787.5846109</v>
      </c>
      <c r="DQ628">
        <v>33449655.415389109</v>
      </c>
      <c r="DR628">
        <v>0</v>
      </c>
      <c r="DS628">
        <v>0</v>
      </c>
      <c r="DT628">
        <v>0</v>
      </c>
      <c r="DU628">
        <v>0</v>
      </c>
      <c r="DV628">
        <v>31960847447</v>
      </c>
      <c r="DW628">
        <v>3860885920.6767449</v>
      </c>
      <c r="DX628">
        <v>0</v>
      </c>
      <c r="DY628">
        <v>571196698.57127845</v>
      </c>
      <c r="DZ628">
        <v>7890632681.3930626</v>
      </c>
      <c r="EA628">
        <v>0</v>
      </c>
      <c r="EB628">
        <v>12322715300.641087</v>
      </c>
      <c r="EC628">
        <v>0.38555658829371109</v>
      </c>
      <c r="ED628">
        <v>12322715300.641087</v>
      </c>
      <c r="EE628">
        <v>9935985282.8832264</v>
      </c>
      <c r="EF628">
        <v>0</v>
      </c>
      <c r="EG628">
        <v>135799942</v>
      </c>
      <c r="EH628">
        <v>-1832080</v>
      </c>
      <c r="EI628">
        <v>0</v>
      </c>
      <c r="EJ628">
        <v>-70009087</v>
      </c>
      <c r="EK628">
        <v>0</v>
      </c>
      <c r="EL628">
        <v>363529424</v>
      </c>
      <c r="EM628">
        <v>-5533222</v>
      </c>
      <c r="EN628">
        <v>0</v>
      </c>
      <c r="EO628">
        <v>-70009088</v>
      </c>
      <c r="EP628">
        <v>63958775</v>
      </c>
      <c r="EQ628">
        <v>287987114</v>
      </c>
      <c r="ER628">
        <v>225</v>
      </c>
      <c r="ES628" t="s">
        <v>10328</v>
      </c>
      <c r="ET628" t="s">
        <v>10328</v>
      </c>
      <c r="EU628">
        <v>2022</v>
      </c>
      <c r="EV628" t="s">
        <v>613</v>
      </c>
      <c r="EW628">
        <v>0</v>
      </c>
      <c r="EX628">
        <v>133879929.98961705</v>
      </c>
      <c r="EY628">
        <v>-1806177.0758000589</v>
      </c>
      <c r="EZ628">
        <v>0</v>
      </c>
      <c r="FA628">
        <v>-69019261.187880397</v>
      </c>
      <c r="FB628">
        <v>0</v>
      </c>
      <c r="FC628">
        <v>358389651.11108673</v>
      </c>
      <c r="FD628">
        <v>-5454990.3561594216</v>
      </c>
      <c r="FE628">
        <v>0</v>
      </c>
      <c r="FF628">
        <v>-69019262.173741862</v>
      </c>
      <c r="FG628">
        <v>0</v>
      </c>
      <c r="FH628">
        <v>1920012.0103829517</v>
      </c>
      <c r="FI628">
        <v>-25902.924199941102</v>
      </c>
      <c r="FJ628">
        <v>0</v>
      </c>
      <c r="FK628">
        <v>-989825.81211960292</v>
      </c>
      <c r="FL628">
        <v>0</v>
      </c>
      <c r="FM628">
        <v>5139772.8889132841</v>
      </c>
      <c r="FN628">
        <v>-78231.643840578196</v>
      </c>
      <c r="FO628">
        <v>0</v>
      </c>
      <c r="FP628">
        <v>-989825.82625813631</v>
      </c>
      <c r="FQ628" t="b">
        <v>1</v>
      </c>
      <c r="FR628" t="b">
        <v>1</v>
      </c>
    </row>
    <row r="629" spans="1:174" x14ac:dyDescent="0.4">
      <c r="A629" t="s">
        <v>326</v>
      </c>
      <c r="B629" t="s">
        <v>2175</v>
      </c>
      <c r="C629">
        <v>210001395</v>
      </c>
      <c r="D629" t="s">
        <v>2176</v>
      </c>
      <c r="E629" t="s">
        <v>2177</v>
      </c>
      <c r="F629" t="s">
        <v>647</v>
      </c>
      <c r="G629" t="s">
        <v>648</v>
      </c>
      <c r="H629" t="s">
        <v>695</v>
      </c>
      <c r="I629" t="s">
        <v>730</v>
      </c>
      <c r="J629" t="s">
        <v>878</v>
      </c>
      <c r="K629" t="s">
        <v>732</v>
      </c>
      <c r="L629" t="s">
        <v>695</v>
      </c>
      <c r="M629" t="s">
        <v>594</v>
      </c>
      <c r="N629" t="s">
        <v>635</v>
      </c>
      <c r="O629" t="s">
        <v>596</v>
      </c>
      <c r="P629" t="s">
        <v>636</v>
      </c>
      <c r="Q629" t="s">
        <v>696</v>
      </c>
      <c r="R629" t="s">
        <v>733</v>
      </c>
      <c r="S629" t="s">
        <v>733</v>
      </c>
      <c r="T629" s="1">
        <v>44721</v>
      </c>
      <c r="U629" s="1">
        <v>46265</v>
      </c>
      <c r="V629" s="1">
        <v>49453</v>
      </c>
      <c r="X629" t="s">
        <v>594</v>
      </c>
      <c r="Y629" t="s">
        <v>594</v>
      </c>
      <c r="Z629" t="s">
        <v>594</v>
      </c>
      <c r="AA629" t="s">
        <v>594</v>
      </c>
      <c r="AB629" t="s">
        <v>594</v>
      </c>
      <c r="AC629" t="s">
        <v>1277</v>
      </c>
      <c r="AD629" t="s">
        <v>812</v>
      </c>
      <c r="AF629" t="s">
        <v>653</v>
      </c>
      <c r="AH629" s="1">
        <v>44670</v>
      </c>
      <c r="AI629" t="s">
        <v>607</v>
      </c>
      <c r="AJ629" t="s">
        <v>814</v>
      </c>
      <c r="AK629" t="s">
        <v>647</v>
      </c>
      <c r="AL629" t="s">
        <v>609</v>
      </c>
      <c r="AM629" t="s">
        <v>610</v>
      </c>
      <c r="AN629" t="s">
        <v>619</v>
      </c>
      <c r="AO629">
        <v>50000000</v>
      </c>
      <c r="AP629">
        <v>70000000000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51584169878</v>
      </c>
      <c r="AX629">
        <v>0</v>
      </c>
      <c r="AY629">
        <v>5259301383</v>
      </c>
      <c r="AZ629">
        <v>5259301383</v>
      </c>
      <c r="BA629">
        <v>0</v>
      </c>
      <c r="BB629">
        <v>-5259301383</v>
      </c>
      <c r="BC629">
        <v>46324868495</v>
      </c>
      <c r="BD629">
        <v>1114326703</v>
      </c>
      <c r="BE629">
        <v>1114326703</v>
      </c>
      <c r="BF629">
        <v>5724894745</v>
      </c>
      <c r="BG629">
        <v>1114326703</v>
      </c>
      <c r="BH629">
        <v>0</v>
      </c>
      <c r="BI629">
        <v>0</v>
      </c>
      <c r="BJ629">
        <v>27137601</v>
      </c>
      <c r="BK629">
        <v>1114326703</v>
      </c>
      <c r="BL629">
        <v>0</v>
      </c>
      <c r="BM629">
        <v>-14445284</v>
      </c>
      <c r="BN629">
        <v>-102923807</v>
      </c>
      <c r="BO629">
        <v>1114326703</v>
      </c>
      <c r="BP629">
        <v>1114326703</v>
      </c>
      <c r="BQ629">
        <v>1099881419</v>
      </c>
      <c r="BR629">
        <v>1011402896</v>
      </c>
      <c r="BS629">
        <v>0</v>
      </c>
      <c r="BT629">
        <v>0</v>
      </c>
      <c r="BU629">
        <v>0</v>
      </c>
      <c r="BV629">
        <v>1099881419</v>
      </c>
      <c r="BW629">
        <v>1011402896</v>
      </c>
      <c r="BX629">
        <v>2.2033379839294445</v>
      </c>
      <c r="BY629">
        <v>1.9169729138447757</v>
      </c>
      <c r="BZ629">
        <v>34474297.75</v>
      </c>
      <c r="CA629">
        <v>46644895019</v>
      </c>
      <c r="CB629">
        <v>46644895019</v>
      </c>
      <c r="CC629">
        <v>51584169878</v>
      </c>
      <c r="CD629">
        <v>34431883.93</v>
      </c>
      <c r="CE629">
        <v>52109213140</v>
      </c>
      <c r="CF629">
        <v>48828407838</v>
      </c>
      <c r="CG629">
        <v>54423023013</v>
      </c>
      <c r="CH629">
        <v>46580705838.565636</v>
      </c>
      <c r="CI629">
        <v>46364665606.540634</v>
      </c>
      <c r="CJ629">
        <v>51301894553.590927</v>
      </c>
      <c r="CK629">
        <v>538112667.97470856</v>
      </c>
      <c r="CL629">
        <v>0</v>
      </c>
      <c r="CM629">
        <v>178.41782212257385</v>
      </c>
      <c r="CN629">
        <v>35.618047118186958</v>
      </c>
      <c r="CO629">
        <v>10.486758351325992</v>
      </c>
      <c r="CP629">
        <v>9297212320959.8086</v>
      </c>
      <c r="CQ629">
        <v>1856028408912.167</v>
      </c>
      <c r="CR629">
        <v>546456726076.92114</v>
      </c>
      <c r="CS629">
        <v>1.2231157236264558</v>
      </c>
      <c r="CT629">
        <v>63735597937.336319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0.96982306423639963</v>
      </c>
      <c r="DI629">
        <v>3.0176935763600449E-2</v>
      </c>
      <c r="DJ629">
        <v>50536716762.382462</v>
      </c>
      <c r="DK629">
        <v>1572496377.6175444</v>
      </c>
      <c r="DL629">
        <v>52780702943.475754</v>
      </c>
      <c r="DM629">
        <v>1642320069.52425</v>
      </c>
      <c r="DN629">
        <v>0</v>
      </c>
      <c r="DO629">
        <v>0</v>
      </c>
      <c r="DP629">
        <v>5100591783.0037947</v>
      </c>
      <c r="DQ629">
        <v>158709599.99620602</v>
      </c>
      <c r="DR629">
        <v>0</v>
      </c>
      <c r="DS629">
        <v>0</v>
      </c>
      <c r="DT629">
        <v>0</v>
      </c>
      <c r="DU629">
        <v>0</v>
      </c>
      <c r="DV629">
        <v>40825457335</v>
      </c>
      <c r="DW629">
        <v>2045530104.5801899</v>
      </c>
      <c r="DX629">
        <v>0</v>
      </c>
      <c r="DY629">
        <v>1225700494.5415747</v>
      </c>
      <c r="DZ629">
        <v>9581006938.5757256</v>
      </c>
      <c r="EA629">
        <v>0</v>
      </c>
      <c r="EB629">
        <v>12852237537.697491</v>
      </c>
      <c r="EC629">
        <v>0.314809395329888</v>
      </c>
      <c r="ED629">
        <v>12852237537.697491</v>
      </c>
      <c r="EE629">
        <v>16404469879.719654</v>
      </c>
      <c r="EF629">
        <v>3048951114</v>
      </c>
      <c r="EG629">
        <v>1114326703</v>
      </c>
      <c r="EH629">
        <v>0</v>
      </c>
      <c r="EI629">
        <v>-3295250586</v>
      </c>
      <c r="EJ629">
        <v>231854188</v>
      </c>
      <c r="EK629">
        <v>2713332173</v>
      </c>
      <c r="EL629">
        <v>1114326703</v>
      </c>
      <c r="EM629">
        <v>27137601</v>
      </c>
      <c r="EN629">
        <v>-3048415317</v>
      </c>
      <c r="EO629">
        <v>205021736</v>
      </c>
      <c r="EP629">
        <v>1099881419</v>
      </c>
      <c r="EQ629">
        <v>1011402896</v>
      </c>
      <c r="ER629">
        <v>113</v>
      </c>
      <c r="ES629" t="s">
        <v>10328</v>
      </c>
      <c r="ET629" t="s">
        <v>1923</v>
      </c>
      <c r="EU629">
        <v>2022</v>
      </c>
      <c r="EV629" t="s">
        <v>855</v>
      </c>
      <c r="EW629">
        <v>2956943112.0864644</v>
      </c>
      <c r="EX629">
        <v>1080699737.6639044</v>
      </c>
      <c r="EY629">
        <v>0</v>
      </c>
      <c r="EZ629">
        <v>-3195810020.7413116</v>
      </c>
      <c r="FA629">
        <v>224857539.06220227</v>
      </c>
      <c r="FB629">
        <v>2631452122.3100686</v>
      </c>
      <c r="FC629">
        <v>1080699737.6639044</v>
      </c>
      <c r="FD629">
        <v>26318671.357844781</v>
      </c>
      <c r="FE629">
        <v>-2956423483.7981157</v>
      </c>
      <c r="FF629">
        <v>198834808.24258617</v>
      </c>
      <c r="FG629">
        <v>92008001.913536027</v>
      </c>
      <c r="FH629">
        <v>33626965.336095676</v>
      </c>
      <c r="FI629">
        <v>0</v>
      </c>
      <c r="FJ629">
        <v>-99440565.258688733</v>
      </c>
      <c r="FK629">
        <v>6996648.937797742</v>
      </c>
      <c r="FL629">
        <v>81880050.689931422</v>
      </c>
      <c r="FM629">
        <v>33626965.336095676</v>
      </c>
      <c r="FN629">
        <v>818929.64215521934</v>
      </c>
      <c r="FO629">
        <v>-91991833.201884702</v>
      </c>
      <c r="FP629">
        <v>6186927.7574138492</v>
      </c>
      <c r="FQ629" t="b">
        <v>1</v>
      </c>
      <c r="FR629" t="b">
        <v>1</v>
      </c>
    </row>
    <row r="630" spans="1:174" x14ac:dyDescent="0.4">
      <c r="A630" t="s">
        <v>327</v>
      </c>
      <c r="B630" t="s">
        <v>2178</v>
      </c>
      <c r="C630">
        <v>210001374</v>
      </c>
      <c r="D630" t="s">
        <v>2179</v>
      </c>
      <c r="E630" t="s">
        <v>2180</v>
      </c>
      <c r="F630" t="s">
        <v>868</v>
      </c>
      <c r="G630" t="s">
        <v>868</v>
      </c>
      <c r="H630" t="s">
        <v>868</v>
      </c>
      <c r="I630" t="s">
        <v>730</v>
      </c>
      <c r="J630" t="s">
        <v>878</v>
      </c>
      <c r="K630" t="s">
        <v>732</v>
      </c>
      <c r="L630" t="s">
        <v>879</v>
      </c>
      <c r="M630" t="s">
        <v>594</v>
      </c>
      <c r="N630" t="s">
        <v>635</v>
      </c>
      <c r="O630" t="s">
        <v>624</v>
      </c>
      <c r="P630" t="s">
        <v>625</v>
      </c>
      <c r="Q630" t="s">
        <v>696</v>
      </c>
      <c r="R630" t="s">
        <v>733</v>
      </c>
      <c r="S630" t="s">
        <v>733</v>
      </c>
      <c r="T630" s="1">
        <v>44700</v>
      </c>
      <c r="U630" s="1">
        <v>47238</v>
      </c>
      <c r="V630" s="1">
        <v>48353</v>
      </c>
      <c r="X630" t="s">
        <v>594</v>
      </c>
      <c r="Y630" t="s">
        <v>594</v>
      </c>
      <c r="Z630" t="s">
        <v>594</v>
      </c>
      <c r="AA630" t="s">
        <v>594</v>
      </c>
      <c r="AB630" t="s">
        <v>594</v>
      </c>
      <c r="AC630" t="s">
        <v>2181</v>
      </c>
      <c r="AD630" t="s">
        <v>1423</v>
      </c>
      <c r="AF630" t="s">
        <v>870</v>
      </c>
      <c r="AH630" s="1">
        <v>44664</v>
      </c>
      <c r="AI630" t="s">
        <v>607</v>
      </c>
      <c r="AJ630" t="s">
        <v>737</v>
      </c>
      <c r="AK630" t="s">
        <v>868</v>
      </c>
      <c r="AL630" t="s">
        <v>627</v>
      </c>
      <c r="AM630" t="s">
        <v>610</v>
      </c>
      <c r="AN630" t="s">
        <v>619</v>
      </c>
      <c r="AO630">
        <v>50000000</v>
      </c>
      <c r="AP630">
        <v>70000000000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60728115010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60728115010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3444581516</v>
      </c>
      <c r="BN630">
        <v>3269165589</v>
      </c>
      <c r="BO630">
        <v>0</v>
      </c>
      <c r="BP630">
        <v>0</v>
      </c>
      <c r="BQ630">
        <v>3444581516</v>
      </c>
      <c r="BR630">
        <v>3269165589</v>
      </c>
      <c r="BS630">
        <v>0</v>
      </c>
      <c r="BT630">
        <v>0</v>
      </c>
      <c r="BU630">
        <v>0</v>
      </c>
      <c r="BV630">
        <v>3444581516</v>
      </c>
      <c r="BW630">
        <v>3269165589</v>
      </c>
      <c r="BX630">
        <v>5.1832308560294234</v>
      </c>
      <c r="BY630">
        <v>4.8955140896615541</v>
      </c>
      <c r="BZ630">
        <v>46405958.719999999</v>
      </c>
      <c r="CA630">
        <v>60728115010</v>
      </c>
      <c r="CB630">
        <v>60728115010</v>
      </c>
      <c r="CC630">
        <v>60728115010</v>
      </c>
      <c r="CD630">
        <v>47593023</v>
      </c>
      <c r="CE630">
        <v>72027281008</v>
      </c>
      <c r="CF630">
        <v>64329825984</v>
      </c>
      <c r="CG630">
        <v>64799485647</v>
      </c>
      <c r="CH630">
        <v>62524618218.187561</v>
      </c>
      <c r="CI630">
        <v>58952652924.395561</v>
      </c>
      <c r="CJ630">
        <v>58939690616.707558</v>
      </c>
      <c r="CK630">
        <v>3584927601.4800034</v>
      </c>
      <c r="CL630">
        <v>0</v>
      </c>
      <c r="CM630">
        <v>278.38341951370245</v>
      </c>
      <c r="CN630">
        <v>53.551216721534743</v>
      </c>
      <c r="CO630">
        <v>5.7159569859504709</v>
      </c>
      <c r="CP630">
        <v>20051200785281.398</v>
      </c>
      <c r="CQ630">
        <v>3857148535122.2915</v>
      </c>
      <c r="CR630">
        <v>411704840056.69525</v>
      </c>
      <c r="CS630">
        <v>1.1860615300860136</v>
      </c>
      <c r="CT630">
        <v>85428787120.283752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1</v>
      </c>
      <c r="DJ630">
        <v>0</v>
      </c>
      <c r="DK630">
        <v>72027281008</v>
      </c>
      <c r="DL630">
        <v>0</v>
      </c>
      <c r="DM630">
        <v>64799485647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58922209585</v>
      </c>
      <c r="DW630">
        <v>0</v>
      </c>
      <c r="DX630">
        <v>0</v>
      </c>
      <c r="DY630">
        <v>28593795220.004215</v>
      </c>
      <c r="DZ630">
        <v>14730552396.25</v>
      </c>
      <c r="EA630">
        <v>0</v>
      </c>
      <c r="EB630">
        <v>43324347616.254211</v>
      </c>
      <c r="EC630">
        <v>0.73528043027231316</v>
      </c>
      <c r="ED630">
        <v>43324347616.254211</v>
      </c>
      <c r="EE630">
        <v>52960250170.907051</v>
      </c>
      <c r="EF630">
        <v>4014686928</v>
      </c>
      <c r="EG630">
        <v>0</v>
      </c>
      <c r="EH630">
        <v>0</v>
      </c>
      <c r="EI630">
        <v>-4252873508</v>
      </c>
      <c r="EJ630">
        <v>3682768096</v>
      </c>
      <c r="EK630">
        <v>3545027265</v>
      </c>
      <c r="EL630">
        <v>0</v>
      </c>
      <c r="EM630">
        <v>0</v>
      </c>
      <c r="EN630">
        <v>-3958629772</v>
      </c>
      <c r="EO630">
        <v>3682768096</v>
      </c>
      <c r="EP630">
        <v>3444581516</v>
      </c>
      <c r="EQ630">
        <v>3269165589</v>
      </c>
      <c r="ER630">
        <v>43</v>
      </c>
      <c r="ES630" t="s">
        <v>2130</v>
      </c>
      <c r="ET630" t="s">
        <v>10328</v>
      </c>
      <c r="EU630">
        <v>2022</v>
      </c>
      <c r="EV630" t="s">
        <v>855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4014686928</v>
      </c>
      <c r="FH630">
        <v>0</v>
      </c>
      <c r="FI630">
        <v>0</v>
      </c>
      <c r="FJ630">
        <v>-4252873508</v>
      </c>
      <c r="FK630">
        <v>3682768096</v>
      </c>
      <c r="FL630">
        <v>3545027265</v>
      </c>
      <c r="FM630">
        <v>0</v>
      </c>
      <c r="FN630">
        <v>0</v>
      </c>
      <c r="FO630">
        <v>-3958629772</v>
      </c>
      <c r="FP630">
        <v>3682768096</v>
      </c>
      <c r="FQ630" t="b">
        <v>1</v>
      </c>
      <c r="FR630" t="b">
        <v>1</v>
      </c>
    </row>
    <row r="631" spans="1:174" x14ac:dyDescent="0.4">
      <c r="A631" t="s">
        <v>328</v>
      </c>
      <c r="B631" t="s">
        <v>2182</v>
      </c>
      <c r="C631">
        <v>110000545</v>
      </c>
      <c r="D631" t="s">
        <v>2183</v>
      </c>
      <c r="E631" t="s">
        <v>2184</v>
      </c>
      <c r="F631" t="s">
        <v>868</v>
      </c>
      <c r="G631" t="s">
        <v>868</v>
      </c>
      <c r="H631" t="s">
        <v>868</v>
      </c>
      <c r="I631" t="s">
        <v>730</v>
      </c>
      <c r="J631" t="s">
        <v>878</v>
      </c>
      <c r="K631" t="s">
        <v>732</v>
      </c>
      <c r="L631" t="s">
        <v>879</v>
      </c>
      <c r="M631" t="s">
        <v>594</v>
      </c>
      <c r="N631" t="s">
        <v>623</v>
      </c>
      <c r="O631" t="s">
        <v>624</v>
      </c>
      <c r="P631" t="s">
        <v>625</v>
      </c>
      <c r="Q631" t="s">
        <v>696</v>
      </c>
      <c r="R631" t="s">
        <v>598</v>
      </c>
      <c r="S631" t="s">
        <v>733</v>
      </c>
      <c r="T631" s="1">
        <v>44697</v>
      </c>
      <c r="U631" s="1">
        <v>46158</v>
      </c>
      <c r="V631" s="1">
        <v>48350</v>
      </c>
      <c r="X631" t="s">
        <v>594</v>
      </c>
      <c r="Y631" t="s">
        <v>594</v>
      </c>
      <c r="Z631" t="s">
        <v>594</v>
      </c>
      <c r="AA631" t="s">
        <v>594</v>
      </c>
      <c r="AB631" t="s">
        <v>2185</v>
      </c>
      <c r="AD631" t="s">
        <v>1011</v>
      </c>
      <c r="AF631" t="s">
        <v>870</v>
      </c>
      <c r="AH631" s="1">
        <v>44712</v>
      </c>
      <c r="AI631" t="s">
        <v>607</v>
      </c>
      <c r="AJ631" t="s">
        <v>737</v>
      </c>
      <c r="AK631" t="s">
        <v>868</v>
      </c>
      <c r="AL631" t="s">
        <v>627</v>
      </c>
      <c r="AM631" t="s">
        <v>610</v>
      </c>
      <c r="AN631" t="s">
        <v>619</v>
      </c>
      <c r="AO631">
        <v>0</v>
      </c>
      <c r="AP631">
        <v>15000000000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12000000000</v>
      </c>
      <c r="AX631">
        <v>149700000</v>
      </c>
      <c r="AY631">
        <v>149700000</v>
      </c>
      <c r="AZ631">
        <v>149700000</v>
      </c>
      <c r="BA631">
        <v>-149700000</v>
      </c>
      <c r="BB631">
        <v>-149700000</v>
      </c>
      <c r="BC631">
        <v>11850300000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11850300000</v>
      </c>
      <c r="CB631">
        <v>12000000000</v>
      </c>
      <c r="CC631">
        <v>12000000000</v>
      </c>
      <c r="CD631">
        <v>0</v>
      </c>
      <c r="CE631">
        <v>11850300000</v>
      </c>
      <c r="CF631">
        <v>12000000000</v>
      </c>
      <c r="CG631">
        <v>12000000000</v>
      </c>
      <c r="CH631">
        <v>11850300000</v>
      </c>
      <c r="CI631">
        <v>12000000000</v>
      </c>
      <c r="CJ631">
        <v>12000000000</v>
      </c>
      <c r="CK631">
        <v>0</v>
      </c>
      <c r="CL631">
        <v>0</v>
      </c>
      <c r="CM631">
        <v>2.9802322387695313E-7</v>
      </c>
      <c r="CN631">
        <v>2.9802322387695313E-7</v>
      </c>
      <c r="CO631">
        <v>-1.4901161193847656E-7</v>
      </c>
      <c r="CP631">
        <v>3531.6646099090576</v>
      </c>
      <c r="CQ631">
        <v>3531.6646099090576</v>
      </c>
      <c r="CR631">
        <v>-1765.8323049545288</v>
      </c>
      <c r="CS631">
        <v>1</v>
      </c>
      <c r="CT631">
        <v>11850300000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1</v>
      </c>
      <c r="DJ631">
        <v>0</v>
      </c>
      <c r="DK631">
        <v>11850300000</v>
      </c>
      <c r="DL631">
        <v>0</v>
      </c>
      <c r="DM631">
        <v>12000000000</v>
      </c>
      <c r="DN631">
        <v>0</v>
      </c>
      <c r="DO631">
        <v>0</v>
      </c>
      <c r="DP631">
        <v>0</v>
      </c>
      <c r="DQ631">
        <v>149700000</v>
      </c>
      <c r="DR631">
        <v>0</v>
      </c>
      <c r="DS631">
        <v>0</v>
      </c>
      <c r="DT631">
        <v>0</v>
      </c>
      <c r="DU631">
        <v>0</v>
      </c>
      <c r="DV631">
        <v>16238418103</v>
      </c>
      <c r="DW631">
        <v>0</v>
      </c>
      <c r="DX631">
        <v>0</v>
      </c>
      <c r="DY631">
        <v>7956824870.4700003</v>
      </c>
      <c r="DZ631">
        <v>0</v>
      </c>
      <c r="EA631">
        <v>0</v>
      </c>
      <c r="EB631">
        <v>7956824870.4700003</v>
      </c>
      <c r="EC631">
        <v>0.49</v>
      </c>
      <c r="ED631">
        <v>7956824870.4700003</v>
      </c>
      <c r="EE631">
        <v>5806647000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450</v>
      </c>
      <c r="ES631" t="s">
        <v>10328</v>
      </c>
      <c r="ET631" t="s">
        <v>10328</v>
      </c>
      <c r="EU631">
        <v>2022</v>
      </c>
      <c r="EV631" t="s">
        <v>10333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 t="b">
        <v>1</v>
      </c>
      <c r="FR631" t="b">
        <v>1</v>
      </c>
    </row>
    <row r="632" spans="1:174" x14ac:dyDescent="0.4">
      <c r="A632" t="s">
        <v>2186</v>
      </c>
      <c r="B632">
        <v>106102064102</v>
      </c>
      <c r="C632">
        <v>6000000001251</v>
      </c>
      <c r="D632" t="s">
        <v>2187</v>
      </c>
      <c r="E632" t="s">
        <v>2188</v>
      </c>
      <c r="F632" t="s">
        <v>647</v>
      </c>
      <c r="G632" t="s">
        <v>648</v>
      </c>
      <c r="H632" t="s">
        <v>973</v>
      </c>
      <c r="I632" t="s">
        <v>590</v>
      </c>
      <c r="J632" t="s">
        <v>591</v>
      </c>
      <c r="K632" t="s">
        <v>592</v>
      </c>
      <c r="L632" t="s">
        <v>593</v>
      </c>
      <c r="M632" t="s">
        <v>974</v>
      </c>
      <c r="N632" t="s">
        <v>595</v>
      </c>
      <c r="O632" t="s">
        <v>596</v>
      </c>
      <c r="P632" t="s">
        <v>595</v>
      </c>
      <c r="Q632" t="s">
        <v>597</v>
      </c>
      <c r="R632" t="s">
        <v>598</v>
      </c>
      <c r="S632" t="s">
        <v>598</v>
      </c>
      <c r="T632" s="1">
        <v>44697</v>
      </c>
      <c r="U632" s="1">
        <v>45793</v>
      </c>
      <c r="V632" s="1">
        <v>45793</v>
      </c>
      <c r="W632" s="1">
        <v>45793</v>
      </c>
      <c r="X632" t="s">
        <v>594</v>
      </c>
      <c r="Y632" t="s">
        <v>594</v>
      </c>
      <c r="Z632" t="s">
        <v>719</v>
      </c>
      <c r="AA632" t="s">
        <v>719</v>
      </c>
      <c r="AB632" t="s">
        <v>810</v>
      </c>
      <c r="AC632" t="s">
        <v>594</v>
      </c>
      <c r="AD632" t="s">
        <v>698</v>
      </c>
      <c r="AF632" t="s">
        <v>10331</v>
      </c>
      <c r="AH632" s="1">
        <v>44712</v>
      </c>
      <c r="AI632" t="s">
        <v>607</v>
      </c>
      <c r="AJ632" t="s">
        <v>608</v>
      </c>
      <c r="AK632" t="s">
        <v>647</v>
      </c>
      <c r="AL632" t="s">
        <v>609</v>
      </c>
      <c r="AM632" t="s">
        <v>610</v>
      </c>
      <c r="AN632" t="s">
        <v>611</v>
      </c>
      <c r="AO632">
        <v>0</v>
      </c>
      <c r="AP632">
        <v>60000000000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1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450</v>
      </c>
      <c r="ES632" t="s">
        <v>10328</v>
      </c>
      <c r="ET632" t="s">
        <v>10328</v>
      </c>
      <c r="EU632">
        <v>2022</v>
      </c>
      <c r="EV632" t="s">
        <v>10329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 s="2">
        <v>0</v>
      </c>
      <c r="FI632" s="2">
        <v>0</v>
      </c>
      <c r="FJ632" s="2">
        <v>0</v>
      </c>
      <c r="FK632" s="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 t="b">
        <v>1</v>
      </c>
      <c r="FR632" t="b">
        <v>1</v>
      </c>
    </row>
    <row r="633" spans="1:174" x14ac:dyDescent="0.4">
      <c r="A633" t="s">
        <v>2189</v>
      </c>
      <c r="B633">
        <v>406541778401</v>
      </c>
      <c r="C633">
        <v>6000000001252</v>
      </c>
      <c r="D633" t="s">
        <v>2190</v>
      </c>
      <c r="E633" t="s">
        <v>2191</v>
      </c>
      <c r="F633" t="s">
        <v>647</v>
      </c>
      <c r="G633" t="s">
        <v>1280</v>
      </c>
      <c r="H633" t="s">
        <v>1281</v>
      </c>
      <c r="I633" t="s">
        <v>590</v>
      </c>
      <c r="J633" t="s">
        <v>591</v>
      </c>
      <c r="K633" t="s">
        <v>592</v>
      </c>
      <c r="L633" t="s">
        <v>593</v>
      </c>
      <c r="M633" t="s">
        <v>1230</v>
      </c>
      <c r="N633" t="s">
        <v>595</v>
      </c>
      <c r="O633" t="s">
        <v>596</v>
      </c>
      <c r="P633" t="s">
        <v>595</v>
      </c>
      <c r="Q633" t="s">
        <v>597</v>
      </c>
      <c r="R633" t="s">
        <v>598</v>
      </c>
      <c r="S633" t="s">
        <v>598</v>
      </c>
      <c r="T633" s="1">
        <v>44740</v>
      </c>
      <c r="U633" s="1">
        <v>46140</v>
      </c>
      <c r="V633" s="1">
        <v>46140</v>
      </c>
      <c r="W633" s="1">
        <v>45958</v>
      </c>
      <c r="X633" t="s">
        <v>594</v>
      </c>
      <c r="Y633" t="s">
        <v>594</v>
      </c>
      <c r="Z633" t="s">
        <v>1444</v>
      </c>
      <c r="AA633" t="s">
        <v>1444</v>
      </c>
      <c r="AB633" t="s">
        <v>1495</v>
      </c>
      <c r="AC633" t="s">
        <v>594</v>
      </c>
      <c r="AD633" t="s">
        <v>661</v>
      </c>
      <c r="AF633" t="s">
        <v>10331</v>
      </c>
      <c r="AH633" s="1">
        <v>44712</v>
      </c>
      <c r="AI633" t="s">
        <v>607</v>
      </c>
      <c r="AJ633" t="s">
        <v>608</v>
      </c>
      <c r="AK633" t="s">
        <v>647</v>
      </c>
      <c r="AL633" t="s">
        <v>609</v>
      </c>
      <c r="AM633" t="s">
        <v>610</v>
      </c>
      <c r="AN633" t="s">
        <v>611</v>
      </c>
      <c r="AO633">
        <v>0</v>
      </c>
      <c r="AP633">
        <v>31300000000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1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11249599239.800646</v>
      </c>
      <c r="DW633">
        <v>483732767.31142777</v>
      </c>
      <c r="DX633">
        <v>0</v>
      </c>
      <c r="DY633">
        <v>0</v>
      </c>
      <c r="DZ633">
        <v>0</v>
      </c>
      <c r="EA633">
        <v>0</v>
      </c>
      <c r="EB633">
        <v>483732767.31142777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450</v>
      </c>
      <c r="ES633" t="s">
        <v>10328</v>
      </c>
      <c r="ET633" t="s">
        <v>10328</v>
      </c>
      <c r="EU633">
        <v>2022</v>
      </c>
      <c r="EV633" t="s">
        <v>10329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 t="b">
        <v>1</v>
      </c>
      <c r="FR633" t="b">
        <v>1</v>
      </c>
    </row>
    <row r="634" spans="1:174" x14ac:dyDescent="0.4">
      <c r="A634" t="s">
        <v>2189</v>
      </c>
      <c r="B634">
        <v>406541778401</v>
      </c>
      <c r="C634">
        <v>6000000001253</v>
      </c>
      <c r="D634" t="s">
        <v>2192</v>
      </c>
      <c r="E634" t="s">
        <v>2190</v>
      </c>
      <c r="F634" t="s">
        <v>647</v>
      </c>
      <c r="G634" t="s">
        <v>1280</v>
      </c>
      <c r="H634" t="s">
        <v>1281</v>
      </c>
      <c r="I634" t="s">
        <v>590</v>
      </c>
      <c r="J634" t="s">
        <v>591</v>
      </c>
      <c r="K634" t="s">
        <v>592</v>
      </c>
      <c r="L634" t="s">
        <v>593</v>
      </c>
      <c r="M634" t="s">
        <v>1230</v>
      </c>
      <c r="N634" t="s">
        <v>595</v>
      </c>
      <c r="O634" t="s">
        <v>596</v>
      </c>
      <c r="P634" t="s">
        <v>595</v>
      </c>
      <c r="Q634" t="s">
        <v>597</v>
      </c>
      <c r="R634" t="s">
        <v>598</v>
      </c>
      <c r="S634" t="s">
        <v>598</v>
      </c>
      <c r="T634" s="1">
        <v>44740</v>
      </c>
      <c r="U634" s="1">
        <v>46140</v>
      </c>
      <c r="V634" s="1">
        <v>46140</v>
      </c>
      <c r="W634" s="1">
        <v>45562</v>
      </c>
      <c r="X634" t="s">
        <v>594</v>
      </c>
      <c r="Y634" t="s">
        <v>594</v>
      </c>
      <c r="Z634" t="s">
        <v>1444</v>
      </c>
      <c r="AA634" t="s">
        <v>1444</v>
      </c>
      <c r="AB634" t="s">
        <v>1495</v>
      </c>
      <c r="AC634" t="s">
        <v>594</v>
      </c>
      <c r="AD634" t="s">
        <v>661</v>
      </c>
      <c r="AF634" t="s">
        <v>10331</v>
      </c>
      <c r="AH634" s="1">
        <v>44712</v>
      </c>
      <c r="AI634" t="s">
        <v>607</v>
      </c>
      <c r="AJ634" t="s">
        <v>608</v>
      </c>
      <c r="AK634" t="s">
        <v>647</v>
      </c>
      <c r="AL634" t="s">
        <v>609</v>
      </c>
      <c r="AM634" t="s">
        <v>610</v>
      </c>
      <c r="AN634" t="s">
        <v>611</v>
      </c>
      <c r="AO634">
        <v>0</v>
      </c>
      <c r="AP634">
        <v>600000000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1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450</v>
      </c>
      <c r="ES634" t="s">
        <v>10328</v>
      </c>
      <c r="ET634" t="s">
        <v>10328</v>
      </c>
      <c r="EU634">
        <v>2022</v>
      </c>
      <c r="EV634" t="s">
        <v>10329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 t="b">
        <v>1</v>
      </c>
      <c r="FR634" t="b">
        <v>1</v>
      </c>
    </row>
    <row r="635" spans="1:174" x14ac:dyDescent="0.4">
      <c r="A635" t="s">
        <v>2193</v>
      </c>
      <c r="B635">
        <v>306545627301</v>
      </c>
      <c r="C635">
        <v>6000000001255</v>
      </c>
      <c r="D635" t="s">
        <v>2194</v>
      </c>
      <c r="E635" t="s">
        <v>2194</v>
      </c>
      <c r="F635" t="s">
        <v>647</v>
      </c>
      <c r="G635" t="s">
        <v>1280</v>
      </c>
      <c r="H635" t="s">
        <v>1281</v>
      </c>
      <c r="I635" t="s">
        <v>590</v>
      </c>
      <c r="J635" t="s">
        <v>591</v>
      </c>
      <c r="K635" t="s">
        <v>592</v>
      </c>
      <c r="L635" t="s">
        <v>593</v>
      </c>
      <c r="M635" t="s">
        <v>1230</v>
      </c>
      <c r="N635" t="s">
        <v>595</v>
      </c>
      <c r="O635" t="s">
        <v>596</v>
      </c>
      <c r="P635" t="s">
        <v>595</v>
      </c>
      <c r="Q635" t="s">
        <v>597</v>
      </c>
      <c r="R635" t="s">
        <v>598</v>
      </c>
      <c r="S635" t="s">
        <v>598</v>
      </c>
      <c r="T635" s="1">
        <v>44736</v>
      </c>
      <c r="U635" s="1">
        <v>46350</v>
      </c>
      <c r="V635" s="1">
        <v>46350</v>
      </c>
      <c r="W635" s="1">
        <v>45807</v>
      </c>
      <c r="X635" t="s">
        <v>594</v>
      </c>
      <c r="Y635" t="s">
        <v>594</v>
      </c>
      <c r="Z635" t="s">
        <v>1557</v>
      </c>
      <c r="AA635" t="s">
        <v>1557</v>
      </c>
      <c r="AB635" t="s">
        <v>1495</v>
      </c>
      <c r="AC635" t="s">
        <v>594</v>
      </c>
      <c r="AD635" t="s">
        <v>825</v>
      </c>
      <c r="AF635" t="s">
        <v>10331</v>
      </c>
      <c r="AH635" s="1">
        <v>44742</v>
      </c>
      <c r="AI635" t="s">
        <v>607</v>
      </c>
      <c r="AJ635" t="s">
        <v>608</v>
      </c>
      <c r="AK635" t="s">
        <v>647</v>
      </c>
      <c r="AL635" t="s">
        <v>609</v>
      </c>
      <c r="AM635" t="s">
        <v>610</v>
      </c>
      <c r="AN635" t="s">
        <v>611</v>
      </c>
      <c r="AO635">
        <v>0</v>
      </c>
      <c r="AP635">
        <v>50000000000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1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450</v>
      </c>
      <c r="ES635" t="s">
        <v>10328</v>
      </c>
      <c r="ET635" t="s">
        <v>10328</v>
      </c>
      <c r="EU635">
        <v>2022</v>
      </c>
      <c r="EV635" t="s">
        <v>10329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 t="b">
        <v>1</v>
      </c>
      <c r="FR635" t="b">
        <v>1</v>
      </c>
    </row>
    <row r="636" spans="1:174" x14ac:dyDescent="0.4">
      <c r="A636" t="s">
        <v>329</v>
      </c>
      <c r="B636" t="s">
        <v>2195</v>
      </c>
      <c r="C636">
        <v>210001622</v>
      </c>
      <c r="D636" t="s">
        <v>2196</v>
      </c>
      <c r="E636" t="s">
        <v>2197</v>
      </c>
      <c r="F636" t="s">
        <v>587</v>
      </c>
      <c r="G636" t="s">
        <v>695</v>
      </c>
      <c r="H636" t="s">
        <v>695</v>
      </c>
      <c r="I636" t="s">
        <v>730</v>
      </c>
      <c r="J636" t="s">
        <v>852</v>
      </c>
      <c r="K636" t="s">
        <v>732</v>
      </c>
      <c r="L636" t="s">
        <v>695</v>
      </c>
      <c r="M636" t="s">
        <v>594</v>
      </c>
      <c r="N636" t="s">
        <v>635</v>
      </c>
      <c r="O636" t="s">
        <v>624</v>
      </c>
      <c r="P636" t="s">
        <v>636</v>
      </c>
      <c r="Q636" t="s">
        <v>696</v>
      </c>
      <c r="R636" t="s">
        <v>598</v>
      </c>
      <c r="S636" t="s">
        <v>853</v>
      </c>
      <c r="T636" s="1">
        <v>45008</v>
      </c>
      <c r="U636" s="1">
        <v>46326</v>
      </c>
      <c r="V636" s="1">
        <v>49248</v>
      </c>
      <c r="X636" t="s">
        <v>594</v>
      </c>
      <c r="Y636" t="s">
        <v>594</v>
      </c>
      <c r="Z636" t="s">
        <v>594</v>
      </c>
      <c r="AA636" t="s">
        <v>594</v>
      </c>
      <c r="AB636" t="s">
        <v>2198</v>
      </c>
      <c r="AC636" t="s">
        <v>1852</v>
      </c>
      <c r="AD636" t="s">
        <v>904</v>
      </c>
      <c r="AF636" t="s">
        <v>813</v>
      </c>
      <c r="AH636" s="1">
        <v>44773</v>
      </c>
      <c r="AI636" t="s">
        <v>607</v>
      </c>
      <c r="AJ636" t="s">
        <v>814</v>
      </c>
      <c r="AK636" t="s">
        <v>587</v>
      </c>
      <c r="AL636" t="s">
        <v>609</v>
      </c>
      <c r="AM636" t="s">
        <v>610</v>
      </c>
      <c r="AN636" t="s">
        <v>619</v>
      </c>
      <c r="AO636">
        <v>70000000</v>
      </c>
      <c r="AP636">
        <v>98000000000</v>
      </c>
      <c r="AQ636">
        <v>0</v>
      </c>
      <c r="AR636">
        <v>0</v>
      </c>
      <c r="AS636">
        <v>0</v>
      </c>
      <c r="AT636">
        <v>0</v>
      </c>
      <c r="AU636">
        <v>3307784663</v>
      </c>
      <c r="AV636">
        <v>3307784663</v>
      </c>
      <c r="AW636">
        <v>55392723500</v>
      </c>
      <c r="AX636">
        <v>0</v>
      </c>
      <c r="AY636">
        <v>0</v>
      </c>
      <c r="AZ636">
        <v>0</v>
      </c>
      <c r="BA636">
        <v>3307784663</v>
      </c>
      <c r="BB636">
        <v>3307784663</v>
      </c>
      <c r="BC636">
        <v>55392723500</v>
      </c>
      <c r="BD636">
        <v>181248</v>
      </c>
      <c r="BE636">
        <v>181248</v>
      </c>
      <c r="BF636">
        <v>2669728</v>
      </c>
      <c r="BG636">
        <v>0</v>
      </c>
      <c r="BH636">
        <v>0</v>
      </c>
      <c r="BI636">
        <v>181248</v>
      </c>
      <c r="BJ636">
        <v>0</v>
      </c>
      <c r="BK636">
        <v>0</v>
      </c>
      <c r="BL636">
        <v>181248</v>
      </c>
      <c r="BM636">
        <v>1458829171</v>
      </c>
      <c r="BN636">
        <v>1458829171</v>
      </c>
      <c r="BO636">
        <v>181248</v>
      </c>
      <c r="BP636">
        <v>181248</v>
      </c>
      <c r="BQ636">
        <v>1459010419</v>
      </c>
      <c r="BR636">
        <v>1459010419</v>
      </c>
      <c r="BS636">
        <v>0</v>
      </c>
      <c r="BT636">
        <v>0</v>
      </c>
      <c r="BU636">
        <v>0</v>
      </c>
      <c r="BV636">
        <v>1459010419</v>
      </c>
      <c r="BW636">
        <v>1459010419</v>
      </c>
      <c r="BX636">
        <v>2.5402462885466677</v>
      </c>
      <c r="BY636">
        <v>2.5402462885466677</v>
      </c>
      <c r="BZ636">
        <v>0</v>
      </c>
      <c r="CA636">
        <v>55392723500</v>
      </c>
      <c r="CB636">
        <v>52084938837</v>
      </c>
      <c r="CC636">
        <v>52084938837</v>
      </c>
      <c r="CD636">
        <v>0</v>
      </c>
      <c r="CE636">
        <v>60548598002</v>
      </c>
      <c r="CF636">
        <v>55781984168</v>
      </c>
      <c r="CG636">
        <v>55781984168</v>
      </c>
      <c r="CH636">
        <v>60548598002</v>
      </c>
      <c r="CI636">
        <v>55781984168</v>
      </c>
      <c r="CJ636">
        <v>55781984168</v>
      </c>
      <c r="CK636">
        <v>1458829171</v>
      </c>
      <c r="CL636">
        <v>0</v>
      </c>
      <c r="CM636">
        <v>34.698105454444892</v>
      </c>
      <c r="CN636">
        <v>10.957424044609068</v>
      </c>
      <c r="CO636">
        <v>8.1625983119010961</v>
      </c>
      <c r="CP636">
        <v>2100921638592.1873</v>
      </c>
      <c r="CQ636">
        <v>663456663614.4834</v>
      </c>
      <c r="CR636">
        <v>494233883839.10327</v>
      </c>
      <c r="CS636">
        <v>1.0931267484979321</v>
      </c>
      <c r="CT636">
        <v>66187292060.034653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0.88493047963442706</v>
      </c>
      <c r="DI636">
        <v>0.11506952036557301</v>
      </c>
      <c r="DJ636">
        <v>53581299871.101974</v>
      </c>
      <c r="DK636">
        <v>6967298130.8980322</v>
      </c>
      <c r="DL636">
        <v>49363178004.748253</v>
      </c>
      <c r="DM636">
        <v>6418806163.2517471</v>
      </c>
      <c r="DN636">
        <v>2927159468.3559918</v>
      </c>
      <c r="DO636">
        <v>380625194.64400858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33362564098</v>
      </c>
      <c r="DW636">
        <v>3774343725.2359524</v>
      </c>
      <c r="DX636">
        <v>0</v>
      </c>
      <c r="DY636">
        <v>1851542057.3238688</v>
      </c>
      <c r="DZ636">
        <v>11723911986.165936</v>
      </c>
      <c r="EA636">
        <v>0</v>
      </c>
      <c r="EB636">
        <v>17349797768.725758</v>
      </c>
      <c r="EC636">
        <v>0.52003789989768301</v>
      </c>
      <c r="ED636">
        <v>17349797768.725758</v>
      </c>
      <c r="EE636">
        <v>31487565746.709126</v>
      </c>
      <c r="EF636">
        <v>0</v>
      </c>
      <c r="EG636">
        <v>181248</v>
      </c>
      <c r="EH636">
        <v>0</v>
      </c>
      <c r="EI636">
        <v>0</v>
      </c>
      <c r="EJ636">
        <v>1458829171</v>
      </c>
      <c r="EK636">
        <v>0</v>
      </c>
      <c r="EL636">
        <v>181248</v>
      </c>
      <c r="EM636">
        <v>0</v>
      </c>
      <c r="EN636">
        <v>0</v>
      </c>
      <c r="EO636">
        <v>1458829171</v>
      </c>
      <c r="EP636">
        <v>1459010419</v>
      </c>
      <c r="EQ636">
        <v>1459010419</v>
      </c>
      <c r="ER636">
        <v>88</v>
      </c>
      <c r="ES636" t="s">
        <v>10328</v>
      </c>
      <c r="ET636" t="s">
        <v>10328</v>
      </c>
      <c r="EU636">
        <v>2022</v>
      </c>
      <c r="EV636" t="s">
        <v>613</v>
      </c>
      <c r="EW636">
        <v>0</v>
      </c>
      <c r="EX636">
        <v>160391.87957278063</v>
      </c>
      <c r="EY636">
        <v>0</v>
      </c>
      <c r="EZ636">
        <v>0</v>
      </c>
      <c r="FA636">
        <v>1290962397.9977236</v>
      </c>
      <c r="FB636">
        <v>0</v>
      </c>
      <c r="FC636">
        <v>160391.87957278063</v>
      </c>
      <c r="FD636">
        <v>0</v>
      </c>
      <c r="FE636">
        <v>0</v>
      </c>
      <c r="FF636">
        <v>1290962397.9977236</v>
      </c>
      <c r="FG636">
        <v>0</v>
      </c>
      <c r="FH636">
        <v>20856.120427219375</v>
      </c>
      <c r="FI636">
        <v>0</v>
      </c>
      <c r="FJ636">
        <v>0</v>
      </c>
      <c r="FK636">
        <v>167866773.00227648</v>
      </c>
      <c r="FL636">
        <v>0</v>
      </c>
      <c r="FM636">
        <v>20856.120427219375</v>
      </c>
      <c r="FN636">
        <v>0</v>
      </c>
      <c r="FO636">
        <v>0</v>
      </c>
      <c r="FP636">
        <v>167866773.00227648</v>
      </c>
      <c r="FQ636" t="b">
        <v>1</v>
      </c>
      <c r="FR636" t="b">
        <v>1</v>
      </c>
    </row>
    <row r="637" spans="1:174" x14ac:dyDescent="0.4">
      <c r="A637" t="s">
        <v>330</v>
      </c>
      <c r="B637" t="s">
        <v>2199</v>
      </c>
      <c r="C637">
        <v>210001527</v>
      </c>
      <c r="D637" t="s">
        <v>2200</v>
      </c>
      <c r="E637" t="s">
        <v>2200</v>
      </c>
      <c r="F637" t="s">
        <v>587</v>
      </c>
      <c r="G637" t="s">
        <v>695</v>
      </c>
      <c r="H637" t="s">
        <v>695</v>
      </c>
      <c r="I637" t="s">
        <v>730</v>
      </c>
      <c r="J637" t="s">
        <v>852</v>
      </c>
      <c r="K637" t="s">
        <v>732</v>
      </c>
      <c r="L637" t="s">
        <v>695</v>
      </c>
      <c r="M637" t="s">
        <v>594</v>
      </c>
      <c r="N637" t="s">
        <v>635</v>
      </c>
      <c r="O637" t="s">
        <v>624</v>
      </c>
      <c r="P637" t="s">
        <v>636</v>
      </c>
      <c r="Q637" t="s">
        <v>696</v>
      </c>
      <c r="R637" t="s">
        <v>598</v>
      </c>
      <c r="S637" t="s">
        <v>733</v>
      </c>
      <c r="T637" s="1">
        <v>44806</v>
      </c>
      <c r="U637" s="1">
        <v>46356</v>
      </c>
      <c r="V637" s="1">
        <v>48579</v>
      </c>
      <c r="X637" t="s">
        <v>594</v>
      </c>
      <c r="Y637" t="s">
        <v>594</v>
      </c>
      <c r="Z637" t="s">
        <v>594</v>
      </c>
      <c r="AA637" t="s">
        <v>594</v>
      </c>
      <c r="AB637" t="s">
        <v>810</v>
      </c>
      <c r="AC637" t="s">
        <v>2201</v>
      </c>
      <c r="AD637" t="s">
        <v>812</v>
      </c>
      <c r="AF637" t="s">
        <v>813</v>
      </c>
      <c r="AH637" s="1">
        <v>44773</v>
      </c>
      <c r="AI637" t="s">
        <v>607</v>
      </c>
      <c r="AJ637" t="s">
        <v>814</v>
      </c>
      <c r="AK637" t="s">
        <v>587</v>
      </c>
      <c r="AL637" t="s">
        <v>609</v>
      </c>
      <c r="AM637" t="s">
        <v>610</v>
      </c>
      <c r="AN637" t="s">
        <v>619</v>
      </c>
      <c r="AO637">
        <v>50000000</v>
      </c>
      <c r="AP637">
        <v>70000000000</v>
      </c>
      <c r="AQ637">
        <v>0</v>
      </c>
      <c r="AR637">
        <v>0</v>
      </c>
      <c r="AS637">
        <v>0</v>
      </c>
      <c r="AT637">
        <v>0</v>
      </c>
      <c r="AU637">
        <v>2643114000</v>
      </c>
      <c r="AV637">
        <v>2643114000</v>
      </c>
      <c r="AW637">
        <v>63908367965</v>
      </c>
      <c r="AX637">
        <v>0</v>
      </c>
      <c r="AY637">
        <v>0</v>
      </c>
      <c r="AZ637">
        <v>10584255158</v>
      </c>
      <c r="BA637">
        <v>2643114000</v>
      </c>
      <c r="BB637">
        <v>2643114000</v>
      </c>
      <c r="BC637">
        <v>53324112807</v>
      </c>
      <c r="BD637">
        <v>130345</v>
      </c>
      <c r="BE637">
        <v>130345</v>
      </c>
      <c r="BF637">
        <v>1509402401</v>
      </c>
      <c r="BG637">
        <v>0</v>
      </c>
      <c r="BH637">
        <v>0</v>
      </c>
      <c r="BI637">
        <v>130345</v>
      </c>
      <c r="BJ637">
        <v>0</v>
      </c>
      <c r="BK637">
        <v>0</v>
      </c>
      <c r="BL637">
        <v>130345</v>
      </c>
      <c r="BM637">
        <v>71202229</v>
      </c>
      <c r="BN637">
        <v>71202229</v>
      </c>
      <c r="BO637">
        <v>130345</v>
      </c>
      <c r="BP637">
        <v>130345</v>
      </c>
      <c r="BQ637">
        <v>71332574</v>
      </c>
      <c r="BR637">
        <v>71332574</v>
      </c>
      <c r="BS637">
        <v>0</v>
      </c>
      <c r="BT637">
        <v>0</v>
      </c>
      <c r="BU637">
        <v>0</v>
      </c>
      <c r="BV637">
        <v>71332574</v>
      </c>
      <c r="BW637">
        <v>71332574</v>
      </c>
      <c r="BX637">
        <v>0.11745799436175217</v>
      </c>
      <c r="BY637">
        <v>0.11745799436175217</v>
      </c>
      <c r="BZ637">
        <v>0</v>
      </c>
      <c r="CA637">
        <v>53488928792</v>
      </c>
      <c r="CB637">
        <v>50845814792</v>
      </c>
      <c r="CC637">
        <v>50845814792</v>
      </c>
      <c r="CD637">
        <v>0</v>
      </c>
      <c r="CE637">
        <v>62123108779</v>
      </c>
      <c r="CF637">
        <v>59408792550</v>
      </c>
      <c r="CG637">
        <v>59408792550</v>
      </c>
      <c r="CH637">
        <v>62123108779</v>
      </c>
      <c r="CI637">
        <v>59408792550</v>
      </c>
      <c r="CJ637">
        <v>59408792550</v>
      </c>
      <c r="CK637">
        <v>71202229</v>
      </c>
      <c r="CL637">
        <v>0</v>
      </c>
      <c r="CM637">
        <v>1.3927504420280457</v>
      </c>
      <c r="CN637">
        <v>0.48425227403640758</v>
      </c>
      <c r="CO637">
        <v>8.6578688025474548</v>
      </c>
      <c r="CP637">
        <v>86521987212.108612</v>
      </c>
      <c r="CQ637">
        <v>30083256696.441864</v>
      </c>
      <c r="CR637">
        <v>537853725414.966</v>
      </c>
      <c r="CS637">
        <v>1.1612996654623615</v>
      </c>
      <c r="CT637">
        <v>72143545442.534592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0.75858221486654465</v>
      </c>
      <c r="DI637">
        <v>0.24141778513345535</v>
      </c>
      <c r="DJ637">
        <v>47125485451.969101</v>
      </c>
      <c r="DK637">
        <v>14997623327.030895</v>
      </c>
      <c r="DL637">
        <v>45066453435.126076</v>
      </c>
      <c r="DM637">
        <v>14342339114.873922</v>
      </c>
      <c r="DN637">
        <v>2005019272.2647722</v>
      </c>
      <c r="DO637">
        <v>638094727.7352277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49740673060</v>
      </c>
      <c r="DW637">
        <v>4961578812.782465</v>
      </c>
      <c r="DX637">
        <v>0</v>
      </c>
      <c r="DY637">
        <v>5045348035.653492</v>
      </c>
      <c r="DZ637">
        <v>12342843530.222353</v>
      </c>
      <c r="EA637">
        <v>0</v>
      </c>
      <c r="EB637">
        <v>22349770378.65831</v>
      </c>
      <c r="EC637">
        <v>0.44932585354642784</v>
      </c>
      <c r="ED637">
        <v>22349770378.65831</v>
      </c>
      <c r="EE637">
        <v>27913518877.08176</v>
      </c>
      <c r="EF637">
        <v>0</v>
      </c>
      <c r="EG637">
        <v>130345</v>
      </c>
      <c r="EH637">
        <v>0</v>
      </c>
      <c r="EI637">
        <v>0</v>
      </c>
      <c r="EJ637">
        <v>71202229</v>
      </c>
      <c r="EK637">
        <v>0</v>
      </c>
      <c r="EL637">
        <v>130345</v>
      </c>
      <c r="EM637">
        <v>0</v>
      </c>
      <c r="EN637">
        <v>0</v>
      </c>
      <c r="EO637">
        <v>71202229</v>
      </c>
      <c r="EP637">
        <v>71332574</v>
      </c>
      <c r="EQ637">
        <v>71332574</v>
      </c>
      <c r="ER637">
        <v>303</v>
      </c>
      <c r="ES637" t="s">
        <v>10328</v>
      </c>
      <c r="ET637" t="s">
        <v>10328</v>
      </c>
      <c r="EU637">
        <v>2022</v>
      </c>
      <c r="EV637" t="s">
        <v>613</v>
      </c>
      <c r="EW637">
        <v>0</v>
      </c>
      <c r="EX637">
        <v>98877.398796779758</v>
      </c>
      <c r="EY637">
        <v>0</v>
      </c>
      <c r="EZ637">
        <v>0</v>
      </c>
      <c r="FA637">
        <v>54012744.578254916</v>
      </c>
      <c r="FB637">
        <v>0</v>
      </c>
      <c r="FC637">
        <v>98877.398796779758</v>
      </c>
      <c r="FD637">
        <v>0</v>
      </c>
      <c r="FE637">
        <v>0</v>
      </c>
      <c r="FF637">
        <v>54012744.578254916</v>
      </c>
      <c r="FG637">
        <v>0</v>
      </c>
      <c r="FH637">
        <v>31467.601203220238</v>
      </c>
      <c r="FI637">
        <v>0</v>
      </c>
      <c r="FJ637">
        <v>0</v>
      </c>
      <c r="FK637">
        <v>17189484.421745084</v>
      </c>
      <c r="FL637">
        <v>0</v>
      </c>
      <c r="FM637">
        <v>31467.601203220238</v>
      </c>
      <c r="FN637">
        <v>0</v>
      </c>
      <c r="FO637">
        <v>0</v>
      </c>
      <c r="FP637">
        <v>17189484.421745084</v>
      </c>
      <c r="FQ637" t="b">
        <v>1</v>
      </c>
      <c r="FR637" t="b">
        <v>1</v>
      </c>
    </row>
    <row r="638" spans="1:174" x14ac:dyDescent="0.4">
      <c r="A638" t="s">
        <v>331</v>
      </c>
      <c r="B638">
        <v>406544855401</v>
      </c>
      <c r="C638">
        <v>6000000001263</v>
      </c>
      <c r="D638" t="s">
        <v>2202</v>
      </c>
      <c r="E638" t="s">
        <v>2203</v>
      </c>
      <c r="F638" t="s">
        <v>647</v>
      </c>
      <c r="G638" t="s">
        <v>1280</v>
      </c>
      <c r="H638" t="s">
        <v>1463</v>
      </c>
      <c r="I638" t="s">
        <v>590</v>
      </c>
      <c r="J638" t="s">
        <v>591</v>
      </c>
      <c r="K638" t="s">
        <v>592</v>
      </c>
      <c r="L638" t="s">
        <v>593</v>
      </c>
      <c r="M638" t="s">
        <v>974</v>
      </c>
      <c r="N638" t="s">
        <v>595</v>
      </c>
      <c r="O638" t="s">
        <v>596</v>
      </c>
      <c r="P638" t="s">
        <v>595</v>
      </c>
      <c r="Q638" t="s">
        <v>597</v>
      </c>
      <c r="R638" t="s">
        <v>598</v>
      </c>
      <c r="S638" t="s">
        <v>598</v>
      </c>
      <c r="T638" s="1">
        <v>44819</v>
      </c>
      <c r="U638" s="1">
        <v>46188</v>
      </c>
      <c r="V638" s="1">
        <v>46188</v>
      </c>
      <c r="X638" t="s">
        <v>594</v>
      </c>
      <c r="Y638" t="s">
        <v>594</v>
      </c>
      <c r="Z638" t="s">
        <v>1444</v>
      </c>
      <c r="AA638" t="s">
        <v>1444</v>
      </c>
      <c r="AB638" t="s">
        <v>2204</v>
      </c>
      <c r="AC638" t="s">
        <v>594</v>
      </c>
      <c r="AD638" t="s">
        <v>661</v>
      </c>
      <c r="AF638" t="s">
        <v>10331</v>
      </c>
      <c r="AH638" s="1">
        <v>44742</v>
      </c>
      <c r="AI638" t="s">
        <v>607</v>
      </c>
      <c r="AJ638" t="s">
        <v>608</v>
      </c>
      <c r="AK638" t="s">
        <v>647</v>
      </c>
      <c r="AL638" t="s">
        <v>609</v>
      </c>
      <c r="AM638" t="s">
        <v>610</v>
      </c>
      <c r="AN638" t="s">
        <v>619</v>
      </c>
      <c r="AO638">
        <v>0</v>
      </c>
      <c r="AP638">
        <v>70000000000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68960000000</v>
      </c>
      <c r="AX638">
        <v>0</v>
      </c>
      <c r="AY638">
        <v>0</v>
      </c>
      <c r="AZ638">
        <v>760034923</v>
      </c>
      <c r="BA638">
        <v>0</v>
      </c>
      <c r="BB638">
        <v>0</v>
      </c>
      <c r="BC638">
        <v>68199965077</v>
      </c>
      <c r="BD638">
        <v>826549259</v>
      </c>
      <c r="BE638">
        <v>826549259</v>
      </c>
      <c r="BF638">
        <v>13285122989</v>
      </c>
      <c r="BG638">
        <v>0</v>
      </c>
      <c r="BH638">
        <v>825252821</v>
      </c>
      <c r="BI638">
        <v>1296438</v>
      </c>
      <c r="BJ638">
        <v>0</v>
      </c>
      <c r="BK638">
        <v>0</v>
      </c>
      <c r="BL638">
        <v>1033639504</v>
      </c>
      <c r="BM638">
        <v>0</v>
      </c>
      <c r="BN638">
        <v>0</v>
      </c>
      <c r="BO638">
        <v>361587011</v>
      </c>
      <c r="BP638">
        <v>1057959365</v>
      </c>
      <c r="BQ638">
        <v>361587011</v>
      </c>
      <c r="BR638">
        <v>1057959365</v>
      </c>
      <c r="BS638">
        <v>0</v>
      </c>
      <c r="BT638">
        <v>0</v>
      </c>
      <c r="BU638">
        <v>0</v>
      </c>
      <c r="BV638">
        <v>361587011</v>
      </c>
      <c r="BW638">
        <v>1057959365</v>
      </c>
      <c r="BX638">
        <v>0.53188778873366782</v>
      </c>
      <c r="BY638">
        <v>1.5661682674573498</v>
      </c>
      <c r="BZ638">
        <v>0</v>
      </c>
      <c r="CA638">
        <v>68960000000</v>
      </c>
      <c r="CB638">
        <v>68960000000</v>
      </c>
      <c r="CC638">
        <v>68960000000</v>
      </c>
      <c r="CD638">
        <v>0</v>
      </c>
      <c r="CE638">
        <v>68199965077</v>
      </c>
      <c r="CF638">
        <v>68125266394</v>
      </c>
      <c r="CG638">
        <v>67959616123</v>
      </c>
      <c r="CH638">
        <v>68199965077</v>
      </c>
      <c r="CI638">
        <v>68125266394</v>
      </c>
      <c r="CJ638">
        <v>67959616123</v>
      </c>
      <c r="CK638">
        <v>240348954</v>
      </c>
      <c r="CL638">
        <v>0</v>
      </c>
      <c r="CM638">
        <v>0.45824160833333333</v>
      </c>
      <c r="CN638">
        <v>5.4988992999999997</v>
      </c>
      <c r="CO638">
        <v>5.4988992999999997</v>
      </c>
      <c r="CP638">
        <v>31252061685.161644</v>
      </c>
      <c r="CQ638">
        <v>375024740221.9397</v>
      </c>
      <c r="CR638">
        <v>375024740221.9397</v>
      </c>
      <c r="CS638">
        <v>1.1926496953161252</v>
      </c>
      <c r="CT638">
        <v>81338667569.654434</v>
      </c>
      <c r="CU638">
        <v>4.8</v>
      </c>
      <c r="CV638">
        <v>0</v>
      </c>
      <c r="CW638">
        <v>0</v>
      </c>
      <c r="CX638">
        <v>0</v>
      </c>
      <c r="CY638">
        <v>0</v>
      </c>
      <c r="CZ638">
        <v>327359832369.59998</v>
      </c>
      <c r="DA638">
        <v>0</v>
      </c>
      <c r="DB638">
        <v>0</v>
      </c>
      <c r="DC638">
        <v>0</v>
      </c>
      <c r="DD638">
        <v>0</v>
      </c>
      <c r="DE638">
        <v>68199965077</v>
      </c>
      <c r="DF638">
        <v>0</v>
      </c>
      <c r="DG638">
        <v>0</v>
      </c>
      <c r="DH638">
        <v>1</v>
      </c>
      <c r="DI638">
        <v>0</v>
      </c>
      <c r="DJ638">
        <v>68199965077</v>
      </c>
      <c r="DK638">
        <v>0</v>
      </c>
      <c r="DL638">
        <v>67959616123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63976200338.856537</v>
      </c>
      <c r="DW638">
        <v>2756295796.9588304</v>
      </c>
      <c r="DX638">
        <v>0</v>
      </c>
      <c r="DY638">
        <v>0</v>
      </c>
      <c r="DZ638">
        <v>0</v>
      </c>
      <c r="EA638">
        <v>0</v>
      </c>
      <c r="EB638">
        <v>2756295796.9588304</v>
      </c>
      <c r="EC638">
        <v>4.3083143143228662E-2</v>
      </c>
      <c r="ED638">
        <v>2756295796.9588304</v>
      </c>
      <c r="EE638">
        <v>2938268857.7755866</v>
      </c>
      <c r="EF638">
        <v>0</v>
      </c>
      <c r="EG638">
        <v>361587011</v>
      </c>
      <c r="EH638">
        <v>0</v>
      </c>
      <c r="EI638">
        <v>0</v>
      </c>
      <c r="EJ638">
        <v>0</v>
      </c>
      <c r="EK638">
        <v>0</v>
      </c>
      <c r="EL638">
        <v>1057959365</v>
      </c>
      <c r="EM638">
        <v>0</v>
      </c>
      <c r="EN638">
        <v>0</v>
      </c>
      <c r="EO638">
        <v>0</v>
      </c>
      <c r="EP638">
        <v>361587011</v>
      </c>
      <c r="EQ638">
        <v>1057959365</v>
      </c>
      <c r="ER638">
        <v>111</v>
      </c>
      <c r="ES638" t="s">
        <v>10328</v>
      </c>
      <c r="ET638" t="s">
        <v>10328</v>
      </c>
      <c r="EU638">
        <v>2022</v>
      </c>
      <c r="EV638" t="s">
        <v>10329</v>
      </c>
      <c r="EW638">
        <v>0</v>
      </c>
      <c r="EX638">
        <v>361587011</v>
      </c>
      <c r="EY638">
        <v>0</v>
      </c>
      <c r="EZ638">
        <v>0</v>
      </c>
      <c r="FA638">
        <v>0</v>
      </c>
      <c r="FB638">
        <v>0</v>
      </c>
      <c r="FC638">
        <v>1057959365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 t="b">
        <v>1</v>
      </c>
      <c r="FR638" t="b">
        <v>1</v>
      </c>
    </row>
    <row r="639" spans="1:174" x14ac:dyDescent="0.4">
      <c r="A639" t="s">
        <v>332</v>
      </c>
      <c r="B639" t="s">
        <v>2205</v>
      </c>
      <c r="C639">
        <v>210001533</v>
      </c>
      <c r="D639" t="s">
        <v>2206</v>
      </c>
      <c r="E639" t="s">
        <v>2206</v>
      </c>
      <c r="F639" t="s">
        <v>868</v>
      </c>
      <c r="G639" t="s">
        <v>868</v>
      </c>
      <c r="H639" t="s">
        <v>868</v>
      </c>
      <c r="I639" t="s">
        <v>730</v>
      </c>
      <c r="J639" t="s">
        <v>731</v>
      </c>
      <c r="K639" t="s">
        <v>732</v>
      </c>
      <c r="L639" t="s">
        <v>695</v>
      </c>
      <c r="M639" t="s">
        <v>594</v>
      </c>
      <c r="N639" t="s">
        <v>635</v>
      </c>
      <c r="O639" t="s">
        <v>624</v>
      </c>
      <c r="P639" t="s">
        <v>625</v>
      </c>
      <c r="Q639" t="s">
        <v>696</v>
      </c>
      <c r="R639" t="s">
        <v>733</v>
      </c>
      <c r="S639" t="s">
        <v>733</v>
      </c>
      <c r="T639" s="1">
        <v>44826</v>
      </c>
      <c r="U639" s="1">
        <v>46752</v>
      </c>
      <c r="V639" s="1">
        <v>48479</v>
      </c>
      <c r="X639" t="s">
        <v>594</v>
      </c>
      <c r="Y639" t="s">
        <v>594</v>
      </c>
      <c r="Z639" t="s">
        <v>594</v>
      </c>
      <c r="AA639" t="s">
        <v>594</v>
      </c>
      <c r="AB639" t="s">
        <v>594</v>
      </c>
      <c r="AC639" t="s">
        <v>1577</v>
      </c>
      <c r="AD639" t="s">
        <v>888</v>
      </c>
      <c r="AF639" t="s">
        <v>870</v>
      </c>
      <c r="AH639" s="1">
        <v>44773</v>
      </c>
      <c r="AI639" t="s">
        <v>607</v>
      </c>
      <c r="AJ639" t="s">
        <v>737</v>
      </c>
      <c r="AK639" t="s">
        <v>868</v>
      </c>
      <c r="AL639" t="s">
        <v>627</v>
      </c>
      <c r="AM639" t="s">
        <v>610</v>
      </c>
      <c r="AN639" t="s">
        <v>619</v>
      </c>
      <c r="AO639">
        <v>50000000</v>
      </c>
      <c r="AP639">
        <v>70000000000</v>
      </c>
      <c r="AQ639">
        <v>0</v>
      </c>
      <c r="AR639">
        <v>0</v>
      </c>
      <c r="AS639">
        <v>0</v>
      </c>
      <c r="AT639">
        <v>0</v>
      </c>
      <c r="AU639">
        <v>2056450000</v>
      </c>
      <c r="AV639">
        <v>2056450000</v>
      </c>
      <c r="AW639">
        <v>41975587500</v>
      </c>
      <c r="AX639">
        <v>0</v>
      </c>
      <c r="AY639">
        <v>0</v>
      </c>
      <c r="AZ639">
        <v>0</v>
      </c>
      <c r="BA639">
        <v>2056450000</v>
      </c>
      <c r="BB639">
        <v>2056450000</v>
      </c>
      <c r="BC639">
        <v>41975587500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88595416</v>
      </c>
      <c r="BN639">
        <v>-45541443</v>
      </c>
      <c r="BO639">
        <v>0</v>
      </c>
      <c r="BP639">
        <v>0</v>
      </c>
      <c r="BQ639">
        <v>88595416</v>
      </c>
      <c r="BR639">
        <v>-45541443</v>
      </c>
      <c r="BS639">
        <v>0</v>
      </c>
      <c r="BT639">
        <v>0</v>
      </c>
      <c r="BU639">
        <v>0</v>
      </c>
      <c r="BV639">
        <v>88595416</v>
      </c>
      <c r="BW639">
        <v>-45541443</v>
      </c>
      <c r="BX639">
        <v>0.1730904973918089</v>
      </c>
      <c r="BY639">
        <v>-8.8552512881450426E-2</v>
      </c>
      <c r="BZ639">
        <v>30500000</v>
      </c>
      <c r="CA639">
        <v>41975587500</v>
      </c>
      <c r="CB639">
        <v>39919137500</v>
      </c>
      <c r="CC639">
        <v>39919137500</v>
      </c>
      <c r="CD639">
        <v>35620515</v>
      </c>
      <c r="CE639">
        <v>53908087401</v>
      </c>
      <c r="CF639">
        <v>48549404442</v>
      </c>
      <c r="CG639">
        <v>48903854288</v>
      </c>
      <c r="CH639">
        <v>49724974885.999992</v>
      </c>
      <c r="CI639">
        <v>46979979352</v>
      </c>
      <c r="CJ639">
        <v>47031529198</v>
      </c>
      <c r="CK639">
        <v>636995687.99999237</v>
      </c>
      <c r="CL639">
        <v>0</v>
      </c>
      <c r="CM639">
        <v>115.94299674034119</v>
      </c>
      <c r="CN639">
        <v>26.725119948387153</v>
      </c>
      <c r="CO639">
        <v>13.261197209358219</v>
      </c>
      <c r="CP639">
        <v>6250265201812.1709</v>
      </c>
      <c r="CQ639">
        <v>1440700101979.8633</v>
      </c>
      <c r="CR639">
        <v>714885778203.9801</v>
      </c>
      <c r="CS639">
        <v>1.2842723738172812</v>
      </c>
      <c r="CT639">
        <v>69232667374.431732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1</v>
      </c>
      <c r="DJ639">
        <v>0</v>
      </c>
      <c r="DK639">
        <v>53908087401</v>
      </c>
      <c r="DL639">
        <v>0</v>
      </c>
      <c r="DM639">
        <v>48903854288</v>
      </c>
      <c r="DN639">
        <v>0</v>
      </c>
      <c r="DO639">
        <v>2056450000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37240142401</v>
      </c>
      <c r="DW639">
        <v>0</v>
      </c>
      <c r="DX639">
        <v>0</v>
      </c>
      <c r="DY639">
        <v>18247669776.489998</v>
      </c>
      <c r="DZ639">
        <v>9310035600.25</v>
      </c>
      <c r="EA639">
        <v>0</v>
      </c>
      <c r="EB639">
        <v>27557705376.739998</v>
      </c>
      <c r="EC639">
        <v>0.74</v>
      </c>
      <c r="ED639">
        <v>27557705376.739998</v>
      </c>
      <c r="EE639">
        <v>39891984676.739998</v>
      </c>
      <c r="EF639">
        <v>3054339552</v>
      </c>
      <c r="EG639">
        <v>0</v>
      </c>
      <c r="EH639">
        <v>0</v>
      </c>
      <c r="EI639">
        <v>-3213637543</v>
      </c>
      <c r="EJ639">
        <v>247893407</v>
      </c>
      <c r="EK639">
        <v>2699889706</v>
      </c>
      <c r="EL639">
        <v>0</v>
      </c>
      <c r="EM639">
        <v>0</v>
      </c>
      <c r="EN639">
        <v>-2993324556</v>
      </c>
      <c r="EO639">
        <v>247893407</v>
      </c>
      <c r="EP639">
        <v>88595416</v>
      </c>
      <c r="EQ639">
        <v>-45541443</v>
      </c>
      <c r="ER639">
        <v>715</v>
      </c>
      <c r="ES639" t="s">
        <v>1424</v>
      </c>
      <c r="ET639" t="s">
        <v>10328</v>
      </c>
      <c r="EU639">
        <v>2022</v>
      </c>
      <c r="EV639" t="s">
        <v>855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3054339552</v>
      </c>
      <c r="FH639">
        <v>0</v>
      </c>
      <c r="FI639">
        <v>0</v>
      </c>
      <c r="FJ639">
        <v>-3213637543</v>
      </c>
      <c r="FK639">
        <v>247893407</v>
      </c>
      <c r="FL639">
        <v>2699889706</v>
      </c>
      <c r="FM639">
        <v>0</v>
      </c>
      <c r="FN639">
        <v>0</v>
      </c>
      <c r="FO639">
        <v>-2993324556</v>
      </c>
      <c r="FP639">
        <v>247893407</v>
      </c>
      <c r="FQ639" t="b">
        <v>1</v>
      </c>
      <c r="FR639" t="b">
        <v>1</v>
      </c>
    </row>
    <row r="640" spans="1:174" x14ac:dyDescent="0.4">
      <c r="A640" t="s">
        <v>333</v>
      </c>
      <c r="B640" t="s">
        <v>2207</v>
      </c>
      <c r="C640">
        <v>210001513</v>
      </c>
      <c r="D640" t="s">
        <v>2208</v>
      </c>
      <c r="E640" t="s">
        <v>2209</v>
      </c>
      <c r="F640" t="s">
        <v>647</v>
      </c>
      <c r="G640" t="s">
        <v>648</v>
      </c>
      <c r="H640" t="s">
        <v>695</v>
      </c>
      <c r="I640" t="s">
        <v>730</v>
      </c>
      <c r="J640" t="s">
        <v>731</v>
      </c>
      <c r="K640" t="s">
        <v>732</v>
      </c>
      <c r="L640" t="s">
        <v>879</v>
      </c>
      <c r="M640" t="s">
        <v>594</v>
      </c>
      <c r="N640" t="s">
        <v>635</v>
      </c>
      <c r="O640" t="s">
        <v>596</v>
      </c>
      <c r="P640" t="s">
        <v>636</v>
      </c>
      <c r="Q640" t="s">
        <v>696</v>
      </c>
      <c r="R640" t="s">
        <v>598</v>
      </c>
      <c r="S640" t="s">
        <v>733</v>
      </c>
      <c r="T640" s="1">
        <v>44797</v>
      </c>
      <c r="U640" s="1">
        <v>47538</v>
      </c>
      <c r="V640" s="1">
        <v>48999</v>
      </c>
      <c r="X640" t="s">
        <v>594</v>
      </c>
      <c r="Y640" t="s">
        <v>594</v>
      </c>
      <c r="Z640" t="s">
        <v>594</v>
      </c>
      <c r="AA640" t="s">
        <v>594</v>
      </c>
      <c r="AB640" t="s">
        <v>630</v>
      </c>
      <c r="AC640" t="s">
        <v>2210</v>
      </c>
      <c r="AD640" t="s">
        <v>904</v>
      </c>
      <c r="AF640" t="s">
        <v>653</v>
      </c>
      <c r="AH640" s="1">
        <v>44773</v>
      </c>
      <c r="AI640" t="s">
        <v>607</v>
      </c>
      <c r="AJ640" t="s">
        <v>814</v>
      </c>
      <c r="AK640" t="s">
        <v>647</v>
      </c>
      <c r="AL640" t="s">
        <v>609</v>
      </c>
      <c r="AM640" t="s">
        <v>610</v>
      </c>
      <c r="AN640" t="s">
        <v>619</v>
      </c>
      <c r="AO640">
        <v>50000000</v>
      </c>
      <c r="AP640">
        <v>70000000000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1637250000</v>
      </c>
      <c r="AW640">
        <v>41695460989</v>
      </c>
      <c r="AX640">
        <v>0</v>
      </c>
      <c r="AY640">
        <v>0</v>
      </c>
      <c r="AZ640">
        <v>5601733297</v>
      </c>
      <c r="BA640">
        <v>0</v>
      </c>
      <c r="BB640">
        <v>1637250000</v>
      </c>
      <c r="BC640">
        <v>36093727692</v>
      </c>
      <c r="BD640">
        <v>0</v>
      </c>
      <c r="BE640">
        <v>600026913</v>
      </c>
      <c r="BF640">
        <v>3851342196</v>
      </c>
      <c r="BG640">
        <v>600000000</v>
      </c>
      <c r="BH640">
        <v>0</v>
      </c>
      <c r="BI640">
        <v>26913</v>
      </c>
      <c r="BJ640">
        <v>0</v>
      </c>
      <c r="BK640">
        <v>600000000</v>
      </c>
      <c r="BL640">
        <v>26913</v>
      </c>
      <c r="BM640">
        <v>4095009</v>
      </c>
      <c r="BN640">
        <v>-7508056</v>
      </c>
      <c r="BO640">
        <v>0</v>
      </c>
      <c r="BP640">
        <v>600026913</v>
      </c>
      <c r="BQ640">
        <v>4095009</v>
      </c>
      <c r="BR640">
        <v>592518857</v>
      </c>
      <c r="BS640">
        <v>0</v>
      </c>
      <c r="BT640">
        <v>0</v>
      </c>
      <c r="BU640">
        <v>0</v>
      </c>
      <c r="BV640">
        <v>4095009</v>
      </c>
      <c r="BW640">
        <v>592518857</v>
      </c>
      <c r="BX640">
        <v>1.0582947226878584E-2</v>
      </c>
      <c r="BY640">
        <v>1.5763773386402284</v>
      </c>
      <c r="BZ640">
        <v>0</v>
      </c>
      <c r="CA640">
        <v>36549690985</v>
      </c>
      <c r="CB640">
        <v>36549690985</v>
      </c>
      <c r="CC640">
        <v>34912440985</v>
      </c>
      <c r="CD640">
        <v>0</v>
      </c>
      <c r="CE640">
        <v>38698505103</v>
      </c>
      <c r="CF640">
        <v>38694410094</v>
      </c>
      <c r="CG640">
        <v>37068763159</v>
      </c>
      <c r="CH640">
        <v>38698505103</v>
      </c>
      <c r="CI640">
        <v>38694410094</v>
      </c>
      <c r="CJ640">
        <v>37068763159</v>
      </c>
      <c r="CK640">
        <v>-7508056</v>
      </c>
      <c r="CL640">
        <v>0</v>
      </c>
      <c r="CM640">
        <v>0.12467652559280398</v>
      </c>
      <c r="CN640">
        <v>6.5693739056587246</v>
      </c>
      <c r="CO640">
        <v>6.678631603717804</v>
      </c>
      <c r="CP640">
        <v>4824795161.8774347</v>
      </c>
      <c r="CQ640">
        <v>254224949611.6492</v>
      </c>
      <c r="CR640">
        <v>258453059197.53052</v>
      </c>
      <c r="CS640">
        <v>1.1548398663514774</v>
      </c>
      <c r="CT640">
        <v>44690576461.150482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0.81579387019040961</v>
      </c>
      <c r="DI640">
        <v>0.18420612980959039</v>
      </c>
      <c r="DJ640">
        <v>31570003248.559685</v>
      </c>
      <c r="DK640">
        <v>7128501854.4403143</v>
      </c>
      <c r="DL640">
        <v>30240469760.652283</v>
      </c>
      <c r="DM640">
        <v>6828293398.3477163</v>
      </c>
      <c r="DN640">
        <v>1335658513.9692481</v>
      </c>
      <c r="DO640">
        <v>301591486.03075188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38173240407</v>
      </c>
      <c r="DW640">
        <v>4029780705.5978856</v>
      </c>
      <c r="DX640">
        <v>0</v>
      </c>
      <c r="DY640">
        <v>7269394240.4165497</v>
      </c>
      <c r="DZ640">
        <v>9749347864.4471378</v>
      </c>
      <c r="EA640">
        <v>0</v>
      </c>
      <c r="EB640">
        <v>21048522810.461571</v>
      </c>
      <c r="EC640">
        <v>0.55139470964591752</v>
      </c>
      <c r="ED640">
        <v>21048522810.461571</v>
      </c>
      <c r="EE640">
        <v>21338150984.999744</v>
      </c>
      <c r="EF640">
        <v>0</v>
      </c>
      <c r="EG640">
        <v>0</v>
      </c>
      <c r="EH640">
        <v>0</v>
      </c>
      <c r="EI640">
        <v>0</v>
      </c>
      <c r="EJ640">
        <v>4095009</v>
      </c>
      <c r="EK640">
        <v>0</v>
      </c>
      <c r="EL640">
        <v>600026913</v>
      </c>
      <c r="EM640">
        <v>0</v>
      </c>
      <c r="EN640">
        <v>0</v>
      </c>
      <c r="EO640">
        <v>-7508056</v>
      </c>
      <c r="EP640">
        <v>4095009</v>
      </c>
      <c r="EQ640">
        <v>592518857</v>
      </c>
      <c r="ER640">
        <v>163</v>
      </c>
      <c r="ES640" t="s">
        <v>10328</v>
      </c>
      <c r="ET640" t="s">
        <v>10328</v>
      </c>
      <c r="EU640">
        <v>2022</v>
      </c>
      <c r="EV640" t="s">
        <v>613</v>
      </c>
      <c r="EW640">
        <v>0</v>
      </c>
      <c r="EX640">
        <v>0</v>
      </c>
      <c r="EY640">
        <v>0</v>
      </c>
      <c r="EZ640">
        <v>0</v>
      </c>
      <c r="FA640">
        <v>3340683.2405745592</v>
      </c>
      <c r="FB640">
        <v>0</v>
      </c>
      <c r="FC640">
        <v>489498277.57467419</v>
      </c>
      <c r="FD640">
        <v>0</v>
      </c>
      <c r="FE640">
        <v>0</v>
      </c>
      <c r="FF640">
        <v>-6125026.0618463261</v>
      </c>
      <c r="FG640">
        <v>0</v>
      </c>
      <c r="FH640">
        <v>0</v>
      </c>
      <c r="FI640">
        <v>0</v>
      </c>
      <c r="FJ640">
        <v>0</v>
      </c>
      <c r="FK640">
        <v>754325.75942544092</v>
      </c>
      <c r="FL640">
        <v>0</v>
      </c>
      <c r="FM640">
        <v>110528635.4253258</v>
      </c>
      <c r="FN640">
        <v>0</v>
      </c>
      <c r="FO640">
        <v>0</v>
      </c>
      <c r="FP640">
        <v>-1383029.9381536739</v>
      </c>
      <c r="FQ640" t="b">
        <v>1</v>
      </c>
      <c r="FR640" t="b">
        <v>1</v>
      </c>
    </row>
    <row r="641" spans="1:174" x14ac:dyDescent="0.4">
      <c r="A641" t="s">
        <v>334</v>
      </c>
      <c r="B641" t="s">
        <v>2211</v>
      </c>
      <c r="C641">
        <v>210001547</v>
      </c>
      <c r="D641" t="s">
        <v>2212</v>
      </c>
      <c r="E641" t="s">
        <v>2213</v>
      </c>
      <c r="F641" t="s">
        <v>647</v>
      </c>
      <c r="G641" t="s">
        <v>1280</v>
      </c>
      <c r="H641" t="s">
        <v>1463</v>
      </c>
      <c r="I641" t="s">
        <v>730</v>
      </c>
      <c r="J641" t="s">
        <v>878</v>
      </c>
      <c r="K641" t="s">
        <v>732</v>
      </c>
      <c r="L641" t="s">
        <v>879</v>
      </c>
      <c r="M641" t="s">
        <v>594</v>
      </c>
      <c r="N641" t="s">
        <v>635</v>
      </c>
      <c r="O641" t="s">
        <v>624</v>
      </c>
      <c r="P641" t="s">
        <v>625</v>
      </c>
      <c r="Q641" t="s">
        <v>696</v>
      </c>
      <c r="R641" t="s">
        <v>733</v>
      </c>
      <c r="S641" t="s">
        <v>733</v>
      </c>
      <c r="T641" s="1">
        <v>44858</v>
      </c>
      <c r="U641" s="1">
        <v>46234</v>
      </c>
      <c r="V641" s="1">
        <v>49156</v>
      </c>
      <c r="X641" t="s">
        <v>594</v>
      </c>
      <c r="Y641" t="s">
        <v>594</v>
      </c>
      <c r="Z641" t="s">
        <v>594</v>
      </c>
      <c r="AA641" t="s">
        <v>594</v>
      </c>
      <c r="AB641" t="s">
        <v>594</v>
      </c>
      <c r="AC641" t="s">
        <v>1464</v>
      </c>
      <c r="AD641" t="s">
        <v>812</v>
      </c>
      <c r="AF641" t="s">
        <v>653</v>
      </c>
      <c r="AH641" s="1">
        <v>44773</v>
      </c>
      <c r="AI641" t="s">
        <v>607</v>
      </c>
      <c r="AJ641" t="s">
        <v>814</v>
      </c>
      <c r="AK641" t="s">
        <v>647</v>
      </c>
      <c r="AL641" t="s">
        <v>627</v>
      </c>
      <c r="AM641" t="s">
        <v>610</v>
      </c>
      <c r="AN641" t="s">
        <v>619</v>
      </c>
      <c r="AO641">
        <v>75000000</v>
      </c>
      <c r="AP641">
        <v>105000000000</v>
      </c>
      <c r="AQ641">
        <v>0</v>
      </c>
      <c r="AR641">
        <v>0</v>
      </c>
      <c r="AS641">
        <v>0</v>
      </c>
      <c r="AT641">
        <v>0</v>
      </c>
      <c r="AU641">
        <v>20003661978</v>
      </c>
      <c r="AV641">
        <v>20003661978</v>
      </c>
      <c r="AW641">
        <v>94077153846</v>
      </c>
      <c r="AX641">
        <v>0</v>
      </c>
      <c r="AY641">
        <v>0</v>
      </c>
      <c r="AZ641">
        <v>11306893876</v>
      </c>
      <c r="BA641">
        <v>20003661978</v>
      </c>
      <c r="BB641">
        <v>20003661978</v>
      </c>
      <c r="BC641">
        <v>82770259970</v>
      </c>
      <c r="BD641">
        <v>0</v>
      </c>
      <c r="BE641">
        <v>0</v>
      </c>
      <c r="BF641">
        <v>1306042835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2975462513</v>
      </c>
      <c r="BN641">
        <v>2770833796</v>
      </c>
      <c r="BO641">
        <v>0</v>
      </c>
      <c r="BP641">
        <v>0</v>
      </c>
      <c r="BQ641">
        <v>2975462513</v>
      </c>
      <c r="BR641">
        <v>2770833796</v>
      </c>
      <c r="BS641">
        <v>0</v>
      </c>
      <c r="BT641">
        <v>0</v>
      </c>
      <c r="BU641">
        <v>0</v>
      </c>
      <c r="BV641">
        <v>2975462513</v>
      </c>
      <c r="BW641">
        <v>2770833796</v>
      </c>
      <c r="BX641">
        <v>3.5655531785670549</v>
      </c>
      <c r="BY641">
        <v>3.3060367011455627</v>
      </c>
      <c r="BZ641">
        <v>58633465.049999997</v>
      </c>
      <c r="CA641">
        <v>83163436880</v>
      </c>
      <c r="CB641">
        <v>63159774902</v>
      </c>
      <c r="CC641">
        <v>63159774902</v>
      </c>
      <c r="CD641">
        <v>65403165.609999999</v>
      </c>
      <c r="CE641">
        <v>98981150834</v>
      </c>
      <c r="CF641">
        <v>70894782040</v>
      </c>
      <c r="CG641">
        <v>71412371182</v>
      </c>
      <c r="CH641">
        <v>93408701952.817917</v>
      </c>
      <c r="CI641">
        <v>69934165858.111801</v>
      </c>
      <c r="CJ641">
        <v>69983624381.935791</v>
      </c>
      <c r="CK641">
        <v>3421415592.8821259</v>
      </c>
      <c r="CL641">
        <v>0</v>
      </c>
      <c r="CM641">
        <v>191.7450022697449</v>
      </c>
      <c r="CN641">
        <v>46.847289204597473</v>
      </c>
      <c r="CO641">
        <v>16.054440140724182</v>
      </c>
      <c r="CP641">
        <v>18979140991327.293</v>
      </c>
      <c r="CQ641">
        <v>4636998598924.2822</v>
      </c>
      <c r="CR641">
        <v>1589086961124.4443</v>
      </c>
      <c r="CS641">
        <v>1.1861975302492083</v>
      </c>
      <c r="CT641">
        <v>117411196660.51517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1</v>
      </c>
      <c r="DJ641">
        <v>0</v>
      </c>
      <c r="DK641">
        <v>98981150834</v>
      </c>
      <c r="DL641">
        <v>0</v>
      </c>
      <c r="DM641">
        <v>71412371182</v>
      </c>
      <c r="DN641">
        <v>0</v>
      </c>
      <c r="DO641">
        <v>20003661978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45756827007</v>
      </c>
      <c r="DW641">
        <v>0</v>
      </c>
      <c r="DX641">
        <v>15736604926.95834</v>
      </c>
      <c r="DY641">
        <v>0</v>
      </c>
      <c r="DZ641">
        <v>11439206751.75</v>
      </c>
      <c r="EA641">
        <v>0</v>
      </c>
      <c r="EB641">
        <v>27175811678.70834</v>
      </c>
      <c r="EC641">
        <v>0.59391818568518562</v>
      </c>
      <c r="ED641">
        <v>27175811678.708344</v>
      </c>
      <c r="EE641">
        <v>58786705520.360977</v>
      </c>
      <c r="EF641">
        <v>5034608375</v>
      </c>
      <c r="EG641">
        <v>0</v>
      </c>
      <c r="EH641">
        <v>0</v>
      </c>
      <c r="EI641">
        <v>-5107244303</v>
      </c>
      <c r="EJ641">
        <v>3048098441</v>
      </c>
      <c r="EK641">
        <v>4517019233</v>
      </c>
      <c r="EL641">
        <v>0</v>
      </c>
      <c r="EM641">
        <v>0</v>
      </c>
      <c r="EN641">
        <v>-4794283878</v>
      </c>
      <c r="EO641">
        <v>3048098441</v>
      </c>
      <c r="EP641">
        <v>2975462513</v>
      </c>
      <c r="EQ641">
        <v>2770833796</v>
      </c>
      <c r="ER641">
        <v>48</v>
      </c>
      <c r="ES641" t="s">
        <v>10328</v>
      </c>
      <c r="ET641" t="s">
        <v>1923</v>
      </c>
      <c r="EU641">
        <v>2022</v>
      </c>
      <c r="EV641" t="s">
        <v>855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5034608375</v>
      </c>
      <c r="FH641">
        <v>0</v>
      </c>
      <c r="FI641">
        <v>0</v>
      </c>
      <c r="FJ641">
        <v>-5107244303</v>
      </c>
      <c r="FK641">
        <v>3048098441</v>
      </c>
      <c r="FL641">
        <v>4517019233</v>
      </c>
      <c r="FM641">
        <v>0</v>
      </c>
      <c r="FN641">
        <v>0</v>
      </c>
      <c r="FO641">
        <v>-4794283878</v>
      </c>
      <c r="FP641">
        <v>3048098441</v>
      </c>
      <c r="FQ641" t="b">
        <v>1</v>
      </c>
      <c r="FR641" t="b">
        <v>1</v>
      </c>
    </row>
    <row r="642" spans="1:174" x14ac:dyDescent="0.4">
      <c r="A642" t="s">
        <v>335</v>
      </c>
      <c r="B642">
        <v>906549610901</v>
      </c>
      <c r="C642">
        <v>6000000001258</v>
      </c>
      <c r="D642" t="s">
        <v>2214</v>
      </c>
      <c r="E642" t="s">
        <v>2215</v>
      </c>
      <c r="F642" t="s">
        <v>647</v>
      </c>
      <c r="G642" t="s">
        <v>1280</v>
      </c>
      <c r="H642" t="s">
        <v>973</v>
      </c>
      <c r="I642" t="s">
        <v>590</v>
      </c>
      <c r="J642" t="s">
        <v>591</v>
      </c>
      <c r="K642" t="s">
        <v>592</v>
      </c>
      <c r="L642" t="s">
        <v>593</v>
      </c>
      <c r="M642" t="s">
        <v>1418</v>
      </c>
      <c r="N642" t="s">
        <v>595</v>
      </c>
      <c r="O642" t="s">
        <v>596</v>
      </c>
      <c r="P642" t="s">
        <v>595</v>
      </c>
      <c r="Q642" t="s">
        <v>597</v>
      </c>
      <c r="R642" t="s">
        <v>598</v>
      </c>
      <c r="S642" t="s">
        <v>598</v>
      </c>
      <c r="T642" s="1">
        <v>44771</v>
      </c>
      <c r="U642" s="1">
        <v>46448</v>
      </c>
      <c r="V642" s="1">
        <v>46448</v>
      </c>
      <c r="X642" t="s">
        <v>594</v>
      </c>
      <c r="Y642" t="s">
        <v>594</v>
      </c>
      <c r="Z642" t="s">
        <v>1444</v>
      </c>
      <c r="AA642" t="s">
        <v>1444</v>
      </c>
      <c r="AB642" t="s">
        <v>1697</v>
      </c>
      <c r="AC642" t="s">
        <v>594</v>
      </c>
      <c r="AD642" t="s">
        <v>698</v>
      </c>
      <c r="AF642" t="s">
        <v>10331</v>
      </c>
      <c r="AH642" s="1">
        <v>44773</v>
      </c>
      <c r="AI642" t="s">
        <v>607</v>
      </c>
      <c r="AJ642" t="s">
        <v>608</v>
      </c>
      <c r="AK642" t="s">
        <v>647</v>
      </c>
      <c r="AL642" t="s">
        <v>609</v>
      </c>
      <c r="AM642" t="s">
        <v>610</v>
      </c>
      <c r="AN642" t="s">
        <v>619</v>
      </c>
      <c r="AO642">
        <v>0</v>
      </c>
      <c r="AP642">
        <v>61200000000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61200000000</v>
      </c>
      <c r="AX642">
        <v>0</v>
      </c>
      <c r="AY642">
        <v>0</v>
      </c>
      <c r="AZ642">
        <v>766455099</v>
      </c>
      <c r="BA642">
        <v>0</v>
      </c>
      <c r="BB642">
        <v>0</v>
      </c>
      <c r="BC642">
        <v>60433544901</v>
      </c>
      <c r="BD642">
        <v>0</v>
      </c>
      <c r="BE642">
        <v>817564931</v>
      </c>
      <c r="BF642">
        <v>14850011606</v>
      </c>
      <c r="BG642">
        <v>0</v>
      </c>
      <c r="BH642">
        <v>817564931</v>
      </c>
      <c r="BI642">
        <v>0</v>
      </c>
      <c r="BJ642">
        <v>0</v>
      </c>
      <c r="BK642">
        <v>0</v>
      </c>
      <c r="BL642">
        <v>971448979</v>
      </c>
      <c r="BM642">
        <v>0</v>
      </c>
      <c r="BN642">
        <v>0</v>
      </c>
      <c r="BO642">
        <v>334401054</v>
      </c>
      <c r="BP642">
        <v>976088885</v>
      </c>
      <c r="BQ642">
        <v>334401054</v>
      </c>
      <c r="BR642">
        <v>976088885</v>
      </c>
      <c r="BS642">
        <v>0</v>
      </c>
      <c r="BT642">
        <v>0</v>
      </c>
      <c r="BU642">
        <v>0</v>
      </c>
      <c r="BV642">
        <v>334401054</v>
      </c>
      <c r="BW642">
        <v>976088885</v>
      </c>
      <c r="BX642">
        <v>0.55514526033287981</v>
      </c>
      <c r="BY642">
        <v>1.6306907383629472</v>
      </c>
      <c r="BZ642">
        <v>0</v>
      </c>
      <c r="CA642">
        <v>61200000000</v>
      </c>
      <c r="CB642">
        <v>61200000000</v>
      </c>
      <c r="CC642">
        <v>61200000000</v>
      </c>
      <c r="CD642">
        <v>0</v>
      </c>
      <c r="CE642">
        <v>60433544901</v>
      </c>
      <c r="CF642">
        <v>60374208947</v>
      </c>
      <c r="CG642">
        <v>60257320310</v>
      </c>
      <c r="CH642">
        <v>60433544901</v>
      </c>
      <c r="CI642">
        <v>60374208947</v>
      </c>
      <c r="CJ642">
        <v>60257320310</v>
      </c>
      <c r="CK642">
        <v>176224591</v>
      </c>
      <c r="CL642">
        <v>0</v>
      </c>
      <c r="CM642">
        <v>0.55735456666666672</v>
      </c>
      <c r="CN642">
        <v>6.6882548000000002</v>
      </c>
      <c r="CO642">
        <v>6.6882548000000002</v>
      </c>
      <c r="CP642">
        <v>33682912230.427402</v>
      </c>
      <c r="CQ642">
        <v>404194946765.12878</v>
      </c>
      <c r="CR642">
        <v>404194946765.12878</v>
      </c>
      <c r="CS642">
        <v>1.2426472484640523</v>
      </c>
      <c r="CT642">
        <v>75097578286.156403</v>
      </c>
      <c r="CU642">
        <v>5.3</v>
      </c>
      <c r="CV642">
        <v>0</v>
      </c>
      <c r="CW642">
        <v>0</v>
      </c>
      <c r="CX642">
        <v>0</v>
      </c>
      <c r="CY642">
        <v>0</v>
      </c>
      <c r="CZ642">
        <v>320297787975.29999</v>
      </c>
      <c r="DA642">
        <v>0</v>
      </c>
      <c r="DB642">
        <v>0</v>
      </c>
      <c r="DC642">
        <v>0</v>
      </c>
      <c r="DD642">
        <v>0</v>
      </c>
      <c r="DE642">
        <v>60433544901</v>
      </c>
      <c r="DF642">
        <v>0</v>
      </c>
      <c r="DG642">
        <v>0</v>
      </c>
      <c r="DH642">
        <v>1</v>
      </c>
      <c r="DI642">
        <v>0</v>
      </c>
      <c r="DJ642">
        <v>60433544901</v>
      </c>
      <c r="DK642">
        <v>0</v>
      </c>
      <c r="DL642">
        <v>60257320310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62929340738.263779</v>
      </c>
      <c r="DW642">
        <v>5333092378.6781578</v>
      </c>
      <c r="DX642">
        <v>0</v>
      </c>
      <c r="DY642">
        <v>0</v>
      </c>
      <c r="DZ642">
        <v>0</v>
      </c>
      <c r="EA642">
        <v>0</v>
      </c>
      <c r="EB642">
        <v>5333092378.6781578</v>
      </c>
      <c r="EC642">
        <v>8.4747310493202194E-2</v>
      </c>
      <c r="ED642">
        <v>5333092378.6781578</v>
      </c>
      <c r="EE642">
        <v>5121580393.9299231</v>
      </c>
      <c r="EF642">
        <v>0</v>
      </c>
      <c r="EG642">
        <v>334401054</v>
      </c>
      <c r="EH642">
        <v>0</v>
      </c>
      <c r="EI642">
        <v>0</v>
      </c>
      <c r="EJ642">
        <v>0</v>
      </c>
      <c r="EK642">
        <v>0</v>
      </c>
      <c r="EL642">
        <v>976088885</v>
      </c>
      <c r="EM642">
        <v>0</v>
      </c>
      <c r="EN642">
        <v>0</v>
      </c>
      <c r="EO642">
        <v>0</v>
      </c>
      <c r="EP642">
        <v>334401054</v>
      </c>
      <c r="EQ642">
        <v>976088885</v>
      </c>
      <c r="ER642">
        <v>121</v>
      </c>
      <c r="ES642" t="s">
        <v>10328</v>
      </c>
      <c r="ET642" t="s">
        <v>10328</v>
      </c>
      <c r="EU642">
        <v>2022</v>
      </c>
      <c r="EV642" t="s">
        <v>10329</v>
      </c>
      <c r="EW642">
        <v>0</v>
      </c>
      <c r="EX642">
        <v>334401054</v>
      </c>
      <c r="EY642">
        <v>0</v>
      </c>
      <c r="EZ642">
        <v>0</v>
      </c>
      <c r="FA642">
        <v>0</v>
      </c>
      <c r="FB642">
        <v>0</v>
      </c>
      <c r="FC642">
        <v>976088885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 t="b">
        <v>1</v>
      </c>
      <c r="FR642" t="b">
        <v>1</v>
      </c>
    </row>
    <row r="643" spans="1:174" x14ac:dyDescent="0.4">
      <c r="A643" t="s">
        <v>335</v>
      </c>
      <c r="B643">
        <v>906549610901</v>
      </c>
      <c r="C643">
        <v>6000000001259</v>
      </c>
      <c r="D643" t="s">
        <v>2214</v>
      </c>
      <c r="E643" t="s">
        <v>2215</v>
      </c>
      <c r="F643" t="s">
        <v>647</v>
      </c>
      <c r="G643" t="s">
        <v>1280</v>
      </c>
      <c r="H643" t="s">
        <v>973</v>
      </c>
      <c r="I643" t="s">
        <v>590</v>
      </c>
      <c r="J643" t="s">
        <v>591</v>
      </c>
      <c r="K643" t="s">
        <v>592</v>
      </c>
      <c r="L643" t="s">
        <v>593</v>
      </c>
      <c r="M643" t="s">
        <v>1418</v>
      </c>
      <c r="N643" t="s">
        <v>595</v>
      </c>
      <c r="O643" t="s">
        <v>596</v>
      </c>
      <c r="P643" t="s">
        <v>595</v>
      </c>
      <c r="Q643" t="s">
        <v>597</v>
      </c>
      <c r="R643" t="s">
        <v>598</v>
      </c>
      <c r="S643" t="s">
        <v>598</v>
      </c>
      <c r="T643" s="1">
        <v>44956</v>
      </c>
      <c r="U643" s="1">
        <v>46448</v>
      </c>
      <c r="V643" s="1">
        <v>46448</v>
      </c>
      <c r="X643" t="s">
        <v>594</v>
      </c>
      <c r="Y643" t="s">
        <v>594</v>
      </c>
      <c r="Z643" t="s">
        <v>1444</v>
      </c>
      <c r="AA643" t="s">
        <v>1444</v>
      </c>
      <c r="AB643" t="s">
        <v>1697</v>
      </c>
      <c r="AC643" t="s">
        <v>594</v>
      </c>
      <c r="AD643" t="s">
        <v>698</v>
      </c>
      <c r="AF643" t="s">
        <v>10331</v>
      </c>
      <c r="AH643" s="1">
        <v>44773</v>
      </c>
      <c r="AI643" t="s">
        <v>607</v>
      </c>
      <c r="AJ643" t="s">
        <v>608</v>
      </c>
      <c r="AK643" t="s">
        <v>647</v>
      </c>
      <c r="AL643" t="s">
        <v>609</v>
      </c>
      <c r="AM643" t="s">
        <v>610</v>
      </c>
      <c r="AN643" t="s">
        <v>619</v>
      </c>
      <c r="AO643">
        <v>0</v>
      </c>
      <c r="AP643">
        <v>88800000000</v>
      </c>
      <c r="AQ643">
        <v>0</v>
      </c>
      <c r="AR643">
        <v>0</v>
      </c>
      <c r="AS643">
        <v>0</v>
      </c>
      <c r="AT643">
        <v>0</v>
      </c>
      <c r="AU643">
        <v>2170000000</v>
      </c>
      <c r="AV643">
        <v>4100000000</v>
      </c>
      <c r="AW643">
        <v>44710000000</v>
      </c>
      <c r="AX643">
        <v>0</v>
      </c>
      <c r="AY643">
        <v>0</v>
      </c>
      <c r="AZ643">
        <v>735273388</v>
      </c>
      <c r="BA643">
        <v>2170000000</v>
      </c>
      <c r="BB643">
        <v>4100000000</v>
      </c>
      <c r="BC643">
        <v>43974726612</v>
      </c>
      <c r="BD643">
        <v>0</v>
      </c>
      <c r="BE643">
        <v>569000821</v>
      </c>
      <c r="BF643">
        <v>8825976556</v>
      </c>
      <c r="BG643">
        <v>0</v>
      </c>
      <c r="BH643">
        <v>531964630</v>
      </c>
      <c r="BI643">
        <v>37036191</v>
      </c>
      <c r="BJ643">
        <v>0</v>
      </c>
      <c r="BK643">
        <v>0</v>
      </c>
      <c r="BL643">
        <v>702349238</v>
      </c>
      <c r="BM643">
        <v>0</v>
      </c>
      <c r="BN643">
        <v>0</v>
      </c>
      <c r="BO643">
        <v>246709878</v>
      </c>
      <c r="BP643">
        <v>736317665</v>
      </c>
      <c r="BQ643">
        <v>246709878</v>
      </c>
      <c r="BR643">
        <v>736317665</v>
      </c>
      <c r="BS643">
        <v>0</v>
      </c>
      <c r="BT643">
        <v>0</v>
      </c>
      <c r="BU643">
        <v>0</v>
      </c>
      <c r="BV643">
        <v>246709878</v>
      </c>
      <c r="BW643">
        <v>736317665</v>
      </c>
      <c r="BX643">
        <v>0.57675737187958642</v>
      </c>
      <c r="BY643">
        <v>1.7721812601853175</v>
      </c>
      <c r="BZ643">
        <v>0</v>
      </c>
      <c r="CA643">
        <v>44710000000</v>
      </c>
      <c r="CB643">
        <v>42540000000</v>
      </c>
      <c r="CC643">
        <v>40610000000</v>
      </c>
      <c r="CD643">
        <v>0</v>
      </c>
      <c r="CE643">
        <v>43974726612</v>
      </c>
      <c r="CF643">
        <v>41822646345</v>
      </c>
      <c r="CG643">
        <v>39858922183</v>
      </c>
      <c r="CH643">
        <v>43974726612</v>
      </c>
      <c r="CI643">
        <v>41822646345</v>
      </c>
      <c r="CJ643">
        <v>39858922183</v>
      </c>
      <c r="CK643">
        <v>15804429</v>
      </c>
      <c r="CL643">
        <v>0</v>
      </c>
      <c r="CM643">
        <v>0.5280966416666667</v>
      </c>
      <c r="CN643">
        <v>6.3371597</v>
      </c>
      <c r="CO643">
        <v>6.3371597</v>
      </c>
      <c r="CP643">
        <v>23222905442.006996</v>
      </c>
      <c r="CQ643">
        <v>278674865304.08392</v>
      </c>
      <c r="CR643">
        <v>278674865304.08392</v>
      </c>
      <c r="CS643">
        <v>1.1974049777678373</v>
      </c>
      <c r="CT643">
        <v>52655556541.188583</v>
      </c>
      <c r="CU643">
        <v>5.3</v>
      </c>
      <c r="CV643">
        <v>5.3</v>
      </c>
      <c r="CW643">
        <v>5.3</v>
      </c>
      <c r="CX643">
        <v>0</v>
      </c>
      <c r="CY643">
        <v>0</v>
      </c>
      <c r="CZ643">
        <v>233066051043.60001</v>
      </c>
      <c r="DA643">
        <v>11501000000</v>
      </c>
      <c r="DB643">
        <v>21730000000</v>
      </c>
      <c r="DC643">
        <v>0</v>
      </c>
      <c r="DD643">
        <v>0</v>
      </c>
      <c r="DE643">
        <v>43974726612</v>
      </c>
      <c r="DF643">
        <v>2170000000</v>
      </c>
      <c r="DG643">
        <v>0</v>
      </c>
      <c r="DH643">
        <v>1</v>
      </c>
      <c r="DI643">
        <v>0</v>
      </c>
      <c r="DJ643">
        <v>43974726612</v>
      </c>
      <c r="DK643">
        <v>0</v>
      </c>
      <c r="DL643">
        <v>39858922183</v>
      </c>
      <c r="DM643">
        <v>0</v>
      </c>
      <c r="DN643">
        <v>4100000000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33704204408.583286</v>
      </c>
      <c r="DW643">
        <v>2855842254.0969963</v>
      </c>
      <c r="DX643">
        <v>0</v>
      </c>
      <c r="DY643">
        <v>0</v>
      </c>
      <c r="DZ643">
        <v>0</v>
      </c>
      <c r="EA643">
        <v>0</v>
      </c>
      <c r="EB643">
        <v>2855842254.0969963</v>
      </c>
      <c r="EC643">
        <v>8.4732522372482189E-2</v>
      </c>
      <c r="ED643">
        <v>2855842254.0969963</v>
      </c>
      <c r="EE643">
        <v>3726089506.4750781</v>
      </c>
      <c r="EF643">
        <v>0</v>
      </c>
      <c r="EG643">
        <v>246709878</v>
      </c>
      <c r="EH643">
        <v>0</v>
      </c>
      <c r="EI643">
        <v>0</v>
      </c>
      <c r="EJ643">
        <v>0</v>
      </c>
      <c r="EK643">
        <v>0</v>
      </c>
      <c r="EL643">
        <v>736317665</v>
      </c>
      <c r="EM643">
        <v>0</v>
      </c>
      <c r="EN643">
        <v>0</v>
      </c>
      <c r="EO643">
        <v>0</v>
      </c>
      <c r="EP643">
        <v>246709878</v>
      </c>
      <c r="EQ643">
        <v>736317665</v>
      </c>
      <c r="ER643">
        <v>146</v>
      </c>
      <c r="ES643" t="s">
        <v>10328</v>
      </c>
      <c r="ET643" t="s">
        <v>10328</v>
      </c>
      <c r="EU643">
        <v>2022</v>
      </c>
      <c r="EV643" t="s">
        <v>10329</v>
      </c>
      <c r="EW643">
        <v>0</v>
      </c>
      <c r="EX643">
        <v>246709878</v>
      </c>
      <c r="EY643">
        <v>0</v>
      </c>
      <c r="EZ643">
        <v>0</v>
      </c>
      <c r="FA643">
        <v>0</v>
      </c>
      <c r="FB643">
        <v>0</v>
      </c>
      <c r="FC643">
        <v>736317665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 t="b">
        <v>1</v>
      </c>
      <c r="FR643" t="b">
        <v>1</v>
      </c>
    </row>
    <row r="644" spans="1:174" x14ac:dyDescent="0.4">
      <c r="A644" t="s">
        <v>336</v>
      </c>
      <c r="B644" t="s">
        <v>2216</v>
      </c>
      <c r="C644">
        <v>210001529</v>
      </c>
      <c r="D644" t="s">
        <v>2217</v>
      </c>
      <c r="E644" t="s">
        <v>2218</v>
      </c>
      <c r="F644" t="s">
        <v>868</v>
      </c>
      <c r="G644" t="s">
        <v>868</v>
      </c>
      <c r="H644" t="s">
        <v>868</v>
      </c>
      <c r="I644" t="s">
        <v>730</v>
      </c>
      <c r="J644" t="s">
        <v>878</v>
      </c>
      <c r="K644" t="s">
        <v>732</v>
      </c>
      <c r="L644" t="s">
        <v>879</v>
      </c>
      <c r="M644" t="s">
        <v>594</v>
      </c>
      <c r="N644" t="s">
        <v>635</v>
      </c>
      <c r="O644" t="s">
        <v>624</v>
      </c>
      <c r="P644" t="s">
        <v>625</v>
      </c>
      <c r="Q644" t="s">
        <v>696</v>
      </c>
      <c r="R644" t="s">
        <v>733</v>
      </c>
      <c r="S644" t="s">
        <v>733</v>
      </c>
      <c r="T644" s="1">
        <v>44817</v>
      </c>
      <c r="U644" s="1">
        <v>46387</v>
      </c>
      <c r="V644" s="1">
        <v>47978</v>
      </c>
      <c r="X644" t="s">
        <v>594</v>
      </c>
      <c r="Y644" t="s">
        <v>594</v>
      </c>
      <c r="Z644" t="s">
        <v>594</v>
      </c>
      <c r="AA644" t="s">
        <v>594</v>
      </c>
      <c r="AB644" t="s">
        <v>594</v>
      </c>
      <c r="AC644" t="s">
        <v>2219</v>
      </c>
      <c r="AD644" t="s">
        <v>1011</v>
      </c>
      <c r="AF644" t="s">
        <v>870</v>
      </c>
      <c r="AH644" s="1">
        <v>44804</v>
      </c>
      <c r="AI644" t="s">
        <v>607</v>
      </c>
      <c r="AJ644" t="s">
        <v>737</v>
      </c>
      <c r="AK644" t="s">
        <v>868</v>
      </c>
      <c r="AL644" t="s">
        <v>627</v>
      </c>
      <c r="AM644" t="s">
        <v>610</v>
      </c>
      <c r="AN644" t="s">
        <v>619</v>
      </c>
      <c r="AO644">
        <v>25000000</v>
      </c>
      <c r="AP644">
        <v>35000000000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36354027973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36354027973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-29869796</v>
      </c>
      <c r="BN644">
        <v>-160617665</v>
      </c>
      <c r="BO644">
        <v>0</v>
      </c>
      <c r="BP644">
        <v>0</v>
      </c>
      <c r="BQ644">
        <v>-29869796</v>
      </c>
      <c r="BR644">
        <v>-160617665</v>
      </c>
      <c r="BS644">
        <v>0</v>
      </c>
      <c r="BT644">
        <v>0</v>
      </c>
      <c r="BU644">
        <v>0</v>
      </c>
      <c r="BV644">
        <v>-29869796</v>
      </c>
      <c r="BW644">
        <v>-160617665</v>
      </c>
      <c r="BX644">
        <v>-6.6752625795888823E-2</v>
      </c>
      <c r="BY644">
        <v>-0.35716053122187552</v>
      </c>
      <c r="BZ644">
        <v>26435552.210000001</v>
      </c>
      <c r="CA644">
        <v>36354027973</v>
      </c>
      <c r="CB644">
        <v>36354027973</v>
      </c>
      <c r="CC644">
        <v>36354027973</v>
      </c>
      <c r="CD644">
        <v>30451726</v>
      </c>
      <c r="CE644">
        <v>46085642128</v>
      </c>
      <c r="CF644">
        <v>43378483687</v>
      </c>
      <c r="CG644">
        <v>43695181637</v>
      </c>
      <c r="CH644">
        <v>42432105267.529503</v>
      </c>
      <c r="CI644">
        <v>42075067417.998505</v>
      </c>
      <c r="CJ644">
        <v>42116835625.014503</v>
      </c>
      <c r="CK644">
        <v>315269642.51499939</v>
      </c>
      <c r="CL644">
        <v>0</v>
      </c>
      <c r="CM644">
        <v>103.96637320518496</v>
      </c>
      <c r="CN644">
        <v>24.11191999912262</v>
      </c>
      <c r="CO644">
        <v>7.0945051312446621</v>
      </c>
      <c r="CP644">
        <v>4791357068880.2422</v>
      </c>
      <c r="CQ644">
        <v>1111213316098.531</v>
      </c>
      <c r="CR644">
        <v>326954824553.80115</v>
      </c>
      <c r="CS644">
        <v>1.2676901212219904</v>
      </c>
      <c r="CT644">
        <v>58422313255.837585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1</v>
      </c>
      <c r="DJ644">
        <v>0</v>
      </c>
      <c r="DK644">
        <v>46085642128</v>
      </c>
      <c r="DL644">
        <v>0</v>
      </c>
      <c r="DM644">
        <v>43695181637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41938644181</v>
      </c>
      <c r="DW644">
        <v>0</v>
      </c>
      <c r="DX644">
        <v>0</v>
      </c>
      <c r="DY644">
        <v>20549935648.690002</v>
      </c>
      <c r="DZ644">
        <v>10484661045.249998</v>
      </c>
      <c r="EA644">
        <v>0</v>
      </c>
      <c r="EB644">
        <v>31034596693.940002</v>
      </c>
      <c r="EC644">
        <v>0.7400000000000001</v>
      </c>
      <c r="ED644">
        <v>31034596693.940002</v>
      </c>
      <c r="EE644">
        <v>34103375174.720005</v>
      </c>
      <c r="EF644">
        <v>2707158441</v>
      </c>
      <c r="EG644">
        <v>0</v>
      </c>
      <c r="EH644">
        <v>0</v>
      </c>
      <c r="EI644">
        <v>-2737028237</v>
      </c>
      <c r="EJ644">
        <v>0</v>
      </c>
      <c r="EK644">
        <v>2390460491</v>
      </c>
      <c r="EL644">
        <v>0</v>
      </c>
      <c r="EM644">
        <v>0</v>
      </c>
      <c r="EN644">
        <v>-2551078156</v>
      </c>
      <c r="EO644">
        <v>0</v>
      </c>
      <c r="EP644">
        <v>-29869796</v>
      </c>
      <c r="EQ644">
        <v>-160617665</v>
      </c>
      <c r="ER644">
        <v>727</v>
      </c>
      <c r="ES644" t="s">
        <v>1424</v>
      </c>
      <c r="ET644" t="s">
        <v>10328</v>
      </c>
      <c r="EU644">
        <v>2022</v>
      </c>
      <c r="EV644" t="s">
        <v>855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2707158441</v>
      </c>
      <c r="FH644">
        <v>0</v>
      </c>
      <c r="FI644">
        <v>0</v>
      </c>
      <c r="FJ644">
        <v>-2737028237</v>
      </c>
      <c r="FK644">
        <v>0</v>
      </c>
      <c r="FL644">
        <v>2390460491</v>
      </c>
      <c r="FM644">
        <v>0</v>
      </c>
      <c r="FN644">
        <v>0</v>
      </c>
      <c r="FO644">
        <v>-2551078156</v>
      </c>
      <c r="FP644">
        <v>0</v>
      </c>
      <c r="FQ644" t="b">
        <v>1</v>
      </c>
      <c r="FR644" t="b">
        <v>1</v>
      </c>
    </row>
    <row r="645" spans="1:174" x14ac:dyDescent="0.4">
      <c r="A645" t="s">
        <v>337</v>
      </c>
      <c r="B645" t="s">
        <v>2220</v>
      </c>
      <c r="C645">
        <v>210001556</v>
      </c>
      <c r="D645" t="s">
        <v>2221</v>
      </c>
      <c r="E645" t="s">
        <v>2221</v>
      </c>
      <c r="F645" t="s">
        <v>868</v>
      </c>
      <c r="G645" t="s">
        <v>868</v>
      </c>
      <c r="H645" t="s">
        <v>868</v>
      </c>
      <c r="I645" t="s">
        <v>730</v>
      </c>
      <c r="J645" t="s">
        <v>731</v>
      </c>
      <c r="K645" t="s">
        <v>732</v>
      </c>
      <c r="L645" t="s">
        <v>695</v>
      </c>
      <c r="M645" t="s">
        <v>594</v>
      </c>
      <c r="N645" t="s">
        <v>635</v>
      </c>
      <c r="O645" t="s">
        <v>695</v>
      </c>
      <c r="P645" t="s">
        <v>625</v>
      </c>
      <c r="Q645" t="s">
        <v>696</v>
      </c>
      <c r="R645" t="s">
        <v>598</v>
      </c>
      <c r="S645" t="s">
        <v>733</v>
      </c>
      <c r="T645" s="1">
        <v>44874</v>
      </c>
      <c r="U645" s="1">
        <v>46335</v>
      </c>
      <c r="V645" s="1">
        <v>50353</v>
      </c>
      <c r="X645" t="s">
        <v>594</v>
      </c>
      <c r="Y645" t="s">
        <v>594</v>
      </c>
      <c r="Z645" t="s">
        <v>594</v>
      </c>
      <c r="AA645" t="s">
        <v>594</v>
      </c>
      <c r="AB645" t="s">
        <v>637</v>
      </c>
      <c r="AC645" t="s">
        <v>594</v>
      </c>
      <c r="AD645" t="s">
        <v>734</v>
      </c>
      <c r="AF645" t="s">
        <v>870</v>
      </c>
      <c r="AH645" s="1">
        <v>44834</v>
      </c>
      <c r="AI645" t="s">
        <v>607</v>
      </c>
      <c r="AJ645" t="s">
        <v>737</v>
      </c>
      <c r="AK645" t="s">
        <v>868</v>
      </c>
      <c r="AL645" t="s">
        <v>627</v>
      </c>
      <c r="AM645" t="s">
        <v>610</v>
      </c>
      <c r="AN645" t="s">
        <v>619</v>
      </c>
      <c r="AO645">
        <v>360000000</v>
      </c>
      <c r="AP645">
        <v>504000000000</v>
      </c>
      <c r="AQ645">
        <v>0</v>
      </c>
      <c r="AR645">
        <v>0</v>
      </c>
      <c r="AS645">
        <v>0</v>
      </c>
      <c r="AT645">
        <v>0</v>
      </c>
      <c r="AU645">
        <v>9513032148</v>
      </c>
      <c r="AV645">
        <v>29077069622</v>
      </c>
      <c r="AW645">
        <v>235958472626</v>
      </c>
      <c r="AX645">
        <v>0</v>
      </c>
      <c r="AY645">
        <v>0</v>
      </c>
      <c r="AZ645">
        <v>0</v>
      </c>
      <c r="BA645">
        <v>9513032148</v>
      </c>
      <c r="BB645">
        <v>29077069622</v>
      </c>
      <c r="BC645">
        <v>235958472626</v>
      </c>
      <c r="BD645">
        <v>638545</v>
      </c>
      <c r="BE645">
        <v>2699051</v>
      </c>
      <c r="BF645">
        <v>27800043</v>
      </c>
      <c r="BG645">
        <v>0</v>
      </c>
      <c r="BH645">
        <v>0</v>
      </c>
      <c r="BI645">
        <v>2699051</v>
      </c>
      <c r="BJ645">
        <v>0</v>
      </c>
      <c r="BK645">
        <v>0</v>
      </c>
      <c r="BL645">
        <v>2699051</v>
      </c>
      <c r="BM645">
        <v>18280932348</v>
      </c>
      <c r="BN645">
        <v>18250261258</v>
      </c>
      <c r="BO645">
        <v>638545</v>
      </c>
      <c r="BP645">
        <v>2699051</v>
      </c>
      <c r="BQ645">
        <v>18281570893</v>
      </c>
      <c r="BR645">
        <v>18252960309</v>
      </c>
      <c r="BS645">
        <v>0</v>
      </c>
      <c r="BT645">
        <v>0</v>
      </c>
      <c r="BU645">
        <v>0</v>
      </c>
      <c r="BV645">
        <v>18281570893</v>
      </c>
      <c r="BW645">
        <v>18252960309</v>
      </c>
      <c r="BX645">
        <v>8.2376833057172671</v>
      </c>
      <c r="BY645">
        <v>8.6028366072130407</v>
      </c>
      <c r="BZ645">
        <v>0</v>
      </c>
      <c r="CA645">
        <v>235958472626</v>
      </c>
      <c r="CB645">
        <v>226445440478</v>
      </c>
      <c r="CC645">
        <v>206881403004</v>
      </c>
      <c r="CD645">
        <v>0</v>
      </c>
      <c r="CE645">
        <v>244963887145</v>
      </c>
      <c r="CF645">
        <v>217169922649</v>
      </c>
      <c r="CG645">
        <v>197636556265</v>
      </c>
      <c r="CH645">
        <v>244963887145</v>
      </c>
      <c r="CI645">
        <v>217169922649</v>
      </c>
      <c r="CJ645">
        <v>197636556265</v>
      </c>
      <c r="CK645">
        <v>18250261258</v>
      </c>
      <c r="CL645">
        <v>0</v>
      </c>
      <c r="CM645">
        <v>152.6510226726532</v>
      </c>
      <c r="CN645">
        <v>40.040037035942078</v>
      </c>
      <c r="CO645">
        <v>3.7032517790794364</v>
      </c>
      <c r="CP645">
        <v>37393987890552.656</v>
      </c>
      <c r="CQ645">
        <v>9808363113754.1348</v>
      </c>
      <c r="CR645">
        <v>907162950879.93555</v>
      </c>
      <c r="CS645">
        <v>1.0382830693107505</v>
      </c>
      <c r="CT645">
        <v>254341856615.20291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2.4642316531919208E-2</v>
      </c>
      <c r="DI645">
        <v>0.97535768346808083</v>
      </c>
      <c r="DJ645">
        <v>6036477645.9164248</v>
      </c>
      <c r="DK645">
        <v>238927409499.08359</v>
      </c>
      <c r="DL645">
        <v>4870222577.7605906</v>
      </c>
      <c r="DM645">
        <v>192766333687.23941</v>
      </c>
      <c r="DN645">
        <v>716526353.44597638</v>
      </c>
      <c r="DO645">
        <v>28360543268.554024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121678826631</v>
      </c>
      <c r="DW645">
        <v>2934961.0250501023</v>
      </c>
      <c r="DX645">
        <v>0</v>
      </c>
      <c r="DY645">
        <v>59708693921.702621</v>
      </c>
      <c r="DZ645">
        <v>31200544162.401047</v>
      </c>
      <c r="EA645">
        <v>0</v>
      </c>
      <c r="EB645">
        <v>90912173045.128723</v>
      </c>
      <c r="EC645">
        <v>0.74714866638898958</v>
      </c>
      <c r="ED645">
        <v>90912173045.128723</v>
      </c>
      <c r="EE645">
        <v>183024441593.8497</v>
      </c>
      <c r="EF645">
        <v>0</v>
      </c>
      <c r="EG645">
        <v>638545</v>
      </c>
      <c r="EH645">
        <v>0</v>
      </c>
      <c r="EI645">
        <v>0</v>
      </c>
      <c r="EJ645">
        <v>18280932348</v>
      </c>
      <c r="EK645">
        <v>0</v>
      </c>
      <c r="EL645">
        <v>2699051</v>
      </c>
      <c r="EM645">
        <v>0</v>
      </c>
      <c r="EN645">
        <v>0</v>
      </c>
      <c r="EO645">
        <v>18250261258</v>
      </c>
      <c r="EP645">
        <v>18281570893</v>
      </c>
      <c r="EQ645">
        <v>18252960309</v>
      </c>
      <c r="ER645">
        <v>5</v>
      </c>
      <c r="ES645" t="s">
        <v>1245</v>
      </c>
      <c r="ET645" t="s">
        <v>10328</v>
      </c>
      <c r="EU645">
        <v>2022</v>
      </c>
      <c r="EV645" t="s">
        <v>613</v>
      </c>
      <c r="EW645">
        <v>0</v>
      </c>
      <c r="EX645">
        <v>15735.22800987435</v>
      </c>
      <c r="EY645">
        <v>0</v>
      </c>
      <c r="EZ645">
        <v>0</v>
      </c>
      <c r="FA645">
        <v>450484521.41801703</v>
      </c>
      <c r="FB645">
        <v>0</v>
      </c>
      <c r="FC645">
        <v>66510.869077793075</v>
      </c>
      <c r="FD645">
        <v>0</v>
      </c>
      <c r="FE645">
        <v>0</v>
      </c>
      <c r="FF645">
        <v>449728714.70985806</v>
      </c>
      <c r="FG645">
        <v>0</v>
      </c>
      <c r="FH645">
        <v>622809.77199012565</v>
      </c>
      <c r="FI645">
        <v>0</v>
      </c>
      <c r="FJ645">
        <v>0</v>
      </c>
      <c r="FK645">
        <v>17830447826.581985</v>
      </c>
      <c r="FL645">
        <v>0</v>
      </c>
      <c r="FM645">
        <v>2632540.1309222071</v>
      </c>
      <c r="FN645">
        <v>0</v>
      </c>
      <c r="FO645">
        <v>0</v>
      </c>
      <c r="FP645">
        <v>17800532543.290142</v>
      </c>
      <c r="FQ645" t="b">
        <v>1</v>
      </c>
      <c r="FR645" t="b">
        <v>1</v>
      </c>
    </row>
    <row r="646" spans="1:174" x14ac:dyDescent="0.4">
      <c r="A646" t="s">
        <v>2222</v>
      </c>
      <c r="B646">
        <v>106554721101</v>
      </c>
      <c r="C646">
        <v>6000000001262</v>
      </c>
      <c r="D646" t="s">
        <v>2223</v>
      </c>
      <c r="E646" t="s">
        <v>2224</v>
      </c>
      <c r="F646" t="s">
        <v>647</v>
      </c>
      <c r="G646" t="s">
        <v>1280</v>
      </c>
      <c r="H646" t="s">
        <v>973</v>
      </c>
      <c r="I646" t="s">
        <v>590</v>
      </c>
      <c r="J646" t="s">
        <v>591</v>
      </c>
      <c r="K646" t="s">
        <v>592</v>
      </c>
      <c r="L646" t="s">
        <v>593</v>
      </c>
      <c r="M646" t="s">
        <v>974</v>
      </c>
      <c r="N646" t="s">
        <v>595</v>
      </c>
      <c r="O646" t="s">
        <v>596</v>
      </c>
      <c r="P646" t="s">
        <v>595</v>
      </c>
      <c r="Q646" t="s">
        <v>597</v>
      </c>
      <c r="R646" t="s">
        <v>598</v>
      </c>
      <c r="S646" t="s">
        <v>598</v>
      </c>
      <c r="T646" s="1">
        <v>44811</v>
      </c>
      <c r="U646" s="1">
        <v>45362</v>
      </c>
      <c r="V646" s="1">
        <v>45362</v>
      </c>
      <c r="W646" s="1">
        <v>45362</v>
      </c>
      <c r="X646" t="s">
        <v>594</v>
      </c>
      <c r="Y646" t="s">
        <v>594</v>
      </c>
      <c r="Z646" t="s">
        <v>1557</v>
      </c>
      <c r="AA646" t="s">
        <v>1557</v>
      </c>
      <c r="AB646" t="s">
        <v>1812</v>
      </c>
      <c r="AC646" t="s">
        <v>594</v>
      </c>
      <c r="AD646" t="s">
        <v>604</v>
      </c>
      <c r="AF646" t="s">
        <v>10331</v>
      </c>
      <c r="AH646" s="1">
        <v>44834</v>
      </c>
      <c r="AI646" t="s">
        <v>607</v>
      </c>
      <c r="AJ646" t="s">
        <v>608</v>
      </c>
      <c r="AK646" t="s">
        <v>647</v>
      </c>
      <c r="AL646" t="s">
        <v>609</v>
      </c>
      <c r="AM646" t="s">
        <v>610</v>
      </c>
      <c r="AN646" t="s">
        <v>611</v>
      </c>
      <c r="AO646">
        <v>0</v>
      </c>
      <c r="AP646">
        <v>204000000000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1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450</v>
      </c>
      <c r="ES646" t="s">
        <v>10328</v>
      </c>
      <c r="ET646" t="s">
        <v>10328</v>
      </c>
      <c r="EU646">
        <v>2022</v>
      </c>
      <c r="EV646" t="s">
        <v>10329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 t="b">
        <v>1</v>
      </c>
      <c r="FR646" t="b">
        <v>1</v>
      </c>
    </row>
    <row r="647" spans="1:174" x14ac:dyDescent="0.4">
      <c r="A647" t="s">
        <v>2225</v>
      </c>
      <c r="B647">
        <v>806554721801</v>
      </c>
      <c r="C647">
        <v>6000000001261</v>
      </c>
      <c r="D647" t="s">
        <v>2226</v>
      </c>
      <c r="E647" t="s">
        <v>2227</v>
      </c>
      <c r="F647" t="s">
        <v>647</v>
      </c>
      <c r="G647" t="s">
        <v>1280</v>
      </c>
      <c r="H647" t="s">
        <v>1281</v>
      </c>
      <c r="I647" t="s">
        <v>590</v>
      </c>
      <c r="J647" t="s">
        <v>591</v>
      </c>
      <c r="K647" t="s">
        <v>592</v>
      </c>
      <c r="L647" t="s">
        <v>593</v>
      </c>
      <c r="M647" t="s">
        <v>1230</v>
      </c>
      <c r="N647" t="s">
        <v>595</v>
      </c>
      <c r="O647" t="s">
        <v>596</v>
      </c>
      <c r="P647" t="s">
        <v>595</v>
      </c>
      <c r="Q647" t="s">
        <v>597</v>
      </c>
      <c r="R647" t="s">
        <v>598</v>
      </c>
      <c r="S647" t="s">
        <v>598</v>
      </c>
      <c r="T647" s="1">
        <v>44810</v>
      </c>
      <c r="U647" s="1">
        <v>45833</v>
      </c>
      <c r="V647" s="1">
        <v>45833</v>
      </c>
      <c r="W647" s="1">
        <v>45260</v>
      </c>
      <c r="X647" t="s">
        <v>594</v>
      </c>
      <c r="Y647" t="s">
        <v>594</v>
      </c>
      <c r="Z647" t="s">
        <v>1557</v>
      </c>
      <c r="AA647" t="s">
        <v>1557</v>
      </c>
      <c r="AB647" t="s">
        <v>2096</v>
      </c>
      <c r="AC647" t="s">
        <v>594</v>
      </c>
      <c r="AD647" t="s">
        <v>604</v>
      </c>
      <c r="AF647" t="s">
        <v>10331</v>
      </c>
      <c r="AH647" s="1">
        <v>44834</v>
      </c>
      <c r="AI647" t="s">
        <v>607</v>
      </c>
      <c r="AJ647" t="s">
        <v>608</v>
      </c>
      <c r="AK647" t="s">
        <v>647</v>
      </c>
      <c r="AL647" t="s">
        <v>609</v>
      </c>
      <c r="AM647" t="s">
        <v>610</v>
      </c>
      <c r="AN647" t="s">
        <v>611</v>
      </c>
      <c r="AO647">
        <v>0</v>
      </c>
      <c r="AP647">
        <v>100000000000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1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450</v>
      </c>
      <c r="ES647" t="s">
        <v>10328</v>
      </c>
      <c r="ET647" t="s">
        <v>10328</v>
      </c>
      <c r="EU647">
        <v>2022</v>
      </c>
      <c r="EV647" t="s">
        <v>10329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 t="b">
        <v>1</v>
      </c>
      <c r="FR647" t="b">
        <v>1</v>
      </c>
    </row>
    <row r="648" spans="1:174" x14ac:dyDescent="0.4">
      <c r="A648" t="s">
        <v>2228</v>
      </c>
      <c r="B648">
        <v>6202176004</v>
      </c>
      <c r="C648">
        <v>6000000001264</v>
      </c>
      <c r="D648" t="s">
        <v>2229</v>
      </c>
      <c r="E648" t="s">
        <v>2229</v>
      </c>
      <c r="F648" t="s">
        <v>647</v>
      </c>
      <c r="G648" t="s">
        <v>648</v>
      </c>
      <c r="H648" t="s">
        <v>649</v>
      </c>
      <c r="I648" t="s">
        <v>590</v>
      </c>
      <c r="J648" t="s">
        <v>591</v>
      </c>
      <c r="K648" t="s">
        <v>592</v>
      </c>
      <c r="L648" t="s">
        <v>593</v>
      </c>
      <c r="M648" t="s">
        <v>1055</v>
      </c>
      <c r="N648" t="s">
        <v>595</v>
      </c>
      <c r="O648" t="s">
        <v>596</v>
      </c>
      <c r="P648" t="s">
        <v>595</v>
      </c>
      <c r="Q648" t="s">
        <v>597</v>
      </c>
      <c r="R648" t="s">
        <v>598</v>
      </c>
      <c r="S648" t="s">
        <v>598</v>
      </c>
      <c r="T648" s="1">
        <v>44826</v>
      </c>
      <c r="U648" s="1">
        <v>45557</v>
      </c>
      <c r="V648" s="1">
        <v>45557</v>
      </c>
      <c r="W648" s="1">
        <v>45557</v>
      </c>
      <c r="X648" t="s">
        <v>594</v>
      </c>
      <c r="Y648" t="s">
        <v>594</v>
      </c>
      <c r="Z648" t="s">
        <v>2230</v>
      </c>
      <c r="AA648" t="s">
        <v>2230</v>
      </c>
      <c r="AB648" t="s">
        <v>1906</v>
      </c>
      <c r="AC648" t="s">
        <v>594</v>
      </c>
      <c r="AD648" t="s">
        <v>604</v>
      </c>
      <c r="AF648" t="s">
        <v>10331</v>
      </c>
      <c r="AH648" s="1">
        <v>44834</v>
      </c>
      <c r="AI648" t="s">
        <v>607</v>
      </c>
      <c r="AJ648" t="s">
        <v>608</v>
      </c>
      <c r="AK648" t="s">
        <v>647</v>
      </c>
      <c r="AL648" t="s">
        <v>609</v>
      </c>
      <c r="AM648" t="s">
        <v>610</v>
      </c>
      <c r="AN648" t="s">
        <v>611</v>
      </c>
      <c r="AO648">
        <v>0</v>
      </c>
      <c r="AP648">
        <v>50000000000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1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450</v>
      </c>
      <c r="ES648" t="s">
        <v>10328</v>
      </c>
      <c r="ET648" t="s">
        <v>10328</v>
      </c>
      <c r="EU648">
        <v>2022</v>
      </c>
      <c r="EV648" t="s">
        <v>10329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 t="b">
        <v>1</v>
      </c>
      <c r="FR648" t="b">
        <v>1</v>
      </c>
    </row>
    <row r="649" spans="1:174" x14ac:dyDescent="0.4">
      <c r="A649" t="s">
        <v>338</v>
      </c>
      <c r="B649" t="s">
        <v>2231</v>
      </c>
      <c r="C649">
        <v>210001644</v>
      </c>
      <c r="D649" t="s">
        <v>2232</v>
      </c>
      <c r="E649" t="s">
        <v>2233</v>
      </c>
      <c r="F649" t="s">
        <v>587</v>
      </c>
      <c r="G649" t="s">
        <v>655</v>
      </c>
      <c r="H649" t="s">
        <v>670</v>
      </c>
      <c r="I649" t="s">
        <v>590</v>
      </c>
      <c r="J649" t="s">
        <v>591</v>
      </c>
      <c r="K649" t="s">
        <v>592</v>
      </c>
      <c r="L649" t="s">
        <v>593</v>
      </c>
      <c r="M649" t="s">
        <v>594</v>
      </c>
      <c r="N649" t="s">
        <v>635</v>
      </c>
      <c r="O649" t="s">
        <v>695</v>
      </c>
      <c r="P649" t="s">
        <v>636</v>
      </c>
      <c r="Q649" t="s">
        <v>696</v>
      </c>
      <c r="R649" t="s">
        <v>598</v>
      </c>
      <c r="S649" t="s">
        <v>598</v>
      </c>
      <c r="T649" s="1">
        <v>45035</v>
      </c>
      <c r="U649" s="1">
        <v>45766</v>
      </c>
      <c r="V649" s="1">
        <v>54532</v>
      </c>
      <c r="X649" t="s">
        <v>599</v>
      </c>
      <c r="Y649" t="s">
        <v>657</v>
      </c>
      <c r="Z649" t="s">
        <v>658</v>
      </c>
      <c r="AA649" t="s">
        <v>1119</v>
      </c>
      <c r="AB649" t="s">
        <v>800</v>
      </c>
      <c r="AC649" t="s">
        <v>594</v>
      </c>
      <c r="AD649" t="s">
        <v>825</v>
      </c>
      <c r="AF649" t="s">
        <v>605</v>
      </c>
      <c r="AH649" s="1">
        <v>44865</v>
      </c>
      <c r="AI649" t="s">
        <v>607</v>
      </c>
      <c r="AJ649" t="s">
        <v>608</v>
      </c>
      <c r="AK649" t="s">
        <v>587</v>
      </c>
      <c r="AL649" t="s">
        <v>609</v>
      </c>
      <c r="AM649" t="s">
        <v>610</v>
      </c>
      <c r="AN649" t="s">
        <v>619</v>
      </c>
      <c r="AO649">
        <v>0</v>
      </c>
      <c r="AP649">
        <v>200000000000</v>
      </c>
      <c r="AQ649">
        <v>0</v>
      </c>
      <c r="AR649">
        <v>0</v>
      </c>
      <c r="AS649">
        <v>0</v>
      </c>
      <c r="AT649">
        <v>0</v>
      </c>
      <c r="AU649">
        <v>3690000000</v>
      </c>
      <c r="AV649">
        <v>5730000000</v>
      </c>
      <c r="AW649">
        <v>183276500000</v>
      </c>
      <c r="AX649">
        <v>0</v>
      </c>
      <c r="AY649">
        <v>1165864674</v>
      </c>
      <c r="AZ649">
        <v>4901254506</v>
      </c>
      <c r="BA649">
        <v>3690000000</v>
      </c>
      <c r="BB649">
        <v>4564135326</v>
      </c>
      <c r="BC649">
        <v>178375245494</v>
      </c>
      <c r="BD649">
        <v>223421</v>
      </c>
      <c r="BE649">
        <v>346938</v>
      </c>
      <c r="BF649">
        <v>9299950274</v>
      </c>
      <c r="BG649">
        <v>0</v>
      </c>
      <c r="BH649">
        <v>0</v>
      </c>
      <c r="BI649">
        <v>346938</v>
      </c>
      <c r="BJ649">
        <v>18888961</v>
      </c>
      <c r="BK649">
        <v>0</v>
      </c>
      <c r="BL649">
        <v>346938</v>
      </c>
      <c r="BM649">
        <v>3307163509</v>
      </c>
      <c r="BN649">
        <v>3285624260</v>
      </c>
      <c r="BO649">
        <v>223421</v>
      </c>
      <c r="BP649">
        <v>346938</v>
      </c>
      <c r="BQ649">
        <v>3307386930</v>
      </c>
      <c r="BR649">
        <v>3285971198</v>
      </c>
      <c r="BS649">
        <v>0</v>
      </c>
      <c r="BT649">
        <v>0</v>
      </c>
      <c r="BU649">
        <v>0</v>
      </c>
      <c r="BV649">
        <v>3307386930</v>
      </c>
      <c r="BW649">
        <v>3285971198</v>
      </c>
      <c r="BX649">
        <v>1.9039604521957854</v>
      </c>
      <c r="BY649">
        <v>1.8961685165075921</v>
      </c>
      <c r="BZ649">
        <v>0</v>
      </c>
      <c r="CA649">
        <v>178375453312</v>
      </c>
      <c r="CB649">
        <v>174685453312</v>
      </c>
      <c r="CC649">
        <v>173811193504</v>
      </c>
      <c r="CD649">
        <v>0</v>
      </c>
      <c r="CE649">
        <v>178863180096</v>
      </c>
      <c r="CF649">
        <v>171866016587</v>
      </c>
      <c r="CG649">
        <v>171013420510</v>
      </c>
      <c r="CH649">
        <v>178863180096</v>
      </c>
      <c r="CI649">
        <v>171866016587</v>
      </c>
      <c r="CJ649">
        <v>171013420510</v>
      </c>
      <c r="CK649">
        <v>3285624260</v>
      </c>
      <c r="CL649">
        <v>0</v>
      </c>
      <c r="CM649">
        <v>24.765397906303406</v>
      </c>
      <c r="CN649">
        <v>7.9808095097541827</v>
      </c>
      <c r="CO649">
        <v>3.8324710726737972</v>
      </c>
      <c r="CP649">
        <v>4429617825864.2471</v>
      </c>
      <c r="CQ649">
        <v>1427472968655.0317</v>
      </c>
      <c r="CR649">
        <v>685487963684.36365</v>
      </c>
      <c r="CS649">
        <v>1.05340501851574</v>
      </c>
      <c r="CT649">
        <v>188415371540.811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0.96150398838140549</v>
      </c>
      <c r="DI649">
        <v>3.8496011618594637E-2</v>
      </c>
      <c r="DJ649">
        <v>171977661036.88562</v>
      </c>
      <c r="DK649">
        <v>6885519059.1144009</v>
      </c>
      <c r="DL649">
        <v>164430085887.11145</v>
      </c>
      <c r="DM649">
        <v>6583334622.8885708</v>
      </c>
      <c r="DN649">
        <v>5509417853.4254532</v>
      </c>
      <c r="DO649">
        <v>220582146.57454726</v>
      </c>
      <c r="DP649">
        <v>1120983533.9639871</v>
      </c>
      <c r="DQ649">
        <v>44881140.036013052</v>
      </c>
      <c r="DR649">
        <v>0</v>
      </c>
      <c r="DS649">
        <v>0</v>
      </c>
      <c r="DT649">
        <v>0</v>
      </c>
      <c r="DU649">
        <v>0</v>
      </c>
      <c r="DV649">
        <v>148495288558</v>
      </c>
      <c r="DW649">
        <v>3971307203.0151691</v>
      </c>
      <c r="DX649">
        <v>0</v>
      </c>
      <c r="DY649">
        <v>1401598313.1696479</v>
      </c>
      <c r="DZ649">
        <v>0</v>
      </c>
      <c r="EA649">
        <v>0</v>
      </c>
      <c r="EB649">
        <v>5372905516.1848173</v>
      </c>
      <c r="EC649">
        <v>3.618232987968667E-2</v>
      </c>
      <c r="ED649">
        <v>5372905516.1848173</v>
      </c>
      <c r="EE649">
        <v>6471686585.5632792</v>
      </c>
      <c r="EF649">
        <v>0</v>
      </c>
      <c r="EG649">
        <v>223421</v>
      </c>
      <c r="EH649">
        <v>0</v>
      </c>
      <c r="EI649">
        <v>0</v>
      </c>
      <c r="EJ649">
        <v>3307163509</v>
      </c>
      <c r="EK649">
        <v>0</v>
      </c>
      <c r="EL649">
        <v>346938</v>
      </c>
      <c r="EM649">
        <v>18888961</v>
      </c>
      <c r="EN649">
        <v>0</v>
      </c>
      <c r="EO649">
        <v>3266735299</v>
      </c>
      <c r="EP649">
        <v>3307386930</v>
      </c>
      <c r="EQ649">
        <v>3285971198</v>
      </c>
      <c r="ER649">
        <v>42</v>
      </c>
      <c r="ES649" t="s">
        <v>10328</v>
      </c>
      <c r="ET649" t="s">
        <v>10328</v>
      </c>
      <c r="EU649">
        <v>2022</v>
      </c>
      <c r="EV649" t="s">
        <v>613</v>
      </c>
      <c r="EW649">
        <v>0</v>
      </c>
      <c r="EX649">
        <v>214820.18258816199</v>
      </c>
      <c r="EY649">
        <v>0</v>
      </c>
      <c r="EZ649">
        <v>0</v>
      </c>
      <c r="FA649">
        <v>3179850904.1329441</v>
      </c>
      <c r="FB649">
        <v>0</v>
      </c>
      <c r="FC649">
        <v>333582.27072106808</v>
      </c>
      <c r="FD649">
        <v>18161811.33788082</v>
      </c>
      <c r="FE649">
        <v>0</v>
      </c>
      <c r="FF649">
        <v>3140979018.974823</v>
      </c>
      <c r="FG649">
        <v>0</v>
      </c>
      <c r="FH649">
        <v>8600.8174118380321</v>
      </c>
      <c r="FI649">
        <v>0</v>
      </c>
      <c r="FJ649">
        <v>0</v>
      </c>
      <c r="FK649">
        <v>127312604.86705621</v>
      </c>
      <c r="FL649">
        <v>0</v>
      </c>
      <c r="FM649">
        <v>13355.729278931987</v>
      </c>
      <c r="FN649">
        <v>727149.66211918101</v>
      </c>
      <c r="FO649">
        <v>0</v>
      </c>
      <c r="FP649">
        <v>125756280.02517723</v>
      </c>
      <c r="FQ649" t="b">
        <v>1</v>
      </c>
      <c r="FR649" t="b">
        <v>1</v>
      </c>
    </row>
    <row r="650" spans="1:174" x14ac:dyDescent="0.4">
      <c r="A650" t="s">
        <v>339</v>
      </c>
      <c r="B650" t="s">
        <v>2234</v>
      </c>
      <c r="C650">
        <v>110000627</v>
      </c>
      <c r="D650" t="s">
        <v>2235</v>
      </c>
      <c r="E650" t="s">
        <v>2236</v>
      </c>
      <c r="F650" t="s">
        <v>647</v>
      </c>
      <c r="G650" t="s">
        <v>648</v>
      </c>
      <c r="H650" t="s">
        <v>973</v>
      </c>
      <c r="I650" t="s">
        <v>590</v>
      </c>
      <c r="J650" t="s">
        <v>591</v>
      </c>
      <c r="K650" t="s">
        <v>592</v>
      </c>
      <c r="L650" t="s">
        <v>593</v>
      </c>
      <c r="M650" t="s">
        <v>1055</v>
      </c>
      <c r="N650" t="s">
        <v>623</v>
      </c>
      <c r="O650" t="s">
        <v>624</v>
      </c>
      <c r="P650" t="s">
        <v>625</v>
      </c>
      <c r="Q650" t="s">
        <v>696</v>
      </c>
      <c r="R650" t="s">
        <v>598</v>
      </c>
      <c r="S650" t="s">
        <v>598</v>
      </c>
      <c r="T650" s="1">
        <v>44894</v>
      </c>
      <c r="U650" s="1">
        <v>2958465</v>
      </c>
      <c r="V650" s="1">
        <v>2958465</v>
      </c>
      <c r="X650" t="s">
        <v>594</v>
      </c>
      <c r="Y650" t="s">
        <v>594</v>
      </c>
      <c r="Z650" t="s">
        <v>719</v>
      </c>
      <c r="AA650" t="s">
        <v>719</v>
      </c>
      <c r="AB650" t="s">
        <v>637</v>
      </c>
      <c r="AC650" t="s">
        <v>594</v>
      </c>
      <c r="AD650" t="s">
        <v>698</v>
      </c>
      <c r="AF650" t="s">
        <v>10331</v>
      </c>
      <c r="AH650" s="1">
        <v>44865</v>
      </c>
      <c r="AI650" t="s">
        <v>607</v>
      </c>
      <c r="AJ650" t="s">
        <v>608</v>
      </c>
      <c r="AK650" t="s">
        <v>647</v>
      </c>
      <c r="AL650" t="s">
        <v>627</v>
      </c>
      <c r="AM650" t="s">
        <v>610</v>
      </c>
      <c r="AN650" t="s">
        <v>619</v>
      </c>
      <c r="AO650">
        <v>0</v>
      </c>
      <c r="AP650">
        <v>163000000000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239015962880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239015962880</v>
      </c>
      <c r="BD650">
        <v>0</v>
      </c>
      <c r="BE650">
        <v>7316384940</v>
      </c>
      <c r="BF650">
        <v>34328975359</v>
      </c>
      <c r="BG650">
        <v>7316384940</v>
      </c>
      <c r="BH650">
        <v>0</v>
      </c>
      <c r="BI650">
        <v>0</v>
      </c>
      <c r="BJ650">
        <v>0</v>
      </c>
      <c r="BK650">
        <v>7316384940</v>
      </c>
      <c r="BL650">
        <v>0</v>
      </c>
      <c r="BM650">
        <v>0</v>
      </c>
      <c r="BN650">
        <v>0</v>
      </c>
      <c r="BO650">
        <v>0</v>
      </c>
      <c r="BP650">
        <v>7316384940</v>
      </c>
      <c r="BQ650">
        <v>0</v>
      </c>
      <c r="BR650">
        <v>7316384940</v>
      </c>
      <c r="BS650">
        <v>0</v>
      </c>
      <c r="BT650">
        <v>0</v>
      </c>
      <c r="BU650">
        <v>0</v>
      </c>
      <c r="BV650">
        <v>0</v>
      </c>
      <c r="BW650">
        <v>7316384940</v>
      </c>
      <c r="BX650">
        <v>0</v>
      </c>
      <c r="BY650">
        <v>3.1086226417146321</v>
      </c>
      <c r="BZ650">
        <v>0</v>
      </c>
      <c r="CA650">
        <v>239015962880</v>
      </c>
      <c r="CB650">
        <v>239015962880</v>
      </c>
      <c r="CC650">
        <v>239015962880</v>
      </c>
      <c r="CD650">
        <v>0</v>
      </c>
      <c r="CE650">
        <v>239015962880</v>
      </c>
      <c r="CF650">
        <v>239015962880</v>
      </c>
      <c r="CG650">
        <v>239015962880</v>
      </c>
      <c r="CH650">
        <v>239015962880</v>
      </c>
      <c r="CI650">
        <v>239015962880</v>
      </c>
      <c r="CJ650">
        <v>239015962880</v>
      </c>
      <c r="CK650">
        <v>0</v>
      </c>
      <c r="CL650">
        <v>0</v>
      </c>
      <c r="CM650">
        <v>2.9802322387695313E-7</v>
      </c>
      <c r="CN650">
        <v>13.289425969123839</v>
      </c>
      <c r="CO650">
        <v>5.3674224019050598</v>
      </c>
      <c r="CP650">
        <v>71232.307815551758</v>
      </c>
      <c r="CQ650">
        <v>3176384944132.6113</v>
      </c>
      <c r="CR650">
        <v>1282899633575.0203</v>
      </c>
      <c r="CS650">
        <v>1.1436262873213834</v>
      </c>
      <c r="CT650">
        <v>273344938239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1</v>
      </c>
      <c r="DJ650">
        <v>0</v>
      </c>
      <c r="DK650">
        <v>239015962880</v>
      </c>
      <c r="DL650">
        <v>0</v>
      </c>
      <c r="DM650">
        <v>239015962880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239015962880</v>
      </c>
      <c r="DW650">
        <v>54156002.925143994</v>
      </c>
      <c r="DX650">
        <v>115014290562.08249</v>
      </c>
      <c r="DY650">
        <v>0</v>
      </c>
      <c r="DZ650">
        <v>0</v>
      </c>
      <c r="EA650">
        <v>0</v>
      </c>
      <c r="EB650">
        <v>115068446565.00763</v>
      </c>
      <c r="EC650">
        <v>0.48142578084953563</v>
      </c>
      <c r="ED650">
        <v>115068446565.00763</v>
      </c>
      <c r="EE650">
        <v>115068446565.00763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7316384940</v>
      </c>
      <c r="EM650">
        <v>0</v>
      </c>
      <c r="EN650">
        <v>0</v>
      </c>
      <c r="EO650">
        <v>0</v>
      </c>
      <c r="EP650">
        <v>0</v>
      </c>
      <c r="EQ650">
        <v>7316384940</v>
      </c>
      <c r="ER650">
        <v>19</v>
      </c>
      <c r="ES650" t="s">
        <v>10328</v>
      </c>
      <c r="ET650" t="s">
        <v>10328</v>
      </c>
      <c r="EU650">
        <v>2022</v>
      </c>
      <c r="EV650" t="s">
        <v>10330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7316384940</v>
      </c>
      <c r="FN650">
        <v>0</v>
      </c>
      <c r="FO650">
        <v>0</v>
      </c>
      <c r="FP650">
        <v>0</v>
      </c>
      <c r="FQ650" t="b">
        <v>1</v>
      </c>
      <c r="FR650" t="b">
        <v>1</v>
      </c>
    </row>
    <row r="651" spans="1:174" x14ac:dyDescent="0.4">
      <c r="A651" t="s">
        <v>340</v>
      </c>
      <c r="B651" t="s">
        <v>2237</v>
      </c>
      <c r="C651">
        <v>210001633</v>
      </c>
      <c r="D651" t="s">
        <v>2238</v>
      </c>
      <c r="E651" t="s">
        <v>2239</v>
      </c>
      <c r="F651" t="s">
        <v>587</v>
      </c>
      <c r="G651" t="s">
        <v>695</v>
      </c>
      <c r="H651" t="s">
        <v>695</v>
      </c>
      <c r="I651" t="s">
        <v>730</v>
      </c>
      <c r="J651" t="s">
        <v>731</v>
      </c>
      <c r="K651" t="s">
        <v>732</v>
      </c>
      <c r="L651" t="s">
        <v>695</v>
      </c>
      <c r="M651" t="s">
        <v>594</v>
      </c>
      <c r="N651" t="s">
        <v>635</v>
      </c>
      <c r="O651" t="s">
        <v>596</v>
      </c>
      <c r="P651" t="s">
        <v>636</v>
      </c>
      <c r="Q651" t="s">
        <v>696</v>
      </c>
      <c r="R651" t="s">
        <v>598</v>
      </c>
      <c r="S651" t="s">
        <v>733</v>
      </c>
      <c r="T651" s="1">
        <v>45015</v>
      </c>
      <c r="U651" s="1">
        <v>45961</v>
      </c>
      <c r="V651" s="1">
        <v>48518</v>
      </c>
      <c r="X651" t="s">
        <v>594</v>
      </c>
      <c r="Y651" t="s">
        <v>594</v>
      </c>
      <c r="Z651" t="s">
        <v>594</v>
      </c>
      <c r="AA651" t="s">
        <v>594</v>
      </c>
      <c r="AB651" t="s">
        <v>630</v>
      </c>
      <c r="AC651" t="s">
        <v>2240</v>
      </c>
      <c r="AD651" t="s">
        <v>904</v>
      </c>
      <c r="AF651" t="s">
        <v>813</v>
      </c>
      <c r="AH651" s="1">
        <v>44865</v>
      </c>
      <c r="AI651" t="s">
        <v>607</v>
      </c>
      <c r="AJ651" t="s">
        <v>814</v>
      </c>
      <c r="AK651" t="s">
        <v>587</v>
      </c>
      <c r="AL651" t="s">
        <v>609</v>
      </c>
      <c r="AM651" t="s">
        <v>610</v>
      </c>
      <c r="AN651" t="s">
        <v>619</v>
      </c>
      <c r="AO651">
        <v>50000000</v>
      </c>
      <c r="AP651">
        <v>75000000000</v>
      </c>
      <c r="AQ651">
        <v>0</v>
      </c>
      <c r="AR651">
        <v>0</v>
      </c>
      <c r="AS651">
        <v>0</v>
      </c>
      <c r="AT651">
        <v>0</v>
      </c>
      <c r="AU651">
        <v>3305154882</v>
      </c>
      <c r="AV651">
        <v>3305154882</v>
      </c>
      <c r="AW651">
        <v>73754773154</v>
      </c>
      <c r="AX651">
        <v>0</v>
      </c>
      <c r="AY651">
        <v>198271852</v>
      </c>
      <c r="AZ651">
        <v>12874531498</v>
      </c>
      <c r="BA651">
        <v>3305154882</v>
      </c>
      <c r="BB651">
        <v>3106883030</v>
      </c>
      <c r="BC651">
        <v>60880241656</v>
      </c>
      <c r="BD651">
        <v>271656</v>
      </c>
      <c r="BE651">
        <v>428406946</v>
      </c>
      <c r="BF651">
        <v>4318111593</v>
      </c>
      <c r="BG651">
        <v>428135290</v>
      </c>
      <c r="BH651">
        <v>0</v>
      </c>
      <c r="BI651">
        <v>271656</v>
      </c>
      <c r="BJ651">
        <v>-1633973</v>
      </c>
      <c r="BK651">
        <v>428135290</v>
      </c>
      <c r="BL651">
        <v>271656</v>
      </c>
      <c r="BM651">
        <v>566424407</v>
      </c>
      <c r="BN651">
        <v>564790434</v>
      </c>
      <c r="BO651">
        <v>271656</v>
      </c>
      <c r="BP651">
        <v>428406946</v>
      </c>
      <c r="BQ651">
        <v>566696063</v>
      </c>
      <c r="BR651">
        <v>993197380</v>
      </c>
      <c r="BS651">
        <v>0</v>
      </c>
      <c r="BT651">
        <v>0</v>
      </c>
      <c r="BU651">
        <v>0</v>
      </c>
      <c r="BV651">
        <v>566696063</v>
      </c>
      <c r="BW651">
        <v>993197380</v>
      </c>
      <c r="BX651">
        <v>0.95131295569827101</v>
      </c>
      <c r="BY651">
        <v>1.6704580172200765</v>
      </c>
      <c r="BZ651">
        <v>0</v>
      </c>
      <c r="CA651">
        <v>60789411042</v>
      </c>
      <c r="CB651">
        <v>57484256160</v>
      </c>
      <c r="CC651">
        <v>57682666801</v>
      </c>
      <c r="CD651">
        <v>0</v>
      </c>
      <c r="CE651">
        <v>61789025756</v>
      </c>
      <c r="CF651">
        <v>57917446467</v>
      </c>
      <c r="CG651">
        <v>58117352292</v>
      </c>
      <c r="CH651">
        <v>61789025756</v>
      </c>
      <c r="CI651">
        <v>57917446467</v>
      </c>
      <c r="CJ651">
        <v>58117352292</v>
      </c>
      <c r="CK651">
        <v>564790434</v>
      </c>
      <c r="CL651">
        <v>0</v>
      </c>
      <c r="CM651">
        <v>11.962659955024721</v>
      </c>
      <c r="CN651">
        <v>7.1304354071617144</v>
      </c>
      <c r="CO651">
        <v>4.5231166481971741</v>
      </c>
      <c r="CP651">
        <v>739161104071.29224</v>
      </c>
      <c r="CQ651">
        <v>440582657024.6095</v>
      </c>
      <c r="CR651">
        <v>279478971072.8476</v>
      </c>
      <c r="CS651">
        <v>1.0708685752729012</v>
      </c>
      <c r="CT651">
        <v>66167925978.828323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1</v>
      </c>
      <c r="DI651">
        <v>0</v>
      </c>
      <c r="DJ651">
        <v>61789025756</v>
      </c>
      <c r="DK651">
        <v>0</v>
      </c>
      <c r="DL651">
        <v>58117352292</v>
      </c>
      <c r="DM651">
        <v>0</v>
      </c>
      <c r="DN651">
        <v>3305154882</v>
      </c>
      <c r="DO651">
        <v>0</v>
      </c>
      <c r="DP651">
        <v>198271852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52494445785</v>
      </c>
      <c r="DW651">
        <v>6676404981.0585747</v>
      </c>
      <c r="DX651">
        <v>0</v>
      </c>
      <c r="DY651">
        <v>0</v>
      </c>
      <c r="DZ651">
        <v>13142288532.954411</v>
      </c>
      <c r="EA651">
        <v>0</v>
      </c>
      <c r="EB651">
        <v>19818693514.012985</v>
      </c>
      <c r="EC651">
        <v>0.37753886563892569</v>
      </c>
      <c r="ED651">
        <v>19818693514.012985</v>
      </c>
      <c r="EE651">
        <v>23327758692.854603</v>
      </c>
      <c r="EF651">
        <v>0</v>
      </c>
      <c r="EG651">
        <v>271656</v>
      </c>
      <c r="EH651">
        <v>0</v>
      </c>
      <c r="EI651">
        <v>0</v>
      </c>
      <c r="EJ651">
        <v>566424407</v>
      </c>
      <c r="EK651">
        <v>0</v>
      </c>
      <c r="EL651">
        <v>428406946</v>
      </c>
      <c r="EM651">
        <v>-1633973</v>
      </c>
      <c r="EN651">
        <v>0</v>
      </c>
      <c r="EO651">
        <v>566424407</v>
      </c>
      <c r="EP651">
        <v>566696063</v>
      </c>
      <c r="EQ651">
        <v>993197380</v>
      </c>
      <c r="ER651">
        <v>116</v>
      </c>
      <c r="ES651" t="s">
        <v>10328</v>
      </c>
      <c r="ET651" t="s">
        <v>10328</v>
      </c>
      <c r="EU651">
        <v>2022</v>
      </c>
      <c r="EV651" t="s">
        <v>613</v>
      </c>
      <c r="EW651">
        <v>0</v>
      </c>
      <c r="EX651">
        <v>271656</v>
      </c>
      <c r="EY651">
        <v>0</v>
      </c>
      <c r="EZ651">
        <v>0</v>
      </c>
      <c r="FA651">
        <v>566424407</v>
      </c>
      <c r="FB651">
        <v>0</v>
      </c>
      <c r="FC651">
        <v>428406946</v>
      </c>
      <c r="FD651">
        <v>-1633973</v>
      </c>
      <c r="FE651">
        <v>0</v>
      </c>
      <c r="FF651">
        <v>566424407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 t="b">
        <v>1</v>
      </c>
      <c r="FR651" t="b">
        <v>1</v>
      </c>
    </row>
    <row r="652" spans="1:174" x14ac:dyDescent="0.4">
      <c r="A652" t="s">
        <v>341</v>
      </c>
      <c r="B652" t="s">
        <v>2241</v>
      </c>
      <c r="C652">
        <v>110000624</v>
      </c>
      <c r="D652" t="s">
        <v>2242</v>
      </c>
      <c r="E652" t="s">
        <v>2243</v>
      </c>
      <c r="F652" t="s">
        <v>647</v>
      </c>
      <c r="G652" t="s">
        <v>648</v>
      </c>
      <c r="H652" t="s">
        <v>973</v>
      </c>
      <c r="I652" t="s">
        <v>590</v>
      </c>
      <c r="J652" t="s">
        <v>591</v>
      </c>
      <c r="K652" t="s">
        <v>592</v>
      </c>
      <c r="L652" t="s">
        <v>593</v>
      </c>
      <c r="M652" t="s">
        <v>1418</v>
      </c>
      <c r="N652" t="s">
        <v>623</v>
      </c>
      <c r="O652" t="s">
        <v>624</v>
      </c>
      <c r="P652" t="s">
        <v>625</v>
      </c>
      <c r="Q652" t="s">
        <v>696</v>
      </c>
      <c r="R652" t="s">
        <v>598</v>
      </c>
      <c r="S652" t="s">
        <v>598</v>
      </c>
      <c r="T652" s="1">
        <v>44887</v>
      </c>
      <c r="U652" s="1">
        <v>2958465</v>
      </c>
      <c r="V652" s="1">
        <v>2958465</v>
      </c>
      <c r="X652" t="s">
        <v>594</v>
      </c>
      <c r="Y652" t="s">
        <v>594</v>
      </c>
      <c r="Z652" t="s">
        <v>719</v>
      </c>
      <c r="AA652" t="s">
        <v>719</v>
      </c>
      <c r="AB652" t="s">
        <v>2244</v>
      </c>
      <c r="AC652" t="s">
        <v>594</v>
      </c>
      <c r="AD652" t="s">
        <v>681</v>
      </c>
      <c r="AF652" t="s">
        <v>10331</v>
      </c>
      <c r="AH652" s="1">
        <v>44895</v>
      </c>
      <c r="AI652" t="s">
        <v>607</v>
      </c>
      <c r="AJ652" t="s">
        <v>608</v>
      </c>
      <c r="AK652" t="s">
        <v>647</v>
      </c>
      <c r="AL652" t="s">
        <v>627</v>
      </c>
      <c r="AM652" t="s">
        <v>610</v>
      </c>
      <c r="AN652" t="s">
        <v>619</v>
      </c>
      <c r="AO652">
        <v>0</v>
      </c>
      <c r="AP652">
        <v>27000000000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27000000000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27000000000</v>
      </c>
      <c r="BD652">
        <v>0</v>
      </c>
      <c r="BE652">
        <v>370853377</v>
      </c>
      <c r="BF652">
        <v>2985811580</v>
      </c>
      <c r="BG652">
        <v>370853377</v>
      </c>
      <c r="BH652">
        <v>0</v>
      </c>
      <c r="BI652">
        <v>0</v>
      </c>
      <c r="BJ652">
        <v>0</v>
      </c>
      <c r="BK652">
        <v>370853377</v>
      </c>
      <c r="BL652">
        <v>0</v>
      </c>
      <c r="BM652">
        <v>54000000</v>
      </c>
      <c r="BN652">
        <v>4536000000</v>
      </c>
      <c r="BO652">
        <v>0</v>
      </c>
      <c r="BP652">
        <v>370853377</v>
      </c>
      <c r="BQ652">
        <v>54000000</v>
      </c>
      <c r="BR652">
        <v>4906853377</v>
      </c>
      <c r="BS652">
        <v>0</v>
      </c>
      <c r="BT652">
        <v>0</v>
      </c>
      <c r="BU652">
        <v>0</v>
      </c>
      <c r="BV652">
        <v>54000000</v>
      </c>
      <c r="BW652">
        <v>4906853377</v>
      </c>
      <c r="BX652">
        <v>0.18050541516245489</v>
      </c>
      <c r="BY652">
        <v>19.434180761275211</v>
      </c>
      <c r="BZ652">
        <v>0</v>
      </c>
      <c r="CA652">
        <v>27000000000</v>
      </c>
      <c r="CB652">
        <v>27000000000</v>
      </c>
      <c r="CC652">
        <v>27000000000</v>
      </c>
      <c r="CD652">
        <v>0</v>
      </c>
      <c r="CE652">
        <v>29970000000</v>
      </c>
      <c r="CF652">
        <v>29916000000</v>
      </c>
      <c r="CG652">
        <v>25434000000</v>
      </c>
      <c r="CH652">
        <v>29970000000</v>
      </c>
      <c r="CI652">
        <v>29916000000</v>
      </c>
      <c r="CJ652">
        <v>25434000000</v>
      </c>
      <c r="CK652">
        <v>4536000000</v>
      </c>
      <c r="CL652">
        <v>0</v>
      </c>
      <c r="CM652">
        <v>2.1460941433906555</v>
      </c>
      <c r="CN652">
        <v>105.87914347648619</v>
      </c>
      <c r="CO652">
        <v>6.3101306557655334</v>
      </c>
      <c r="CP652">
        <v>64318441477.417946</v>
      </c>
      <c r="CQ652">
        <v>3173197929990.291</v>
      </c>
      <c r="CR652">
        <v>189114615753.29303</v>
      </c>
      <c r="CS652">
        <v>1.2205856140740741</v>
      </c>
      <c r="CT652">
        <v>36580950853.800003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1</v>
      </c>
      <c r="DJ652">
        <v>0</v>
      </c>
      <c r="DK652">
        <v>29970000000</v>
      </c>
      <c r="DL652">
        <v>0</v>
      </c>
      <c r="DM652">
        <v>25434000000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24030000000</v>
      </c>
      <c r="DW652">
        <v>24989403.936869852</v>
      </c>
      <c r="DX652">
        <v>12380587769.357494</v>
      </c>
      <c r="DY652">
        <v>69097420.230642498</v>
      </c>
      <c r="DZ652">
        <v>0</v>
      </c>
      <c r="EA652">
        <v>0</v>
      </c>
      <c r="EB652">
        <v>12474674593.525007</v>
      </c>
      <c r="EC652">
        <v>0.51912919656783219</v>
      </c>
      <c r="ED652">
        <v>12474674593.525007</v>
      </c>
      <c r="EE652">
        <v>15558302021.13793</v>
      </c>
      <c r="EF652">
        <v>0</v>
      </c>
      <c r="EG652">
        <v>0</v>
      </c>
      <c r="EH652">
        <v>0</v>
      </c>
      <c r="EI652">
        <v>0</v>
      </c>
      <c r="EJ652">
        <v>54000000</v>
      </c>
      <c r="EK652">
        <v>0</v>
      </c>
      <c r="EL652">
        <v>370853377</v>
      </c>
      <c r="EM652">
        <v>0</v>
      </c>
      <c r="EN652">
        <v>0</v>
      </c>
      <c r="EO652">
        <v>4536000000</v>
      </c>
      <c r="EP652">
        <v>54000000</v>
      </c>
      <c r="EQ652">
        <v>4906853377</v>
      </c>
      <c r="ER652">
        <v>33</v>
      </c>
      <c r="ES652" t="s">
        <v>10328</v>
      </c>
      <c r="ET652" t="s">
        <v>10328</v>
      </c>
      <c r="EU652">
        <v>2022</v>
      </c>
      <c r="EV652" t="s">
        <v>10330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54000000</v>
      </c>
      <c r="FL652">
        <v>0</v>
      </c>
      <c r="FM652">
        <v>370853377</v>
      </c>
      <c r="FN652">
        <v>0</v>
      </c>
      <c r="FO652">
        <v>0</v>
      </c>
      <c r="FP652">
        <v>4536000000</v>
      </c>
      <c r="FQ652" t="b">
        <v>1</v>
      </c>
      <c r="FR652" t="b">
        <v>1</v>
      </c>
    </row>
    <row r="653" spans="1:174" x14ac:dyDescent="0.4">
      <c r="A653" t="s">
        <v>342</v>
      </c>
      <c r="B653" t="s">
        <v>2245</v>
      </c>
      <c r="C653">
        <v>210001710</v>
      </c>
      <c r="D653" t="s">
        <v>2246</v>
      </c>
      <c r="E653" t="s">
        <v>2246</v>
      </c>
      <c r="F653" t="s">
        <v>647</v>
      </c>
      <c r="G653" t="s">
        <v>648</v>
      </c>
      <c r="H653" t="s">
        <v>695</v>
      </c>
      <c r="I653" t="s">
        <v>730</v>
      </c>
      <c r="J653" t="s">
        <v>878</v>
      </c>
      <c r="K653" t="s">
        <v>732</v>
      </c>
      <c r="L653" t="s">
        <v>879</v>
      </c>
      <c r="M653" t="s">
        <v>594</v>
      </c>
      <c r="N653" t="s">
        <v>635</v>
      </c>
      <c r="O653" t="s">
        <v>596</v>
      </c>
      <c r="P653" t="s">
        <v>636</v>
      </c>
      <c r="Q653" t="s">
        <v>696</v>
      </c>
      <c r="R653" t="s">
        <v>733</v>
      </c>
      <c r="S653" t="s">
        <v>733</v>
      </c>
      <c r="T653" s="1">
        <v>45139</v>
      </c>
      <c r="U653" s="1">
        <v>2958465</v>
      </c>
      <c r="V653" s="1">
        <v>2958465</v>
      </c>
      <c r="X653" t="s">
        <v>594</v>
      </c>
      <c r="Y653" t="s">
        <v>594</v>
      </c>
      <c r="Z653" t="s">
        <v>594</v>
      </c>
      <c r="AA653" t="s">
        <v>594</v>
      </c>
      <c r="AB653" t="s">
        <v>594</v>
      </c>
      <c r="AC653" t="s">
        <v>2247</v>
      </c>
      <c r="AD653" t="s">
        <v>904</v>
      </c>
      <c r="AF653" t="s">
        <v>653</v>
      </c>
      <c r="AH653" s="1">
        <v>44926</v>
      </c>
      <c r="AI653" t="s">
        <v>607</v>
      </c>
      <c r="AJ653" t="s">
        <v>814</v>
      </c>
      <c r="AK653" t="s">
        <v>647</v>
      </c>
      <c r="AL653" t="s">
        <v>609</v>
      </c>
      <c r="AM653" t="s">
        <v>610</v>
      </c>
      <c r="AN653" t="s">
        <v>619</v>
      </c>
      <c r="AO653">
        <v>50000000</v>
      </c>
      <c r="AP653">
        <v>75000000000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43599903763</v>
      </c>
      <c r="AX653">
        <v>0</v>
      </c>
      <c r="AY653">
        <v>0</v>
      </c>
      <c r="AZ653">
        <v>4231310474</v>
      </c>
      <c r="BA653">
        <v>0</v>
      </c>
      <c r="BB653">
        <v>0</v>
      </c>
      <c r="BC653">
        <v>39368593289</v>
      </c>
      <c r="BD653">
        <v>0</v>
      </c>
      <c r="BE653">
        <v>0</v>
      </c>
      <c r="BF653">
        <v>1278142734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51586654</v>
      </c>
      <c r="BN653">
        <v>-59644542</v>
      </c>
      <c r="BO653">
        <v>0</v>
      </c>
      <c r="BP653">
        <v>0</v>
      </c>
      <c r="BQ653">
        <v>51586654</v>
      </c>
      <c r="BR653">
        <v>-59644542</v>
      </c>
      <c r="BS653">
        <v>0</v>
      </c>
      <c r="BT653">
        <v>0</v>
      </c>
      <c r="BU653">
        <v>0</v>
      </c>
      <c r="BV653">
        <v>51586654</v>
      </c>
      <c r="BW653">
        <v>-59644542</v>
      </c>
      <c r="BX653">
        <v>0.12687350986021559</v>
      </c>
      <c r="BY653">
        <v>-0.14597553946102867</v>
      </c>
      <c r="BZ653">
        <v>29283904.48</v>
      </c>
      <c r="CA653">
        <v>39707715270</v>
      </c>
      <c r="CB653">
        <v>39707715270</v>
      </c>
      <c r="CC653">
        <v>39707715270</v>
      </c>
      <c r="CD653">
        <v>27747535.579999998</v>
      </c>
      <c r="CE653">
        <v>41993120347</v>
      </c>
      <c r="CF653">
        <v>39378284852</v>
      </c>
      <c r="CG653">
        <v>39665778122</v>
      </c>
      <c r="CH653">
        <v>37382574573.95536</v>
      </c>
      <c r="CI653">
        <v>37371078187.227364</v>
      </c>
      <c r="CJ653">
        <v>37354018850.635361</v>
      </c>
      <c r="CK653">
        <v>28555723.319999695</v>
      </c>
      <c r="CL653">
        <v>0</v>
      </c>
      <c r="CM653">
        <v>113.18241715431215</v>
      </c>
      <c r="CN653">
        <v>26.015611290931705</v>
      </c>
      <c r="CO653">
        <v>7.6971396803855914</v>
      </c>
      <c r="CP653">
        <v>4752882864725.3877</v>
      </c>
      <c r="CQ653">
        <v>1092476695840.8672</v>
      </c>
      <c r="CR653">
        <v>323226912926.10126</v>
      </c>
      <c r="CS653">
        <v>1.0895109726208136</v>
      </c>
      <c r="CT653">
        <v>45751965392.642853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0.9858552117083027</v>
      </c>
      <c r="DI653">
        <v>1.4144788291697285E-2</v>
      </c>
      <c r="DJ653">
        <v>41399136549.983917</v>
      </c>
      <c r="DK653">
        <v>593983797.01608062</v>
      </c>
      <c r="DL653">
        <v>39104714088.038872</v>
      </c>
      <c r="DM653">
        <v>561064033.96112788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8852453423</v>
      </c>
      <c r="DW653">
        <v>735229250.21607947</v>
      </c>
      <c r="DX653">
        <v>21563754.01059502</v>
      </c>
      <c r="DY653">
        <v>206748514.55614823</v>
      </c>
      <c r="DZ653">
        <v>2107629419.751965</v>
      </c>
      <c r="EA653">
        <v>0</v>
      </c>
      <c r="EB653">
        <v>3071170938.5347877</v>
      </c>
      <c r="EC653">
        <v>0.34692878818830331</v>
      </c>
      <c r="ED653">
        <v>3071170938.5347877</v>
      </c>
      <c r="EE653">
        <v>14568622354.230293</v>
      </c>
      <c r="EF653">
        <v>2457514584</v>
      </c>
      <c r="EG653">
        <v>0</v>
      </c>
      <c r="EH653">
        <v>0</v>
      </c>
      <c r="EI653">
        <v>-2563248841</v>
      </c>
      <c r="EJ653">
        <v>157320911</v>
      </c>
      <c r="EK653">
        <v>2170021314</v>
      </c>
      <c r="EL653">
        <v>0</v>
      </c>
      <c r="EM653">
        <v>0</v>
      </c>
      <c r="EN653">
        <v>-2386986767</v>
      </c>
      <c r="EO653">
        <v>157320911</v>
      </c>
      <c r="EP653">
        <v>51586654</v>
      </c>
      <c r="EQ653">
        <v>-59644542</v>
      </c>
      <c r="ER653">
        <v>717</v>
      </c>
      <c r="ES653" t="s">
        <v>10328</v>
      </c>
      <c r="ET653" t="s">
        <v>1677</v>
      </c>
      <c r="EU653">
        <v>2022</v>
      </c>
      <c r="EV653" t="s">
        <v>855</v>
      </c>
      <c r="EW653">
        <v>2422753560.4855614</v>
      </c>
      <c r="EX653">
        <v>0</v>
      </c>
      <c r="EY653">
        <v>0</v>
      </c>
      <c r="EZ653">
        <v>-2526992228.8051167</v>
      </c>
      <c r="FA653">
        <v>155095640.02004805</v>
      </c>
      <c r="FB653">
        <v>2139326821.9249992</v>
      </c>
      <c r="FC653">
        <v>0</v>
      </c>
      <c r="FD653">
        <v>0</v>
      </c>
      <c r="FE653">
        <v>-2353223344.525702</v>
      </c>
      <c r="FF653">
        <v>155095640.02004805</v>
      </c>
      <c r="FG653">
        <v>34761023.514438525</v>
      </c>
      <c r="FH653">
        <v>0</v>
      </c>
      <c r="FI653">
        <v>0</v>
      </c>
      <c r="FJ653">
        <v>-36256612.194883436</v>
      </c>
      <c r="FK653">
        <v>2225270.9799519507</v>
      </c>
      <c r="FL653">
        <v>30694492.075000755</v>
      </c>
      <c r="FM653">
        <v>0</v>
      </c>
      <c r="FN653">
        <v>0</v>
      </c>
      <c r="FO653">
        <v>-33763422.474297956</v>
      </c>
      <c r="FP653">
        <v>2225270.9799519507</v>
      </c>
      <c r="FQ653" t="b">
        <v>0</v>
      </c>
      <c r="FR653" t="b">
        <v>1</v>
      </c>
    </row>
    <row r="654" spans="1:174" x14ac:dyDescent="0.4">
      <c r="A654" t="s">
        <v>343</v>
      </c>
      <c r="B654">
        <v>806855145801</v>
      </c>
      <c r="C654">
        <v>6000000001321</v>
      </c>
      <c r="D654" t="s">
        <v>2248</v>
      </c>
      <c r="E654" t="s">
        <v>2248</v>
      </c>
      <c r="F654" t="s">
        <v>587</v>
      </c>
      <c r="G654" t="s">
        <v>588</v>
      </c>
      <c r="H654" t="s">
        <v>2053</v>
      </c>
      <c r="I654" t="s">
        <v>590</v>
      </c>
      <c r="J654" t="s">
        <v>591</v>
      </c>
      <c r="K654" t="s">
        <v>592</v>
      </c>
      <c r="L654" t="s">
        <v>593</v>
      </c>
      <c r="M654" t="s">
        <v>594</v>
      </c>
      <c r="N654" t="s">
        <v>595</v>
      </c>
      <c r="O654" t="s">
        <v>596</v>
      </c>
      <c r="P654" t="s">
        <v>595</v>
      </c>
      <c r="Q654" t="s">
        <v>597</v>
      </c>
      <c r="R654" t="s">
        <v>598</v>
      </c>
      <c r="S654" t="s">
        <v>598</v>
      </c>
      <c r="T654" s="1">
        <v>46013</v>
      </c>
      <c r="U654" s="1">
        <v>58066</v>
      </c>
      <c r="V654" s="1">
        <v>58066</v>
      </c>
      <c r="X654" t="s">
        <v>599</v>
      </c>
      <c r="Y654" t="s">
        <v>600</v>
      </c>
      <c r="Z654" t="s">
        <v>601</v>
      </c>
      <c r="AA654" t="s">
        <v>2249</v>
      </c>
      <c r="AB654" t="s">
        <v>1152</v>
      </c>
      <c r="AC654" t="s">
        <v>594</v>
      </c>
      <c r="AD654" t="s">
        <v>618</v>
      </c>
      <c r="AF654" t="s">
        <v>605</v>
      </c>
      <c r="AH654" s="1">
        <v>44979</v>
      </c>
      <c r="AI654" t="s">
        <v>607</v>
      </c>
      <c r="AJ654" t="s">
        <v>608</v>
      </c>
      <c r="AK654" t="s">
        <v>587</v>
      </c>
      <c r="AL654" t="s">
        <v>609</v>
      </c>
      <c r="AM654" t="s">
        <v>610</v>
      </c>
      <c r="AN654" t="s">
        <v>619</v>
      </c>
      <c r="AO654">
        <v>0</v>
      </c>
      <c r="AP654">
        <v>100000000000</v>
      </c>
      <c r="AQ654">
        <v>0</v>
      </c>
      <c r="AR654">
        <v>0</v>
      </c>
      <c r="AS654">
        <v>0</v>
      </c>
      <c r="AT654">
        <v>0</v>
      </c>
      <c r="AU654">
        <v>599000000</v>
      </c>
      <c r="AV654">
        <v>599000000</v>
      </c>
      <c r="AW654">
        <v>10201000000</v>
      </c>
      <c r="AX654">
        <v>0</v>
      </c>
      <c r="AY654">
        <v>0</v>
      </c>
      <c r="AZ654">
        <v>0</v>
      </c>
      <c r="BA654">
        <v>599000000</v>
      </c>
      <c r="BB654">
        <v>599000000</v>
      </c>
      <c r="BC654">
        <v>10201000000</v>
      </c>
      <c r="BD654">
        <v>144537390</v>
      </c>
      <c r="BE654">
        <v>144537390</v>
      </c>
      <c r="BF654">
        <v>146601858</v>
      </c>
      <c r="BG654">
        <v>0</v>
      </c>
      <c r="BH654">
        <v>124484010</v>
      </c>
      <c r="BI654">
        <v>20053380</v>
      </c>
      <c r="BJ654">
        <v>0</v>
      </c>
      <c r="BK654">
        <v>0</v>
      </c>
      <c r="BL654">
        <v>123798750</v>
      </c>
      <c r="BM654">
        <v>0</v>
      </c>
      <c r="BN654">
        <v>0</v>
      </c>
      <c r="BO654">
        <v>63142717</v>
      </c>
      <c r="BP654">
        <v>143852130</v>
      </c>
      <c r="BQ654">
        <v>63142717</v>
      </c>
      <c r="BR654">
        <v>143852130</v>
      </c>
      <c r="BS654">
        <v>0</v>
      </c>
      <c r="BT654">
        <v>0</v>
      </c>
      <c r="BU654">
        <v>0</v>
      </c>
      <c r="BV654">
        <v>63142717</v>
      </c>
      <c r="BW654">
        <v>143852130</v>
      </c>
      <c r="BX654">
        <v>0.63974846519664164</v>
      </c>
      <c r="BY654">
        <v>1.4634625157840069</v>
      </c>
      <c r="BZ654">
        <v>0</v>
      </c>
      <c r="CA654">
        <v>10201000000</v>
      </c>
      <c r="CB654">
        <v>9602000000</v>
      </c>
      <c r="CC654">
        <v>9602000000</v>
      </c>
      <c r="CD654">
        <v>0</v>
      </c>
      <c r="CE654">
        <v>10201000000</v>
      </c>
      <c r="CF654">
        <v>9602000000</v>
      </c>
      <c r="CG654">
        <v>9602000000</v>
      </c>
      <c r="CH654">
        <v>10201000000</v>
      </c>
      <c r="CI654">
        <v>9602000000</v>
      </c>
      <c r="CJ654">
        <v>9602000000</v>
      </c>
      <c r="CK654">
        <v>0</v>
      </c>
      <c r="CL654">
        <v>0</v>
      </c>
      <c r="CM654">
        <v>0.44154315</v>
      </c>
      <c r="CN654">
        <v>5.2985177999999999</v>
      </c>
      <c r="CO654">
        <v>5.2985177999999999</v>
      </c>
      <c r="CP654">
        <v>4504181673.1499996</v>
      </c>
      <c r="CQ654">
        <v>54050180077.800003</v>
      </c>
      <c r="CR654">
        <v>54050180077.800003</v>
      </c>
      <c r="CS654">
        <v>1.0143713222233115</v>
      </c>
      <c r="CT654">
        <v>10347601858</v>
      </c>
      <c r="CU654">
        <v>5.2</v>
      </c>
      <c r="CV654">
        <v>5.2</v>
      </c>
      <c r="CW654">
        <v>5.2</v>
      </c>
      <c r="CX654">
        <v>0</v>
      </c>
      <c r="CY654">
        <v>0</v>
      </c>
      <c r="CZ654">
        <v>53045200000</v>
      </c>
      <c r="DA654">
        <v>3114800000</v>
      </c>
      <c r="DB654">
        <v>3114800000</v>
      </c>
      <c r="DC654">
        <v>0</v>
      </c>
      <c r="DD654">
        <v>0</v>
      </c>
      <c r="DE654">
        <v>10201000000</v>
      </c>
      <c r="DF654">
        <v>599000000</v>
      </c>
      <c r="DG654">
        <v>0</v>
      </c>
      <c r="DH654">
        <v>1</v>
      </c>
      <c r="DI654">
        <v>0</v>
      </c>
      <c r="DJ654">
        <v>10201000000</v>
      </c>
      <c r="DK654">
        <v>0</v>
      </c>
      <c r="DL654">
        <v>9602000000</v>
      </c>
      <c r="DM654">
        <v>0</v>
      </c>
      <c r="DN654">
        <v>599000000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63142717</v>
      </c>
      <c r="EH654">
        <v>0</v>
      </c>
      <c r="EI654">
        <v>0</v>
      </c>
      <c r="EJ654">
        <v>0</v>
      </c>
      <c r="EK654">
        <v>0</v>
      </c>
      <c r="EL654">
        <v>143852130</v>
      </c>
      <c r="EM654">
        <v>0</v>
      </c>
      <c r="EN654">
        <v>0</v>
      </c>
      <c r="EO654">
        <v>0</v>
      </c>
      <c r="EP654">
        <v>63142717</v>
      </c>
      <c r="EQ654">
        <v>143852130</v>
      </c>
      <c r="ER654">
        <v>268</v>
      </c>
      <c r="ES654" t="s">
        <v>10328</v>
      </c>
      <c r="ET654" t="s">
        <v>10328</v>
      </c>
      <c r="EU654">
        <v>2023</v>
      </c>
      <c r="EV654" t="s">
        <v>10329</v>
      </c>
      <c r="EW654">
        <v>0</v>
      </c>
      <c r="EX654">
        <v>63142717</v>
      </c>
      <c r="EY654">
        <v>0</v>
      </c>
      <c r="EZ654">
        <v>0</v>
      </c>
      <c r="FA654">
        <v>0</v>
      </c>
      <c r="FB654">
        <v>0</v>
      </c>
      <c r="FC654">
        <v>143852130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 t="b">
        <v>1</v>
      </c>
      <c r="FR654" t="b">
        <v>1</v>
      </c>
    </row>
    <row r="655" spans="1:174" x14ac:dyDescent="0.4">
      <c r="A655" t="s">
        <v>344</v>
      </c>
      <c r="B655" t="s">
        <v>2250</v>
      </c>
      <c r="C655">
        <v>210001642</v>
      </c>
      <c r="D655" t="s">
        <v>2251</v>
      </c>
      <c r="E655" t="s">
        <v>2252</v>
      </c>
      <c r="F655" t="s">
        <v>868</v>
      </c>
      <c r="G655" t="s">
        <v>868</v>
      </c>
      <c r="H655" t="s">
        <v>868</v>
      </c>
      <c r="I655" t="s">
        <v>730</v>
      </c>
      <c r="J655" t="s">
        <v>695</v>
      </c>
      <c r="K655" t="s">
        <v>592</v>
      </c>
      <c r="L655" t="s">
        <v>695</v>
      </c>
      <c r="M655" t="s">
        <v>594</v>
      </c>
      <c r="N655" t="s">
        <v>635</v>
      </c>
      <c r="O655" t="s">
        <v>624</v>
      </c>
      <c r="P655" t="s">
        <v>625</v>
      </c>
      <c r="Q655" t="s">
        <v>696</v>
      </c>
      <c r="R655" t="s">
        <v>733</v>
      </c>
      <c r="S655" t="s">
        <v>733</v>
      </c>
      <c r="T655" s="1">
        <v>45033</v>
      </c>
      <c r="U655" s="1">
        <v>46934</v>
      </c>
      <c r="V655" s="1">
        <v>48579</v>
      </c>
      <c r="X655" t="s">
        <v>594</v>
      </c>
      <c r="Y655" t="s">
        <v>594</v>
      </c>
      <c r="Z655" t="s">
        <v>594</v>
      </c>
      <c r="AA655" t="s">
        <v>594</v>
      </c>
      <c r="AB655" t="s">
        <v>594</v>
      </c>
      <c r="AC655" t="s">
        <v>2169</v>
      </c>
      <c r="AD655" t="s">
        <v>1423</v>
      </c>
      <c r="AF655" t="s">
        <v>870</v>
      </c>
      <c r="AH655" s="1">
        <v>44926</v>
      </c>
      <c r="AI655" t="s">
        <v>607</v>
      </c>
      <c r="AJ655" t="s">
        <v>737</v>
      </c>
      <c r="AK655" t="s">
        <v>868</v>
      </c>
      <c r="AL655" t="s">
        <v>627</v>
      </c>
      <c r="AM655" t="s">
        <v>610</v>
      </c>
      <c r="AN655" t="s">
        <v>619</v>
      </c>
      <c r="AO655">
        <v>60000000</v>
      </c>
      <c r="AP655">
        <v>84000000000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13230000000</v>
      </c>
      <c r="AW655">
        <v>70039470000</v>
      </c>
      <c r="AX655">
        <v>0</v>
      </c>
      <c r="AY655">
        <v>0</v>
      </c>
      <c r="AZ655">
        <v>0</v>
      </c>
      <c r="BA655">
        <v>0</v>
      </c>
      <c r="BB655">
        <v>13230000000</v>
      </c>
      <c r="BC655">
        <v>70039470000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279199985</v>
      </c>
      <c r="BN655">
        <v>11243185667</v>
      </c>
      <c r="BO655">
        <v>0</v>
      </c>
      <c r="BP655">
        <v>0</v>
      </c>
      <c r="BQ655">
        <v>279199985</v>
      </c>
      <c r="BR655">
        <v>11243185667</v>
      </c>
      <c r="BS655">
        <v>0</v>
      </c>
      <c r="BT655">
        <v>0</v>
      </c>
      <c r="BU655">
        <v>0</v>
      </c>
      <c r="BV655">
        <v>279199985</v>
      </c>
      <c r="BW655">
        <v>11243185667</v>
      </c>
      <c r="BX655">
        <v>0.29702226394632747</v>
      </c>
      <c r="BY655">
        <v>14.634340934382683</v>
      </c>
      <c r="BZ655">
        <v>50100000</v>
      </c>
      <c r="CA655">
        <v>70039470000</v>
      </c>
      <c r="CB655">
        <v>70039470000</v>
      </c>
      <c r="CC655">
        <v>56809470000</v>
      </c>
      <c r="CD655">
        <v>64086104</v>
      </c>
      <c r="CE655">
        <v>96987909794</v>
      </c>
      <c r="CF655">
        <v>91290655148</v>
      </c>
      <c r="CG655">
        <v>67910103479</v>
      </c>
      <c r="CH655">
        <v>91206039635</v>
      </c>
      <c r="CI655">
        <v>89962674989</v>
      </c>
      <c r="CJ655">
        <v>65745183584</v>
      </c>
      <c r="CK655">
        <v>12230856051</v>
      </c>
      <c r="CL655">
        <v>0</v>
      </c>
      <c r="CM655">
        <v>103.96637320518496</v>
      </c>
      <c r="CN655">
        <v>112.04559683799744</v>
      </c>
      <c r="CO655">
        <v>29.966476559638977</v>
      </c>
      <c r="CP655">
        <v>10083481226033.818</v>
      </c>
      <c r="CQ655">
        <v>10867068238938.588</v>
      </c>
      <c r="CR655">
        <v>2906385925410.2808</v>
      </c>
      <c r="CS655">
        <v>1.3847607612393411</v>
      </c>
      <c r="CT655">
        <v>134305051797.35199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1</v>
      </c>
      <c r="DJ655">
        <v>0</v>
      </c>
      <c r="DK655">
        <v>96987909794</v>
      </c>
      <c r="DL655">
        <v>0</v>
      </c>
      <c r="DM655">
        <v>67910103479</v>
      </c>
      <c r="DN655">
        <v>0</v>
      </c>
      <c r="DO655">
        <v>13230000000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41841988474</v>
      </c>
      <c r="DW655">
        <v>0</v>
      </c>
      <c r="DX655">
        <v>0</v>
      </c>
      <c r="DY655">
        <v>20502574352.259998</v>
      </c>
      <c r="DZ655">
        <v>10460497118.5</v>
      </c>
      <c r="EA655">
        <v>0</v>
      </c>
      <c r="EB655">
        <v>30963071470.759998</v>
      </c>
      <c r="EC655">
        <v>0.74</v>
      </c>
      <c r="ED655">
        <v>30963071470.759998</v>
      </c>
      <c r="EE655">
        <v>71771053247.559998</v>
      </c>
      <c r="EF655">
        <v>5007506927</v>
      </c>
      <c r="EG655">
        <v>0</v>
      </c>
      <c r="EH655">
        <v>0</v>
      </c>
      <c r="EI655">
        <v>-5418054661</v>
      </c>
      <c r="EJ655">
        <v>689747719</v>
      </c>
      <c r="EK655">
        <v>4105801842</v>
      </c>
      <c r="EL655">
        <v>0</v>
      </c>
      <c r="EM655">
        <v>0</v>
      </c>
      <c r="EN655">
        <v>-4604620648</v>
      </c>
      <c r="EO655">
        <v>11742004473</v>
      </c>
      <c r="EP655">
        <v>279199985</v>
      </c>
      <c r="EQ655">
        <v>11243185667</v>
      </c>
      <c r="ER655">
        <v>8</v>
      </c>
      <c r="ES655" t="s">
        <v>1245</v>
      </c>
      <c r="ET655" t="s">
        <v>10328</v>
      </c>
      <c r="EU655">
        <v>2022</v>
      </c>
      <c r="EV655" t="s">
        <v>855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5007506927</v>
      </c>
      <c r="FH655">
        <v>0</v>
      </c>
      <c r="FI655">
        <v>0</v>
      </c>
      <c r="FJ655">
        <v>-5418054661</v>
      </c>
      <c r="FK655">
        <v>689747719</v>
      </c>
      <c r="FL655">
        <v>4105801842</v>
      </c>
      <c r="FM655">
        <v>0</v>
      </c>
      <c r="FN655">
        <v>0</v>
      </c>
      <c r="FO655">
        <v>-4604620648</v>
      </c>
      <c r="FP655">
        <v>11742004473</v>
      </c>
      <c r="FQ655" t="b">
        <v>1</v>
      </c>
      <c r="FR655" t="b">
        <v>1</v>
      </c>
    </row>
    <row r="656" spans="1:174" x14ac:dyDescent="0.4">
      <c r="A656" t="s">
        <v>345</v>
      </c>
      <c r="B656" t="s">
        <v>2253</v>
      </c>
      <c r="C656">
        <v>210001648</v>
      </c>
      <c r="D656" t="s">
        <v>2254</v>
      </c>
      <c r="E656" t="s">
        <v>2255</v>
      </c>
      <c r="F656" t="s">
        <v>647</v>
      </c>
      <c r="G656" t="s">
        <v>648</v>
      </c>
      <c r="H656" t="s">
        <v>695</v>
      </c>
      <c r="I656" t="s">
        <v>730</v>
      </c>
      <c r="J656" t="s">
        <v>878</v>
      </c>
      <c r="K656" t="s">
        <v>732</v>
      </c>
      <c r="L656" t="s">
        <v>695</v>
      </c>
      <c r="M656" t="s">
        <v>594</v>
      </c>
      <c r="N656" t="s">
        <v>635</v>
      </c>
      <c r="O656" t="s">
        <v>624</v>
      </c>
      <c r="P656" t="s">
        <v>625</v>
      </c>
      <c r="Q656" t="s">
        <v>696</v>
      </c>
      <c r="R656" t="s">
        <v>733</v>
      </c>
      <c r="S656" t="s">
        <v>733</v>
      </c>
      <c r="T656" s="1">
        <v>45373</v>
      </c>
      <c r="U656" t="s">
        <v>2256</v>
      </c>
      <c r="V656" t="s">
        <v>2257</v>
      </c>
      <c r="X656" t="s">
        <v>594</v>
      </c>
      <c r="Y656" t="s">
        <v>594</v>
      </c>
      <c r="Z656" t="s">
        <v>594</v>
      </c>
      <c r="AA656" t="s">
        <v>594</v>
      </c>
      <c r="AB656" t="s">
        <v>594</v>
      </c>
      <c r="AC656" t="s">
        <v>1537</v>
      </c>
      <c r="AD656" t="s">
        <v>904</v>
      </c>
      <c r="AF656" t="s">
        <v>653</v>
      </c>
      <c r="AH656" s="1">
        <v>45016</v>
      </c>
      <c r="AI656" t="s">
        <v>607</v>
      </c>
      <c r="AJ656" t="s">
        <v>814</v>
      </c>
      <c r="AK656" t="s">
        <v>647</v>
      </c>
      <c r="AL656" t="s">
        <v>627</v>
      </c>
      <c r="AM656" t="s">
        <v>610</v>
      </c>
      <c r="AN656" t="s">
        <v>619</v>
      </c>
      <c r="AO656">
        <v>50000000</v>
      </c>
      <c r="AP656">
        <v>75000000000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725429277</v>
      </c>
      <c r="AW656">
        <v>25032836714</v>
      </c>
      <c r="AX656">
        <v>0</v>
      </c>
      <c r="AY656">
        <v>0</v>
      </c>
      <c r="AZ656">
        <v>1229411062</v>
      </c>
      <c r="BA656">
        <v>0</v>
      </c>
      <c r="BB656">
        <v>725429277</v>
      </c>
      <c r="BC656">
        <v>23803425652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2638360033</v>
      </c>
      <c r="BN656">
        <v>2563845103</v>
      </c>
      <c r="BO656">
        <v>0</v>
      </c>
      <c r="BP656">
        <v>0</v>
      </c>
      <c r="BQ656">
        <v>2638360033</v>
      </c>
      <c r="BR656">
        <v>2563845103</v>
      </c>
      <c r="BS656">
        <v>0</v>
      </c>
      <c r="BT656">
        <v>0</v>
      </c>
      <c r="BU656">
        <v>0</v>
      </c>
      <c r="BV656">
        <v>2638360033</v>
      </c>
      <c r="BW656">
        <v>2563845103</v>
      </c>
      <c r="BX656">
        <v>9.7722688565205615</v>
      </c>
      <c r="BY656">
        <v>9.5785342372310218</v>
      </c>
      <c r="BZ656">
        <v>17170507.600000001</v>
      </c>
      <c r="CA656">
        <v>23811917570</v>
      </c>
      <c r="CB656">
        <v>23811917570</v>
      </c>
      <c r="CC656">
        <v>23086488293</v>
      </c>
      <c r="CD656">
        <v>20118454.469999999</v>
      </c>
      <c r="CE656">
        <v>30447268995</v>
      </c>
      <c r="CF656">
        <v>26187968769</v>
      </c>
      <c r="CG656">
        <v>25649716764</v>
      </c>
      <c r="CH656">
        <v>28273340389.331993</v>
      </c>
      <c r="CI656">
        <v>25540498288.971996</v>
      </c>
      <c r="CJ656">
        <v>24827689030.374229</v>
      </c>
      <c r="CK656">
        <v>2720222081.9577637</v>
      </c>
      <c r="CL656">
        <v>0</v>
      </c>
      <c r="CM656">
        <v>489.63073253631597</v>
      </c>
      <c r="CN656">
        <v>79.954711198806777</v>
      </c>
      <c r="CO656">
        <v>22.916035056114197</v>
      </c>
      <c r="CP656">
        <v>14907918621752.111</v>
      </c>
      <c r="CQ656">
        <v>2434402599287.6089</v>
      </c>
      <c r="CR656">
        <v>697730683652.35889</v>
      </c>
      <c r="CS656">
        <v>1.2654051324228999</v>
      </c>
      <c r="CT656">
        <v>38528130454.53363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1</v>
      </c>
      <c r="DJ656">
        <v>0</v>
      </c>
      <c r="DK656">
        <v>30447268995</v>
      </c>
      <c r="DL656">
        <v>0</v>
      </c>
      <c r="DM656">
        <v>25649716764</v>
      </c>
      <c r="DN656">
        <v>0</v>
      </c>
      <c r="DO656">
        <v>725429277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15239368908</v>
      </c>
      <c r="DW656">
        <v>0</v>
      </c>
      <c r="DX656">
        <v>0</v>
      </c>
      <c r="DY656">
        <v>15239368907.999998</v>
      </c>
      <c r="DZ656">
        <v>3809842226.9999995</v>
      </c>
      <c r="EA656">
        <v>0</v>
      </c>
      <c r="EB656">
        <v>19049211134.999996</v>
      </c>
      <c r="EC656">
        <v>1.2499999999999998</v>
      </c>
      <c r="ED656">
        <v>19049211134.999996</v>
      </c>
      <c r="EE656">
        <v>38059086243.749992</v>
      </c>
      <c r="EF656">
        <v>1634335152</v>
      </c>
      <c r="EG656">
        <v>0</v>
      </c>
      <c r="EH656">
        <v>0</v>
      </c>
      <c r="EI656">
        <v>-1620940193</v>
      </c>
      <c r="EJ656">
        <v>2624965074</v>
      </c>
      <c r="EK656">
        <v>1447157880</v>
      </c>
      <c r="EL656">
        <v>0</v>
      </c>
      <c r="EM656">
        <v>0</v>
      </c>
      <c r="EN656">
        <v>-1508277851</v>
      </c>
      <c r="EO656">
        <v>2624965074</v>
      </c>
      <c r="EP656">
        <v>2638360033</v>
      </c>
      <c r="EQ656">
        <v>2563845103</v>
      </c>
      <c r="ER656">
        <v>50</v>
      </c>
      <c r="ES656" t="s">
        <v>10328</v>
      </c>
      <c r="ET656" t="s">
        <v>1029</v>
      </c>
      <c r="EU656">
        <v>2023</v>
      </c>
      <c r="EV656" t="s">
        <v>855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1634335152</v>
      </c>
      <c r="FH656">
        <v>0</v>
      </c>
      <c r="FI656">
        <v>0</v>
      </c>
      <c r="FJ656">
        <v>-1620940193</v>
      </c>
      <c r="FK656">
        <v>2624965074</v>
      </c>
      <c r="FL656">
        <v>1447157880</v>
      </c>
      <c r="FM656">
        <v>0</v>
      </c>
      <c r="FN656">
        <v>0</v>
      </c>
      <c r="FO656">
        <v>-1508277851</v>
      </c>
      <c r="FP656">
        <v>2624965074</v>
      </c>
      <c r="FQ656" t="b">
        <v>1</v>
      </c>
      <c r="FR656" t="b">
        <v>1</v>
      </c>
    </row>
    <row r="657" spans="1:174" x14ac:dyDescent="0.4">
      <c r="A657" t="s">
        <v>346</v>
      </c>
      <c r="B657">
        <v>906871548901</v>
      </c>
      <c r="C657">
        <v>6000000001267</v>
      </c>
      <c r="D657" t="s">
        <v>2258</v>
      </c>
      <c r="E657" t="s">
        <v>2259</v>
      </c>
      <c r="F657" t="s">
        <v>647</v>
      </c>
      <c r="G657" t="s">
        <v>1280</v>
      </c>
      <c r="H657" t="s">
        <v>1281</v>
      </c>
      <c r="I657" t="s">
        <v>590</v>
      </c>
      <c r="J657" t="s">
        <v>591</v>
      </c>
      <c r="K657" t="s">
        <v>592</v>
      </c>
      <c r="L657" t="s">
        <v>593</v>
      </c>
      <c r="M657" t="s">
        <v>974</v>
      </c>
      <c r="N657" t="s">
        <v>595</v>
      </c>
      <c r="O657" t="s">
        <v>596</v>
      </c>
      <c r="P657" t="s">
        <v>595</v>
      </c>
      <c r="Q657" t="s">
        <v>597</v>
      </c>
      <c r="R657" t="s">
        <v>598</v>
      </c>
      <c r="S657" t="s">
        <v>598</v>
      </c>
      <c r="T657" s="1">
        <v>45049</v>
      </c>
      <c r="U657" s="1">
        <v>50225</v>
      </c>
      <c r="V657" s="1">
        <v>50225</v>
      </c>
      <c r="X657" t="s">
        <v>594</v>
      </c>
      <c r="Y657" t="s">
        <v>594</v>
      </c>
      <c r="Z657" t="s">
        <v>1282</v>
      </c>
      <c r="AA657" t="s">
        <v>1282</v>
      </c>
      <c r="AB657" t="s">
        <v>2260</v>
      </c>
      <c r="AC657" t="s">
        <v>594</v>
      </c>
      <c r="AD657" t="s">
        <v>825</v>
      </c>
      <c r="AF657" t="s">
        <v>10331</v>
      </c>
      <c r="AH657" s="1">
        <v>45050</v>
      </c>
      <c r="AI657" t="s">
        <v>607</v>
      </c>
      <c r="AJ657" t="s">
        <v>608</v>
      </c>
      <c r="AK657" t="s">
        <v>647</v>
      </c>
      <c r="AL657" t="s">
        <v>609</v>
      </c>
      <c r="AM657" t="s">
        <v>610</v>
      </c>
      <c r="AN657" t="s">
        <v>619</v>
      </c>
      <c r="AO657">
        <v>0</v>
      </c>
      <c r="AP657">
        <v>80000000000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2800000000</v>
      </c>
      <c r="AW657">
        <v>40400000000</v>
      </c>
      <c r="AX657">
        <v>0</v>
      </c>
      <c r="AY657">
        <v>0</v>
      </c>
      <c r="AZ657">
        <v>0</v>
      </c>
      <c r="BA657">
        <v>0</v>
      </c>
      <c r="BB657">
        <v>2800000000</v>
      </c>
      <c r="BC657">
        <v>40400000000</v>
      </c>
      <c r="BD657">
        <v>179251396</v>
      </c>
      <c r="BE657">
        <v>555643613</v>
      </c>
      <c r="BF657">
        <v>7371479692</v>
      </c>
      <c r="BG657">
        <v>0</v>
      </c>
      <c r="BH657">
        <v>552442739</v>
      </c>
      <c r="BI657">
        <v>3200874</v>
      </c>
      <c r="BJ657">
        <v>0</v>
      </c>
      <c r="BK657">
        <v>0</v>
      </c>
      <c r="BL657">
        <v>581455342</v>
      </c>
      <c r="BM657">
        <v>0</v>
      </c>
      <c r="BN657">
        <v>0</v>
      </c>
      <c r="BO657">
        <v>210269475</v>
      </c>
      <c r="BP657">
        <v>584656216</v>
      </c>
      <c r="BQ657">
        <v>210269475</v>
      </c>
      <c r="BR657">
        <v>584656216</v>
      </c>
      <c r="BS657">
        <v>0</v>
      </c>
      <c r="BT657">
        <v>0</v>
      </c>
      <c r="BU657">
        <v>0</v>
      </c>
      <c r="BV657">
        <v>210269475</v>
      </c>
      <c r="BW657">
        <v>584656216</v>
      </c>
      <c r="BX657">
        <v>0.52182697132799472</v>
      </c>
      <c r="BY657">
        <v>1.5104401464166468</v>
      </c>
      <c r="BZ657">
        <v>0</v>
      </c>
      <c r="CA657">
        <v>40400000000</v>
      </c>
      <c r="CB657">
        <v>40400000000</v>
      </c>
      <c r="CC657">
        <v>37600000000</v>
      </c>
      <c r="CD657">
        <v>0</v>
      </c>
      <c r="CE657">
        <v>40400000000</v>
      </c>
      <c r="CF657">
        <v>40400000000</v>
      </c>
      <c r="CG657">
        <v>37600000000</v>
      </c>
      <c r="CH657">
        <v>40400000000</v>
      </c>
      <c r="CI657">
        <v>40400000000</v>
      </c>
      <c r="CJ657">
        <v>37600000000</v>
      </c>
      <c r="CK657">
        <v>0</v>
      </c>
      <c r="CL657">
        <v>0</v>
      </c>
      <c r="CM657">
        <v>0.52209755833333327</v>
      </c>
      <c r="CN657">
        <v>6.2651706999999996</v>
      </c>
      <c r="CO657">
        <v>6.2651706999999996</v>
      </c>
      <c r="CP657">
        <v>21092741356.666664</v>
      </c>
      <c r="CQ657">
        <v>253112896280</v>
      </c>
      <c r="CR657">
        <v>253112896280</v>
      </c>
      <c r="CS657">
        <v>1.1824623686138613</v>
      </c>
      <c r="CT657">
        <v>47771479692</v>
      </c>
      <c r="CU657">
        <v>6.1</v>
      </c>
      <c r="CV657">
        <v>0</v>
      </c>
      <c r="CW657">
        <v>6.1</v>
      </c>
      <c r="CX657">
        <v>0</v>
      </c>
      <c r="CY657">
        <v>0</v>
      </c>
      <c r="CZ657">
        <v>246440000000</v>
      </c>
      <c r="DA657">
        <v>0</v>
      </c>
      <c r="DB657">
        <v>17079999999.999998</v>
      </c>
      <c r="DC657">
        <v>0</v>
      </c>
      <c r="DD657">
        <v>0</v>
      </c>
      <c r="DE657">
        <v>40400000000</v>
      </c>
      <c r="DF657">
        <v>0</v>
      </c>
      <c r="DG657">
        <v>0</v>
      </c>
      <c r="DH657">
        <v>1</v>
      </c>
      <c r="DI657">
        <v>0</v>
      </c>
      <c r="DJ657">
        <v>40400000000</v>
      </c>
      <c r="DK657">
        <v>0</v>
      </c>
      <c r="DL657">
        <v>37600000000</v>
      </c>
      <c r="DM657">
        <v>0</v>
      </c>
      <c r="DN657">
        <v>2800000000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30645960879.838425</v>
      </c>
      <c r="DW657">
        <v>3783217595.4701262</v>
      </c>
      <c r="DX657">
        <v>0</v>
      </c>
      <c r="DY657">
        <v>0</v>
      </c>
      <c r="DZ657">
        <v>0</v>
      </c>
      <c r="EA657">
        <v>0</v>
      </c>
      <c r="EB657">
        <v>3783217595.4701262</v>
      </c>
      <c r="EC657">
        <v>0.12344914262287189</v>
      </c>
      <c r="ED657">
        <v>3783217595.4701262</v>
      </c>
      <c r="EE657">
        <v>4987345361.9640245</v>
      </c>
      <c r="EF657">
        <v>0</v>
      </c>
      <c r="EG657">
        <v>210269475</v>
      </c>
      <c r="EH657">
        <v>0</v>
      </c>
      <c r="EI657">
        <v>0</v>
      </c>
      <c r="EJ657">
        <v>0</v>
      </c>
      <c r="EK657">
        <v>0</v>
      </c>
      <c r="EL657">
        <v>584656216</v>
      </c>
      <c r="EM657">
        <v>0</v>
      </c>
      <c r="EN657">
        <v>0</v>
      </c>
      <c r="EO657">
        <v>0</v>
      </c>
      <c r="EP657">
        <v>210269475</v>
      </c>
      <c r="EQ657">
        <v>584656216</v>
      </c>
      <c r="ER657">
        <v>166</v>
      </c>
      <c r="ES657" t="s">
        <v>10328</v>
      </c>
      <c r="ET657" t="s">
        <v>10328</v>
      </c>
      <c r="EU657">
        <v>2023</v>
      </c>
      <c r="EV657" t="s">
        <v>10329</v>
      </c>
      <c r="EW657">
        <v>0</v>
      </c>
      <c r="EX657">
        <v>210269475</v>
      </c>
      <c r="EY657">
        <v>0</v>
      </c>
      <c r="EZ657">
        <v>0</v>
      </c>
      <c r="FA657">
        <v>0</v>
      </c>
      <c r="FB657">
        <v>0</v>
      </c>
      <c r="FC657">
        <v>584656216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 t="b">
        <v>1</v>
      </c>
      <c r="FR657" t="b">
        <v>1</v>
      </c>
    </row>
    <row r="658" spans="1:174" x14ac:dyDescent="0.4">
      <c r="A658" t="s">
        <v>347</v>
      </c>
      <c r="B658" t="s">
        <v>2261</v>
      </c>
      <c r="C658">
        <v>210001690</v>
      </c>
      <c r="D658" t="s">
        <v>2262</v>
      </c>
      <c r="E658" t="s">
        <v>2263</v>
      </c>
      <c r="F658" t="s">
        <v>885</v>
      </c>
      <c r="G658" t="s">
        <v>885</v>
      </c>
      <c r="H658" t="s">
        <v>1321</v>
      </c>
      <c r="I658" t="s">
        <v>730</v>
      </c>
      <c r="J658" t="s">
        <v>878</v>
      </c>
      <c r="K658" t="s">
        <v>732</v>
      </c>
      <c r="L658" t="s">
        <v>879</v>
      </c>
      <c r="M658" t="s">
        <v>594</v>
      </c>
      <c r="N658" t="s">
        <v>635</v>
      </c>
      <c r="O658" t="s">
        <v>596</v>
      </c>
      <c r="P658" t="s">
        <v>636</v>
      </c>
      <c r="Q658" t="s">
        <v>696</v>
      </c>
      <c r="R658" t="s">
        <v>598</v>
      </c>
      <c r="S658" t="s">
        <v>733</v>
      </c>
      <c r="T658" s="1">
        <v>45106</v>
      </c>
      <c r="U658" t="s">
        <v>2264</v>
      </c>
      <c r="V658" s="1">
        <v>48028</v>
      </c>
      <c r="X658" t="s">
        <v>594</v>
      </c>
      <c r="Y658" t="s">
        <v>594</v>
      </c>
      <c r="Z658" t="s">
        <v>594</v>
      </c>
      <c r="AA658" t="s">
        <v>594</v>
      </c>
      <c r="AB658" t="s">
        <v>1481</v>
      </c>
      <c r="AC658" t="s">
        <v>2265</v>
      </c>
      <c r="AD658" t="s">
        <v>892</v>
      </c>
      <c r="AF658" t="s">
        <v>735</v>
      </c>
      <c r="AH658" s="1">
        <v>45055</v>
      </c>
      <c r="AI658" t="s">
        <v>607</v>
      </c>
      <c r="AJ658" t="s">
        <v>737</v>
      </c>
      <c r="AK658" t="s">
        <v>885</v>
      </c>
      <c r="AL658" t="s">
        <v>609</v>
      </c>
      <c r="AM658" t="s">
        <v>610</v>
      </c>
      <c r="AN658" t="s">
        <v>619</v>
      </c>
      <c r="AO658">
        <v>100000000</v>
      </c>
      <c r="AP658">
        <v>150000000000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133053002398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133053002398</v>
      </c>
      <c r="BD658">
        <v>0</v>
      </c>
      <c r="BE658">
        <v>3221200000</v>
      </c>
      <c r="BF658">
        <v>24411753595</v>
      </c>
      <c r="BG658">
        <v>3221200000</v>
      </c>
      <c r="BH658">
        <v>0</v>
      </c>
      <c r="BI658">
        <v>0</v>
      </c>
      <c r="BJ658">
        <v>0</v>
      </c>
      <c r="BK658">
        <v>3221200000</v>
      </c>
      <c r="BL658">
        <v>0</v>
      </c>
      <c r="BM658">
        <v>2357375038</v>
      </c>
      <c r="BN658">
        <v>2357375038</v>
      </c>
      <c r="BO658">
        <v>0</v>
      </c>
      <c r="BP658">
        <v>3221200000</v>
      </c>
      <c r="BQ658">
        <v>2357375038</v>
      </c>
      <c r="BR658">
        <v>5578575038</v>
      </c>
      <c r="BS658">
        <v>0</v>
      </c>
      <c r="BT658">
        <v>0</v>
      </c>
      <c r="BU658">
        <v>0</v>
      </c>
      <c r="BV658">
        <v>2357375038</v>
      </c>
      <c r="BW658">
        <v>5578575038</v>
      </c>
      <c r="BX658">
        <v>1.7340092110147649</v>
      </c>
      <c r="BY658">
        <v>4.1526165414230283</v>
      </c>
      <c r="BZ658">
        <v>0</v>
      </c>
      <c r="CA658">
        <v>133053002398</v>
      </c>
      <c r="CB658">
        <v>133053002398</v>
      </c>
      <c r="CC658">
        <v>133053002398</v>
      </c>
      <c r="CD658">
        <v>0</v>
      </c>
      <c r="CE658">
        <v>138306770406</v>
      </c>
      <c r="CF658">
        <v>135949395368</v>
      </c>
      <c r="CG658">
        <v>135949395368</v>
      </c>
      <c r="CH658">
        <v>138306770406</v>
      </c>
      <c r="CI658">
        <v>135949395368</v>
      </c>
      <c r="CJ658">
        <v>135949395368</v>
      </c>
      <c r="CK658">
        <v>2357375038</v>
      </c>
      <c r="CL658">
        <v>0</v>
      </c>
      <c r="CM658">
        <v>22.435683608055115</v>
      </c>
      <c r="CN658">
        <v>18.124275803565983</v>
      </c>
      <c r="CO658">
        <v>10.236105322837833</v>
      </c>
      <c r="CP658">
        <v>3103006941680.9365</v>
      </c>
      <c r="CQ658">
        <v>2506710052338.8213</v>
      </c>
      <c r="CR658">
        <v>1415722668737.3667</v>
      </c>
      <c r="CS658">
        <v>1.2229601817947846</v>
      </c>
      <c r="CT658">
        <v>169143673079.1713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1</v>
      </c>
      <c r="DI658">
        <v>0</v>
      </c>
      <c r="DJ658">
        <v>138306770406</v>
      </c>
      <c r="DK658">
        <v>0</v>
      </c>
      <c r="DL658">
        <v>135949395368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130241699092</v>
      </c>
      <c r="DW658">
        <v>41034848553.820778</v>
      </c>
      <c r="DX658">
        <v>0</v>
      </c>
      <c r="DY658">
        <v>5102685283.2279205</v>
      </c>
      <c r="DZ658">
        <v>33639233107.081234</v>
      </c>
      <c r="EA658">
        <v>0</v>
      </c>
      <c r="EB658">
        <v>79776766944.129929</v>
      </c>
      <c r="EC658">
        <v>0.61252861027079586</v>
      </c>
      <c r="ED658">
        <v>79776766944.129929</v>
      </c>
      <c r="EE658">
        <v>84716853867.829224</v>
      </c>
      <c r="EF658">
        <v>0</v>
      </c>
      <c r="EG658">
        <v>0</v>
      </c>
      <c r="EH658">
        <v>0</v>
      </c>
      <c r="EI658">
        <v>0</v>
      </c>
      <c r="EJ658">
        <v>2357375038</v>
      </c>
      <c r="EK658">
        <v>0</v>
      </c>
      <c r="EL658">
        <v>3221200000</v>
      </c>
      <c r="EM658">
        <v>0</v>
      </c>
      <c r="EN658">
        <v>0</v>
      </c>
      <c r="EO658">
        <v>2357375038</v>
      </c>
      <c r="EP658">
        <v>2357375038</v>
      </c>
      <c r="EQ658">
        <v>5578575038</v>
      </c>
      <c r="ER658">
        <v>29</v>
      </c>
      <c r="ES658" t="s">
        <v>10328</v>
      </c>
      <c r="ET658" t="s">
        <v>10328</v>
      </c>
      <c r="EU658">
        <v>2023</v>
      </c>
      <c r="EV658" t="s">
        <v>613</v>
      </c>
      <c r="EW658">
        <v>0</v>
      </c>
      <c r="EX658">
        <v>0</v>
      </c>
      <c r="EY658">
        <v>0</v>
      </c>
      <c r="EZ658">
        <v>0</v>
      </c>
      <c r="FA658">
        <v>2357375038</v>
      </c>
      <c r="FB658">
        <v>0</v>
      </c>
      <c r="FC658">
        <v>3221200000</v>
      </c>
      <c r="FD658">
        <v>0</v>
      </c>
      <c r="FE658">
        <v>0</v>
      </c>
      <c r="FF658">
        <v>2357375038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 t="b">
        <v>1</v>
      </c>
      <c r="FR658" t="b">
        <v>1</v>
      </c>
    </row>
    <row r="659" spans="1:174" x14ac:dyDescent="0.4">
      <c r="A659" t="s">
        <v>349</v>
      </c>
      <c r="B659" t="s">
        <v>2266</v>
      </c>
      <c r="C659">
        <v>210001780</v>
      </c>
      <c r="D659" t="s">
        <v>2267</v>
      </c>
      <c r="E659" t="s">
        <v>2267</v>
      </c>
      <c r="F659" t="s">
        <v>647</v>
      </c>
      <c r="G659" t="s">
        <v>648</v>
      </c>
      <c r="H659" t="s">
        <v>695</v>
      </c>
      <c r="I659" t="s">
        <v>730</v>
      </c>
      <c r="J659" t="s">
        <v>731</v>
      </c>
      <c r="K659" t="s">
        <v>732</v>
      </c>
      <c r="L659" t="s">
        <v>695</v>
      </c>
      <c r="M659" t="s">
        <v>594</v>
      </c>
      <c r="N659" t="s">
        <v>635</v>
      </c>
      <c r="O659" t="s">
        <v>624</v>
      </c>
      <c r="P659" t="s">
        <v>625</v>
      </c>
      <c r="Q659" t="s">
        <v>696</v>
      </c>
      <c r="R659" t="s">
        <v>598</v>
      </c>
      <c r="S659" t="s">
        <v>733</v>
      </c>
      <c r="T659" s="1">
        <v>45253</v>
      </c>
      <c r="U659" s="1">
        <v>45869</v>
      </c>
      <c r="V659" s="1">
        <v>48060</v>
      </c>
      <c r="X659" t="s">
        <v>594</v>
      </c>
      <c r="Y659" t="s">
        <v>594</v>
      </c>
      <c r="Z659" t="s">
        <v>594</v>
      </c>
      <c r="AA659" t="s">
        <v>594</v>
      </c>
      <c r="AB659" t="s">
        <v>975</v>
      </c>
      <c r="AC659" t="s">
        <v>2268</v>
      </c>
      <c r="AD659" t="s">
        <v>812</v>
      </c>
      <c r="AF659" t="s">
        <v>653</v>
      </c>
      <c r="AH659" s="1">
        <v>45077</v>
      </c>
      <c r="AI659" t="s">
        <v>607</v>
      </c>
      <c r="AJ659" t="s">
        <v>814</v>
      </c>
      <c r="AK659" t="s">
        <v>647</v>
      </c>
      <c r="AL659" t="s">
        <v>627</v>
      </c>
      <c r="AM659" t="s">
        <v>610</v>
      </c>
      <c r="AN659" t="s">
        <v>619</v>
      </c>
      <c r="AO659">
        <v>100000000</v>
      </c>
      <c r="AP659">
        <v>150000000000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10550000000</v>
      </c>
      <c r="AW659">
        <v>55973000000</v>
      </c>
      <c r="AX659">
        <v>0</v>
      </c>
      <c r="AY659">
        <v>0</v>
      </c>
      <c r="AZ659">
        <v>0</v>
      </c>
      <c r="BA659">
        <v>0</v>
      </c>
      <c r="BB659">
        <v>10550000000</v>
      </c>
      <c r="BC659">
        <v>55973000000</v>
      </c>
      <c r="BD659">
        <v>0</v>
      </c>
      <c r="BE659">
        <v>867123</v>
      </c>
      <c r="BF659">
        <v>3706306</v>
      </c>
      <c r="BG659">
        <v>0</v>
      </c>
      <c r="BH659">
        <v>0</v>
      </c>
      <c r="BI659">
        <v>867123</v>
      </c>
      <c r="BJ659">
        <v>0</v>
      </c>
      <c r="BK659">
        <v>0</v>
      </c>
      <c r="BL659">
        <v>867123</v>
      </c>
      <c r="BM659">
        <v>4145232258</v>
      </c>
      <c r="BN659">
        <v>4102453091</v>
      </c>
      <c r="BO659">
        <v>0</v>
      </c>
      <c r="BP659">
        <v>867123</v>
      </c>
      <c r="BQ659">
        <v>4145232258</v>
      </c>
      <c r="BR659">
        <v>4103320214</v>
      </c>
      <c r="BS659">
        <v>0</v>
      </c>
      <c r="BT659">
        <v>0</v>
      </c>
      <c r="BU659">
        <v>0</v>
      </c>
      <c r="BV659">
        <v>4145232258</v>
      </c>
      <c r="BW659">
        <v>4103320214</v>
      </c>
      <c r="BX659">
        <v>6.1362495564689583</v>
      </c>
      <c r="BY659">
        <v>6.5842185766578991</v>
      </c>
      <c r="BZ659">
        <v>0</v>
      </c>
      <c r="CA659">
        <v>55973000000</v>
      </c>
      <c r="CB659">
        <v>55973000000</v>
      </c>
      <c r="CC659">
        <v>45423000000</v>
      </c>
      <c r="CD659">
        <v>0</v>
      </c>
      <c r="CE659">
        <v>71698421219</v>
      </c>
      <c r="CF659">
        <v>67553188961</v>
      </c>
      <c r="CG659">
        <v>57045968128</v>
      </c>
      <c r="CH659">
        <v>71698421219</v>
      </c>
      <c r="CI659">
        <v>67553188961</v>
      </c>
      <c r="CJ659">
        <v>57045968128</v>
      </c>
      <c r="CK659">
        <v>4102453091</v>
      </c>
      <c r="CL659">
        <v>0</v>
      </c>
      <c r="CM659">
        <v>101.61584019660947</v>
      </c>
      <c r="CN659">
        <v>27.643172144889839</v>
      </c>
      <c r="CO659">
        <v>26.548156142234802</v>
      </c>
      <c r="CP659">
        <v>7285695312939.0977</v>
      </c>
      <c r="CQ659">
        <v>1981971800273.6394</v>
      </c>
      <c r="CR659">
        <v>1903460881673.7329</v>
      </c>
      <c r="CS659">
        <v>1.2810127655298089</v>
      </c>
      <c r="CT659">
        <v>91846592849.87233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1</v>
      </c>
      <c r="DJ659">
        <v>0</v>
      </c>
      <c r="DK659">
        <v>71698421219</v>
      </c>
      <c r="DL659">
        <v>0</v>
      </c>
      <c r="DM659">
        <v>57045968128</v>
      </c>
      <c r="DN659">
        <v>0</v>
      </c>
      <c r="DO659">
        <v>10550000000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48182420186</v>
      </c>
      <c r="DW659">
        <v>292560.60725924058</v>
      </c>
      <c r="DX659">
        <v>0</v>
      </c>
      <c r="DY659">
        <v>45497906783.200912</v>
      </c>
      <c r="DZ659">
        <v>11930365679.23737</v>
      </c>
      <c r="EA659">
        <v>0</v>
      </c>
      <c r="EB659">
        <v>57428565023.045547</v>
      </c>
      <c r="EC659">
        <v>1.1918987215949797</v>
      </c>
      <c r="ED659">
        <v>57428565023.04554</v>
      </c>
      <c r="EE659">
        <v>85457256591.304459</v>
      </c>
      <c r="EF659">
        <v>0</v>
      </c>
      <c r="EG659">
        <v>0</v>
      </c>
      <c r="EH659">
        <v>0</v>
      </c>
      <c r="EI659">
        <v>0</v>
      </c>
      <c r="EJ659">
        <v>4145232258</v>
      </c>
      <c r="EK659">
        <v>0</v>
      </c>
      <c r="EL659">
        <v>867123</v>
      </c>
      <c r="EM659">
        <v>0</v>
      </c>
      <c r="EN659">
        <v>0</v>
      </c>
      <c r="EO659">
        <v>4102453091</v>
      </c>
      <c r="EP659">
        <v>4145232258</v>
      </c>
      <c r="EQ659">
        <v>4103320214</v>
      </c>
      <c r="ER659">
        <v>36</v>
      </c>
      <c r="ES659" t="s">
        <v>10328</v>
      </c>
      <c r="ET659" t="s">
        <v>10328</v>
      </c>
      <c r="EU659">
        <v>2023</v>
      </c>
      <c r="EV659" t="s">
        <v>613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4145232258</v>
      </c>
      <c r="FL659">
        <v>0</v>
      </c>
      <c r="FM659">
        <v>867123</v>
      </c>
      <c r="FN659">
        <v>0</v>
      </c>
      <c r="FO659">
        <v>0</v>
      </c>
      <c r="FP659">
        <v>4102453091</v>
      </c>
      <c r="FQ659" t="b">
        <v>1</v>
      </c>
      <c r="FR659" t="b">
        <v>1</v>
      </c>
    </row>
    <row r="660" spans="1:174" x14ac:dyDescent="0.4">
      <c r="A660" t="s">
        <v>348</v>
      </c>
      <c r="B660" t="s">
        <v>2269</v>
      </c>
      <c r="C660">
        <v>210001839</v>
      </c>
      <c r="D660" t="s">
        <v>2270</v>
      </c>
      <c r="E660" t="s">
        <v>2271</v>
      </c>
      <c r="F660" t="s">
        <v>647</v>
      </c>
      <c r="G660" t="s">
        <v>648</v>
      </c>
      <c r="H660" t="s">
        <v>695</v>
      </c>
      <c r="I660" t="s">
        <v>730</v>
      </c>
      <c r="J660" t="s">
        <v>731</v>
      </c>
      <c r="K660" t="s">
        <v>732</v>
      </c>
      <c r="L660" t="s">
        <v>695</v>
      </c>
      <c r="M660" t="s">
        <v>594</v>
      </c>
      <c r="N660" t="s">
        <v>635</v>
      </c>
      <c r="O660" t="s">
        <v>695</v>
      </c>
      <c r="P660" t="s">
        <v>636</v>
      </c>
      <c r="Q660" t="s">
        <v>696</v>
      </c>
      <c r="R660" t="s">
        <v>598</v>
      </c>
      <c r="S660" t="s">
        <v>733</v>
      </c>
      <c r="T660" s="1">
        <v>45344</v>
      </c>
      <c r="U660" t="s">
        <v>2272</v>
      </c>
      <c r="V660" t="s">
        <v>2273</v>
      </c>
      <c r="X660" t="s">
        <v>594</v>
      </c>
      <c r="Y660" t="s">
        <v>594</v>
      </c>
      <c r="Z660" t="s">
        <v>594</v>
      </c>
      <c r="AA660" t="s">
        <v>594</v>
      </c>
      <c r="AB660" t="s">
        <v>2274</v>
      </c>
      <c r="AC660" t="s">
        <v>887</v>
      </c>
      <c r="AD660" t="s">
        <v>812</v>
      </c>
      <c r="AF660" t="s">
        <v>653</v>
      </c>
      <c r="AH660" s="1">
        <v>45077</v>
      </c>
      <c r="AI660" t="s">
        <v>607</v>
      </c>
      <c r="AJ660" t="s">
        <v>814</v>
      </c>
      <c r="AK660" t="s">
        <v>647</v>
      </c>
      <c r="AL660" t="s">
        <v>609</v>
      </c>
      <c r="AM660" t="s">
        <v>610</v>
      </c>
      <c r="AN660" t="s">
        <v>619</v>
      </c>
      <c r="AO660">
        <v>50000000</v>
      </c>
      <c r="AP660">
        <v>75000000000</v>
      </c>
      <c r="AQ660">
        <v>0</v>
      </c>
      <c r="AR660">
        <v>0</v>
      </c>
      <c r="AS660">
        <v>0</v>
      </c>
      <c r="AT660">
        <v>0</v>
      </c>
      <c r="AU660">
        <v>3359252351</v>
      </c>
      <c r="AV660">
        <v>4077718672</v>
      </c>
      <c r="AW660">
        <v>18804616726</v>
      </c>
      <c r="AX660">
        <v>0</v>
      </c>
      <c r="AY660">
        <v>0</v>
      </c>
      <c r="AZ660">
        <v>0</v>
      </c>
      <c r="BA660">
        <v>3359252351</v>
      </c>
      <c r="BB660">
        <v>4077718672</v>
      </c>
      <c r="BC660">
        <v>18804616726</v>
      </c>
      <c r="BD660">
        <v>187749</v>
      </c>
      <c r="BE660">
        <v>227904</v>
      </c>
      <c r="BF660">
        <v>1342402</v>
      </c>
      <c r="BG660">
        <v>0</v>
      </c>
      <c r="BH660">
        <v>0</v>
      </c>
      <c r="BI660">
        <v>227904</v>
      </c>
      <c r="BJ660">
        <v>0</v>
      </c>
      <c r="BK660">
        <v>0</v>
      </c>
      <c r="BL660">
        <v>227904</v>
      </c>
      <c r="BM660">
        <v>201245828</v>
      </c>
      <c r="BN660">
        <v>198230439</v>
      </c>
      <c r="BO660">
        <v>187749</v>
      </c>
      <c r="BP660">
        <v>227904</v>
      </c>
      <c r="BQ660">
        <v>201433577</v>
      </c>
      <c r="BR660">
        <v>198458343</v>
      </c>
      <c r="BS660">
        <v>0</v>
      </c>
      <c r="BT660">
        <v>0</v>
      </c>
      <c r="BU660">
        <v>0</v>
      </c>
      <c r="BV660">
        <v>201433577</v>
      </c>
      <c r="BW660">
        <v>198458343</v>
      </c>
      <c r="BX660">
        <v>1.1596796757983445</v>
      </c>
      <c r="BY660">
        <v>1.166474176777631</v>
      </c>
      <c r="BZ660">
        <v>0</v>
      </c>
      <c r="CA660">
        <v>18804616726</v>
      </c>
      <c r="CB660">
        <v>15445364375</v>
      </c>
      <c r="CC660">
        <v>14726898054</v>
      </c>
      <c r="CD660">
        <v>0</v>
      </c>
      <c r="CE660">
        <v>19250725925</v>
      </c>
      <c r="CF660">
        <v>15690227746</v>
      </c>
      <c r="CG660">
        <v>14974776814</v>
      </c>
      <c r="CH660">
        <v>19250725925</v>
      </c>
      <c r="CI660">
        <v>15690227746</v>
      </c>
      <c r="CJ660">
        <v>14974776814</v>
      </c>
      <c r="CK660">
        <v>198230439</v>
      </c>
      <c r="CL660">
        <v>0</v>
      </c>
      <c r="CM660">
        <v>15.743388533592226</v>
      </c>
      <c r="CN660">
        <v>5.3296533226966867</v>
      </c>
      <c r="CO660">
        <v>3.5827991366386409</v>
      </c>
      <c r="CP660">
        <v>303071657790.97162</v>
      </c>
      <c r="CQ660">
        <v>102599695390.4995</v>
      </c>
      <c r="CR660">
        <v>68971484223.757095</v>
      </c>
      <c r="CS660">
        <v>1.0237947737792144</v>
      </c>
      <c r="CT660">
        <v>19708792593.471031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1</v>
      </c>
      <c r="DI660">
        <v>0</v>
      </c>
      <c r="DJ660">
        <v>19250725925</v>
      </c>
      <c r="DK660">
        <v>0</v>
      </c>
      <c r="DL660">
        <v>14974776814</v>
      </c>
      <c r="DM660">
        <v>0</v>
      </c>
      <c r="DN660">
        <v>4077718672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7894287386</v>
      </c>
      <c r="DW660">
        <v>962176480.09949994</v>
      </c>
      <c r="DX660">
        <v>0</v>
      </c>
      <c r="DY660">
        <v>0</v>
      </c>
      <c r="DZ660">
        <v>1894010400.71875</v>
      </c>
      <c r="EA660">
        <v>0</v>
      </c>
      <c r="EB660">
        <v>2856186880.8182497</v>
      </c>
      <c r="EC660">
        <v>0.36180426948777028</v>
      </c>
      <c r="ED660">
        <v>2856186880.8182497</v>
      </c>
      <c r="EE660">
        <v>6964994830.4039059</v>
      </c>
      <c r="EF660">
        <v>0</v>
      </c>
      <c r="EG660">
        <v>187749</v>
      </c>
      <c r="EH660">
        <v>0</v>
      </c>
      <c r="EI660">
        <v>0</v>
      </c>
      <c r="EJ660">
        <v>201245828</v>
      </c>
      <c r="EK660">
        <v>0</v>
      </c>
      <c r="EL660">
        <v>227904</v>
      </c>
      <c r="EM660">
        <v>0</v>
      </c>
      <c r="EN660">
        <v>0</v>
      </c>
      <c r="EO660">
        <v>198230439</v>
      </c>
      <c r="EP660">
        <v>201433577</v>
      </c>
      <c r="EQ660">
        <v>198458343</v>
      </c>
      <c r="ER660">
        <v>248</v>
      </c>
      <c r="ES660" t="s">
        <v>10328</v>
      </c>
      <c r="ET660" t="s">
        <v>10328</v>
      </c>
      <c r="EU660">
        <v>2023</v>
      </c>
      <c r="EV660" t="s">
        <v>613</v>
      </c>
      <c r="EW660">
        <v>0</v>
      </c>
      <c r="EX660">
        <v>187749</v>
      </c>
      <c r="EY660">
        <v>0</v>
      </c>
      <c r="EZ660">
        <v>0</v>
      </c>
      <c r="FA660">
        <v>201245828</v>
      </c>
      <c r="FB660">
        <v>0</v>
      </c>
      <c r="FC660">
        <v>227904</v>
      </c>
      <c r="FD660">
        <v>0</v>
      </c>
      <c r="FE660">
        <v>0</v>
      </c>
      <c r="FF660">
        <v>198230439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 t="b">
        <v>1</v>
      </c>
      <c r="FR660" t="b">
        <v>1</v>
      </c>
    </row>
    <row r="661" spans="1:174" x14ac:dyDescent="0.4">
      <c r="A661" t="s">
        <v>350</v>
      </c>
      <c r="B661" t="s">
        <v>2275</v>
      </c>
      <c r="C661">
        <v>210001706</v>
      </c>
      <c r="D661" t="s">
        <v>2276</v>
      </c>
      <c r="E661" t="s">
        <v>2277</v>
      </c>
      <c r="F661" t="s">
        <v>885</v>
      </c>
      <c r="G661" t="s">
        <v>885</v>
      </c>
      <c r="H661" t="s">
        <v>1321</v>
      </c>
      <c r="I661" t="s">
        <v>730</v>
      </c>
      <c r="J661" t="s">
        <v>878</v>
      </c>
      <c r="K661" t="s">
        <v>732</v>
      </c>
      <c r="L661" t="s">
        <v>879</v>
      </c>
      <c r="M661" t="s">
        <v>594</v>
      </c>
      <c r="N661" t="s">
        <v>635</v>
      </c>
      <c r="O661" t="s">
        <v>596</v>
      </c>
      <c r="P661" t="s">
        <v>636</v>
      </c>
      <c r="Q661" t="s">
        <v>696</v>
      </c>
      <c r="R661" t="s">
        <v>733</v>
      </c>
      <c r="S661" t="s">
        <v>733</v>
      </c>
      <c r="T661" s="1">
        <v>45133</v>
      </c>
      <c r="U661" t="s">
        <v>2278</v>
      </c>
      <c r="V661" t="s">
        <v>2279</v>
      </c>
      <c r="X661" t="s">
        <v>594</v>
      </c>
      <c r="Y661" t="s">
        <v>594</v>
      </c>
      <c r="Z661" t="s">
        <v>594</v>
      </c>
      <c r="AA661" t="s">
        <v>594</v>
      </c>
      <c r="AB661" t="s">
        <v>594</v>
      </c>
      <c r="AC661" t="s">
        <v>2280</v>
      </c>
      <c r="AD661" t="s">
        <v>892</v>
      </c>
      <c r="AF661" t="s">
        <v>735</v>
      </c>
      <c r="AH661" s="1">
        <v>45077</v>
      </c>
      <c r="AI661" t="s">
        <v>607</v>
      </c>
      <c r="AJ661" t="s">
        <v>737</v>
      </c>
      <c r="AK661" t="s">
        <v>885</v>
      </c>
      <c r="AL661" t="s">
        <v>609</v>
      </c>
      <c r="AM661" t="s">
        <v>610</v>
      </c>
      <c r="AN661" t="s">
        <v>619</v>
      </c>
      <c r="AO661">
        <v>50000000</v>
      </c>
      <c r="AP661">
        <v>75000000000</v>
      </c>
      <c r="AQ661">
        <v>0</v>
      </c>
      <c r="AR661">
        <v>0</v>
      </c>
      <c r="AS661">
        <v>0</v>
      </c>
      <c r="AT661">
        <v>0</v>
      </c>
      <c r="AU661">
        <v>2982000000</v>
      </c>
      <c r="AV661">
        <v>5268362228</v>
      </c>
      <c r="AW661">
        <v>82544819986</v>
      </c>
      <c r="AX661">
        <v>0</v>
      </c>
      <c r="AY661">
        <v>2286362228</v>
      </c>
      <c r="AZ661">
        <v>28446328254</v>
      </c>
      <c r="BA661">
        <v>2982000000</v>
      </c>
      <c r="BB661">
        <v>2982000000</v>
      </c>
      <c r="BC661">
        <v>54098491732</v>
      </c>
      <c r="BD661">
        <v>0</v>
      </c>
      <c r="BE661">
        <v>1120018694</v>
      </c>
      <c r="BF661">
        <v>10549513984</v>
      </c>
      <c r="BG661">
        <v>1120018694</v>
      </c>
      <c r="BH661">
        <v>0</v>
      </c>
      <c r="BI661">
        <v>0</v>
      </c>
      <c r="BJ661">
        <v>47052468</v>
      </c>
      <c r="BK661">
        <v>1120182130</v>
      </c>
      <c r="BL661">
        <v>0</v>
      </c>
      <c r="BM661">
        <v>-148459512</v>
      </c>
      <c r="BN661">
        <v>-308263481</v>
      </c>
      <c r="BO661">
        <v>0</v>
      </c>
      <c r="BP661">
        <v>1120182130</v>
      </c>
      <c r="BQ661">
        <v>-148459512</v>
      </c>
      <c r="BR661">
        <v>811918649</v>
      </c>
      <c r="BS661">
        <v>0</v>
      </c>
      <c r="BT661">
        <v>0</v>
      </c>
      <c r="BU661">
        <v>0</v>
      </c>
      <c r="BV661">
        <v>-148459512</v>
      </c>
      <c r="BW661">
        <v>811918649</v>
      </c>
      <c r="BX661">
        <v>-0.26565452186362443</v>
      </c>
      <c r="BY661">
        <v>1.4603693731933161</v>
      </c>
      <c r="BZ661">
        <v>39842166.799999997</v>
      </c>
      <c r="CA661">
        <v>54946896319</v>
      </c>
      <c r="CB661">
        <v>51964896319</v>
      </c>
      <c r="CC661">
        <v>51842754535</v>
      </c>
      <c r="CD661">
        <v>38899037</v>
      </c>
      <c r="CE661">
        <v>58869802596</v>
      </c>
      <c r="CF661">
        <v>52750595398</v>
      </c>
      <c r="CG661">
        <v>53135717330</v>
      </c>
      <c r="CH661">
        <v>53519563759.841888</v>
      </c>
      <c r="CI661">
        <v>50809325163.845116</v>
      </c>
      <c r="CJ661">
        <v>50678746534.609756</v>
      </c>
      <c r="CK661">
        <v>-141182774.76786804</v>
      </c>
      <c r="CL661">
        <v>0</v>
      </c>
      <c r="CM661">
        <v>95.825875997543335</v>
      </c>
      <c r="CN661">
        <v>33.185461163520813</v>
      </c>
      <c r="CO661">
        <v>17.9138857126236</v>
      </c>
      <c r="CP661">
        <v>5641250403564.1504</v>
      </c>
      <c r="CQ661">
        <v>1953621547753.6948</v>
      </c>
      <c r="CR661">
        <v>1054586915629.4561</v>
      </c>
      <c r="CS661">
        <v>1.1856061331358949</v>
      </c>
      <c r="CT661">
        <v>69796399014.317032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1</v>
      </c>
      <c r="DI661">
        <v>0</v>
      </c>
      <c r="DJ661">
        <v>58869802596</v>
      </c>
      <c r="DK661">
        <v>0</v>
      </c>
      <c r="DL661">
        <v>53135717330</v>
      </c>
      <c r="DM661">
        <v>0</v>
      </c>
      <c r="DN661">
        <v>5268362228</v>
      </c>
      <c r="DO661">
        <v>0</v>
      </c>
      <c r="DP661">
        <v>2286362228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44500329014</v>
      </c>
      <c r="DW661">
        <v>5479019769.4919071</v>
      </c>
      <c r="DX661">
        <v>0</v>
      </c>
      <c r="DY661">
        <v>0</v>
      </c>
      <c r="DZ661">
        <v>11125082253.500008</v>
      </c>
      <c r="EA661">
        <v>0</v>
      </c>
      <c r="EB661">
        <v>16604102022.991915</v>
      </c>
      <c r="EC661">
        <v>0.37312312944401355</v>
      </c>
      <c r="ED661">
        <v>16604102022.991913</v>
      </c>
      <c r="EE661">
        <v>21965684974.370834</v>
      </c>
      <c r="EF661">
        <v>3339735310</v>
      </c>
      <c r="EG661">
        <v>0</v>
      </c>
      <c r="EH661">
        <v>0</v>
      </c>
      <c r="EI661">
        <v>-3285666710</v>
      </c>
      <c r="EJ661">
        <v>-202528112</v>
      </c>
      <c r="EK661">
        <v>2953763599</v>
      </c>
      <c r="EL661">
        <v>1120182130</v>
      </c>
      <c r="EM661">
        <v>47052468</v>
      </c>
      <c r="EN661">
        <v>-3060348747</v>
      </c>
      <c r="EO661">
        <v>-248730801</v>
      </c>
      <c r="EP661">
        <v>-148459512</v>
      </c>
      <c r="EQ661">
        <v>811918649</v>
      </c>
      <c r="ER661">
        <v>137</v>
      </c>
      <c r="ES661" t="s">
        <v>10328</v>
      </c>
      <c r="ET661" t="s">
        <v>10328</v>
      </c>
      <c r="EU661">
        <v>2023</v>
      </c>
      <c r="EV661" t="s">
        <v>855</v>
      </c>
      <c r="EW661">
        <v>3339735310</v>
      </c>
      <c r="EX661">
        <v>0</v>
      </c>
      <c r="EY661">
        <v>0</v>
      </c>
      <c r="EZ661">
        <v>-3285666710</v>
      </c>
      <c r="FA661">
        <v>-202528112</v>
      </c>
      <c r="FB661">
        <v>2953763599</v>
      </c>
      <c r="FC661">
        <v>1120182130</v>
      </c>
      <c r="FD661">
        <v>47052468</v>
      </c>
      <c r="FE661">
        <v>-3060348747</v>
      </c>
      <c r="FF661">
        <v>-248730801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 t="b">
        <v>1</v>
      </c>
      <c r="FR661" t="b">
        <v>1</v>
      </c>
    </row>
    <row r="662" spans="1:174" x14ac:dyDescent="0.4">
      <c r="A662" t="s">
        <v>2281</v>
      </c>
      <c r="C662" t="s">
        <v>2282</v>
      </c>
      <c r="D662" t="s">
        <v>2283</v>
      </c>
      <c r="F662" t="s">
        <v>647</v>
      </c>
      <c r="G662" t="s">
        <v>648</v>
      </c>
      <c r="H662" t="s">
        <v>973</v>
      </c>
      <c r="I662" t="s">
        <v>590</v>
      </c>
      <c r="J662" t="s">
        <v>591</v>
      </c>
      <c r="K662" t="s">
        <v>592</v>
      </c>
      <c r="L662" t="s">
        <v>593</v>
      </c>
      <c r="M662" t="s">
        <v>1055</v>
      </c>
      <c r="N662" t="s">
        <v>635</v>
      </c>
      <c r="O662" t="s">
        <v>624</v>
      </c>
      <c r="P662" t="s">
        <v>625</v>
      </c>
      <c r="Q662" t="s">
        <v>696</v>
      </c>
      <c r="R662" t="s">
        <v>946</v>
      </c>
      <c r="S662" t="s">
        <v>946</v>
      </c>
      <c r="T662" t="s">
        <v>946</v>
      </c>
      <c r="U662" t="s">
        <v>2284</v>
      </c>
      <c r="V662" t="s">
        <v>2285</v>
      </c>
      <c r="X662" t="s">
        <v>594</v>
      </c>
      <c r="Y662" t="s">
        <v>594</v>
      </c>
      <c r="Z662" t="s">
        <v>594</v>
      </c>
      <c r="AA662" t="s">
        <v>594</v>
      </c>
      <c r="AB662" t="s">
        <v>2274</v>
      </c>
      <c r="AC662" t="s">
        <v>594</v>
      </c>
      <c r="AD662" t="s">
        <v>698</v>
      </c>
      <c r="AF662" t="s">
        <v>10331</v>
      </c>
      <c r="AH662" s="1">
        <v>45077</v>
      </c>
      <c r="AI662" t="s">
        <v>607</v>
      </c>
      <c r="AJ662" t="s">
        <v>608</v>
      </c>
      <c r="AK662" t="s">
        <v>647</v>
      </c>
      <c r="AL662" t="s">
        <v>627</v>
      </c>
      <c r="AM662" t="s">
        <v>946</v>
      </c>
      <c r="AN662" t="s">
        <v>619</v>
      </c>
      <c r="AO662">
        <v>0</v>
      </c>
      <c r="AP662">
        <v>100000000000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2.0402245420209939E-2</v>
      </c>
      <c r="DI662">
        <v>0.97959775457979004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450</v>
      </c>
      <c r="ES662" t="s">
        <v>10328</v>
      </c>
      <c r="ET662" t="s">
        <v>10328</v>
      </c>
      <c r="EU662">
        <v>2023</v>
      </c>
      <c r="EV662" t="s">
        <v>613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 t="b">
        <v>1</v>
      </c>
      <c r="FR662" t="b">
        <v>1</v>
      </c>
    </row>
    <row r="663" spans="1:174" x14ac:dyDescent="0.4">
      <c r="A663" t="s">
        <v>351</v>
      </c>
      <c r="B663">
        <v>805149634801</v>
      </c>
      <c r="C663">
        <v>6000000001269</v>
      </c>
      <c r="D663" t="s">
        <v>2286</v>
      </c>
      <c r="E663" t="s">
        <v>2287</v>
      </c>
      <c r="F663" t="s">
        <v>587</v>
      </c>
      <c r="G663" t="s">
        <v>588</v>
      </c>
      <c r="H663" t="s">
        <v>589</v>
      </c>
      <c r="I663" t="s">
        <v>590</v>
      </c>
      <c r="J663" t="s">
        <v>591</v>
      </c>
      <c r="K663" t="s">
        <v>592</v>
      </c>
      <c r="L663" t="s">
        <v>593</v>
      </c>
      <c r="M663" t="s">
        <v>594</v>
      </c>
      <c r="N663" t="s">
        <v>595</v>
      </c>
      <c r="O663" t="s">
        <v>596</v>
      </c>
      <c r="P663" t="s">
        <v>595</v>
      </c>
      <c r="Q663" t="s">
        <v>597</v>
      </c>
      <c r="R663" t="s">
        <v>598</v>
      </c>
      <c r="S663" t="s">
        <v>598</v>
      </c>
      <c r="T663" s="1">
        <v>45098</v>
      </c>
      <c r="U663" t="s">
        <v>2288</v>
      </c>
      <c r="V663" s="1">
        <v>53682</v>
      </c>
      <c r="X663" t="s">
        <v>599</v>
      </c>
      <c r="Y663" t="s">
        <v>600</v>
      </c>
      <c r="Z663" t="s">
        <v>601</v>
      </c>
      <c r="AA663" t="s">
        <v>1119</v>
      </c>
      <c r="AB663" t="s">
        <v>2289</v>
      </c>
      <c r="AC663" t="s">
        <v>594</v>
      </c>
      <c r="AD663" t="s">
        <v>661</v>
      </c>
      <c r="AF663" t="s">
        <v>605</v>
      </c>
      <c r="AH663" s="1">
        <v>45090</v>
      </c>
      <c r="AI663" t="s">
        <v>607</v>
      </c>
      <c r="AJ663" t="s">
        <v>608</v>
      </c>
      <c r="AK663" t="s">
        <v>587</v>
      </c>
      <c r="AL663" t="s">
        <v>609</v>
      </c>
      <c r="AM663" t="s">
        <v>610</v>
      </c>
      <c r="AN663" t="s">
        <v>619</v>
      </c>
      <c r="AO663">
        <v>0</v>
      </c>
      <c r="AP663">
        <v>160821000000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160821000000</v>
      </c>
      <c r="AX663">
        <v>868433400</v>
      </c>
      <c r="AY663">
        <v>868433400</v>
      </c>
      <c r="AZ663">
        <v>7059628912</v>
      </c>
      <c r="BA663">
        <v>-868433400</v>
      </c>
      <c r="BB663">
        <v>-868433400</v>
      </c>
      <c r="BC663">
        <v>153761371088</v>
      </c>
      <c r="BD663">
        <v>1792938253</v>
      </c>
      <c r="BE663">
        <v>1792938253</v>
      </c>
      <c r="BF663">
        <v>20412636903</v>
      </c>
      <c r="BG663">
        <v>0</v>
      </c>
      <c r="BH663">
        <v>1792938253</v>
      </c>
      <c r="BI663">
        <v>0</v>
      </c>
      <c r="BJ663">
        <v>0</v>
      </c>
      <c r="BK663">
        <v>0</v>
      </c>
      <c r="BL663">
        <v>1792826427</v>
      </c>
      <c r="BM663">
        <v>0</v>
      </c>
      <c r="BN663">
        <v>0</v>
      </c>
      <c r="BO663">
        <v>618518630</v>
      </c>
      <c r="BP663">
        <v>1793278070</v>
      </c>
      <c r="BQ663">
        <v>618518630</v>
      </c>
      <c r="BR663">
        <v>1793278070</v>
      </c>
      <c r="BS663">
        <v>0</v>
      </c>
      <c r="BT663">
        <v>0</v>
      </c>
      <c r="BU663">
        <v>0</v>
      </c>
      <c r="BV663">
        <v>618518630</v>
      </c>
      <c r="BW663">
        <v>1793278070</v>
      </c>
      <c r="BX663">
        <v>0.40193274066091278</v>
      </c>
      <c r="BY663">
        <v>1.1697932216056806</v>
      </c>
      <c r="BZ663">
        <v>0</v>
      </c>
      <c r="CA663">
        <v>153841368600</v>
      </c>
      <c r="CB663">
        <v>154709802000</v>
      </c>
      <c r="CC663">
        <v>154709802000</v>
      </c>
      <c r="CD663">
        <v>0</v>
      </c>
      <c r="CE663">
        <v>153761371088</v>
      </c>
      <c r="CF663">
        <v>154629352903</v>
      </c>
      <c r="CG663">
        <v>154629352903</v>
      </c>
      <c r="CH663">
        <v>153761371088</v>
      </c>
      <c r="CI663">
        <v>154629352903</v>
      </c>
      <c r="CJ663">
        <v>154629352903</v>
      </c>
      <c r="CK663">
        <v>451585</v>
      </c>
      <c r="CL663">
        <v>0</v>
      </c>
      <c r="CM663">
        <v>0.3982222583333333</v>
      </c>
      <c r="CN663">
        <v>4.7786670999999998</v>
      </c>
      <c r="CO663">
        <v>4.7786670999999998</v>
      </c>
      <c r="CP663">
        <v>61231200439.093063</v>
      </c>
      <c r="CQ663">
        <v>734774405269.11682</v>
      </c>
      <c r="CR663">
        <v>734774405269.11682</v>
      </c>
      <c r="CS663">
        <v>1.1269276829705075</v>
      </c>
      <c r="CT663">
        <v>173277945650.56821</v>
      </c>
      <c r="CU663">
        <v>4.7</v>
      </c>
      <c r="CV663">
        <v>0</v>
      </c>
      <c r="CW663">
        <v>0</v>
      </c>
      <c r="CX663">
        <v>4.7</v>
      </c>
      <c r="CY663">
        <v>4.7</v>
      </c>
      <c r="CZ663">
        <v>722678444113.59998</v>
      </c>
      <c r="DA663">
        <v>0</v>
      </c>
      <c r="DB663">
        <v>0</v>
      </c>
      <c r="DC663">
        <v>4081636980</v>
      </c>
      <c r="DD663">
        <v>4081636980</v>
      </c>
      <c r="DE663">
        <v>153761371088</v>
      </c>
      <c r="DF663">
        <v>0</v>
      </c>
      <c r="DG663">
        <v>868433400</v>
      </c>
      <c r="DH663">
        <v>1</v>
      </c>
      <c r="DI663">
        <v>0</v>
      </c>
      <c r="DJ663">
        <v>153761371088</v>
      </c>
      <c r="DK663">
        <v>0</v>
      </c>
      <c r="DL663">
        <v>154629352903</v>
      </c>
      <c r="DM663">
        <v>0</v>
      </c>
      <c r="DN663">
        <v>0</v>
      </c>
      <c r="DO663">
        <v>0</v>
      </c>
      <c r="DP663">
        <v>868433400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176552508104.56952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618518630</v>
      </c>
      <c r="EH663">
        <v>0</v>
      </c>
      <c r="EI663">
        <v>0</v>
      </c>
      <c r="EJ663">
        <v>0</v>
      </c>
      <c r="EK663">
        <v>0</v>
      </c>
      <c r="EL663">
        <v>1793278070</v>
      </c>
      <c r="EM663">
        <v>0</v>
      </c>
      <c r="EN663">
        <v>0</v>
      </c>
      <c r="EO663">
        <v>0</v>
      </c>
      <c r="EP663">
        <v>618518630</v>
      </c>
      <c r="EQ663">
        <v>1793278070</v>
      </c>
      <c r="ER663">
        <v>73</v>
      </c>
      <c r="ES663" t="s">
        <v>10328</v>
      </c>
      <c r="ET663" t="s">
        <v>10328</v>
      </c>
      <c r="EU663">
        <v>2023</v>
      </c>
      <c r="EV663" t="s">
        <v>10329</v>
      </c>
      <c r="EW663">
        <v>0</v>
      </c>
      <c r="EX663">
        <v>618518630</v>
      </c>
      <c r="EY663">
        <v>0</v>
      </c>
      <c r="EZ663">
        <v>0</v>
      </c>
      <c r="FA663">
        <v>0</v>
      </c>
      <c r="FB663">
        <v>0</v>
      </c>
      <c r="FC663">
        <v>1793278070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 t="b">
        <v>1</v>
      </c>
      <c r="FR663" t="b">
        <v>1</v>
      </c>
    </row>
    <row r="664" spans="1:174" x14ac:dyDescent="0.4">
      <c r="A664" t="s">
        <v>351</v>
      </c>
      <c r="B664" t="s">
        <v>2290</v>
      </c>
      <c r="C664">
        <v>210001679</v>
      </c>
      <c r="D664" t="s">
        <v>2286</v>
      </c>
      <c r="E664" t="s">
        <v>2291</v>
      </c>
      <c r="F664" t="s">
        <v>587</v>
      </c>
      <c r="G664" t="s">
        <v>588</v>
      </c>
      <c r="H664" t="s">
        <v>589</v>
      </c>
      <c r="I664" t="s">
        <v>590</v>
      </c>
      <c r="J664" t="s">
        <v>591</v>
      </c>
      <c r="K664" t="s">
        <v>592</v>
      </c>
      <c r="L664" t="s">
        <v>593</v>
      </c>
      <c r="M664" t="s">
        <v>594</v>
      </c>
      <c r="N664" t="s">
        <v>635</v>
      </c>
      <c r="O664" t="s">
        <v>695</v>
      </c>
      <c r="P664" t="s">
        <v>636</v>
      </c>
      <c r="Q664" t="s">
        <v>597</v>
      </c>
      <c r="R664" t="s">
        <v>598</v>
      </c>
      <c r="S664" t="s">
        <v>598</v>
      </c>
      <c r="T664" s="1">
        <v>45098</v>
      </c>
      <c r="U664" s="1">
        <v>55325</v>
      </c>
      <c r="V664" s="1">
        <v>55325</v>
      </c>
      <c r="X664" t="s">
        <v>599</v>
      </c>
      <c r="Y664" t="s">
        <v>600</v>
      </c>
      <c r="Z664" t="s">
        <v>601</v>
      </c>
      <c r="AA664" t="s">
        <v>2292</v>
      </c>
      <c r="AB664" t="s">
        <v>2289</v>
      </c>
      <c r="AC664" t="s">
        <v>594</v>
      </c>
      <c r="AD664" t="s">
        <v>661</v>
      </c>
      <c r="AF664" t="s">
        <v>605</v>
      </c>
      <c r="AH664" s="1">
        <v>45090</v>
      </c>
      <c r="AI664" t="s">
        <v>607</v>
      </c>
      <c r="AJ664" t="s">
        <v>608</v>
      </c>
      <c r="AK664" t="s">
        <v>587</v>
      </c>
      <c r="AL664" t="s">
        <v>609</v>
      </c>
      <c r="AM664" t="s">
        <v>610</v>
      </c>
      <c r="AN664" t="s">
        <v>619</v>
      </c>
      <c r="AO664">
        <v>0</v>
      </c>
      <c r="AP664">
        <v>133200000000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108103000500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108103000500</v>
      </c>
      <c r="BD664">
        <v>0</v>
      </c>
      <c r="BE664">
        <v>0</v>
      </c>
      <c r="BF664">
        <v>19948669555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10111414152</v>
      </c>
      <c r="BN664">
        <v>10111414152</v>
      </c>
      <c r="BO664">
        <v>0</v>
      </c>
      <c r="BP664">
        <v>0</v>
      </c>
      <c r="BQ664">
        <v>10111414152</v>
      </c>
      <c r="BR664">
        <v>10111414152</v>
      </c>
      <c r="BS664">
        <v>0</v>
      </c>
      <c r="BT664">
        <v>0</v>
      </c>
      <c r="BU664">
        <v>0</v>
      </c>
      <c r="BV664">
        <v>10111414152</v>
      </c>
      <c r="BW664">
        <v>10111414152</v>
      </c>
      <c r="BX664">
        <v>9.2084031911222102</v>
      </c>
      <c r="BY664">
        <v>9.2084031911222102</v>
      </c>
      <c r="BZ664">
        <v>0</v>
      </c>
      <c r="CA664">
        <v>108103000500</v>
      </c>
      <c r="CB664">
        <v>108103000500</v>
      </c>
      <c r="CC664">
        <v>108103000500</v>
      </c>
      <c r="CD664">
        <v>0</v>
      </c>
      <c r="CE664">
        <v>119917793631</v>
      </c>
      <c r="CF664">
        <v>109806379479</v>
      </c>
      <c r="CG664">
        <v>109806379479</v>
      </c>
      <c r="CH664">
        <v>119917793631</v>
      </c>
      <c r="CI664">
        <v>109806379479</v>
      </c>
      <c r="CJ664">
        <v>109806379479</v>
      </c>
      <c r="CK664">
        <v>10111414152</v>
      </c>
      <c r="CL664">
        <v>0</v>
      </c>
      <c r="CM664">
        <v>182.12022423744202</v>
      </c>
      <c r="CN664">
        <v>42.938613295555115</v>
      </c>
      <c r="CO664">
        <v>10.670576691627504</v>
      </c>
      <c r="CP664">
        <v>21839455466137.016</v>
      </c>
      <c r="CQ664">
        <v>5149103767977.6914</v>
      </c>
      <c r="CR664">
        <v>1279592013630.3457</v>
      </c>
      <c r="CS664">
        <v>1.2938259117608859</v>
      </c>
      <c r="CT664">
        <v>155152748680.98233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0.87933389428088338</v>
      </c>
      <c r="DI664">
        <v>0.12066610571911658</v>
      </c>
      <c r="DJ664">
        <v>105447780467.11855</v>
      </c>
      <c r="DK664">
        <v>14470013163.881451</v>
      </c>
      <c r="DL664">
        <v>96556471284.153549</v>
      </c>
      <c r="DM664">
        <v>13249908194.846447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113900672520</v>
      </c>
      <c r="DW664">
        <v>13813737541.422249</v>
      </c>
      <c r="DX664">
        <v>0</v>
      </c>
      <c r="DY664">
        <v>8996718084.9874802</v>
      </c>
      <c r="DZ664">
        <v>0</v>
      </c>
      <c r="EA664">
        <v>0</v>
      </c>
      <c r="EB664">
        <v>22810455626.409729</v>
      </c>
      <c r="EC664">
        <v>0.20026620670219841</v>
      </c>
      <c r="ED664">
        <v>22810455626.409729</v>
      </c>
      <c r="EE664">
        <v>24015481646.577419</v>
      </c>
      <c r="EF664">
        <v>0</v>
      </c>
      <c r="EG664">
        <v>0</v>
      </c>
      <c r="EH664">
        <v>0</v>
      </c>
      <c r="EI664">
        <v>0</v>
      </c>
      <c r="EJ664">
        <v>10111414152</v>
      </c>
      <c r="EK664">
        <v>0</v>
      </c>
      <c r="EL664">
        <v>0</v>
      </c>
      <c r="EM664">
        <v>0</v>
      </c>
      <c r="EN664">
        <v>0</v>
      </c>
      <c r="EO664">
        <v>10111414152</v>
      </c>
      <c r="EP664">
        <v>10111414152</v>
      </c>
      <c r="EQ664">
        <v>10111414152</v>
      </c>
      <c r="ER664">
        <v>10</v>
      </c>
      <c r="ES664" t="s">
        <v>10328</v>
      </c>
      <c r="ET664" t="s">
        <v>10328</v>
      </c>
      <c r="EU664">
        <v>2023</v>
      </c>
      <c r="EV664" t="s">
        <v>613</v>
      </c>
      <c r="EW664">
        <v>0</v>
      </c>
      <c r="EX664">
        <v>0</v>
      </c>
      <c r="EY664">
        <v>0</v>
      </c>
      <c r="EZ664">
        <v>0</v>
      </c>
      <c r="FA664">
        <v>8891309182.9649963</v>
      </c>
      <c r="FB664">
        <v>0</v>
      </c>
      <c r="FC664">
        <v>0</v>
      </c>
      <c r="FD664">
        <v>0</v>
      </c>
      <c r="FE664">
        <v>0</v>
      </c>
      <c r="FF664">
        <v>8891309182.9649963</v>
      </c>
      <c r="FG664">
        <v>0</v>
      </c>
      <c r="FH664">
        <v>0</v>
      </c>
      <c r="FI664">
        <v>0</v>
      </c>
      <c r="FJ664">
        <v>0</v>
      </c>
      <c r="FK664">
        <v>1220104969.0350034</v>
      </c>
      <c r="FL664">
        <v>0</v>
      </c>
      <c r="FM664">
        <v>0</v>
      </c>
      <c r="FN664">
        <v>0</v>
      </c>
      <c r="FO664">
        <v>0</v>
      </c>
      <c r="FP664">
        <v>1220104969.0350034</v>
      </c>
      <c r="FQ664" t="b">
        <v>1</v>
      </c>
      <c r="FR664" t="b">
        <v>1</v>
      </c>
    </row>
    <row r="665" spans="1:174" x14ac:dyDescent="0.4">
      <c r="A665" t="s">
        <v>355</v>
      </c>
      <c r="B665">
        <v>6896774001</v>
      </c>
      <c r="C665">
        <v>6000000001272</v>
      </c>
      <c r="D665" t="s">
        <v>2293</v>
      </c>
      <c r="E665" t="s">
        <v>2293</v>
      </c>
      <c r="F665" t="s">
        <v>647</v>
      </c>
      <c r="G665" t="s">
        <v>648</v>
      </c>
      <c r="H665" t="s">
        <v>973</v>
      </c>
      <c r="I665" t="s">
        <v>590</v>
      </c>
      <c r="J665" t="s">
        <v>591</v>
      </c>
      <c r="K665" t="s">
        <v>592</v>
      </c>
      <c r="L665" t="s">
        <v>593</v>
      </c>
      <c r="M665" t="s">
        <v>2294</v>
      </c>
      <c r="N665" t="s">
        <v>595</v>
      </c>
      <c r="O665" t="s">
        <v>596</v>
      </c>
      <c r="P665" t="s">
        <v>595</v>
      </c>
      <c r="Q665" t="s">
        <v>597</v>
      </c>
      <c r="R665" t="s">
        <v>598</v>
      </c>
      <c r="S665" t="s">
        <v>598</v>
      </c>
      <c r="T665" s="1">
        <v>45163</v>
      </c>
      <c r="U665" s="1">
        <v>46259</v>
      </c>
      <c r="V665" s="1">
        <v>46259</v>
      </c>
      <c r="X665" t="s">
        <v>594</v>
      </c>
      <c r="Y665" t="s">
        <v>594</v>
      </c>
      <c r="Z665" t="s">
        <v>651</v>
      </c>
      <c r="AA665" t="s">
        <v>651</v>
      </c>
      <c r="AB665" t="s">
        <v>1882</v>
      </c>
      <c r="AC665" t="s">
        <v>594</v>
      </c>
      <c r="AD665" t="s">
        <v>681</v>
      </c>
      <c r="AF665" t="s">
        <v>10331</v>
      </c>
      <c r="AH665" s="1">
        <v>45161</v>
      </c>
      <c r="AI665" t="s">
        <v>607</v>
      </c>
      <c r="AJ665" t="s">
        <v>608</v>
      </c>
      <c r="AK665" t="s">
        <v>647</v>
      </c>
      <c r="AL665" t="s">
        <v>609</v>
      </c>
      <c r="AM665" t="s">
        <v>610</v>
      </c>
      <c r="AN665" t="s">
        <v>619</v>
      </c>
      <c r="AO665">
        <v>0</v>
      </c>
      <c r="AP665">
        <v>56900000000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56900000000</v>
      </c>
      <c r="AX665">
        <v>0</v>
      </c>
      <c r="AY665">
        <v>0</v>
      </c>
      <c r="AZ665">
        <v>314085670</v>
      </c>
      <c r="BA665">
        <v>0</v>
      </c>
      <c r="BB665">
        <v>0</v>
      </c>
      <c r="BC665">
        <v>56585914330</v>
      </c>
      <c r="BD665">
        <v>0</v>
      </c>
      <c r="BE665">
        <v>609531507</v>
      </c>
      <c r="BF665">
        <v>7921173978</v>
      </c>
      <c r="BG665">
        <v>0</v>
      </c>
      <c r="BH665">
        <v>609531507</v>
      </c>
      <c r="BI665">
        <v>0</v>
      </c>
      <c r="BJ665">
        <v>0</v>
      </c>
      <c r="BK665">
        <v>0</v>
      </c>
      <c r="BL665">
        <v>735806802</v>
      </c>
      <c r="BM665">
        <v>0</v>
      </c>
      <c r="BN665">
        <v>0</v>
      </c>
      <c r="BO665">
        <v>252496180</v>
      </c>
      <c r="BP665">
        <v>739046097</v>
      </c>
      <c r="BQ665">
        <v>252496180</v>
      </c>
      <c r="BR665">
        <v>739046097</v>
      </c>
      <c r="BS665">
        <v>0</v>
      </c>
      <c r="BT665">
        <v>0</v>
      </c>
      <c r="BU665">
        <v>0</v>
      </c>
      <c r="BV665">
        <v>252496180</v>
      </c>
      <c r="BW665">
        <v>739046097</v>
      </c>
      <c r="BX665">
        <v>0.4474028812202312</v>
      </c>
      <c r="BY665">
        <v>1.3163162726819539</v>
      </c>
      <c r="BZ665">
        <v>0</v>
      </c>
      <c r="CA665">
        <v>56900000000</v>
      </c>
      <c r="CB665">
        <v>56900000000</v>
      </c>
      <c r="CC665">
        <v>56900000000</v>
      </c>
      <c r="CD665">
        <v>0</v>
      </c>
      <c r="CE665">
        <v>56585914330</v>
      </c>
      <c r="CF665">
        <v>56538532657</v>
      </c>
      <c r="CG665">
        <v>56443181254</v>
      </c>
      <c r="CH665">
        <v>56585914330</v>
      </c>
      <c r="CI665">
        <v>56538532657</v>
      </c>
      <c r="CJ665">
        <v>56443181254</v>
      </c>
      <c r="CK665">
        <v>142733076</v>
      </c>
      <c r="CL665">
        <v>0</v>
      </c>
      <c r="CM665">
        <v>0.44866957499999999</v>
      </c>
      <c r="CN665">
        <v>5.3840348999999996</v>
      </c>
      <c r="CO665">
        <v>5.3840348999999996</v>
      </c>
      <c r="CP665">
        <v>25388378133.427509</v>
      </c>
      <c r="CQ665">
        <v>304660537601.13007</v>
      </c>
      <c r="CR665">
        <v>304660537601.13007</v>
      </c>
      <c r="CS665">
        <v>1.1392121964499122</v>
      </c>
      <c r="CT665">
        <v>64463363752.005867</v>
      </c>
      <c r="CU665">
        <v>4.25</v>
      </c>
      <c r="CV665">
        <v>0</v>
      </c>
      <c r="CW665">
        <v>0</v>
      </c>
      <c r="CX665">
        <v>0</v>
      </c>
      <c r="CY665">
        <v>0</v>
      </c>
      <c r="CZ665">
        <v>240490135902.5</v>
      </c>
      <c r="DA665">
        <v>0</v>
      </c>
      <c r="DB665">
        <v>0</v>
      </c>
      <c r="DC665">
        <v>0</v>
      </c>
      <c r="DD665">
        <v>0</v>
      </c>
      <c r="DE665">
        <v>56585914330</v>
      </c>
      <c r="DF665">
        <v>0</v>
      </c>
      <c r="DG665">
        <v>0</v>
      </c>
      <c r="DH665">
        <v>1</v>
      </c>
      <c r="DI665">
        <v>0</v>
      </c>
      <c r="DJ665">
        <v>56585914330</v>
      </c>
      <c r="DK665">
        <v>0</v>
      </c>
      <c r="DL665">
        <v>56443181254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57640455927.440552</v>
      </c>
      <c r="DW665">
        <v>2778508492.7251463</v>
      </c>
      <c r="DX665">
        <v>0</v>
      </c>
      <c r="DY665">
        <v>0</v>
      </c>
      <c r="DZ665">
        <v>0</v>
      </c>
      <c r="EA665">
        <v>0</v>
      </c>
      <c r="EB665">
        <v>2778508492.7251463</v>
      </c>
      <c r="EC665">
        <v>4.8204138014154713E-2</v>
      </c>
      <c r="ED665">
        <v>2778508492.7251463</v>
      </c>
      <c r="EE665">
        <v>2727675224.0204549</v>
      </c>
      <c r="EF665">
        <v>0</v>
      </c>
      <c r="EG665">
        <v>252496180</v>
      </c>
      <c r="EH665">
        <v>0</v>
      </c>
      <c r="EI665">
        <v>0</v>
      </c>
      <c r="EJ665">
        <v>0</v>
      </c>
      <c r="EK665">
        <v>0</v>
      </c>
      <c r="EL665">
        <v>739046097</v>
      </c>
      <c r="EM665">
        <v>0</v>
      </c>
      <c r="EN665">
        <v>0</v>
      </c>
      <c r="EO665">
        <v>0</v>
      </c>
      <c r="EP665">
        <v>252496180</v>
      </c>
      <c r="EQ665">
        <v>739046097</v>
      </c>
      <c r="ER665">
        <v>145</v>
      </c>
      <c r="ES665" t="s">
        <v>10328</v>
      </c>
      <c r="ET665" t="s">
        <v>10328</v>
      </c>
      <c r="EU665">
        <v>2023</v>
      </c>
      <c r="EV665" t="s">
        <v>10329</v>
      </c>
      <c r="EW665">
        <v>0</v>
      </c>
      <c r="EX665">
        <v>252496180</v>
      </c>
      <c r="EY665">
        <v>0</v>
      </c>
      <c r="EZ665">
        <v>0</v>
      </c>
      <c r="FA665">
        <v>0</v>
      </c>
      <c r="FB665">
        <v>0</v>
      </c>
      <c r="FC665">
        <v>739046097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 t="b">
        <v>1</v>
      </c>
      <c r="FR665" t="b">
        <v>1</v>
      </c>
    </row>
    <row r="666" spans="1:174" x14ac:dyDescent="0.4">
      <c r="A666" t="s">
        <v>353</v>
      </c>
      <c r="B666" t="s">
        <v>2295</v>
      </c>
      <c r="C666">
        <v>210001790</v>
      </c>
      <c r="D666" t="s">
        <v>2296</v>
      </c>
      <c r="E666" t="s">
        <v>2297</v>
      </c>
      <c r="F666" t="s">
        <v>587</v>
      </c>
      <c r="G666" t="s">
        <v>695</v>
      </c>
      <c r="H666" t="s">
        <v>695</v>
      </c>
      <c r="I666" t="s">
        <v>730</v>
      </c>
      <c r="J666" t="s">
        <v>695</v>
      </c>
      <c r="K666" t="s">
        <v>732</v>
      </c>
      <c r="L666" t="s">
        <v>695</v>
      </c>
      <c r="M666" t="s">
        <v>594</v>
      </c>
      <c r="N666" t="s">
        <v>635</v>
      </c>
      <c r="O666" t="s">
        <v>624</v>
      </c>
      <c r="P666" t="s">
        <v>625</v>
      </c>
      <c r="Q666" t="s">
        <v>696</v>
      </c>
      <c r="R666" t="s">
        <v>733</v>
      </c>
      <c r="S666" t="s">
        <v>733</v>
      </c>
      <c r="T666" s="1">
        <v>45266</v>
      </c>
      <c r="U666" t="s">
        <v>2298</v>
      </c>
      <c r="V666" t="s">
        <v>2299</v>
      </c>
      <c r="X666" t="s">
        <v>594</v>
      </c>
      <c r="Y666" t="s">
        <v>594</v>
      </c>
      <c r="Z666" t="s">
        <v>594</v>
      </c>
      <c r="AA666" t="s">
        <v>594</v>
      </c>
      <c r="AB666" t="s">
        <v>594</v>
      </c>
      <c r="AC666" t="s">
        <v>2300</v>
      </c>
      <c r="AD666" t="s">
        <v>812</v>
      </c>
      <c r="AF666" t="s">
        <v>813</v>
      </c>
      <c r="AH666" s="1">
        <v>45215</v>
      </c>
      <c r="AI666" t="s">
        <v>607</v>
      </c>
      <c r="AJ666" t="s">
        <v>814</v>
      </c>
      <c r="AK666" t="s">
        <v>587</v>
      </c>
      <c r="AL666" t="s">
        <v>627</v>
      </c>
      <c r="AM666" t="s">
        <v>610</v>
      </c>
      <c r="AN666" t="s">
        <v>619</v>
      </c>
      <c r="AO666">
        <v>70000000</v>
      </c>
      <c r="AP666">
        <v>98000000000</v>
      </c>
      <c r="AQ666">
        <v>0</v>
      </c>
      <c r="AR666">
        <v>0</v>
      </c>
      <c r="AS666">
        <v>0</v>
      </c>
      <c r="AT666">
        <v>0</v>
      </c>
      <c r="AU666">
        <v>3077999000</v>
      </c>
      <c r="AV666">
        <v>10584220356</v>
      </c>
      <c r="AW666">
        <v>34521580785</v>
      </c>
      <c r="AX666">
        <v>0</v>
      </c>
      <c r="AY666">
        <v>0</v>
      </c>
      <c r="AZ666">
        <v>3787003307</v>
      </c>
      <c r="BA666">
        <v>3077999000</v>
      </c>
      <c r="BB666">
        <v>10584220356</v>
      </c>
      <c r="BC666">
        <v>30734577478</v>
      </c>
      <c r="BD666">
        <v>0</v>
      </c>
      <c r="BE666">
        <v>289612254</v>
      </c>
      <c r="BF666">
        <v>4816949393</v>
      </c>
      <c r="BG666">
        <v>289612254</v>
      </c>
      <c r="BH666">
        <v>0</v>
      </c>
      <c r="BI666">
        <v>0</v>
      </c>
      <c r="BJ666">
        <v>0</v>
      </c>
      <c r="BK666">
        <v>289612254</v>
      </c>
      <c r="BL666">
        <v>0</v>
      </c>
      <c r="BM666">
        <v>922265186</v>
      </c>
      <c r="BN666">
        <v>843463051</v>
      </c>
      <c r="BO666">
        <v>0</v>
      </c>
      <c r="BP666">
        <v>289612254</v>
      </c>
      <c r="BQ666">
        <v>922265186</v>
      </c>
      <c r="BR666">
        <v>1133075305</v>
      </c>
      <c r="BS666">
        <v>0</v>
      </c>
      <c r="BT666">
        <v>0</v>
      </c>
      <c r="BU666">
        <v>0</v>
      </c>
      <c r="BV666">
        <v>922265186</v>
      </c>
      <c r="BW666">
        <v>1133075305</v>
      </c>
      <c r="BX666">
        <v>3.4590897097954354</v>
      </c>
      <c r="BY666">
        <v>4.9448784966378732</v>
      </c>
      <c r="BZ666">
        <v>21855175.010000002</v>
      </c>
      <c r="CA666">
        <v>30897710666</v>
      </c>
      <c r="CB666">
        <v>27819711666</v>
      </c>
      <c r="CC666">
        <v>20313490310</v>
      </c>
      <c r="CD666">
        <v>19739197.260000002</v>
      </c>
      <c r="CE666">
        <v>29873301133</v>
      </c>
      <c r="CF666">
        <v>24373119445</v>
      </c>
      <c r="CG666">
        <v>17088010630</v>
      </c>
      <c r="CH666">
        <v>27695389888.558727</v>
      </c>
      <c r="CI666">
        <v>23990043826.228714</v>
      </c>
      <c r="CJ666">
        <v>16455862833.459803</v>
      </c>
      <c r="CK666">
        <v>655306699.09892464</v>
      </c>
      <c r="CL666">
        <v>0</v>
      </c>
      <c r="CM666">
        <v>189.57329511642453</v>
      </c>
      <c r="CN666">
        <v>48.521274924278259</v>
      </c>
      <c r="CO666">
        <v>12.306420207023622</v>
      </c>
      <c r="CP666">
        <v>5663180131788.0283</v>
      </c>
      <c r="CQ666">
        <v>1449490657170.0461</v>
      </c>
      <c r="CR666">
        <v>367633396713.65289</v>
      </c>
      <c r="CS666">
        <v>1.1145855131210789</v>
      </c>
      <c r="CT666">
        <v>33296348671.945313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1</v>
      </c>
      <c r="DJ666">
        <v>0</v>
      </c>
      <c r="DK666">
        <v>29873301133</v>
      </c>
      <c r="DL666">
        <v>0</v>
      </c>
      <c r="DM666">
        <v>17088010630</v>
      </c>
      <c r="DN666">
        <v>0</v>
      </c>
      <c r="DO666">
        <v>10584220356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16718422138</v>
      </c>
      <c r="DW666">
        <v>0</v>
      </c>
      <c r="DX666">
        <v>0</v>
      </c>
      <c r="DY666">
        <v>8192026847.6200008</v>
      </c>
      <c r="DZ666">
        <v>4179605534.5000005</v>
      </c>
      <c r="EA666">
        <v>0</v>
      </c>
      <c r="EB666">
        <v>12371632382.120001</v>
      </c>
      <c r="EC666">
        <v>0.7400000000000001</v>
      </c>
      <c r="ED666">
        <v>12371632382.120001</v>
      </c>
      <c r="EE666">
        <v>22106242838.420002</v>
      </c>
      <c r="EF666">
        <v>1555834179</v>
      </c>
      <c r="EG666">
        <v>0</v>
      </c>
      <c r="EH666">
        <v>0</v>
      </c>
      <c r="EI666">
        <v>-1499917502</v>
      </c>
      <c r="EJ666">
        <v>866348509</v>
      </c>
      <c r="EK666">
        <v>1334721638</v>
      </c>
      <c r="EL666">
        <v>289612254</v>
      </c>
      <c r="EM666">
        <v>0</v>
      </c>
      <c r="EN666">
        <v>-1357607096</v>
      </c>
      <c r="EO666">
        <v>866348509</v>
      </c>
      <c r="EP666">
        <v>922265186</v>
      </c>
      <c r="EQ666">
        <v>1133075305</v>
      </c>
      <c r="ER666">
        <v>107</v>
      </c>
      <c r="ES666" t="s">
        <v>10328</v>
      </c>
      <c r="ET666" t="s">
        <v>10328</v>
      </c>
      <c r="EU666">
        <v>2023</v>
      </c>
      <c r="EV666" t="s">
        <v>855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1555834179</v>
      </c>
      <c r="FH666">
        <v>0</v>
      </c>
      <c r="FI666">
        <v>0</v>
      </c>
      <c r="FJ666">
        <v>-1499917502</v>
      </c>
      <c r="FK666">
        <v>866348509</v>
      </c>
      <c r="FL666">
        <v>1334721638</v>
      </c>
      <c r="FM666">
        <v>289612254</v>
      </c>
      <c r="FN666">
        <v>0</v>
      </c>
      <c r="FO666">
        <v>-1357607096</v>
      </c>
      <c r="FP666">
        <v>866348509</v>
      </c>
      <c r="FQ666" t="b">
        <v>1</v>
      </c>
      <c r="FR666" t="b">
        <v>1</v>
      </c>
    </row>
    <row r="667" spans="1:174" x14ac:dyDescent="0.4">
      <c r="A667" t="s">
        <v>354</v>
      </c>
      <c r="B667" t="s">
        <v>2301</v>
      </c>
      <c r="C667">
        <v>110000781</v>
      </c>
      <c r="D667" t="s">
        <v>2302</v>
      </c>
      <c r="E667" t="s">
        <v>2302</v>
      </c>
      <c r="F667" t="s">
        <v>728</v>
      </c>
      <c r="G667" t="s">
        <v>728</v>
      </c>
      <c r="H667" t="s">
        <v>728</v>
      </c>
      <c r="I667" t="s">
        <v>590</v>
      </c>
      <c r="J667" t="s">
        <v>591</v>
      </c>
      <c r="K667" t="s">
        <v>592</v>
      </c>
      <c r="L667" t="s">
        <v>593</v>
      </c>
      <c r="M667" t="s">
        <v>594</v>
      </c>
      <c r="N667" t="s">
        <v>623</v>
      </c>
      <c r="O667" t="s">
        <v>624</v>
      </c>
      <c r="P667" t="s">
        <v>625</v>
      </c>
      <c r="Q667" t="s">
        <v>696</v>
      </c>
      <c r="R667" t="s">
        <v>598</v>
      </c>
      <c r="S667" t="s">
        <v>598</v>
      </c>
      <c r="T667" s="1">
        <v>45251</v>
      </c>
      <c r="U667" s="1">
        <v>46712</v>
      </c>
      <c r="V667" s="1">
        <v>48904</v>
      </c>
      <c r="X667" t="s">
        <v>594</v>
      </c>
      <c r="Y667" t="s">
        <v>594</v>
      </c>
      <c r="Z667" t="s">
        <v>594</v>
      </c>
      <c r="AA667" t="s">
        <v>594</v>
      </c>
      <c r="AB667" t="s">
        <v>2303</v>
      </c>
      <c r="AC667" t="s">
        <v>594</v>
      </c>
      <c r="AD667" t="s">
        <v>1011</v>
      </c>
      <c r="AF667" t="s">
        <v>735</v>
      </c>
      <c r="AH667" s="1">
        <v>45148</v>
      </c>
      <c r="AI667" t="s">
        <v>607</v>
      </c>
      <c r="AJ667" t="s">
        <v>737</v>
      </c>
      <c r="AK667" t="s">
        <v>728</v>
      </c>
      <c r="AL667" t="s">
        <v>627</v>
      </c>
      <c r="AM667" t="s">
        <v>610</v>
      </c>
      <c r="AN667" t="s">
        <v>619</v>
      </c>
      <c r="AO667">
        <v>0</v>
      </c>
      <c r="AP667">
        <v>50000000000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8593947260</v>
      </c>
      <c r="AW667">
        <v>35337357360</v>
      </c>
      <c r="AX667">
        <v>0</v>
      </c>
      <c r="AY667">
        <v>0</v>
      </c>
      <c r="AZ667">
        <v>0</v>
      </c>
      <c r="BA667">
        <v>0</v>
      </c>
      <c r="BB667">
        <v>8593947260</v>
      </c>
      <c r="BC667">
        <v>35337357360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319329504</v>
      </c>
      <c r="BN667">
        <v>4883344</v>
      </c>
      <c r="BO667">
        <v>0</v>
      </c>
      <c r="BP667">
        <v>0</v>
      </c>
      <c r="BQ667">
        <v>319329504</v>
      </c>
      <c r="BR667">
        <v>4883344</v>
      </c>
      <c r="BS667">
        <v>0</v>
      </c>
      <c r="BT667">
        <v>0</v>
      </c>
      <c r="BU667">
        <v>0</v>
      </c>
      <c r="BV667">
        <v>319329504</v>
      </c>
      <c r="BW667">
        <v>4883344</v>
      </c>
      <c r="BX667">
        <v>0.9355509355509356</v>
      </c>
      <c r="BY667">
        <v>1.6196695744888346E-2</v>
      </c>
      <c r="BZ667">
        <v>0</v>
      </c>
      <c r="CA667">
        <v>35337357360</v>
      </c>
      <c r="CB667">
        <v>35337357360</v>
      </c>
      <c r="CC667">
        <v>26743410100</v>
      </c>
      <c r="CD667">
        <v>0</v>
      </c>
      <c r="CE667">
        <v>34452105376</v>
      </c>
      <c r="CF667">
        <v>34132775872</v>
      </c>
      <c r="CG667">
        <v>25853274772</v>
      </c>
      <c r="CH667">
        <v>34452105376</v>
      </c>
      <c r="CI667">
        <v>34132775872</v>
      </c>
      <c r="CJ667">
        <v>25853274772</v>
      </c>
      <c r="CK667">
        <v>4883344</v>
      </c>
      <c r="CL667">
        <v>0</v>
      </c>
      <c r="CM667">
        <v>11.587795615196232</v>
      </c>
      <c r="CN667">
        <v>6.4600408077240004E-2</v>
      </c>
      <c r="CO667">
        <v>-2.2030787169933319</v>
      </c>
      <c r="CP667">
        <v>399223955610.29132</v>
      </c>
      <c r="CQ667">
        <v>2225620066.4096742</v>
      </c>
      <c r="CR667">
        <v>-75900700109.477158</v>
      </c>
      <c r="CS667">
        <v>0.97494855161404748</v>
      </c>
      <c r="CT667">
        <v>33589030236.385738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1</v>
      </c>
      <c r="DJ667">
        <v>0</v>
      </c>
      <c r="DK667">
        <v>34452105376</v>
      </c>
      <c r="DL667">
        <v>0</v>
      </c>
      <c r="DM667">
        <v>25853274772</v>
      </c>
      <c r="DN667">
        <v>0</v>
      </c>
      <c r="DO667">
        <v>8593947260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21392432204</v>
      </c>
      <c r="DW667">
        <v>0</v>
      </c>
      <c r="DX667">
        <v>0</v>
      </c>
      <c r="DY667">
        <v>10482291779.959999</v>
      </c>
      <c r="DZ667">
        <v>0</v>
      </c>
      <c r="EA667">
        <v>0</v>
      </c>
      <c r="EB667">
        <v>10482291779.959999</v>
      </c>
      <c r="EC667">
        <v>0.48999999999999994</v>
      </c>
      <c r="ED667">
        <v>10482291779.959999</v>
      </c>
      <c r="EE667">
        <v>16881531634.239998</v>
      </c>
      <c r="EF667">
        <v>0</v>
      </c>
      <c r="EG667">
        <v>0</v>
      </c>
      <c r="EH667">
        <v>0</v>
      </c>
      <c r="EI667">
        <v>0</v>
      </c>
      <c r="EJ667">
        <v>319329504</v>
      </c>
      <c r="EK667">
        <v>0</v>
      </c>
      <c r="EL667">
        <v>0</v>
      </c>
      <c r="EM667">
        <v>0</v>
      </c>
      <c r="EN667">
        <v>0</v>
      </c>
      <c r="EO667">
        <v>4883344</v>
      </c>
      <c r="EP667">
        <v>319329504</v>
      </c>
      <c r="EQ667">
        <v>4883344</v>
      </c>
      <c r="ER667">
        <v>364</v>
      </c>
      <c r="ES667" t="s">
        <v>881</v>
      </c>
      <c r="ET667" t="s">
        <v>10328</v>
      </c>
      <c r="EU667">
        <v>2023</v>
      </c>
      <c r="EV667" t="s">
        <v>10330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319329504</v>
      </c>
      <c r="FL667">
        <v>0</v>
      </c>
      <c r="FM667">
        <v>0</v>
      </c>
      <c r="FN667">
        <v>0</v>
      </c>
      <c r="FO667">
        <v>0</v>
      </c>
      <c r="FP667">
        <v>4883344</v>
      </c>
      <c r="FQ667" t="b">
        <v>1</v>
      </c>
      <c r="FR667" t="b">
        <v>1</v>
      </c>
    </row>
    <row r="668" spans="1:174" x14ac:dyDescent="0.4">
      <c r="A668" t="s">
        <v>2304</v>
      </c>
      <c r="B668">
        <v>806898958801</v>
      </c>
      <c r="C668">
        <v>6000000001274</v>
      </c>
      <c r="D668" t="s">
        <v>2305</v>
      </c>
      <c r="E668" t="s">
        <v>2306</v>
      </c>
      <c r="F668" t="s">
        <v>647</v>
      </c>
      <c r="G668" t="s">
        <v>1280</v>
      </c>
      <c r="H668" t="s">
        <v>1463</v>
      </c>
      <c r="I668" t="s">
        <v>590</v>
      </c>
      <c r="J668" t="s">
        <v>591</v>
      </c>
      <c r="K668" t="s">
        <v>592</v>
      </c>
      <c r="L668" t="s">
        <v>593</v>
      </c>
      <c r="M668" t="s">
        <v>974</v>
      </c>
      <c r="N668" t="s">
        <v>595</v>
      </c>
      <c r="O668" t="s">
        <v>596</v>
      </c>
      <c r="P668" t="s">
        <v>595</v>
      </c>
      <c r="Q668" t="s">
        <v>597</v>
      </c>
      <c r="R668" t="s">
        <v>598</v>
      </c>
      <c r="S668" t="s">
        <v>598</v>
      </c>
      <c r="T668" s="1">
        <v>45176</v>
      </c>
      <c r="U668" s="1">
        <v>46029</v>
      </c>
      <c r="V668" s="1">
        <v>46029</v>
      </c>
      <c r="X668" t="s">
        <v>594</v>
      </c>
      <c r="Y668" t="s">
        <v>594</v>
      </c>
      <c r="Z668" t="s">
        <v>1444</v>
      </c>
      <c r="AA668" t="s">
        <v>1444</v>
      </c>
      <c r="AB668" t="s">
        <v>1056</v>
      </c>
      <c r="AC668" t="s">
        <v>594</v>
      </c>
      <c r="AD668" t="s">
        <v>698</v>
      </c>
      <c r="AF668" t="s">
        <v>10331</v>
      </c>
      <c r="AH668" s="1">
        <v>45174</v>
      </c>
      <c r="AI668" t="s">
        <v>607</v>
      </c>
      <c r="AJ668" t="s">
        <v>608</v>
      </c>
      <c r="AK668" t="s">
        <v>647</v>
      </c>
      <c r="AL668" t="s">
        <v>609</v>
      </c>
      <c r="AM668" t="s">
        <v>610</v>
      </c>
      <c r="AN668" t="s">
        <v>619</v>
      </c>
      <c r="AO668">
        <v>0</v>
      </c>
      <c r="AP668">
        <v>100000000000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1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79764450883.444138</v>
      </c>
      <c r="DW668">
        <v>2321675034.7058792</v>
      </c>
      <c r="DX668">
        <v>0</v>
      </c>
      <c r="DY668">
        <v>0</v>
      </c>
      <c r="DZ668">
        <v>0</v>
      </c>
      <c r="EA668">
        <v>0</v>
      </c>
      <c r="EB668">
        <v>2321675034.7058792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450</v>
      </c>
      <c r="ES668" t="s">
        <v>10328</v>
      </c>
      <c r="ET668" t="s">
        <v>10328</v>
      </c>
      <c r="EU668">
        <v>2023</v>
      </c>
      <c r="EV668" t="s">
        <v>10329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 t="b">
        <v>1</v>
      </c>
      <c r="FR668" t="b">
        <v>1</v>
      </c>
    </row>
    <row r="669" spans="1:174" x14ac:dyDescent="0.4">
      <c r="A669" t="s">
        <v>356</v>
      </c>
      <c r="B669" t="s">
        <v>2307</v>
      </c>
      <c r="C669">
        <v>210001742</v>
      </c>
      <c r="D669" t="s">
        <v>2308</v>
      </c>
      <c r="E669" t="s">
        <v>2309</v>
      </c>
      <c r="F669" t="s">
        <v>1249</v>
      </c>
      <c r="G669" t="s">
        <v>1249</v>
      </c>
      <c r="H669" t="s">
        <v>1249</v>
      </c>
      <c r="I669" t="s">
        <v>590</v>
      </c>
      <c r="J669" t="s">
        <v>591</v>
      </c>
      <c r="K669" t="s">
        <v>592</v>
      </c>
      <c r="L669" t="s">
        <v>593</v>
      </c>
      <c r="M669" t="s">
        <v>594</v>
      </c>
      <c r="N669" t="s">
        <v>635</v>
      </c>
      <c r="O669" t="s">
        <v>596</v>
      </c>
      <c r="P669" t="s">
        <v>636</v>
      </c>
      <c r="Q669" t="s">
        <v>696</v>
      </c>
      <c r="R669" t="s">
        <v>598</v>
      </c>
      <c r="S669" t="s">
        <v>598</v>
      </c>
      <c r="T669" s="1">
        <v>45189</v>
      </c>
      <c r="U669" s="1">
        <v>46285</v>
      </c>
      <c r="V669" s="1">
        <v>48111</v>
      </c>
      <c r="X669" t="s">
        <v>594</v>
      </c>
      <c r="Y669" t="s">
        <v>594</v>
      </c>
      <c r="Z669" t="s">
        <v>594</v>
      </c>
      <c r="AA669" t="s">
        <v>594</v>
      </c>
      <c r="AB669" t="s">
        <v>746</v>
      </c>
      <c r="AC669" t="s">
        <v>2310</v>
      </c>
      <c r="AD669" t="s">
        <v>1037</v>
      </c>
      <c r="AF669" t="s">
        <v>735</v>
      </c>
      <c r="AH669" s="1">
        <v>45181</v>
      </c>
      <c r="AI669" t="s">
        <v>607</v>
      </c>
      <c r="AJ669" t="s">
        <v>1249</v>
      </c>
      <c r="AK669" t="s">
        <v>1249</v>
      </c>
      <c r="AL669" t="s">
        <v>609</v>
      </c>
      <c r="AM669" t="s">
        <v>610</v>
      </c>
      <c r="AN669" t="s">
        <v>619</v>
      </c>
      <c r="AO669">
        <v>0</v>
      </c>
      <c r="AP669">
        <v>50000000000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49768500000</v>
      </c>
      <c r="AX669">
        <v>0</v>
      </c>
      <c r="AY669">
        <v>3065000001</v>
      </c>
      <c r="AZ669">
        <v>26535000002</v>
      </c>
      <c r="BA669">
        <v>0</v>
      </c>
      <c r="BB669">
        <v>-3065000001</v>
      </c>
      <c r="BC669">
        <v>23233499998</v>
      </c>
      <c r="BD669">
        <v>263000000</v>
      </c>
      <c r="BE669">
        <v>263000000</v>
      </c>
      <c r="BF669">
        <v>4958081749</v>
      </c>
      <c r="BG669">
        <v>263000000</v>
      </c>
      <c r="BH669">
        <v>0</v>
      </c>
      <c r="BI669">
        <v>0</v>
      </c>
      <c r="BJ669">
        <v>-55436322</v>
      </c>
      <c r="BK669">
        <v>263000000</v>
      </c>
      <c r="BL669">
        <v>0</v>
      </c>
      <c r="BM669">
        <v>27925414</v>
      </c>
      <c r="BN669">
        <v>-27510908</v>
      </c>
      <c r="BO669">
        <v>263000000</v>
      </c>
      <c r="BP669">
        <v>263000000</v>
      </c>
      <c r="BQ669">
        <v>290925414</v>
      </c>
      <c r="BR669">
        <v>235489092</v>
      </c>
      <c r="BS669">
        <v>0</v>
      </c>
      <c r="BT669">
        <v>0</v>
      </c>
      <c r="BU669">
        <v>0</v>
      </c>
      <c r="BV669">
        <v>290925414</v>
      </c>
      <c r="BW669">
        <v>235489092</v>
      </c>
      <c r="BX669">
        <v>1.2258979550993083</v>
      </c>
      <c r="BY669">
        <v>0.93006809433195825</v>
      </c>
      <c r="BZ669">
        <v>0</v>
      </c>
      <c r="CA669">
        <v>23343234167</v>
      </c>
      <c r="CB669">
        <v>23343234167</v>
      </c>
      <c r="CC669">
        <v>26395688470</v>
      </c>
      <c r="CD669">
        <v>0</v>
      </c>
      <c r="CE669">
        <v>23891042943</v>
      </c>
      <c r="CF669">
        <v>23863117529</v>
      </c>
      <c r="CG669">
        <v>26983553852</v>
      </c>
      <c r="CH669">
        <v>23891042943</v>
      </c>
      <c r="CI669">
        <v>23863117529</v>
      </c>
      <c r="CJ669">
        <v>26983553852</v>
      </c>
      <c r="CK669">
        <v>-27510908</v>
      </c>
      <c r="CL669">
        <v>0</v>
      </c>
      <c r="CM669">
        <v>15.482223629951481</v>
      </c>
      <c r="CN669">
        <v>3.9847061038017286</v>
      </c>
      <c r="CO669">
        <v>7.2328194975852966</v>
      </c>
      <c r="CP669">
        <v>369886469596.30017</v>
      </c>
      <c r="CQ669">
        <v>95198784641.161316</v>
      </c>
      <c r="CR669">
        <v>172799601215.77802</v>
      </c>
      <c r="CS669">
        <v>1.1128349195575515</v>
      </c>
      <c r="CT669">
        <v>26586786851.619415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1</v>
      </c>
      <c r="DI669">
        <v>0</v>
      </c>
      <c r="DJ669">
        <v>23891042943</v>
      </c>
      <c r="DK669">
        <v>0</v>
      </c>
      <c r="DL669">
        <v>26983553852</v>
      </c>
      <c r="DM669">
        <v>0</v>
      </c>
      <c r="DN669">
        <v>0</v>
      </c>
      <c r="DO669">
        <v>0</v>
      </c>
      <c r="DP669">
        <v>3065000001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27616213366</v>
      </c>
      <c r="DW669">
        <v>3371529137.8448038</v>
      </c>
      <c r="DX669">
        <v>0</v>
      </c>
      <c r="DY669">
        <v>0</v>
      </c>
      <c r="DZ669">
        <v>0</v>
      </c>
      <c r="EA669">
        <v>0</v>
      </c>
      <c r="EB669">
        <v>3371529137.8448038</v>
      </c>
      <c r="EC669">
        <v>0.1220851350314268</v>
      </c>
      <c r="ED669">
        <v>3371529137.8448038</v>
      </c>
      <c r="EE669">
        <v>2916741203.7377715</v>
      </c>
      <c r="EF669">
        <v>0</v>
      </c>
      <c r="EG669">
        <v>263000000</v>
      </c>
      <c r="EH669">
        <v>0</v>
      </c>
      <c r="EI669">
        <v>0</v>
      </c>
      <c r="EJ669">
        <v>27925414</v>
      </c>
      <c r="EK669">
        <v>0</v>
      </c>
      <c r="EL669">
        <v>263000000</v>
      </c>
      <c r="EM669">
        <v>-55436322</v>
      </c>
      <c r="EN669">
        <v>0</v>
      </c>
      <c r="EO669">
        <v>27925414</v>
      </c>
      <c r="EP669">
        <v>290925414</v>
      </c>
      <c r="EQ669">
        <v>235489092</v>
      </c>
      <c r="ER669">
        <v>241</v>
      </c>
      <c r="ES669" t="s">
        <v>10328</v>
      </c>
      <c r="ET669" t="s">
        <v>10328</v>
      </c>
      <c r="EU669">
        <v>2023</v>
      </c>
      <c r="EV669" t="s">
        <v>613</v>
      </c>
      <c r="EW669">
        <v>0</v>
      </c>
      <c r="EX669">
        <v>263000000</v>
      </c>
      <c r="EY669">
        <v>0</v>
      </c>
      <c r="EZ669">
        <v>0</v>
      </c>
      <c r="FA669">
        <v>27925414</v>
      </c>
      <c r="FB669">
        <v>0</v>
      </c>
      <c r="FC669">
        <v>263000000</v>
      </c>
      <c r="FD669">
        <v>-55436322</v>
      </c>
      <c r="FE669">
        <v>0</v>
      </c>
      <c r="FF669">
        <v>27925414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 t="b">
        <v>1</v>
      </c>
      <c r="FR669" t="b">
        <v>1</v>
      </c>
    </row>
    <row r="670" spans="1:174" x14ac:dyDescent="0.4">
      <c r="A670" t="s">
        <v>357</v>
      </c>
      <c r="B670" t="s">
        <v>2311</v>
      </c>
      <c r="C670">
        <v>210001749</v>
      </c>
      <c r="D670" t="s">
        <v>2312</v>
      </c>
      <c r="E670" t="s">
        <v>2313</v>
      </c>
      <c r="F670" t="s">
        <v>868</v>
      </c>
      <c r="G670" t="s">
        <v>868</v>
      </c>
      <c r="H670" t="s">
        <v>868</v>
      </c>
      <c r="I670" t="s">
        <v>730</v>
      </c>
      <c r="J670" t="s">
        <v>878</v>
      </c>
      <c r="K670" t="s">
        <v>732</v>
      </c>
      <c r="L670" t="s">
        <v>879</v>
      </c>
      <c r="M670" t="s">
        <v>594</v>
      </c>
      <c r="N670" t="s">
        <v>635</v>
      </c>
      <c r="O670" t="s">
        <v>624</v>
      </c>
      <c r="P670" t="s">
        <v>625</v>
      </c>
      <c r="Q670" t="s">
        <v>696</v>
      </c>
      <c r="R670" t="s">
        <v>733</v>
      </c>
      <c r="S670" t="s">
        <v>733</v>
      </c>
      <c r="T670" s="1">
        <v>45217</v>
      </c>
      <c r="U670" s="1">
        <v>45930</v>
      </c>
      <c r="V670" s="1">
        <v>48852</v>
      </c>
      <c r="X670" t="s">
        <v>594</v>
      </c>
      <c r="Y670" t="s">
        <v>594</v>
      </c>
      <c r="Z670" t="s">
        <v>594</v>
      </c>
      <c r="AA670" t="s">
        <v>594</v>
      </c>
      <c r="AB670" t="s">
        <v>594</v>
      </c>
      <c r="AC670" t="s">
        <v>2314</v>
      </c>
      <c r="AD670" t="s">
        <v>1011</v>
      </c>
      <c r="AF670" t="s">
        <v>870</v>
      </c>
      <c r="AH670" s="1">
        <v>45187</v>
      </c>
      <c r="AI670" t="s">
        <v>607</v>
      </c>
      <c r="AJ670" t="s">
        <v>737</v>
      </c>
      <c r="AK670" t="s">
        <v>868</v>
      </c>
      <c r="AL670" t="s">
        <v>627</v>
      </c>
      <c r="AM670" t="s">
        <v>610</v>
      </c>
      <c r="AN670" t="s">
        <v>619</v>
      </c>
      <c r="AO670">
        <v>17500000</v>
      </c>
      <c r="AP670">
        <v>24500000000</v>
      </c>
      <c r="AQ670">
        <v>0</v>
      </c>
      <c r="AR670">
        <v>0</v>
      </c>
      <c r="AS670">
        <v>0</v>
      </c>
      <c r="AT670">
        <v>0</v>
      </c>
      <c r="AU670">
        <v>617101761</v>
      </c>
      <c r="AV670">
        <v>617101761</v>
      </c>
      <c r="AW670">
        <v>21923196765</v>
      </c>
      <c r="AX670">
        <v>0</v>
      </c>
      <c r="AY670">
        <v>0</v>
      </c>
      <c r="AZ670">
        <v>0</v>
      </c>
      <c r="BA670">
        <v>617101761</v>
      </c>
      <c r="BB670">
        <v>617101761</v>
      </c>
      <c r="BC670">
        <v>21923196765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175250696</v>
      </c>
      <c r="BN670">
        <v>94856414</v>
      </c>
      <c r="BO670">
        <v>0</v>
      </c>
      <c r="BP670">
        <v>0</v>
      </c>
      <c r="BQ670">
        <v>175250696</v>
      </c>
      <c r="BR670">
        <v>94856414</v>
      </c>
      <c r="BS670">
        <v>0</v>
      </c>
      <c r="BT670">
        <v>0</v>
      </c>
      <c r="BU670">
        <v>0</v>
      </c>
      <c r="BV670">
        <v>175250696</v>
      </c>
      <c r="BW670">
        <v>94856414</v>
      </c>
      <c r="BX670">
        <v>0.59850643355020838</v>
      </c>
      <c r="BY670">
        <v>0.32237718004334576</v>
      </c>
      <c r="BZ670">
        <v>16033465</v>
      </c>
      <c r="CA670">
        <v>21923196765</v>
      </c>
      <c r="CB670">
        <v>21306095004</v>
      </c>
      <c r="CC670">
        <v>21306095004</v>
      </c>
      <c r="CD670">
        <v>20256178</v>
      </c>
      <c r="CE670">
        <v>30655699785</v>
      </c>
      <c r="CF670">
        <v>28082228328</v>
      </c>
      <c r="CG670">
        <v>28287251266</v>
      </c>
      <c r="CH670">
        <v>28313850604.422798</v>
      </c>
      <c r="CI670">
        <v>27143094904.362362</v>
      </c>
      <c r="CJ670">
        <v>27185709715.96236</v>
      </c>
      <c r="CK670">
        <v>511039127.46043777</v>
      </c>
      <c r="CL670">
        <v>0</v>
      </c>
      <c r="CM670">
        <v>117.95866131782537</v>
      </c>
      <c r="CN670">
        <v>27.401723265647892</v>
      </c>
      <c r="CO670">
        <v>18.667531609535214</v>
      </c>
      <c r="CP670">
        <v>3616105308399.7471</v>
      </c>
      <c r="CQ670">
        <v>840019002023.35156</v>
      </c>
      <c r="CR670">
        <v>572266244748.9093</v>
      </c>
      <c r="CS670">
        <v>1.3983225217383117</v>
      </c>
      <c r="CT670">
        <v>42866555429.013824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1</v>
      </c>
      <c r="DJ670">
        <v>0</v>
      </c>
      <c r="DK670">
        <v>30655699785</v>
      </c>
      <c r="DL670">
        <v>0</v>
      </c>
      <c r="DM670">
        <v>28287251266</v>
      </c>
      <c r="DN670">
        <v>0</v>
      </c>
      <c r="DO670">
        <v>617101761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22918374621</v>
      </c>
      <c r="DW670">
        <v>0</v>
      </c>
      <c r="DX670">
        <v>0</v>
      </c>
      <c r="DY670">
        <v>11230003564.290007</v>
      </c>
      <c r="DZ670">
        <v>5729593655.2499981</v>
      </c>
      <c r="EA670">
        <v>0</v>
      </c>
      <c r="EB670">
        <v>16959597219.540005</v>
      </c>
      <c r="EC670">
        <v>0.74000000000000021</v>
      </c>
      <c r="ED670">
        <v>16959597219.540005</v>
      </c>
      <c r="EE670">
        <v>22685217840.900005</v>
      </c>
      <c r="EF670">
        <v>1766990387</v>
      </c>
      <c r="EG670">
        <v>0</v>
      </c>
      <c r="EH670">
        <v>0</v>
      </c>
      <c r="EI670">
        <v>-1781119000</v>
      </c>
      <c r="EJ670">
        <v>189379309</v>
      </c>
      <c r="EK670">
        <v>1561967449</v>
      </c>
      <c r="EL670">
        <v>0</v>
      </c>
      <c r="EM670">
        <v>0</v>
      </c>
      <c r="EN670">
        <v>-1656490344</v>
      </c>
      <c r="EO670">
        <v>189379309</v>
      </c>
      <c r="EP670">
        <v>175250696</v>
      </c>
      <c r="EQ670">
        <v>94856414</v>
      </c>
      <c r="ER670">
        <v>291</v>
      </c>
      <c r="ES670" t="s">
        <v>1424</v>
      </c>
      <c r="ET670" t="s">
        <v>10328</v>
      </c>
      <c r="EU670">
        <v>2023</v>
      </c>
      <c r="EV670" t="s">
        <v>855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1766990387</v>
      </c>
      <c r="FH670">
        <v>0</v>
      </c>
      <c r="FI670">
        <v>0</v>
      </c>
      <c r="FJ670">
        <v>-1781119000</v>
      </c>
      <c r="FK670">
        <v>189379309</v>
      </c>
      <c r="FL670">
        <v>1561967449</v>
      </c>
      <c r="FM670">
        <v>0</v>
      </c>
      <c r="FN670">
        <v>0</v>
      </c>
      <c r="FO670">
        <v>-1656490344</v>
      </c>
      <c r="FP670">
        <v>189379309</v>
      </c>
      <c r="FQ670" t="b">
        <v>1</v>
      </c>
      <c r="FR670" t="b">
        <v>1</v>
      </c>
    </row>
    <row r="671" spans="1:174" x14ac:dyDescent="0.4">
      <c r="A671" t="s">
        <v>2315</v>
      </c>
      <c r="C671" t="s">
        <v>2316</v>
      </c>
      <c r="D671" t="s">
        <v>2317</v>
      </c>
      <c r="F671" t="s">
        <v>587</v>
      </c>
      <c r="G671" t="s">
        <v>588</v>
      </c>
      <c r="H671" t="s">
        <v>589</v>
      </c>
      <c r="I671" t="s">
        <v>590</v>
      </c>
      <c r="J671" t="s">
        <v>591</v>
      </c>
      <c r="K671" t="s">
        <v>592</v>
      </c>
      <c r="L671" t="s">
        <v>593</v>
      </c>
      <c r="M671" t="s">
        <v>594</v>
      </c>
      <c r="N671" t="s">
        <v>595</v>
      </c>
      <c r="O671" t="s">
        <v>596</v>
      </c>
      <c r="P671" t="s">
        <v>595</v>
      </c>
      <c r="Q671" t="s">
        <v>597</v>
      </c>
      <c r="R671" t="s">
        <v>946</v>
      </c>
      <c r="S671" t="s">
        <v>946</v>
      </c>
      <c r="T671" t="s">
        <v>946</v>
      </c>
      <c r="U671" t="s">
        <v>2318</v>
      </c>
      <c r="V671" t="s">
        <v>2318</v>
      </c>
      <c r="X671" t="s">
        <v>599</v>
      </c>
      <c r="Y671" t="s">
        <v>600</v>
      </c>
      <c r="Z671" t="s">
        <v>601</v>
      </c>
      <c r="AA671" t="s">
        <v>1119</v>
      </c>
      <c r="AB671" t="s">
        <v>1152</v>
      </c>
      <c r="AC671" t="s">
        <v>594</v>
      </c>
      <c r="AD671" t="s">
        <v>618</v>
      </c>
      <c r="AF671" t="s">
        <v>605</v>
      </c>
      <c r="AH671" s="1">
        <v>45251</v>
      </c>
      <c r="AI671" t="s">
        <v>607</v>
      </c>
      <c r="AJ671" t="s">
        <v>608</v>
      </c>
      <c r="AK671" t="s">
        <v>587</v>
      </c>
      <c r="AL671" t="s">
        <v>609</v>
      </c>
      <c r="AM671" t="s">
        <v>946</v>
      </c>
      <c r="AN671" t="s">
        <v>619</v>
      </c>
      <c r="AO671">
        <v>0</v>
      </c>
      <c r="AP671">
        <v>100000000000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1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450</v>
      </c>
      <c r="ES671" t="s">
        <v>10328</v>
      </c>
      <c r="ET671" t="s">
        <v>10328</v>
      </c>
      <c r="EU671">
        <v>2023</v>
      </c>
      <c r="EV671" t="s">
        <v>10329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 t="b">
        <v>1</v>
      </c>
      <c r="FR671" t="b">
        <v>1</v>
      </c>
    </row>
    <row r="672" spans="1:174" x14ac:dyDescent="0.4">
      <c r="A672" t="s">
        <v>359</v>
      </c>
      <c r="B672" t="s">
        <v>2319</v>
      </c>
      <c r="C672">
        <v>110000807</v>
      </c>
      <c r="D672" t="s">
        <v>2320</v>
      </c>
      <c r="E672" t="s">
        <v>2320</v>
      </c>
      <c r="F672" t="s">
        <v>587</v>
      </c>
      <c r="G672" t="s">
        <v>695</v>
      </c>
      <c r="H672" t="s">
        <v>695</v>
      </c>
      <c r="I672" t="s">
        <v>590</v>
      </c>
      <c r="J672" t="s">
        <v>591</v>
      </c>
      <c r="K672" t="s">
        <v>732</v>
      </c>
      <c r="L672" t="s">
        <v>695</v>
      </c>
      <c r="M672" t="s">
        <v>594</v>
      </c>
      <c r="N672" t="s">
        <v>623</v>
      </c>
      <c r="O672" t="s">
        <v>624</v>
      </c>
      <c r="P672" t="s">
        <v>625</v>
      </c>
      <c r="Q672" t="s">
        <v>696</v>
      </c>
      <c r="R672" t="s">
        <v>598</v>
      </c>
      <c r="S672" t="s">
        <v>598</v>
      </c>
      <c r="T672" s="1">
        <v>45309</v>
      </c>
      <c r="U672" s="1">
        <v>46842</v>
      </c>
      <c r="V672" s="1">
        <v>48668</v>
      </c>
      <c r="X672" t="s">
        <v>594</v>
      </c>
      <c r="Y672" t="s">
        <v>594</v>
      </c>
      <c r="Z672" t="s">
        <v>594</v>
      </c>
      <c r="AA672" t="s">
        <v>594</v>
      </c>
      <c r="AB672" t="s">
        <v>2321</v>
      </c>
      <c r="AC672" t="s">
        <v>594</v>
      </c>
      <c r="AD672" t="s">
        <v>825</v>
      </c>
      <c r="AF672" t="s">
        <v>605</v>
      </c>
      <c r="AH672" s="1">
        <v>45278</v>
      </c>
      <c r="AI672" t="s">
        <v>607</v>
      </c>
      <c r="AJ672" t="s">
        <v>608</v>
      </c>
      <c r="AK672" t="s">
        <v>587</v>
      </c>
      <c r="AL672" t="s">
        <v>627</v>
      </c>
      <c r="AM672" t="s">
        <v>610</v>
      </c>
      <c r="AN672" t="s">
        <v>619</v>
      </c>
      <c r="AO672">
        <v>0</v>
      </c>
      <c r="AP672">
        <v>100000000000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50120000000</v>
      </c>
      <c r="AX672">
        <v>0</v>
      </c>
      <c r="AY672">
        <v>0</v>
      </c>
      <c r="AZ672">
        <v>7409266530</v>
      </c>
      <c r="BA672">
        <v>0</v>
      </c>
      <c r="BB672">
        <v>0</v>
      </c>
      <c r="BC672">
        <v>42710733470</v>
      </c>
      <c r="BD672">
        <v>0</v>
      </c>
      <c r="BE672">
        <v>0</v>
      </c>
      <c r="BF672">
        <v>1755915007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683371735</v>
      </c>
      <c r="BN672">
        <v>683371735</v>
      </c>
      <c r="BO672">
        <v>0</v>
      </c>
      <c r="BP672">
        <v>0</v>
      </c>
      <c r="BQ672">
        <v>683371735</v>
      </c>
      <c r="BR672">
        <v>683371735</v>
      </c>
      <c r="BS672">
        <v>0</v>
      </c>
      <c r="BT672">
        <v>0</v>
      </c>
      <c r="BU672">
        <v>0</v>
      </c>
      <c r="BV672">
        <v>683371735</v>
      </c>
      <c r="BW672">
        <v>683371735</v>
      </c>
      <c r="BX672">
        <v>1.6177957520486028</v>
      </c>
      <c r="BY672">
        <v>1.6177957520486028</v>
      </c>
      <c r="BZ672">
        <v>0</v>
      </c>
      <c r="CA672">
        <v>42710733470</v>
      </c>
      <c r="CB672">
        <v>42710733470</v>
      </c>
      <c r="CC672">
        <v>42710733470</v>
      </c>
      <c r="CD672">
        <v>0</v>
      </c>
      <c r="CE672">
        <v>42924287137</v>
      </c>
      <c r="CF672">
        <v>42240915402</v>
      </c>
      <c r="CG672">
        <v>42240915402</v>
      </c>
      <c r="CH672">
        <v>42924287137</v>
      </c>
      <c r="CI672">
        <v>42240915402</v>
      </c>
      <c r="CJ672">
        <v>42240915402</v>
      </c>
      <c r="CK672">
        <v>683371735</v>
      </c>
      <c r="CL672">
        <v>0</v>
      </c>
      <c r="CM672">
        <v>20.79902350902557</v>
      </c>
      <c r="CN672">
        <v>6.7250308394432077</v>
      </c>
      <c r="CO672">
        <v>3.3332672715187082</v>
      </c>
      <c r="CP672">
        <v>892783257270.62683</v>
      </c>
      <c r="CQ672">
        <v>288667154757.44037</v>
      </c>
      <c r="CR672">
        <v>143078121467.03357</v>
      </c>
      <c r="CS672">
        <v>1.0392950653232242</v>
      </c>
      <c r="CT672">
        <v>44610999804.001251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1</v>
      </c>
      <c r="DJ672">
        <v>0</v>
      </c>
      <c r="DK672">
        <v>42924287137</v>
      </c>
      <c r="DL672">
        <v>0</v>
      </c>
      <c r="DM672">
        <v>42240915402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28118126528</v>
      </c>
      <c r="DW672">
        <v>0</v>
      </c>
      <c r="DX672">
        <v>0</v>
      </c>
      <c r="DY672">
        <v>13777881998.719999</v>
      </c>
      <c r="DZ672">
        <v>0</v>
      </c>
      <c r="EA672">
        <v>0</v>
      </c>
      <c r="EB672">
        <v>13777881998.719999</v>
      </c>
      <c r="EC672">
        <v>0.49</v>
      </c>
      <c r="ED672">
        <v>13777881998.719999</v>
      </c>
      <c r="EE672">
        <v>21032900697.130001</v>
      </c>
      <c r="EF672">
        <v>0</v>
      </c>
      <c r="EG672">
        <v>0</v>
      </c>
      <c r="EH672">
        <v>0</v>
      </c>
      <c r="EI672">
        <v>0</v>
      </c>
      <c r="EJ672">
        <v>683371735</v>
      </c>
      <c r="EK672">
        <v>0</v>
      </c>
      <c r="EL672">
        <v>0</v>
      </c>
      <c r="EM672">
        <v>0</v>
      </c>
      <c r="EN672">
        <v>0</v>
      </c>
      <c r="EO672">
        <v>683371735</v>
      </c>
      <c r="EP672">
        <v>683371735</v>
      </c>
      <c r="EQ672">
        <v>683371735</v>
      </c>
      <c r="ER672">
        <v>152</v>
      </c>
      <c r="ES672" t="s">
        <v>10328</v>
      </c>
      <c r="ET672" t="s">
        <v>10328</v>
      </c>
      <c r="EU672">
        <v>2023</v>
      </c>
      <c r="EV672" t="s">
        <v>10330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683371735</v>
      </c>
      <c r="FL672">
        <v>0</v>
      </c>
      <c r="FM672">
        <v>0</v>
      </c>
      <c r="FN672">
        <v>0</v>
      </c>
      <c r="FO672">
        <v>0</v>
      </c>
      <c r="FP672">
        <v>683371735</v>
      </c>
      <c r="FQ672" t="b">
        <v>1</v>
      </c>
      <c r="FR672" t="b">
        <v>1</v>
      </c>
    </row>
    <row r="673" spans="1:174" x14ac:dyDescent="0.4">
      <c r="A673" t="s">
        <v>360</v>
      </c>
      <c r="B673" t="s">
        <v>2322</v>
      </c>
      <c r="C673">
        <v>210002208</v>
      </c>
      <c r="D673" t="s">
        <v>2323</v>
      </c>
      <c r="E673" t="s">
        <v>2323</v>
      </c>
      <c r="F673" t="s">
        <v>587</v>
      </c>
      <c r="G673" t="s">
        <v>695</v>
      </c>
      <c r="H673" t="s">
        <v>695</v>
      </c>
      <c r="I673" t="s">
        <v>730</v>
      </c>
      <c r="J673" t="s">
        <v>731</v>
      </c>
      <c r="K673" t="s">
        <v>732</v>
      </c>
      <c r="L673" t="s">
        <v>879</v>
      </c>
      <c r="M673" t="s">
        <v>594</v>
      </c>
      <c r="N673" t="s">
        <v>635</v>
      </c>
      <c r="O673" t="s">
        <v>624</v>
      </c>
      <c r="P673" t="s">
        <v>625</v>
      </c>
      <c r="Q673" t="s">
        <v>696</v>
      </c>
      <c r="R673" t="s">
        <v>598</v>
      </c>
      <c r="S673" t="s">
        <v>733</v>
      </c>
      <c r="T673" s="1">
        <v>45924</v>
      </c>
      <c r="U673" t="s">
        <v>2324</v>
      </c>
      <c r="V673" t="s">
        <v>2324</v>
      </c>
      <c r="X673" t="s">
        <v>594</v>
      </c>
      <c r="Y673" t="s">
        <v>594</v>
      </c>
      <c r="Z673" t="s">
        <v>594</v>
      </c>
      <c r="AA673" t="s">
        <v>594</v>
      </c>
      <c r="AB673" t="s">
        <v>2325</v>
      </c>
      <c r="AC673" t="s">
        <v>2326</v>
      </c>
      <c r="AD673" t="s">
        <v>904</v>
      </c>
      <c r="AF673" t="s">
        <v>813</v>
      </c>
      <c r="AH673" s="1">
        <v>45266</v>
      </c>
      <c r="AI673" t="s">
        <v>607</v>
      </c>
      <c r="AJ673" t="s">
        <v>814</v>
      </c>
      <c r="AK673" t="s">
        <v>587</v>
      </c>
      <c r="AL673" t="s">
        <v>627</v>
      </c>
      <c r="AM673" t="s">
        <v>610</v>
      </c>
      <c r="AN673" t="s">
        <v>619</v>
      </c>
      <c r="AO673">
        <v>70000000</v>
      </c>
      <c r="AP673">
        <v>108500000000</v>
      </c>
      <c r="AQ673">
        <v>0</v>
      </c>
      <c r="AR673">
        <v>0</v>
      </c>
      <c r="AS673">
        <v>0</v>
      </c>
      <c r="AT673">
        <v>0</v>
      </c>
      <c r="AU673">
        <v>5415678952</v>
      </c>
      <c r="AV673">
        <v>5415678952</v>
      </c>
      <c r="AW673">
        <v>6631053952</v>
      </c>
      <c r="AX673">
        <v>0</v>
      </c>
      <c r="AY673">
        <v>0</v>
      </c>
      <c r="AZ673">
        <v>0</v>
      </c>
      <c r="BA673">
        <v>5415678952</v>
      </c>
      <c r="BB673">
        <v>5415678952</v>
      </c>
      <c r="BC673">
        <v>6631053952</v>
      </c>
      <c r="BD673">
        <v>178049</v>
      </c>
      <c r="BE673">
        <v>178049</v>
      </c>
      <c r="BF673">
        <v>178049</v>
      </c>
      <c r="BG673">
        <v>0</v>
      </c>
      <c r="BH673">
        <v>0</v>
      </c>
      <c r="BI673">
        <v>178049</v>
      </c>
      <c r="BJ673">
        <v>0</v>
      </c>
      <c r="BK673">
        <v>0</v>
      </c>
      <c r="BL673">
        <v>178049</v>
      </c>
      <c r="BM673">
        <v>-14953635</v>
      </c>
      <c r="BN673">
        <v>-14953635</v>
      </c>
      <c r="BO673">
        <v>178049</v>
      </c>
      <c r="BP673">
        <v>178049</v>
      </c>
      <c r="BQ673">
        <v>-14775586</v>
      </c>
      <c r="BR673">
        <v>-14775586</v>
      </c>
      <c r="BS673">
        <v>0</v>
      </c>
      <c r="BT673">
        <v>0</v>
      </c>
      <c r="BU673">
        <v>0</v>
      </c>
      <c r="BV673">
        <v>-14775586</v>
      </c>
      <c r="BW673">
        <v>-14775586</v>
      </c>
      <c r="BX673">
        <v>-0.37806997069624487</v>
      </c>
      <c r="BY673">
        <v>-0.37806997069624487</v>
      </c>
      <c r="BZ673">
        <v>0</v>
      </c>
      <c r="CA673">
        <v>6631053952</v>
      </c>
      <c r="CB673">
        <v>1215375000</v>
      </c>
      <c r="CC673">
        <v>1215375000</v>
      </c>
      <c r="CD673">
        <v>0</v>
      </c>
      <c r="CE673">
        <v>6601136620</v>
      </c>
      <c r="CF673">
        <v>1200411303</v>
      </c>
      <c r="CG673">
        <v>1200411303</v>
      </c>
      <c r="CH673">
        <v>6601136620</v>
      </c>
      <c r="CI673">
        <v>1200411303</v>
      </c>
      <c r="CJ673">
        <v>1200411303</v>
      </c>
      <c r="CK673">
        <v>-14953635</v>
      </c>
      <c r="CL673">
        <v>0</v>
      </c>
      <c r="CM673">
        <v>-6.4878627657890302</v>
      </c>
      <c r="CN673">
        <v>-3.511538803577424</v>
      </c>
      <c r="CO673">
        <v>-3.9485791325569162</v>
      </c>
      <c r="CP673">
        <v>-42827268488.784447</v>
      </c>
      <c r="CQ673">
        <v>-23180147388.845921</v>
      </c>
      <c r="CR673">
        <v>-26065110308.889294</v>
      </c>
      <c r="CS673">
        <v>0.99551514989694356</v>
      </c>
      <c r="CT673">
        <v>6571531511.7495031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1</v>
      </c>
      <c r="DJ673">
        <v>0</v>
      </c>
      <c r="DK673">
        <v>6601136620</v>
      </c>
      <c r="DL673">
        <v>0</v>
      </c>
      <c r="DM673">
        <v>1200411303</v>
      </c>
      <c r="DN673">
        <v>0</v>
      </c>
      <c r="DO673">
        <v>5415678952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178049</v>
      </c>
      <c r="EH673">
        <v>0</v>
      </c>
      <c r="EI673">
        <v>0</v>
      </c>
      <c r="EJ673">
        <v>-14953635</v>
      </c>
      <c r="EK673">
        <v>0</v>
      </c>
      <c r="EL673">
        <v>178049</v>
      </c>
      <c r="EM673">
        <v>0</v>
      </c>
      <c r="EN673">
        <v>0</v>
      </c>
      <c r="EO673">
        <v>-14953635</v>
      </c>
      <c r="EP673">
        <v>-14775586</v>
      </c>
      <c r="EQ673">
        <v>-14775586</v>
      </c>
      <c r="ER673">
        <v>706</v>
      </c>
      <c r="EU673">
        <v>2023</v>
      </c>
      <c r="EV673" t="s">
        <v>613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178049</v>
      </c>
      <c r="FI673">
        <v>0</v>
      </c>
      <c r="FJ673">
        <v>0</v>
      </c>
      <c r="FK673">
        <v>-14953635</v>
      </c>
      <c r="FL673">
        <v>0</v>
      </c>
      <c r="FM673">
        <v>178049</v>
      </c>
      <c r="FN673">
        <v>0</v>
      </c>
      <c r="FO673">
        <v>0</v>
      </c>
      <c r="FP673">
        <v>-14953635</v>
      </c>
      <c r="FQ673" t="b">
        <v>1</v>
      </c>
      <c r="FR673" t="b">
        <v>1</v>
      </c>
    </row>
    <row r="674" spans="1:174" x14ac:dyDescent="0.4">
      <c r="A674" t="s">
        <v>361</v>
      </c>
      <c r="B674" t="s">
        <v>2327</v>
      </c>
      <c r="C674">
        <v>210001770</v>
      </c>
      <c r="D674" t="s">
        <v>2328</v>
      </c>
      <c r="E674" t="s">
        <v>2329</v>
      </c>
      <c r="F674" t="s">
        <v>728</v>
      </c>
      <c r="G674" t="s">
        <v>728</v>
      </c>
      <c r="H674" t="s">
        <v>728</v>
      </c>
      <c r="I674" t="s">
        <v>730</v>
      </c>
      <c r="J674" t="s">
        <v>731</v>
      </c>
      <c r="K674" t="s">
        <v>732</v>
      </c>
      <c r="L674" t="s">
        <v>695</v>
      </c>
      <c r="M674" t="s">
        <v>594</v>
      </c>
      <c r="N674" t="s">
        <v>635</v>
      </c>
      <c r="O674" t="s">
        <v>624</v>
      </c>
      <c r="P674" t="s">
        <v>625</v>
      </c>
      <c r="Q674" t="s">
        <v>696</v>
      </c>
      <c r="R674" t="s">
        <v>733</v>
      </c>
      <c r="S674" t="s">
        <v>733</v>
      </c>
      <c r="T674" s="1">
        <v>45239</v>
      </c>
      <c r="U674" s="1">
        <v>47066</v>
      </c>
      <c r="V674" s="1">
        <v>48892</v>
      </c>
      <c r="X674" t="s">
        <v>594</v>
      </c>
      <c r="Y674" t="s">
        <v>594</v>
      </c>
      <c r="Z674" t="s">
        <v>594</v>
      </c>
      <c r="AA674" t="s">
        <v>594</v>
      </c>
      <c r="AB674" t="s">
        <v>594</v>
      </c>
      <c r="AC674" t="s">
        <v>2330</v>
      </c>
      <c r="AD674" t="s">
        <v>888</v>
      </c>
      <c r="AF674" t="s">
        <v>735</v>
      </c>
      <c r="AH674" s="1">
        <v>45222</v>
      </c>
      <c r="AI674" t="s">
        <v>607</v>
      </c>
      <c r="AJ674" t="s">
        <v>737</v>
      </c>
      <c r="AK674" t="s">
        <v>728</v>
      </c>
      <c r="AL674" t="s">
        <v>627</v>
      </c>
      <c r="AM674" t="s">
        <v>610</v>
      </c>
      <c r="AN674" t="s">
        <v>619</v>
      </c>
      <c r="AO674">
        <v>70000000</v>
      </c>
      <c r="AP674">
        <v>98000000000</v>
      </c>
      <c r="AQ674">
        <v>0</v>
      </c>
      <c r="AR674">
        <v>0</v>
      </c>
      <c r="AS674">
        <v>0</v>
      </c>
      <c r="AT674">
        <v>0</v>
      </c>
      <c r="AU674">
        <v>3117326163</v>
      </c>
      <c r="AV674">
        <v>3117326163</v>
      </c>
      <c r="AW674">
        <v>52053395972</v>
      </c>
      <c r="AX674">
        <v>2138632214</v>
      </c>
      <c r="AY674">
        <v>2138632214</v>
      </c>
      <c r="AZ674">
        <v>10920023347</v>
      </c>
      <c r="BA674">
        <v>978693949</v>
      </c>
      <c r="BB674">
        <v>978693949</v>
      </c>
      <c r="BC674">
        <v>41133372625</v>
      </c>
      <c r="BD674">
        <v>0</v>
      </c>
      <c r="BE674">
        <v>0</v>
      </c>
      <c r="BF674">
        <v>2295062210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2245684347</v>
      </c>
      <c r="BN674">
        <v>2102599999</v>
      </c>
      <c r="BO674">
        <v>0</v>
      </c>
      <c r="BP674">
        <v>0</v>
      </c>
      <c r="BQ674">
        <v>2245684347</v>
      </c>
      <c r="BR674">
        <v>2102599999</v>
      </c>
      <c r="BS674">
        <v>0</v>
      </c>
      <c r="BT674">
        <v>0</v>
      </c>
      <c r="BU674">
        <v>0</v>
      </c>
      <c r="BV674">
        <v>2245684347</v>
      </c>
      <c r="BW674">
        <v>2102599999</v>
      </c>
      <c r="BX674">
        <v>4.737934804852741</v>
      </c>
      <c r="BY674">
        <v>4.413930206018482</v>
      </c>
      <c r="BZ674">
        <v>29456583.530000001</v>
      </c>
      <c r="CA674">
        <v>41727145450</v>
      </c>
      <c r="CB674">
        <v>40424888988</v>
      </c>
      <c r="CC674">
        <v>40424888988</v>
      </c>
      <c r="CD674">
        <v>34064418</v>
      </c>
      <c r="CE674">
        <v>51553090201</v>
      </c>
      <c r="CF674">
        <v>45488510067</v>
      </c>
      <c r="CG674">
        <v>45820612913</v>
      </c>
      <c r="CH674">
        <v>48700642198.961479</v>
      </c>
      <c r="CI674">
        <v>45096937073.449249</v>
      </c>
      <c r="CJ674">
        <v>45131046795.449249</v>
      </c>
      <c r="CK674">
        <v>2590901454.5122299</v>
      </c>
      <c r="CL674">
        <v>0</v>
      </c>
      <c r="CM674">
        <v>244.74099874496466</v>
      </c>
      <c r="CN674">
        <v>49.063996672630303</v>
      </c>
      <c r="CO674">
        <v>26.958113312721256</v>
      </c>
      <c r="CP674">
        <v>12617154784181.99</v>
      </c>
      <c r="CQ674">
        <v>2529400646085.6738</v>
      </c>
      <c r="CR674">
        <v>1389774047259.4978</v>
      </c>
      <c r="CS674">
        <v>1.2442641742882519</v>
      </c>
      <c r="CT674">
        <v>64145663210.955032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1</v>
      </c>
      <c r="DJ674">
        <v>0</v>
      </c>
      <c r="DK674">
        <v>51553090201</v>
      </c>
      <c r="DL674">
        <v>0</v>
      </c>
      <c r="DM674">
        <v>45820612913</v>
      </c>
      <c r="DN674">
        <v>0</v>
      </c>
      <c r="DO674">
        <v>3117326163</v>
      </c>
      <c r="DP674">
        <v>0</v>
      </c>
      <c r="DQ674">
        <v>2138632214</v>
      </c>
      <c r="DR674">
        <v>0</v>
      </c>
      <c r="DS674">
        <v>0</v>
      </c>
      <c r="DT674">
        <v>0</v>
      </c>
      <c r="DU674">
        <v>0</v>
      </c>
      <c r="DV674">
        <v>29869860870</v>
      </c>
      <c r="DW674">
        <v>0</v>
      </c>
      <c r="DX674">
        <v>0</v>
      </c>
      <c r="DY674">
        <v>14636231826.299999</v>
      </c>
      <c r="DZ674">
        <v>7467465217.5</v>
      </c>
      <c r="EA674">
        <v>0</v>
      </c>
      <c r="EB674">
        <v>22103697043.799999</v>
      </c>
      <c r="EC674">
        <v>0.74</v>
      </c>
      <c r="ED674">
        <v>22103697043.799999</v>
      </c>
      <c r="EE674">
        <v>38149286748.739998</v>
      </c>
      <c r="EF674">
        <v>2853144464</v>
      </c>
      <c r="EG674">
        <v>0</v>
      </c>
      <c r="EH674">
        <v>0</v>
      </c>
      <c r="EI674">
        <v>-2840201838</v>
      </c>
      <c r="EJ674">
        <v>2232741721</v>
      </c>
      <c r="EK674">
        <v>2521041618</v>
      </c>
      <c r="EL674">
        <v>0</v>
      </c>
      <c r="EM674">
        <v>0</v>
      </c>
      <c r="EN674">
        <v>-2651183340</v>
      </c>
      <c r="EO674">
        <v>2232741721</v>
      </c>
      <c r="EP674">
        <v>2245684347</v>
      </c>
      <c r="EQ674">
        <v>2102599999</v>
      </c>
      <c r="ER674">
        <v>59</v>
      </c>
      <c r="ES674" t="s">
        <v>956</v>
      </c>
      <c r="ET674" t="s">
        <v>10328</v>
      </c>
      <c r="EU674">
        <v>2023</v>
      </c>
      <c r="EV674" t="s">
        <v>855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2853144464</v>
      </c>
      <c r="FH674">
        <v>0</v>
      </c>
      <c r="FI674">
        <v>0</v>
      </c>
      <c r="FJ674">
        <v>-2840201838</v>
      </c>
      <c r="FK674">
        <v>2232741721</v>
      </c>
      <c r="FL674">
        <v>2521041618</v>
      </c>
      <c r="FM674">
        <v>0</v>
      </c>
      <c r="FN674">
        <v>0</v>
      </c>
      <c r="FO674">
        <v>-2651183340</v>
      </c>
      <c r="FP674">
        <v>2232741721</v>
      </c>
      <c r="FQ674" t="b">
        <v>1</v>
      </c>
      <c r="FR674" t="b">
        <v>1</v>
      </c>
    </row>
    <row r="675" spans="1:174" x14ac:dyDescent="0.4">
      <c r="A675" t="s">
        <v>358</v>
      </c>
      <c r="B675" t="s">
        <v>2331</v>
      </c>
      <c r="C675">
        <v>210001791</v>
      </c>
      <c r="D675" t="s">
        <v>2332</v>
      </c>
      <c r="E675" t="s">
        <v>2333</v>
      </c>
      <c r="F675" t="s">
        <v>647</v>
      </c>
      <c r="G675" t="s">
        <v>648</v>
      </c>
      <c r="H675" t="s">
        <v>1527</v>
      </c>
      <c r="I675" t="s">
        <v>730</v>
      </c>
      <c r="J675" t="s">
        <v>878</v>
      </c>
      <c r="K675" t="s">
        <v>732</v>
      </c>
      <c r="L675" t="s">
        <v>879</v>
      </c>
      <c r="M675" t="s">
        <v>594</v>
      </c>
      <c r="N675" t="s">
        <v>635</v>
      </c>
      <c r="O675" t="s">
        <v>596</v>
      </c>
      <c r="P675" t="s">
        <v>636</v>
      </c>
      <c r="Q675" t="s">
        <v>696</v>
      </c>
      <c r="R675" t="s">
        <v>598</v>
      </c>
      <c r="S675" t="s">
        <v>733</v>
      </c>
      <c r="T675" s="1">
        <v>45267</v>
      </c>
      <c r="U675" t="s">
        <v>2334</v>
      </c>
      <c r="V675" s="1">
        <v>49102</v>
      </c>
      <c r="X675" t="s">
        <v>594</v>
      </c>
      <c r="Y675" t="s">
        <v>594</v>
      </c>
      <c r="Z675" t="s">
        <v>594</v>
      </c>
      <c r="AA675" t="s">
        <v>594</v>
      </c>
      <c r="AB675" t="s">
        <v>975</v>
      </c>
      <c r="AC675" t="s">
        <v>2335</v>
      </c>
      <c r="AD675" t="s">
        <v>812</v>
      </c>
      <c r="AF675" t="s">
        <v>653</v>
      </c>
      <c r="AH675" s="1">
        <v>45240</v>
      </c>
      <c r="AI675" t="s">
        <v>607</v>
      </c>
      <c r="AJ675" t="s">
        <v>814</v>
      </c>
      <c r="AK675" t="s">
        <v>647</v>
      </c>
      <c r="AL675" t="s">
        <v>609</v>
      </c>
      <c r="AM675" t="s">
        <v>610</v>
      </c>
      <c r="AN675" t="s">
        <v>619</v>
      </c>
      <c r="AO675">
        <v>70000000</v>
      </c>
      <c r="AP675">
        <v>108500000000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84010898417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84010898417</v>
      </c>
      <c r="BD675">
        <v>1570065508</v>
      </c>
      <c r="BE675">
        <v>1570065508</v>
      </c>
      <c r="BF675">
        <v>10829893730</v>
      </c>
      <c r="BG675">
        <v>1570065508</v>
      </c>
      <c r="BH675">
        <v>0</v>
      </c>
      <c r="BI675">
        <v>0</v>
      </c>
      <c r="BJ675">
        <v>0</v>
      </c>
      <c r="BK675">
        <v>1570065508</v>
      </c>
      <c r="BL675">
        <v>0</v>
      </c>
      <c r="BM675">
        <v>-20167238</v>
      </c>
      <c r="BN675">
        <v>-20167238</v>
      </c>
      <c r="BO675">
        <v>1570065508</v>
      </c>
      <c r="BP675">
        <v>1570065508</v>
      </c>
      <c r="BQ675">
        <v>1549898270</v>
      </c>
      <c r="BR675">
        <v>1549898270</v>
      </c>
      <c r="BS675">
        <v>0</v>
      </c>
      <c r="BT675">
        <v>0</v>
      </c>
      <c r="BU675">
        <v>0</v>
      </c>
      <c r="BV675">
        <v>1549898270</v>
      </c>
      <c r="BW675">
        <v>1549898270</v>
      </c>
      <c r="BX675">
        <v>1.8588446679189525</v>
      </c>
      <c r="BY675">
        <v>1.8588446679189525</v>
      </c>
      <c r="BZ675">
        <v>0</v>
      </c>
      <c r="CA675">
        <v>84010898417</v>
      </c>
      <c r="CB675">
        <v>84010898417</v>
      </c>
      <c r="CC675">
        <v>84010898417</v>
      </c>
      <c r="CD675">
        <v>0</v>
      </c>
      <c r="CE675">
        <v>84144520457</v>
      </c>
      <c r="CF675">
        <v>84164687695</v>
      </c>
      <c r="CG675">
        <v>84164687695</v>
      </c>
      <c r="CH675">
        <v>84144520457</v>
      </c>
      <c r="CI675">
        <v>84164687695</v>
      </c>
      <c r="CJ675">
        <v>84164687695</v>
      </c>
      <c r="CK675">
        <v>-20167238</v>
      </c>
      <c r="CL675">
        <v>0</v>
      </c>
      <c r="CM675">
        <v>23.983386158943176</v>
      </c>
      <c r="CN675">
        <v>7.6827338337898272</v>
      </c>
      <c r="CO675">
        <v>6.7138156294822702</v>
      </c>
      <c r="CP675">
        <v>2018070527279.3247</v>
      </c>
      <c r="CQ675">
        <v>646459954243.01416</v>
      </c>
      <c r="CR675">
        <v>564930796579.49719</v>
      </c>
      <c r="CS675">
        <v>1.1305011132672458</v>
      </c>
      <c r="CT675">
        <v>95125474051.977036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0.91347548789804012</v>
      </c>
      <c r="DI675">
        <v>8.6524512101959827E-2</v>
      </c>
      <c r="DJ675">
        <v>76863956878.404694</v>
      </c>
      <c r="DK675">
        <v>7280563578.5953026</v>
      </c>
      <c r="DL675">
        <v>76882379155.976303</v>
      </c>
      <c r="DM675">
        <v>7282308539.0236969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84962602372</v>
      </c>
      <c r="DW675">
        <v>10002764687.246841</v>
      </c>
      <c r="DX675">
        <v>0</v>
      </c>
      <c r="DY675">
        <v>7478699784.6037502</v>
      </c>
      <c r="DZ675">
        <v>21619056557.846886</v>
      </c>
      <c r="EA675">
        <v>0</v>
      </c>
      <c r="EB675">
        <v>39100521029.697479</v>
      </c>
      <c r="EC675">
        <v>0.46020860870645036</v>
      </c>
      <c r="ED675">
        <v>39100521029.697479</v>
      </c>
      <c r="EE675">
        <v>38724032689.787422</v>
      </c>
      <c r="EF675">
        <v>0</v>
      </c>
      <c r="EG675">
        <v>1570065508</v>
      </c>
      <c r="EH675">
        <v>0</v>
      </c>
      <c r="EI675">
        <v>0</v>
      </c>
      <c r="EJ675">
        <v>-20167238</v>
      </c>
      <c r="EK675">
        <v>0</v>
      </c>
      <c r="EL675">
        <v>1570065508</v>
      </c>
      <c r="EM675">
        <v>0</v>
      </c>
      <c r="EN675">
        <v>0</v>
      </c>
      <c r="EO675">
        <v>-20167238</v>
      </c>
      <c r="EP675">
        <v>1549898270</v>
      </c>
      <c r="EQ675">
        <v>1549898270</v>
      </c>
      <c r="ER675">
        <v>82</v>
      </c>
      <c r="ES675" t="s">
        <v>10328</v>
      </c>
      <c r="ET675" t="s">
        <v>10328</v>
      </c>
      <c r="EU675">
        <v>2023</v>
      </c>
      <c r="EV675" t="s">
        <v>613</v>
      </c>
      <c r="EW675">
        <v>0</v>
      </c>
      <c r="EX675">
        <v>1434216355.9521842</v>
      </c>
      <c r="EY675">
        <v>0</v>
      </c>
      <c r="EZ675">
        <v>0</v>
      </c>
      <c r="FA675">
        <v>-18422277.571605895</v>
      </c>
      <c r="FB675">
        <v>0</v>
      </c>
      <c r="FC675">
        <v>1434216355.9521842</v>
      </c>
      <c r="FD675">
        <v>0</v>
      </c>
      <c r="FE675">
        <v>0</v>
      </c>
      <c r="FF675">
        <v>-18422277.571605895</v>
      </c>
      <c r="FG675">
        <v>0</v>
      </c>
      <c r="FH675">
        <v>135849152.04781571</v>
      </c>
      <c r="FI675">
        <v>0</v>
      </c>
      <c r="FJ675">
        <v>0</v>
      </c>
      <c r="FK675">
        <v>-1744960.4283941041</v>
      </c>
      <c r="FL675">
        <v>0</v>
      </c>
      <c r="FM675">
        <v>135849152.04781571</v>
      </c>
      <c r="FN675">
        <v>0</v>
      </c>
      <c r="FO675">
        <v>0</v>
      </c>
      <c r="FP675">
        <v>-1744960.4283941041</v>
      </c>
      <c r="FQ675" t="b">
        <v>1</v>
      </c>
      <c r="FR675" t="b">
        <v>1</v>
      </c>
    </row>
    <row r="676" spans="1:174" x14ac:dyDescent="0.4">
      <c r="A676" t="s">
        <v>363</v>
      </c>
      <c r="B676">
        <v>706909101701</v>
      </c>
      <c r="C676">
        <v>6000000001276</v>
      </c>
      <c r="D676" t="s">
        <v>2336</v>
      </c>
      <c r="E676" t="s">
        <v>2337</v>
      </c>
      <c r="F676" t="s">
        <v>647</v>
      </c>
      <c r="G676" t="s">
        <v>1280</v>
      </c>
      <c r="H676" t="s">
        <v>1281</v>
      </c>
      <c r="I676" t="s">
        <v>590</v>
      </c>
      <c r="J676" t="s">
        <v>591</v>
      </c>
      <c r="K676" t="s">
        <v>592</v>
      </c>
      <c r="L676" t="s">
        <v>593</v>
      </c>
      <c r="M676" t="s">
        <v>974</v>
      </c>
      <c r="N676" t="s">
        <v>595</v>
      </c>
      <c r="O676" t="s">
        <v>596</v>
      </c>
      <c r="P676" t="s">
        <v>595</v>
      </c>
      <c r="Q676" t="s">
        <v>597</v>
      </c>
      <c r="R676" t="s">
        <v>598</v>
      </c>
      <c r="S676" t="s">
        <v>598</v>
      </c>
      <c r="T676" s="1">
        <v>45246</v>
      </c>
      <c r="U676" s="1">
        <v>47073</v>
      </c>
      <c r="V676" s="1">
        <v>47073</v>
      </c>
      <c r="X676" t="s">
        <v>2310</v>
      </c>
      <c r="Y676" t="s">
        <v>594</v>
      </c>
      <c r="Z676" t="s">
        <v>1557</v>
      </c>
      <c r="AA676" t="s">
        <v>1557</v>
      </c>
      <c r="AB676" t="s">
        <v>1120</v>
      </c>
      <c r="AC676" t="s">
        <v>594</v>
      </c>
      <c r="AD676" t="s">
        <v>698</v>
      </c>
      <c r="AF676" t="s">
        <v>10331</v>
      </c>
      <c r="AH676" s="1">
        <v>45244</v>
      </c>
      <c r="AI676" t="s">
        <v>607</v>
      </c>
      <c r="AJ676" t="s">
        <v>608</v>
      </c>
      <c r="AK676" t="s">
        <v>647</v>
      </c>
      <c r="AL676" t="s">
        <v>609</v>
      </c>
      <c r="AM676" t="s">
        <v>610</v>
      </c>
      <c r="AN676" t="s">
        <v>619</v>
      </c>
      <c r="AO676">
        <v>0</v>
      </c>
      <c r="AP676">
        <v>100000000000</v>
      </c>
      <c r="AQ676">
        <v>0</v>
      </c>
      <c r="AR676">
        <v>0</v>
      </c>
      <c r="AS676">
        <v>0</v>
      </c>
      <c r="AT676">
        <v>0</v>
      </c>
      <c r="AU676">
        <v>378338411</v>
      </c>
      <c r="AV676">
        <v>1081786288</v>
      </c>
      <c r="AW676">
        <v>50371136914</v>
      </c>
      <c r="AX676">
        <v>0</v>
      </c>
      <c r="AY676">
        <v>0</v>
      </c>
      <c r="AZ676">
        <v>341701558</v>
      </c>
      <c r="BA676">
        <v>378338411</v>
      </c>
      <c r="BB676">
        <v>1081786288</v>
      </c>
      <c r="BC676">
        <v>50029435356</v>
      </c>
      <c r="BD676">
        <v>203052941</v>
      </c>
      <c r="BE676">
        <v>725445878</v>
      </c>
      <c r="BF676">
        <v>7491331242</v>
      </c>
      <c r="BG676">
        <v>0</v>
      </c>
      <c r="BH676">
        <v>725445878</v>
      </c>
      <c r="BI676">
        <v>0</v>
      </c>
      <c r="BJ676">
        <v>0</v>
      </c>
      <c r="BK676">
        <v>0</v>
      </c>
      <c r="BL676">
        <v>752105052</v>
      </c>
      <c r="BM676">
        <v>0</v>
      </c>
      <c r="BN676">
        <v>0</v>
      </c>
      <c r="BO676">
        <v>260567614</v>
      </c>
      <c r="BP676">
        <v>752970813</v>
      </c>
      <c r="BQ676">
        <v>260567614</v>
      </c>
      <c r="BR676">
        <v>752970813</v>
      </c>
      <c r="BS676">
        <v>0</v>
      </c>
      <c r="BT676">
        <v>0</v>
      </c>
      <c r="BU676">
        <v>0</v>
      </c>
      <c r="BV676">
        <v>260567614</v>
      </c>
      <c r="BW676">
        <v>752970813</v>
      </c>
      <c r="BX676">
        <v>0.52419905870095362</v>
      </c>
      <c r="BY676">
        <v>1.5334027357582116</v>
      </c>
      <c r="BZ676">
        <v>0</v>
      </c>
      <c r="CA676">
        <v>50371136914</v>
      </c>
      <c r="CB676">
        <v>49992798503</v>
      </c>
      <c r="CC676">
        <v>49289350626</v>
      </c>
      <c r="CD676">
        <v>0</v>
      </c>
      <c r="CE676">
        <v>50029435356</v>
      </c>
      <c r="CF676">
        <v>49646653776</v>
      </c>
      <c r="CG676">
        <v>48932674575</v>
      </c>
      <c r="CH676">
        <v>50029435356</v>
      </c>
      <c r="CI676">
        <v>49646653776</v>
      </c>
      <c r="CJ676">
        <v>48932674575</v>
      </c>
      <c r="CK676">
        <v>14974493</v>
      </c>
      <c r="CL676">
        <v>0</v>
      </c>
      <c r="CM676">
        <v>0.52592900833333334</v>
      </c>
      <c r="CN676">
        <v>6.3111480999999996</v>
      </c>
      <c r="CO676">
        <v>6.3111480999999996</v>
      </c>
      <c r="CP676">
        <v>26311931324.257687</v>
      </c>
      <c r="CQ676">
        <v>315743175891.09222</v>
      </c>
      <c r="CR676">
        <v>315743175891.09222</v>
      </c>
      <c r="CS676">
        <v>1.1487226951972547</v>
      </c>
      <c r="CT676">
        <v>57469947821.341141</v>
      </c>
      <c r="CU676">
        <v>5.93</v>
      </c>
      <c r="CV676">
        <v>5.93</v>
      </c>
      <c r="CW676">
        <v>5.93</v>
      </c>
      <c r="CX676">
        <v>0</v>
      </c>
      <c r="CY676">
        <v>0</v>
      </c>
      <c r="CZ676">
        <v>296674551661.07996</v>
      </c>
      <c r="DA676">
        <v>2243546777.23</v>
      </c>
      <c r="DB676">
        <v>6414992687.8400002</v>
      </c>
      <c r="DC676">
        <v>0</v>
      </c>
      <c r="DD676">
        <v>0</v>
      </c>
      <c r="DE676">
        <v>50029435356</v>
      </c>
      <c r="DF676">
        <v>378338411</v>
      </c>
      <c r="DG676">
        <v>0</v>
      </c>
      <c r="DH676">
        <v>1</v>
      </c>
      <c r="DI676">
        <v>0</v>
      </c>
      <c r="DJ676">
        <v>50029435356</v>
      </c>
      <c r="DK676">
        <v>0</v>
      </c>
      <c r="DL676">
        <v>48932674575</v>
      </c>
      <c r="DM676">
        <v>0</v>
      </c>
      <c r="DN676">
        <v>1081786288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49407204117.85173</v>
      </c>
      <c r="DW676">
        <v>5397639700.721838</v>
      </c>
      <c r="DX676">
        <v>0</v>
      </c>
      <c r="DY676">
        <v>0</v>
      </c>
      <c r="DZ676">
        <v>0</v>
      </c>
      <c r="EA676">
        <v>0</v>
      </c>
      <c r="EB676">
        <v>5397639700.721838</v>
      </c>
      <c r="EC676">
        <v>0.10924802965670287</v>
      </c>
      <c r="ED676">
        <v>5397639700.721838</v>
      </c>
      <c r="EE676">
        <v>5465617237.4803867</v>
      </c>
      <c r="EF676">
        <v>0</v>
      </c>
      <c r="EG676">
        <v>260567614</v>
      </c>
      <c r="EH676">
        <v>0</v>
      </c>
      <c r="EI676">
        <v>0</v>
      </c>
      <c r="EJ676">
        <v>0</v>
      </c>
      <c r="EK676">
        <v>0</v>
      </c>
      <c r="EL676">
        <v>752970813</v>
      </c>
      <c r="EM676">
        <v>0</v>
      </c>
      <c r="EN676">
        <v>0</v>
      </c>
      <c r="EO676">
        <v>0</v>
      </c>
      <c r="EP676">
        <v>260567614</v>
      </c>
      <c r="EQ676">
        <v>752970813</v>
      </c>
      <c r="ER676">
        <v>142</v>
      </c>
      <c r="ES676" t="s">
        <v>10328</v>
      </c>
      <c r="ET676" t="s">
        <v>10328</v>
      </c>
      <c r="EU676">
        <v>2023</v>
      </c>
      <c r="EV676" t="s">
        <v>10329</v>
      </c>
      <c r="EW676">
        <v>0</v>
      </c>
      <c r="EX676">
        <v>260567614</v>
      </c>
      <c r="EY676">
        <v>0</v>
      </c>
      <c r="EZ676">
        <v>0</v>
      </c>
      <c r="FA676">
        <v>0</v>
      </c>
      <c r="FB676">
        <v>0</v>
      </c>
      <c r="FC676">
        <v>752970813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 t="b">
        <v>1</v>
      </c>
      <c r="FR676" t="b">
        <v>1</v>
      </c>
    </row>
    <row r="677" spans="1:174" x14ac:dyDescent="0.4">
      <c r="A677" t="s">
        <v>362</v>
      </c>
      <c r="B677" t="s">
        <v>2338</v>
      </c>
      <c r="C677">
        <v>210001786</v>
      </c>
      <c r="D677" t="s">
        <v>2339</v>
      </c>
      <c r="E677" t="s">
        <v>2340</v>
      </c>
      <c r="F677" t="s">
        <v>728</v>
      </c>
      <c r="G677" t="s">
        <v>728</v>
      </c>
      <c r="H677" t="s">
        <v>728</v>
      </c>
      <c r="I677" t="s">
        <v>730</v>
      </c>
      <c r="J677" t="s">
        <v>878</v>
      </c>
      <c r="K677" t="s">
        <v>732</v>
      </c>
      <c r="L677" t="s">
        <v>695</v>
      </c>
      <c r="M677" t="s">
        <v>594</v>
      </c>
      <c r="N677" t="s">
        <v>635</v>
      </c>
      <c r="O677" t="s">
        <v>624</v>
      </c>
      <c r="P677" t="s">
        <v>625</v>
      </c>
      <c r="Q677" t="s">
        <v>696</v>
      </c>
      <c r="R677" t="s">
        <v>733</v>
      </c>
      <c r="S677" t="s">
        <v>733</v>
      </c>
      <c r="T677" s="1">
        <v>45260</v>
      </c>
      <c r="U677" t="s">
        <v>2341</v>
      </c>
      <c r="V677" t="s">
        <v>2342</v>
      </c>
      <c r="X677" t="s">
        <v>594</v>
      </c>
      <c r="Y677" t="s">
        <v>594</v>
      </c>
      <c r="Z677" t="s">
        <v>594</v>
      </c>
      <c r="AA677" t="s">
        <v>594</v>
      </c>
      <c r="AB677" t="s">
        <v>594</v>
      </c>
      <c r="AC677" t="s">
        <v>2343</v>
      </c>
      <c r="AD677" t="s">
        <v>1037</v>
      </c>
      <c r="AF677" t="s">
        <v>735</v>
      </c>
      <c r="AH677" s="1">
        <v>45240</v>
      </c>
      <c r="AI677" t="s">
        <v>607</v>
      </c>
      <c r="AJ677" t="s">
        <v>737</v>
      </c>
      <c r="AK677" t="s">
        <v>728</v>
      </c>
      <c r="AL677" t="s">
        <v>627</v>
      </c>
      <c r="AM677" t="s">
        <v>610</v>
      </c>
      <c r="AN677" t="s">
        <v>619</v>
      </c>
      <c r="AO677">
        <v>50000000</v>
      </c>
      <c r="AP677">
        <v>70000000000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6781295046</v>
      </c>
      <c r="AW677">
        <v>47443300833</v>
      </c>
      <c r="AX677">
        <v>0</v>
      </c>
      <c r="AY677">
        <v>0</v>
      </c>
      <c r="AZ677">
        <v>2611418154</v>
      </c>
      <c r="BA677">
        <v>0</v>
      </c>
      <c r="BB677">
        <v>6781295046</v>
      </c>
      <c r="BC677">
        <v>44831882679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531434965</v>
      </c>
      <c r="BN677">
        <v>391055940</v>
      </c>
      <c r="BO677">
        <v>0</v>
      </c>
      <c r="BP677">
        <v>0</v>
      </c>
      <c r="BQ677">
        <v>531434965</v>
      </c>
      <c r="BR677">
        <v>391055940</v>
      </c>
      <c r="BS677">
        <v>0</v>
      </c>
      <c r="BT677">
        <v>0</v>
      </c>
      <c r="BU677">
        <v>0</v>
      </c>
      <c r="BV677">
        <v>531434965</v>
      </c>
      <c r="BW677">
        <v>391055940</v>
      </c>
      <c r="BX677">
        <v>0.90834698531737401</v>
      </c>
      <c r="BY677">
        <v>0.70533443013684938</v>
      </c>
      <c r="BZ677">
        <v>32788782</v>
      </c>
      <c r="CA677">
        <v>44970747163</v>
      </c>
      <c r="CB677">
        <v>44970747163</v>
      </c>
      <c r="CC677">
        <v>38189452117</v>
      </c>
      <c r="CD677">
        <v>40184376</v>
      </c>
      <c r="CE677">
        <v>60815034638</v>
      </c>
      <c r="CF677">
        <v>56727844982</v>
      </c>
      <c r="CG677">
        <v>50461276095</v>
      </c>
      <c r="CH677">
        <v>56163238985.16008</v>
      </c>
      <c r="CI677">
        <v>54990972048.960083</v>
      </c>
      <c r="CJ677">
        <v>48282832989.939018</v>
      </c>
      <c r="CK677">
        <v>1099110949.2210617</v>
      </c>
      <c r="CL677">
        <v>0</v>
      </c>
      <c r="CM677">
        <v>126.85763716697696</v>
      </c>
      <c r="CN677">
        <v>28.373957276344296</v>
      </c>
      <c r="CO677">
        <v>22.434487938880924</v>
      </c>
      <c r="CP677">
        <v>7714851598404.54</v>
      </c>
      <c r="CQ677">
        <v>1725563194578.0105</v>
      </c>
      <c r="CR677">
        <v>1364354161088.8367</v>
      </c>
      <c r="CS677">
        <v>1.3368895434839274</v>
      </c>
      <c r="CT677">
        <v>81302983894.15506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1</v>
      </c>
      <c r="DJ677">
        <v>0</v>
      </c>
      <c r="DK677">
        <v>60815034638</v>
      </c>
      <c r="DL677">
        <v>0</v>
      </c>
      <c r="DM677">
        <v>50461276095</v>
      </c>
      <c r="DN677">
        <v>0</v>
      </c>
      <c r="DO677">
        <v>6781295046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43314610251</v>
      </c>
      <c r="DW677">
        <v>0</v>
      </c>
      <c r="DX677">
        <v>0</v>
      </c>
      <c r="DY677">
        <v>21224159022.989998</v>
      </c>
      <c r="DZ677">
        <v>10828652562.749998</v>
      </c>
      <c r="EA677">
        <v>0</v>
      </c>
      <c r="EB677">
        <v>32052811585.739998</v>
      </c>
      <c r="EC677">
        <v>0.74</v>
      </c>
      <c r="ED677">
        <v>32052811585.739998</v>
      </c>
      <c r="EE677">
        <v>45003125632.120003</v>
      </c>
      <c r="EF677">
        <v>3540263543</v>
      </c>
      <c r="EG677">
        <v>0</v>
      </c>
      <c r="EH677">
        <v>0</v>
      </c>
      <c r="EI677">
        <v>-3555754691</v>
      </c>
      <c r="EJ677">
        <v>546926113</v>
      </c>
      <c r="EK677">
        <v>3025537384</v>
      </c>
      <c r="EL677">
        <v>0</v>
      </c>
      <c r="EM677">
        <v>0</v>
      </c>
      <c r="EN677">
        <v>-3181407557</v>
      </c>
      <c r="EO677">
        <v>546926113</v>
      </c>
      <c r="EP677">
        <v>531434965</v>
      </c>
      <c r="EQ677">
        <v>391055940</v>
      </c>
      <c r="ER677">
        <v>198</v>
      </c>
      <c r="ES677" t="s">
        <v>881</v>
      </c>
      <c r="ET677" t="s">
        <v>10328</v>
      </c>
      <c r="EU677">
        <v>2023</v>
      </c>
      <c r="EV677" t="s">
        <v>855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3540263543</v>
      </c>
      <c r="FH677">
        <v>0</v>
      </c>
      <c r="FI677">
        <v>0</v>
      </c>
      <c r="FJ677">
        <v>-3555754691</v>
      </c>
      <c r="FK677">
        <v>546926113</v>
      </c>
      <c r="FL677">
        <v>3025537384</v>
      </c>
      <c r="FM677">
        <v>0</v>
      </c>
      <c r="FN677">
        <v>0</v>
      </c>
      <c r="FO677">
        <v>-3181407557</v>
      </c>
      <c r="FP677">
        <v>546926113</v>
      </c>
      <c r="FQ677" t="b">
        <v>1</v>
      </c>
      <c r="FR677" t="b">
        <v>1</v>
      </c>
    </row>
    <row r="678" spans="1:174" x14ac:dyDescent="0.4">
      <c r="A678" t="s">
        <v>364</v>
      </c>
      <c r="B678" t="s">
        <v>2344</v>
      </c>
      <c r="C678">
        <v>110000800</v>
      </c>
      <c r="D678" t="s">
        <v>2345</v>
      </c>
      <c r="E678" t="s">
        <v>2345</v>
      </c>
      <c r="F678" t="s">
        <v>868</v>
      </c>
      <c r="G678" t="s">
        <v>868</v>
      </c>
      <c r="H678" t="s">
        <v>868</v>
      </c>
      <c r="I678" t="s">
        <v>590</v>
      </c>
      <c r="J678" t="s">
        <v>591</v>
      </c>
      <c r="K678" t="s">
        <v>592</v>
      </c>
      <c r="L678" t="s">
        <v>593</v>
      </c>
      <c r="M678" t="s">
        <v>594</v>
      </c>
      <c r="N678" t="s">
        <v>623</v>
      </c>
      <c r="O678" t="s">
        <v>624</v>
      </c>
      <c r="P678" t="s">
        <v>625</v>
      </c>
      <c r="Q678" t="s">
        <v>696</v>
      </c>
      <c r="R678" t="s">
        <v>598</v>
      </c>
      <c r="S678" t="s">
        <v>598</v>
      </c>
      <c r="T678" s="1">
        <v>45286</v>
      </c>
      <c r="U678" s="1">
        <v>46760</v>
      </c>
      <c r="V678" s="1">
        <v>48221</v>
      </c>
      <c r="X678" t="s">
        <v>594</v>
      </c>
      <c r="Y678" t="s">
        <v>594</v>
      </c>
      <c r="Z678" t="s">
        <v>594</v>
      </c>
      <c r="AA678" t="s">
        <v>594</v>
      </c>
      <c r="AB678" t="s">
        <v>2346</v>
      </c>
      <c r="AC678" t="s">
        <v>594</v>
      </c>
      <c r="AD678" t="s">
        <v>721</v>
      </c>
      <c r="AF678" t="s">
        <v>870</v>
      </c>
      <c r="AH678" s="1">
        <v>45282</v>
      </c>
      <c r="AI678" t="s">
        <v>607</v>
      </c>
      <c r="AJ678" t="s">
        <v>737</v>
      </c>
      <c r="AK678" t="s">
        <v>868</v>
      </c>
      <c r="AL678" t="s">
        <v>627</v>
      </c>
      <c r="AM678" t="s">
        <v>610</v>
      </c>
      <c r="AN678" t="s">
        <v>619</v>
      </c>
      <c r="AO678">
        <v>0</v>
      </c>
      <c r="AP678">
        <v>30000000000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19500000000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19500000000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-104010134</v>
      </c>
      <c r="BN678">
        <v>-104010134</v>
      </c>
      <c r="BO678">
        <v>0</v>
      </c>
      <c r="BP678">
        <v>0</v>
      </c>
      <c r="BQ678">
        <v>-104010134</v>
      </c>
      <c r="BR678">
        <v>-104010134</v>
      </c>
      <c r="BS678">
        <v>0</v>
      </c>
      <c r="BT678">
        <v>0</v>
      </c>
      <c r="BU678">
        <v>0</v>
      </c>
      <c r="BV678">
        <v>-104010134</v>
      </c>
      <c r="BW678">
        <v>-104010134</v>
      </c>
      <c r="BX678">
        <v>-0.5540289054503259</v>
      </c>
      <c r="BY678">
        <v>-0.5540289054503259</v>
      </c>
      <c r="BZ678">
        <v>0</v>
      </c>
      <c r="CA678">
        <v>19500000000</v>
      </c>
      <c r="CB678">
        <v>19500000000</v>
      </c>
      <c r="CC678">
        <v>19500000000</v>
      </c>
      <c r="CD678">
        <v>0</v>
      </c>
      <c r="CE678">
        <v>18669402765</v>
      </c>
      <c r="CF678">
        <v>18773412899</v>
      </c>
      <c r="CG678">
        <v>18773412899</v>
      </c>
      <c r="CH678">
        <v>18669402765</v>
      </c>
      <c r="CI678">
        <v>18773412899</v>
      </c>
      <c r="CJ678">
        <v>18773412899</v>
      </c>
      <c r="CK678">
        <v>-104010134</v>
      </c>
      <c r="CL678">
        <v>0</v>
      </c>
      <c r="CM678">
        <v>-6.332022249698638</v>
      </c>
      <c r="CN678">
        <v>-2.2279486060142526</v>
      </c>
      <c r="CO678">
        <v>-3.3226719498634343</v>
      </c>
      <c r="CP678">
        <v>-118215073696.56528</v>
      </c>
      <c r="CQ678">
        <v>-41594469865.400383</v>
      </c>
      <c r="CR678">
        <v>-62032300887.968338</v>
      </c>
      <c r="CS678">
        <v>0.95740526999999997</v>
      </c>
      <c r="CT678">
        <v>17874184594.96357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1</v>
      </c>
      <c r="DJ678">
        <v>0</v>
      </c>
      <c r="DK678">
        <v>18669402765</v>
      </c>
      <c r="DL678">
        <v>0</v>
      </c>
      <c r="DM678">
        <v>18773412899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15986823683</v>
      </c>
      <c r="DW678">
        <v>0</v>
      </c>
      <c r="DX678">
        <v>0</v>
      </c>
      <c r="DY678">
        <v>7833543604.6700001</v>
      </c>
      <c r="DZ678">
        <v>0</v>
      </c>
      <c r="EA678">
        <v>0</v>
      </c>
      <c r="EB678">
        <v>7833543604.6700001</v>
      </c>
      <c r="EC678">
        <v>0.49</v>
      </c>
      <c r="ED678">
        <v>7833543604.6700001</v>
      </c>
      <c r="EE678">
        <v>9148007354.8500004</v>
      </c>
      <c r="EF678">
        <v>0</v>
      </c>
      <c r="EG678">
        <v>0</v>
      </c>
      <c r="EH678">
        <v>0</v>
      </c>
      <c r="EI678">
        <v>0</v>
      </c>
      <c r="EJ678">
        <v>-104010134</v>
      </c>
      <c r="EK678">
        <v>0</v>
      </c>
      <c r="EL678">
        <v>0</v>
      </c>
      <c r="EM678">
        <v>0</v>
      </c>
      <c r="EN678">
        <v>0</v>
      </c>
      <c r="EO678">
        <v>-104010134</v>
      </c>
      <c r="EP678">
        <v>-104010134</v>
      </c>
      <c r="EQ678">
        <v>-104010134</v>
      </c>
      <c r="ER678">
        <v>722</v>
      </c>
      <c r="ES678" t="s">
        <v>10328</v>
      </c>
      <c r="ET678" t="s">
        <v>10328</v>
      </c>
      <c r="EU678">
        <v>2023</v>
      </c>
      <c r="EV678" t="s">
        <v>10330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-104010134</v>
      </c>
      <c r="FL678">
        <v>0</v>
      </c>
      <c r="FM678">
        <v>0</v>
      </c>
      <c r="FN678">
        <v>0</v>
      </c>
      <c r="FO678">
        <v>0</v>
      </c>
      <c r="FP678">
        <v>-104010134</v>
      </c>
      <c r="FQ678" t="b">
        <v>1</v>
      </c>
      <c r="FR678" t="b">
        <v>1</v>
      </c>
    </row>
    <row r="679" spans="1:174" x14ac:dyDescent="0.4">
      <c r="A679" t="s">
        <v>365</v>
      </c>
      <c r="B679">
        <v>406202093406</v>
      </c>
      <c r="C679">
        <v>6000000001292</v>
      </c>
      <c r="D679" t="s">
        <v>2347</v>
      </c>
      <c r="E679" t="s">
        <v>2347</v>
      </c>
      <c r="F679" t="s">
        <v>587</v>
      </c>
      <c r="G679" t="s">
        <v>588</v>
      </c>
      <c r="H679" t="s">
        <v>589</v>
      </c>
      <c r="I679" t="s">
        <v>590</v>
      </c>
      <c r="J679" t="s">
        <v>591</v>
      </c>
      <c r="K679" t="s">
        <v>592</v>
      </c>
      <c r="L679" t="s">
        <v>593</v>
      </c>
      <c r="M679" t="s">
        <v>594</v>
      </c>
      <c r="N679" t="s">
        <v>595</v>
      </c>
      <c r="O679" t="s">
        <v>744</v>
      </c>
      <c r="P679" t="s">
        <v>595</v>
      </c>
      <c r="Q679" t="s">
        <v>597</v>
      </c>
      <c r="R679" t="s">
        <v>598</v>
      </c>
      <c r="S679" t="s">
        <v>598</v>
      </c>
      <c r="T679" s="1">
        <v>45533</v>
      </c>
      <c r="U679" s="1">
        <v>45898</v>
      </c>
      <c r="V679" s="1">
        <v>48455</v>
      </c>
      <c r="X679" t="s">
        <v>599</v>
      </c>
      <c r="Y679" t="s">
        <v>600</v>
      </c>
      <c r="Z679" t="s">
        <v>601</v>
      </c>
      <c r="AA679" t="s">
        <v>2292</v>
      </c>
      <c r="AB679" t="s">
        <v>2348</v>
      </c>
      <c r="AC679" t="s">
        <v>594</v>
      </c>
      <c r="AD679" t="s">
        <v>618</v>
      </c>
      <c r="AF679" t="s">
        <v>605</v>
      </c>
      <c r="AH679" s="1">
        <v>45309</v>
      </c>
      <c r="AI679" t="s">
        <v>607</v>
      </c>
      <c r="AJ679" t="s">
        <v>608</v>
      </c>
      <c r="AK679" t="s">
        <v>587</v>
      </c>
      <c r="AL679" t="s">
        <v>609</v>
      </c>
      <c r="AM679" t="s">
        <v>610</v>
      </c>
      <c r="AN679" t="s">
        <v>619</v>
      </c>
      <c r="AO679">
        <v>0</v>
      </c>
      <c r="AP679">
        <v>70000000000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68121582734</v>
      </c>
      <c r="AX679">
        <v>2196921043</v>
      </c>
      <c r="AY679">
        <v>2196921043</v>
      </c>
      <c r="AZ679">
        <v>13338105419</v>
      </c>
      <c r="BA679">
        <v>-2196921043</v>
      </c>
      <c r="BB679">
        <v>-2196921043</v>
      </c>
      <c r="BC679">
        <v>54783477315</v>
      </c>
      <c r="BD679">
        <v>915757036</v>
      </c>
      <c r="BE679">
        <v>915757036</v>
      </c>
      <c r="BF679">
        <v>5780436946</v>
      </c>
      <c r="BG679">
        <v>0</v>
      </c>
      <c r="BH679">
        <v>915757036</v>
      </c>
      <c r="BI679">
        <v>0</v>
      </c>
      <c r="BJ679">
        <v>0</v>
      </c>
      <c r="BK679">
        <v>0</v>
      </c>
      <c r="BL679">
        <v>913018409</v>
      </c>
      <c r="BM679">
        <v>0</v>
      </c>
      <c r="BN679">
        <v>0</v>
      </c>
      <c r="BO679">
        <v>320668765</v>
      </c>
      <c r="BP679">
        <v>927868670</v>
      </c>
      <c r="BQ679">
        <v>320668765</v>
      </c>
      <c r="BR679">
        <v>927868670</v>
      </c>
      <c r="BS679">
        <v>0</v>
      </c>
      <c r="BT679">
        <v>0</v>
      </c>
      <c r="BU679">
        <v>0</v>
      </c>
      <c r="BV679">
        <v>320668765</v>
      </c>
      <c r="BW679">
        <v>927868670</v>
      </c>
      <c r="BX679">
        <v>0.57551606971029701</v>
      </c>
      <c r="BY679">
        <v>1.6745331712390059</v>
      </c>
      <c r="BZ679">
        <v>0</v>
      </c>
      <c r="CA679">
        <v>54940056476</v>
      </c>
      <c r="CB679">
        <v>57136977519</v>
      </c>
      <c r="CC679">
        <v>57136977519</v>
      </c>
      <c r="CD679">
        <v>0</v>
      </c>
      <c r="CE679">
        <v>54783477315</v>
      </c>
      <c r="CF679">
        <v>56974137133</v>
      </c>
      <c r="CG679">
        <v>56965566586</v>
      </c>
      <c r="CH679">
        <v>54783477315</v>
      </c>
      <c r="CI679">
        <v>56974137133</v>
      </c>
      <c r="CJ679">
        <v>56965566586</v>
      </c>
      <c r="CK679">
        <v>14831772</v>
      </c>
      <c r="CL679">
        <v>0</v>
      </c>
      <c r="CM679">
        <v>0.55429904166666666</v>
      </c>
      <c r="CN679">
        <v>6.6515884999999999</v>
      </c>
      <c r="CO679">
        <v>6.6515884999999999</v>
      </c>
      <c r="CP679">
        <v>30366428974.872074</v>
      </c>
      <c r="CQ679">
        <v>364397147698.46484</v>
      </c>
      <c r="CR679">
        <v>364397147698.46484</v>
      </c>
      <c r="CS679">
        <v>1.084854707040078</v>
      </c>
      <c r="CT679">
        <v>59432113233.201088</v>
      </c>
      <c r="CU679">
        <v>6.5</v>
      </c>
      <c r="CV679">
        <v>0</v>
      </c>
      <c r="CW679">
        <v>0</v>
      </c>
      <c r="CX679">
        <v>6.5</v>
      </c>
      <c r="CY679">
        <v>6.5</v>
      </c>
      <c r="CZ679">
        <v>356092602547.5</v>
      </c>
      <c r="DA679">
        <v>0</v>
      </c>
      <c r="DB679">
        <v>0</v>
      </c>
      <c r="DC679">
        <v>14279986779.5</v>
      </c>
      <c r="DD679">
        <v>14279986779.5</v>
      </c>
      <c r="DE679">
        <v>54783477315</v>
      </c>
      <c r="DF679">
        <v>0</v>
      </c>
      <c r="DG679">
        <v>2196921043</v>
      </c>
      <c r="DH679">
        <v>1</v>
      </c>
      <c r="DI679">
        <v>0</v>
      </c>
      <c r="DJ679">
        <v>54783477315</v>
      </c>
      <c r="DK679">
        <v>0</v>
      </c>
      <c r="DL679">
        <v>56965566586</v>
      </c>
      <c r="DM679">
        <v>0</v>
      </c>
      <c r="DN679">
        <v>0</v>
      </c>
      <c r="DO679">
        <v>0</v>
      </c>
      <c r="DP679">
        <v>2196921043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65071018326.142952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320668765</v>
      </c>
      <c r="EH679">
        <v>0</v>
      </c>
      <c r="EI679">
        <v>0</v>
      </c>
      <c r="EJ679">
        <v>0</v>
      </c>
      <c r="EK679">
        <v>0</v>
      </c>
      <c r="EL679">
        <v>927868670</v>
      </c>
      <c r="EM679">
        <v>0</v>
      </c>
      <c r="EN679">
        <v>0</v>
      </c>
      <c r="EO679">
        <v>0</v>
      </c>
      <c r="EP679">
        <v>320668765</v>
      </c>
      <c r="EQ679">
        <v>927868670</v>
      </c>
      <c r="ER679">
        <v>129</v>
      </c>
      <c r="ES679" t="s">
        <v>10328</v>
      </c>
      <c r="ET679" t="s">
        <v>10328</v>
      </c>
      <c r="EU679">
        <v>2024</v>
      </c>
      <c r="EV679" t="s">
        <v>10329</v>
      </c>
      <c r="EW679">
        <v>0</v>
      </c>
      <c r="EX679">
        <v>320668765</v>
      </c>
      <c r="EY679">
        <v>0</v>
      </c>
      <c r="EZ679">
        <v>0</v>
      </c>
      <c r="FA679">
        <v>0</v>
      </c>
      <c r="FB679">
        <v>0</v>
      </c>
      <c r="FC679">
        <v>927868670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 t="b">
        <v>1</v>
      </c>
      <c r="FR679" t="b">
        <v>1</v>
      </c>
    </row>
    <row r="680" spans="1:174" x14ac:dyDescent="0.4">
      <c r="A680" t="s">
        <v>366</v>
      </c>
      <c r="B680" t="s">
        <v>2349</v>
      </c>
      <c r="C680">
        <v>210001833</v>
      </c>
      <c r="D680" t="s">
        <v>2350</v>
      </c>
      <c r="E680" t="s">
        <v>2351</v>
      </c>
      <c r="F680" t="s">
        <v>885</v>
      </c>
      <c r="G680" t="s">
        <v>885</v>
      </c>
      <c r="H680" t="s">
        <v>1321</v>
      </c>
      <c r="I680" t="s">
        <v>730</v>
      </c>
      <c r="J680" t="s">
        <v>878</v>
      </c>
      <c r="K680" t="s">
        <v>732</v>
      </c>
      <c r="L680" t="s">
        <v>879</v>
      </c>
      <c r="M680" t="s">
        <v>594</v>
      </c>
      <c r="N680" t="s">
        <v>635</v>
      </c>
      <c r="O680" t="s">
        <v>596</v>
      </c>
      <c r="P680" t="s">
        <v>636</v>
      </c>
      <c r="Q680" t="s">
        <v>696</v>
      </c>
      <c r="R680" t="s">
        <v>733</v>
      </c>
      <c r="S680" t="s">
        <v>733</v>
      </c>
      <c r="T680" s="1">
        <v>45330</v>
      </c>
      <c r="U680" s="1">
        <v>45930</v>
      </c>
      <c r="V680" s="1">
        <v>47756</v>
      </c>
      <c r="X680" t="s">
        <v>594</v>
      </c>
      <c r="Y680" t="s">
        <v>594</v>
      </c>
      <c r="Z680" t="s">
        <v>594</v>
      </c>
      <c r="AA680" t="s">
        <v>594</v>
      </c>
      <c r="AB680" t="s">
        <v>594</v>
      </c>
      <c r="AC680" t="s">
        <v>2352</v>
      </c>
      <c r="AD680" t="s">
        <v>892</v>
      </c>
      <c r="AF680" t="s">
        <v>735</v>
      </c>
      <c r="AH680" s="1">
        <v>45282</v>
      </c>
      <c r="AI680" t="s">
        <v>607</v>
      </c>
      <c r="AJ680" t="s">
        <v>737</v>
      </c>
      <c r="AK680" t="s">
        <v>885</v>
      </c>
      <c r="AL680" t="s">
        <v>609</v>
      </c>
      <c r="AM680" t="s">
        <v>610</v>
      </c>
      <c r="AN680" t="s">
        <v>619</v>
      </c>
      <c r="AO680">
        <v>50000000</v>
      </c>
      <c r="AP680">
        <v>70000000000</v>
      </c>
      <c r="AQ680">
        <v>0</v>
      </c>
      <c r="AR680">
        <v>0</v>
      </c>
      <c r="AS680">
        <v>0</v>
      </c>
      <c r="AT680">
        <v>0</v>
      </c>
      <c r="AU680">
        <v>3589440000</v>
      </c>
      <c r="AV680">
        <v>10676640000</v>
      </c>
      <c r="AW680">
        <v>62848873442</v>
      </c>
      <c r="AX680">
        <v>0</v>
      </c>
      <c r="AY680">
        <v>0</v>
      </c>
      <c r="AZ680">
        <v>0</v>
      </c>
      <c r="BA680">
        <v>3589440000</v>
      </c>
      <c r="BB680">
        <v>10676640000</v>
      </c>
      <c r="BC680">
        <v>62848873442</v>
      </c>
      <c r="BD680">
        <v>0</v>
      </c>
      <c r="BE680">
        <v>805302440</v>
      </c>
      <c r="BF680">
        <v>8139828992</v>
      </c>
      <c r="BG680">
        <v>805302440</v>
      </c>
      <c r="BH680">
        <v>0</v>
      </c>
      <c r="BI680">
        <v>0</v>
      </c>
      <c r="BJ680">
        <v>0</v>
      </c>
      <c r="BK680">
        <v>805302440</v>
      </c>
      <c r="BL680">
        <v>0</v>
      </c>
      <c r="BM680">
        <v>338078426</v>
      </c>
      <c r="BN680">
        <v>267138707</v>
      </c>
      <c r="BO680">
        <v>0</v>
      </c>
      <c r="BP680">
        <v>805302440</v>
      </c>
      <c r="BQ680">
        <v>338078426</v>
      </c>
      <c r="BR680">
        <v>1072441147</v>
      </c>
      <c r="BS680">
        <v>0</v>
      </c>
      <c r="BT680">
        <v>0</v>
      </c>
      <c r="BU680">
        <v>0</v>
      </c>
      <c r="BV680">
        <v>338078426</v>
      </c>
      <c r="BW680">
        <v>1072441147</v>
      </c>
      <c r="BX680">
        <v>0.5281675636109211</v>
      </c>
      <c r="BY680">
        <v>1.7750090465170238</v>
      </c>
      <c r="BZ680">
        <v>45779417</v>
      </c>
      <c r="CA680">
        <v>62848873442</v>
      </c>
      <c r="CB680">
        <v>59259433442</v>
      </c>
      <c r="CC680">
        <v>52172233442</v>
      </c>
      <c r="CD680">
        <v>44962211</v>
      </c>
      <c r="CE680">
        <v>68045810127</v>
      </c>
      <c r="CF680">
        <v>60311650515</v>
      </c>
      <c r="CG680">
        <v>53864454253</v>
      </c>
      <c r="CH680">
        <v>61612113693.601036</v>
      </c>
      <c r="CI680">
        <v>57777104399.968369</v>
      </c>
      <c r="CJ680">
        <v>50679082189.739456</v>
      </c>
      <c r="CK680">
        <v>256391503.8615799</v>
      </c>
      <c r="CL680">
        <v>0</v>
      </c>
      <c r="CM680">
        <v>117.17781901359558</v>
      </c>
      <c r="CN680">
        <v>32.916094660758979</v>
      </c>
      <c r="CO680">
        <v>14.627934098243719</v>
      </c>
      <c r="CP680">
        <v>7973459623695.0957</v>
      </c>
      <c r="CQ680">
        <v>2239802327408.3638</v>
      </c>
      <c r="CR680">
        <v>995369626199.36108</v>
      </c>
      <c r="CS680">
        <v>1.2122037348737493</v>
      </c>
      <c r="CT680">
        <v>82485385178.459396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0.98001202700923151</v>
      </c>
      <c r="DI680">
        <v>1.9987972990768488E-2</v>
      </c>
      <c r="DJ680">
        <v>66685712312.046562</v>
      </c>
      <c r="DK680">
        <v>1360097814.9534369</v>
      </c>
      <c r="DL680">
        <v>52787812996.228554</v>
      </c>
      <c r="DM680">
        <v>1076641256.7714489</v>
      </c>
      <c r="DN680">
        <v>10463235608.047842</v>
      </c>
      <c r="DO680">
        <v>213404391.95215848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43332712766</v>
      </c>
      <c r="DW680">
        <v>5350723372.3456802</v>
      </c>
      <c r="DX680">
        <v>0</v>
      </c>
      <c r="DY680">
        <v>424660585.10680002</v>
      </c>
      <c r="DZ680">
        <v>10833178191.5</v>
      </c>
      <c r="EA680">
        <v>0</v>
      </c>
      <c r="EB680">
        <v>16608562148.95248</v>
      </c>
      <c r="EC680">
        <v>0.38328000000000001</v>
      </c>
      <c r="ED680">
        <v>16608562148.95248</v>
      </c>
      <c r="EE680">
        <v>26080598105.476563</v>
      </c>
      <c r="EF680">
        <v>0</v>
      </c>
      <c r="EG680">
        <v>0</v>
      </c>
      <c r="EH680">
        <v>0</v>
      </c>
      <c r="EI680">
        <v>0</v>
      </c>
      <c r="EJ680">
        <v>338078426</v>
      </c>
      <c r="EK680">
        <v>1299114263</v>
      </c>
      <c r="EL680">
        <v>805302440</v>
      </c>
      <c r="EM680">
        <v>0</v>
      </c>
      <c r="EN680">
        <v>-1370053982</v>
      </c>
      <c r="EO680">
        <v>338078426</v>
      </c>
      <c r="EP680">
        <v>338078426</v>
      </c>
      <c r="EQ680">
        <v>1072441147</v>
      </c>
      <c r="ER680">
        <v>110</v>
      </c>
      <c r="ES680" t="s">
        <v>10328</v>
      </c>
      <c r="ET680" t="s">
        <v>10328</v>
      </c>
      <c r="EU680">
        <v>2023</v>
      </c>
      <c r="EV680" t="s">
        <v>855</v>
      </c>
      <c r="EW680">
        <v>0</v>
      </c>
      <c r="EX680">
        <v>0</v>
      </c>
      <c r="EY680">
        <v>0</v>
      </c>
      <c r="EZ680">
        <v>0</v>
      </c>
      <c r="FA680">
        <v>331320923.55235046</v>
      </c>
      <c r="FB680">
        <v>1273147602.199234</v>
      </c>
      <c r="FC680">
        <v>789206076.57988</v>
      </c>
      <c r="FD680">
        <v>0</v>
      </c>
      <c r="FE680">
        <v>-1342669380.0118892</v>
      </c>
      <c r="FF680">
        <v>331320923.55235046</v>
      </c>
      <c r="FG680">
        <v>0</v>
      </c>
      <c r="FH680">
        <v>0</v>
      </c>
      <c r="FI680">
        <v>0</v>
      </c>
      <c r="FJ680">
        <v>0</v>
      </c>
      <c r="FK680">
        <v>6757502.4476495227</v>
      </c>
      <c r="FL680">
        <v>25966660.80076611</v>
      </c>
      <c r="FM680">
        <v>16096363.42011996</v>
      </c>
      <c r="FN680">
        <v>0</v>
      </c>
      <c r="FO680">
        <v>-27384601.988110814</v>
      </c>
      <c r="FP680">
        <v>6757502.4476495227</v>
      </c>
      <c r="FQ680" t="b">
        <v>1</v>
      </c>
      <c r="FR680" t="b">
        <v>1</v>
      </c>
    </row>
    <row r="681" spans="1:174" x14ac:dyDescent="0.4">
      <c r="A681" t="s">
        <v>352</v>
      </c>
      <c r="B681" t="s">
        <v>2353</v>
      </c>
      <c r="C681">
        <v>110000808</v>
      </c>
      <c r="D681" t="s">
        <v>2354</v>
      </c>
      <c r="E681" t="s">
        <v>2354</v>
      </c>
      <c r="F681" t="s">
        <v>868</v>
      </c>
      <c r="G681" t="s">
        <v>868</v>
      </c>
      <c r="H681" t="s">
        <v>868</v>
      </c>
      <c r="I681" t="s">
        <v>590</v>
      </c>
      <c r="J681" t="s">
        <v>2355</v>
      </c>
      <c r="K681" t="s">
        <v>592</v>
      </c>
      <c r="L681" t="s">
        <v>593</v>
      </c>
      <c r="M681" t="s">
        <v>594</v>
      </c>
      <c r="N681" t="s">
        <v>623</v>
      </c>
      <c r="O681" t="s">
        <v>624</v>
      </c>
      <c r="P681" t="s">
        <v>625</v>
      </c>
      <c r="Q681" t="s">
        <v>696</v>
      </c>
      <c r="R681" t="s">
        <v>598</v>
      </c>
      <c r="S681" t="s">
        <v>598</v>
      </c>
      <c r="T681" s="1">
        <v>45313</v>
      </c>
      <c r="U681" s="1">
        <v>46607</v>
      </c>
      <c r="V681" s="1">
        <v>48068</v>
      </c>
      <c r="X681" t="s">
        <v>594</v>
      </c>
      <c r="Y681" t="s">
        <v>594</v>
      </c>
      <c r="Z681" t="s">
        <v>594</v>
      </c>
      <c r="AA681" t="s">
        <v>594</v>
      </c>
      <c r="AB681" t="s">
        <v>2356</v>
      </c>
      <c r="AC681" t="s">
        <v>594</v>
      </c>
      <c r="AD681" t="s">
        <v>734</v>
      </c>
      <c r="AF681" t="s">
        <v>870</v>
      </c>
      <c r="AH681" s="1">
        <v>45306</v>
      </c>
      <c r="AI681" t="s">
        <v>607</v>
      </c>
      <c r="AJ681" t="s">
        <v>737</v>
      </c>
      <c r="AK681" t="s">
        <v>868</v>
      </c>
      <c r="AL681" t="s">
        <v>627</v>
      </c>
      <c r="AM681" t="s">
        <v>610</v>
      </c>
      <c r="AN681" t="s">
        <v>619</v>
      </c>
      <c r="AO681">
        <v>0</v>
      </c>
      <c r="AP681">
        <v>7500000000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487500000</v>
      </c>
      <c r="AW681">
        <v>4222500000</v>
      </c>
      <c r="AX681">
        <v>0</v>
      </c>
      <c r="AY681">
        <v>0</v>
      </c>
      <c r="AZ681">
        <v>0</v>
      </c>
      <c r="BA681">
        <v>0</v>
      </c>
      <c r="BB681">
        <v>487500000</v>
      </c>
      <c r="BC681">
        <v>4222500000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4222500000</v>
      </c>
      <c r="CB681">
        <v>4222500000</v>
      </c>
      <c r="CC681">
        <v>3735000000</v>
      </c>
      <c r="CD681">
        <v>0</v>
      </c>
      <c r="CE681">
        <v>4222500000</v>
      </c>
      <c r="CF681">
        <v>4222500000</v>
      </c>
      <c r="CG681">
        <v>3735000000</v>
      </c>
      <c r="CH681">
        <v>4222500000</v>
      </c>
      <c r="CI681">
        <v>4222500000</v>
      </c>
      <c r="CJ681">
        <v>3735000000</v>
      </c>
      <c r="CK681">
        <v>0</v>
      </c>
      <c r="CL681">
        <v>0</v>
      </c>
      <c r="CM681">
        <v>2.9802322387695313E-7</v>
      </c>
      <c r="CN681">
        <v>2.9802322387695313E-7</v>
      </c>
      <c r="CO681">
        <v>-7.4505805969238281E-8</v>
      </c>
      <c r="CP681">
        <v>1258.4030628204346</v>
      </c>
      <c r="CQ681">
        <v>1258.4030628204346</v>
      </c>
      <c r="CR681">
        <v>-314.60076570510864</v>
      </c>
      <c r="CS681">
        <v>1</v>
      </c>
      <c r="CT681">
        <v>4222500000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1</v>
      </c>
      <c r="DJ681">
        <v>0</v>
      </c>
      <c r="DK681">
        <v>4222500000</v>
      </c>
      <c r="DL681">
        <v>0</v>
      </c>
      <c r="DM681">
        <v>3735000000</v>
      </c>
      <c r="DN681">
        <v>0</v>
      </c>
      <c r="DO681">
        <v>487500000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3474021417</v>
      </c>
      <c r="DW681">
        <v>0</v>
      </c>
      <c r="DX681">
        <v>0</v>
      </c>
      <c r="DY681">
        <v>1702270494.3299999</v>
      </c>
      <c r="DZ681">
        <v>0</v>
      </c>
      <c r="EA681">
        <v>0</v>
      </c>
      <c r="EB681">
        <v>1702270494.3299999</v>
      </c>
      <c r="EC681">
        <v>0.49</v>
      </c>
      <c r="ED681">
        <v>1702270494.3299999</v>
      </c>
      <c r="EE681">
        <v>2069025000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450</v>
      </c>
      <c r="ES681" t="s">
        <v>10328</v>
      </c>
      <c r="ET681" t="s">
        <v>10328</v>
      </c>
      <c r="EU681">
        <v>2024</v>
      </c>
      <c r="EV681" t="s">
        <v>10330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 t="b">
        <v>1</v>
      </c>
      <c r="FR681" t="b">
        <v>1</v>
      </c>
    </row>
    <row r="682" spans="1:174" x14ac:dyDescent="0.4">
      <c r="A682" t="s">
        <v>368</v>
      </c>
      <c r="B682">
        <v>6930996001</v>
      </c>
      <c r="C682">
        <v>6000000001298</v>
      </c>
      <c r="D682" t="s">
        <v>2357</v>
      </c>
      <c r="E682" t="s">
        <v>2357</v>
      </c>
      <c r="F682" t="s">
        <v>587</v>
      </c>
      <c r="G682" t="s">
        <v>655</v>
      </c>
      <c r="H682" t="s">
        <v>670</v>
      </c>
      <c r="I682" t="s">
        <v>590</v>
      </c>
      <c r="J682" t="s">
        <v>591</v>
      </c>
      <c r="K682" t="s">
        <v>592</v>
      </c>
      <c r="L682" t="s">
        <v>593</v>
      </c>
      <c r="M682" t="s">
        <v>594</v>
      </c>
      <c r="N682" t="s">
        <v>595</v>
      </c>
      <c r="O682" t="s">
        <v>596</v>
      </c>
      <c r="P682" t="s">
        <v>595</v>
      </c>
      <c r="Q682" t="s">
        <v>597</v>
      </c>
      <c r="R682" t="s">
        <v>598</v>
      </c>
      <c r="S682" t="s">
        <v>598</v>
      </c>
      <c r="T682" s="1">
        <v>45565</v>
      </c>
      <c r="U682" t="s">
        <v>2358</v>
      </c>
      <c r="V682" t="s">
        <v>2359</v>
      </c>
      <c r="X682" t="s">
        <v>599</v>
      </c>
      <c r="Y682" t="s">
        <v>657</v>
      </c>
      <c r="Z682" t="s">
        <v>658</v>
      </c>
      <c r="AA682" t="s">
        <v>659</v>
      </c>
      <c r="AB682" t="s">
        <v>2360</v>
      </c>
      <c r="AC682" t="s">
        <v>594</v>
      </c>
      <c r="AD682" t="s">
        <v>618</v>
      </c>
      <c r="AF682" t="s">
        <v>605</v>
      </c>
      <c r="AH682" s="1">
        <v>45337</v>
      </c>
      <c r="AI682" t="s">
        <v>607</v>
      </c>
      <c r="AJ682" t="s">
        <v>608</v>
      </c>
      <c r="AK682" t="s">
        <v>587</v>
      </c>
      <c r="AL682" t="s">
        <v>609</v>
      </c>
      <c r="AM682" t="s">
        <v>610</v>
      </c>
      <c r="AN682" t="s">
        <v>619</v>
      </c>
      <c r="AO682">
        <v>0</v>
      </c>
      <c r="AP682">
        <v>27122000000</v>
      </c>
      <c r="AQ682">
        <v>0</v>
      </c>
      <c r="AR682">
        <v>0</v>
      </c>
      <c r="AS682">
        <v>0</v>
      </c>
      <c r="AT682">
        <v>0</v>
      </c>
      <c r="AU682">
        <v>309060000</v>
      </c>
      <c r="AV682">
        <v>309060000</v>
      </c>
      <c r="AW682">
        <v>38893631000</v>
      </c>
      <c r="AX682">
        <v>0</v>
      </c>
      <c r="AY682">
        <v>0</v>
      </c>
      <c r="AZ682">
        <v>7778725</v>
      </c>
      <c r="BA682">
        <v>309060000</v>
      </c>
      <c r="BB682">
        <v>309060000</v>
      </c>
      <c r="BC682">
        <v>38885852275</v>
      </c>
      <c r="BD682">
        <v>0</v>
      </c>
      <c r="BE682">
        <v>0</v>
      </c>
      <c r="BF682">
        <v>2399433115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386337308</v>
      </c>
      <c r="BM682">
        <v>0</v>
      </c>
      <c r="BN682">
        <v>0</v>
      </c>
      <c r="BO682">
        <v>133028375</v>
      </c>
      <c r="BP682">
        <v>386198227</v>
      </c>
      <c r="BQ682">
        <v>133028375</v>
      </c>
      <c r="BR682">
        <v>386198227</v>
      </c>
      <c r="BS682">
        <v>0</v>
      </c>
      <c r="BT682">
        <v>0</v>
      </c>
      <c r="BU682">
        <v>0</v>
      </c>
      <c r="BV682">
        <v>133028375</v>
      </c>
      <c r="BW682">
        <v>386198227</v>
      </c>
      <c r="BX682">
        <v>0.34405516345836484</v>
      </c>
      <c r="BY682">
        <v>1.0021165627367843</v>
      </c>
      <c r="BZ682">
        <v>0</v>
      </c>
      <c r="CA682">
        <v>38893631000</v>
      </c>
      <c r="CB682">
        <v>38584571000</v>
      </c>
      <c r="CC682">
        <v>38584571000</v>
      </c>
      <c r="CD682">
        <v>0</v>
      </c>
      <c r="CE682">
        <v>38885852275</v>
      </c>
      <c r="CF682">
        <v>38576854087</v>
      </c>
      <c r="CG682">
        <v>38576854087</v>
      </c>
      <c r="CH682">
        <v>38885852275</v>
      </c>
      <c r="CI682">
        <v>38576854087</v>
      </c>
      <c r="CJ682">
        <v>38576854087</v>
      </c>
      <c r="CK682">
        <v>-61812</v>
      </c>
      <c r="CL682">
        <v>0</v>
      </c>
      <c r="CM682">
        <v>0.34311627500000003</v>
      </c>
      <c r="CN682">
        <v>4.1173953000000001</v>
      </c>
      <c r="CO682">
        <v>4.1173953000000001</v>
      </c>
      <c r="CP682">
        <v>13342368782.798277</v>
      </c>
      <c r="CQ682">
        <v>160108425393.57932</v>
      </c>
      <c r="CR682">
        <v>160108425393.57932</v>
      </c>
      <c r="CS682">
        <v>1.0616921859262767</v>
      </c>
      <c r="CT682">
        <v>41284805503.451027</v>
      </c>
      <c r="CU682">
        <v>4.0599999999999996</v>
      </c>
      <c r="CV682">
        <v>4.0599999999999996</v>
      </c>
      <c r="CW682">
        <v>4.0599999999999996</v>
      </c>
      <c r="CX682">
        <v>0</v>
      </c>
      <c r="CY682">
        <v>0</v>
      </c>
      <c r="CZ682">
        <v>157876560236.5</v>
      </c>
      <c r="DA682">
        <v>1254783599.9999998</v>
      </c>
      <c r="DB682">
        <v>1254783599.9999998</v>
      </c>
      <c r="DC682">
        <v>0</v>
      </c>
      <c r="DD682">
        <v>0</v>
      </c>
      <c r="DE682">
        <v>38885852275</v>
      </c>
      <c r="DF682">
        <v>309060000</v>
      </c>
      <c r="DG682">
        <v>0</v>
      </c>
      <c r="DH682">
        <v>1</v>
      </c>
      <c r="DI682">
        <v>0</v>
      </c>
      <c r="DJ682">
        <v>38885852275</v>
      </c>
      <c r="DK682">
        <v>0</v>
      </c>
      <c r="DL682">
        <v>38576854087</v>
      </c>
      <c r="DM682">
        <v>0</v>
      </c>
      <c r="DN682">
        <v>309060000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29235223197.708839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133028375</v>
      </c>
      <c r="EH682">
        <v>0</v>
      </c>
      <c r="EI682">
        <v>0</v>
      </c>
      <c r="EJ682">
        <v>0</v>
      </c>
      <c r="EK682">
        <v>0</v>
      </c>
      <c r="EL682">
        <v>386198227</v>
      </c>
      <c r="EM682">
        <v>0</v>
      </c>
      <c r="EN682">
        <v>0</v>
      </c>
      <c r="EO682">
        <v>0</v>
      </c>
      <c r="EP682">
        <v>133028375</v>
      </c>
      <c r="EQ682">
        <v>386198227</v>
      </c>
      <c r="ER682">
        <v>200</v>
      </c>
      <c r="ES682" t="s">
        <v>10328</v>
      </c>
      <c r="ET682" t="s">
        <v>10328</v>
      </c>
      <c r="EU682">
        <v>2024</v>
      </c>
      <c r="EV682" t="s">
        <v>10329</v>
      </c>
      <c r="EW682">
        <v>0</v>
      </c>
      <c r="EX682">
        <v>133028375</v>
      </c>
      <c r="EY682">
        <v>0</v>
      </c>
      <c r="EZ682">
        <v>0</v>
      </c>
      <c r="FA682">
        <v>0</v>
      </c>
      <c r="FB682">
        <v>0</v>
      </c>
      <c r="FC682">
        <v>386198227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 t="b">
        <v>1</v>
      </c>
      <c r="FR682" t="b">
        <v>1</v>
      </c>
    </row>
    <row r="683" spans="1:174" x14ac:dyDescent="0.4">
      <c r="A683" t="s">
        <v>368</v>
      </c>
      <c r="C683" t="s">
        <v>2361</v>
      </c>
      <c r="D683" t="s">
        <v>2357</v>
      </c>
      <c r="F683" t="s">
        <v>587</v>
      </c>
      <c r="G683" t="s">
        <v>655</v>
      </c>
      <c r="H683" t="s">
        <v>670</v>
      </c>
      <c r="I683" t="s">
        <v>590</v>
      </c>
      <c r="J683" t="s">
        <v>591</v>
      </c>
      <c r="K683" t="s">
        <v>592</v>
      </c>
      <c r="L683" t="s">
        <v>593</v>
      </c>
      <c r="M683" t="s">
        <v>594</v>
      </c>
      <c r="N683" t="s">
        <v>595</v>
      </c>
      <c r="O683" t="s">
        <v>596</v>
      </c>
      <c r="P683" t="s">
        <v>595</v>
      </c>
      <c r="Q683" t="s">
        <v>597</v>
      </c>
      <c r="R683" t="s">
        <v>946</v>
      </c>
      <c r="S683" t="s">
        <v>946</v>
      </c>
      <c r="T683" s="1">
        <v>45565</v>
      </c>
      <c r="U683" t="s">
        <v>2358</v>
      </c>
      <c r="V683" t="s">
        <v>2359</v>
      </c>
      <c r="X683" t="s">
        <v>599</v>
      </c>
      <c r="Y683" t="s">
        <v>657</v>
      </c>
      <c r="Z683" t="s">
        <v>658</v>
      </c>
      <c r="AA683" t="s">
        <v>659</v>
      </c>
      <c r="AB683" t="s">
        <v>2360</v>
      </c>
      <c r="AC683" t="s">
        <v>594</v>
      </c>
      <c r="AD683" t="s">
        <v>618</v>
      </c>
      <c r="AF683" t="s">
        <v>605</v>
      </c>
      <c r="AH683" s="1">
        <v>45337</v>
      </c>
      <c r="AI683" t="s">
        <v>607</v>
      </c>
      <c r="AJ683" t="s">
        <v>608</v>
      </c>
      <c r="AK683" t="s">
        <v>587</v>
      </c>
      <c r="AL683" t="s">
        <v>609</v>
      </c>
      <c r="AM683" t="s">
        <v>946</v>
      </c>
      <c r="AN683" t="s">
        <v>619</v>
      </c>
      <c r="AO683">
        <v>0</v>
      </c>
      <c r="AP683">
        <v>22878000000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1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450</v>
      </c>
      <c r="ES683" t="s">
        <v>10328</v>
      </c>
      <c r="ET683" t="s">
        <v>10328</v>
      </c>
      <c r="EU683">
        <v>2024</v>
      </c>
      <c r="EV683" t="s">
        <v>10329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 t="b">
        <v>1</v>
      </c>
      <c r="FR683" t="b">
        <v>1</v>
      </c>
    </row>
    <row r="684" spans="1:174" x14ac:dyDescent="0.4">
      <c r="A684" t="s">
        <v>370</v>
      </c>
      <c r="B684" t="s">
        <v>2362</v>
      </c>
      <c r="C684">
        <v>210001977</v>
      </c>
      <c r="D684" t="s">
        <v>2363</v>
      </c>
      <c r="E684" t="s">
        <v>2364</v>
      </c>
      <c r="F684" t="s">
        <v>868</v>
      </c>
      <c r="G684" t="s">
        <v>868</v>
      </c>
      <c r="H684" t="s">
        <v>868</v>
      </c>
      <c r="I684" t="s">
        <v>730</v>
      </c>
      <c r="J684" t="s">
        <v>878</v>
      </c>
      <c r="K684" t="s">
        <v>732</v>
      </c>
      <c r="L684" t="s">
        <v>879</v>
      </c>
      <c r="M684" t="s">
        <v>594</v>
      </c>
      <c r="N684" t="s">
        <v>635</v>
      </c>
      <c r="O684" t="s">
        <v>624</v>
      </c>
      <c r="P684" t="s">
        <v>625</v>
      </c>
      <c r="Q684" t="s">
        <v>696</v>
      </c>
      <c r="R684" t="s">
        <v>733</v>
      </c>
      <c r="S684" t="s">
        <v>733</v>
      </c>
      <c r="T684" s="1">
        <v>45582</v>
      </c>
      <c r="U684" s="1">
        <v>47773</v>
      </c>
      <c r="V684" s="1">
        <v>48977</v>
      </c>
      <c r="X684" t="s">
        <v>594</v>
      </c>
      <c r="Y684" t="s">
        <v>594</v>
      </c>
      <c r="Z684" t="s">
        <v>594</v>
      </c>
      <c r="AA684" t="s">
        <v>594</v>
      </c>
      <c r="AB684" t="s">
        <v>594</v>
      </c>
      <c r="AC684" t="s">
        <v>2126</v>
      </c>
      <c r="AD684" t="s">
        <v>721</v>
      </c>
      <c r="AF684" t="s">
        <v>870</v>
      </c>
      <c r="AH684" s="1">
        <v>45371</v>
      </c>
      <c r="AI684" t="s">
        <v>607</v>
      </c>
      <c r="AJ684" t="s">
        <v>737</v>
      </c>
      <c r="AK684" t="s">
        <v>868</v>
      </c>
      <c r="AL684" t="s">
        <v>627</v>
      </c>
      <c r="AM684" t="s">
        <v>610</v>
      </c>
      <c r="AN684" t="s">
        <v>619</v>
      </c>
      <c r="AO684">
        <v>12444444</v>
      </c>
      <c r="AP684">
        <v>17422221600</v>
      </c>
      <c r="AQ684">
        <v>0</v>
      </c>
      <c r="AR684">
        <v>0</v>
      </c>
      <c r="AS684">
        <v>0</v>
      </c>
      <c r="AT684">
        <v>0</v>
      </c>
      <c r="AU684">
        <v>1973439929</v>
      </c>
      <c r="AV684">
        <v>1973439929</v>
      </c>
      <c r="AW684">
        <v>10806020944</v>
      </c>
      <c r="AX684">
        <v>0</v>
      </c>
      <c r="AY684">
        <v>0</v>
      </c>
      <c r="AZ684">
        <v>0</v>
      </c>
      <c r="BA684">
        <v>1973439929</v>
      </c>
      <c r="BB684">
        <v>1973439929</v>
      </c>
      <c r="BC684">
        <v>10806020944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1718948254</v>
      </c>
      <c r="BN684">
        <v>1683370400</v>
      </c>
      <c r="BO684">
        <v>0</v>
      </c>
      <c r="BP684">
        <v>0</v>
      </c>
      <c r="BQ684">
        <v>1718948254</v>
      </c>
      <c r="BR684">
        <v>1683370400</v>
      </c>
      <c r="BS684">
        <v>0</v>
      </c>
      <c r="BT684">
        <v>0</v>
      </c>
      <c r="BU684">
        <v>0</v>
      </c>
      <c r="BV684">
        <v>1718948254</v>
      </c>
      <c r="BW684">
        <v>1683370400</v>
      </c>
      <c r="BX684">
        <v>17.292617972870737</v>
      </c>
      <c r="BY684">
        <v>16.851173585536809</v>
      </c>
      <c r="BZ684">
        <v>7715555.2800000003</v>
      </c>
      <c r="CA684">
        <v>10806020944</v>
      </c>
      <c r="CB684">
        <v>8832581015</v>
      </c>
      <c r="CC684">
        <v>8832581015</v>
      </c>
      <c r="CD684">
        <v>8573069.8399999999</v>
      </c>
      <c r="CE684">
        <v>12974483896</v>
      </c>
      <c r="CF684">
        <v>8625181745</v>
      </c>
      <c r="CG684">
        <v>8688152535</v>
      </c>
      <c r="CH684">
        <v>12103783482.651999</v>
      </c>
      <c r="CI684">
        <v>8416936385.5040007</v>
      </c>
      <c r="CJ684">
        <v>8413901844.5280008</v>
      </c>
      <c r="CK684">
        <v>1716441709.1239977</v>
      </c>
      <c r="CL684">
        <v>0</v>
      </c>
      <c r="CM684">
        <v>1128.8707256317141</v>
      </c>
      <c r="CN684">
        <v>149.78700041770935</v>
      </c>
      <c r="CO684">
        <v>26.72607243061066</v>
      </c>
      <c r="CP684">
        <v>14646515050374.51</v>
      </c>
      <c r="CQ684">
        <v>1943409024749.7153</v>
      </c>
      <c r="CR684">
        <v>346756996354.2876</v>
      </c>
      <c r="CS684">
        <v>1.2006717332159189</v>
      </c>
      <c r="CT684">
        <v>15578096066.992348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1</v>
      </c>
      <c r="DJ684">
        <v>0</v>
      </c>
      <c r="DK684">
        <v>12974483896</v>
      </c>
      <c r="DL684">
        <v>0</v>
      </c>
      <c r="DM684">
        <v>8688152535</v>
      </c>
      <c r="DN684">
        <v>0</v>
      </c>
      <c r="DO684">
        <v>1973439929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4197673488</v>
      </c>
      <c r="DW684">
        <v>0</v>
      </c>
      <c r="DX684">
        <v>0</v>
      </c>
      <c r="DY684">
        <v>2056860009.1199999</v>
      </c>
      <c r="DZ684">
        <v>1049418372</v>
      </c>
      <c r="EA684">
        <v>0</v>
      </c>
      <c r="EB684">
        <v>3106278381.1199999</v>
      </c>
      <c r="EC684">
        <v>0.74</v>
      </c>
      <c r="ED684">
        <v>3106278381.1199999</v>
      </c>
      <c r="EE684">
        <v>9601118083.039999</v>
      </c>
      <c r="EF684">
        <v>636515597</v>
      </c>
      <c r="EG684">
        <v>0</v>
      </c>
      <c r="EH684">
        <v>0</v>
      </c>
      <c r="EI684">
        <v>-656913968</v>
      </c>
      <c r="EJ684">
        <v>1739346625</v>
      </c>
      <c r="EK684">
        <v>573544807</v>
      </c>
      <c r="EL684">
        <v>0</v>
      </c>
      <c r="EM684">
        <v>0</v>
      </c>
      <c r="EN684">
        <v>-629521032</v>
      </c>
      <c r="EO684">
        <v>1739346625</v>
      </c>
      <c r="EP684">
        <v>1718948254</v>
      </c>
      <c r="EQ684">
        <v>1683370400</v>
      </c>
      <c r="ER684">
        <v>75</v>
      </c>
      <c r="ES684" t="s">
        <v>1424</v>
      </c>
      <c r="ET684" t="s">
        <v>10328</v>
      </c>
      <c r="EU684">
        <v>2024</v>
      </c>
      <c r="EV684" t="s">
        <v>855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636515597</v>
      </c>
      <c r="FH684">
        <v>0</v>
      </c>
      <c r="FI684">
        <v>0</v>
      </c>
      <c r="FJ684">
        <v>-656913968</v>
      </c>
      <c r="FK684">
        <v>1739346625</v>
      </c>
      <c r="FL684">
        <v>573544807</v>
      </c>
      <c r="FM684">
        <v>0</v>
      </c>
      <c r="FN684">
        <v>0</v>
      </c>
      <c r="FO684">
        <v>-629521032</v>
      </c>
      <c r="FP684">
        <v>1739346625</v>
      </c>
      <c r="FQ684" t="b">
        <v>1</v>
      </c>
      <c r="FR684" t="b">
        <v>1</v>
      </c>
    </row>
    <row r="685" spans="1:174" x14ac:dyDescent="0.4">
      <c r="A685" t="s">
        <v>371</v>
      </c>
      <c r="B685" t="s">
        <v>2365</v>
      </c>
      <c r="C685">
        <v>210001978</v>
      </c>
      <c r="D685" t="s">
        <v>2366</v>
      </c>
      <c r="E685" t="s">
        <v>2367</v>
      </c>
      <c r="F685" t="s">
        <v>868</v>
      </c>
      <c r="G685" t="s">
        <v>868</v>
      </c>
      <c r="H685" t="s">
        <v>868</v>
      </c>
      <c r="I685" t="s">
        <v>730</v>
      </c>
      <c r="J685" t="s">
        <v>878</v>
      </c>
      <c r="K685" t="s">
        <v>732</v>
      </c>
      <c r="L685" t="s">
        <v>879</v>
      </c>
      <c r="M685" t="s">
        <v>594</v>
      </c>
      <c r="N685" t="s">
        <v>635</v>
      </c>
      <c r="O685" t="s">
        <v>624</v>
      </c>
      <c r="P685" t="s">
        <v>625</v>
      </c>
      <c r="Q685" t="s">
        <v>696</v>
      </c>
      <c r="R685" t="s">
        <v>733</v>
      </c>
      <c r="S685" t="s">
        <v>733</v>
      </c>
      <c r="T685" s="1">
        <v>45583</v>
      </c>
      <c r="U685" s="1">
        <v>47774</v>
      </c>
      <c r="V685" s="1">
        <v>48977</v>
      </c>
      <c r="X685" t="s">
        <v>594</v>
      </c>
      <c r="Y685" t="s">
        <v>594</v>
      </c>
      <c r="Z685" t="s">
        <v>594</v>
      </c>
      <c r="AA685" t="s">
        <v>594</v>
      </c>
      <c r="AB685" t="s">
        <v>594</v>
      </c>
      <c r="AC685" t="s">
        <v>2126</v>
      </c>
      <c r="AD685" t="s">
        <v>721</v>
      </c>
      <c r="AF685" t="s">
        <v>870</v>
      </c>
      <c r="AH685" s="1">
        <v>45371</v>
      </c>
      <c r="AI685" t="s">
        <v>607</v>
      </c>
      <c r="AJ685" t="s">
        <v>737</v>
      </c>
      <c r="AK685" t="s">
        <v>868</v>
      </c>
      <c r="AL685" t="s">
        <v>627</v>
      </c>
      <c r="AM685" t="s">
        <v>610</v>
      </c>
      <c r="AN685" t="s">
        <v>619</v>
      </c>
      <c r="AO685">
        <v>15555555</v>
      </c>
      <c r="AP685">
        <v>21777777000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1330186704</v>
      </c>
      <c r="AW685">
        <v>14394038184</v>
      </c>
      <c r="AX685">
        <v>0</v>
      </c>
      <c r="AY685">
        <v>0</v>
      </c>
      <c r="AZ685">
        <v>0</v>
      </c>
      <c r="BA685">
        <v>0</v>
      </c>
      <c r="BB685">
        <v>1330186704</v>
      </c>
      <c r="BC685">
        <v>14394038184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7098998838</v>
      </c>
      <c r="BN685">
        <v>7048482112</v>
      </c>
      <c r="BO685">
        <v>0</v>
      </c>
      <c r="BP685">
        <v>0</v>
      </c>
      <c r="BQ685">
        <v>7098998838</v>
      </c>
      <c r="BR685">
        <v>7048482112</v>
      </c>
      <c r="BS685">
        <v>0</v>
      </c>
      <c r="BT685">
        <v>0</v>
      </c>
      <c r="BU685">
        <v>0</v>
      </c>
      <c r="BV685">
        <v>7098998838</v>
      </c>
      <c r="BW685">
        <v>7048482112</v>
      </c>
      <c r="BX685">
        <v>41.459514165606961</v>
      </c>
      <c r="BY685">
        <v>42.617501965847765</v>
      </c>
      <c r="BZ685">
        <v>10111111.4</v>
      </c>
      <c r="CA685">
        <v>14394038184</v>
      </c>
      <c r="CB685">
        <v>14394038184</v>
      </c>
      <c r="CC685">
        <v>13063851480</v>
      </c>
      <c r="CD685">
        <v>16354382.359999999</v>
      </c>
      <c r="CE685">
        <v>24750722264</v>
      </c>
      <c r="CF685">
        <v>16593727737</v>
      </c>
      <c r="CG685">
        <v>15375635307</v>
      </c>
      <c r="CH685">
        <v>23842604421.387112</v>
      </c>
      <c r="CI685">
        <v>16584487697.847111</v>
      </c>
      <c r="CJ685">
        <v>15270293045.990219</v>
      </c>
      <c r="CK685">
        <v>7242124671.3968925</v>
      </c>
      <c r="CL685">
        <v>0</v>
      </c>
      <c r="CM685">
        <v>10979.421463012697</v>
      </c>
      <c r="CN685">
        <v>414.97465848922735</v>
      </c>
      <c r="CO685">
        <v>102.97765851020813</v>
      </c>
      <c r="CP685">
        <v>271748611250427.81</v>
      </c>
      <c r="CQ685">
        <v>10270922518865.115</v>
      </c>
      <c r="CR685">
        <v>2548771425183.1973</v>
      </c>
      <c r="CS685">
        <v>1.7195120610081605</v>
      </c>
      <c r="CT685">
        <v>42559165451.611206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1</v>
      </c>
      <c r="DJ685">
        <v>0</v>
      </c>
      <c r="DK685">
        <v>24750722264</v>
      </c>
      <c r="DL685">
        <v>0</v>
      </c>
      <c r="DM685">
        <v>15375635307</v>
      </c>
      <c r="DN685">
        <v>0</v>
      </c>
      <c r="DO685">
        <v>1330186704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4813592971</v>
      </c>
      <c r="DW685">
        <v>0</v>
      </c>
      <c r="DX685">
        <v>0</v>
      </c>
      <c r="DY685">
        <v>2358660555.79</v>
      </c>
      <c r="DZ685">
        <v>1203398242.7499998</v>
      </c>
      <c r="EA685">
        <v>0</v>
      </c>
      <c r="EB685">
        <v>3562058798.54</v>
      </c>
      <c r="EC685">
        <v>0.74</v>
      </c>
      <c r="ED685">
        <v>3562058798.54</v>
      </c>
      <c r="EE685">
        <v>18315534475.360001</v>
      </c>
      <c r="EF685">
        <v>1035579077</v>
      </c>
      <c r="EG685">
        <v>0</v>
      </c>
      <c r="EH685">
        <v>0</v>
      </c>
      <c r="EI685">
        <v>-1057995689</v>
      </c>
      <c r="EJ685">
        <v>7121415450</v>
      </c>
      <c r="EK685">
        <v>923484803</v>
      </c>
      <c r="EL685">
        <v>0</v>
      </c>
      <c r="EM685">
        <v>0</v>
      </c>
      <c r="EN685">
        <v>-996418141</v>
      </c>
      <c r="EO685">
        <v>7121415450</v>
      </c>
      <c r="EP685">
        <v>7098998838</v>
      </c>
      <c r="EQ685">
        <v>7048482112</v>
      </c>
      <c r="ER685">
        <v>20</v>
      </c>
      <c r="ES685" t="s">
        <v>1424</v>
      </c>
      <c r="ET685" t="s">
        <v>10328</v>
      </c>
      <c r="EU685">
        <v>2024</v>
      </c>
      <c r="EV685" t="s">
        <v>855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1035579077</v>
      </c>
      <c r="FH685">
        <v>0</v>
      </c>
      <c r="FI685">
        <v>0</v>
      </c>
      <c r="FJ685">
        <v>-1057995689</v>
      </c>
      <c r="FK685">
        <v>7121415450</v>
      </c>
      <c r="FL685">
        <v>923484803</v>
      </c>
      <c r="FM685">
        <v>0</v>
      </c>
      <c r="FN685">
        <v>0</v>
      </c>
      <c r="FO685">
        <v>-996418141</v>
      </c>
      <c r="FP685">
        <v>7121415450</v>
      </c>
      <c r="FQ685" t="b">
        <v>1</v>
      </c>
      <c r="FR685" t="b">
        <v>1</v>
      </c>
    </row>
    <row r="686" spans="1:174" x14ac:dyDescent="0.4">
      <c r="A686" t="s">
        <v>372</v>
      </c>
      <c r="B686" t="s">
        <v>2368</v>
      </c>
      <c r="C686">
        <v>210001981</v>
      </c>
      <c r="D686" t="s">
        <v>2369</v>
      </c>
      <c r="E686" t="s">
        <v>2369</v>
      </c>
      <c r="F686" t="s">
        <v>868</v>
      </c>
      <c r="G686" t="s">
        <v>868</v>
      </c>
      <c r="H686" t="s">
        <v>868</v>
      </c>
      <c r="I686" t="s">
        <v>730</v>
      </c>
      <c r="J686" t="s">
        <v>878</v>
      </c>
      <c r="K686" t="s">
        <v>732</v>
      </c>
      <c r="L686" t="s">
        <v>879</v>
      </c>
      <c r="M686" t="s">
        <v>594</v>
      </c>
      <c r="N686" t="s">
        <v>635</v>
      </c>
      <c r="O686" t="s">
        <v>624</v>
      </c>
      <c r="P686" t="s">
        <v>625</v>
      </c>
      <c r="Q686" t="s">
        <v>696</v>
      </c>
      <c r="R686" t="s">
        <v>733</v>
      </c>
      <c r="S686" t="s">
        <v>733</v>
      </c>
      <c r="T686" s="1">
        <v>45589</v>
      </c>
      <c r="U686" s="1">
        <v>47780</v>
      </c>
      <c r="V686" s="1">
        <v>48977</v>
      </c>
      <c r="X686" t="s">
        <v>594</v>
      </c>
      <c r="Y686" t="s">
        <v>594</v>
      </c>
      <c r="Z686" t="s">
        <v>594</v>
      </c>
      <c r="AA686" t="s">
        <v>594</v>
      </c>
      <c r="AB686" t="s">
        <v>594</v>
      </c>
      <c r="AC686" t="s">
        <v>2126</v>
      </c>
      <c r="AD686" t="s">
        <v>721</v>
      </c>
      <c r="AF686" t="s">
        <v>870</v>
      </c>
      <c r="AH686" s="1">
        <v>45371</v>
      </c>
      <c r="AI686" t="s">
        <v>607</v>
      </c>
      <c r="AJ686" t="s">
        <v>737</v>
      </c>
      <c r="AK686" t="s">
        <v>868</v>
      </c>
      <c r="AL686" t="s">
        <v>627</v>
      </c>
      <c r="AM686" t="s">
        <v>610</v>
      </c>
      <c r="AN686" t="s">
        <v>619</v>
      </c>
      <c r="AO686">
        <v>36000000</v>
      </c>
      <c r="AP686">
        <v>50400000000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48569832000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48569832000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9877662848</v>
      </c>
      <c r="BN686">
        <v>9728918238</v>
      </c>
      <c r="BO686">
        <v>0</v>
      </c>
      <c r="BP686">
        <v>0</v>
      </c>
      <c r="BQ686">
        <v>9877662848</v>
      </c>
      <c r="BR686">
        <v>9728918238</v>
      </c>
      <c r="BS686">
        <v>0</v>
      </c>
      <c r="BT686">
        <v>0</v>
      </c>
      <c r="BU686">
        <v>0</v>
      </c>
      <c r="BV686">
        <v>9877662848</v>
      </c>
      <c r="BW686">
        <v>9728918238</v>
      </c>
      <c r="BX686">
        <v>17.753645227367056</v>
      </c>
      <c r="BY686">
        <v>17.401463612138681</v>
      </c>
      <c r="BZ686">
        <v>34200000</v>
      </c>
      <c r="CA686">
        <v>48569832000</v>
      </c>
      <c r="CB686">
        <v>48569832000</v>
      </c>
      <c r="CC686">
        <v>48569832000</v>
      </c>
      <c r="CD686">
        <v>44417596</v>
      </c>
      <c r="CE686">
        <v>67221589786</v>
      </c>
      <c r="CF686">
        <v>53930830685</v>
      </c>
      <c r="CG686">
        <v>54324569287</v>
      </c>
      <c r="CH686">
        <v>64033141912</v>
      </c>
      <c r="CI686">
        <v>53782762811</v>
      </c>
      <c r="CJ686">
        <v>53820821413</v>
      </c>
      <c r="CK686">
        <v>10212320499</v>
      </c>
      <c r="CL686">
        <v>0</v>
      </c>
      <c r="CM686">
        <v>1238.0019855499263</v>
      </c>
      <c r="CN686">
        <v>137.24088311195374</v>
      </c>
      <c r="CO686">
        <v>42.130052447319031</v>
      </c>
      <c r="CP686">
        <v>83220461626890.641</v>
      </c>
      <c r="CQ686">
        <v>9225550346420.1289</v>
      </c>
      <c r="CR686">
        <v>2832049103276.3452</v>
      </c>
      <c r="CS686">
        <v>1.3840194008906599</v>
      </c>
      <c r="CT686">
        <v>93035984422.537415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1</v>
      </c>
      <c r="DJ686">
        <v>0</v>
      </c>
      <c r="DK686">
        <v>67221589786</v>
      </c>
      <c r="DL686">
        <v>0</v>
      </c>
      <c r="DM686">
        <v>54324569287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29939803636</v>
      </c>
      <c r="DW686">
        <v>0</v>
      </c>
      <c r="DX686">
        <v>0</v>
      </c>
      <c r="DY686">
        <v>14670503781.639999</v>
      </c>
      <c r="DZ686">
        <v>7484950909.000001</v>
      </c>
      <c r="EA686">
        <v>0</v>
      </c>
      <c r="EB686">
        <v>22155454690.639999</v>
      </c>
      <c r="EC686">
        <v>0.74</v>
      </c>
      <c r="ED686">
        <v>22155454690.639999</v>
      </c>
      <c r="EE686">
        <v>49743976441.639999</v>
      </c>
      <c r="EF686">
        <v>3365707860</v>
      </c>
      <c r="EG686">
        <v>0</v>
      </c>
      <c r="EH686">
        <v>0</v>
      </c>
      <c r="EI686">
        <v>-3413096253</v>
      </c>
      <c r="EJ686">
        <v>9925051241</v>
      </c>
      <c r="EK686">
        <v>2971969258</v>
      </c>
      <c r="EL686">
        <v>0</v>
      </c>
      <c r="EM686">
        <v>0</v>
      </c>
      <c r="EN686">
        <v>-3168102261</v>
      </c>
      <c r="EO686">
        <v>9925051241</v>
      </c>
      <c r="EP686">
        <v>9877662848</v>
      </c>
      <c r="EQ686">
        <v>9728918238</v>
      </c>
      <c r="ER686">
        <v>11</v>
      </c>
      <c r="ES686" t="s">
        <v>2130</v>
      </c>
      <c r="ET686" t="s">
        <v>10328</v>
      </c>
      <c r="EU686">
        <v>2024</v>
      </c>
      <c r="EV686" t="s">
        <v>855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3365707860</v>
      </c>
      <c r="FH686">
        <v>0</v>
      </c>
      <c r="FI686">
        <v>0</v>
      </c>
      <c r="FJ686">
        <v>-3413096253</v>
      </c>
      <c r="FK686">
        <v>9925051241</v>
      </c>
      <c r="FL686">
        <v>2971969258</v>
      </c>
      <c r="FM686">
        <v>0</v>
      </c>
      <c r="FN686">
        <v>0</v>
      </c>
      <c r="FO686">
        <v>-3168102261</v>
      </c>
      <c r="FP686">
        <v>9925051241</v>
      </c>
      <c r="FQ686" t="b">
        <v>1</v>
      </c>
      <c r="FR686" t="b">
        <v>1</v>
      </c>
    </row>
    <row r="687" spans="1:174" x14ac:dyDescent="0.4">
      <c r="A687" t="s">
        <v>369</v>
      </c>
      <c r="B687" t="s">
        <v>2370</v>
      </c>
      <c r="C687">
        <v>210001889</v>
      </c>
      <c r="D687" t="s">
        <v>2371</v>
      </c>
      <c r="E687" t="s">
        <v>2372</v>
      </c>
      <c r="F687" t="s">
        <v>885</v>
      </c>
      <c r="G687" t="s">
        <v>885</v>
      </c>
      <c r="H687" t="s">
        <v>1321</v>
      </c>
      <c r="I687" t="s">
        <v>730</v>
      </c>
      <c r="J687" t="s">
        <v>878</v>
      </c>
      <c r="K687" t="s">
        <v>732</v>
      </c>
      <c r="L687" t="s">
        <v>879</v>
      </c>
      <c r="M687" t="s">
        <v>594</v>
      </c>
      <c r="N687" t="s">
        <v>635</v>
      </c>
      <c r="O687" t="s">
        <v>596</v>
      </c>
      <c r="P687" t="s">
        <v>636</v>
      </c>
      <c r="Q687" t="s">
        <v>696</v>
      </c>
      <c r="R687" t="s">
        <v>733</v>
      </c>
      <c r="S687" t="s">
        <v>733</v>
      </c>
      <c r="T687" s="1">
        <v>45433</v>
      </c>
      <c r="U687" s="1">
        <v>46235</v>
      </c>
      <c r="V687" s="1">
        <v>47331</v>
      </c>
      <c r="X687" t="s">
        <v>594</v>
      </c>
      <c r="Y687" t="s">
        <v>594</v>
      </c>
      <c r="Z687" t="s">
        <v>594</v>
      </c>
      <c r="AA687" t="s">
        <v>594</v>
      </c>
      <c r="AB687" t="s">
        <v>594</v>
      </c>
      <c r="AC687" t="s">
        <v>2373</v>
      </c>
      <c r="AD687" t="s">
        <v>1037</v>
      </c>
      <c r="AF687" t="s">
        <v>735</v>
      </c>
      <c r="AH687" s="1">
        <v>45366</v>
      </c>
      <c r="AI687" t="s">
        <v>607</v>
      </c>
      <c r="AJ687" t="s">
        <v>737</v>
      </c>
      <c r="AK687" t="s">
        <v>885</v>
      </c>
      <c r="AL687" t="s">
        <v>609</v>
      </c>
      <c r="AM687" t="s">
        <v>610</v>
      </c>
      <c r="AN687" t="s">
        <v>619</v>
      </c>
      <c r="AO687">
        <v>70000000</v>
      </c>
      <c r="AP687">
        <v>98000000000</v>
      </c>
      <c r="AQ687">
        <v>0</v>
      </c>
      <c r="AR687">
        <v>0</v>
      </c>
      <c r="AS687">
        <v>0</v>
      </c>
      <c r="AT687">
        <v>0</v>
      </c>
      <c r="AU687">
        <v>5572946742</v>
      </c>
      <c r="AV687">
        <v>5572946742</v>
      </c>
      <c r="AW687">
        <v>62146164504</v>
      </c>
      <c r="AX687">
        <v>0</v>
      </c>
      <c r="AY687">
        <v>0</v>
      </c>
      <c r="AZ687">
        <v>0</v>
      </c>
      <c r="BA687">
        <v>5572946742</v>
      </c>
      <c r="BB687">
        <v>5572946742</v>
      </c>
      <c r="BC687">
        <v>62146164504</v>
      </c>
      <c r="BD687">
        <v>1261919448</v>
      </c>
      <c r="BE687">
        <v>1261919448</v>
      </c>
      <c r="BF687">
        <v>11701307623</v>
      </c>
      <c r="BG687">
        <v>1261919448</v>
      </c>
      <c r="BH687">
        <v>0</v>
      </c>
      <c r="BI687">
        <v>0</v>
      </c>
      <c r="BJ687">
        <v>0</v>
      </c>
      <c r="BK687">
        <v>1261919448</v>
      </c>
      <c r="BL687">
        <v>0</v>
      </c>
      <c r="BM687">
        <v>-242390415</v>
      </c>
      <c r="BN687">
        <v>-389142391</v>
      </c>
      <c r="BO687">
        <v>1261919448</v>
      </c>
      <c r="BP687">
        <v>1261919448</v>
      </c>
      <c r="BQ687">
        <v>1019529033</v>
      </c>
      <c r="BR687">
        <v>872777057</v>
      </c>
      <c r="BS687">
        <v>0</v>
      </c>
      <c r="BT687">
        <v>0</v>
      </c>
      <c r="BU687">
        <v>0</v>
      </c>
      <c r="BV687">
        <v>1019529033</v>
      </c>
      <c r="BW687">
        <v>872777057</v>
      </c>
      <c r="BX687">
        <v>1.8412079121803295</v>
      </c>
      <c r="BY687">
        <v>1.5687654929959598</v>
      </c>
      <c r="BZ687">
        <v>44261829.350000001</v>
      </c>
      <c r="CA687">
        <v>62146164504</v>
      </c>
      <c r="CB687">
        <v>56573217762</v>
      </c>
      <c r="CC687">
        <v>56573217762</v>
      </c>
      <c r="CD687">
        <v>39742522.75</v>
      </c>
      <c r="CE687">
        <v>60146333930</v>
      </c>
      <c r="CF687">
        <v>51618866600</v>
      </c>
      <c r="CG687">
        <v>51995725999</v>
      </c>
      <c r="CH687">
        <v>55306645919.754959</v>
      </c>
      <c r="CI687">
        <v>50408267857.413757</v>
      </c>
      <c r="CJ687">
        <v>50363258746.909752</v>
      </c>
      <c r="CK687">
        <v>-629559569.15479279</v>
      </c>
      <c r="CL687">
        <v>0</v>
      </c>
      <c r="CM687">
        <v>151.48166060447696</v>
      </c>
      <c r="CN687">
        <v>33.467765450477607</v>
      </c>
      <c r="CO687">
        <v>15.672728419303898</v>
      </c>
      <c r="CP687">
        <v>9111066542987.7969</v>
      </c>
      <c r="CQ687">
        <v>2012963396675.343</v>
      </c>
      <c r="CR687">
        <v>942657157101.65332</v>
      </c>
      <c r="CS687">
        <v>1.156107414293855</v>
      </c>
      <c r="CT687">
        <v>69535622599.067062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1</v>
      </c>
      <c r="DI687">
        <v>0</v>
      </c>
      <c r="DJ687">
        <v>60146333930</v>
      </c>
      <c r="DK687">
        <v>0</v>
      </c>
      <c r="DL687">
        <v>51995725999</v>
      </c>
      <c r="DM687">
        <v>0</v>
      </c>
      <c r="DN687">
        <v>5572946742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37908913821</v>
      </c>
      <c r="DW687">
        <v>2030781913.5355248</v>
      </c>
      <c r="DX687">
        <v>0</v>
      </c>
      <c r="DY687">
        <v>10584357758.338097</v>
      </c>
      <c r="DZ687">
        <v>4077045925.4856653</v>
      </c>
      <c r="EA687">
        <v>0</v>
      </c>
      <c r="EB687">
        <v>16692185597.359287</v>
      </c>
      <c r="EC687">
        <v>0.44032349953831951</v>
      </c>
      <c r="ED687">
        <v>16692185597.359287</v>
      </c>
      <c r="EE687">
        <v>26483844240.457966</v>
      </c>
      <c r="EF687">
        <v>3244347933</v>
      </c>
      <c r="EG687">
        <v>1261919448</v>
      </c>
      <c r="EH687">
        <v>0</v>
      </c>
      <c r="EI687">
        <v>-3196911003</v>
      </c>
      <c r="EJ687">
        <v>-289827345</v>
      </c>
      <c r="EK687">
        <v>2867488534</v>
      </c>
      <c r="EL687">
        <v>1261919448</v>
      </c>
      <c r="EM687">
        <v>0</v>
      </c>
      <c r="EN687">
        <v>-2966803580</v>
      </c>
      <c r="EO687">
        <v>-289827345</v>
      </c>
      <c r="EP687">
        <v>1019529033</v>
      </c>
      <c r="EQ687">
        <v>872777057</v>
      </c>
      <c r="ER687">
        <v>131</v>
      </c>
      <c r="ES687" t="s">
        <v>10328</v>
      </c>
      <c r="ET687" t="s">
        <v>10328</v>
      </c>
      <c r="EU687">
        <v>2024</v>
      </c>
      <c r="EV687" t="s">
        <v>855</v>
      </c>
      <c r="EW687">
        <v>3244347933</v>
      </c>
      <c r="EX687">
        <v>1261919448</v>
      </c>
      <c r="EY687">
        <v>0</v>
      </c>
      <c r="EZ687">
        <v>-3196911003</v>
      </c>
      <c r="FA687">
        <v>-289827345</v>
      </c>
      <c r="FB687">
        <v>2867488534</v>
      </c>
      <c r="FC687">
        <v>1261919448</v>
      </c>
      <c r="FD687">
        <v>0</v>
      </c>
      <c r="FE687">
        <v>-2966803580</v>
      </c>
      <c r="FF687">
        <v>-289827345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 t="b">
        <v>1</v>
      </c>
      <c r="FR687" t="b">
        <v>1</v>
      </c>
    </row>
    <row r="688" spans="1:174" x14ac:dyDescent="0.4">
      <c r="A688" t="s">
        <v>367</v>
      </c>
      <c r="B688" t="s">
        <v>2374</v>
      </c>
      <c r="C688">
        <v>210001863</v>
      </c>
      <c r="D688" t="s">
        <v>2375</v>
      </c>
      <c r="E688" t="s">
        <v>2376</v>
      </c>
      <c r="F688" t="s">
        <v>647</v>
      </c>
      <c r="G688" t="s">
        <v>648</v>
      </c>
      <c r="H688" t="s">
        <v>1527</v>
      </c>
      <c r="I688" t="s">
        <v>730</v>
      </c>
      <c r="J688" t="s">
        <v>878</v>
      </c>
      <c r="K688" t="s">
        <v>732</v>
      </c>
      <c r="L688" t="s">
        <v>879</v>
      </c>
      <c r="M688" t="s">
        <v>594</v>
      </c>
      <c r="N688" t="s">
        <v>635</v>
      </c>
      <c r="O688" t="s">
        <v>624</v>
      </c>
      <c r="P688" t="s">
        <v>625</v>
      </c>
      <c r="Q688" t="s">
        <v>696</v>
      </c>
      <c r="R688" t="s">
        <v>733</v>
      </c>
      <c r="S688" t="s">
        <v>733</v>
      </c>
      <c r="T688" s="1">
        <v>45399</v>
      </c>
      <c r="U688" s="1">
        <v>45803</v>
      </c>
      <c r="V688" s="1">
        <v>48360</v>
      </c>
      <c r="X688" t="s">
        <v>594</v>
      </c>
      <c r="Y688" t="s">
        <v>594</v>
      </c>
      <c r="Z688" t="s">
        <v>594</v>
      </c>
      <c r="AA688" t="s">
        <v>594</v>
      </c>
      <c r="AB688" t="s">
        <v>594</v>
      </c>
      <c r="AC688" t="s">
        <v>2377</v>
      </c>
      <c r="AD688" t="s">
        <v>812</v>
      </c>
      <c r="AF688" t="s">
        <v>653</v>
      </c>
      <c r="AH688" s="1">
        <v>45380</v>
      </c>
      <c r="AI688" t="s">
        <v>607</v>
      </c>
      <c r="AJ688" t="s">
        <v>814</v>
      </c>
      <c r="AK688" t="s">
        <v>647</v>
      </c>
      <c r="AL688" t="s">
        <v>627</v>
      </c>
      <c r="AM688" t="s">
        <v>610</v>
      </c>
      <c r="AN688" t="s">
        <v>619</v>
      </c>
      <c r="AO688">
        <v>50000000</v>
      </c>
      <c r="AP688">
        <v>77500000000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12325899651</v>
      </c>
      <c r="AW688">
        <v>60621718689</v>
      </c>
      <c r="AX688">
        <v>2205723781</v>
      </c>
      <c r="AY688">
        <v>2205723781</v>
      </c>
      <c r="AZ688">
        <v>2205723781</v>
      </c>
      <c r="BA688">
        <v>-2205723781</v>
      </c>
      <c r="BB688">
        <v>10120175870</v>
      </c>
      <c r="BC688">
        <v>58415994908</v>
      </c>
      <c r="BD688">
        <v>0</v>
      </c>
      <c r="BE688">
        <v>0</v>
      </c>
      <c r="BF688">
        <v>207820903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162058718</v>
      </c>
      <c r="BN688">
        <v>-43600925</v>
      </c>
      <c r="BO688">
        <v>0</v>
      </c>
      <c r="BP688">
        <v>0</v>
      </c>
      <c r="BQ688">
        <v>162058718</v>
      </c>
      <c r="BR688">
        <v>-43600925</v>
      </c>
      <c r="BS688">
        <v>0</v>
      </c>
      <c r="BT688">
        <v>0</v>
      </c>
      <c r="BU688">
        <v>0</v>
      </c>
      <c r="BV688">
        <v>162058718</v>
      </c>
      <c r="BW688">
        <v>-43600925</v>
      </c>
      <c r="BX688">
        <v>0.27608418186203926</v>
      </c>
      <c r="BY688">
        <v>-8.2443109928837577E-2</v>
      </c>
      <c r="BZ688">
        <v>41471546.210000001</v>
      </c>
      <c r="CA688">
        <v>58431049155</v>
      </c>
      <c r="CB688">
        <v>60621718689</v>
      </c>
      <c r="CC688">
        <v>48295819038</v>
      </c>
      <c r="CD688">
        <v>39200595</v>
      </c>
      <c r="CE688">
        <v>59326180473</v>
      </c>
      <c r="CF688">
        <v>58233924672</v>
      </c>
      <c r="CG688">
        <v>46402368725</v>
      </c>
      <c r="CH688">
        <v>54994191732.412109</v>
      </c>
      <c r="CI688">
        <v>57564568042.355576</v>
      </c>
      <c r="CJ688">
        <v>45216348456.61557</v>
      </c>
      <c r="CK688">
        <v>-342332594.20346069</v>
      </c>
      <c r="CL688">
        <v>0</v>
      </c>
      <c r="CM688">
        <v>94.461692571640029</v>
      </c>
      <c r="CN688">
        <v>22.640874981880192</v>
      </c>
      <c r="CO688">
        <v>1.5996596217155459</v>
      </c>
      <c r="CP688">
        <v>5604051421290.1602</v>
      </c>
      <c r="CQ688">
        <v>1343196635241.6548</v>
      </c>
      <c r="CR688">
        <v>94901695413.26738</v>
      </c>
      <c r="CS688">
        <v>1.0184423419886126</v>
      </c>
      <c r="CT688">
        <v>60420294182.161217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1</v>
      </c>
      <c r="DJ688">
        <v>0</v>
      </c>
      <c r="DK688">
        <v>59326180473</v>
      </c>
      <c r="DL688">
        <v>0</v>
      </c>
      <c r="DM688">
        <v>46402368725</v>
      </c>
      <c r="DN688">
        <v>0</v>
      </c>
      <c r="DO688">
        <v>12325899651</v>
      </c>
      <c r="DP688">
        <v>0</v>
      </c>
      <c r="DQ688">
        <v>2205723781</v>
      </c>
      <c r="DR688">
        <v>0</v>
      </c>
      <c r="DS688">
        <v>0</v>
      </c>
      <c r="DT688">
        <v>0</v>
      </c>
      <c r="DU688">
        <v>0</v>
      </c>
      <c r="DV688">
        <v>39282418269</v>
      </c>
      <c r="DW688">
        <v>0</v>
      </c>
      <c r="DX688">
        <v>22954139892.236664</v>
      </c>
      <c r="DY688">
        <v>0</v>
      </c>
      <c r="DZ688">
        <v>9820604567.25</v>
      </c>
      <c r="EA688">
        <v>0</v>
      </c>
      <c r="EB688">
        <v>32774744459.486664</v>
      </c>
      <c r="EC688">
        <v>0.8343362222521592</v>
      </c>
      <c r="ED688">
        <v>32774744459.486664</v>
      </c>
      <c r="EE688">
        <v>49497981296.492638</v>
      </c>
      <c r="EF688">
        <v>3604266014</v>
      </c>
      <c r="EG688">
        <v>0</v>
      </c>
      <c r="EH688">
        <v>0</v>
      </c>
      <c r="EI688">
        <v>-3135920864</v>
      </c>
      <c r="EJ688">
        <v>-306286432</v>
      </c>
      <c r="EK688">
        <v>3109922310</v>
      </c>
      <c r="EL688">
        <v>0</v>
      </c>
      <c r="EM688">
        <v>0</v>
      </c>
      <c r="EN688">
        <v>-2847236803</v>
      </c>
      <c r="EO688">
        <v>-306286432</v>
      </c>
      <c r="EP688">
        <v>162058718</v>
      </c>
      <c r="EQ688">
        <v>-43600925</v>
      </c>
      <c r="ER688">
        <v>714</v>
      </c>
      <c r="ES688" t="s">
        <v>10328</v>
      </c>
      <c r="ET688" t="s">
        <v>1923</v>
      </c>
      <c r="EU688">
        <v>2024</v>
      </c>
      <c r="EV688" t="s">
        <v>855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3604266014</v>
      </c>
      <c r="FH688">
        <v>0</v>
      </c>
      <c r="FI688">
        <v>0</v>
      </c>
      <c r="FJ688">
        <v>-3135920864</v>
      </c>
      <c r="FK688">
        <v>-306286432</v>
      </c>
      <c r="FL688">
        <v>3109922310</v>
      </c>
      <c r="FM688">
        <v>0</v>
      </c>
      <c r="FN688">
        <v>0</v>
      </c>
      <c r="FO688">
        <v>-2847236803</v>
      </c>
      <c r="FP688">
        <v>-306286432</v>
      </c>
      <c r="FQ688" t="b">
        <v>1</v>
      </c>
      <c r="FR688" t="b">
        <v>1</v>
      </c>
    </row>
    <row r="689" spans="1:174" x14ac:dyDescent="0.4">
      <c r="A689" t="s">
        <v>2378</v>
      </c>
      <c r="B689">
        <v>406202093404</v>
      </c>
      <c r="C689">
        <v>6000000001277</v>
      </c>
      <c r="D689" t="s">
        <v>2379</v>
      </c>
      <c r="E689" t="s">
        <v>2380</v>
      </c>
      <c r="F689" t="s">
        <v>647</v>
      </c>
      <c r="G689" t="s">
        <v>648</v>
      </c>
      <c r="H689" t="s">
        <v>973</v>
      </c>
      <c r="I689" t="s">
        <v>590</v>
      </c>
      <c r="J689" t="s">
        <v>591</v>
      </c>
      <c r="K689" t="s">
        <v>592</v>
      </c>
      <c r="L689" t="s">
        <v>593</v>
      </c>
      <c r="M689" t="s">
        <v>2294</v>
      </c>
      <c r="N689" t="s">
        <v>595</v>
      </c>
      <c r="O689" t="s">
        <v>596</v>
      </c>
      <c r="P689" t="s">
        <v>595</v>
      </c>
      <c r="Q689" t="s">
        <v>597</v>
      </c>
      <c r="R689" t="s">
        <v>598</v>
      </c>
      <c r="S689" t="s">
        <v>598</v>
      </c>
      <c r="T689" s="1">
        <v>45379</v>
      </c>
      <c r="U689" s="1">
        <v>46109</v>
      </c>
      <c r="V689" s="1">
        <v>46109</v>
      </c>
      <c r="W689" s="1">
        <v>45910</v>
      </c>
      <c r="X689" t="s">
        <v>594</v>
      </c>
      <c r="Y689" t="s">
        <v>594</v>
      </c>
      <c r="Z689" t="s">
        <v>719</v>
      </c>
      <c r="AA689" t="s">
        <v>719</v>
      </c>
      <c r="AB689" t="s">
        <v>1481</v>
      </c>
      <c r="AC689" t="s">
        <v>594</v>
      </c>
      <c r="AD689" t="s">
        <v>825</v>
      </c>
      <c r="AF689" t="s">
        <v>10331</v>
      </c>
      <c r="AH689" s="1">
        <v>45378</v>
      </c>
      <c r="AI689" t="s">
        <v>607</v>
      </c>
      <c r="AJ689" t="s">
        <v>608</v>
      </c>
      <c r="AK689" t="s">
        <v>647</v>
      </c>
      <c r="AL689" t="s">
        <v>609</v>
      </c>
      <c r="AM689" t="s">
        <v>610</v>
      </c>
      <c r="AN689" t="s">
        <v>611</v>
      </c>
      <c r="AO689">
        <v>0</v>
      </c>
      <c r="AP689">
        <v>10000000000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1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10157447317.122726</v>
      </c>
      <c r="DW689">
        <v>487756704.10189086</v>
      </c>
      <c r="DX689">
        <v>0</v>
      </c>
      <c r="DY689">
        <v>0</v>
      </c>
      <c r="DZ689">
        <v>0</v>
      </c>
      <c r="EA689">
        <v>0</v>
      </c>
      <c r="EB689">
        <v>487756704.10189086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450</v>
      </c>
      <c r="ES689" t="s">
        <v>10328</v>
      </c>
      <c r="ET689" t="s">
        <v>10328</v>
      </c>
      <c r="EU689">
        <v>2024</v>
      </c>
      <c r="EV689" t="s">
        <v>10329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 t="b">
        <v>1</v>
      </c>
      <c r="FR689" t="b">
        <v>1</v>
      </c>
    </row>
    <row r="690" spans="1:174" x14ac:dyDescent="0.4">
      <c r="A690" t="s">
        <v>375</v>
      </c>
      <c r="B690">
        <v>205442899204</v>
      </c>
      <c r="C690">
        <v>6000000001279</v>
      </c>
      <c r="D690" t="s">
        <v>2381</v>
      </c>
      <c r="E690" t="s">
        <v>2381</v>
      </c>
      <c r="F690" t="s">
        <v>647</v>
      </c>
      <c r="G690" t="s">
        <v>648</v>
      </c>
      <c r="H690" t="s">
        <v>973</v>
      </c>
      <c r="I690" t="s">
        <v>590</v>
      </c>
      <c r="J690" t="s">
        <v>591</v>
      </c>
      <c r="K690" t="s">
        <v>592</v>
      </c>
      <c r="L690" t="s">
        <v>593</v>
      </c>
      <c r="M690" t="s">
        <v>2294</v>
      </c>
      <c r="N690" t="s">
        <v>595</v>
      </c>
      <c r="O690" t="s">
        <v>596</v>
      </c>
      <c r="P690" t="s">
        <v>595</v>
      </c>
      <c r="Q690" t="s">
        <v>597</v>
      </c>
      <c r="R690" t="s">
        <v>598</v>
      </c>
      <c r="S690" t="s">
        <v>598</v>
      </c>
      <c r="T690" s="1">
        <v>45407</v>
      </c>
      <c r="U690" s="1">
        <v>47233</v>
      </c>
      <c r="V690" s="1">
        <v>47233</v>
      </c>
      <c r="W690">
        <v>45746</v>
      </c>
      <c r="X690" t="s">
        <v>594</v>
      </c>
      <c r="Y690" t="s">
        <v>594</v>
      </c>
      <c r="Z690" t="s">
        <v>719</v>
      </c>
      <c r="AA690" t="s">
        <v>719</v>
      </c>
      <c r="AB690" t="s">
        <v>603</v>
      </c>
      <c r="AC690" t="s">
        <v>594</v>
      </c>
      <c r="AD690" t="s">
        <v>825</v>
      </c>
      <c r="AF690" t="s">
        <v>10331</v>
      </c>
      <c r="AH690" s="1">
        <v>45401</v>
      </c>
      <c r="AI690" t="s">
        <v>607</v>
      </c>
      <c r="AJ690" t="s">
        <v>608</v>
      </c>
      <c r="AK690" t="s">
        <v>647</v>
      </c>
      <c r="AL690" t="s">
        <v>609</v>
      </c>
      <c r="AM690" t="s">
        <v>610</v>
      </c>
      <c r="AN690" t="s">
        <v>611</v>
      </c>
      <c r="AO690">
        <v>0</v>
      </c>
      <c r="AP690">
        <v>23600000000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23600000000</v>
      </c>
      <c r="AY690">
        <v>23600000000</v>
      </c>
      <c r="AZ690">
        <v>0</v>
      </c>
      <c r="BA690">
        <v>-23600000000</v>
      </c>
      <c r="BB690">
        <v>-23600000000</v>
      </c>
      <c r="BC690">
        <v>0</v>
      </c>
      <c r="BD690">
        <v>215180273</v>
      </c>
      <c r="BE690">
        <v>521139725</v>
      </c>
      <c r="BF690">
        <v>0</v>
      </c>
      <c r="BG690">
        <v>0</v>
      </c>
      <c r="BH690">
        <v>521139725</v>
      </c>
      <c r="BI690">
        <v>0</v>
      </c>
      <c r="BJ690">
        <v>0</v>
      </c>
      <c r="BK690">
        <v>0</v>
      </c>
      <c r="BL690">
        <v>464148852</v>
      </c>
      <c r="BM690">
        <v>0</v>
      </c>
      <c r="BN690">
        <v>0</v>
      </c>
      <c r="BO690">
        <v>267108795</v>
      </c>
      <c r="BP690">
        <v>472665369</v>
      </c>
      <c r="BQ690">
        <v>267108795</v>
      </c>
      <c r="BR690">
        <v>472665369</v>
      </c>
      <c r="BS690">
        <v>0</v>
      </c>
      <c r="BT690">
        <v>0</v>
      </c>
      <c r="BU690">
        <v>0</v>
      </c>
      <c r="BV690">
        <v>267108795</v>
      </c>
      <c r="BW690">
        <v>472665369</v>
      </c>
      <c r="BX690">
        <v>2.3059729542542104</v>
      </c>
      <c r="BY690">
        <v>4.1183732161890232</v>
      </c>
      <c r="BZ690">
        <v>0</v>
      </c>
      <c r="CA690">
        <v>0</v>
      </c>
      <c r="CB690">
        <v>23600000000</v>
      </c>
      <c r="CC690">
        <v>23600000000</v>
      </c>
      <c r="CD690">
        <v>0</v>
      </c>
      <c r="CE690">
        <v>0</v>
      </c>
      <c r="CF690">
        <v>23433798110</v>
      </c>
      <c r="CG690">
        <v>23426649585</v>
      </c>
      <c r="CH690">
        <v>0</v>
      </c>
      <c r="CI690">
        <v>23433798110</v>
      </c>
      <c r="CJ690">
        <v>23426649585</v>
      </c>
      <c r="CK690">
        <v>173350415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5.2</v>
      </c>
      <c r="CY690">
        <v>5.2</v>
      </c>
      <c r="CZ690">
        <v>0</v>
      </c>
      <c r="DA690">
        <v>0</v>
      </c>
      <c r="DB690">
        <v>0</v>
      </c>
      <c r="DC690">
        <v>122720000000</v>
      </c>
      <c r="DD690">
        <v>122720000000</v>
      </c>
      <c r="DE690">
        <v>0</v>
      </c>
      <c r="DF690">
        <v>0</v>
      </c>
      <c r="DG690">
        <v>23600000000</v>
      </c>
      <c r="DH690">
        <v>1</v>
      </c>
      <c r="DI690">
        <v>0</v>
      </c>
      <c r="DJ690">
        <v>0</v>
      </c>
      <c r="DK690">
        <v>0</v>
      </c>
      <c r="DL690">
        <v>23426649585</v>
      </c>
      <c r="DM690">
        <v>0</v>
      </c>
      <c r="DN690">
        <v>0</v>
      </c>
      <c r="DO690">
        <v>0</v>
      </c>
      <c r="DP690">
        <v>23600000000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24767949448.823956</v>
      </c>
      <c r="DW690">
        <v>1199674382.2955499</v>
      </c>
      <c r="DX690">
        <v>0</v>
      </c>
      <c r="DY690">
        <v>0</v>
      </c>
      <c r="DZ690">
        <v>0</v>
      </c>
      <c r="EA690">
        <v>0</v>
      </c>
      <c r="EB690">
        <v>1199674382.2955499</v>
      </c>
      <c r="EC690">
        <v>0</v>
      </c>
      <c r="ED690">
        <v>0</v>
      </c>
      <c r="EE690">
        <v>0</v>
      </c>
      <c r="EF690">
        <v>0</v>
      </c>
      <c r="EG690">
        <v>267108795</v>
      </c>
      <c r="EH690">
        <v>0</v>
      </c>
      <c r="EI690">
        <v>0</v>
      </c>
      <c r="EJ690">
        <v>0</v>
      </c>
      <c r="EK690">
        <v>0</v>
      </c>
      <c r="EL690">
        <v>472665369</v>
      </c>
      <c r="EM690">
        <v>0</v>
      </c>
      <c r="EN690">
        <v>0</v>
      </c>
      <c r="EO690">
        <v>0</v>
      </c>
      <c r="EP690">
        <v>267108795</v>
      </c>
      <c r="EQ690">
        <v>472665369</v>
      </c>
      <c r="ER690">
        <v>188</v>
      </c>
      <c r="ES690" t="s">
        <v>10328</v>
      </c>
      <c r="ET690" t="s">
        <v>10328</v>
      </c>
      <c r="EU690">
        <v>2024</v>
      </c>
      <c r="EV690" t="s">
        <v>10329</v>
      </c>
      <c r="EW690">
        <v>0</v>
      </c>
      <c r="EX690">
        <v>267108795</v>
      </c>
      <c r="EY690">
        <v>0</v>
      </c>
      <c r="EZ690">
        <v>0</v>
      </c>
      <c r="FA690">
        <v>0</v>
      </c>
      <c r="FB690">
        <v>0</v>
      </c>
      <c r="FC690">
        <v>472665369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 t="b">
        <v>1</v>
      </c>
      <c r="FR690" t="b">
        <v>1</v>
      </c>
    </row>
    <row r="691" spans="1:174" x14ac:dyDescent="0.4">
      <c r="A691" t="s">
        <v>374</v>
      </c>
      <c r="B691">
        <v>5442898004</v>
      </c>
      <c r="C691">
        <v>6000000001280</v>
      </c>
      <c r="D691" t="s">
        <v>2382</v>
      </c>
      <c r="E691" t="s">
        <v>2382</v>
      </c>
      <c r="F691" t="s">
        <v>647</v>
      </c>
      <c r="G691" t="s">
        <v>648</v>
      </c>
      <c r="H691" t="s">
        <v>973</v>
      </c>
      <c r="I691" t="s">
        <v>590</v>
      </c>
      <c r="J691" t="s">
        <v>591</v>
      </c>
      <c r="K691" t="s">
        <v>592</v>
      </c>
      <c r="L691" t="s">
        <v>593</v>
      </c>
      <c r="M691" t="s">
        <v>2294</v>
      </c>
      <c r="N691" t="s">
        <v>595</v>
      </c>
      <c r="O691" t="s">
        <v>596</v>
      </c>
      <c r="P691" t="s">
        <v>595</v>
      </c>
      <c r="Q691" t="s">
        <v>597</v>
      </c>
      <c r="R691" t="s">
        <v>598</v>
      </c>
      <c r="S691" t="s">
        <v>598</v>
      </c>
      <c r="T691" s="1">
        <v>45407</v>
      </c>
      <c r="U691" s="1">
        <v>47233</v>
      </c>
      <c r="V691" s="1">
        <v>47233</v>
      </c>
      <c r="W691">
        <v>45746</v>
      </c>
      <c r="X691" t="s">
        <v>594</v>
      </c>
      <c r="Y691" t="s">
        <v>594</v>
      </c>
      <c r="Z691" t="s">
        <v>719</v>
      </c>
      <c r="AA691" t="s">
        <v>719</v>
      </c>
      <c r="AB691" t="s">
        <v>603</v>
      </c>
      <c r="AC691" t="s">
        <v>594</v>
      </c>
      <c r="AD691" t="s">
        <v>825</v>
      </c>
      <c r="AF691" t="s">
        <v>10331</v>
      </c>
      <c r="AH691" s="1">
        <v>45401</v>
      </c>
      <c r="AI691" t="s">
        <v>607</v>
      </c>
      <c r="AJ691" t="s">
        <v>608</v>
      </c>
      <c r="AK691" t="s">
        <v>647</v>
      </c>
      <c r="AL691" t="s">
        <v>609</v>
      </c>
      <c r="AM691" t="s">
        <v>610</v>
      </c>
      <c r="AN691" t="s">
        <v>611</v>
      </c>
      <c r="AO691">
        <v>0</v>
      </c>
      <c r="AP691">
        <v>30000000000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30000000000</v>
      </c>
      <c r="AY691">
        <v>30000000000</v>
      </c>
      <c r="AZ691">
        <v>0</v>
      </c>
      <c r="BA691">
        <v>-30000000000</v>
      </c>
      <c r="BB691">
        <v>-30000000000</v>
      </c>
      <c r="BC691">
        <v>0</v>
      </c>
      <c r="BD691">
        <v>273534246</v>
      </c>
      <c r="BE691">
        <v>662465752</v>
      </c>
      <c r="BF691">
        <v>0</v>
      </c>
      <c r="BG691">
        <v>0</v>
      </c>
      <c r="BH691">
        <v>662465752</v>
      </c>
      <c r="BI691">
        <v>0</v>
      </c>
      <c r="BJ691">
        <v>0</v>
      </c>
      <c r="BK691">
        <v>0</v>
      </c>
      <c r="BL691">
        <v>590019733</v>
      </c>
      <c r="BM691">
        <v>0</v>
      </c>
      <c r="BN691">
        <v>0</v>
      </c>
      <c r="BO691">
        <v>339545083</v>
      </c>
      <c r="BP691">
        <v>600845814</v>
      </c>
      <c r="BQ691">
        <v>339545083</v>
      </c>
      <c r="BR691">
        <v>600845814</v>
      </c>
      <c r="BS691">
        <v>0</v>
      </c>
      <c r="BT691">
        <v>0</v>
      </c>
      <c r="BU691">
        <v>0</v>
      </c>
      <c r="BV691">
        <v>339545083</v>
      </c>
      <c r="BW691">
        <v>600845814</v>
      </c>
      <c r="BX691">
        <v>2.3059729861607625</v>
      </c>
      <c r="BY691">
        <v>4.1183732586480089</v>
      </c>
      <c r="BZ691">
        <v>0</v>
      </c>
      <c r="CA691">
        <v>0</v>
      </c>
      <c r="CB691">
        <v>30000000000</v>
      </c>
      <c r="CC691">
        <v>30000000000</v>
      </c>
      <c r="CD691">
        <v>0</v>
      </c>
      <c r="CE691">
        <v>0</v>
      </c>
      <c r="CF691">
        <v>29788726408</v>
      </c>
      <c r="CG691">
        <v>29779639297</v>
      </c>
      <c r="CH691">
        <v>0</v>
      </c>
      <c r="CI691">
        <v>29788726408</v>
      </c>
      <c r="CJ691">
        <v>29779639297</v>
      </c>
      <c r="CK691">
        <v>220360703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5.2</v>
      </c>
      <c r="CY691">
        <v>5.2</v>
      </c>
      <c r="CZ691">
        <v>0</v>
      </c>
      <c r="DA691">
        <v>0</v>
      </c>
      <c r="DB691">
        <v>0</v>
      </c>
      <c r="DC691">
        <v>156000000000</v>
      </c>
      <c r="DD691">
        <v>156000000000</v>
      </c>
      <c r="DE691">
        <v>0</v>
      </c>
      <c r="DF691">
        <v>0</v>
      </c>
      <c r="DG691">
        <v>30000000000</v>
      </c>
      <c r="DH691">
        <v>1</v>
      </c>
      <c r="DI691">
        <v>0</v>
      </c>
      <c r="DJ691">
        <v>0</v>
      </c>
      <c r="DK691">
        <v>0</v>
      </c>
      <c r="DL691">
        <v>29779639297</v>
      </c>
      <c r="DM691">
        <v>0</v>
      </c>
      <c r="DN691">
        <v>0</v>
      </c>
      <c r="DO691">
        <v>0</v>
      </c>
      <c r="DP691">
        <v>30000000000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31484681502.725361</v>
      </c>
      <c r="DW691">
        <v>1525009808.0028174</v>
      </c>
      <c r="DX691">
        <v>0</v>
      </c>
      <c r="DY691">
        <v>0</v>
      </c>
      <c r="DZ691">
        <v>0</v>
      </c>
      <c r="EA691">
        <v>0</v>
      </c>
      <c r="EB691">
        <v>1525009808.0028174</v>
      </c>
      <c r="EC691">
        <v>0</v>
      </c>
      <c r="ED691">
        <v>0</v>
      </c>
      <c r="EE691">
        <v>0</v>
      </c>
      <c r="EF691">
        <v>0</v>
      </c>
      <c r="EG691">
        <v>339545083</v>
      </c>
      <c r="EH691">
        <v>0</v>
      </c>
      <c r="EI691">
        <v>0</v>
      </c>
      <c r="EJ691">
        <v>0</v>
      </c>
      <c r="EK691">
        <v>0</v>
      </c>
      <c r="EL691">
        <v>600845814</v>
      </c>
      <c r="EM691">
        <v>0</v>
      </c>
      <c r="EN691">
        <v>0</v>
      </c>
      <c r="EO691">
        <v>0</v>
      </c>
      <c r="EP691">
        <v>339545083</v>
      </c>
      <c r="EQ691">
        <v>600845814</v>
      </c>
      <c r="ER691">
        <v>161</v>
      </c>
      <c r="ES691" t="s">
        <v>10328</v>
      </c>
      <c r="ET691" t="s">
        <v>10328</v>
      </c>
      <c r="EU691">
        <v>2024</v>
      </c>
      <c r="EV691" t="s">
        <v>10329</v>
      </c>
      <c r="EW691">
        <v>0</v>
      </c>
      <c r="EX691">
        <v>339545083</v>
      </c>
      <c r="EY691">
        <v>0</v>
      </c>
      <c r="EZ691">
        <v>0</v>
      </c>
      <c r="FA691">
        <v>0</v>
      </c>
      <c r="FB691">
        <v>0</v>
      </c>
      <c r="FC691">
        <v>600845814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 t="b">
        <v>1</v>
      </c>
      <c r="FR691" t="b">
        <v>1</v>
      </c>
    </row>
    <row r="692" spans="1:174" x14ac:dyDescent="0.4">
      <c r="A692" t="s">
        <v>376</v>
      </c>
      <c r="B692">
        <v>605442899604</v>
      </c>
      <c r="C692">
        <v>6000000001281</v>
      </c>
      <c r="D692" t="s">
        <v>2383</v>
      </c>
      <c r="E692" t="s">
        <v>2383</v>
      </c>
      <c r="F692" t="s">
        <v>647</v>
      </c>
      <c r="G692" t="s">
        <v>648</v>
      </c>
      <c r="H692" t="s">
        <v>973</v>
      </c>
      <c r="I692" t="s">
        <v>590</v>
      </c>
      <c r="J692" t="s">
        <v>591</v>
      </c>
      <c r="K692" t="s">
        <v>592</v>
      </c>
      <c r="L692" t="s">
        <v>593</v>
      </c>
      <c r="M692" t="s">
        <v>2294</v>
      </c>
      <c r="N692" t="s">
        <v>595</v>
      </c>
      <c r="O692" t="s">
        <v>596</v>
      </c>
      <c r="P692" t="s">
        <v>595</v>
      </c>
      <c r="Q692" t="s">
        <v>597</v>
      </c>
      <c r="R692" t="s">
        <v>598</v>
      </c>
      <c r="S692" t="s">
        <v>598</v>
      </c>
      <c r="T692" s="1">
        <v>45407</v>
      </c>
      <c r="U692" s="1">
        <v>47233</v>
      </c>
      <c r="V692" s="1">
        <v>47233</v>
      </c>
      <c r="W692">
        <v>45746</v>
      </c>
      <c r="X692" t="s">
        <v>594</v>
      </c>
      <c r="Y692" t="s">
        <v>594</v>
      </c>
      <c r="Z692" t="s">
        <v>719</v>
      </c>
      <c r="AA692" t="s">
        <v>719</v>
      </c>
      <c r="AB692" t="s">
        <v>603</v>
      </c>
      <c r="AC692" t="s">
        <v>594</v>
      </c>
      <c r="AD692" t="s">
        <v>825</v>
      </c>
      <c r="AF692" t="s">
        <v>10331</v>
      </c>
      <c r="AH692" s="1">
        <v>45401</v>
      </c>
      <c r="AI692" t="s">
        <v>607</v>
      </c>
      <c r="AJ692" t="s">
        <v>608</v>
      </c>
      <c r="AK692" t="s">
        <v>647</v>
      </c>
      <c r="AL692" t="s">
        <v>609</v>
      </c>
      <c r="AM692" t="s">
        <v>610</v>
      </c>
      <c r="AN692" t="s">
        <v>611</v>
      </c>
      <c r="AO692">
        <v>0</v>
      </c>
      <c r="AP692">
        <v>48700000000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48700000000</v>
      </c>
      <c r="AY692">
        <v>48700000000</v>
      </c>
      <c r="AZ692">
        <v>0</v>
      </c>
      <c r="BA692">
        <v>-48700000000</v>
      </c>
      <c r="BB692">
        <v>-48700000000</v>
      </c>
      <c r="BC692">
        <v>0</v>
      </c>
      <c r="BD692">
        <v>444037260</v>
      </c>
      <c r="BE692">
        <v>1075402739</v>
      </c>
      <c r="BF692">
        <v>0</v>
      </c>
      <c r="BG692">
        <v>0</v>
      </c>
      <c r="BH692">
        <v>1075402739</v>
      </c>
      <c r="BI692">
        <v>0</v>
      </c>
      <c r="BJ692">
        <v>0</v>
      </c>
      <c r="BK692">
        <v>0</v>
      </c>
      <c r="BL692">
        <v>957798691</v>
      </c>
      <c r="BM692">
        <v>0</v>
      </c>
      <c r="BN692">
        <v>0</v>
      </c>
      <c r="BO692">
        <v>551194844</v>
      </c>
      <c r="BP692">
        <v>975373029</v>
      </c>
      <c r="BQ692">
        <v>551194844</v>
      </c>
      <c r="BR692">
        <v>975373029</v>
      </c>
      <c r="BS692">
        <v>0</v>
      </c>
      <c r="BT692">
        <v>0</v>
      </c>
      <c r="BU692">
        <v>0</v>
      </c>
      <c r="BV692">
        <v>551194844</v>
      </c>
      <c r="BW692">
        <v>975373029</v>
      </c>
      <c r="BX692">
        <v>2.3059729544285341</v>
      </c>
      <c r="BY692">
        <v>4.1183732187765445</v>
      </c>
      <c r="BZ692">
        <v>0</v>
      </c>
      <c r="CA692">
        <v>0</v>
      </c>
      <c r="CB692">
        <v>48700000000</v>
      </c>
      <c r="CC692">
        <v>48700000000</v>
      </c>
      <c r="CD692">
        <v>0</v>
      </c>
      <c r="CE692">
        <v>0</v>
      </c>
      <c r="CF692">
        <v>48357032544</v>
      </c>
      <c r="CG692">
        <v>48342281135</v>
      </c>
      <c r="CH692">
        <v>0</v>
      </c>
      <c r="CI692">
        <v>48357032544</v>
      </c>
      <c r="CJ692">
        <v>48342281135</v>
      </c>
      <c r="CK692">
        <v>357718865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5.2</v>
      </c>
      <c r="CY692">
        <v>5.2</v>
      </c>
      <c r="CZ692">
        <v>0</v>
      </c>
      <c r="DA692">
        <v>0</v>
      </c>
      <c r="DB692">
        <v>0</v>
      </c>
      <c r="DC692">
        <v>253240000000</v>
      </c>
      <c r="DD692">
        <v>253240000000</v>
      </c>
      <c r="DE692">
        <v>0</v>
      </c>
      <c r="DF692">
        <v>0</v>
      </c>
      <c r="DG692">
        <v>48700000000</v>
      </c>
      <c r="DH692">
        <v>1</v>
      </c>
      <c r="DI692">
        <v>0</v>
      </c>
      <c r="DJ692">
        <v>0</v>
      </c>
      <c r="DK692">
        <v>0</v>
      </c>
      <c r="DL692">
        <v>48342281135</v>
      </c>
      <c r="DM692">
        <v>0</v>
      </c>
      <c r="DN692">
        <v>0</v>
      </c>
      <c r="DO692">
        <v>0</v>
      </c>
      <c r="DP692">
        <v>48700000000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51110132971.984192</v>
      </c>
      <c r="DW692">
        <v>2475599254.991241</v>
      </c>
      <c r="DX692">
        <v>0</v>
      </c>
      <c r="DY692">
        <v>0</v>
      </c>
      <c r="DZ692">
        <v>0</v>
      </c>
      <c r="EA692">
        <v>0</v>
      </c>
      <c r="EB692">
        <v>2475599254.991241</v>
      </c>
      <c r="EC692">
        <v>0</v>
      </c>
      <c r="ED692">
        <v>0</v>
      </c>
      <c r="EE692">
        <v>0</v>
      </c>
      <c r="EF692">
        <v>0</v>
      </c>
      <c r="EG692">
        <v>551194844</v>
      </c>
      <c r="EH692">
        <v>0</v>
      </c>
      <c r="EI692">
        <v>0</v>
      </c>
      <c r="EJ692">
        <v>0</v>
      </c>
      <c r="EK692">
        <v>0</v>
      </c>
      <c r="EL692">
        <v>975373029</v>
      </c>
      <c r="EM692">
        <v>0</v>
      </c>
      <c r="EN692">
        <v>0</v>
      </c>
      <c r="EO692">
        <v>0</v>
      </c>
      <c r="EP692">
        <v>551194844</v>
      </c>
      <c r="EQ692">
        <v>975373029</v>
      </c>
      <c r="ER692">
        <v>123</v>
      </c>
      <c r="ES692" t="s">
        <v>10328</v>
      </c>
      <c r="ET692" t="s">
        <v>10328</v>
      </c>
      <c r="EU692">
        <v>2024</v>
      </c>
      <c r="EV692" t="s">
        <v>10329</v>
      </c>
      <c r="EW692">
        <v>0</v>
      </c>
      <c r="EX692">
        <v>551194844</v>
      </c>
      <c r="EY692">
        <v>0</v>
      </c>
      <c r="EZ692">
        <v>0</v>
      </c>
      <c r="FA692">
        <v>0</v>
      </c>
      <c r="FB692">
        <v>0</v>
      </c>
      <c r="FC692">
        <v>975373029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 t="b">
        <v>1</v>
      </c>
      <c r="FR692" t="b">
        <v>1</v>
      </c>
    </row>
    <row r="693" spans="1:174" x14ac:dyDescent="0.4">
      <c r="A693" t="s">
        <v>377</v>
      </c>
      <c r="B693">
        <v>105442900104</v>
      </c>
      <c r="C693">
        <v>6000000001282</v>
      </c>
      <c r="D693" t="s">
        <v>2384</v>
      </c>
      <c r="E693" t="s">
        <v>2384</v>
      </c>
      <c r="F693" t="s">
        <v>647</v>
      </c>
      <c r="G693" t="s">
        <v>648</v>
      </c>
      <c r="H693" t="s">
        <v>649</v>
      </c>
      <c r="I693" t="s">
        <v>590</v>
      </c>
      <c r="J693" t="s">
        <v>591</v>
      </c>
      <c r="K693" t="s">
        <v>592</v>
      </c>
      <c r="L693" t="s">
        <v>593</v>
      </c>
      <c r="M693" t="s">
        <v>2294</v>
      </c>
      <c r="N693" t="s">
        <v>595</v>
      </c>
      <c r="O693" t="s">
        <v>596</v>
      </c>
      <c r="P693" t="s">
        <v>595</v>
      </c>
      <c r="Q693" t="s">
        <v>597</v>
      </c>
      <c r="R693" t="s">
        <v>598</v>
      </c>
      <c r="S693" t="s">
        <v>598</v>
      </c>
      <c r="T693" s="1">
        <v>45407</v>
      </c>
      <c r="U693" s="1">
        <v>47233</v>
      </c>
      <c r="V693" s="1">
        <v>47233</v>
      </c>
      <c r="W693">
        <v>45746</v>
      </c>
      <c r="X693" t="s">
        <v>594</v>
      </c>
      <c r="Y693" t="s">
        <v>594</v>
      </c>
      <c r="Z693" t="s">
        <v>719</v>
      </c>
      <c r="AA693" t="s">
        <v>719</v>
      </c>
      <c r="AB693" t="s">
        <v>603</v>
      </c>
      <c r="AC693" t="s">
        <v>594</v>
      </c>
      <c r="AD693" t="s">
        <v>825</v>
      </c>
      <c r="AF693" t="s">
        <v>10331</v>
      </c>
      <c r="AH693" s="1">
        <v>45401</v>
      </c>
      <c r="AI693" t="s">
        <v>607</v>
      </c>
      <c r="AJ693" t="s">
        <v>608</v>
      </c>
      <c r="AK693" t="s">
        <v>647</v>
      </c>
      <c r="AL693" t="s">
        <v>609</v>
      </c>
      <c r="AM693" t="s">
        <v>610</v>
      </c>
      <c r="AN693" t="s">
        <v>611</v>
      </c>
      <c r="AO693">
        <v>0</v>
      </c>
      <c r="AP693">
        <v>16200000000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16200000000</v>
      </c>
      <c r="AY693">
        <v>16200000000</v>
      </c>
      <c r="AZ693">
        <v>0</v>
      </c>
      <c r="BA693">
        <v>-16200000000</v>
      </c>
      <c r="BB693">
        <v>-16200000000</v>
      </c>
      <c r="BC693">
        <v>0</v>
      </c>
      <c r="BD693">
        <v>147708493</v>
      </c>
      <c r="BE693">
        <v>357731506</v>
      </c>
      <c r="BF693">
        <v>0</v>
      </c>
      <c r="BG693">
        <v>0</v>
      </c>
      <c r="BH693">
        <v>357731506</v>
      </c>
      <c r="BI693">
        <v>0</v>
      </c>
      <c r="BJ693">
        <v>0</v>
      </c>
      <c r="BK693">
        <v>0</v>
      </c>
      <c r="BL693">
        <v>318610656</v>
      </c>
      <c r="BM693">
        <v>0</v>
      </c>
      <c r="BN693">
        <v>0</v>
      </c>
      <c r="BO693">
        <v>183354348</v>
      </c>
      <c r="BP693">
        <v>324456740</v>
      </c>
      <c r="BQ693">
        <v>183354348</v>
      </c>
      <c r="BR693">
        <v>324456740</v>
      </c>
      <c r="BS693">
        <v>0</v>
      </c>
      <c r="BT693">
        <v>0</v>
      </c>
      <c r="BU693">
        <v>0</v>
      </c>
      <c r="BV693">
        <v>183354348</v>
      </c>
      <c r="BW693">
        <v>324456740</v>
      </c>
      <c r="BX693">
        <v>2.3059730270968699</v>
      </c>
      <c r="BY693">
        <v>4.1183732644473166</v>
      </c>
      <c r="BZ693">
        <v>0</v>
      </c>
      <c r="CA693">
        <v>0</v>
      </c>
      <c r="CB693">
        <v>16200000000</v>
      </c>
      <c r="CC693">
        <v>16200000000</v>
      </c>
      <c r="CD693">
        <v>0</v>
      </c>
      <c r="CE693">
        <v>0</v>
      </c>
      <c r="CF693">
        <v>16085912257</v>
      </c>
      <c r="CG693">
        <v>16081005220</v>
      </c>
      <c r="CH693">
        <v>0</v>
      </c>
      <c r="CI693">
        <v>16085912257</v>
      </c>
      <c r="CJ693">
        <v>16081005220</v>
      </c>
      <c r="CK693">
        <v>118994780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5.2</v>
      </c>
      <c r="CY693">
        <v>5.2</v>
      </c>
      <c r="CZ693">
        <v>0</v>
      </c>
      <c r="DA693">
        <v>0</v>
      </c>
      <c r="DB693">
        <v>0</v>
      </c>
      <c r="DC693">
        <v>84240000000</v>
      </c>
      <c r="DD693">
        <v>84240000000</v>
      </c>
      <c r="DE693">
        <v>0</v>
      </c>
      <c r="DF693">
        <v>0</v>
      </c>
      <c r="DG693">
        <v>16200000000</v>
      </c>
      <c r="DH693">
        <v>1</v>
      </c>
      <c r="DI693">
        <v>0</v>
      </c>
      <c r="DJ693">
        <v>0</v>
      </c>
      <c r="DK693">
        <v>0</v>
      </c>
      <c r="DL693">
        <v>16081005220</v>
      </c>
      <c r="DM693">
        <v>0</v>
      </c>
      <c r="DN693">
        <v>0</v>
      </c>
      <c r="DO693">
        <v>0</v>
      </c>
      <c r="DP693">
        <v>16200000000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17001728012.031698</v>
      </c>
      <c r="DW693">
        <v>823505296.3215214</v>
      </c>
      <c r="DX693">
        <v>0</v>
      </c>
      <c r="DY693">
        <v>0</v>
      </c>
      <c r="DZ693">
        <v>0</v>
      </c>
      <c r="EA693">
        <v>0</v>
      </c>
      <c r="EB693">
        <v>823505296.3215214</v>
      </c>
      <c r="EC693">
        <v>0</v>
      </c>
      <c r="ED693">
        <v>0</v>
      </c>
      <c r="EE693">
        <v>0</v>
      </c>
      <c r="EF693">
        <v>0</v>
      </c>
      <c r="EG693">
        <v>183354348</v>
      </c>
      <c r="EH693">
        <v>0</v>
      </c>
      <c r="EI693">
        <v>0</v>
      </c>
      <c r="EJ693">
        <v>0</v>
      </c>
      <c r="EK693">
        <v>0</v>
      </c>
      <c r="EL693">
        <v>324456740</v>
      </c>
      <c r="EM693">
        <v>0</v>
      </c>
      <c r="EN693">
        <v>0</v>
      </c>
      <c r="EO693">
        <v>0</v>
      </c>
      <c r="EP693">
        <v>183354348</v>
      </c>
      <c r="EQ693">
        <v>324456740</v>
      </c>
      <c r="ER693">
        <v>216</v>
      </c>
      <c r="ES693" t="s">
        <v>10328</v>
      </c>
      <c r="ET693" t="s">
        <v>10328</v>
      </c>
      <c r="EU693">
        <v>2024</v>
      </c>
      <c r="EV693" t="s">
        <v>10329</v>
      </c>
      <c r="EW693">
        <v>0</v>
      </c>
      <c r="EX693">
        <v>183354348</v>
      </c>
      <c r="EY693">
        <v>0</v>
      </c>
      <c r="EZ693">
        <v>0</v>
      </c>
      <c r="FA693">
        <v>0</v>
      </c>
      <c r="FB693">
        <v>0</v>
      </c>
      <c r="FC693">
        <v>324456740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 t="b">
        <v>1</v>
      </c>
      <c r="FR693" t="b">
        <v>1</v>
      </c>
    </row>
    <row r="694" spans="1:174" x14ac:dyDescent="0.4">
      <c r="A694" t="s">
        <v>2385</v>
      </c>
      <c r="B694">
        <v>605442897604</v>
      </c>
      <c r="C694">
        <v>6000000001283</v>
      </c>
      <c r="D694" t="s">
        <v>2386</v>
      </c>
      <c r="E694" t="s">
        <v>2386</v>
      </c>
      <c r="F694" t="s">
        <v>647</v>
      </c>
      <c r="G694" t="s">
        <v>648</v>
      </c>
      <c r="H694" t="s">
        <v>1296</v>
      </c>
      <c r="I694" t="s">
        <v>590</v>
      </c>
      <c r="J694" t="s">
        <v>591</v>
      </c>
      <c r="K694" t="s">
        <v>592</v>
      </c>
      <c r="L694" t="s">
        <v>593</v>
      </c>
      <c r="M694" t="s">
        <v>2294</v>
      </c>
      <c r="N694" t="s">
        <v>595</v>
      </c>
      <c r="O694" t="s">
        <v>596</v>
      </c>
      <c r="P694" t="s">
        <v>595</v>
      </c>
      <c r="Q694" t="s">
        <v>597</v>
      </c>
      <c r="R694" t="s">
        <v>598</v>
      </c>
      <c r="S694" t="s">
        <v>598</v>
      </c>
      <c r="T694" s="1">
        <v>45407</v>
      </c>
      <c r="U694" s="1">
        <v>47233</v>
      </c>
      <c r="V694" s="1">
        <v>47233</v>
      </c>
      <c r="W694" s="1">
        <v>45534</v>
      </c>
      <c r="X694" t="s">
        <v>594</v>
      </c>
      <c r="Y694" t="s">
        <v>594</v>
      </c>
      <c r="Z694" t="s">
        <v>719</v>
      </c>
      <c r="AA694" t="s">
        <v>719</v>
      </c>
      <c r="AB694" t="s">
        <v>603</v>
      </c>
      <c r="AC694" t="s">
        <v>594</v>
      </c>
      <c r="AD694" t="s">
        <v>604</v>
      </c>
      <c r="AF694" t="s">
        <v>10331</v>
      </c>
      <c r="AH694" s="1">
        <v>45401</v>
      </c>
      <c r="AI694" t="s">
        <v>607</v>
      </c>
      <c r="AJ694" t="s">
        <v>608</v>
      </c>
      <c r="AK694" t="s">
        <v>647</v>
      </c>
      <c r="AL694" t="s">
        <v>609</v>
      </c>
      <c r="AM694" t="s">
        <v>610</v>
      </c>
      <c r="AN694" t="s">
        <v>611</v>
      </c>
      <c r="AO694">
        <v>0</v>
      </c>
      <c r="AP694">
        <v>11500000000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1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450</v>
      </c>
      <c r="ES694" t="s">
        <v>10328</v>
      </c>
      <c r="ET694" t="s">
        <v>10328</v>
      </c>
      <c r="EU694">
        <v>2024</v>
      </c>
      <c r="EV694" t="s">
        <v>10329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 t="b">
        <v>1</v>
      </c>
      <c r="FR694" t="b">
        <v>1</v>
      </c>
    </row>
    <row r="695" spans="1:174" x14ac:dyDescent="0.4">
      <c r="A695" t="s">
        <v>373</v>
      </c>
      <c r="B695" t="s">
        <v>2387</v>
      </c>
      <c r="C695">
        <v>110000931</v>
      </c>
      <c r="D695" t="s">
        <v>2388</v>
      </c>
      <c r="E695" t="s">
        <v>2388</v>
      </c>
      <c r="F695" t="s">
        <v>647</v>
      </c>
      <c r="G695" t="s">
        <v>650</v>
      </c>
      <c r="H695" t="s">
        <v>1016</v>
      </c>
      <c r="I695" t="s">
        <v>590</v>
      </c>
      <c r="J695" t="s">
        <v>591</v>
      </c>
      <c r="K695" t="s">
        <v>592</v>
      </c>
      <c r="L695" t="s">
        <v>593</v>
      </c>
      <c r="M695" t="s">
        <v>650</v>
      </c>
      <c r="N695" t="s">
        <v>623</v>
      </c>
      <c r="O695" t="s">
        <v>695</v>
      </c>
      <c r="P695" t="s">
        <v>636</v>
      </c>
      <c r="Q695" t="s">
        <v>696</v>
      </c>
      <c r="R695" t="s">
        <v>598</v>
      </c>
      <c r="S695" t="s">
        <v>598</v>
      </c>
      <c r="T695" s="1">
        <v>45490</v>
      </c>
      <c r="U695" s="1">
        <v>46951</v>
      </c>
      <c r="V695" s="1">
        <v>48412</v>
      </c>
      <c r="X695" t="s">
        <v>594</v>
      </c>
      <c r="Y695" t="s">
        <v>594</v>
      </c>
      <c r="Z695" t="s">
        <v>719</v>
      </c>
      <c r="AA695" t="s">
        <v>719</v>
      </c>
      <c r="AB695" t="s">
        <v>1017</v>
      </c>
      <c r="AC695" t="s">
        <v>594</v>
      </c>
      <c r="AD695" t="s">
        <v>698</v>
      </c>
      <c r="AF695" t="s">
        <v>10331</v>
      </c>
      <c r="AH695" s="1">
        <v>45483</v>
      </c>
      <c r="AI695" t="s">
        <v>607</v>
      </c>
      <c r="AJ695" t="s">
        <v>608</v>
      </c>
      <c r="AK695" t="s">
        <v>647</v>
      </c>
      <c r="AL695" t="s">
        <v>609</v>
      </c>
      <c r="AM695" t="s">
        <v>610</v>
      </c>
      <c r="AN695" t="s">
        <v>619</v>
      </c>
      <c r="AO695">
        <v>0</v>
      </c>
      <c r="AP695">
        <v>80000000000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495899710</v>
      </c>
      <c r="AW695">
        <v>50247280520</v>
      </c>
      <c r="AX695">
        <v>0</v>
      </c>
      <c r="AY695">
        <v>2263256020</v>
      </c>
      <c r="AZ695">
        <v>19547475990</v>
      </c>
      <c r="BA695">
        <v>0</v>
      </c>
      <c r="BB695">
        <v>-1767356310</v>
      </c>
      <c r="BC695">
        <v>30699804530</v>
      </c>
      <c r="BD695">
        <v>133886759</v>
      </c>
      <c r="BE695">
        <v>1462659609</v>
      </c>
      <c r="BF695">
        <v>6198179251</v>
      </c>
      <c r="BG695">
        <v>1462659609</v>
      </c>
      <c r="BH695">
        <v>0</v>
      </c>
      <c r="BI695">
        <v>0</v>
      </c>
      <c r="BJ695">
        <v>33928760</v>
      </c>
      <c r="BK695">
        <v>1462659609</v>
      </c>
      <c r="BL695">
        <v>0</v>
      </c>
      <c r="BM695">
        <v>-552504382</v>
      </c>
      <c r="BN695">
        <v>-525994037</v>
      </c>
      <c r="BO695">
        <v>133886759</v>
      </c>
      <c r="BP695">
        <v>1462659609</v>
      </c>
      <c r="BQ695">
        <v>-418617623</v>
      </c>
      <c r="BR695">
        <v>936665572</v>
      </c>
      <c r="BS695">
        <v>0</v>
      </c>
      <c r="BT695">
        <v>0</v>
      </c>
      <c r="BU695">
        <v>0</v>
      </c>
      <c r="BV695">
        <v>-418617623</v>
      </c>
      <c r="BW695">
        <v>936665572</v>
      </c>
      <c r="BX695">
        <v>-1.3874206935040885</v>
      </c>
      <c r="BY695">
        <v>3.0846734226994528</v>
      </c>
      <c r="BZ695">
        <v>0</v>
      </c>
      <c r="CA695">
        <v>30699804530</v>
      </c>
      <c r="CB695">
        <v>30699804530</v>
      </c>
      <c r="CC695">
        <v>32467160840</v>
      </c>
      <c r="CD695">
        <v>0</v>
      </c>
      <c r="CE695">
        <v>29686803080</v>
      </c>
      <c r="CF695">
        <v>30239307462</v>
      </c>
      <c r="CG695">
        <v>31980153427</v>
      </c>
      <c r="CH695">
        <v>29686803080</v>
      </c>
      <c r="CI695">
        <v>30239307462</v>
      </c>
      <c r="CJ695">
        <v>31980153427</v>
      </c>
      <c r="CK695">
        <v>-525994037</v>
      </c>
      <c r="CL695">
        <v>0</v>
      </c>
      <c r="CM695">
        <v>-15.139246247708799</v>
      </c>
      <c r="CN695">
        <v>13.357425332069397</v>
      </c>
      <c r="CO695">
        <v>11.969293951988218</v>
      </c>
      <c r="CP695">
        <v>-449435822135.36005</v>
      </c>
      <c r="CQ695">
        <v>396539255488.94781</v>
      </c>
      <c r="CR695">
        <v>355330072559.3092</v>
      </c>
      <c r="CS695">
        <v>1.1031932026437956</v>
      </c>
      <c r="CT695">
        <v>32750279366.080894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0.94836965686747321</v>
      </c>
      <c r="DI695">
        <v>5.163034313252679E-2</v>
      </c>
      <c r="DJ695">
        <v>28154063250.471848</v>
      </c>
      <c r="DK695">
        <v>1532739829.5281532</v>
      </c>
      <c r="DL695">
        <v>30329007132.133137</v>
      </c>
      <c r="DM695">
        <v>1651146294.8668625</v>
      </c>
      <c r="DN695">
        <v>470296237.81337947</v>
      </c>
      <c r="DO695">
        <v>25603472.186620526</v>
      </c>
      <c r="DP695">
        <v>2146403335.0906432</v>
      </c>
      <c r="DQ695">
        <v>116852684.90935692</v>
      </c>
      <c r="DR695">
        <v>0</v>
      </c>
      <c r="DS695">
        <v>0</v>
      </c>
      <c r="DT695">
        <v>0</v>
      </c>
      <c r="DU695">
        <v>0</v>
      </c>
      <c r="DV695">
        <v>33934880469</v>
      </c>
      <c r="DW695">
        <v>0</v>
      </c>
      <c r="DX695">
        <v>0</v>
      </c>
      <c r="DY695">
        <v>16628091429.809999</v>
      </c>
      <c r="DZ695">
        <v>0</v>
      </c>
      <c r="EA695">
        <v>0</v>
      </c>
      <c r="EB695">
        <v>16628091429.809999</v>
      </c>
      <c r="EC695">
        <v>0.49</v>
      </c>
      <c r="ED695">
        <v>16628091429.809999</v>
      </c>
      <c r="EE695">
        <v>14546533509.199999</v>
      </c>
      <c r="EF695">
        <v>0</v>
      </c>
      <c r="EG695">
        <v>133886759</v>
      </c>
      <c r="EH695">
        <v>0</v>
      </c>
      <c r="EI695">
        <v>0</v>
      </c>
      <c r="EJ695">
        <v>-552504382</v>
      </c>
      <c r="EK695">
        <v>0</v>
      </c>
      <c r="EL695">
        <v>1462659609</v>
      </c>
      <c r="EM695">
        <v>33928760</v>
      </c>
      <c r="EN695">
        <v>0</v>
      </c>
      <c r="EO695">
        <v>-559922797</v>
      </c>
      <c r="EP695">
        <v>-418617623</v>
      </c>
      <c r="EQ695">
        <v>936665572</v>
      </c>
      <c r="ER695">
        <v>127</v>
      </c>
      <c r="ES695" t="s">
        <v>10328</v>
      </c>
      <c r="ET695" t="s">
        <v>10328</v>
      </c>
      <c r="EU695">
        <v>2024</v>
      </c>
      <c r="EV695" t="s">
        <v>10330</v>
      </c>
      <c r="EW695">
        <v>0</v>
      </c>
      <c r="EX695">
        <v>126974139.69192807</v>
      </c>
      <c r="EY695">
        <v>0</v>
      </c>
      <c r="EZ695">
        <v>0</v>
      </c>
      <c r="FA695">
        <v>-523978391.17511535</v>
      </c>
      <c r="FB695">
        <v>0</v>
      </c>
      <c r="FC695">
        <v>1387141991.5012426</v>
      </c>
      <c r="FD695">
        <v>32177006.479138851</v>
      </c>
      <c r="FE695">
        <v>0</v>
      </c>
      <c r="FF695">
        <v>-531013790.86316586</v>
      </c>
      <c r="FG695">
        <v>0</v>
      </c>
      <c r="FH695">
        <v>6912619.3080719197</v>
      </c>
      <c r="FI695">
        <v>0</v>
      </c>
      <c r="FJ695">
        <v>0</v>
      </c>
      <c r="FK695">
        <v>-28525990.824884657</v>
      </c>
      <c r="FL695">
        <v>0</v>
      </c>
      <c r="FM695">
        <v>75517617.498757467</v>
      </c>
      <c r="FN695">
        <v>1751753.5208611498</v>
      </c>
      <c r="FO695">
        <v>0</v>
      </c>
      <c r="FP695">
        <v>-28909006.136834141</v>
      </c>
      <c r="FQ695" t="b">
        <v>1</v>
      </c>
      <c r="FR695" t="b">
        <v>1</v>
      </c>
    </row>
    <row r="696" spans="1:174" x14ac:dyDescent="0.4">
      <c r="A696" t="s">
        <v>378</v>
      </c>
      <c r="B696">
        <v>506949352501</v>
      </c>
      <c r="C696">
        <v>6000000001289</v>
      </c>
      <c r="D696" t="s">
        <v>2389</v>
      </c>
      <c r="E696" t="s">
        <v>2390</v>
      </c>
      <c r="F696" t="s">
        <v>647</v>
      </c>
      <c r="G696" t="s">
        <v>1280</v>
      </c>
      <c r="H696" t="s">
        <v>1281</v>
      </c>
      <c r="I696" t="s">
        <v>590</v>
      </c>
      <c r="J696" t="s">
        <v>591</v>
      </c>
      <c r="K696" t="s">
        <v>592</v>
      </c>
      <c r="L696" t="s">
        <v>593</v>
      </c>
      <c r="M696" t="s">
        <v>974</v>
      </c>
      <c r="N696" t="s">
        <v>595</v>
      </c>
      <c r="O696" t="s">
        <v>596</v>
      </c>
      <c r="P696" t="s">
        <v>595</v>
      </c>
      <c r="Q696" t="s">
        <v>597</v>
      </c>
      <c r="R696" t="s">
        <v>598</v>
      </c>
      <c r="S696" t="s">
        <v>598</v>
      </c>
      <c r="T696" s="1">
        <v>45415</v>
      </c>
      <c r="U696" s="1">
        <v>50620</v>
      </c>
      <c r="V696" s="1">
        <v>50620</v>
      </c>
      <c r="X696" t="s">
        <v>2310</v>
      </c>
      <c r="Y696" t="s">
        <v>594</v>
      </c>
      <c r="Z696" t="s">
        <v>1282</v>
      </c>
      <c r="AA696" t="s">
        <v>1282</v>
      </c>
      <c r="AB696" t="s">
        <v>2391</v>
      </c>
      <c r="AC696" t="s">
        <v>594</v>
      </c>
      <c r="AD696" t="s">
        <v>681</v>
      </c>
      <c r="AF696" t="s">
        <v>10331</v>
      </c>
      <c r="AH696" s="1">
        <v>45408</v>
      </c>
      <c r="AI696" t="s">
        <v>607</v>
      </c>
      <c r="AJ696" t="s">
        <v>608</v>
      </c>
      <c r="AK696" t="s">
        <v>647</v>
      </c>
      <c r="AL696" t="s">
        <v>609</v>
      </c>
      <c r="AM696" t="s">
        <v>610</v>
      </c>
      <c r="AN696" t="s">
        <v>619</v>
      </c>
      <c r="AO696">
        <v>0</v>
      </c>
      <c r="AP696">
        <v>72230000000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1000000000</v>
      </c>
      <c r="AW696">
        <v>43300000000</v>
      </c>
      <c r="AX696">
        <v>0</v>
      </c>
      <c r="AY696">
        <v>0</v>
      </c>
      <c r="AZ696">
        <v>0</v>
      </c>
      <c r="BA696">
        <v>0</v>
      </c>
      <c r="BB696">
        <v>1000000000</v>
      </c>
      <c r="BC696">
        <v>43300000000</v>
      </c>
      <c r="BD696">
        <v>387815636</v>
      </c>
      <c r="BE696">
        <v>588043300</v>
      </c>
      <c r="BF696">
        <v>4702473750</v>
      </c>
      <c r="BG696">
        <v>0</v>
      </c>
      <c r="BH696">
        <v>585867109</v>
      </c>
      <c r="BI696">
        <v>2176191</v>
      </c>
      <c r="BJ696">
        <v>0</v>
      </c>
      <c r="BK696">
        <v>0</v>
      </c>
      <c r="BL696">
        <v>586019163</v>
      </c>
      <c r="BM696">
        <v>0</v>
      </c>
      <c r="BN696">
        <v>0</v>
      </c>
      <c r="BO696">
        <v>205517148</v>
      </c>
      <c r="BP696">
        <v>588195354</v>
      </c>
      <c r="BQ696">
        <v>205517148</v>
      </c>
      <c r="BR696">
        <v>588195354</v>
      </c>
      <c r="BS696">
        <v>0</v>
      </c>
      <c r="BT696">
        <v>0</v>
      </c>
      <c r="BU696">
        <v>0</v>
      </c>
      <c r="BV696">
        <v>205517148</v>
      </c>
      <c r="BW696">
        <v>588195354</v>
      </c>
      <c r="BX696">
        <v>0.47576451925076224</v>
      </c>
      <c r="BY696">
        <v>1.3837968890304599</v>
      </c>
      <c r="BZ696">
        <v>0</v>
      </c>
      <c r="CA696">
        <v>43300000000</v>
      </c>
      <c r="CB696">
        <v>43300000000</v>
      </c>
      <c r="CC696">
        <v>42300000000</v>
      </c>
      <c r="CD696">
        <v>0</v>
      </c>
      <c r="CE696">
        <v>43300000000</v>
      </c>
      <c r="CF696">
        <v>43300000000</v>
      </c>
      <c r="CG696">
        <v>42300000000</v>
      </c>
      <c r="CH696">
        <v>43300000000</v>
      </c>
      <c r="CI696">
        <v>43300000000</v>
      </c>
      <c r="CJ696">
        <v>42300000000</v>
      </c>
      <c r="CK696">
        <v>0</v>
      </c>
      <c r="CL696">
        <v>0</v>
      </c>
      <c r="CM696">
        <v>0.47393340833333331</v>
      </c>
      <c r="CN696">
        <v>5.6872008999999997</v>
      </c>
      <c r="CO696">
        <v>5.6872008999999997</v>
      </c>
      <c r="CP696">
        <v>20521316580.833332</v>
      </c>
      <c r="CQ696">
        <v>246255798970</v>
      </c>
      <c r="CR696">
        <v>246255798970</v>
      </c>
      <c r="CS696">
        <v>1.1086021651270208</v>
      </c>
      <c r="CT696">
        <v>48002473750</v>
      </c>
      <c r="CU696">
        <v>5.55</v>
      </c>
      <c r="CV696">
        <v>0</v>
      </c>
      <c r="CW696">
        <v>5.55</v>
      </c>
      <c r="CX696">
        <v>0</v>
      </c>
      <c r="CY696">
        <v>0</v>
      </c>
      <c r="CZ696">
        <v>240315000000</v>
      </c>
      <c r="DA696">
        <v>0</v>
      </c>
      <c r="DB696">
        <v>5550000000</v>
      </c>
      <c r="DC696">
        <v>0</v>
      </c>
      <c r="DD696">
        <v>0</v>
      </c>
      <c r="DE696">
        <v>43300000000</v>
      </c>
      <c r="DF696">
        <v>0</v>
      </c>
      <c r="DG696">
        <v>0</v>
      </c>
      <c r="DH696">
        <v>1</v>
      </c>
      <c r="DI696">
        <v>0</v>
      </c>
      <c r="DJ696">
        <v>43300000000</v>
      </c>
      <c r="DK696">
        <v>0</v>
      </c>
      <c r="DL696">
        <v>42300000000</v>
      </c>
      <c r="DM696">
        <v>0</v>
      </c>
      <c r="DN696">
        <v>1000000000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45847095328.762512</v>
      </c>
      <c r="DW696">
        <v>5639953926.9277897</v>
      </c>
      <c r="DX696">
        <v>0</v>
      </c>
      <c r="DY696">
        <v>0</v>
      </c>
      <c r="DZ696">
        <v>0</v>
      </c>
      <c r="EA696">
        <v>0</v>
      </c>
      <c r="EB696">
        <v>5639953926.9277897</v>
      </c>
      <c r="EC696">
        <v>0.12301660304724961</v>
      </c>
      <c r="ED696">
        <v>5639953926.9277897</v>
      </c>
      <c r="EE696">
        <v>5326618911.9459085</v>
      </c>
      <c r="EF696">
        <v>0</v>
      </c>
      <c r="EG696">
        <v>205517148</v>
      </c>
      <c r="EH696">
        <v>0</v>
      </c>
      <c r="EI696">
        <v>0</v>
      </c>
      <c r="EJ696">
        <v>0</v>
      </c>
      <c r="EK696">
        <v>0</v>
      </c>
      <c r="EL696">
        <v>588195354</v>
      </c>
      <c r="EM696">
        <v>0</v>
      </c>
      <c r="EN696">
        <v>0</v>
      </c>
      <c r="EO696">
        <v>0</v>
      </c>
      <c r="EP696">
        <v>205517148</v>
      </c>
      <c r="EQ696">
        <v>588195354</v>
      </c>
      <c r="ER696">
        <v>164</v>
      </c>
      <c r="ES696" t="s">
        <v>10328</v>
      </c>
      <c r="ET696" t="s">
        <v>10328</v>
      </c>
      <c r="EU696">
        <v>2024</v>
      </c>
      <c r="EV696" t="s">
        <v>10329</v>
      </c>
      <c r="EW696">
        <v>0</v>
      </c>
      <c r="EX696">
        <v>205517148</v>
      </c>
      <c r="EY696">
        <v>0</v>
      </c>
      <c r="EZ696">
        <v>0</v>
      </c>
      <c r="FA696">
        <v>0</v>
      </c>
      <c r="FB696">
        <v>0</v>
      </c>
      <c r="FC696">
        <v>588195354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 t="b">
        <v>1</v>
      </c>
      <c r="FR696" t="b">
        <v>1</v>
      </c>
    </row>
    <row r="697" spans="1:174" x14ac:dyDescent="0.4">
      <c r="A697" t="s">
        <v>380</v>
      </c>
      <c r="B697" t="s">
        <v>2392</v>
      </c>
      <c r="C697">
        <v>210001891</v>
      </c>
      <c r="D697" t="s">
        <v>2393</v>
      </c>
      <c r="E697" t="s">
        <v>2393</v>
      </c>
      <c r="F697" t="s">
        <v>868</v>
      </c>
      <c r="G697" t="s">
        <v>868</v>
      </c>
      <c r="H697" t="s">
        <v>868</v>
      </c>
      <c r="I697" t="s">
        <v>730</v>
      </c>
      <c r="J697" t="s">
        <v>731</v>
      </c>
      <c r="K697" t="s">
        <v>732</v>
      </c>
      <c r="L697" t="s">
        <v>695</v>
      </c>
      <c r="M697" t="s">
        <v>594</v>
      </c>
      <c r="N697" t="s">
        <v>635</v>
      </c>
      <c r="O697" t="s">
        <v>624</v>
      </c>
      <c r="P697" t="s">
        <v>625</v>
      </c>
      <c r="Q697" t="s">
        <v>696</v>
      </c>
      <c r="R697" t="s">
        <v>733</v>
      </c>
      <c r="S697" t="s">
        <v>733</v>
      </c>
      <c r="T697" s="1">
        <v>45442</v>
      </c>
      <c r="U697" s="1">
        <v>47268</v>
      </c>
      <c r="V697" s="1">
        <v>49309</v>
      </c>
      <c r="X697" t="s">
        <v>594</v>
      </c>
      <c r="Y697" t="s">
        <v>594</v>
      </c>
      <c r="Z697" t="s">
        <v>594</v>
      </c>
      <c r="AA697" t="s">
        <v>594</v>
      </c>
      <c r="AB697" t="s">
        <v>594</v>
      </c>
      <c r="AC697" t="s">
        <v>2394</v>
      </c>
      <c r="AD697" t="s">
        <v>721</v>
      </c>
      <c r="AF697" t="s">
        <v>870</v>
      </c>
      <c r="AH697" s="1">
        <v>45426</v>
      </c>
      <c r="AI697" t="s">
        <v>607</v>
      </c>
      <c r="AJ697" t="s">
        <v>737</v>
      </c>
      <c r="AK697" t="s">
        <v>868</v>
      </c>
      <c r="AL697" t="s">
        <v>627</v>
      </c>
      <c r="AM697" t="s">
        <v>610</v>
      </c>
      <c r="AN697" t="s">
        <v>619</v>
      </c>
      <c r="AO697">
        <v>10000000</v>
      </c>
      <c r="AP697">
        <v>16000000000</v>
      </c>
      <c r="AQ697">
        <v>0</v>
      </c>
      <c r="AR697">
        <v>0</v>
      </c>
      <c r="AS697">
        <v>0</v>
      </c>
      <c r="AT697">
        <v>0</v>
      </c>
      <c r="AU697">
        <v>292860000</v>
      </c>
      <c r="AV697">
        <v>292860000</v>
      </c>
      <c r="AW697">
        <v>4905819359</v>
      </c>
      <c r="AX697">
        <v>0</v>
      </c>
      <c r="AY697">
        <v>0</v>
      </c>
      <c r="AZ697">
        <v>0</v>
      </c>
      <c r="BA697">
        <v>292860000</v>
      </c>
      <c r="BB697">
        <v>292860000</v>
      </c>
      <c r="BC697">
        <v>4905819359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6272883</v>
      </c>
      <c r="BN697">
        <v>-7902990</v>
      </c>
      <c r="BO697">
        <v>0</v>
      </c>
      <c r="BP697">
        <v>0</v>
      </c>
      <c r="BQ697">
        <v>6272883</v>
      </c>
      <c r="BR697">
        <v>-7902990</v>
      </c>
      <c r="BS697">
        <v>0</v>
      </c>
      <c r="BT697">
        <v>0</v>
      </c>
      <c r="BU697">
        <v>0</v>
      </c>
      <c r="BV697">
        <v>6272883</v>
      </c>
      <c r="BW697">
        <v>-7902990</v>
      </c>
      <c r="BX697">
        <v>0.12116401297664128</v>
      </c>
      <c r="BY697">
        <v>-0.15191999873593481</v>
      </c>
      <c r="BZ697">
        <v>3448527.88</v>
      </c>
      <c r="CA697">
        <v>4905819359</v>
      </c>
      <c r="CB697">
        <v>4612959359</v>
      </c>
      <c r="CC697">
        <v>4612959359</v>
      </c>
      <c r="CD697">
        <v>3623520</v>
      </c>
      <c r="CE697">
        <v>5483835168</v>
      </c>
      <c r="CF697">
        <v>4876804240</v>
      </c>
      <c r="CG697">
        <v>4912408848</v>
      </c>
      <c r="CH697">
        <v>5170652418.5798836</v>
      </c>
      <c r="CI697">
        <v>4862235631.9871216</v>
      </c>
      <c r="CJ697">
        <v>4864055550.035121</v>
      </c>
      <c r="CK697">
        <v>13736868.544762611</v>
      </c>
      <c r="CL697">
        <v>0</v>
      </c>
      <c r="CM697">
        <v>101.8390071392059</v>
      </c>
      <c r="CN697">
        <v>24.634363055229187</v>
      </c>
      <c r="CO697">
        <v>12.025132775306702</v>
      </c>
      <c r="CP697">
        <v>558468328824.18042</v>
      </c>
      <c r="CQ697">
        <v>135090786463.54575</v>
      </c>
      <c r="CR697">
        <v>65943846013.096329</v>
      </c>
      <c r="CS697">
        <v>1.1178224811599713</v>
      </c>
      <c r="CT697">
        <v>6129954233.7660685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1</v>
      </c>
      <c r="DJ697">
        <v>0</v>
      </c>
      <c r="DK697">
        <v>5483835168</v>
      </c>
      <c r="DL697">
        <v>0</v>
      </c>
      <c r="DM697">
        <v>4912408848</v>
      </c>
      <c r="DN697">
        <v>0</v>
      </c>
      <c r="DO697">
        <v>292860000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3288613502</v>
      </c>
      <c r="DW697">
        <v>0</v>
      </c>
      <c r="DX697">
        <v>0</v>
      </c>
      <c r="DY697">
        <v>1611420615.98</v>
      </c>
      <c r="DZ697">
        <v>822153375.5</v>
      </c>
      <c r="EA697">
        <v>0</v>
      </c>
      <c r="EB697">
        <v>2433573991.48</v>
      </c>
      <c r="EC697">
        <v>0.74</v>
      </c>
      <c r="ED697">
        <v>2433573991.48</v>
      </c>
      <c r="EE697">
        <v>4058038024.3200002</v>
      </c>
      <c r="EF697">
        <v>314170928</v>
      </c>
      <c r="EG697">
        <v>0</v>
      </c>
      <c r="EH697">
        <v>0</v>
      </c>
      <c r="EI697">
        <v>-307898045</v>
      </c>
      <c r="EJ697">
        <v>0</v>
      </c>
      <c r="EK697">
        <v>278566320</v>
      </c>
      <c r="EL697">
        <v>0</v>
      </c>
      <c r="EM697">
        <v>0</v>
      </c>
      <c r="EN697">
        <v>-286469310</v>
      </c>
      <c r="EO697">
        <v>0</v>
      </c>
      <c r="EP697">
        <v>6272883</v>
      </c>
      <c r="EQ697">
        <v>-7902990</v>
      </c>
      <c r="ER697">
        <v>703</v>
      </c>
      <c r="ES697" t="s">
        <v>2130</v>
      </c>
      <c r="ET697" t="s">
        <v>10328</v>
      </c>
      <c r="EU697">
        <v>2024</v>
      </c>
      <c r="EV697" t="s">
        <v>855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314170928</v>
      </c>
      <c r="FH697">
        <v>0</v>
      </c>
      <c r="FI697">
        <v>0</v>
      </c>
      <c r="FJ697">
        <v>-307898045</v>
      </c>
      <c r="FK697">
        <v>0</v>
      </c>
      <c r="FL697">
        <v>278566320</v>
      </c>
      <c r="FM697">
        <v>0</v>
      </c>
      <c r="FN697">
        <v>0</v>
      </c>
      <c r="FO697">
        <v>-286469310</v>
      </c>
      <c r="FP697">
        <v>0</v>
      </c>
      <c r="FQ697" t="b">
        <v>1</v>
      </c>
      <c r="FR697" t="b">
        <v>1</v>
      </c>
    </row>
    <row r="698" spans="1:174" x14ac:dyDescent="0.4">
      <c r="A698" t="s">
        <v>379</v>
      </c>
      <c r="B698" t="s">
        <v>2395</v>
      </c>
      <c r="C698">
        <v>210001890</v>
      </c>
      <c r="D698" t="s">
        <v>2396</v>
      </c>
      <c r="E698" t="s">
        <v>2397</v>
      </c>
      <c r="F698" t="s">
        <v>868</v>
      </c>
      <c r="G698" t="s">
        <v>868</v>
      </c>
      <c r="H698" t="s">
        <v>868</v>
      </c>
      <c r="I698" t="s">
        <v>730</v>
      </c>
      <c r="J698" t="s">
        <v>731</v>
      </c>
      <c r="K698" t="s">
        <v>732</v>
      </c>
      <c r="L698" t="s">
        <v>695</v>
      </c>
      <c r="M698" t="s">
        <v>594</v>
      </c>
      <c r="N698" t="s">
        <v>635</v>
      </c>
      <c r="O698" t="s">
        <v>624</v>
      </c>
      <c r="P698" t="s">
        <v>625</v>
      </c>
      <c r="Q698" t="s">
        <v>696</v>
      </c>
      <c r="R698" t="s">
        <v>853</v>
      </c>
      <c r="S698" t="s">
        <v>853</v>
      </c>
      <c r="T698" s="1">
        <v>45439</v>
      </c>
      <c r="U698" s="1">
        <v>46222</v>
      </c>
      <c r="V698" s="1">
        <v>48414</v>
      </c>
      <c r="X698" t="s">
        <v>594</v>
      </c>
      <c r="Y698" t="s">
        <v>594</v>
      </c>
      <c r="Z698" t="s">
        <v>594</v>
      </c>
      <c r="AA698" t="s">
        <v>594</v>
      </c>
      <c r="AB698" t="s">
        <v>594</v>
      </c>
      <c r="AC698" t="s">
        <v>2398</v>
      </c>
      <c r="AD698" t="s">
        <v>1037</v>
      </c>
      <c r="AF698" t="s">
        <v>870</v>
      </c>
      <c r="AH698" s="1">
        <v>45411</v>
      </c>
      <c r="AI698" t="s">
        <v>607</v>
      </c>
      <c r="AJ698" t="s">
        <v>737</v>
      </c>
      <c r="AK698" t="s">
        <v>868</v>
      </c>
      <c r="AL698" t="s">
        <v>627</v>
      </c>
      <c r="AM698" t="s">
        <v>610</v>
      </c>
      <c r="AN698" t="s">
        <v>619</v>
      </c>
      <c r="AO698">
        <v>10000000</v>
      </c>
      <c r="AP698">
        <v>16000000000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7304526415</v>
      </c>
      <c r="AX698">
        <v>0</v>
      </c>
      <c r="AY698">
        <v>0</v>
      </c>
      <c r="AZ698">
        <v>149463000</v>
      </c>
      <c r="BA698">
        <v>0</v>
      </c>
      <c r="BB698">
        <v>0</v>
      </c>
      <c r="BC698">
        <v>7155063415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-129435511</v>
      </c>
      <c r="BN698">
        <v>-134940575</v>
      </c>
      <c r="BO698">
        <v>0</v>
      </c>
      <c r="BP698">
        <v>0</v>
      </c>
      <c r="BQ698">
        <v>-129435511</v>
      </c>
      <c r="BR698">
        <v>-134940575</v>
      </c>
      <c r="BS698">
        <v>0</v>
      </c>
      <c r="BT698">
        <v>0</v>
      </c>
      <c r="BU698">
        <v>0</v>
      </c>
      <c r="BV698">
        <v>-129435511</v>
      </c>
      <c r="BW698">
        <v>-134940575</v>
      </c>
      <c r="BX698">
        <v>-2.055800005136327</v>
      </c>
      <c r="BY698">
        <v>-2.1391539263479</v>
      </c>
      <c r="BZ698">
        <v>4680844.2699999996</v>
      </c>
      <c r="CA698">
        <v>7155895415</v>
      </c>
      <c r="CB698">
        <v>7155895415</v>
      </c>
      <c r="CC698">
        <v>7155895415</v>
      </c>
      <c r="CD698">
        <v>3612063.47</v>
      </c>
      <c r="CE698">
        <v>6261042457</v>
      </c>
      <c r="CF698">
        <v>6201749941</v>
      </c>
      <c r="CG698">
        <v>6220273642</v>
      </c>
      <c r="CH698">
        <v>5303302821.5421171</v>
      </c>
      <c r="CI698">
        <v>5490550373.2430162</v>
      </c>
      <c r="CJ698">
        <v>5485576236.007616</v>
      </c>
      <c r="CK698">
        <v>-182273414.46549892</v>
      </c>
      <c r="CL698">
        <v>0</v>
      </c>
      <c r="CM698">
        <v>11.855064034461973</v>
      </c>
      <c r="CN698">
        <v>2.6848217844963074</v>
      </c>
      <c r="CO698">
        <v>-9.5932653546333331</v>
      </c>
      <c r="CP698">
        <v>74225059250.220123</v>
      </c>
      <c r="CQ698">
        <v>16809783182.209885</v>
      </c>
      <c r="CR698">
        <v>-60063841686.626457</v>
      </c>
      <c r="CS698">
        <v>0.87760726606941841</v>
      </c>
      <c r="CT698">
        <v>5494736353.4323244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1</v>
      </c>
      <c r="DJ698">
        <v>0</v>
      </c>
      <c r="DK698">
        <v>6261042457</v>
      </c>
      <c r="DL698">
        <v>0</v>
      </c>
      <c r="DM698">
        <v>6220273642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5462385240</v>
      </c>
      <c r="DW698">
        <v>0</v>
      </c>
      <c r="DX698">
        <v>0</v>
      </c>
      <c r="DY698">
        <v>2676568767.6000004</v>
      </c>
      <c r="DZ698">
        <v>1566070039.396419</v>
      </c>
      <c r="EA698">
        <v>0</v>
      </c>
      <c r="EB698">
        <v>4242638806.9964194</v>
      </c>
      <c r="EC698">
        <v>0.77670076726342707</v>
      </c>
      <c r="ED698">
        <v>4242638806.9964194</v>
      </c>
      <c r="EE698">
        <v>4862956480.2207928</v>
      </c>
      <c r="EF698">
        <v>194351264</v>
      </c>
      <c r="EG698">
        <v>0</v>
      </c>
      <c r="EH698">
        <v>0</v>
      </c>
      <c r="EI698">
        <v>-188728027</v>
      </c>
      <c r="EJ698">
        <v>-135058748</v>
      </c>
      <c r="EK698">
        <v>175827563</v>
      </c>
      <c r="EL698">
        <v>0</v>
      </c>
      <c r="EM698">
        <v>0</v>
      </c>
      <c r="EN698">
        <v>-175709390</v>
      </c>
      <c r="EO698">
        <v>-135058748</v>
      </c>
      <c r="EP698">
        <v>-129435511</v>
      </c>
      <c r="EQ698">
        <v>-134940575</v>
      </c>
      <c r="ER698">
        <v>725</v>
      </c>
      <c r="ES698" t="s">
        <v>1424</v>
      </c>
      <c r="ET698" t="s">
        <v>10328</v>
      </c>
      <c r="EU698">
        <v>2024</v>
      </c>
      <c r="EV698" t="s">
        <v>855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194351264</v>
      </c>
      <c r="FH698">
        <v>0</v>
      </c>
      <c r="FI698">
        <v>0</v>
      </c>
      <c r="FJ698">
        <v>-188728027</v>
      </c>
      <c r="FK698">
        <v>-135058748</v>
      </c>
      <c r="FL698">
        <v>175827563</v>
      </c>
      <c r="FM698">
        <v>0</v>
      </c>
      <c r="FN698">
        <v>0</v>
      </c>
      <c r="FO698">
        <v>-175709390</v>
      </c>
      <c r="FP698">
        <v>-135058748</v>
      </c>
      <c r="FQ698" t="b">
        <v>1</v>
      </c>
      <c r="FR698" t="b">
        <v>1</v>
      </c>
    </row>
    <row r="699" spans="1:174" x14ac:dyDescent="0.4">
      <c r="A699" t="s">
        <v>381</v>
      </c>
      <c r="B699" t="s">
        <v>2399</v>
      </c>
      <c r="C699">
        <v>210001918</v>
      </c>
      <c r="D699" t="s">
        <v>2400</v>
      </c>
      <c r="E699" t="s">
        <v>2401</v>
      </c>
      <c r="F699" t="s">
        <v>728</v>
      </c>
      <c r="G699" t="s">
        <v>728</v>
      </c>
      <c r="H699" t="s">
        <v>728</v>
      </c>
      <c r="I699" t="s">
        <v>730</v>
      </c>
      <c r="J699" t="s">
        <v>731</v>
      </c>
      <c r="K699" t="s">
        <v>732</v>
      </c>
      <c r="L699" t="s">
        <v>695</v>
      </c>
      <c r="M699" t="s">
        <v>594</v>
      </c>
      <c r="N699" t="s">
        <v>635</v>
      </c>
      <c r="O699" t="s">
        <v>624</v>
      </c>
      <c r="P699" t="s">
        <v>625</v>
      </c>
      <c r="Q699" t="s">
        <v>696</v>
      </c>
      <c r="R699" t="s">
        <v>733</v>
      </c>
      <c r="S699" t="s">
        <v>733</v>
      </c>
      <c r="T699" s="1">
        <v>45483</v>
      </c>
      <c r="U699" s="1">
        <v>46568</v>
      </c>
      <c r="V699" s="1">
        <v>49125</v>
      </c>
      <c r="X699" t="s">
        <v>594</v>
      </c>
      <c r="Y699" t="s">
        <v>594</v>
      </c>
      <c r="Z699" t="s">
        <v>594</v>
      </c>
      <c r="AA699" t="s">
        <v>594</v>
      </c>
      <c r="AB699" t="s">
        <v>594</v>
      </c>
      <c r="AC699" t="s">
        <v>2402</v>
      </c>
      <c r="AD699" t="s">
        <v>1011</v>
      </c>
      <c r="AF699" t="s">
        <v>735</v>
      </c>
      <c r="AH699" s="1">
        <v>45456</v>
      </c>
      <c r="AI699" t="s">
        <v>607</v>
      </c>
      <c r="AJ699" t="s">
        <v>737</v>
      </c>
      <c r="AK699" t="s">
        <v>728</v>
      </c>
      <c r="AL699" t="s">
        <v>627</v>
      </c>
      <c r="AM699" t="s">
        <v>610</v>
      </c>
      <c r="AN699" t="s">
        <v>619</v>
      </c>
      <c r="AO699">
        <v>70000000</v>
      </c>
      <c r="AP699">
        <v>98000000000</v>
      </c>
      <c r="AQ699">
        <v>0</v>
      </c>
      <c r="AR699">
        <v>0</v>
      </c>
      <c r="AS699">
        <v>0</v>
      </c>
      <c r="AT699">
        <v>0</v>
      </c>
      <c r="AU699">
        <v>5256984201</v>
      </c>
      <c r="AV699">
        <v>5256984201</v>
      </c>
      <c r="AW699">
        <v>54841945598</v>
      </c>
      <c r="AX699">
        <v>0</v>
      </c>
      <c r="AY699">
        <v>0</v>
      </c>
      <c r="AZ699">
        <v>3500015496</v>
      </c>
      <c r="BA699">
        <v>5256984201</v>
      </c>
      <c r="BB699">
        <v>5256984201</v>
      </c>
      <c r="BC699">
        <v>51341930102</v>
      </c>
      <c r="BD699">
        <v>0</v>
      </c>
      <c r="BE699">
        <v>0</v>
      </c>
      <c r="BF699">
        <v>6140889134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-19583442</v>
      </c>
      <c r="BN699">
        <v>-152257750</v>
      </c>
      <c r="BO699">
        <v>0</v>
      </c>
      <c r="BP699">
        <v>0</v>
      </c>
      <c r="BQ699">
        <v>-19583442</v>
      </c>
      <c r="BR699">
        <v>-152257750</v>
      </c>
      <c r="BS699">
        <v>0</v>
      </c>
      <c r="BT699">
        <v>0</v>
      </c>
      <c r="BU699">
        <v>0</v>
      </c>
      <c r="BV699">
        <v>-19583442</v>
      </c>
      <c r="BW699">
        <v>-152257750</v>
      </c>
      <c r="BX699">
        <v>-3.1937627287649574E-2</v>
      </c>
      <c r="BY699">
        <v>-0.24720500838160889</v>
      </c>
      <c r="BZ699">
        <v>36478346</v>
      </c>
      <c r="CA699">
        <v>51417250808</v>
      </c>
      <c r="CB699">
        <v>46160266607</v>
      </c>
      <c r="CC699">
        <v>46160266607</v>
      </c>
      <c r="CD699">
        <v>43445482</v>
      </c>
      <c r="CE699">
        <v>65750392459</v>
      </c>
      <c r="CF699">
        <v>56865571340</v>
      </c>
      <c r="CG699">
        <v>57280735918</v>
      </c>
      <c r="CH699">
        <v>61961314432.854919</v>
      </c>
      <c r="CI699">
        <v>56084951818.352654</v>
      </c>
      <c r="CJ699">
        <v>56157410032.352646</v>
      </c>
      <c r="CK699">
        <v>546920199.50227356</v>
      </c>
      <c r="CL699">
        <v>0</v>
      </c>
      <c r="CM699">
        <v>104.22463536262516</v>
      </c>
      <c r="CN699">
        <v>24.585570693016052</v>
      </c>
      <c r="CO699">
        <v>36.319708228111281</v>
      </c>
      <c r="CP699">
        <v>6852810678988.7744</v>
      </c>
      <c r="CQ699">
        <v>1616510921894.2939</v>
      </c>
      <c r="CR699">
        <v>2388035069994.6885</v>
      </c>
      <c r="CS699">
        <v>1.3747013580012268</v>
      </c>
      <c r="CT699">
        <v>90387153802.500931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1</v>
      </c>
      <c r="DJ699">
        <v>0</v>
      </c>
      <c r="DK699">
        <v>65750392459</v>
      </c>
      <c r="DL699">
        <v>0</v>
      </c>
      <c r="DM699">
        <v>57280735918</v>
      </c>
      <c r="DN699">
        <v>0</v>
      </c>
      <c r="DO699">
        <v>5256984201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42341968365</v>
      </c>
      <c r="DW699">
        <v>0</v>
      </c>
      <c r="DX699">
        <v>0</v>
      </c>
      <c r="DY699">
        <v>20747564498.849998</v>
      </c>
      <c r="DZ699">
        <v>10585492091.25</v>
      </c>
      <c r="EA699">
        <v>0</v>
      </c>
      <c r="EB699">
        <v>31333056590.099998</v>
      </c>
      <c r="EC699">
        <v>0.74</v>
      </c>
      <c r="ED699">
        <v>31333056590.099998</v>
      </c>
      <c r="EE699">
        <v>48655290419.659996</v>
      </c>
      <c r="EF699">
        <v>3627836918</v>
      </c>
      <c r="EG699">
        <v>0</v>
      </c>
      <c r="EH699">
        <v>0</v>
      </c>
      <c r="EI699">
        <v>-3647420360</v>
      </c>
      <c r="EJ699">
        <v>0</v>
      </c>
      <c r="EK699">
        <v>3212672340</v>
      </c>
      <c r="EL699">
        <v>0</v>
      </c>
      <c r="EM699">
        <v>0</v>
      </c>
      <c r="EN699">
        <v>-3364930090</v>
      </c>
      <c r="EO699">
        <v>0</v>
      </c>
      <c r="EP699">
        <v>-19583442</v>
      </c>
      <c r="EQ699">
        <v>-152257750</v>
      </c>
      <c r="ER699">
        <v>726</v>
      </c>
      <c r="ES699" t="s">
        <v>956</v>
      </c>
      <c r="ET699" t="s">
        <v>10328</v>
      </c>
      <c r="EU699">
        <v>2024</v>
      </c>
      <c r="EV699" t="s">
        <v>855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3627836918</v>
      </c>
      <c r="FH699">
        <v>0</v>
      </c>
      <c r="FI699">
        <v>0</v>
      </c>
      <c r="FJ699">
        <v>-3647420360</v>
      </c>
      <c r="FK699">
        <v>0</v>
      </c>
      <c r="FL699">
        <v>3212672340</v>
      </c>
      <c r="FM699">
        <v>0</v>
      </c>
      <c r="FN699">
        <v>0</v>
      </c>
      <c r="FO699">
        <v>-3364930090</v>
      </c>
      <c r="FP699">
        <v>0</v>
      </c>
      <c r="FQ699" t="b">
        <v>1</v>
      </c>
      <c r="FR699" t="b">
        <v>1</v>
      </c>
    </row>
    <row r="700" spans="1:174" x14ac:dyDescent="0.4">
      <c r="A700" t="s">
        <v>383</v>
      </c>
      <c r="B700" t="s">
        <v>2403</v>
      </c>
      <c r="C700">
        <v>210001952</v>
      </c>
      <c r="D700" t="s">
        <v>2404</v>
      </c>
      <c r="E700" t="s">
        <v>2405</v>
      </c>
      <c r="F700" t="s">
        <v>647</v>
      </c>
      <c r="G700" t="s">
        <v>1280</v>
      </c>
      <c r="H700" t="s">
        <v>695</v>
      </c>
      <c r="I700" t="s">
        <v>590</v>
      </c>
      <c r="J700" t="s">
        <v>591</v>
      </c>
      <c r="K700" t="s">
        <v>592</v>
      </c>
      <c r="L700" t="s">
        <v>593</v>
      </c>
      <c r="M700" t="s">
        <v>650</v>
      </c>
      <c r="N700" t="s">
        <v>635</v>
      </c>
      <c r="O700" t="s">
        <v>596</v>
      </c>
      <c r="P700" t="s">
        <v>636</v>
      </c>
      <c r="Q700" t="s">
        <v>696</v>
      </c>
      <c r="R700" t="s">
        <v>598</v>
      </c>
      <c r="S700" t="s">
        <v>598</v>
      </c>
      <c r="T700" s="1">
        <v>45546</v>
      </c>
      <c r="U700" s="1">
        <v>46641</v>
      </c>
      <c r="V700" s="1">
        <v>48102</v>
      </c>
      <c r="X700" t="s">
        <v>594</v>
      </c>
      <c r="Y700" t="s">
        <v>594</v>
      </c>
      <c r="Z700" t="s">
        <v>594</v>
      </c>
      <c r="AA700" t="s">
        <v>594</v>
      </c>
      <c r="AB700" t="s">
        <v>746</v>
      </c>
      <c r="AC700" t="s">
        <v>594</v>
      </c>
      <c r="AD700" t="s">
        <v>698</v>
      </c>
      <c r="AF700" t="s">
        <v>10331</v>
      </c>
      <c r="AH700" s="1">
        <v>45495</v>
      </c>
      <c r="AI700" t="s">
        <v>607</v>
      </c>
      <c r="AJ700" t="s">
        <v>608</v>
      </c>
      <c r="AK700" t="s">
        <v>647</v>
      </c>
      <c r="AL700" t="s">
        <v>609</v>
      </c>
      <c r="AM700" t="s">
        <v>610</v>
      </c>
      <c r="AN700" t="s">
        <v>619</v>
      </c>
      <c r="AO700">
        <v>0</v>
      </c>
      <c r="AP700">
        <v>40000000000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20345000000</v>
      </c>
      <c r="AX700">
        <v>0</v>
      </c>
      <c r="AY700">
        <v>259999998</v>
      </c>
      <c r="AZ700">
        <v>11460000000</v>
      </c>
      <c r="BA700">
        <v>0</v>
      </c>
      <c r="BB700">
        <v>-259999998</v>
      </c>
      <c r="BC700">
        <v>8885000000</v>
      </c>
      <c r="BD700">
        <v>0</v>
      </c>
      <c r="BE700">
        <v>0</v>
      </c>
      <c r="BF700">
        <v>757739726</v>
      </c>
      <c r="BG700">
        <v>0</v>
      </c>
      <c r="BH700">
        <v>0</v>
      </c>
      <c r="BI700">
        <v>0</v>
      </c>
      <c r="BJ700">
        <v>2683286</v>
      </c>
      <c r="BK700">
        <v>0</v>
      </c>
      <c r="BL700">
        <v>0</v>
      </c>
      <c r="BM700">
        <v>119126710</v>
      </c>
      <c r="BN700">
        <v>121809996</v>
      </c>
      <c r="BO700">
        <v>0</v>
      </c>
      <c r="BP700">
        <v>0</v>
      </c>
      <c r="BQ700">
        <v>119126710</v>
      </c>
      <c r="BR700">
        <v>121809996</v>
      </c>
      <c r="BS700">
        <v>0</v>
      </c>
      <c r="BT700">
        <v>0</v>
      </c>
      <c r="BU700">
        <v>0</v>
      </c>
      <c r="BV700">
        <v>119126710</v>
      </c>
      <c r="BW700">
        <v>121809996</v>
      </c>
      <c r="BX700">
        <v>1.3415794714964886</v>
      </c>
      <c r="BY700">
        <v>1.3524070677148743</v>
      </c>
      <c r="BZ700">
        <v>0</v>
      </c>
      <c r="CA700">
        <v>8958727756</v>
      </c>
      <c r="CB700">
        <v>8958727756</v>
      </c>
      <c r="CC700">
        <v>9218337859</v>
      </c>
      <c r="CD700">
        <v>0</v>
      </c>
      <c r="CE700">
        <v>8998713237</v>
      </c>
      <c r="CF700">
        <v>8879586527</v>
      </c>
      <c r="CG700">
        <v>9136903239</v>
      </c>
      <c r="CH700">
        <v>8998713237</v>
      </c>
      <c r="CI700">
        <v>8879586527</v>
      </c>
      <c r="CJ700">
        <v>9136903239</v>
      </c>
      <c r="CK700">
        <v>121809996</v>
      </c>
      <c r="CL700">
        <v>0</v>
      </c>
      <c r="CM700">
        <v>16.989027857780457</v>
      </c>
      <c r="CN700">
        <v>5.5751636624336243</v>
      </c>
      <c r="CO700">
        <v>5.1960268616676339</v>
      </c>
      <c r="CP700">
        <v>152879389867.57074</v>
      </c>
      <c r="CQ700">
        <v>50169299047.582855</v>
      </c>
      <c r="CR700">
        <v>46757555699.896103</v>
      </c>
      <c r="CS700">
        <v>1.0428337656918161</v>
      </c>
      <c r="CT700">
        <v>9384162011.3215027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1</v>
      </c>
      <c r="DI700">
        <v>0</v>
      </c>
      <c r="DJ700">
        <v>8998713237</v>
      </c>
      <c r="DK700">
        <v>0</v>
      </c>
      <c r="DL700">
        <v>9136903239</v>
      </c>
      <c r="DM700">
        <v>0</v>
      </c>
      <c r="DN700">
        <v>0</v>
      </c>
      <c r="DO700">
        <v>0</v>
      </c>
      <c r="DP700">
        <v>259999998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16611833697</v>
      </c>
      <c r="DW700">
        <v>3402925050.1640582</v>
      </c>
      <c r="DX700">
        <v>0</v>
      </c>
      <c r="DY700">
        <v>0</v>
      </c>
      <c r="DZ700">
        <v>0</v>
      </c>
      <c r="EA700">
        <v>0</v>
      </c>
      <c r="EB700">
        <v>3402925050.1640582</v>
      </c>
      <c r="EC700">
        <v>0.20484945324119194</v>
      </c>
      <c r="ED700">
        <v>3402925050.1640582</v>
      </c>
      <c r="EE700">
        <v>1843381486.4737265</v>
      </c>
      <c r="EF700">
        <v>0</v>
      </c>
      <c r="EG700">
        <v>0</v>
      </c>
      <c r="EH700">
        <v>0</v>
      </c>
      <c r="EI700">
        <v>0</v>
      </c>
      <c r="EJ700">
        <v>119126710</v>
      </c>
      <c r="EK700">
        <v>0</v>
      </c>
      <c r="EL700">
        <v>0</v>
      </c>
      <c r="EM700">
        <v>2683286</v>
      </c>
      <c r="EN700">
        <v>0</v>
      </c>
      <c r="EO700">
        <v>119126710</v>
      </c>
      <c r="EP700">
        <v>119126710</v>
      </c>
      <c r="EQ700">
        <v>121809996</v>
      </c>
      <c r="ER700">
        <v>277</v>
      </c>
      <c r="ES700" t="s">
        <v>10328</v>
      </c>
      <c r="ET700" t="s">
        <v>10328</v>
      </c>
      <c r="EU700">
        <v>2024</v>
      </c>
      <c r="EV700" t="s">
        <v>613</v>
      </c>
      <c r="EW700">
        <v>0</v>
      </c>
      <c r="EX700">
        <v>0</v>
      </c>
      <c r="EY700">
        <v>0</v>
      </c>
      <c r="EZ700">
        <v>0</v>
      </c>
      <c r="FA700">
        <v>119126710</v>
      </c>
      <c r="FB700">
        <v>0</v>
      </c>
      <c r="FC700">
        <v>0</v>
      </c>
      <c r="FD700">
        <v>2683286</v>
      </c>
      <c r="FE700">
        <v>0</v>
      </c>
      <c r="FF700">
        <v>119126710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 t="b">
        <v>1</v>
      </c>
      <c r="FR700" t="b">
        <v>1</v>
      </c>
    </row>
    <row r="701" spans="1:174" x14ac:dyDescent="0.4">
      <c r="A701" t="s">
        <v>382</v>
      </c>
      <c r="B701" t="s">
        <v>2406</v>
      </c>
      <c r="C701">
        <v>210001936</v>
      </c>
      <c r="D701" t="s">
        <v>2407</v>
      </c>
      <c r="E701" t="s">
        <v>2407</v>
      </c>
      <c r="F701" t="s">
        <v>647</v>
      </c>
      <c r="G701" t="s">
        <v>648</v>
      </c>
      <c r="H701" t="s">
        <v>1527</v>
      </c>
      <c r="I701" t="s">
        <v>730</v>
      </c>
      <c r="J701" t="s">
        <v>591</v>
      </c>
      <c r="K701" t="s">
        <v>732</v>
      </c>
      <c r="L701" t="s">
        <v>1083</v>
      </c>
      <c r="M701" t="s">
        <v>594</v>
      </c>
      <c r="N701" t="s">
        <v>635</v>
      </c>
      <c r="O701" t="s">
        <v>624</v>
      </c>
      <c r="P701" t="s">
        <v>625</v>
      </c>
      <c r="Q701" t="s">
        <v>696</v>
      </c>
      <c r="R701" t="s">
        <v>598</v>
      </c>
      <c r="S701" t="s">
        <v>1084</v>
      </c>
      <c r="T701" s="1">
        <v>45503</v>
      </c>
      <c r="U701" t="s">
        <v>2408</v>
      </c>
      <c r="V701" t="s">
        <v>2408</v>
      </c>
      <c r="X701" t="s">
        <v>594</v>
      </c>
      <c r="Y701" t="s">
        <v>594</v>
      </c>
      <c r="Z701" t="s">
        <v>594</v>
      </c>
      <c r="AA701" t="s">
        <v>594</v>
      </c>
      <c r="AB701" t="s">
        <v>746</v>
      </c>
      <c r="AC701" t="s">
        <v>2409</v>
      </c>
      <c r="AD701" t="s">
        <v>812</v>
      </c>
      <c r="AF701" t="s">
        <v>653</v>
      </c>
      <c r="AH701" s="1">
        <v>45491</v>
      </c>
      <c r="AI701" t="s">
        <v>607</v>
      </c>
      <c r="AJ701" t="s">
        <v>814</v>
      </c>
      <c r="AK701" t="s">
        <v>647</v>
      </c>
      <c r="AL701" t="s">
        <v>627</v>
      </c>
      <c r="AM701" t="s">
        <v>610</v>
      </c>
      <c r="AN701" t="s">
        <v>619</v>
      </c>
      <c r="AO701">
        <v>0</v>
      </c>
      <c r="AP701">
        <v>44000000000</v>
      </c>
      <c r="AQ701">
        <v>0</v>
      </c>
      <c r="AR701">
        <v>0</v>
      </c>
      <c r="AS701">
        <v>0</v>
      </c>
      <c r="AT701">
        <v>0</v>
      </c>
      <c r="AU701">
        <v>589048217</v>
      </c>
      <c r="AV701">
        <v>1555447339</v>
      </c>
      <c r="AW701">
        <v>17201050500</v>
      </c>
      <c r="AX701">
        <v>0</v>
      </c>
      <c r="AY701">
        <v>0</v>
      </c>
      <c r="AZ701">
        <v>0</v>
      </c>
      <c r="BA701">
        <v>589048217</v>
      </c>
      <c r="BB701">
        <v>1555447339</v>
      </c>
      <c r="BC701">
        <v>17201050500</v>
      </c>
      <c r="BD701">
        <v>32922</v>
      </c>
      <c r="BE701">
        <v>59398</v>
      </c>
      <c r="BF701">
        <v>255133516</v>
      </c>
      <c r="BG701">
        <v>0</v>
      </c>
      <c r="BH701">
        <v>0</v>
      </c>
      <c r="BI701">
        <v>59398</v>
      </c>
      <c r="BJ701">
        <v>0</v>
      </c>
      <c r="BK701">
        <v>0</v>
      </c>
      <c r="BL701">
        <v>59398</v>
      </c>
      <c r="BM701">
        <v>333384282</v>
      </c>
      <c r="BN701">
        <v>333793817</v>
      </c>
      <c r="BO701">
        <v>32922</v>
      </c>
      <c r="BP701">
        <v>59398</v>
      </c>
      <c r="BQ701">
        <v>333417204</v>
      </c>
      <c r="BR701">
        <v>333853215</v>
      </c>
      <c r="BS701">
        <v>0</v>
      </c>
      <c r="BT701">
        <v>0</v>
      </c>
      <c r="BU701">
        <v>0</v>
      </c>
      <c r="BV701">
        <v>333417204</v>
      </c>
      <c r="BW701">
        <v>333853215</v>
      </c>
      <c r="BX701">
        <v>1.6546626771444923</v>
      </c>
      <c r="BY701">
        <v>1.6975697139586985</v>
      </c>
      <c r="BZ701">
        <v>0</v>
      </c>
      <c r="CA701">
        <v>17201050500</v>
      </c>
      <c r="CB701">
        <v>16612002283</v>
      </c>
      <c r="CC701">
        <v>15645603161</v>
      </c>
      <c r="CD701">
        <v>0</v>
      </c>
      <c r="CE701">
        <v>20778086489</v>
      </c>
      <c r="CF701">
        <v>19855653990</v>
      </c>
      <c r="CG701">
        <v>18888845333</v>
      </c>
      <c r="CH701">
        <v>20778086489</v>
      </c>
      <c r="CI701">
        <v>19855653990</v>
      </c>
      <c r="CJ701">
        <v>18888845333</v>
      </c>
      <c r="CK701">
        <v>333793817</v>
      </c>
      <c r="CL701">
        <v>0</v>
      </c>
      <c r="CM701">
        <v>21.240898966789246</v>
      </c>
      <c r="CN701">
        <v>7.0142862200737</v>
      </c>
      <c r="CO701">
        <v>17.90680825710297</v>
      </c>
      <c r="CP701">
        <v>441345235836.05768</v>
      </c>
      <c r="CQ701">
        <v>145743445739.29224</v>
      </c>
      <c r="CR701">
        <v>372069210708.02484</v>
      </c>
      <c r="CS701">
        <v>1.2227869457740386</v>
      </c>
      <c r="CT701">
        <v>25407172916.913128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1</v>
      </c>
      <c r="DJ701">
        <v>0</v>
      </c>
      <c r="DK701">
        <v>20778086489</v>
      </c>
      <c r="DL701">
        <v>0</v>
      </c>
      <c r="DM701">
        <v>18888845333</v>
      </c>
      <c r="DN701">
        <v>0</v>
      </c>
      <c r="DO701">
        <v>1555447339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17003019187</v>
      </c>
      <c r="DW701">
        <v>42306759.599901512</v>
      </c>
      <c r="DX701">
        <v>0</v>
      </c>
      <c r="DY701">
        <v>13113265913.049664</v>
      </c>
      <c r="DZ701">
        <v>6556999030.8621025</v>
      </c>
      <c r="EA701">
        <v>0</v>
      </c>
      <c r="EB701">
        <v>19712571703.511665</v>
      </c>
      <c r="EC701">
        <v>1.159357140441464</v>
      </c>
      <c r="ED701">
        <v>19712571703.511665</v>
      </c>
      <c r="EE701">
        <v>24089222935.73246</v>
      </c>
      <c r="EF701">
        <v>0</v>
      </c>
      <c r="EG701">
        <v>32922</v>
      </c>
      <c r="EH701">
        <v>0</v>
      </c>
      <c r="EI701">
        <v>0</v>
      </c>
      <c r="EJ701">
        <v>333384282</v>
      </c>
      <c r="EK701">
        <v>0</v>
      </c>
      <c r="EL701">
        <v>59398</v>
      </c>
      <c r="EM701">
        <v>0</v>
      </c>
      <c r="EN701">
        <v>0</v>
      </c>
      <c r="EO701">
        <v>333793817</v>
      </c>
      <c r="EP701">
        <v>333417204</v>
      </c>
      <c r="EQ701">
        <v>333853215</v>
      </c>
      <c r="ER701">
        <v>214</v>
      </c>
      <c r="ES701" t="s">
        <v>10328</v>
      </c>
      <c r="ET701" t="s">
        <v>10328</v>
      </c>
      <c r="EU701">
        <v>2024</v>
      </c>
      <c r="EV701" t="s">
        <v>613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32922</v>
      </c>
      <c r="FI701">
        <v>0</v>
      </c>
      <c r="FJ701">
        <v>0</v>
      </c>
      <c r="FK701">
        <v>333384282</v>
      </c>
      <c r="FL701">
        <v>0</v>
      </c>
      <c r="FM701">
        <v>59398</v>
      </c>
      <c r="FN701">
        <v>0</v>
      </c>
      <c r="FO701">
        <v>0</v>
      </c>
      <c r="FP701">
        <v>333793817</v>
      </c>
      <c r="FQ701" t="b">
        <v>1</v>
      </c>
      <c r="FR701" t="b">
        <v>1</v>
      </c>
    </row>
    <row r="702" spans="1:174" x14ac:dyDescent="0.4">
      <c r="A702" t="s">
        <v>384</v>
      </c>
      <c r="B702" t="s">
        <v>2410</v>
      </c>
      <c r="C702">
        <v>210001961</v>
      </c>
      <c r="D702" t="s">
        <v>2411</v>
      </c>
      <c r="E702" t="s">
        <v>2412</v>
      </c>
      <c r="F702" t="s">
        <v>728</v>
      </c>
      <c r="G702" t="s">
        <v>728</v>
      </c>
      <c r="H702" t="s">
        <v>728</v>
      </c>
      <c r="I702" t="s">
        <v>730</v>
      </c>
      <c r="J702" t="s">
        <v>695</v>
      </c>
      <c r="K702" t="s">
        <v>732</v>
      </c>
      <c r="L702" t="s">
        <v>695</v>
      </c>
      <c r="M702" t="s">
        <v>594</v>
      </c>
      <c r="N702" t="s">
        <v>635</v>
      </c>
      <c r="O702" t="s">
        <v>624</v>
      </c>
      <c r="P702" t="s">
        <v>625</v>
      </c>
      <c r="Q702" t="s">
        <v>696</v>
      </c>
      <c r="R702" t="s">
        <v>733</v>
      </c>
      <c r="S702" t="s">
        <v>733</v>
      </c>
      <c r="T702" s="1">
        <v>45559</v>
      </c>
      <c r="U702" s="1">
        <v>2958465</v>
      </c>
      <c r="V702" s="1">
        <v>2958465</v>
      </c>
      <c r="X702" t="s">
        <v>594</v>
      </c>
      <c r="Y702" t="s">
        <v>594</v>
      </c>
      <c r="Z702" t="s">
        <v>594</v>
      </c>
      <c r="AA702" t="s">
        <v>594</v>
      </c>
      <c r="AB702" t="s">
        <v>594</v>
      </c>
      <c r="AC702" t="s">
        <v>2413</v>
      </c>
      <c r="AD702" t="s">
        <v>1136</v>
      </c>
      <c r="AF702" t="s">
        <v>735</v>
      </c>
      <c r="AH702" s="1">
        <v>45546</v>
      </c>
      <c r="AI702" t="s">
        <v>607</v>
      </c>
      <c r="AJ702" t="s">
        <v>737</v>
      </c>
      <c r="AK702" t="s">
        <v>728</v>
      </c>
      <c r="AL702" t="s">
        <v>627</v>
      </c>
      <c r="AM702" t="s">
        <v>610</v>
      </c>
      <c r="AN702" t="s">
        <v>619</v>
      </c>
      <c r="AO702">
        <v>70000000</v>
      </c>
      <c r="AP702">
        <v>112000000000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93485000000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93485000000</v>
      </c>
      <c r="BD702">
        <v>0</v>
      </c>
      <c r="BE702">
        <v>0</v>
      </c>
      <c r="BF702">
        <v>6020509231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2431021093</v>
      </c>
      <c r="BN702">
        <v>4094094016</v>
      </c>
      <c r="BO702">
        <v>0</v>
      </c>
      <c r="BP702">
        <v>0</v>
      </c>
      <c r="BQ702">
        <v>2431021093</v>
      </c>
      <c r="BR702">
        <v>4094094016</v>
      </c>
      <c r="BS702">
        <v>0</v>
      </c>
      <c r="BT702">
        <v>0</v>
      </c>
      <c r="BU702">
        <v>0</v>
      </c>
      <c r="BV702">
        <v>2431021093</v>
      </c>
      <c r="BW702">
        <v>4094094016</v>
      </c>
      <c r="BX702">
        <v>2.159030752170795</v>
      </c>
      <c r="BY702">
        <v>3.6833376248068497</v>
      </c>
      <c r="BZ702">
        <v>70000000</v>
      </c>
      <c r="CA702">
        <v>93485000000</v>
      </c>
      <c r="CB702">
        <v>93485000000</v>
      </c>
      <c r="CC702">
        <v>93485000000</v>
      </c>
      <c r="CD702">
        <v>78153414</v>
      </c>
      <c r="CE702">
        <v>118277376748</v>
      </c>
      <c r="CF702">
        <v>109349241078</v>
      </c>
      <c r="CG702">
        <v>108120205736</v>
      </c>
      <c r="CH702">
        <v>105824376748</v>
      </c>
      <c r="CI702">
        <v>103119241078</v>
      </c>
      <c r="CJ702">
        <v>101162205736</v>
      </c>
      <c r="CK702">
        <v>4662171012</v>
      </c>
      <c r="CL702">
        <v>0</v>
      </c>
      <c r="CM702">
        <v>151.96145653724668</v>
      </c>
      <c r="CN702">
        <v>43.928123116493232</v>
      </c>
      <c r="CO702">
        <v>21.284622550010681</v>
      </c>
      <c r="CP702">
        <v>17973602446030.754</v>
      </c>
      <c r="CQ702">
        <v>5195703167681.998</v>
      </c>
      <c r="CR702">
        <v>2517489320286.5898</v>
      </c>
      <c r="CS702">
        <v>1.3296024600631118</v>
      </c>
      <c r="CT702">
        <v>157261891093.9523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1</v>
      </c>
      <c r="DJ702">
        <v>0</v>
      </c>
      <c r="DK702">
        <v>118277376748</v>
      </c>
      <c r="DL702">
        <v>0</v>
      </c>
      <c r="DM702">
        <v>108120205736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97221817417</v>
      </c>
      <c r="DW702">
        <v>0</v>
      </c>
      <c r="DX702">
        <v>0</v>
      </c>
      <c r="DY702">
        <v>47638690534.330002</v>
      </c>
      <c r="DZ702">
        <v>24305454354.25</v>
      </c>
      <c r="EA702">
        <v>0</v>
      </c>
      <c r="EB702">
        <v>71944144888.580002</v>
      </c>
      <c r="EC702">
        <v>0.74</v>
      </c>
      <c r="ED702">
        <v>71944144888.580002</v>
      </c>
      <c r="EE702">
        <v>87525258793.520004</v>
      </c>
      <c r="EF702">
        <v>6698645404</v>
      </c>
      <c r="EG702">
        <v>0</v>
      </c>
      <c r="EH702">
        <v>0</v>
      </c>
      <c r="EI702">
        <v>-6497114577</v>
      </c>
      <c r="EJ702">
        <v>2229490266</v>
      </c>
      <c r="EK702">
        <v>5915001847</v>
      </c>
      <c r="EL702">
        <v>0</v>
      </c>
      <c r="EM702">
        <v>0</v>
      </c>
      <c r="EN702">
        <v>-6063076996</v>
      </c>
      <c r="EO702">
        <v>4242169165</v>
      </c>
      <c r="EP702">
        <v>2431021093</v>
      </c>
      <c r="EQ702">
        <v>4094094016</v>
      </c>
      <c r="ER702">
        <v>37</v>
      </c>
      <c r="ES702" t="s">
        <v>1038</v>
      </c>
      <c r="ET702" t="s">
        <v>10328</v>
      </c>
      <c r="EU702">
        <v>2024</v>
      </c>
      <c r="EV702" t="s">
        <v>855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6698645404</v>
      </c>
      <c r="FH702">
        <v>0</v>
      </c>
      <c r="FI702">
        <v>0</v>
      </c>
      <c r="FJ702">
        <v>-6497114577</v>
      </c>
      <c r="FK702">
        <v>2229490266</v>
      </c>
      <c r="FL702">
        <v>5915001847</v>
      </c>
      <c r="FM702">
        <v>0</v>
      </c>
      <c r="FN702">
        <v>0</v>
      </c>
      <c r="FO702">
        <v>-6063076996</v>
      </c>
      <c r="FP702">
        <v>4242169165</v>
      </c>
      <c r="FQ702" t="b">
        <v>1</v>
      </c>
      <c r="FR702" t="b">
        <v>1</v>
      </c>
    </row>
    <row r="703" spans="1:174" x14ac:dyDescent="0.4">
      <c r="A703" t="s">
        <v>385</v>
      </c>
      <c r="B703">
        <v>206978572201</v>
      </c>
      <c r="C703">
        <v>6000000001290</v>
      </c>
      <c r="D703" t="s">
        <v>2414</v>
      </c>
      <c r="E703" t="s">
        <v>2415</v>
      </c>
      <c r="F703" t="s">
        <v>647</v>
      </c>
      <c r="G703" t="s">
        <v>1280</v>
      </c>
      <c r="H703" t="s">
        <v>695</v>
      </c>
      <c r="I703" t="s">
        <v>590</v>
      </c>
      <c r="J703" t="s">
        <v>591</v>
      </c>
      <c r="K703" t="s">
        <v>592</v>
      </c>
      <c r="L703" t="s">
        <v>593</v>
      </c>
      <c r="M703" t="s">
        <v>2294</v>
      </c>
      <c r="N703" t="s">
        <v>595</v>
      </c>
      <c r="O703" t="s">
        <v>596</v>
      </c>
      <c r="P703" t="s">
        <v>595</v>
      </c>
      <c r="Q703" t="s">
        <v>597</v>
      </c>
      <c r="R703" t="s">
        <v>598</v>
      </c>
      <c r="S703" t="s">
        <v>598</v>
      </c>
      <c r="T703" s="1">
        <v>45512</v>
      </c>
      <c r="U703" t="s">
        <v>2416</v>
      </c>
      <c r="V703" s="1">
        <v>46273</v>
      </c>
      <c r="X703" t="s">
        <v>594</v>
      </c>
      <c r="Y703" t="s">
        <v>594</v>
      </c>
      <c r="Z703" t="s">
        <v>594</v>
      </c>
      <c r="AA703" t="s">
        <v>594</v>
      </c>
      <c r="AB703" t="s">
        <v>2204</v>
      </c>
      <c r="AC703" t="s">
        <v>594</v>
      </c>
      <c r="AD703" t="s">
        <v>825</v>
      </c>
      <c r="AF703" t="s">
        <v>10331</v>
      </c>
      <c r="AH703" s="1">
        <v>45506</v>
      </c>
      <c r="AI703" t="s">
        <v>607</v>
      </c>
      <c r="AJ703" t="s">
        <v>608</v>
      </c>
      <c r="AK703" t="s">
        <v>647</v>
      </c>
      <c r="AL703" t="s">
        <v>609</v>
      </c>
      <c r="AM703" t="s">
        <v>610</v>
      </c>
      <c r="AN703" t="s">
        <v>619</v>
      </c>
      <c r="AO703">
        <v>0</v>
      </c>
      <c r="AP703">
        <v>200000000000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121000000000</v>
      </c>
      <c r="AZ703">
        <v>0</v>
      </c>
      <c r="BA703">
        <v>0</v>
      </c>
      <c r="BB703">
        <v>-121000000000</v>
      </c>
      <c r="BC703">
        <v>0</v>
      </c>
      <c r="BD703">
        <v>0</v>
      </c>
      <c r="BE703">
        <v>1356857533</v>
      </c>
      <c r="BF703">
        <v>0</v>
      </c>
      <c r="BG703">
        <v>0</v>
      </c>
      <c r="BH703">
        <v>751857533</v>
      </c>
      <c r="BI703">
        <v>605000000</v>
      </c>
      <c r="BJ703">
        <v>0</v>
      </c>
      <c r="BK703">
        <v>0</v>
      </c>
      <c r="BL703">
        <v>651609861</v>
      </c>
      <c r="BM703">
        <v>0</v>
      </c>
      <c r="BN703">
        <v>0</v>
      </c>
      <c r="BO703">
        <v>0</v>
      </c>
      <c r="BP703">
        <v>1319581989</v>
      </c>
      <c r="BQ703">
        <v>0</v>
      </c>
      <c r="BR703">
        <v>1319581989</v>
      </c>
      <c r="BS703">
        <v>0</v>
      </c>
      <c r="BT703">
        <v>0</v>
      </c>
      <c r="BU703">
        <v>0</v>
      </c>
      <c r="BV703">
        <v>0</v>
      </c>
      <c r="BW703">
        <v>1319581989</v>
      </c>
      <c r="BX703">
        <v>0</v>
      </c>
      <c r="BY703">
        <v>2.2063360477221341</v>
      </c>
      <c r="BZ703">
        <v>0</v>
      </c>
      <c r="CA703">
        <v>0</v>
      </c>
      <c r="CB703">
        <v>0</v>
      </c>
      <c r="CC703">
        <v>121000000000</v>
      </c>
      <c r="CD703">
        <v>0</v>
      </c>
      <c r="CE703">
        <v>0</v>
      </c>
      <c r="CF703">
        <v>0</v>
      </c>
      <c r="CG703">
        <v>120937080000</v>
      </c>
      <c r="CH703">
        <v>0</v>
      </c>
      <c r="CI703">
        <v>0</v>
      </c>
      <c r="CJ703">
        <v>120937080000</v>
      </c>
      <c r="CK703">
        <v>62920000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5.04</v>
      </c>
      <c r="CZ703">
        <v>0</v>
      </c>
      <c r="DA703">
        <v>0</v>
      </c>
      <c r="DB703">
        <v>0</v>
      </c>
      <c r="DC703">
        <v>0</v>
      </c>
      <c r="DD703">
        <v>609840000000</v>
      </c>
      <c r="DE703">
        <v>0</v>
      </c>
      <c r="DF703">
        <v>0</v>
      </c>
      <c r="DG703">
        <v>0</v>
      </c>
      <c r="DH703">
        <v>1</v>
      </c>
      <c r="DI703">
        <v>0</v>
      </c>
      <c r="DJ703">
        <v>0</v>
      </c>
      <c r="DK703">
        <v>0</v>
      </c>
      <c r="DL703">
        <v>120937080000</v>
      </c>
      <c r="DM703">
        <v>0</v>
      </c>
      <c r="DN703">
        <v>0</v>
      </c>
      <c r="DO703">
        <v>0</v>
      </c>
      <c r="DP703">
        <v>121000000000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82420491073.830139</v>
      </c>
      <c r="DW703">
        <v>6928935122.157732</v>
      </c>
      <c r="DX703">
        <v>0</v>
      </c>
      <c r="DY703">
        <v>0</v>
      </c>
      <c r="DZ703">
        <v>0</v>
      </c>
      <c r="EA703">
        <v>0</v>
      </c>
      <c r="EB703">
        <v>6928935122.157732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1319581989</v>
      </c>
      <c r="EM703">
        <v>0</v>
      </c>
      <c r="EN703">
        <v>0</v>
      </c>
      <c r="EO703">
        <v>0</v>
      </c>
      <c r="EP703">
        <v>0</v>
      </c>
      <c r="EQ703">
        <v>1319581989</v>
      </c>
      <c r="ER703">
        <v>100</v>
      </c>
      <c r="ES703" t="s">
        <v>10328</v>
      </c>
      <c r="ET703" t="s">
        <v>10328</v>
      </c>
      <c r="EU703">
        <v>2024</v>
      </c>
      <c r="EV703" t="s">
        <v>10329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1319581989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 t="b">
        <v>1</v>
      </c>
      <c r="FR703" t="b">
        <v>1</v>
      </c>
    </row>
    <row r="704" spans="1:174" x14ac:dyDescent="0.4">
      <c r="A704" t="s">
        <v>387</v>
      </c>
      <c r="B704">
        <v>306453169302</v>
      </c>
      <c r="C704">
        <v>6000000001293</v>
      </c>
      <c r="D704" t="s">
        <v>2417</v>
      </c>
      <c r="E704" t="s">
        <v>2418</v>
      </c>
      <c r="F704" t="s">
        <v>647</v>
      </c>
      <c r="G704" t="s">
        <v>1280</v>
      </c>
      <c r="H704" t="s">
        <v>973</v>
      </c>
      <c r="I704" t="s">
        <v>590</v>
      </c>
      <c r="J704" t="s">
        <v>591</v>
      </c>
      <c r="K704" t="s">
        <v>592</v>
      </c>
      <c r="L704" t="s">
        <v>593</v>
      </c>
      <c r="M704" t="s">
        <v>2294</v>
      </c>
      <c r="N704" t="s">
        <v>595</v>
      </c>
      <c r="O704" t="s">
        <v>596</v>
      </c>
      <c r="P704" t="s">
        <v>595</v>
      </c>
      <c r="Q704" t="s">
        <v>597</v>
      </c>
      <c r="R704" t="s">
        <v>598</v>
      </c>
      <c r="S704" t="s">
        <v>598</v>
      </c>
      <c r="T704" s="1">
        <v>45530</v>
      </c>
      <c r="U704" s="1">
        <v>46217</v>
      </c>
      <c r="V704" s="1">
        <v>46217</v>
      </c>
      <c r="X704" t="s">
        <v>594</v>
      </c>
      <c r="Y704" t="s">
        <v>594</v>
      </c>
      <c r="Z704" t="s">
        <v>1444</v>
      </c>
      <c r="AA704" t="s">
        <v>1444</v>
      </c>
      <c r="AB704" t="s">
        <v>1870</v>
      </c>
      <c r="AC704" t="s">
        <v>594</v>
      </c>
      <c r="AD704" t="s">
        <v>698</v>
      </c>
      <c r="AF704" t="s">
        <v>10331</v>
      </c>
      <c r="AH704" s="1">
        <v>45527</v>
      </c>
      <c r="AI704" t="s">
        <v>607</v>
      </c>
      <c r="AJ704" t="s">
        <v>608</v>
      </c>
      <c r="AK704" t="s">
        <v>647</v>
      </c>
      <c r="AL704" t="s">
        <v>609</v>
      </c>
      <c r="AM704" t="s">
        <v>610</v>
      </c>
      <c r="AN704" t="s">
        <v>619</v>
      </c>
      <c r="AO704">
        <v>0</v>
      </c>
      <c r="AP704">
        <v>150000000000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2200000000</v>
      </c>
      <c r="AW704">
        <v>97000000000</v>
      </c>
      <c r="AX704">
        <v>0</v>
      </c>
      <c r="AY704">
        <v>0</v>
      </c>
      <c r="AZ704">
        <v>147440000</v>
      </c>
      <c r="BA704">
        <v>0</v>
      </c>
      <c r="BB704">
        <v>2200000000</v>
      </c>
      <c r="BC704">
        <v>96852560000</v>
      </c>
      <c r="BD704">
        <v>0</v>
      </c>
      <c r="BE704">
        <v>978496438</v>
      </c>
      <c r="BF704">
        <v>9681995504</v>
      </c>
      <c r="BG704">
        <v>0</v>
      </c>
      <c r="BH704">
        <v>975846575</v>
      </c>
      <c r="BI704">
        <v>2649863</v>
      </c>
      <c r="BJ704">
        <v>0</v>
      </c>
      <c r="BK704">
        <v>0</v>
      </c>
      <c r="BL704">
        <v>1443112767</v>
      </c>
      <c r="BM704">
        <v>0</v>
      </c>
      <c r="BN704">
        <v>0</v>
      </c>
      <c r="BO704">
        <v>504187398</v>
      </c>
      <c r="BP704">
        <v>1450002630</v>
      </c>
      <c r="BQ704">
        <v>504187398</v>
      </c>
      <c r="BR704">
        <v>1450002630</v>
      </c>
      <c r="BS704">
        <v>0</v>
      </c>
      <c r="BT704">
        <v>0</v>
      </c>
      <c r="BU704">
        <v>0</v>
      </c>
      <c r="BV704">
        <v>504187398</v>
      </c>
      <c r="BW704">
        <v>1450002630</v>
      </c>
      <c r="BX704">
        <v>0.52193060479541464</v>
      </c>
      <c r="BY704">
        <v>1.5259099563924312</v>
      </c>
      <c r="BZ704">
        <v>0</v>
      </c>
      <c r="CA704">
        <v>97000000000</v>
      </c>
      <c r="CB704">
        <v>97000000000</v>
      </c>
      <c r="CC704">
        <v>94800000000</v>
      </c>
      <c r="CD704">
        <v>0</v>
      </c>
      <c r="CE704">
        <v>96852560000</v>
      </c>
      <c r="CF704">
        <v>96852560000</v>
      </c>
      <c r="CG704">
        <v>94648320000</v>
      </c>
      <c r="CH704">
        <v>96852560000</v>
      </c>
      <c r="CI704">
        <v>96852560000</v>
      </c>
      <c r="CJ704">
        <v>94648320000</v>
      </c>
      <c r="CK704">
        <v>4240000</v>
      </c>
      <c r="CL704">
        <v>0</v>
      </c>
      <c r="CM704">
        <v>0.5224472</v>
      </c>
      <c r="CN704">
        <v>6.2693664</v>
      </c>
      <c r="CO704">
        <v>6.2693664</v>
      </c>
      <c r="CP704">
        <v>50600348784.832001</v>
      </c>
      <c r="CQ704">
        <v>607204185417.98401</v>
      </c>
      <c r="CR704">
        <v>607204185417.98401</v>
      </c>
      <c r="CS704">
        <v>1.0998143866391752</v>
      </c>
      <c r="CT704">
        <v>106519838870.83391</v>
      </c>
      <c r="CU704">
        <v>6.12</v>
      </c>
      <c r="CV704">
        <v>0</v>
      </c>
      <c r="CW704">
        <v>6.12</v>
      </c>
      <c r="CX704">
        <v>0</v>
      </c>
      <c r="CY704">
        <v>0</v>
      </c>
      <c r="CZ704">
        <v>592737667200</v>
      </c>
      <c r="DA704">
        <v>0</v>
      </c>
      <c r="DB704">
        <v>13464000000</v>
      </c>
      <c r="DC704">
        <v>0</v>
      </c>
      <c r="DD704">
        <v>0</v>
      </c>
      <c r="DE704">
        <v>96852560000</v>
      </c>
      <c r="DF704">
        <v>0</v>
      </c>
      <c r="DG704">
        <v>0</v>
      </c>
      <c r="DH704">
        <v>1</v>
      </c>
      <c r="DI704">
        <v>0</v>
      </c>
      <c r="DJ704">
        <v>96852560000</v>
      </c>
      <c r="DK704">
        <v>0</v>
      </c>
      <c r="DL704">
        <v>94648320000</v>
      </c>
      <c r="DM704">
        <v>0</v>
      </c>
      <c r="DN704">
        <v>2200000000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84809403490.490112</v>
      </c>
      <c r="DW704">
        <v>7123989893.20117</v>
      </c>
      <c r="DX704">
        <v>0</v>
      </c>
      <c r="DY704">
        <v>0</v>
      </c>
      <c r="DZ704">
        <v>0</v>
      </c>
      <c r="EA704">
        <v>0</v>
      </c>
      <c r="EB704">
        <v>7123989893.20117</v>
      </c>
      <c r="EC704">
        <v>8.4000000000000005E-2</v>
      </c>
      <c r="ED704">
        <v>7123989893.20117</v>
      </c>
      <c r="EE704">
        <v>8135615040.000001</v>
      </c>
      <c r="EF704">
        <v>0</v>
      </c>
      <c r="EG704">
        <v>504187398</v>
      </c>
      <c r="EH704">
        <v>0</v>
      </c>
      <c r="EI704">
        <v>0</v>
      </c>
      <c r="EJ704">
        <v>0</v>
      </c>
      <c r="EK704">
        <v>0</v>
      </c>
      <c r="EL704">
        <v>1450002630</v>
      </c>
      <c r="EM704">
        <v>0</v>
      </c>
      <c r="EN704">
        <v>0</v>
      </c>
      <c r="EO704">
        <v>0</v>
      </c>
      <c r="EP704">
        <v>504187398</v>
      </c>
      <c r="EQ704">
        <v>1450002630</v>
      </c>
      <c r="ER704">
        <v>91</v>
      </c>
      <c r="ES704" t="s">
        <v>10328</v>
      </c>
      <c r="ET704" t="s">
        <v>10328</v>
      </c>
      <c r="EU704">
        <v>2024</v>
      </c>
      <c r="EV704" t="s">
        <v>10329</v>
      </c>
      <c r="EW704">
        <v>0</v>
      </c>
      <c r="EX704">
        <v>504187398</v>
      </c>
      <c r="EY704">
        <v>0</v>
      </c>
      <c r="EZ704">
        <v>0</v>
      </c>
      <c r="FA704">
        <v>0</v>
      </c>
      <c r="FB704">
        <v>0</v>
      </c>
      <c r="FC704">
        <v>1450002630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0</v>
      </c>
      <c r="FP704">
        <v>0</v>
      </c>
      <c r="FQ704" t="b">
        <v>1</v>
      </c>
      <c r="FR704" t="b">
        <v>1</v>
      </c>
    </row>
    <row r="705" spans="1:174" x14ac:dyDescent="0.4">
      <c r="A705" t="s">
        <v>386</v>
      </c>
      <c r="B705" t="s">
        <v>2419</v>
      </c>
      <c r="C705">
        <v>110001054</v>
      </c>
      <c r="D705" t="s">
        <v>2420</v>
      </c>
      <c r="E705" t="s">
        <v>2420</v>
      </c>
      <c r="F705" t="s">
        <v>868</v>
      </c>
      <c r="G705" t="s">
        <v>868</v>
      </c>
      <c r="H705" t="s">
        <v>868</v>
      </c>
      <c r="I705" t="s">
        <v>730</v>
      </c>
      <c r="J705" t="s">
        <v>695</v>
      </c>
      <c r="K705" t="s">
        <v>732</v>
      </c>
      <c r="L705" t="s">
        <v>695</v>
      </c>
      <c r="M705" t="s">
        <v>594</v>
      </c>
      <c r="N705" t="s">
        <v>623</v>
      </c>
      <c r="O705" t="s">
        <v>624</v>
      </c>
      <c r="P705" t="s">
        <v>625</v>
      </c>
      <c r="Q705" t="s">
        <v>696</v>
      </c>
      <c r="R705" t="s">
        <v>733</v>
      </c>
      <c r="S705" t="s">
        <v>733</v>
      </c>
      <c r="T705" s="1">
        <v>45548</v>
      </c>
      <c r="U705" t="s">
        <v>2421</v>
      </c>
      <c r="V705" t="s">
        <v>2422</v>
      </c>
      <c r="X705" t="s">
        <v>594</v>
      </c>
      <c r="Y705" t="s">
        <v>594</v>
      </c>
      <c r="Z705" t="s">
        <v>594</v>
      </c>
      <c r="AA705" t="s">
        <v>594</v>
      </c>
      <c r="AB705" t="s">
        <v>2423</v>
      </c>
      <c r="AC705" t="s">
        <v>594</v>
      </c>
      <c r="AD705" t="s">
        <v>721</v>
      </c>
      <c r="AF705" t="s">
        <v>870</v>
      </c>
      <c r="AH705" s="1">
        <v>45513</v>
      </c>
      <c r="AI705" t="s">
        <v>607</v>
      </c>
      <c r="AJ705" t="s">
        <v>737</v>
      </c>
      <c r="AK705" t="s">
        <v>868</v>
      </c>
      <c r="AL705" t="s">
        <v>627</v>
      </c>
      <c r="AM705" t="s">
        <v>610</v>
      </c>
      <c r="AN705" t="s">
        <v>619</v>
      </c>
      <c r="AO705">
        <v>30000000</v>
      </c>
      <c r="AP705">
        <v>48000000000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6599250000</v>
      </c>
      <c r="AW705">
        <v>19024442285</v>
      </c>
      <c r="AX705">
        <v>0</v>
      </c>
      <c r="AY705">
        <v>0</v>
      </c>
      <c r="AZ705">
        <v>0</v>
      </c>
      <c r="BA705">
        <v>0</v>
      </c>
      <c r="BB705">
        <v>6599250000</v>
      </c>
      <c r="BC705">
        <v>19024442285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13500000</v>
      </c>
      <c r="CA705">
        <v>19024442285</v>
      </c>
      <c r="CB705">
        <v>19024442285</v>
      </c>
      <c r="CC705">
        <v>12425192285</v>
      </c>
      <c r="CD705">
        <v>13500000</v>
      </c>
      <c r="CE705">
        <v>19024442285</v>
      </c>
      <c r="CF705">
        <v>19024442285</v>
      </c>
      <c r="CG705">
        <v>12425192285</v>
      </c>
      <c r="CH705">
        <v>19024414610</v>
      </c>
      <c r="CI705">
        <v>19024414610</v>
      </c>
      <c r="CJ705">
        <v>12425164565</v>
      </c>
      <c r="CK705">
        <v>45</v>
      </c>
      <c r="CL705">
        <v>0</v>
      </c>
      <c r="CM705">
        <v>2.9802322387695313E-7</v>
      </c>
      <c r="CN705">
        <v>2.9802322387695313E-7</v>
      </c>
      <c r="CO705">
        <v>-2.9802322387695313E-7</v>
      </c>
      <c r="CP705">
        <v>5669.7256222367287</v>
      </c>
      <c r="CQ705">
        <v>5669.7256222367287</v>
      </c>
      <c r="CR705">
        <v>-5669.7256222367287</v>
      </c>
      <c r="CS705">
        <v>1</v>
      </c>
      <c r="CT705">
        <v>19024442285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1</v>
      </c>
      <c r="DJ705">
        <v>0</v>
      </c>
      <c r="DK705">
        <v>19024442285</v>
      </c>
      <c r="DL705">
        <v>0</v>
      </c>
      <c r="DM705">
        <v>12425192285</v>
      </c>
      <c r="DN705">
        <v>0</v>
      </c>
      <c r="DO705">
        <v>6599250000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11824926893</v>
      </c>
      <c r="DW705">
        <v>0</v>
      </c>
      <c r="DX705">
        <v>0</v>
      </c>
      <c r="DY705">
        <v>5794214177.5699997</v>
      </c>
      <c r="DZ705">
        <v>0</v>
      </c>
      <c r="EA705">
        <v>0</v>
      </c>
      <c r="EB705">
        <v>5794214177.5699997</v>
      </c>
      <c r="EC705">
        <v>0.49</v>
      </c>
      <c r="ED705">
        <v>5794214177.5699997</v>
      </c>
      <c r="EE705">
        <v>9321976719.6499996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450</v>
      </c>
      <c r="ES705" t="s">
        <v>10328</v>
      </c>
      <c r="ET705" t="s">
        <v>10328</v>
      </c>
      <c r="EU705">
        <v>2024</v>
      </c>
      <c r="EV705" t="s">
        <v>10333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 t="b">
        <v>1</v>
      </c>
      <c r="FR705" t="b">
        <v>1</v>
      </c>
    </row>
    <row r="706" spans="1:174" x14ac:dyDescent="0.4">
      <c r="A706" t="s">
        <v>2424</v>
      </c>
      <c r="B706">
        <v>406982978401</v>
      </c>
      <c r="C706">
        <v>6000000001301</v>
      </c>
      <c r="D706" t="s">
        <v>2425</v>
      </c>
      <c r="E706" t="s">
        <v>2426</v>
      </c>
      <c r="F706" t="s">
        <v>1249</v>
      </c>
      <c r="G706" t="s">
        <v>1249</v>
      </c>
      <c r="H706" t="s">
        <v>1249</v>
      </c>
      <c r="I706" t="s">
        <v>590</v>
      </c>
      <c r="J706" t="s">
        <v>591</v>
      </c>
      <c r="K706" t="s">
        <v>592</v>
      </c>
      <c r="L706" t="s">
        <v>593</v>
      </c>
      <c r="M706" t="s">
        <v>594</v>
      </c>
      <c r="N706" t="s">
        <v>595</v>
      </c>
      <c r="O706" t="s">
        <v>596</v>
      </c>
      <c r="P706" t="s">
        <v>595</v>
      </c>
      <c r="Q706" t="s">
        <v>597</v>
      </c>
      <c r="R706" t="s">
        <v>598</v>
      </c>
      <c r="S706" t="s">
        <v>598</v>
      </c>
      <c r="T706" s="1">
        <v>45635</v>
      </c>
      <c r="U706" s="1">
        <v>45717</v>
      </c>
      <c r="V706" s="1">
        <v>47370</v>
      </c>
      <c r="W706" s="1">
        <v>46006</v>
      </c>
      <c r="X706" t="s">
        <v>594</v>
      </c>
      <c r="Y706" t="s">
        <v>594</v>
      </c>
      <c r="Z706" t="s">
        <v>594</v>
      </c>
      <c r="AA706" t="s">
        <v>594</v>
      </c>
      <c r="AB706" t="s">
        <v>2321</v>
      </c>
      <c r="AC706" t="s">
        <v>594</v>
      </c>
      <c r="AD706" t="s">
        <v>1136</v>
      </c>
      <c r="AF706" t="s">
        <v>735</v>
      </c>
      <c r="AH706" s="1">
        <v>45539</v>
      </c>
      <c r="AI706" t="s">
        <v>607</v>
      </c>
      <c r="AJ706" t="s">
        <v>1249</v>
      </c>
      <c r="AK706" t="s">
        <v>1249</v>
      </c>
      <c r="AL706" t="s">
        <v>609</v>
      </c>
      <c r="AM706" t="s">
        <v>610</v>
      </c>
      <c r="AN706" t="s">
        <v>611</v>
      </c>
      <c r="AO706">
        <v>0</v>
      </c>
      <c r="AP706">
        <v>10000000000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1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10002819400.444752</v>
      </c>
      <c r="DW706">
        <v>1255249685.305594</v>
      </c>
      <c r="DX706">
        <v>0</v>
      </c>
      <c r="DY706">
        <v>0</v>
      </c>
      <c r="DZ706">
        <v>0</v>
      </c>
      <c r="EA706">
        <v>0</v>
      </c>
      <c r="EB706">
        <v>1255249685.305594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450</v>
      </c>
      <c r="ES706" t="s">
        <v>10328</v>
      </c>
      <c r="ET706" t="s">
        <v>10328</v>
      </c>
      <c r="EU706">
        <v>2024</v>
      </c>
      <c r="EV706" t="s">
        <v>10329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 t="b">
        <v>1</v>
      </c>
      <c r="FR706" t="b">
        <v>1</v>
      </c>
    </row>
    <row r="707" spans="1:174" x14ac:dyDescent="0.4">
      <c r="A707" t="s">
        <v>2424</v>
      </c>
      <c r="B707">
        <v>406982978401</v>
      </c>
      <c r="C707">
        <v>6000000001302</v>
      </c>
      <c r="D707" t="s">
        <v>2425</v>
      </c>
      <c r="E707" t="s">
        <v>2427</v>
      </c>
      <c r="F707" t="s">
        <v>1249</v>
      </c>
      <c r="G707" t="s">
        <v>1249</v>
      </c>
      <c r="H707" t="s">
        <v>1249</v>
      </c>
      <c r="I707" t="s">
        <v>590</v>
      </c>
      <c r="J707" t="s">
        <v>591</v>
      </c>
      <c r="K707" t="s">
        <v>592</v>
      </c>
      <c r="L707" t="s">
        <v>593</v>
      </c>
      <c r="M707" t="s">
        <v>594</v>
      </c>
      <c r="N707" t="s">
        <v>595</v>
      </c>
      <c r="O707" t="s">
        <v>596</v>
      </c>
      <c r="P707" t="s">
        <v>595</v>
      </c>
      <c r="Q707" t="s">
        <v>597</v>
      </c>
      <c r="R707" t="s">
        <v>598</v>
      </c>
      <c r="S707" t="s">
        <v>598</v>
      </c>
      <c r="T707" s="1">
        <v>45635</v>
      </c>
      <c r="U707" s="1">
        <v>45717</v>
      </c>
      <c r="V707" s="1">
        <v>47370</v>
      </c>
      <c r="W707">
        <v>46006</v>
      </c>
      <c r="X707" t="s">
        <v>594</v>
      </c>
      <c r="Y707" t="s">
        <v>594</v>
      </c>
      <c r="Z707" t="s">
        <v>594</v>
      </c>
      <c r="AA707" t="s">
        <v>594</v>
      </c>
      <c r="AB707" t="s">
        <v>2321</v>
      </c>
      <c r="AC707" t="s">
        <v>594</v>
      </c>
      <c r="AD707" t="s">
        <v>1136</v>
      </c>
      <c r="AF707" t="s">
        <v>735</v>
      </c>
      <c r="AH707" s="1">
        <v>45539</v>
      </c>
      <c r="AI707" t="s">
        <v>607</v>
      </c>
      <c r="AJ707" t="s">
        <v>1249</v>
      </c>
      <c r="AK707" t="s">
        <v>1249</v>
      </c>
      <c r="AL707" t="s">
        <v>609</v>
      </c>
      <c r="AM707" t="s">
        <v>610</v>
      </c>
      <c r="AN707" t="s">
        <v>611</v>
      </c>
      <c r="AO707">
        <v>0</v>
      </c>
      <c r="AP707">
        <v>10000000000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1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10002819400.444752</v>
      </c>
      <c r="DW707">
        <v>1255249685.305594</v>
      </c>
      <c r="DX707">
        <v>0</v>
      </c>
      <c r="DY707">
        <v>0</v>
      </c>
      <c r="DZ707">
        <v>0</v>
      </c>
      <c r="EA707">
        <v>0</v>
      </c>
      <c r="EB707">
        <v>1255249685.305594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450</v>
      </c>
      <c r="ES707" t="s">
        <v>10328</v>
      </c>
      <c r="ET707" t="s">
        <v>10328</v>
      </c>
      <c r="EU707">
        <v>2024</v>
      </c>
      <c r="EV707" t="s">
        <v>10329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 t="b">
        <v>1</v>
      </c>
      <c r="FR707" t="b">
        <v>1</v>
      </c>
    </row>
    <row r="708" spans="1:174" x14ac:dyDescent="0.4">
      <c r="A708" t="s">
        <v>388</v>
      </c>
      <c r="B708">
        <v>6535395002</v>
      </c>
      <c r="C708">
        <v>6000000001295</v>
      </c>
      <c r="D708" t="s">
        <v>2428</v>
      </c>
      <c r="E708" t="s">
        <v>2429</v>
      </c>
      <c r="F708" t="s">
        <v>647</v>
      </c>
      <c r="G708" t="s">
        <v>1280</v>
      </c>
      <c r="H708" t="s">
        <v>1463</v>
      </c>
      <c r="I708" t="s">
        <v>590</v>
      </c>
      <c r="J708" t="s">
        <v>591</v>
      </c>
      <c r="K708" t="s">
        <v>592</v>
      </c>
      <c r="L708" t="s">
        <v>593</v>
      </c>
      <c r="M708" t="s">
        <v>1055</v>
      </c>
      <c r="N708" t="s">
        <v>595</v>
      </c>
      <c r="O708" t="s">
        <v>596</v>
      </c>
      <c r="P708" t="s">
        <v>595</v>
      </c>
      <c r="Q708" t="s">
        <v>597</v>
      </c>
      <c r="R708" t="s">
        <v>598</v>
      </c>
      <c r="S708" t="s">
        <v>598</v>
      </c>
      <c r="T708" s="1">
        <v>45540</v>
      </c>
      <c r="V708" s="1">
        <v>46635</v>
      </c>
      <c r="X708" t="s">
        <v>594</v>
      </c>
      <c r="Y708" t="s">
        <v>594</v>
      </c>
      <c r="Z708" t="s">
        <v>1444</v>
      </c>
      <c r="AA708" t="s">
        <v>1444</v>
      </c>
      <c r="AB708" t="s">
        <v>2152</v>
      </c>
      <c r="AC708" t="s">
        <v>594</v>
      </c>
      <c r="AD708" t="s">
        <v>681</v>
      </c>
      <c r="AF708" t="s">
        <v>10331</v>
      </c>
      <c r="AH708" s="1">
        <v>45534</v>
      </c>
      <c r="AI708" t="s">
        <v>607</v>
      </c>
      <c r="AJ708" t="s">
        <v>608</v>
      </c>
      <c r="AK708" t="s">
        <v>647</v>
      </c>
      <c r="AL708" t="s">
        <v>609</v>
      </c>
      <c r="AM708" t="s">
        <v>610</v>
      </c>
      <c r="AN708" t="s">
        <v>619</v>
      </c>
      <c r="AO708">
        <v>0</v>
      </c>
      <c r="AP708">
        <v>110000000000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109400000000</v>
      </c>
      <c r="AY708">
        <v>109400000000</v>
      </c>
      <c r="AZ708">
        <v>0</v>
      </c>
      <c r="BA708">
        <v>-109400000000</v>
      </c>
      <c r="BB708">
        <v>-109400000000</v>
      </c>
      <c r="BC708">
        <v>0</v>
      </c>
      <c r="BD708">
        <v>1429841095</v>
      </c>
      <c r="BE708">
        <v>1429841095</v>
      </c>
      <c r="BF708">
        <v>0</v>
      </c>
      <c r="BG708">
        <v>0</v>
      </c>
      <c r="BH708">
        <v>1429693150</v>
      </c>
      <c r="BI708">
        <v>147945</v>
      </c>
      <c r="BJ708">
        <v>0</v>
      </c>
      <c r="BK708">
        <v>0</v>
      </c>
      <c r="BL708">
        <v>1599685229</v>
      </c>
      <c r="BM708">
        <v>0</v>
      </c>
      <c r="BN708">
        <v>0</v>
      </c>
      <c r="BO708">
        <v>638399599</v>
      </c>
      <c r="BP708">
        <v>1639157704</v>
      </c>
      <c r="BQ708">
        <v>638399599</v>
      </c>
      <c r="BR708">
        <v>1639157704</v>
      </c>
      <c r="BS708">
        <v>0</v>
      </c>
      <c r="BT708">
        <v>0</v>
      </c>
      <c r="BU708">
        <v>0</v>
      </c>
      <c r="BV708">
        <v>638399599</v>
      </c>
      <c r="BW708">
        <v>1639157704</v>
      </c>
      <c r="BX708">
        <v>1.1801229820363734</v>
      </c>
      <c r="BY708">
        <v>3.0601976151115493</v>
      </c>
      <c r="BZ708">
        <v>0</v>
      </c>
      <c r="CA708">
        <v>0</v>
      </c>
      <c r="CB708">
        <v>109400000000</v>
      </c>
      <c r="CC708">
        <v>109400000000</v>
      </c>
      <c r="CD708">
        <v>0</v>
      </c>
      <c r="CE708">
        <v>0</v>
      </c>
      <c r="CF708">
        <v>108830445465</v>
      </c>
      <c r="CG708">
        <v>108766729852</v>
      </c>
      <c r="CH708">
        <v>0</v>
      </c>
      <c r="CI708">
        <v>108830445465</v>
      </c>
      <c r="CJ708">
        <v>108766729852</v>
      </c>
      <c r="CK708">
        <v>633270148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5.3</v>
      </c>
      <c r="CY708">
        <v>5.3</v>
      </c>
      <c r="CZ708">
        <v>0</v>
      </c>
      <c r="DA708">
        <v>0</v>
      </c>
      <c r="DB708">
        <v>0</v>
      </c>
      <c r="DC708">
        <v>579820000000</v>
      </c>
      <c r="DD708">
        <v>579820000000</v>
      </c>
      <c r="DE708">
        <v>0</v>
      </c>
      <c r="DF708">
        <v>0</v>
      </c>
      <c r="DG708">
        <v>109400000000</v>
      </c>
      <c r="DH708">
        <v>1</v>
      </c>
      <c r="DI708">
        <v>0</v>
      </c>
      <c r="DJ708">
        <v>0</v>
      </c>
      <c r="DK708">
        <v>0</v>
      </c>
      <c r="DL708">
        <v>108766729852</v>
      </c>
      <c r="DM708">
        <v>0</v>
      </c>
      <c r="DN708">
        <v>0</v>
      </c>
      <c r="DO708">
        <v>0</v>
      </c>
      <c r="DP708">
        <v>109400000000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93968605953.480804</v>
      </c>
      <c r="DW708">
        <v>9341298890.2015991</v>
      </c>
      <c r="DX708">
        <v>0</v>
      </c>
      <c r="DY708">
        <v>0</v>
      </c>
      <c r="DZ708">
        <v>0</v>
      </c>
      <c r="EA708">
        <v>0</v>
      </c>
      <c r="EB708">
        <v>9341298890.2015991</v>
      </c>
      <c r="EC708">
        <v>0</v>
      </c>
      <c r="ED708">
        <v>0</v>
      </c>
      <c r="EE708">
        <v>0</v>
      </c>
      <c r="EF708">
        <v>0</v>
      </c>
      <c r="EG708">
        <v>638399599</v>
      </c>
      <c r="EH708">
        <v>0</v>
      </c>
      <c r="EI708">
        <v>0</v>
      </c>
      <c r="EJ708">
        <v>0</v>
      </c>
      <c r="EK708">
        <v>0</v>
      </c>
      <c r="EL708">
        <v>1639157704</v>
      </c>
      <c r="EM708">
        <v>0</v>
      </c>
      <c r="EN708">
        <v>0</v>
      </c>
      <c r="EO708">
        <v>0</v>
      </c>
      <c r="EP708">
        <v>638399599</v>
      </c>
      <c r="EQ708">
        <v>1639157704</v>
      </c>
      <c r="ER708">
        <v>77</v>
      </c>
      <c r="ES708" t="s">
        <v>10328</v>
      </c>
      <c r="ET708" t="s">
        <v>10328</v>
      </c>
      <c r="EU708">
        <v>2024</v>
      </c>
      <c r="EV708" t="s">
        <v>10329</v>
      </c>
      <c r="EW708">
        <v>0</v>
      </c>
      <c r="EX708">
        <v>638399599</v>
      </c>
      <c r="EY708">
        <v>0</v>
      </c>
      <c r="EZ708">
        <v>0</v>
      </c>
      <c r="FA708">
        <v>0</v>
      </c>
      <c r="FB708">
        <v>0</v>
      </c>
      <c r="FC708">
        <v>1639157704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 t="b">
        <v>1</v>
      </c>
      <c r="FR708" t="b">
        <v>1</v>
      </c>
    </row>
    <row r="709" spans="1:174" x14ac:dyDescent="0.4">
      <c r="A709" t="s">
        <v>2430</v>
      </c>
      <c r="C709" t="s">
        <v>2431</v>
      </c>
      <c r="D709" t="s">
        <v>2432</v>
      </c>
      <c r="F709" t="s">
        <v>728</v>
      </c>
      <c r="G709" t="s">
        <v>728</v>
      </c>
      <c r="H709" t="s">
        <v>728</v>
      </c>
      <c r="I709" t="s">
        <v>730</v>
      </c>
      <c r="J709" t="s">
        <v>695</v>
      </c>
      <c r="K709" t="s">
        <v>732</v>
      </c>
      <c r="L709" t="s">
        <v>695</v>
      </c>
      <c r="M709" t="s">
        <v>594</v>
      </c>
      <c r="N709" t="s">
        <v>635</v>
      </c>
      <c r="O709" t="s">
        <v>624</v>
      </c>
      <c r="P709" t="s">
        <v>625</v>
      </c>
      <c r="Q709" t="s">
        <v>696</v>
      </c>
      <c r="R709" t="s">
        <v>946</v>
      </c>
      <c r="S709" t="s">
        <v>946</v>
      </c>
      <c r="T709" t="s">
        <v>946</v>
      </c>
      <c r="U709" t="s">
        <v>2433</v>
      </c>
      <c r="V709" t="s">
        <v>2434</v>
      </c>
      <c r="X709" t="s">
        <v>594</v>
      </c>
      <c r="Y709" t="s">
        <v>594</v>
      </c>
      <c r="Z709" t="s">
        <v>594</v>
      </c>
      <c r="AA709" t="s">
        <v>594</v>
      </c>
      <c r="AB709" t="s">
        <v>2435</v>
      </c>
      <c r="AC709" t="s">
        <v>594</v>
      </c>
      <c r="AD709" t="s">
        <v>1136</v>
      </c>
      <c r="AF709" t="s">
        <v>735</v>
      </c>
      <c r="AH709" s="1">
        <v>45899</v>
      </c>
      <c r="AI709" t="s">
        <v>607</v>
      </c>
      <c r="AJ709" t="s">
        <v>737</v>
      </c>
      <c r="AK709" t="s">
        <v>728</v>
      </c>
      <c r="AL709" t="s">
        <v>627</v>
      </c>
      <c r="AM709" t="s">
        <v>946</v>
      </c>
      <c r="AN709" t="s">
        <v>619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1.1951001112265075E-2</v>
      </c>
      <c r="DI709">
        <v>0.98804899888773501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450</v>
      </c>
      <c r="ES709" t="s">
        <v>881</v>
      </c>
      <c r="EU709">
        <v>2025</v>
      </c>
      <c r="EV709" t="s">
        <v>613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 t="b">
        <v>1</v>
      </c>
      <c r="FR709" t="b">
        <v>1</v>
      </c>
    </row>
    <row r="710" spans="1:174" x14ac:dyDescent="0.4">
      <c r="A710" t="s">
        <v>389</v>
      </c>
      <c r="B710">
        <v>206995684201</v>
      </c>
      <c r="C710">
        <v>6000000001303</v>
      </c>
      <c r="D710" t="s">
        <v>2436</v>
      </c>
      <c r="E710" t="s">
        <v>2437</v>
      </c>
      <c r="F710" t="s">
        <v>1249</v>
      </c>
      <c r="G710" t="s">
        <v>1249</v>
      </c>
      <c r="H710" t="s">
        <v>1249</v>
      </c>
      <c r="I710" t="s">
        <v>590</v>
      </c>
      <c r="J710" t="s">
        <v>591</v>
      </c>
      <c r="K710" t="s">
        <v>592</v>
      </c>
      <c r="L710" t="s">
        <v>593</v>
      </c>
      <c r="M710" t="s">
        <v>594</v>
      </c>
      <c r="N710" t="s">
        <v>595</v>
      </c>
      <c r="O710" t="s">
        <v>596</v>
      </c>
      <c r="P710" t="s">
        <v>595</v>
      </c>
      <c r="Q710" t="s">
        <v>597</v>
      </c>
      <c r="R710" t="s">
        <v>598</v>
      </c>
      <c r="S710" t="s">
        <v>598</v>
      </c>
      <c r="T710" s="1">
        <v>45621</v>
      </c>
      <c r="U710" s="1">
        <v>47448</v>
      </c>
      <c r="V710" s="1">
        <v>47448</v>
      </c>
      <c r="W710">
        <v>46030</v>
      </c>
      <c r="X710" t="s">
        <v>594</v>
      </c>
      <c r="Y710" t="s">
        <v>594</v>
      </c>
      <c r="Z710" t="s">
        <v>594</v>
      </c>
      <c r="AA710" t="s">
        <v>594</v>
      </c>
      <c r="AB710" t="s">
        <v>2321</v>
      </c>
      <c r="AC710" t="s">
        <v>594</v>
      </c>
      <c r="AD710" t="s">
        <v>825</v>
      </c>
      <c r="AF710" t="s">
        <v>735</v>
      </c>
      <c r="AH710" s="1">
        <v>45560</v>
      </c>
      <c r="AI710" t="s">
        <v>607</v>
      </c>
      <c r="AJ710" t="s">
        <v>1249</v>
      </c>
      <c r="AK710" t="s">
        <v>1249</v>
      </c>
      <c r="AL710" t="s">
        <v>609</v>
      </c>
      <c r="AM710" t="s">
        <v>610</v>
      </c>
      <c r="AN710" t="s">
        <v>611</v>
      </c>
      <c r="AO710">
        <v>0</v>
      </c>
      <c r="AP710">
        <v>120000000000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48000000000</v>
      </c>
      <c r="AZ710">
        <v>0</v>
      </c>
      <c r="BA710">
        <v>0</v>
      </c>
      <c r="BB710">
        <v>-48000000000</v>
      </c>
      <c r="BC710">
        <v>0</v>
      </c>
      <c r="BD710">
        <v>0</v>
      </c>
      <c r="BE710">
        <v>360854795</v>
      </c>
      <c r="BF710">
        <v>0</v>
      </c>
      <c r="BG710">
        <v>0</v>
      </c>
      <c r="BH710">
        <v>360854795</v>
      </c>
      <c r="BI710">
        <v>0</v>
      </c>
      <c r="BJ710">
        <v>0</v>
      </c>
      <c r="BK710">
        <v>0</v>
      </c>
      <c r="BL710">
        <v>88372603</v>
      </c>
      <c r="BM710">
        <v>0</v>
      </c>
      <c r="BN710">
        <v>0</v>
      </c>
      <c r="BO710">
        <v>0</v>
      </c>
      <c r="BP710">
        <v>165608575</v>
      </c>
      <c r="BQ710">
        <v>0</v>
      </c>
      <c r="BR710">
        <v>165608575</v>
      </c>
      <c r="BS710">
        <v>0</v>
      </c>
      <c r="BT710">
        <v>0</v>
      </c>
      <c r="BU710">
        <v>0</v>
      </c>
      <c r="BV710">
        <v>0</v>
      </c>
      <c r="BW710">
        <v>165608575</v>
      </c>
      <c r="BX710">
        <v>0</v>
      </c>
      <c r="BY710">
        <v>0.69353822108083829</v>
      </c>
      <c r="BZ710">
        <v>0</v>
      </c>
      <c r="CA710">
        <v>0</v>
      </c>
      <c r="CB710">
        <v>0</v>
      </c>
      <c r="CC710">
        <v>48000000000</v>
      </c>
      <c r="CD710">
        <v>0</v>
      </c>
      <c r="CE710">
        <v>0</v>
      </c>
      <c r="CF710">
        <v>0</v>
      </c>
      <c r="CG710">
        <v>47923200000</v>
      </c>
      <c r="CH710">
        <v>0</v>
      </c>
      <c r="CI710">
        <v>0</v>
      </c>
      <c r="CJ710">
        <v>47923200000</v>
      </c>
      <c r="CK710">
        <v>76800000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5.6</v>
      </c>
      <c r="CZ710">
        <v>0</v>
      </c>
      <c r="DA710">
        <v>0</v>
      </c>
      <c r="DB710">
        <v>0</v>
      </c>
      <c r="DC710">
        <v>0</v>
      </c>
      <c r="DD710">
        <v>268799999999.99997</v>
      </c>
      <c r="DE710">
        <v>0</v>
      </c>
      <c r="DF710">
        <v>0</v>
      </c>
      <c r="DG710">
        <v>0</v>
      </c>
      <c r="DH710">
        <v>1</v>
      </c>
      <c r="DI710">
        <v>0</v>
      </c>
      <c r="DJ710">
        <v>0</v>
      </c>
      <c r="DK710">
        <v>0</v>
      </c>
      <c r="DL710">
        <v>47923200000</v>
      </c>
      <c r="DM710">
        <v>0</v>
      </c>
      <c r="DN710">
        <v>0</v>
      </c>
      <c r="DO710">
        <v>0</v>
      </c>
      <c r="DP710">
        <v>48000000000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49946950162.503159</v>
      </c>
      <c r="DW710">
        <v>6276508496.3128939</v>
      </c>
      <c r="DX710">
        <v>0</v>
      </c>
      <c r="DY710">
        <v>0</v>
      </c>
      <c r="DZ710">
        <v>0</v>
      </c>
      <c r="EA710">
        <v>0</v>
      </c>
      <c r="EB710">
        <v>6276508496.3128939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165608575</v>
      </c>
      <c r="EM710">
        <v>0</v>
      </c>
      <c r="EN710">
        <v>0</v>
      </c>
      <c r="EO710">
        <v>0</v>
      </c>
      <c r="EP710">
        <v>0</v>
      </c>
      <c r="EQ710">
        <v>165608575</v>
      </c>
      <c r="ER710">
        <v>255</v>
      </c>
      <c r="ES710" t="s">
        <v>1249</v>
      </c>
      <c r="ET710" t="s">
        <v>10328</v>
      </c>
      <c r="EU710">
        <v>2024</v>
      </c>
      <c r="EV710" t="s">
        <v>10329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165608575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 t="b">
        <v>1</v>
      </c>
      <c r="FR710" t="b">
        <v>1</v>
      </c>
    </row>
    <row r="711" spans="1:174" x14ac:dyDescent="0.4">
      <c r="A711" t="s">
        <v>2438</v>
      </c>
      <c r="C711" t="s">
        <v>2439</v>
      </c>
      <c r="D711" t="s">
        <v>2440</v>
      </c>
      <c r="F711" t="s">
        <v>728</v>
      </c>
      <c r="G711" t="s">
        <v>728</v>
      </c>
      <c r="H711" t="s">
        <v>728</v>
      </c>
      <c r="I711" t="s">
        <v>730</v>
      </c>
      <c r="J711" t="s">
        <v>695</v>
      </c>
      <c r="K711" t="s">
        <v>732</v>
      </c>
      <c r="L711" t="s">
        <v>695</v>
      </c>
      <c r="M711" t="s">
        <v>594</v>
      </c>
      <c r="N711" t="s">
        <v>635</v>
      </c>
      <c r="O711" t="s">
        <v>624</v>
      </c>
      <c r="P711" t="s">
        <v>625</v>
      </c>
      <c r="Q711" t="s">
        <v>696</v>
      </c>
      <c r="R711" t="s">
        <v>946</v>
      </c>
      <c r="S711" t="s">
        <v>946</v>
      </c>
      <c r="T711" t="s">
        <v>946</v>
      </c>
      <c r="U711" t="s">
        <v>2441</v>
      </c>
      <c r="V711" t="s">
        <v>2442</v>
      </c>
      <c r="X711" t="s">
        <v>594</v>
      </c>
      <c r="Y711" t="s">
        <v>594</v>
      </c>
      <c r="Z711" t="s">
        <v>594</v>
      </c>
      <c r="AA711" t="s">
        <v>594</v>
      </c>
      <c r="AB711" t="s">
        <v>594</v>
      </c>
      <c r="AC711" t="s">
        <v>2075</v>
      </c>
      <c r="AD711" t="s">
        <v>1136</v>
      </c>
      <c r="AF711" t="s">
        <v>735</v>
      </c>
      <c r="AH711" s="1">
        <v>45554</v>
      </c>
      <c r="AI711" t="s">
        <v>607</v>
      </c>
      <c r="AJ711" t="s">
        <v>737</v>
      </c>
      <c r="AK711" t="s">
        <v>728</v>
      </c>
      <c r="AL711" t="s">
        <v>627</v>
      </c>
      <c r="AM711" t="s">
        <v>946</v>
      </c>
      <c r="AN711" t="s">
        <v>619</v>
      </c>
      <c r="AO711">
        <v>70000000</v>
      </c>
      <c r="AP711">
        <v>98000000000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1.1951001112265075E-2</v>
      </c>
      <c r="DI711">
        <v>0.98804899888773501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450</v>
      </c>
      <c r="ES711" t="s">
        <v>941</v>
      </c>
      <c r="EU711">
        <v>2024</v>
      </c>
      <c r="EV711" t="s">
        <v>613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 t="b">
        <v>1</v>
      </c>
      <c r="FR711" t="b">
        <v>1</v>
      </c>
    </row>
    <row r="712" spans="1:174" x14ac:dyDescent="0.4">
      <c r="A712" t="s">
        <v>390</v>
      </c>
      <c r="B712" t="s">
        <v>2443</v>
      </c>
      <c r="C712">
        <v>210002225</v>
      </c>
      <c r="D712" t="s">
        <v>2444</v>
      </c>
      <c r="E712" t="s">
        <v>2445</v>
      </c>
      <c r="F712" t="s">
        <v>868</v>
      </c>
      <c r="G712" t="s">
        <v>868</v>
      </c>
      <c r="H712" t="s">
        <v>868</v>
      </c>
      <c r="I712" t="s">
        <v>730</v>
      </c>
      <c r="J712" t="s">
        <v>695</v>
      </c>
      <c r="K712" t="s">
        <v>732</v>
      </c>
      <c r="L712" t="s">
        <v>695</v>
      </c>
      <c r="M712" t="s">
        <v>594</v>
      </c>
      <c r="N712" t="s">
        <v>635</v>
      </c>
      <c r="O712" t="s">
        <v>624</v>
      </c>
      <c r="P712" t="s">
        <v>625</v>
      </c>
      <c r="Q712" t="s">
        <v>696</v>
      </c>
      <c r="R712" t="s">
        <v>598</v>
      </c>
      <c r="S712" t="s">
        <v>598</v>
      </c>
      <c r="T712" s="1">
        <v>45965</v>
      </c>
      <c r="U712">
        <v>47191</v>
      </c>
      <c r="V712">
        <v>50843</v>
      </c>
      <c r="X712" t="s">
        <v>594</v>
      </c>
      <c r="Y712" t="s">
        <v>594</v>
      </c>
      <c r="Z712" t="s">
        <v>594</v>
      </c>
      <c r="AA712" t="s">
        <v>594</v>
      </c>
      <c r="AB712" t="s">
        <v>637</v>
      </c>
      <c r="AD712" t="s">
        <v>734</v>
      </c>
      <c r="AF712" t="s">
        <v>870</v>
      </c>
      <c r="AH712" s="1">
        <v>45714</v>
      </c>
      <c r="AI712" t="s">
        <v>607</v>
      </c>
      <c r="AJ712" t="s">
        <v>737</v>
      </c>
      <c r="AK712" t="s">
        <v>868</v>
      </c>
      <c r="AL712" t="s">
        <v>627</v>
      </c>
      <c r="AM712" t="s">
        <v>610</v>
      </c>
      <c r="AN712" t="s">
        <v>619</v>
      </c>
      <c r="AO712">
        <v>200000000</v>
      </c>
      <c r="AP712">
        <v>300000000000</v>
      </c>
      <c r="AQ712">
        <v>0</v>
      </c>
      <c r="AR712">
        <v>0</v>
      </c>
      <c r="AS712">
        <v>0</v>
      </c>
      <c r="AT712">
        <v>0</v>
      </c>
      <c r="AU712">
        <v>10793757813</v>
      </c>
      <c r="AV712">
        <v>32346058702</v>
      </c>
      <c r="AW712">
        <v>66816960069</v>
      </c>
      <c r="AX712">
        <v>0</v>
      </c>
      <c r="AY712">
        <v>0</v>
      </c>
      <c r="AZ712">
        <v>0</v>
      </c>
      <c r="BA712">
        <v>10793757813</v>
      </c>
      <c r="BB712">
        <v>32346058702</v>
      </c>
      <c r="BC712">
        <v>66816960069</v>
      </c>
      <c r="BD712">
        <v>724512</v>
      </c>
      <c r="BE712">
        <v>2171173</v>
      </c>
      <c r="BF712">
        <v>3163185</v>
      </c>
      <c r="BG712">
        <v>0</v>
      </c>
      <c r="BH712">
        <v>0</v>
      </c>
      <c r="BI712">
        <v>2171173</v>
      </c>
      <c r="BJ712">
        <v>0</v>
      </c>
      <c r="BK712">
        <v>0</v>
      </c>
      <c r="BL712">
        <v>2171173</v>
      </c>
      <c r="BM712">
        <v>715157444</v>
      </c>
      <c r="BN712">
        <v>475396068</v>
      </c>
      <c r="BO712">
        <v>724512</v>
      </c>
      <c r="BP712">
        <v>2171173</v>
      </c>
      <c r="BQ712">
        <v>715881956</v>
      </c>
      <c r="BR712">
        <v>477567241</v>
      </c>
      <c r="BS712">
        <v>0</v>
      </c>
      <c r="BT712">
        <v>0</v>
      </c>
      <c r="BU712">
        <v>0</v>
      </c>
      <c r="BV712">
        <v>715881956</v>
      </c>
      <c r="BW712">
        <v>477567241</v>
      </c>
      <c r="BX712">
        <v>1.1716208287434573</v>
      </c>
      <c r="BY712">
        <v>0.94446703416918731</v>
      </c>
      <c r="BZ712">
        <v>0</v>
      </c>
      <c r="CA712">
        <v>66816960069</v>
      </c>
      <c r="CB712">
        <v>56023202256</v>
      </c>
      <c r="CC712">
        <v>34470901367</v>
      </c>
      <c r="CD712">
        <v>0</v>
      </c>
      <c r="CE712">
        <v>67214244736</v>
      </c>
      <c r="CF712">
        <v>55705329479</v>
      </c>
      <c r="CG712">
        <v>34392789966</v>
      </c>
      <c r="CH712">
        <v>67214244736</v>
      </c>
      <c r="CI712">
        <v>55705329479</v>
      </c>
      <c r="CJ712">
        <v>34392789966</v>
      </c>
      <c r="CK712">
        <v>475396068</v>
      </c>
      <c r="CL712">
        <v>0</v>
      </c>
      <c r="CM712">
        <v>13.901265263557436</v>
      </c>
      <c r="CN712">
        <v>3.5470333695411691</v>
      </c>
      <c r="CO712">
        <v>2.3478135466575627</v>
      </c>
      <c r="CP712">
        <v>934363045564.80505</v>
      </c>
      <c r="CQ712">
        <v>238411168987.09888</v>
      </c>
      <c r="CR712">
        <v>157806514319.53757</v>
      </c>
      <c r="CS712">
        <v>1.0059932066886381</v>
      </c>
      <c r="CT712">
        <v>67617073597.123558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1</v>
      </c>
      <c r="DJ712">
        <v>0</v>
      </c>
      <c r="DK712">
        <v>67214244736</v>
      </c>
      <c r="DL712">
        <v>0</v>
      </c>
      <c r="DM712">
        <v>34392789966</v>
      </c>
      <c r="DN712">
        <v>0</v>
      </c>
      <c r="DO712">
        <v>32346058702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724512</v>
      </c>
      <c r="EH712">
        <v>0</v>
      </c>
      <c r="EI712">
        <v>0</v>
      </c>
      <c r="EJ712">
        <v>715157444</v>
      </c>
      <c r="EK712">
        <v>0</v>
      </c>
      <c r="EL712">
        <v>2171173</v>
      </c>
      <c r="EM712">
        <v>0</v>
      </c>
      <c r="EN712">
        <v>0</v>
      </c>
      <c r="EO712">
        <v>475396068</v>
      </c>
      <c r="EP712">
        <v>715881956</v>
      </c>
      <c r="EQ712">
        <v>477567241</v>
      </c>
      <c r="ER712">
        <v>187</v>
      </c>
      <c r="ES712" t="s">
        <v>2130</v>
      </c>
      <c r="EU712">
        <v>2025</v>
      </c>
      <c r="EV712" t="s">
        <v>613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724512</v>
      </c>
      <c r="FI712">
        <v>0</v>
      </c>
      <c r="FJ712">
        <v>0</v>
      </c>
      <c r="FK712">
        <v>715157444</v>
      </c>
      <c r="FL712">
        <v>0</v>
      </c>
      <c r="FM712">
        <v>2171173</v>
      </c>
      <c r="FN712">
        <v>0</v>
      </c>
      <c r="FO712">
        <v>0</v>
      </c>
      <c r="FP712">
        <v>475396068</v>
      </c>
      <c r="FQ712" t="b">
        <v>1</v>
      </c>
      <c r="FR712" t="b">
        <v>1</v>
      </c>
    </row>
    <row r="713" spans="1:174" x14ac:dyDescent="0.4">
      <c r="A713" t="s">
        <v>391</v>
      </c>
      <c r="B713" t="s">
        <v>2446</v>
      </c>
      <c r="C713">
        <v>210002012</v>
      </c>
      <c r="D713" t="s">
        <v>2447</v>
      </c>
      <c r="E713" t="s">
        <v>2447</v>
      </c>
      <c r="F713" t="s">
        <v>587</v>
      </c>
      <c r="G713" t="s">
        <v>695</v>
      </c>
      <c r="H713" t="s">
        <v>695</v>
      </c>
      <c r="I713" t="s">
        <v>730</v>
      </c>
      <c r="J713" t="s">
        <v>695</v>
      </c>
      <c r="K713" t="s">
        <v>732</v>
      </c>
      <c r="L713" t="s">
        <v>695</v>
      </c>
      <c r="M713" t="s">
        <v>594</v>
      </c>
      <c r="N713" t="s">
        <v>635</v>
      </c>
      <c r="O713" t="s">
        <v>695</v>
      </c>
      <c r="P713" t="s">
        <v>636</v>
      </c>
      <c r="Q713" t="s">
        <v>696</v>
      </c>
      <c r="R713" t="s">
        <v>598</v>
      </c>
      <c r="S713" t="s">
        <v>598</v>
      </c>
      <c r="T713" s="1">
        <v>45652</v>
      </c>
      <c r="U713" s="1">
        <v>51074</v>
      </c>
      <c r="V713" s="1">
        <v>51074</v>
      </c>
      <c r="X713" t="s">
        <v>594</v>
      </c>
      <c r="Y713" t="s">
        <v>594</v>
      </c>
      <c r="Z713" t="s">
        <v>594</v>
      </c>
      <c r="AA713" t="s">
        <v>594</v>
      </c>
      <c r="AB713" t="s">
        <v>637</v>
      </c>
      <c r="AD713" t="s">
        <v>904</v>
      </c>
      <c r="AF713" t="s">
        <v>813</v>
      </c>
      <c r="AH713" s="1">
        <v>45602</v>
      </c>
      <c r="AI713" t="s">
        <v>607</v>
      </c>
      <c r="AJ713" t="s">
        <v>814</v>
      </c>
      <c r="AK713" t="s">
        <v>587</v>
      </c>
      <c r="AL713" t="s">
        <v>609</v>
      </c>
      <c r="AM713" t="s">
        <v>610</v>
      </c>
      <c r="AN713" t="s">
        <v>619</v>
      </c>
      <c r="AO713">
        <v>0</v>
      </c>
      <c r="AP713">
        <v>15000000000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3149037804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3149037804</v>
      </c>
      <c r="BD713">
        <v>0</v>
      </c>
      <c r="BE713">
        <v>0</v>
      </c>
      <c r="BF713">
        <v>50246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278497924</v>
      </c>
      <c r="BN713">
        <v>278497924</v>
      </c>
      <c r="BO713">
        <v>0</v>
      </c>
      <c r="BP713">
        <v>0</v>
      </c>
      <c r="BQ713">
        <v>278497924</v>
      </c>
      <c r="BR713">
        <v>278497924</v>
      </c>
      <c r="BS713">
        <v>0</v>
      </c>
      <c r="BT713">
        <v>0</v>
      </c>
      <c r="BU713">
        <v>0</v>
      </c>
      <c r="BV713">
        <v>278497924</v>
      </c>
      <c r="BW713">
        <v>278497924</v>
      </c>
      <c r="BX713">
        <v>8.529917315026788</v>
      </c>
      <c r="BY713">
        <v>8.529917315026788</v>
      </c>
      <c r="BZ713">
        <v>0</v>
      </c>
      <c r="CA713">
        <v>3149037804</v>
      </c>
      <c r="CB713">
        <v>3149037804</v>
      </c>
      <c r="CC713">
        <v>3149037804</v>
      </c>
      <c r="CD713">
        <v>0</v>
      </c>
      <c r="CE713">
        <v>3543452480</v>
      </c>
      <c r="CF713">
        <v>3264954556</v>
      </c>
      <c r="CG713">
        <v>3264954556</v>
      </c>
      <c r="CH713">
        <v>3543452480</v>
      </c>
      <c r="CI713">
        <v>3264954556</v>
      </c>
      <c r="CJ713">
        <v>3264954556</v>
      </c>
      <c r="CK713">
        <v>278497924</v>
      </c>
      <c r="CL713">
        <v>0</v>
      </c>
      <c r="CM713">
        <v>162.1599614620209</v>
      </c>
      <c r="CN713">
        <v>39.371141791343689</v>
      </c>
      <c r="CO713">
        <v>11.828705668449402</v>
      </c>
      <c r="CP713">
        <v>574606117599.30237</v>
      </c>
      <c r="CQ713">
        <v>139509770020.96844</v>
      </c>
      <c r="CR713">
        <v>41914456436.057091</v>
      </c>
      <c r="CS713">
        <v>1.1252652227607236</v>
      </c>
      <c r="CT713">
        <v>3987323844.2492385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0.94188215717096646</v>
      </c>
      <c r="DI713">
        <v>5.8117842829033636E-2</v>
      </c>
      <c r="DJ713">
        <v>3337514665.6952109</v>
      </c>
      <c r="DK713">
        <v>205937814.30478945</v>
      </c>
      <c r="DL713">
        <v>3075202440.2704549</v>
      </c>
      <c r="DM713">
        <v>189752115.7295453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2459946913</v>
      </c>
      <c r="DW713">
        <v>8930170.9594311845</v>
      </c>
      <c r="DX713">
        <v>0</v>
      </c>
      <c r="DY713">
        <v>73100470.499442443</v>
      </c>
      <c r="DZ713">
        <v>0</v>
      </c>
      <c r="EA713">
        <v>0</v>
      </c>
      <c r="EB713">
        <v>82030641.45887363</v>
      </c>
      <c r="EC713">
        <v>3.3346508831295918E-2</v>
      </c>
      <c r="ED713">
        <v>82030641.45887363</v>
      </c>
      <c r="EE713">
        <v>118161769.41759743</v>
      </c>
      <c r="EF713">
        <v>0</v>
      </c>
      <c r="EG713">
        <v>0</v>
      </c>
      <c r="EH713">
        <v>0</v>
      </c>
      <c r="EI713">
        <v>0</v>
      </c>
      <c r="EJ713">
        <v>278497924</v>
      </c>
      <c r="EK713">
        <v>0</v>
      </c>
      <c r="EL713">
        <v>0</v>
      </c>
      <c r="EM713">
        <v>0</v>
      </c>
      <c r="EN713">
        <v>0</v>
      </c>
      <c r="EO713">
        <v>278497924</v>
      </c>
      <c r="EP713">
        <v>278497924</v>
      </c>
      <c r="EQ713">
        <v>278497924</v>
      </c>
      <c r="ER713">
        <v>226</v>
      </c>
      <c r="ES713" t="s">
        <v>10328</v>
      </c>
      <c r="ET713" t="s">
        <v>10328</v>
      </c>
      <c r="EU713">
        <v>2024</v>
      </c>
      <c r="EV713" t="s">
        <v>613</v>
      </c>
      <c r="EW713">
        <v>0</v>
      </c>
      <c r="EX713">
        <v>0</v>
      </c>
      <c r="EY713">
        <v>0</v>
      </c>
      <c r="EZ713">
        <v>0</v>
      </c>
      <c r="FA713">
        <v>262312225.42475587</v>
      </c>
      <c r="FB713">
        <v>0</v>
      </c>
      <c r="FC713">
        <v>0</v>
      </c>
      <c r="FD713">
        <v>0</v>
      </c>
      <c r="FE713">
        <v>0</v>
      </c>
      <c r="FF713">
        <v>262312225.42475587</v>
      </c>
      <c r="FG713">
        <v>0</v>
      </c>
      <c r="FH713">
        <v>0</v>
      </c>
      <c r="FI713">
        <v>0</v>
      </c>
      <c r="FJ713">
        <v>0</v>
      </c>
      <c r="FK713">
        <v>16185698.575244155</v>
      </c>
      <c r="FL713">
        <v>0</v>
      </c>
      <c r="FM713">
        <v>0</v>
      </c>
      <c r="FN713">
        <v>0</v>
      </c>
      <c r="FO713">
        <v>0</v>
      </c>
      <c r="FP713">
        <v>16185698.575244155</v>
      </c>
      <c r="FQ713" t="b">
        <v>1</v>
      </c>
      <c r="FR713" t="b">
        <v>1</v>
      </c>
    </row>
    <row r="714" spans="1:174" x14ac:dyDescent="0.4">
      <c r="A714" t="s">
        <v>2448</v>
      </c>
      <c r="B714">
        <v>505854508509</v>
      </c>
      <c r="C714">
        <v>6000000001300</v>
      </c>
      <c r="D714" t="s">
        <v>2449</v>
      </c>
      <c r="E714" t="s">
        <v>2450</v>
      </c>
      <c r="F714" t="s">
        <v>647</v>
      </c>
      <c r="G714" t="s">
        <v>648</v>
      </c>
      <c r="H714" t="s">
        <v>1296</v>
      </c>
      <c r="I714" t="s">
        <v>590</v>
      </c>
      <c r="J714" t="s">
        <v>591</v>
      </c>
      <c r="K714" t="s">
        <v>592</v>
      </c>
      <c r="L714" t="s">
        <v>593</v>
      </c>
      <c r="M714" t="s">
        <v>1055</v>
      </c>
      <c r="N714" t="s">
        <v>595</v>
      </c>
      <c r="O714" t="s">
        <v>596</v>
      </c>
      <c r="P714" t="s">
        <v>595</v>
      </c>
      <c r="Q714" t="s">
        <v>597</v>
      </c>
      <c r="R714" t="s">
        <v>598</v>
      </c>
      <c r="S714" t="s">
        <v>598</v>
      </c>
      <c r="T714" s="1">
        <v>45601</v>
      </c>
      <c r="U714" s="1">
        <v>45966</v>
      </c>
      <c r="V714" s="1">
        <v>46058</v>
      </c>
      <c r="W714" s="1">
        <v>45988</v>
      </c>
      <c r="X714" t="s">
        <v>594</v>
      </c>
      <c r="Y714" t="s">
        <v>594</v>
      </c>
      <c r="Z714" t="s">
        <v>719</v>
      </c>
      <c r="AA714" t="s">
        <v>719</v>
      </c>
      <c r="AB714" t="s">
        <v>652</v>
      </c>
      <c r="AC714" t="s">
        <v>594</v>
      </c>
      <c r="AD714" t="s">
        <v>618</v>
      </c>
      <c r="AF714" t="s">
        <v>10331</v>
      </c>
      <c r="AH714" s="1">
        <v>45601</v>
      </c>
      <c r="AI714" t="s">
        <v>607</v>
      </c>
      <c r="AJ714" t="s">
        <v>608</v>
      </c>
      <c r="AK714" t="s">
        <v>647</v>
      </c>
      <c r="AL714" t="s">
        <v>609</v>
      </c>
      <c r="AM714" t="s">
        <v>610</v>
      </c>
      <c r="AN714" t="s">
        <v>611</v>
      </c>
      <c r="AO714">
        <v>0</v>
      </c>
      <c r="AP714">
        <v>50000000000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1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50339232594.129669</v>
      </c>
      <c r="DW714">
        <v>2433148917.942224</v>
      </c>
      <c r="DX714">
        <v>0</v>
      </c>
      <c r="DY714">
        <v>0</v>
      </c>
      <c r="DZ714">
        <v>0</v>
      </c>
      <c r="EA714">
        <v>0</v>
      </c>
      <c r="EB714">
        <v>2433148917.942224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450</v>
      </c>
      <c r="ES714" t="s">
        <v>10328</v>
      </c>
      <c r="ET714" t="s">
        <v>10328</v>
      </c>
      <c r="EU714">
        <v>2024</v>
      </c>
      <c r="EV714" t="s">
        <v>10329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 t="b">
        <v>1</v>
      </c>
      <c r="FR714" t="b">
        <v>1</v>
      </c>
    </row>
    <row r="715" spans="1:174" x14ac:dyDescent="0.4">
      <c r="A715" t="s">
        <v>392</v>
      </c>
      <c r="B715" t="s">
        <v>2451</v>
      </c>
      <c r="C715">
        <v>210002033</v>
      </c>
      <c r="D715" t="s">
        <v>2452</v>
      </c>
      <c r="E715" t="s">
        <v>2452</v>
      </c>
      <c r="F715" t="s">
        <v>885</v>
      </c>
      <c r="G715" t="s">
        <v>885</v>
      </c>
      <c r="H715" t="s">
        <v>886</v>
      </c>
      <c r="I715" t="s">
        <v>730</v>
      </c>
      <c r="J715" t="s">
        <v>852</v>
      </c>
      <c r="K715" t="s">
        <v>732</v>
      </c>
      <c r="L715" t="s">
        <v>695</v>
      </c>
      <c r="M715" t="s">
        <v>594</v>
      </c>
      <c r="N715" t="s">
        <v>635</v>
      </c>
      <c r="O715" t="s">
        <v>624</v>
      </c>
      <c r="P715" t="s">
        <v>636</v>
      </c>
      <c r="Q715" t="s">
        <v>696</v>
      </c>
      <c r="R715" t="s">
        <v>598</v>
      </c>
      <c r="S715" t="s">
        <v>853</v>
      </c>
      <c r="T715" s="1">
        <v>45649</v>
      </c>
      <c r="U715" s="1">
        <v>48204</v>
      </c>
      <c r="V715" s="1">
        <v>48204</v>
      </c>
      <c r="X715" t="s">
        <v>594</v>
      </c>
      <c r="Y715" t="s">
        <v>594</v>
      </c>
      <c r="Z715" t="s">
        <v>594</v>
      </c>
      <c r="AA715" t="s">
        <v>594</v>
      </c>
      <c r="AB715" t="s">
        <v>630</v>
      </c>
      <c r="AC715" t="s">
        <v>2453</v>
      </c>
      <c r="AD715" t="s">
        <v>1423</v>
      </c>
      <c r="AF715" t="s">
        <v>735</v>
      </c>
      <c r="AH715" s="1">
        <v>45621</v>
      </c>
      <c r="AI715" t="s">
        <v>607</v>
      </c>
      <c r="AJ715" t="s">
        <v>737</v>
      </c>
      <c r="AK715" t="s">
        <v>885</v>
      </c>
      <c r="AL715" t="s">
        <v>609</v>
      </c>
      <c r="AM715" t="s">
        <v>610</v>
      </c>
      <c r="AN715" t="s">
        <v>619</v>
      </c>
      <c r="AO715">
        <v>50000000</v>
      </c>
      <c r="AP715">
        <v>80000000000</v>
      </c>
      <c r="AQ715">
        <v>0</v>
      </c>
      <c r="AR715">
        <v>0</v>
      </c>
      <c r="AS715">
        <v>0</v>
      </c>
      <c r="AT715">
        <v>0</v>
      </c>
      <c r="AU715">
        <v>10507142857</v>
      </c>
      <c r="AV715">
        <v>10835714286</v>
      </c>
      <c r="AW715">
        <v>44439143065</v>
      </c>
      <c r="AX715">
        <v>0</v>
      </c>
      <c r="AY715">
        <v>0</v>
      </c>
      <c r="AZ715">
        <v>0</v>
      </c>
      <c r="BA715">
        <v>10507142857</v>
      </c>
      <c r="BB715">
        <v>10835714286</v>
      </c>
      <c r="BC715">
        <v>44439143065</v>
      </c>
      <c r="BD715">
        <v>705274</v>
      </c>
      <c r="BE715">
        <v>1205483324</v>
      </c>
      <c r="BF715">
        <v>8542709675</v>
      </c>
      <c r="BG715">
        <v>1204755995</v>
      </c>
      <c r="BH715">
        <v>0</v>
      </c>
      <c r="BI715">
        <v>727329</v>
      </c>
      <c r="BJ715">
        <v>0</v>
      </c>
      <c r="BK715">
        <v>1204755995</v>
      </c>
      <c r="BL715">
        <v>727329</v>
      </c>
      <c r="BM715">
        <v>41779357</v>
      </c>
      <c r="BN715">
        <v>42066053</v>
      </c>
      <c r="BO715">
        <v>705274</v>
      </c>
      <c r="BP715">
        <v>1205483324</v>
      </c>
      <c r="BQ715">
        <v>42484631</v>
      </c>
      <c r="BR715">
        <v>1247549377</v>
      </c>
      <c r="BS715">
        <v>0</v>
      </c>
      <c r="BT715">
        <v>0</v>
      </c>
      <c r="BU715">
        <v>0</v>
      </c>
      <c r="BV715">
        <v>42484631</v>
      </c>
      <c r="BW715">
        <v>1247549377</v>
      </c>
      <c r="BX715">
        <v>0.10709270787936541</v>
      </c>
      <c r="BY715">
        <v>3.2067439029817812</v>
      </c>
      <c r="BZ715">
        <v>0</v>
      </c>
      <c r="CA715">
        <v>44439143065</v>
      </c>
      <c r="CB715">
        <v>33932000208</v>
      </c>
      <c r="CC715">
        <v>33603428779</v>
      </c>
      <c r="CD715">
        <v>0</v>
      </c>
      <c r="CE715">
        <v>44966594038</v>
      </c>
      <c r="CF715">
        <v>34417671824</v>
      </c>
      <c r="CG715">
        <v>34088813699</v>
      </c>
      <c r="CH715">
        <v>44966594038</v>
      </c>
      <c r="CI715">
        <v>34417671824</v>
      </c>
      <c r="CJ715">
        <v>34088813699</v>
      </c>
      <c r="CK715">
        <v>42066053</v>
      </c>
      <c r="CL715">
        <v>0</v>
      </c>
      <c r="CM715">
        <v>1.1725404858589175</v>
      </c>
      <c r="CN715">
        <v>14.530913233757021</v>
      </c>
      <c r="CO715">
        <v>23.577848076820377</v>
      </c>
      <c r="CP715">
        <v>52725152020.737221</v>
      </c>
      <c r="CQ715">
        <v>653405676383.75378</v>
      </c>
      <c r="CR715">
        <v>1060215522760.0209</v>
      </c>
      <c r="CS715">
        <v>1.2041029601928486</v>
      </c>
      <c r="CT715">
        <v>54144408990.945892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0.89745331069609502</v>
      </c>
      <c r="DI715">
        <v>0.10254668930390494</v>
      </c>
      <c r="DJ715">
        <v>40355418690.130386</v>
      </c>
      <c r="DK715">
        <v>4611175347.8696098</v>
      </c>
      <c r="DL715">
        <v>30593118711.869946</v>
      </c>
      <c r="DM715">
        <v>3495694987.1300516</v>
      </c>
      <c r="DN715">
        <v>9724547659.7276726</v>
      </c>
      <c r="DO715">
        <v>1111166626.2723262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34684870337</v>
      </c>
      <c r="DW715">
        <v>2938920933.975606</v>
      </c>
      <c r="DX715">
        <v>0</v>
      </c>
      <c r="DY715">
        <v>2804602361.8548965</v>
      </c>
      <c r="DZ715">
        <v>11026851667.888342</v>
      </c>
      <c r="EA715">
        <v>0</v>
      </c>
      <c r="EB715">
        <v>16770374963.718845</v>
      </c>
      <c r="EC715">
        <v>0.48350692393475919</v>
      </c>
      <c r="ED715">
        <v>16770374963.718845</v>
      </c>
      <c r="EE715">
        <v>21741659563.136463</v>
      </c>
      <c r="EF715">
        <v>0</v>
      </c>
      <c r="EG715">
        <v>705274</v>
      </c>
      <c r="EH715">
        <v>0</v>
      </c>
      <c r="EI715">
        <v>0</v>
      </c>
      <c r="EJ715">
        <v>41779357</v>
      </c>
      <c r="EK715">
        <v>0</v>
      </c>
      <c r="EL715">
        <v>1205483324</v>
      </c>
      <c r="EM715">
        <v>0</v>
      </c>
      <c r="EN715">
        <v>0</v>
      </c>
      <c r="EO715">
        <v>42066053</v>
      </c>
      <c r="EP715">
        <v>42484631</v>
      </c>
      <c r="EQ715">
        <v>1247549377</v>
      </c>
      <c r="ER715">
        <v>102</v>
      </c>
      <c r="ES715" t="s">
        <v>10328</v>
      </c>
      <c r="ET715" t="s">
        <v>10328</v>
      </c>
      <c r="EU715">
        <v>2024</v>
      </c>
      <c r="EV715" t="s">
        <v>613</v>
      </c>
      <c r="EW715">
        <v>0</v>
      </c>
      <c r="EX715">
        <v>632950.48624787771</v>
      </c>
      <c r="EY715">
        <v>0</v>
      </c>
      <c r="EZ715">
        <v>0</v>
      </c>
      <c r="FA715">
        <v>37495022.258404069</v>
      </c>
      <c r="FB715">
        <v>0</v>
      </c>
      <c r="FC715">
        <v>1081865000.1127334</v>
      </c>
      <c r="FD715">
        <v>0</v>
      </c>
      <c r="FE715">
        <v>0</v>
      </c>
      <c r="FF715">
        <v>37752318.5327674</v>
      </c>
      <c r="FG715">
        <v>0</v>
      </c>
      <c r="FH715">
        <v>72323.51375212225</v>
      </c>
      <c r="FI715">
        <v>0</v>
      </c>
      <c r="FJ715">
        <v>0</v>
      </c>
      <c r="FK715">
        <v>4284334.7415959258</v>
      </c>
      <c r="FL715">
        <v>0</v>
      </c>
      <c r="FM715">
        <v>123618323.88726658</v>
      </c>
      <c r="FN715">
        <v>0</v>
      </c>
      <c r="FO715">
        <v>0</v>
      </c>
      <c r="FP715">
        <v>4313734.467232598</v>
      </c>
      <c r="FQ715" t="b">
        <v>1</v>
      </c>
      <c r="FR715" t="b">
        <v>1</v>
      </c>
    </row>
    <row r="716" spans="1:174" x14ac:dyDescent="0.4">
      <c r="A716" t="s">
        <v>95</v>
      </c>
      <c r="B716" t="s">
        <v>995</v>
      </c>
      <c r="C716">
        <v>110001158</v>
      </c>
      <c r="D716" t="s">
        <v>2454</v>
      </c>
      <c r="E716" t="s">
        <v>2455</v>
      </c>
      <c r="F716" t="s">
        <v>587</v>
      </c>
      <c r="G716" t="s">
        <v>588</v>
      </c>
      <c r="H716" t="s">
        <v>589</v>
      </c>
      <c r="I716" t="s">
        <v>590</v>
      </c>
      <c r="J716" t="s">
        <v>591</v>
      </c>
      <c r="K716" t="s">
        <v>592</v>
      </c>
      <c r="L716" t="s">
        <v>593</v>
      </c>
      <c r="M716" t="s">
        <v>594</v>
      </c>
      <c r="N716" t="s">
        <v>623</v>
      </c>
      <c r="O716" t="s">
        <v>695</v>
      </c>
      <c r="P716" t="s">
        <v>625</v>
      </c>
      <c r="Q716" t="s">
        <v>696</v>
      </c>
      <c r="R716" t="s">
        <v>598</v>
      </c>
      <c r="S716" t="s">
        <v>598</v>
      </c>
      <c r="T716" s="1">
        <v>38741</v>
      </c>
      <c r="U716" s="1">
        <v>44220</v>
      </c>
      <c r="V716" s="1">
        <v>2958465</v>
      </c>
      <c r="X716" t="s">
        <v>599</v>
      </c>
      <c r="Y716" t="s">
        <v>600</v>
      </c>
      <c r="Z716" t="s">
        <v>601</v>
      </c>
      <c r="AA716" t="s">
        <v>998</v>
      </c>
      <c r="AB716" t="s">
        <v>746</v>
      </c>
      <c r="AC716" t="s">
        <v>594</v>
      </c>
      <c r="AD716" t="s">
        <v>681</v>
      </c>
      <c r="AF716" t="s">
        <v>605</v>
      </c>
      <c r="AG716" t="s">
        <v>606</v>
      </c>
      <c r="AI716" t="s">
        <v>607</v>
      </c>
      <c r="AJ716" t="s">
        <v>608</v>
      </c>
      <c r="AK716" t="s">
        <v>587</v>
      </c>
      <c r="AL716" t="s">
        <v>627</v>
      </c>
      <c r="AM716" t="s">
        <v>610</v>
      </c>
      <c r="AN716" t="s">
        <v>619</v>
      </c>
      <c r="AO716">
        <v>0</v>
      </c>
      <c r="AP716">
        <v>100000000000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1864136300</v>
      </c>
      <c r="BF716">
        <v>5592408900</v>
      </c>
      <c r="BG716">
        <v>1864136300</v>
      </c>
      <c r="BH716">
        <v>0</v>
      </c>
      <c r="BI716">
        <v>0</v>
      </c>
      <c r="BJ716">
        <v>0</v>
      </c>
      <c r="BK716">
        <v>1864136300</v>
      </c>
      <c r="BL716">
        <v>0</v>
      </c>
      <c r="BM716">
        <v>0</v>
      </c>
      <c r="BN716">
        <v>0</v>
      </c>
      <c r="BO716">
        <v>0</v>
      </c>
      <c r="BP716">
        <v>1864136300</v>
      </c>
      <c r="BQ716">
        <v>0</v>
      </c>
      <c r="BR716">
        <v>1864136300</v>
      </c>
      <c r="BS716">
        <v>0</v>
      </c>
      <c r="BT716">
        <v>0</v>
      </c>
      <c r="BU716">
        <v>0</v>
      </c>
      <c r="BV716">
        <v>0</v>
      </c>
      <c r="BW716">
        <v>1864136300</v>
      </c>
      <c r="BX716">
        <v>0</v>
      </c>
      <c r="BY716">
        <v>3.3036848792884368</v>
      </c>
      <c r="BZ716">
        <v>0</v>
      </c>
      <c r="CA716">
        <v>39263861231</v>
      </c>
      <c r="CB716">
        <v>39263861231</v>
      </c>
      <c r="CC716">
        <v>39263861231</v>
      </c>
      <c r="CD716">
        <v>0</v>
      </c>
      <c r="CE716">
        <v>57243323920</v>
      </c>
      <c r="CF716">
        <v>57472756080</v>
      </c>
      <c r="CG716">
        <v>57472756080</v>
      </c>
      <c r="CH716">
        <v>57243323920</v>
      </c>
      <c r="CI716">
        <v>57472756080</v>
      </c>
      <c r="CJ716">
        <v>57472756080</v>
      </c>
      <c r="CK716">
        <v>-229432160</v>
      </c>
      <c r="CL716">
        <v>0</v>
      </c>
      <c r="CM716">
        <v>-4.6004989743232718</v>
      </c>
      <c r="CN716">
        <v>12.191708683967589</v>
      </c>
      <c r="CO716">
        <v>0</v>
      </c>
      <c r="CP716">
        <v>-263347852980.81482</v>
      </c>
      <c r="CQ716">
        <v>697893929334.63354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0.26274151041439864</v>
      </c>
      <c r="DI716">
        <v>0.73725848958560136</v>
      </c>
      <c r="DJ716">
        <v>15040197387.881475</v>
      </c>
      <c r="DK716">
        <v>42203126532.118523</v>
      </c>
      <c r="DL716">
        <v>15100478740.137512</v>
      </c>
      <c r="DM716">
        <v>42372277339.862488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46287938280</v>
      </c>
      <c r="DW716">
        <v>0</v>
      </c>
      <c r="DX716">
        <v>0</v>
      </c>
      <c r="DY716">
        <v>16200778397.999998</v>
      </c>
      <c r="DZ716">
        <v>0</v>
      </c>
      <c r="EA716">
        <v>0</v>
      </c>
      <c r="EB716">
        <v>16200778397.999998</v>
      </c>
      <c r="EC716">
        <v>0.35</v>
      </c>
      <c r="ED716">
        <v>16200778397.999998</v>
      </c>
      <c r="EE716">
        <v>20035163372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1864136300</v>
      </c>
      <c r="EM716">
        <v>0</v>
      </c>
      <c r="EN716">
        <v>0</v>
      </c>
      <c r="EO716">
        <v>0</v>
      </c>
      <c r="EP716">
        <v>0</v>
      </c>
      <c r="EQ716">
        <v>1864136300</v>
      </c>
      <c r="ER716">
        <v>66</v>
      </c>
      <c r="ES716" t="s">
        <v>10328</v>
      </c>
      <c r="ET716" t="s">
        <v>10328</v>
      </c>
      <c r="EU716" t="s">
        <v>612</v>
      </c>
      <c r="EV716" t="s">
        <v>10330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489785987.08030856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1374350312.9196916</v>
      </c>
      <c r="FN716">
        <v>0</v>
      </c>
      <c r="FO716">
        <v>0</v>
      </c>
      <c r="FP716">
        <v>0</v>
      </c>
      <c r="FQ716" t="b">
        <v>1</v>
      </c>
      <c r="FR716" t="b">
        <v>1</v>
      </c>
    </row>
    <row r="717" spans="1:174" x14ac:dyDescent="0.4">
      <c r="A717" t="s">
        <v>398</v>
      </c>
      <c r="B717">
        <v>106435877101</v>
      </c>
      <c r="C717">
        <v>6000000001305</v>
      </c>
      <c r="D717" t="s">
        <v>2456</v>
      </c>
      <c r="E717" t="s">
        <v>2457</v>
      </c>
      <c r="F717" t="s">
        <v>647</v>
      </c>
      <c r="G717" t="s">
        <v>648</v>
      </c>
      <c r="H717" t="s">
        <v>649</v>
      </c>
      <c r="I717" t="s">
        <v>590</v>
      </c>
      <c r="J717" t="s">
        <v>591</v>
      </c>
      <c r="K717" t="s">
        <v>592</v>
      </c>
      <c r="L717" t="s">
        <v>593</v>
      </c>
      <c r="M717" t="s">
        <v>650</v>
      </c>
      <c r="N717" t="s">
        <v>595</v>
      </c>
      <c r="O717" t="s">
        <v>596</v>
      </c>
      <c r="P717" t="s">
        <v>595</v>
      </c>
      <c r="Q717" t="s">
        <v>597</v>
      </c>
      <c r="R717" t="s">
        <v>598</v>
      </c>
      <c r="S717" t="s">
        <v>598</v>
      </c>
      <c r="T717" s="1">
        <v>45716</v>
      </c>
      <c r="U717" s="1">
        <v>46446</v>
      </c>
      <c r="V717" s="1">
        <v>46446</v>
      </c>
      <c r="X717" t="s">
        <v>594</v>
      </c>
      <c r="Y717" t="s">
        <v>594</v>
      </c>
      <c r="Z717" t="s">
        <v>719</v>
      </c>
      <c r="AA717" t="s">
        <v>719</v>
      </c>
      <c r="AB717" t="s">
        <v>1056</v>
      </c>
      <c r="AC717" t="s">
        <v>594</v>
      </c>
      <c r="AD717" t="s">
        <v>698</v>
      </c>
      <c r="AF717" t="s">
        <v>10331</v>
      </c>
      <c r="AH717" s="1">
        <v>45715</v>
      </c>
      <c r="AI717" t="s">
        <v>607</v>
      </c>
      <c r="AJ717" t="s">
        <v>608</v>
      </c>
      <c r="AK717" t="s">
        <v>647</v>
      </c>
      <c r="AL717" t="s">
        <v>609</v>
      </c>
      <c r="AM717" t="s">
        <v>610</v>
      </c>
      <c r="AN717" t="s">
        <v>619</v>
      </c>
      <c r="AO717">
        <v>0</v>
      </c>
      <c r="AP717">
        <v>30000000000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30000000000</v>
      </c>
      <c r="AX717">
        <v>0</v>
      </c>
      <c r="AY717">
        <v>0</v>
      </c>
      <c r="AZ717">
        <v>294182425</v>
      </c>
      <c r="BA717">
        <v>0</v>
      </c>
      <c r="BB717">
        <v>0</v>
      </c>
      <c r="BC717">
        <v>29705817575</v>
      </c>
      <c r="BD717">
        <v>335753424</v>
      </c>
      <c r="BE717">
        <v>335753424</v>
      </c>
      <c r="BF717">
        <v>1617082936</v>
      </c>
      <c r="BG717">
        <v>0</v>
      </c>
      <c r="BH717">
        <v>335753424</v>
      </c>
      <c r="BI717">
        <v>0</v>
      </c>
      <c r="BJ717">
        <v>0</v>
      </c>
      <c r="BK717">
        <v>0</v>
      </c>
      <c r="BL717">
        <v>361918004</v>
      </c>
      <c r="BM717">
        <v>0</v>
      </c>
      <c r="BN717">
        <v>0</v>
      </c>
      <c r="BO717">
        <v>125194597</v>
      </c>
      <c r="BP717">
        <v>367193529</v>
      </c>
      <c r="BQ717">
        <v>125194597</v>
      </c>
      <c r="BR717">
        <v>367193529</v>
      </c>
      <c r="BS717">
        <v>0</v>
      </c>
      <c r="BT717">
        <v>0</v>
      </c>
      <c r="BU717">
        <v>0</v>
      </c>
      <c r="BV717">
        <v>125194597</v>
      </c>
      <c r="BW717">
        <v>367193529</v>
      </c>
      <c r="BX717">
        <v>0.42244282887811868</v>
      </c>
      <c r="BY717">
        <v>1.2448203668202427</v>
      </c>
      <c r="BZ717">
        <v>0</v>
      </c>
      <c r="CA717">
        <v>30000000000</v>
      </c>
      <c r="CB717">
        <v>30000000000</v>
      </c>
      <c r="CC717">
        <v>30000000000</v>
      </c>
      <c r="CD717">
        <v>0</v>
      </c>
      <c r="CE717">
        <v>29705817575</v>
      </c>
      <c r="CF717">
        <v>29691112008</v>
      </c>
      <c r="CG717">
        <v>29656800320</v>
      </c>
      <c r="CH717">
        <v>29705817575</v>
      </c>
      <c r="CI717">
        <v>29691112008</v>
      </c>
      <c r="CJ717">
        <v>29656800320</v>
      </c>
      <c r="CK717">
        <v>49017255</v>
      </c>
      <c r="CL717">
        <v>0</v>
      </c>
      <c r="CM717">
        <v>0.41812604166666661</v>
      </c>
      <c r="CN717">
        <v>5.0175124999999996</v>
      </c>
      <c r="CO717">
        <v>5.0175124999999996</v>
      </c>
      <c r="CP717">
        <v>12420775917.106848</v>
      </c>
      <c r="CQ717">
        <v>149049311005.28217</v>
      </c>
      <c r="CR717">
        <v>149049311005.28217</v>
      </c>
      <c r="CS717">
        <v>1.0539027645333334</v>
      </c>
      <c r="CT717">
        <v>31307043265.015381</v>
      </c>
      <c r="CU717">
        <v>4.3</v>
      </c>
      <c r="CV717">
        <v>0</v>
      </c>
      <c r="CW717">
        <v>0</v>
      </c>
      <c r="CX717">
        <v>0</v>
      </c>
      <c r="CY717">
        <v>0</v>
      </c>
      <c r="CZ717">
        <v>127735015572.5</v>
      </c>
      <c r="DA717">
        <v>0</v>
      </c>
      <c r="DB717">
        <v>0</v>
      </c>
      <c r="DC717">
        <v>0</v>
      </c>
      <c r="DD717">
        <v>0</v>
      </c>
      <c r="DE717">
        <v>29705817575</v>
      </c>
      <c r="DF717">
        <v>0</v>
      </c>
      <c r="DG717">
        <v>0</v>
      </c>
      <c r="DH717">
        <v>1</v>
      </c>
      <c r="DI717">
        <v>0</v>
      </c>
      <c r="DJ717">
        <v>29705817575</v>
      </c>
      <c r="DK717">
        <v>0</v>
      </c>
      <c r="DL717">
        <v>29656800320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30512889556.242054</v>
      </c>
      <c r="DW717">
        <v>1470386589.0836184</v>
      </c>
      <c r="DX717">
        <v>0</v>
      </c>
      <c r="DY717">
        <v>0</v>
      </c>
      <c r="DZ717">
        <v>0</v>
      </c>
      <c r="EA717">
        <v>0</v>
      </c>
      <c r="EB717">
        <v>1470386589.0836184</v>
      </c>
      <c r="EC717">
        <v>4.8189031273926659E-2</v>
      </c>
      <c r="ED717">
        <v>1470386589.0836184</v>
      </c>
      <c r="EE717">
        <v>1431494572.1392353</v>
      </c>
      <c r="EF717">
        <v>0</v>
      </c>
      <c r="EG717">
        <v>125194597</v>
      </c>
      <c r="EH717">
        <v>0</v>
      </c>
      <c r="EI717">
        <v>0</v>
      </c>
      <c r="EJ717">
        <v>0</v>
      </c>
      <c r="EK717">
        <v>0</v>
      </c>
      <c r="EL717">
        <v>367193529</v>
      </c>
      <c r="EM717">
        <v>0</v>
      </c>
      <c r="EN717">
        <v>0</v>
      </c>
      <c r="EO717">
        <v>0</v>
      </c>
      <c r="EP717">
        <v>125194597</v>
      </c>
      <c r="EQ717">
        <v>367193529</v>
      </c>
      <c r="ER717">
        <v>202</v>
      </c>
      <c r="ES717" t="s">
        <v>10328</v>
      </c>
      <c r="ET717" t="s">
        <v>10328</v>
      </c>
      <c r="EU717">
        <v>2025</v>
      </c>
      <c r="EV717" t="s">
        <v>10329</v>
      </c>
      <c r="EW717">
        <v>0</v>
      </c>
      <c r="EX717">
        <v>125194597</v>
      </c>
      <c r="EY717">
        <v>0</v>
      </c>
      <c r="EZ717">
        <v>0</v>
      </c>
      <c r="FA717">
        <v>0</v>
      </c>
      <c r="FB717">
        <v>0</v>
      </c>
      <c r="FC717">
        <v>367193529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 t="b">
        <v>1</v>
      </c>
      <c r="FR717" t="b">
        <v>1</v>
      </c>
    </row>
    <row r="718" spans="1:174" x14ac:dyDescent="0.4">
      <c r="A718" t="s">
        <v>397</v>
      </c>
      <c r="B718">
        <v>405167369401</v>
      </c>
      <c r="C718">
        <v>6000000001304</v>
      </c>
      <c r="D718" t="s">
        <v>2459</v>
      </c>
      <c r="E718" t="s">
        <v>2460</v>
      </c>
      <c r="F718" t="s">
        <v>647</v>
      </c>
      <c r="G718" t="s">
        <v>648</v>
      </c>
      <c r="H718" t="s">
        <v>973</v>
      </c>
      <c r="I718" t="s">
        <v>590</v>
      </c>
      <c r="J718" t="s">
        <v>591</v>
      </c>
      <c r="K718" t="s">
        <v>592</v>
      </c>
      <c r="L718" t="s">
        <v>593</v>
      </c>
      <c r="M718" t="s">
        <v>1418</v>
      </c>
      <c r="N718" t="s">
        <v>595</v>
      </c>
      <c r="O718" t="s">
        <v>596</v>
      </c>
      <c r="P718" t="s">
        <v>595</v>
      </c>
      <c r="Q718" t="s">
        <v>597</v>
      </c>
      <c r="R718" t="s">
        <v>598</v>
      </c>
      <c r="S718" t="s">
        <v>598</v>
      </c>
      <c r="T718" s="1">
        <v>45714</v>
      </c>
      <c r="U718" s="1">
        <v>46444</v>
      </c>
      <c r="V718" s="1">
        <v>46444</v>
      </c>
      <c r="X718" t="s">
        <v>594</v>
      </c>
      <c r="Y718" t="s">
        <v>594</v>
      </c>
      <c r="Z718" t="s">
        <v>719</v>
      </c>
      <c r="AA718" t="s">
        <v>719</v>
      </c>
      <c r="AB718" t="s">
        <v>975</v>
      </c>
      <c r="AC718" t="s">
        <v>594</v>
      </c>
      <c r="AD718" t="s">
        <v>661</v>
      </c>
      <c r="AF718" t="s">
        <v>10331</v>
      </c>
      <c r="AH718" s="1">
        <v>45713</v>
      </c>
      <c r="AI718" t="s">
        <v>607</v>
      </c>
      <c r="AJ718" t="s">
        <v>608</v>
      </c>
      <c r="AK718" t="s">
        <v>647</v>
      </c>
      <c r="AL718" t="s">
        <v>609</v>
      </c>
      <c r="AM718" t="s">
        <v>610</v>
      </c>
      <c r="AN718" t="s">
        <v>619</v>
      </c>
      <c r="AO718">
        <v>0</v>
      </c>
      <c r="AP718">
        <v>135000000000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135000000000</v>
      </c>
      <c r="AX718">
        <v>0</v>
      </c>
      <c r="AY718">
        <v>0</v>
      </c>
      <c r="AZ718">
        <v>102600000</v>
      </c>
      <c r="BA718">
        <v>0</v>
      </c>
      <c r="BB718">
        <v>0</v>
      </c>
      <c r="BC718">
        <v>134897400000</v>
      </c>
      <c r="BD718">
        <v>0</v>
      </c>
      <c r="BE718">
        <v>1531232876</v>
      </c>
      <c r="BF718">
        <v>6707234284</v>
      </c>
      <c r="BG718">
        <v>0</v>
      </c>
      <c r="BH718">
        <v>1531232876</v>
      </c>
      <c r="BI718">
        <v>0</v>
      </c>
      <c r="BJ718">
        <v>0</v>
      </c>
      <c r="BK718">
        <v>0</v>
      </c>
      <c r="BL718">
        <v>1497945205</v>
      </c>
      <c r="BM718">
        <v>0</v>
      </c>
      <c r="BN718">
        <v>0</v>
      </c>
      <c r="BO718">
        <v>515566775</v>
      </c>
      <c r="BP718">
        <v>1503394470</v>
      </c>
      <c r="BQ718">
        <v>515566775</v>
      </c>
      <c r="BR718">
        <v>1503394470</v>
      </c>
      <c r="BS718">
        <v>0</v>
      </c>
      <c r="BT718">
        <v>0</v>
      </c>
      <c r="BU718">
        <v>0</v>
      </c>
      <c r="BV718">
        <v>515566775</v>
      </c>
      <c r="BW718">
        <v>1503394470</v>
      </c>
      <c r="BX718">
        <v>0.38292353170005577</v>
      </c>
      <c r="BY718">
        <v>1.1207401347901385</v>
      </c>
      <c r="BZ718">
        <v>0</v>
      </c>
      <c r="CA718">
        <v>135000000000</v>
      </c>
      <c r="CB718">
        <v>135000000000</v>
      </c>
      <c r="CC718">
        <v>135000000000</v>
      </c>
      <c r="CD718">
        <v>0</v>
      </c>
      <c r="CE718">
        <v>134897400000</v>
      </c>
      <c r="CF718">
        <v>134897400000</v>
      </c>
      <c r="CG718">
        <v>134892000000</v>
      </c>
      <c r="CH718">
        <v>134897400000</v>
      </c>
      <c r="CI718">
        <v>134897400000</v>
      </c>
      <c r="CJ718">
        <v>134892000000</v>
      </c>
      <c r="CK718">
        <v>5400000</v>
      </c>
      <c r="CL718">
        <v>0</v>
      </c>
      <c r="CM718">
        <v>0.37998674166666668</v>
      </c>
      <c r="CN718">
        <v>4.5598409000000002</v>
      </c>
      <c r="CO718">
        <v>4.5598409000000002</v>
      </c>
      <c r="CP718">
        <v>51259223485.305</v>
      </c>
      <c r="CQ718">
        <v>615110681823.66003</v>
      </c>
      <c r="CR718">
        <v>615110681823.66003</v>
      </c>
      <c r="CS718">
        <v>1.0496832169185186</v>
      </c>
      <c r="CT718">
        <v>141599536785.94418</v>
      </c>
      <c r="CU718">
        <v>4.5</v>
      </c>
      <c r="CV718">
        <v>0</v>
      </c>
      <c r="CW718">
        <v>0</v>
      </c>
      <c r="CX718">
        <v>0</v>
      </c>
      <c r="CY718">
        <v>0</v>
      </c>
      <c r="CZ718">
        <v>607038300000</v>
      </c>
      <c r="DA718">
        <v>0</v>
      </c>
      <c r="DB718">
        <v>0</v>
      </c>
      <c r="DC718">
        <v>0</v>
      </c>
      <c r="DD718">
        <v>0</v>
      </c>
      <c r="DE718">
        <v>134897400000</v>
      </c>
      <c r="DF718">
        <v>0</v>
      </c>
      <c r="DG718">
        <v>0</v>
      </c>
      <c r="DH718">
        <v>1</v>
      </c>
      <c r="DI718">
        <v>0</v>
      </c>
      <c r="DJ718">
        <v>134897400000</v>
      </c>
      <c r="DK718">
        <v>0</v>
      </c>
      <c r="DL718">
        <v>134892000000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138800222534.39902</v>
      </c>
      <c r="DW718">
        <v>6691171229.5871525</v>
      </c>
      <c r="DX718">
        <v>0</v>
      </c>
      <c r="DY718">
        <v>0</v>
      </c>
      <c r="DZ718">
        <v>0</v>
      </c>
      <c r="EA718">
        <v>0</v>
      </c>
      <c r="EB718">
        <v>6691171229.5871525</v>
      </c>
      <c r="EC718">
        <v>4.8207208226405202E-2</v>
      </c>
      <c r="ED718">
        <v>6691171229.5871525</v>
      </c>
      <c r="EE718">
        <v>6503027051.0006733</v>
      </c>
      <c r="EF718">
        <v>0</v>
      </c>
      <c r="EG718">
        <v>515566775</v>
      </c>
      <c r="EH718">
        <v>0</v>
      </c>
      <c r="EI718">
        <v>0</v>
      </c>
      <c r="EJ718">
        <v>0</v>
      </c>
      <c r="EK718">
        <v>0</v>
      </c>
      <c r="EL718">
        <v>1503394470</v>
      </c>
      <c r="EM718">
        <v>0</v>
      </c>
      <c r="EN718">
        <v>0</v>
      </c>
      <c r="EO718">
        <v>0</v>
      </c>
      <c r="EP718">
        <v>515566775</v>
      </c>
      <c r="EQ718">
        <v>1503394470</v>
      </c>
      <c r="ER718">
        <v>86</v>
      </c>
      <c r="ES718" t="s">
        <v>10328</v>
      </c>
      <c r="ET718" t="s">
        <v>10328</v>
      </c>
      <c r="EU718">
        <v>2025</v>
      </c>
      <c r="EV718" t="s">
        <v>10329</v>
      </c>
      <c r="EW718">
        <v>0</v>
      </c>
      <c r="EX718">
        <v>515566775</v>
      </c>
      <c r="EY718">
        <v>0</v>
      </c>
      <c r="EZ718">
        <v>0</v>
      </c>
      <c r="FA718">
        <v>0</v>
      </c>
      <c r="FB718">
        <v>0</v>
      </c>
      <c r="FC718">
        <v>1503394470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 t="b">
        <v>1</v>
      </c>
      <c r="FR718" t="b">
        <v>1</v>
      </c>
    </row>
    <row r="719" spans="1:174" x14ac:dyDescent="0.4">
      <c r="A719" t="s">
        <v>396</v>
      </c>
      <c r="B719" t="s">
        <v>2461</v>
      </c>
      <c r="C719">
        <v>210002197</v>
      </c>
      <c r="D719" t="s">
        <v>2462</v>
      </c>
      <c r="E719" t="s">
        <v>2463</v>
      </c>
      <c r="F719" t="s">
        <v>868</v>
      </c>
      <c r="G719" t="s">
        <v>868</v>
      </c>
      <c r="H719" t="s">
        <v>695</v>
      </c>
      <c r="I719" t="s">
        <v>730</v>
      </c>
      <c r="J719" t="s">
        <v>2464</v>
      </c>
      <c r="K719" t="s">
        <v>592</v>
      </c>
      <c r="L719" t="s">
        <v>695</v>
      </c>
      <c r="M719" t="s">
        <v>594</v>
      </c>
      <c r="N719" t="s">
        <v>635</v>
      </c>
      <c r="O719" t="s">
        <v>695</v>
      </c>
      <c r="P719" t="s">
        <v>636</v>
      </c>
      <c r="Q719" t="s">
        <v>2465</v>
      </c>
      <c r="R719" t="s">
        <v>733</v>
      </c>
      <c r="S719" t="s">
        <v>733</v>
      </c>
      <c r="T719" s="1">
        <v>45917</v>
      </c>
      <c r="U719" t="s">
        <v>2466</v>
      </c>
      <c r="V719" s="1">
        <v>47577</v>
      </c>
      <c r="X719" t="s">
        <v>594</v>
      </c>
      <c r="Y719" t="s">
        <v>594</v>
      </c>
      <c r="Z719" t="s">
        <v>594</v>
      </c>
      <c r="AA719" t="s">
        <v>594</v>
      </c>
      <c r="AB719" t="s">
        <v>594</v>
      </c>
      <c r="AC719" t="s">
        <v>2467</v>
      </c>
      <c r="AD719" t="s">
        <v>1423</v>
      </c>
      <c r="AF719" t="s">
        <v>735</v>
      </c>
      <c r="AH719" s="1">
        <v>45888</v>
      </c>
      <c r="AI719" t="s">
        <v>607</v>
      </c>
      <c r="AJ719" t="s">
        <v>737</v>
      </c>
      <c r="AK719" t="s">
        <v>868</v>
      </c>
      <c r="AL719" t="s">
        <v>609</v>
      </c>
      <c r="AM719" t="s">
        <v>610</v>
      </c>
      <c r="AN719" t="s">
        <v>619</v>
      </c>
      <c r="AO719">
        <v>4000000</v>
      </c>
      <c r="AP719">
        <v>5600000000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781822323</v>
      </c>
      <c r="AW719">
        <v>2335109311</v>
      </c>
      <c r="AX719">
        <v>10424993</v>
      </c>
      <c r="AY719">
        <v>40575575</v>
      </c>
      <c r="AZ719">
        <v>75281430</v>
      </c>
      <c r="BA719">
        <v>-10424993</v>
      </c>
      <c r="BB719">
        <v>741246748</v>
      </c>
      <c r="BC719">
        <v>2259827881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2471780</v>
      </c>
      <c r="BK719">
        <v>0</v>
      </c>
      <c r="BL719">
        <v>0</v>
      </c>
      <c r="BM719">
        <v>-1100087</v>
      </c>
      <c r="BN719">
        <v>4711566</v>
      </c>
      <c r="BO719">
        <v>0</v>
      </c>
      <c r="BP719">
        <v>0</v>
      </c>
      <c r="BQ719">
        <v>-1100087</v>
      </c>
      <c r="BR719">
        <v>4711566</v>
      </c>
      <c r="BS719">
        <v>0</v>
      </c>
      <c r="BT719">
        <v>0</v>
      </c>
      <c r="BU719">
        <v>0</v>
      </c>
      <c r="BV719">
        <v>-1100087</v>
      </c>
      <c r="BW719">
        <v>4711566</v>
      </c>
      <c r="BX719">
        <v>-4.9462538709645877E-2</v>
      </c>
      <c r="BY719">
        <v>0.25474569765178667</v>
      </c>
      <c r="BZ719">
        <v>1592656.76</v>
      </c>
      <c r="CA719">
        <v>2260838773</v>
      </c>
      <c r="CB719">
        <v>2271530870</v>
      </c>
      <c r="CC719">
        <v>1519072418</v>
      </c>
      <c r="CD719">
        <v>1510255.32</v>
      </c>
      <c r="CE719">
        <v>2285620401</v>
      </c>
      <c r="CF719">
        <v>2161441813</v>
      </c>
      <c r="CG719">
        <v>1418125962</v>
      </c>
      <c r="CH719">
        <v>2136132427.0872624</v>
      </c>
      <c r="CI719">
        <v>2153503660.1604743</v>
      </c>
      <c r="CJ719">
        <v>1384399514.8930509</v>
      </c>
      <c r="CK719">
        <v>10486164.194211483</v>
      </c>
      <c r="CL719">
        <v>0</v>
      </c>
      <c r="CM719">
        <v>104.10051703453063</v>
      </c>
      <c r="CN719">
        <v>32.090365290641785</v>
      </c>
      <c r="CO719">
        <v>3.1155404448509216</v>
      </c>
      <c r="CP719">
        <v>237934265488.77121</v>
      </c>
      <c r="CQ719">
        <v>73346393583.83316</v>
      </c>
      <c r="CR719">
        <v>7120942800.8918819</v>
      </c>
      <c r="CS719">
        <v>1.0110455300222989</v>
      </c>
      <c r="CT719">
        <v>2310866289.7588243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1</v>
      </c>
      <c r="DI719">
        <v>0</v>
      </c>
      <c r="DJ719">
        <v>2285620401</v>
      </c>
      <c r="DK719">
        <v>0</v>
      </c>
      <c r="DL719">
        <v>1418125962</v>
      </c>
      <c r="DM719">
        <v>0</v>
      </c>
      <c r="DN719">
        <v>781822323</v>
      </c>
      <c r="DO719">
        <v>0</v>
      </c>
      <c r="DP719">
        <v>40575575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133776650</v>
      </c>
      <c r="EG719">
        <v>0</v>
      </c>
      <c r="EH719">
        <v>0</v>
      </c>
      <c r="EI719">
        <v>-135733124</v>
      </c>
      <c r="EJ719">
        <v>856387</v>
      </c>
      <c r="EK719">
        <v>109769450</v>
      </c>
      <c r="EL719">
        <v>0</v>
      </c>
      <c r="EM719">
        <v>2471780</v>
      </c>
      <c r="EN719">
        <v>-121623474</v>
      </c>
      <c r="EO719">
        <v>14093810</v>
      </c>
      <c r="EP719">
        <v>-1100087</v>
      </c>
      <c r="EQ719">
        <v>4711566</v>
      </c>
      <c r="ER719">
        <v>365</v>
      </c>
      <c r="ES719" t="s">
        <v>2468</v>
      </c>
      <c r="EU719">
        <v>2025</v>
      </c>
      <c r="EV719" t="s">
        <v>855</v>
      </c>
      <c r="EW719">
        <v>133776650</v>
      </c>
      <c r="EX719">
        <v>0</v>
      </c>
      <c r="EY719">
        <v>0</v>
      </c>
      <c r="EZ719">
        <v>-135733124</v>
      </c>
      <c r="FA719">
        <v>856387</v>
      </c>
      <c r="FB719">
        <v>109769450</v>
      </c>
      <c r="FC719">
        <v>0</v>
      </c>
      <c r="FD719">
        <v>2471780</v>
      </c>
      <c r="FE719">
        <v>-121623474</v>
      </c>
      <c r="FF719">
        <v>14093810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 t="b">
        <v>1</v>
      </c>
      <c r="FR719" t="b">
        <v>1</v>
      </c>
    </row>
    <row r="720" spans="1:174" x14ac:dyDescent="0.4">
      <c r="A720" t="s">
        <v>395</v>
      </c>
      <c r="B720" t="s">
        <v>2469</v>
      </c>
      <c r="C720">
        <v>210002194</v>
      </c>
      <c r="D720" t="s">
        <v>2470</v>
      </c>
      <c r="E720" t="s">
        <v>2471</v>
      </c>
      <c r="F720" t="s">
        <v>647</v>
      </c>
      <c r="G720" t="s">
        <v>648</v>
      </c>
      <c r="H720" t="s">
        <v>695</v>
      </c>
      <c r="I720" t="s">
        <v>730</v>
      </c>
      <c r="J720" t="s">
        <v>878</v>
      </c>
      <c r="K720" t="s">
        <v>732</v>
      </c>
      <c r="L720" t="s">
        <v>879</v>
      </c>
      <c r="M720" t="s">
        <v>594</v>
      </c>
      <c r="N720" t="s">
        <v>635</v>
      </c>
      <c r="O720" t="s">
        <v>695</v>
      </c>
      <c r="P720" t="s">
        <v>625</v>
      </c>
      <c r="Q720" t="s">
        <v>2465</v>
      </c>
      <c r="R720" t="s">
        <v>598</v>
      </c>
      <c r="S720" t="s">
        <v>733</v>
      </c>
      <c r="T720" s="1">
        <v>45917</v>
      </c>
      <c r="U720" t="s">
        <v>2472</v>
      </c>
      <c r="V720" s="1">
        <v>49569</v>
      </c>
      <c r="X720" t="s">
        <v>594</v>
      </c>
      <c r="Y720" t="s">
        <v>594</v>
      </c>
      <c r="Z720" t="s">
        <v>594</v>
      </c>
      <c r="AA720" t="s">
        <v>594</v>
      </c>
      <c r="AB720" t="s">
        <v>2473</v>
      </c>
      <c r="AC720" t="s">
        <v>2474</v>
      </c>
      <c r="AD720" t="s">
        <v>812</v>
      </c>
      <c r="AF720" t="s">
        <v>653</v>
      </c>
      <c r="AH720" s="1">
        <v>45727</v>
      </c>
      <c r="AI720" t="s">
        <v>607</v>
      </c>
      <c r="AJ720" t="s">
        <v>814</v>
      </c>
      <c r="AK720" t="s">
        <v>647</v>
      </c>
      <c r="AL720" t="s">
        <v>627</v>
      </c>
      <c r="AM720" t="s">
        <v>610</v>
      </c>
      <c r="AN720" t="s">
        <v>619</v>
      </c>
      <c r="AO720">
        <v>70000000</v>
      </c>
      <c r="AP720">
        <v>112000000000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16121875000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16121875000</v>
      </c>
      <c r="BD720">
        <v>0</v>
      </c>
      <c r="BE720">
        <v>0</v>
      </c>
      <c r="BF720">
        <v>2115066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-31597176</v>
      </c>
      <c r="BN720">
        <v>-31597176</v>
      </c>
      <c r="BO720">
        <v>0</v>
      </c>
      <c r="BP720">
        <v>0</v>
      </c>
      <c r="BQ720">
        <v>-31597176</v>
      </c>
      <c r="BR720">
        <v>-31597176</v>
      </c>
      <c r="BS720">
        <v>0</v>
      </c>
      <c r="BT720">
        <v>0</v>
      </c>
      <c r="BU720">
        <v>0</v>
      </c>
      <c r="BV720">
        <v>-31597176</v>
      </c>
      <c r="BW720">
        <v>-31597176</v>
      </c>
      <c r="BX720">
        <v>-0.19724186924895132</v>
      </c>
      <c r="BY720">
        <v>-0.19724186924895132</v>
      </c>
      <c r="BZ720">
        <v>0</v>
      </c>
      <c r="CA720">
        <v>16121875000</v>
      </c>
      <c r="CB720">
        <v>16121875000</v>
      </c>
      <c r="CC720">
        <v>16121875000</v>
      </c>
      <c r="CD720">
        <v>0</v>
      </c>
      <c r="CE720">
        <v>15987910305</v>
      </c>
      <c r="CF720">
        <v>16019507481</v>
      </c>
      <c r="CG720">
        <v>16019507481</v>
      </c>
      <c r="CH720">
        <v>15987910305</v>
      </c>
      <c r="CI720">
        <v>16019507481</v>
      </c>
      <c r="CJ720">
        <v>16019507481</v>
      </c>
      <c r="CK720">
        <v>-31597176</v>
      </c>
      <c r="CL720">
        <v>0</v>
      </c>
      <c r="CM720">
        <v>-2.297845184803009</v>
      </c>
      <c r="CN720">
        <v>-0.79751819372177113</v>
      </c>
      <c r="CO720">
        <v>-2.4331709742546082</v>
      </c>
      <c r="CP720">
        <v>-36737742709.406654</v>
      </c>
      <c r="CQ720">
        <v>-12750649347.82929</v>
      </c>
      <c r="CR720">
        <v>-38901319293.112137</v>
      </c>
      <c r="CS720">
        <v>0.99182169387865871</v>
      </c>
      <c r="CT720">
        <v>15857156280.285164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1</v>
      </c>
      <c r="DJ720">
        <v>0</v>
      </c>
      <c r="DK720">
        <v>15987910305</v>
      </c>
      <c r="DL720">
        <v>0</v>
      </c>
      <c r="DM720">
        <v>16019507481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-31597176</v>
      </c>
      <c r="EK720">
        <v>0</v>
      </c>
      <c r="EL720">
        <v>0</v>
      </c>
      <c r="EM720">
        <v>0</v>
      </c>
      <c r="EN720">
        <v>0</v>
      </c>
      <c r="EO720">
        <v>-31597176</v>
      </c>
      <c r="EP720">
        <v>-31597176</v>
      </c>
      <c r="EQ720">
        <v>-31597176</v>
      </c>
      <c r="ER720">
        <v>712</v>
      </c>
      <c r="EU720">
        <v>2025</v>
      </c>
      <c r="EV720" t="s">
        <v>613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-31597176</v>
      </c>
      <c r="FL720">
        <v>0</v>
      </c>
      <c r="FM720">
        <v>0</v>
      </c>
      <c r="FN720">
        <v>0</v>
      </c>
      <c r="FO720">
        <v>0</v>
      </c>
      <c r="FP720">
        <v>-31597176</v>
      </c>
      <c r="FQ720" t="b">
        <v>1</v>
      </c>
      <c r="FR720" t="b">
        <v>1</v>
      </c>
    </row>
    <row r="721" spans="1:174" x14ac:dyDescent="0.4">
      <c r="A721" t="s">
        <v>2475</v>
      </c>
      <c r="C721" t="s">
        <v>2476</v>
      </c>
      <c r="D721" t="s">
        <v>2477</v>
      </c>
      <c r="E721" t="s">
        <v>10334</v>
      </c>
      <c r="F721" t="s">
        <v>728</v>
      </c>
      <c r="G721" t="s">
        <v>728</v>
      </c>
      <c r="H721" t="s">
        <v>728</v>
      </c>
      <c r="I721" t="s">
        <v>730</v>
      </c>
      <c r="J721" t="s">
        <v>878</v>
      </c>
      <c r="K721" t="s">
        <v>732</v>
      </c>
      <c r="L721" t="s">
        <v>1576</v>
      </c>
      <c r="M721" t="s">
        <v>594</v>
      </c>
      <c r="N721" t="s">
        <v>635</v>
      </c>
      <c r="O721" t="s">
        <v>624</v>
      </c>
      <c r="P721" t="s">
        <v>625</v>
      </c>
      <c r="Q721" t="s">
        <v>696</v>
      </c>
      <c r="R721" t="s">
        <v>946</v>
      </c>
      <c r="S721" t="s">
        <v>946</v>
      </c>
      <c r="T721" t="s">
        <v>946</v>
      </c>
      <c r="U721" t="s">
        <v>2478</v>
      </c>
      <c r="V721" t="s">
        <v>2479</v>
      </c>
      <c r="X721" t="s">
        <v>594</v>
      </c>
      <c r="Y721" t="s">
        <v>594</v>
      </c>
      <c r="Z721" t="s">
        <v>594</v>
      </c>
      <c r="AA721" t="s">
        <v>594</v>
      </c>
      <c r="AB721" t="s">
        <v>594</v>
      </c>
      <c r="AC721" t="s">
        <v>2480</v>
      </c>
      <c r="AD721" t="s">
        <v>734</v>
      </c>
      <c r="AF721" t="s">
        <v>735</v>
      </c>
      <c r="AH721" s="1">
        <v>45714</v>
      </c>
      <c r="AI721" t="s">
        <v>607</v>
      </c>
      <c r="AJ721" t="s">
        <v>737</v>
      </c>
      <c r="AK721" t="s">
        <v>728</v>
      </c>
      <c r="AL721" t="s">
        <v>627</v>
      </c>
      <c r="AM721" t="s">
        <v>946</v>
      </c>
      <c r="AN721" t="s">
        <v>619</v>
      </c>
      <c r="AO721">
        <v>70000000</v>
      </c>
      <c r="AP721">
        <v>98000000000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1.1951001112265075E-2</v>
      </c>
      <c r="DI721">
        <v>0.98804899888773501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450</v>
      </c>
      <c r="ES721" t="s">
        <v>881</v>
      </c>
      <c r="EU721">
        <v>2025</v>
      </c>
      <c r="EV721" t="s">
        <v>855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 t="b">
        <v>1</v>
      </c>
      <c r="FR721" t="b">
        <v>1</v>
      </c>
    </row>
    <row r="722" spans="1:174" x14ac:dyDescent="0.4">
      <c r="A722" t="s">
        <v>393</v>
      </c>
      <c r="B722" t="s">
        <v>2481</v>
      </c>
      <c r="C722">
        <v>210002083</v>
      </c>
      <c r="D722" t="s">
        <v>2482</v>
      </c>
      <c r="E722" t="s">
        <v>2482</v>
      </c>
      <c r="F722" t="s">
        <v>647</v>
      </c>
      <c r="G722" t="s">
        <v>648</v>
      </c>
      <c r="H722" t="s">
        <v>695</v>
      </c>
      <c r="I722" t="s">
        <v>730</v>
      </c>
      <c r="J722" t="s">
        <v>731</v>
      </c>
      <c r="K722" t="s">
        <v>732</v>
      </c>
      <c r="L722" t="s">
        <v>695</v>
      </c>
      <c r="M722" t="s">
        <v>594</v>
      </c>
      <c r="N722" t="s">
        <v>635</v>
      </c>
      <c r="O722" t="s">
        <v>596</v>
      </c>
      <c r="P722" t="s">
        <v>636</v>
      </c>
      <c r="Q722" t="s">
        <v>696</v>
      </c>
      <c r="R722" t="s">
        <v>598</v>
      </c>
      <c r="S722" t="s">
        <v>733</v>
      </c>
      <c r="T722" s="1">
        <v>45737</v>
      </c>
      <c r="U722" s="1">
        <v>46467</v>
      </c>
      <c r="V722" s="1">
        <v>49024</v>
      </c>
      <c r="X722" t="s">
        <v>594</v>
      </c>
      <c r="Y722" t="s">
        <v>594</v>
      </c>
      <c r="Z722" t="s">
        <v>594</v>
      </c>
      <c r="AA722" t="s">
        <v>594</v>
      </c>
      <c r="AB722" t="s">
        <v>1481</v>
      </c>
      <c r="AC722" t="s">
        <v>2483</v>
      </c>
      <c r="AD722" t="s">
        <v>904</v>
      </c>
      <c r="AF722" t="s">
        <v>653</v>
      </c>
      <c r="AH722" s="1">
        <v>45695</v>
      </c>
      <c r="AI722" t="s">
        <v>607</v>
      </c>
      <c r="AJ722" t="s">
        <v>814</v>
      </c>
      <c r="AK722" t="s">
        <v>647</v>
      </c>
      <c r="AL722" t="s">
        <v>609</v>
      </c>
      <c r="AM722" t="s">
        <v>610</v>
      </c>
      <c r="AN722" t="s">
        <v>619</v>
      </c>
      <c r="AO722">
        <v>100000000</v>
      </c>
      <c r="AP722">
        <v>140000000000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7338674454</v>
      </c>
      <c r="AW722">
        <v>63998876374</v>
      </c>
      <c r="AX722">
        <v>0</v>
      </c>
      <c r="AY722">
        <v>1622625235</v>
      </c>
      <c r="AZ722">
        <v>3814864834</v>
      </c>
      <c r="BA722">
        <v>0</v>
      </c>
      <c r="BB722">
        <v>5716049219</v>
      </c>
      <c r="BC722">
        <v>60184011540</v>
      </c>
      <c r="BD722">
        <v>0</v>
      </c>
      <c r="BE722">
        <v>410161</v>
      </c>
      <c r="BF722">
        <v>2852714</v>
      </c>
      <c r="BG722">
        <v>0</v>
      </c>
      <c r="BH722">
        <v>0</v>
      </c>
      <c r="BI722">
        <v>410161</v>
      </c>
      <c r="BJ722">
        <v>8569121</v>
      </c>
      <c r="BK722">
        <v>0</v>
      </c>
      <c r="BL722">
        <v>410161</v>
      </c>
      <c r="BM722">
        <v>-61213211</v>
      </c>
      <c r="BN722">
        <v>-53511637</v>
      </c>
      <c r="BO722">
        <v>0</v>
      </c>
      <c r="BP722">
        <v>410161</v>
      </c>
      <c r="BQ722">
        <v>-61213211</v>
      </c>
      <c r="BR722">
        <v>-53101476</v>
      </c>
      <c r="BS722">
        <v>0</v>
      </c>
      <c r="BT722">
        <v>0</v>
      </c>
      <c r="BU722">
        <v>0</v>
      </c>
      <c r="BV722">
        <v>-61213211</v>
      </c>
      <c r="BW722">
        <v>-53101476</v>
      </c>
      <c r="BX722">
        <v>-0.10607834249217063</v>
      </c>
      <c r="BY722">
        <v>-9.683029834021932E-2</v>
      </c>
      <c r="BZ722">
        <v>0</v>
      </c>
      <c r="CA722">
        <v>60041056833</v>
      </c>
      <c r="CB722">
        <v>60041056833</v>
      </c>
      <c r="CC722">
        <v>54381735369</v>
      </c>
      <c r="CD722">
        <v>0</v>
      </c>
      <c r="CE722">
        <v>57644449945</v>
      </c>
      <c r="CF722">
        <v>57705663156</v>
      </c>
      <c r="CG722">
        <v>51981912363</v>
      </c>
      <c r="CH722">
        <v>57644449945</v>
      </c>
      <c r="CI722">
        <v>57705663156</v>
      </c>
      <c r="CJ722">
        <v>51981912363</v>
      </c>
      <c r="CK722">
        <v>-53511637</v>
      </c>
      <c r="CL722">
        <v>0</v>
      </c>
      <c r="CM722">
        <v>-1.2418743968009949</v>
      </c>
      <c r="CN722">
        <v>-0.38007706403732294</v>
      </c>
      <c r="CO722">
        <v>-5.5000463128089896</v>
      </c>
      <c r="CP722">
        <v>-71587166504.372025</v>
      </c>
      <c r="CQ722">
        <v>-21909333293.142021</v>
      </c>
      <c r="CR722">
        <v>-317047144373.8996</v>
      </c>
      <c r="CS722">
        <v>0.96036322784519146</v>
      </c>
      <c r="CT722">
        <v>55359610016.540771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1</v>
      </c>
      <c r="DI722">
        <v>0</v>
      </c>
      <c r="DJ722">
        <v>57644449945</v>
      </c>
      <c r="DK722">
        <v>0</v>
      </c>
      <c r="DL722">
        <v>51981912363</v>
      </c>
      <c r="DM722">
        <v>0</v>
      </c>
      <c r="DN722">
        <v>7338674454</v>
      </c>
      <c r="DO722">
        <v>0</v>
      </c>
      <c r="DP722">
        <v>1622625235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43673184715</v>
      </c>
      <c r="DW722">
        <v>15450649310.768988</v>
      </c>
      <c r="DX722">
        <v>0</v>
      </c>
      <c r="DY722">
        <v>0</v>
      </c>
      <c r="DZ722">
        <v>10645025152.889717</v>
      </c>
      <c r="EA722">
        <v>0</v>
      </c>
      <c r="EB722">
        <v>26095674463.658707</v>
      </c>
      <c r="EC722">
        <v>0.59752167454588856</v>
      </c>
      <c r="ED722">
        <v>26095674463.658707</v>
      </c>
      <c r="EE722">
        <v>34443808259.413055</v>
      </c>
      <c r="EF722">
        <v>0</v>
      </c>
      <c r="EG722">
        <v>0</v>
      </c>
      <c r="EH722">
        <v>0</v>
      </c>
      <c r="EI722">
        <v>0</v>
      </c>
      <c r="EJ722">
        <v>-61213211</v>
      </c>
      <c r="EK722">
        <v>0</v>
      </c>
      <c r="EL722">
        <v>410161</v>
      </c>
      <c r="EM722">
        <v>8569121</v>
      </c>
      <c r="EN722">
        <v>0</v>
      </c>
      <c r="EO722">
        <v>-62080758</v>
      </c>
      <c r="EP722">
        <v>-61213211</v>
      </c>
      <c r="EQ722">
        <v>-53101476</v>
      </c>
      <c r="ER722">
        <v>716</v>
      </c>
      <c r="ES722" t="s">
        <v>10328</v>
      </c>
      <c r="ET722" t="s">
        <v>1677</v>
      </c>
      <c r="EU722">
        <v>2025</v>
      </c>
      <c r="EV722" t="s">
        <v>613</v>
      </c>
      <c r="EW722">
        <v>0</v>
      </c>
      <c r="EX722">
        <v>0</v>
      </c>
      <c r="EY722">
        <v>0</v>
      </c>
      <c r="EZ722">
        <v>0</v>
      </c>
      <c r="FA722">
        <v>-61213211</v>
      </c>
      <c r="FB722">
        <v>0</v>
      </c>
      <c r="FC722">
        <v>410161</v>
      </c>
      <c r="FD722">
        <v>8569121</v>
      </c>
      <c r="FE722">
        <v>0</v>
      </c>
      <c r="FF722">
        <v>-62080758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 t="b">
        <v>1</v>
      </c>
      <c r="FR722" t="b">
        <v>1</v>
      </c>
    </row>
    <row r="723" spans="1:174" x14ac:dyDescent="0.4">
      <c r="A723" t="s">
        <v>394</v>
      </c>
      <c r="B723" t="s">
        <v>2484</v>
      </c>
      <c r="C723">
        <v>210002097</v>
      </c>
      <c r="D723" t="s">
        <v>2485</v>
      </c>
      <c r="E723" t="s">
        <v>2485</v>
      </c>
      <c r="F723" t="s">
        <v>587</v>
      </c>
      <c r="G723" t="s">
        <v>695</v>
      </c>
      <c r="H723" t="s">
        <v>695</v>
      </c>
      <c r="I723" t="s">
        <v>730</v>
      </c>
      <c r="J723" t="s">
        <v>695</v>
      </c>
      <c r="K723" t="s">
        <v>732</v>
      </c>
      <c r="L723" t="s">
        <v>695</v>
      </c>
      <c r="M723" t="s">
        <v>594</v>
      </c>
      <c r="N723" t="s">
        <v>635</v>
      </c>
      <c r="O723" t="s">
        <v>624</v>
      </c>
      <c r="P723" t="s">
        <v>625</v>
      </c>
      <c r="Q723" t="s">
        <v>696</v>
      </c>
      <c r="R723" t="s">
        <v>598</v>
      </c>
      <c r="S723" t="s">
        <v>733</v>
      </c>
      <c r="T723" s="1">
        <v>45765</v>
      </c>
      <c r="U723" s="1">
        <v>46861</v>
      </c>
      <c r="V723" s="1">
        <v>50513</v>
      </c>
      <c r="X723" t="s">
        <v>594</v>
      </c>
      <c r="Y723" t="s">
        <v>594</v>
      </c>
      <c r="Z723" t="s">
        <v>594</v>
      </c>
      <c r="AA723" t="s">
        <v>594</v>
      </c>
      <c r="AB723" t="s">
        <v>1330</v>
      </c>
      <c r="AC723" t="s">
        <v>2089</v>
      </c>
      <c r="AD723" t="s">
        <v>812</v>
      </c>
      <c r="AF723" t="s">
        <v>813</v>
      </c>
      <c r="AH723" s="1">
        <v>45729</v>
      </c>
      <c r="AI723" t="s">
        <v>607</v>
      </c>
      <c r="AJ723" t="s">
        <v>814</v>
      </c>
      <c r="AK723" t="s">
        <v>587</v>
      </c>
      <c r="AL723" t="s">
        <v>627</v>
      </c>
      <c r="AM723" t="s">
        <v>610</v>
      </c>
      <c r="AN723" t="s">
        <v>619</v>
      </c>
      <c r="AO723">
        <v>60000000</v>
      </c>
      <c r="AP723">
        <v>96000000000</v>
      </c>
      <c r="AQ723">
        <v>0</v>
      </c>
      <c r="AR723">
        <v>0</v>
      </c>
      <c r="AS723">
        <v>0</v>
      </c>
      <c r="AT723">
        <v>0</v>
      </c>
      <c r="AU723">
        <v>3573120000</v>
      </c>
      <c r="AV723">
        <v>3573120000</v>
      </c>
      <c r="AW723">
        <v>11722411173</v>
      </c>
      <c r="AX723">
        <v>0</v>
      </c>
      <c r="AY723">
        <v>0</v>
      </c>
      <c r="AZ723">
        <v>0</v>
      </c>
      <c r="BA723">
        <v>3573120000</v>
      </c>
      <c r="BB723">
        <v>3573120000</v>
      </c>
      <c r="BC723">
        <v>11722411173</v>
      </c>
      <c r="BD723">
        <v>199703</v>
      </c>
      <c r="BE723">
        <v>199703</v>
      </c>
      <c r="BF723">
        <v>469878</v>
      </c>
      <c r="BG723">
        <v>0</v>
      </c>
      <c r="BH723">
        <v>0</v>
      </c>
      <c r="BI723">
        <v>199703</v>
      </c>
      <c r="BJ723">
        <v>0</v>
      </c>
      <c r="BK723">
        <v>0</v>
      </c>
      <c r="BL723">
        <v>199703</v>
      </c>
      <c r="BM723">
        <v>-43243710</v>
      </c>
      <c r="BN723">
        <v>-43243710</v>
      </c>
      <c r="BO723">
        <v>199703</v>
      </c>
      <c r="BP723">
        <v>199703</v>
      </c>
      <c r="BQ723">
        <v>-43044007</v>
      </c>
      <c r="BR723">
        <v>-43044007</v>
      </c>
      <c r="BS723">
        <v>0</v>
      </c>
      <c r="BT723">
        <v>0</v>
      </c>
      <c r="BU723">
        <v>0</v>
      </c>
      <c r="BV723">
        <v>-43044007</v>
      </c>
      <c r="BW723">
        <v>-43044007</v>
      </c>
      <c r="BX723">
        <v>-0.4402598791190816</v>
      </c>
      <c r="BY723">
        <v>-0.4402598791190816</v>
      </c>
      <c r="BZ723">
        <v>0</v>
      </c>
      <c r="CA723">
        <v>11722411173</v>
      </c>
      <c r="CB723">
        <v>8149291173</v>
      </c>
      <c r="CC723">
        <v>8149291173</v>
      </c>
      <c r="CD723">
        <v>0</v>
      </c>
      <c r="CE723">
        <v>11520370400</v>
      </c>
      <c r="CF723">
        <v>7990494110</v>
      </c>
      <c r="CG723">
        <v>7990494110</v>
      </c>
      <c r="CH723">
        <v>11520370400</v>
      </c>
      <c r="CI723">
        <v>7990494110</v>
      </c>
      <c r="CJ723">
        <v>7990494110</v>
      </c>
      <c r="CK723">
        <v>-43243710</v>
      </c>
      <c r="CL723">
        <v>0</v>
      </c>
      <c r="CM723">
        <v>-5.834139883518219</v>
      </c>
      <c r="CN723">
        <v>-2.1247896552085876</v>
      </c>
      <c r="CO723">
        <v>-3.5362169146537794</v>
      </c>
      <c r="CP723">
        <v>-67211452423.54274</v>
      </c>
      <c r="CQ723">
        <v>-24478363850.091217</v>
      </c>
      <c r="CR723">
        <v>-40738528671.556725</v>
      </c>
      <c r="CS723">
        <v>0.98280465579775311</v>
      </c>
      <c r="CT723">
        <v>11322273665.634623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1</v>
      </c>
      <c r="DJ723">
        <v>0</v>
      </c>
      <c r="DK723">
        <v>11520370400</v>
      </c>
      <c r="DL723">
        <v>0</v>
      </c>
      <c r="DM723">
        <v>7990494110</v>
      </c>
      <c r="DN723">
        <v>0</v>
      </c>
      <c r="DO723">
        <v>3573120000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5556738070</v>
      </c>
      <c r="DW723">
        <v>372562.87877331674</v>
      </c>
      <c r="DX723">
        <v>0</v>
      </c>
      <c r="DY723">
        <v>2526370061.1114802</v>
      </c>
      <c r="DZ723">
        <v>1288964328.4650409</v>
      </c>
      <c r="EA723">
        <v>0</v>
      </c>
      <c r="EB723">
        <v>3815706952.4552946</v>
      </c>
      <c r="EC723">
        <v>0.68668108958666363</v>
      </c>
      <c r="ED723">
        <v>3815706952.4552941</v>
      </c>
      <c r="EE723">
        <v>7910820498.7139482</v>
      </c>
      <c r="EF723">
        <v>0</v>
      </c>
      <c r="EG723">
        <v>199703</v>
      </c>
      <c r="EH723">
        <v>0</v>
      </c>
      <c r="EI723">
        <v>0</v>
      </c>
      <c r="EJ723">
        <v>-43243710</v>
      </c>
      <c r="EK723">
        <v>0</v>
      </c>
      <c r="EL723">
        <v>199703</v>
      </c>
      <c r="EM723">
        <v>0</v>
      </c>
      <c r="EN723">
        <v>0</v>
      </c>
      <c r="EO723">
        <v>-43243710</v>
      </c>
      <c r="EP723">
        <v>-43044007</v>
      </c>
      <c r="EQ723">
        <v>-43044007</v>
      </c>
      <c r="ER723">
        <v>713</v>
      </c>
      <c r="ES723" t="s">
        <v>10328</v>
      </c>
      <c r="ET723" t="s">
        <v>10328</v>
      </c>
      <c r="EU723">
        <v>2025</v>
      </c>
      <c r="EV723" t="s">
        <v>613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199703</v>
      </c>
      <c r="FI723">
        <v>0</v>
      </c>
      <c r="FJ723">
        <v>0</v>
      </c>
      <c r="FK723">
        <v>-43243710</v>
      </c>
      <c r="FL723">
        <v>0</v>
      </c>
      <c r="FM723">
        <v>199703</v>
      </c>
      <c r="FN723">
        <v>0</v>
      </c>
      <c r="FO723">
        <v>0</v>
      </c>
      <c r="FP723">
        <v>-43243710</v>
      </c>
      <c r="FQ723" t="b">
        <v>1</v>
      </c>
      <c r="FR723" t="b">
        <v>1</v>
      </c>
    </row>
    <row r="724" spans="1:174" x14ac:dyDescent="0.4">
      <c r="A724" t="s">
        <v>400</v>
      </c>
      <c r="B724">
        <v>907079231902</v>
      </c>
      <c r="C724">
        <v>6000000001308</v>
      </c>
      <c r="D724" t="s">
        <v>2486</v>
      </c>
      <c r="E724" t="s">
        <v>2487</v>
      </c>
      <c r="F724" t="s">
        <v>647</v>
      </c>
      <c r="G724" t="s">
        <v>1280</v>
      </c>
      <c r="H724" t="s">
        <v>1463</v>
      </c>
      <c r="I724" t="s">
        <v>590</v>
      </c>
      <c r="J724" t="s">
        <v>591</v>
      </c>
      <c r="K724" t="s">
        <v>592</v>
      </c>
      <c r="L724" t="s">
        <v>593</v>
      </c>
      <c r="M724" t="s">
        <v>2294</v>
      </c>
      <c r="N724" t="s">
        <v>595</v>
      </c>
      <c r="O724" t="s">
        <v>596</v>
      </c>
      <c r="P724" t="s">
        <v>595</v>
      </c>
      <c r="Q724" t="s">
        <v>597</v>
      </c>
      <c r="R724" t="s">
        <v>598</v>
      </c>
      <c r="S724" t="s">
        <v>598</v>
      </c>
      <c r="T724" s="1">
        <v>45763</v>
      </c>
      <c r="U724" s="1">
        <v>46807</v>
      </c>
      <c r="V724" s="1">
        <v>46807</v>
      </c>
      <c r="X724" t="s">
        <v>594</v>
      </c>
      <c r="Y724" t="s">
        <v>594</v>
      </c>
      <c r="Z724" t="s">
        <v>594</v>
      </c>
      <c r="AA724" t="s">
        <v>594</v>
      </c>
      <c r="AB724" t="s">
        <v>1733</v>
      </c>
      <c r="AC724" t="s">
        <v>594</v>
      </c>
      <c r="AD724" t="s">
        <v>825</v>
      </c>
      <c r="AF724" t="s">
        <v>10331</v>
      </c>
      <c r="AH724" s="1">
        <v>45762</v>
      </c>
      <c r="AI724" t="s">
        <v>607</v>
      </c>
      <c r="AJ724" t="s">
        <v>608</v>
      </c>
      <c r="AK724" t="s">
        <v>647</v>
      </c>
      <c r="AL724" t="s">
        <v>609</v>
      </c>
      <c r="AM724" t="s">
        <v>610</v>
      </c>
      <c r="AN724" t="s">
        <v>619</v>
      </c>
      <c r="AO724">
        <v>0</v>
      </c>
      <c r="AP724">
        <v>100000000000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1700000000</v>
      </c>
      <c r="AW724">
        <v>100000000000</v>
      </c>
      <c r="AX724">
        <v>0</v>
      </c>
      <c r="AY724">
        <v>0</v>
      </c>
      <c r="AZ724">
        <v>1044566330</v>
      </c>
      <c r="BA724">
        <v>0</v>
      </c>
      <c r="BB724">
        <v>1700000000</v>
      </c>
      <c r="BC724">
        <v>98955433670</v>
      </c>
      <c r="BD724">
        <v>0</v>
      </c>
      <c r="BE724">
        <v>744974794</v>
      </c>
      <c r="BF724">
        <v>4901919339</v>
      </c>
      <c r="BG724">
        <v>0</v>
      </c>
      <c r="BH724">
        <v>744397260</v>
      </c>
      <c r="BI724">
        <v>577534</v>
      </c>
      <c r="BJ724">
        <v>0</v>
      </c>
      <c r="BK724">
        <v>0</v>
      </c>
      <c r="BL724">
        <v>1338035562</v>
      </c>
      <c r="BM724">
        <v>0</v>
      </c>
      <c r="BN724">
        <v>0</v>
      </c>
      <c r="BO724">
        <v>423903144</v>
      </c>
      <c r="BP724">
        <v>1458998291</v>
      </c>
      <c r="BQ724">
        <v>423903144</v>
      </c>
      <c r="BR724">
        <v>1458998291</v>
      </c>
      <c r="BS724">
        <v>0</v>
      </c>
      <c r="BT724">
        <v>0</v>
      </c>
      <c r="BU724">
        <v>0</v>
      </c>
      <c r="BV724">
        <v>423903144</v>
      </c>
      <c r="BW724">
        <v>1458998291</v>
      </c>
      <c r="BX724">
        <v>0.42938803331036374</v>
      </c>
      <c r="BY724">
        <v>1.4975285807752219</v>
      </c>
      <c r="BZ724">
        <v>0</v>
      </c>
      <c r="CA724">
        <v>100000000000</v>
      </c>
      <c r="CB724">
        <v>100000000000</v>
      </c>
      <c r="CC724">
        <v>98300000000</v>
      </c>
      <c r="CD724">
        <v>0</v>
      </c>
      <c r="CE724">
        <v>98955433670</v>
      </c>
      <c r="CF724">
        <v>98913722306</v>
      </c>
      <c r="CG724">
        <v>97357714282</v>
      </c>
      <c r="CH724">
        <v>98955433670</v>
      </c>
      <c r="CI724">
        <v>98913722306</v>
      </c>
      <c r="CJ724">
        <v>97357714282</v>
      </c>
      <c r="CK724">
        <v>-102280612</v>
      </c>
      <c r="CL724">
        <v>0</v>
      </c>
      <c r="CM724">
        <v>0.431730475</v>
      </c>
      <c r="CN724">
        <v>5.1807657000000003</v>
      </c>
      <c r="CO724">
        <v>5.1807657000000003</v>
      </c>
      <c r="CP724">
        <v>42722076382.180092</v>
      </c>
      <c r="CQ724">
        <v>512664916586.16113</v>
      </c>
      <c r="CR724">
        <v>512664916586.16113</v>
      </c>
      <c r="CS724">
        <v>1.0490191933899999</v>
      </c>
      <c r="CT724">
        <v>103806149210.06104</v>
      </c>
      <c r="CU724">
        <v>4.5</v>
      </c>
      <c r="CV724">
        <v>0</v>
      </c>
      <c r="CW724">
        <v>4.5</v>
      </c>
      <c r="CX724">
        <v>0</v>
      </c>
      <c r="CY724">
        <v>0</v>
      </c>
      <c r="CZ724">
        <v>445299451515</v>
      </c>
      <c r="DA724">
        <v>0</v>
      </c>
      <c r="DB724">
        <v>7650000000</v>
      </c>
      <c r="DC724">
        <v>0</v>
      </c>
      <c r="DD724">
        <v>0</v>
      </c>
      <c r="DE724">
        <v>98955433670</v>
      </c>
      <c r="DF724">
        <v>0</v>
      </c>
      <c r="DG724">
        <v>0</v>
      </c>
      <c r="DH724">
        <v>1</v>
      </c>
      <c r="DI724">
        <v>0</v>
      </c>
      <c r="DJ724">
        <v>98955433670</v>
      </c>
      <c r="DK724">
        <v>0</v>
      </c>
      <c r="DL724">
        <v>97357714282</v>
      </c>
      <c r="DM724">
        <v>0</v>
      </c>
      <c r="DN724">
        <v>1700000000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85805132559.314941</v>
      </c>
      <c r="DW724">
        <v>10125005641.999165</v>
      </c>
      <c r="DX724">
        <v>0</v>
      </c>
      <c r="DY724">
        <v>0</v>
      </c>
      <c r="DZ724">
        <v>0</v>
      </c>
      <c r="EA724">
        <v>0</v>
      </c>
      <c r="EB724">
        <v>10125005641.999165</v>
      </c>
      <c r="EC724">
        <v>0.11800000000000002</v>
      </c>
      <c r="ED724">
        <v>10125005641.999165</v>
      </c>
      <c r="EE724">
        <v>11676741173.060001</v>
      </c>
      <c r="EF724">
        <v>0</v>
      </c>
      <c r="EG724">
        <v>423903144</v>
      </c>
      <c r="EH724">
        <v>0</v>
      </c>
      <c r="EI724">
        <v>0</v>
      </c>
      <c r="EJ724">
        <v>0</v>
      </c>
      <c r="EK724">
        <v>0</v>
      </c>
      <c r="EL724">
        <v>1458998291</v>
      </c>
      <c r="EM724">
        <v>0</v>
      </c>
      <c r="EN724">
        <v>0</v>
      </c>
      <c r="EO724">
        <v>0</v>
      </c>
      <c r="EP724">
        <v>423903144</v>
      </c>
      <c r="EQ724">
        <v>1458998291</v>
      </c>
      <c r="ER724">
        <v>89</v>
      </c>
      <c r="ES724" t="s">
        <v>10328</v>
      </c>
      <c r="ET724" t="s">
        <v>10328</v>
      </c>
      <c r="EU724">
        <v>2025</v>
      </c>
      <c r="EV724" t="s">
        <v>10329</v>
      </c>
      <c r="EW724">
        <v>0</v>
      </c>
      <c r="EX724">
        <v>423903144</v>
      </c>
      <c r="EY724">
        <v>0</v>
      </c>
      <c r="EZ724">
        <v>0</v>
      </c>
      <c r="FA724">
        <v>0</v>
      </c>
      <c r="FB724">
        <v>0</v>
      </c>
      <c r="FC724">
        <v>1458998291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 t="b">
        <v>1</v>
      </c>
      <c r="FR724" t="b">
        <v>1</v>
      </c>
    </row>
    <row r="725" spans="1:174" x14ac:dyDescent="0.4">
      <c r="A725" t="s">
        <v>401</v>
      </c>
      <c r="B725">
        <v>800716489804</v>
      </c>
      <c r="C725">
        <v>6000000001309</v>
      </c>
      <c r="D725" t="s">
        <v>2488</v>
      </c>
      <c r="E725" t="s">
        <v>2489</v>
      </c>
      <c r="F725" t="s">
        <v>647</v>
      </c>
      <c r="G725" t="s">
        <v>648</v>
      </c>
      <c r="H725" t="s">
        <v>973</v>
      </c>
      <c r="I725" t="s">
        <v>590</v>
      </c>
      <c r="J725" t="s">
        <v>591</v>
      </c>
      <c r="K725" t="s">
        <v>592</v>
      </c>
      <c r="L725" t="s">
        <v>593</v>
      </c>
      <c r="M725" t="s">
        <v>1230</v>
      </c>
      <c r="N725" t="s">
        <v>595</v>
      </c>
      <c r="O725" t="s">
        <v>596</v>
      </c>
      <c r="P725" t="s">
        <v>595</v>
      </c>
      <c r="Q725" t="s">
        <v>597</v>
      </c>
      <c r="R725" t="s">
        <v>598</v>
      </c>
      <c r="S725" t="s">
        <v>598</v>
      </c>
      <c r="T725" s="1">
        <v>45775</v>
      </c>
      <c r="U725" s="1">
        <v>46688</v>
      </c>
      <c r="V725" s="1">
        <v>46688</v>
      </c>
      <c r="X725" t="s">
        <v>594</v>
      </c>
      <c r="Y725" t="s">
        <v>594</v>
      </c>
      <c r="Z725" t="s">
        <v>594</v>
      </c>
      <c r="AA725" t="s">
        <v>594</v>
      </c>
      <c r="AB725" t="s">
        <v>1764</v>
      </c>
      <c r="AC725" t="s">
        <v>594</v>
      </c>
      <c r="AD725" t="s">
        <v>661</v>
      </c>
      <c r="AF725" t="s">
        <v>10331</v>
      </c>
      <c r="AH725" s="1">
        <v>45771</v>
      </c>
      <c r="AI725" t="s">
        <v>607</v>
      </c>
      <c r="AJ725" t="s">
        <v>608</v>
      </c>
      <c r="AK725" t="s">
        <v>647</v>
      </c>
      <c r="AL725" t="s">
        <v>609</v>
      </c>
      <c r="AM725" t="s">
        <v>610</v>
      </c>
      <c r="AN725" t="s">
        <v>619</v>
      </c>
      <c r="AO725">
        <v>0</v>
      </c>
      <c r="AP725">
        <v>108900000000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108900000000</v>
      </c>
      <c r="AX725">
        <v>0</v>
      </c>
      <c r="AY725">
        <v>0</v>
      </c>
      <c r="AZ725">
        <v>54450000</v>
      </c>
      <c r="BA725">
        <v>0</v>
      </c>
      <c r="BB725">
        <v>0</v>
      </c>
      <c r="BC725">
        <v>108845550000</v>
      </c>
      <c r="BD725">
        <v>0</v>
      </c>
      <c r="BE725">
        <v>1180296986</v>
      </c>
      <c r="BF725">
        <v>4382263792</v>
      </c>
      <c r="BG725">
        <v>0</v>
      </c>
      <c r="BH725">
        <v>1180296986</v>
      </c>
      <c r="BI725">
        <v>0</v>
      </c>
      <c r="BJ725">
        <v>0</v>
      </c>
      <c r="BK725">
        <v>0</v>
      </c>
      <c r="BL725">
        <v>1154638356</v>
      </c>
      <c r="BM725">
        <v>0</v>
      </c>
      <c r="BN725">
        <v>0</v>
      </c>
      <c r="BO725">
        <v>397509913</v>
      </c>
      <c r="BP725">
        <v>1156845864</v>
      </c>
      <c r="BQ725">
        <v>397509913</v>
      </c>
      <c r="BR725">
        <v>1156845864</v>
      </c>
      <c r="BS725">
        <v>0</v>
      </c>
      <c r="BT725">
        <v>0</v>
      </c>
      <c r="BU725">
        <v>0</v>
      </c>
      <c r="BV725">
        <v>397509913</v>
      </c>
      <c r="BW725">
        <v>1156845864</v>
      </c>
      <c r="BX725">
        <v>0.3658735748632484</v>
      </c>
      <c r="BY725">
        <v>1.0685214723322611</v>
      </c>
      <c r="BZ725">
        <v>0</v>
      </c>
      <c r="CA725">
        <v>108900000000</v>
      </c>
      <c r="CB725">
        <v>108900000000</v>
      </c>
      <c r="CC725">
        <v>108900000000</v>
      </c>
      <c r="CD725">
        <v>0</v>
      </c>
      <c r="CE725">
        <v>108845550000</v>
      </c>
      <c r="CF725">
        <v>108845550000</v>
      </c>
      <c r="CG725">
        <v>108843372000</v>
      </c>
      <c r="CH725">
        <v>108845550000</v>
      </c>
      <c r="CI725">
        <v>108845550000</v>
      </c>
      <c r="CJ725">
        <v>108843372000</v>
      </c>
      <c r="CK725">
        <v>2178000</v>
      </c>
      <c r="CL725">
        <v>0</v>
      </c>
      <c r="CM725">
        <v>0.36338714166666669</v>
      </c>
      <c r="CN725">
        <v>4.3606457000000001</v>
      </c>
      <c r="CO725">
        <v>4.3606457000000001</v>
      </c>
      <c r="CP725">
        <v>39553073297.636253</v>
      </c>
      <c r="CQ725">
        <v>474636879571.63501</v>
      </c>
      <c r="CR725">
        <v>474636879571.63501</v>
      </c>
      <c r="CS725">
        <v>1.040241173480257</v>
      </c>
      <c r="CT725">
        <v>113225622660.10399</v>
      </c>
      <c r="CU725">
        <v>4.3</v>
      </c>
      <c r="CV725">
        <v>0</v>
      </c>
      <c r="CW725">
        <v>0</v>
      </c>
      <c r="CX725">
        <v>0</v>
      </c>
      <c r="CY725">
        <v>0</v>
      </c>
      <c r="CZ725">
        <v>468035865000</v>
      </c>
      <c r="DA725">
        <v>0</v>
      </c>
      <c r="DB725">
        <v>0</v>
      </c>
      <c r="DC725">
        <v>0</v>
      </c>
      <c r="DD725">
        <v>0</v>
      </c>
      <c r="DE725">
        <v>108845550000</v>
      </c>
      <c r="DF725">
        <v>0</v>
      </c>
      <c r="DG725">
        <v>0</v>
      </c>
      <c r="DH725">
        <v>1</v>
      </c>
      <c r="DI725">
        <v>0</v>
      </c>
      <c r="DJ725">
        <v>108845550000</v>
      </c>
      <c r="DK725">
        <v>0</v>
      </c>
      <c r="DL725">
        <v>108843372000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112780765564.24086</v>
      </c>
      <c r="DW725">
        <v>6816110503.6944523</v>
      </c>
      <c r="DX725">
        <v>0</v>
      </c>
      <c r="DY725">
        <v>0</v>
      </c>
      <c r="DZ725">
        <v>0</v>
      </c>
      <c r="EA725">
        <v>0</v>
      </c>
      <c r="EB725">
        <v>6816110503.6944523</v>
      </c>
      <c r="EC725">
        <v>6.0436817125628921E-2</v>
      </c>
      <c r="ED725">
        <v>6816110503.6944523</v>
      </c>
      <c r="EE725">
        <v>6578278600.2884989</v>
      </c>
      <c r="EF725">
        <v>0</v>
      </c>
      <c r="EG725">
        <v>397509913</v>
      </c>
      <c r="EH725">
        <v>0</v>
      </c>
      <c r="EI725">
        <v>0</v>
      </c>
      <c r="EJ725">
        <v>0</v>
      </c>
      <c r="EK725">
        <v>0</v>
      </c>
      <c r="EL725">
        <v>1156845864</v>
      </c>
      <c r="EM725">
        <v>0</v>
      </c>
      <c r="EN725">
        <v>0</v>
      </c>
      <c r="EO725">
        <v>0</v>
      </c>
      <c r="EP725">
        <v>397509913</v>
      </c>
      <c r="EQ725">
        <v>1156845864</v>
      </c>
      <c r="ER725">
        <v>106</v>
      </c>
      <c r="ES725" t="s">
        <v>10328</v>
      </c>
      <c r="ET725" t="s">
        <v>10328</v>
      </c>
      <c r="EU725">
        <v>2025</v>
      </c>
      <c r="EV725" t="s">
        <v>10329</v>
      </c>
      <c r="EW725">
        <v>0</v>
      </c>
      <c r="EX725">
        <v>397509913</v>
      </c>
      <c r="EY725">
        <v>0</v>
      </c>
      <c r="EZ725">
        <v>0</v>
      </c>
      <c r="FA725">
        <v>0</v>
      </c>
      <c r="FB725">
        <v>0</v>
      </c>
      <c r="FC725">
        <v>1156845864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 t="b">
        <v>1</v>
      </c>
      <c r="FR725" t="b">
        <v>1</v>
      </c>
    </row>
    <row r="726" spans="1:174" x14ac:dyDescent="0.4">
      <c r="A726" t="s">
        <v>399</v>
      </c>
      <c r="B726" t="s">
        <v>2490</v>
      </c>
      <c r="C726">
        <v>210002232</v>
      </c>
      <c r="D726" t="s">
        <v>2491</v>
      </c>
      <c r="E726" t="s">
        <v>2492</v>
      </c>
      <c r="F726" t="s">
        <v>728</v>
      </c>
      <c r="G726" t="s">
        <v>728</v>
      </c>
      <c r="H726" t="s">
        <v>728</v>
      </c>
      <c r="I726" t="s">
        <v>730</v>
      </c>
      <c r="J726" t="s">
        <v>695</v>
      </c>
      <c r="K726" t="s">
        <v>592</v>
      </c>
      <c r="L726" t="s">
        <v>695</v>
      </c>
      <c r="M726" t="s">
        <v>594</v>
      </c>
      <c r="N726" t="s">
        <v>635</v>
      </c>
      <c r="O726" t="s">
        <v>624</v>
      </c>
      <c r="P726" t="s">
        <v>625</v>
      </c>
      <c r="Q726" t="s">
        <v>696</v>
      </c>
      <c r="R726" t="s">
        <v>733</v>
      </c>
      <c r="S726" t="s">
        <v>733</v>
      </c>
      <c r="T726" s="1">
        <v>45996</v>
      </c>
      <c r="U726" s="1">
        <v>47822</v>
      </c>
      <c r="V726" s="1">
        <v>49648</v>
      </c>
      <c r="X726" t="s">
        <v>594</v>
      </c>
      <c r="Y726" t="s">
        <v>594</v>
      </c>
      <c r="Z726" t="s">
        <v>594</v>
      </c>
      <c r="AA726" t="s">
        <v>594</v>
      </c>
      <c r="AB726" t="s">
        <v>594</v>
      </c>
      <c r="AC726" t="s">
        <v>2493</v>
      </c>
      <c r="AD726" t="s">
        <v>1136</v>
      </c>
      <c r="AF726" t="s">
        <v>735</v>
      </c>
      <c r="AH726" s="1">
        <v>45777</v>
      </c>
      <c r="AI726" t="s">
        <v>607</v>
      </c>
      <c r="AJ726" t="s">
        <v>737</v>
      </c>
      <c r="AK726" t="s">
        <v>728</v>
      </c>
      <c r="AL726" t="s">
        <v>627</v>
      </c>
      <c r="AM726" t="s">
        <v>610</v>
      </c>
      <c r="AN726" t="s">
        <v>619</v>
      </c>
      <c r="AO726">
        <v>50000000</v>
      </c>
      <c r="AP726">
        <v>70000000000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418338905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418338905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3578</v>
      </c>
      <c r="BN726">
        <v>-1193333</v>
      </c>
      <c r="BO726">
        <v>0</v>
      </c>
      <c r="BP726">
        <v>0</v>
      </c>
      <c r="BQ726">
        <v>3578</v>
      </c>
      <c r="BR726">
        <v>-1193333</v>
      </c>
      <c r="BS726">
        <v>0</v>
      </c>
      <c r="BT726">
        <v>0</v>
      </c>
      <c r="BU726">
        <v>0</v>
      </c>
      <c r="BV726">
        <v>3578</v>
      </c>
      <c r="BW726">
        <v>-1193333</v>
      </c>
      <c r="BX726">
        <v>8.556113067546791E-4</v>
      </c>
      <c r="BY726">
        <v>-0.28395157176512908</v>
      </c>
      <c r="BZ726">
        <v>284681.12</v>
      </c>
      <c r="CA726">
        <v>418338905</v>
      </c>
      <c r="CB726">
        <v>418338905</v>
      </c>
      <c r="CC726">
        <v>418338905</v>
      </c>
      <c r="CD726">
        <v>284681.12</v>
      </c>
      <c r="CE726">
        <v>430836407</v>
      </c>
      <c r="CF726">
        <v>405528255</v>
      </c>
      <c r="CG726">
        <v>408488939</v>
      </c>
      <c r="CH726">
        <v>418338905.83199996</v>
      </c>
      <c r="CI726">
        <v>418338905.39999998</v>
      </c>
      <c r="CJ726">
        <v>418338905.75199997</v>
      </c>
      <c r="CK726">
        <v>7.9999983310699463E-2</v>
      </c>
      <c r="CL726">
        <v>0</v>
      </c>
      <c r="CM726">
        <v>103.96637558937074</v>
      </c>
      <c r="CN726">
        <v>24.11191999912262</v>
      </c>
      <c r="CO726">
        <v>11.108470559120178</v>
      </c>
      <c r="CP726">
        <v>44792499707.737</v>
      </c>
      <c r="CQ726">
        <v>10388292978.293432</v>
      </c>
      <c r="CR726">
        <v>4785933542.9566183</v>
      </c>
      <c r="CS726">
        <v>1.0298741088878645</v>
      </c>
      <c r="CT726">
        <v>443707260.73557431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1</v>
      </c>
      <c r="DJ726">
        <v>0</v>
      </c>
      <c r="DK726">
        <v>430836407</v>
      </c>
      <c r="DL726">
        <v>0</v>
      </c>
      <c r="DM726">
        <v>408488939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25308152</v>
      </c>
      <c r="EG726">
        <v>0</v>
      </c>
      <c r="EH726">
        <v>0</v>
      </c>
      <c r="EI726">
        <v>-25304574</v>
      </c>
      <c r="EJ726">
        <v>0</v>
      </c>
      <c r="EK726">
        <v>22347468</v>
      </c>
      <c r="EL726">
        <v>0</v>
      </c>
      <c r="EM726">
        <v>0</v>
      </c>
      <c r="EN726">
        <v>-23540801</v>
      </c>
      <c r="EO726">
        <v>0</v>
      </c>
      <c r="EP726">
        <v>3578</v>
      </c>
      <c r="EQ726">
        <v>-1193333</v>
      </c>
      <c r="ER726">
        <v>694</v>
      </c>
      <c r="ES726" t="s">
        <v>881</v>
      </c>
      <c r="EU726">
        <v>2025</v>
      </c>
      <c r="EV726" t="s">
        <v>855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25308152</v>
      </c>
      <c r="FH726">
        <v>0</v>
      </c>
      <c r="FI726">
        <v>0</v>
      </c>
      <c r="FJ726">
        <v>-25304574</v>
      </c>
      <c r="FK726">
        <v>0</v>
      </c>
      <c r="FL726">
        <v>22347468</v>
      </c>
      <c r="FM726">
        <v>0</v>
      </c>
      <c r="FN726">
        <v>0</v>
      </c>
      <c r="FO726">
        <v>-23540801</v>
      </c>
      <c r="FP726">
        <v>0</v>
      </c>
      <c r="FQ726" t="b">
        <v>1</v>
      </c>
      <c r="FR726" t="b">
        <v>1</v>
      </c>
    </row>
    <row r="727" spans="1:174" x14ac:dyDescent="0.4">
      <c r="A727" t="s">
        <v>402</v>
      </c>
      <c r="B727" t="s">
        <v>2494</v>
      </c>
      <c r="C727">
        <v>210002140</v>
      </c>
      <c r="D727" t="s">
        <v>2495</v>
      </c>
      <c r="E727" t="s">
        <v>2495</v>
      </c>
      <c r="F727" t="s">
        <v>868</v>
      </c>
      <c r="G727" t="s">
        <v>868</v>
      </c>
      <c r="H727" t="s">
        <v>868</v>
      </c>
      <c r="I727" t="s">
        <v>730</v>
      </c>
      <c r="J727" t="s">
        <v>878</v>
      </c>
      <c r="K727" t="s">
        <v>732</v>
      </c>
      <c r="L727" t="s">
        <v>1576</v>
      </c>
      <c r="M727" t="s">
        <v>594</v>
      </c>
      <c r="N727" t="s">
        <v>635</v>
      </c>
      <c r="O727" t="s">
        <v>624</v>
      </c>
      <c r="P727" t="s">
        <v>625</v>
      </c>
      <c r="Q727" t="s">
        <v>696</v>
      </c>
      <c r="R727" t="s">
        <v>733</v>
      </c>
      <c r="S727" t="s">
        <v>733</v>
      </c>
      <c r="T727" s="1">
        <v>45840</v>
      </c>
      <c r="U727" s="1">
        <v>47848</v>
      </c>
      <c r="V727" s="1">
        <v>49492</v>
      </c>
      <c r="X727" t="s">
        <v>594</v>
      </c>
      <c r="Y727" t="s">
        <v>594</v>
      </c>
      <c r="Z727" t="s">
        <v>594</v>
      </c>
      <c r="AA727" t="s">
        <v>594</v>
      </c>
      <c r="AB727" t="s">
        <v>594</v>
      </c>
      <c r="AC727" t="s">
        <v>1577</v>
      </c>
      <c r="AD727" t="s">
        <v>1037</v>
      </c>
      <c r="AF727" t="s">
        <v>870</v>
      </c>
      <c r="AH727" s="1">
        <v>45792</v>
      </c>
      <c r="AI727" t="s">
        <v>607</v>
      </c>
      <c r="AJ727" t="s">
        <v>737</v>
      </c>
      <c r="AK727" t="s">
        <v>868</v>
      </c>
      <c r="AL727" t="s">
        <v>627</v>
      </c>
      <c r="AM727" t="s">
        <v>610</v>
      </c>
      <c r="AN727" t="s">
        <v>619</v>
      </c>
      <c r="AO727">
        <v>20000000</v>
      </c>
      <c r="AP727">
        <v>28000000000</v>
      </c>
      <c r="AQ727">
        <v>0</v>
      </c>
      <c r="AR727">
        <v>0</v>
      </c>
      <c r="AS727">
        <v>0</v>
      </c>
      <c r="AT727">
        <v>0</v>
      </c>
      <c r="AU727">
        <v>972140000</v>
      </c>
      <c r="AV727">
        <v>2636765000</v>
      </c>
      <c r="AW727">
        <v>8125465000</v>
      </c>
      <c r="AX727">
        <v>0</v>
      </c>
      <c r="AY727">
        <v>0</v>
      </c>
      <c r="AZ727">
        <v>0</v>
      </c>
      <c r="BA727">
        <v>972140000</v>
      </c>
      <c r="BB727">
        <v>2636765000</v>
      </c>
      <c r="BC727">
        <v>8125465000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1842750973</v>
      </c>
      <c r="BN727">
        <v>1822098523</v>
      </c>
      <c r="BO727">
        <v>0</v>
      </c>
      <c r="BP727">
        <v>0</v>
      </c>
      <c r="BQ727">
        <v>1842750973</v>
      </c>
      <c r="BR727">
        <v>1822098523</v>
      </c>
      <c r="BS727">
        <v>0</v>
      </c>
      <c r="BT727">
        <v>0</v>
      </c>
      <c r="BU727">
        <v>0</v>
      </c>
      <c r="BV727">
        <v>1842750973</v>
      </c>
      <c r="BW727">
        <v>1822098523</v>
      </c>
      <c r="BX727">
        <v>23.981483776468878</v>
      </c>
      <c r="BY727">
        <v>26.427055967863062</v>
      </c>
      <c r="BZ727">
        <v>5700000</v>
      </c>
      <c r="CA727">
        <v>8125465000</v>
      </c>
      <c r="CB727">
        <v>7153325000</v>
      </c>
      <c r="CC727">
        <v>5488700000</v>
      </c>
      <c r="CD727">
        <v>6755428</v>
      </c>
      <c r="CE727">
        <v>10223664735</v>
      </c>
      <c r="CF727">
        <v>6987200990</v>
      </c>
      <c r="CG727">
        <v>5388078198</v>
      </c>
      <c r="CH727">
        <v>9722749761</v>
      </c>
      <c r="CI727">
        <v>6946800990</v>
      </c>
      <c r="CJ727">
        <v>5280668181</v>
      </c>
      <c r="CK727">
        <v>1805316580</v>
      </c>
      <c r="CL727">
        <v>0</v>
      </c>
      <c r="CM727">
        <v>2475.622615814209</v>
      </c>
      <c r="CN727">
        <v>225.51311254501343</v>
      </c>
      <c r="CO727">
        <v>73.801726102828979</v>
      </c>
      <c r="CP727">
        <v>25309935634468.184</v>
      </c>
      <c r="CQ727">
        <v>2305570456006.54</v>
      </c>
      <c r="CR727">
        <v>754524104539.62158</v>
      </c>
      <c r="CS727">
        <v>1.2582251889584166</v>
      </c>
      <c r="CT727">
        <v>12863672493.042875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1</v>
      </c>
      <c r="DJ727">
        <v>0</v>
      </c>
      <c r="DK727">
        <v>10223664735</v>
      </c>
      <c r="DL727">
        <v>0</v>
      </c>
      <c r="DM727">
        <v>5388078198</v>
      </c>
      <c r="DN727">
        <v>0</v>
      </c>
      <c r="DO727">
        <v>2636765000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447626278</v>
      </c>
      <c r="EG727">
        <v>0</v>
      </c>
      <c r="EH727">
        <v>0</v>
      </c>
      <c r="EI727">
        <v>-421572772</v>
      </c>
      <c r="EJ727">
        <v>1816697467</v>
      </c>
      <c r="EK727">
        <v>382124070</v>
      </c>
      <c r="EL727">
        <v>0</v>
      </c>
      <c r="EM727">
        <v>0</v>
      </c>
      <c r="EN727">
        <v>-376723014</v>
      </c>
      <c r="EO727">
        <v>1816697467</v>
      </c>
      <c r="EP727">
        <v>1842750973</v>
      </c>
      <c r="EQ727">
        <v>1822098523</v>
      </c>
      <c r="ER727">
        <v>72</v>
      </c>
      <c r="ES727" t="s">
        <v>1424</v>
      </c>
      <c r="EU727">
        <v>2025</v>
      </c>
      <c r="EV727" t="s">
        <v>855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447626278</v>
      </c>
      <c r="FH727">
        <v>0</v>
      </c>
      <c r="FI727">
        <v>0</v>
      </c>
      <c r="FJ727">
        <v>-421572772</v>
      </c>
      <c r="FK727">
        <v>1816697467</v>
      </c>
      <c r="FL727">
        <v>382124070</v>
      </c>
      <c r="FM727">
        <v>0</v>
      </c>
      <c r="FN727">
        <v>0</v>
      </c>
      <c r="FO727">
        <v>-376723014</v>
      </c>
      <c r="FP727">
        <v>1816697467</v>
      </c>
      <c r="FQ727" t="b">
        <v>1</v>
      </c>
      <c r="FR727" t="b">
        <v>1</v>
      </c>
    </row>
    <row r="728" spans="1:174" x14ac:dyDescent="0.4">
      <c r="A728" t="s">
        <v>403</v>
      </c>
      <c r="B728">
        <v>807001528802</v>
      </c>
      <c r="C728">
        <v>6000000001315</v>
      </c>
      <c r="D728" t="s">
        <v>2496</v>
      </c>
      <c r="E728" t="s">
        <v>2497</v>
      </c>
      <c r="F728" t="s">
        <v>587</v>
      </c>
      <c r="G728" t="s">
        <v>588</v>
      </c>
      <c r="H728" t="s">
        <v>589</v>
      </c>
      <c r="I728" t="s">
        <v>590</v>
      </c>
      <c r="J728" t="s">
        <v>591</v>
      </c>
      <c r="K728" t="s">
        <v>592</v>
      </c>
      <c r="L728" t="s">
        <v>593</v>
      </c>
      <c r="M728" t="s">
        <v>594</v>
      </c>
      <c r="N728" t="s">
        <v>595</v>
      </c>
      <c r="O728" t="s">
        <v>596</v>
      </c>
      <c r="P728" t="s">
        <v>595</v>
      </c>
      <c r="Q728" t="s">
        <v>597</v>
      </c>
      <c r="R728" t="s">
        <v>598</v>
      </c>
      <c r="S728" t="s">
        <v>598</v>
      </c>
      <c r="T728" s="1">
        <v>45838</v>
      </c>
      <c r="U728" s="1">
        <v>55974</v>
      </c>
      <c r="V728" s="1">
        <v>55974</v>
      </c>
      <c r="X728" t="s">
        <v>599</v>
      </c>
      <c r="Y728" t="s">
        <v>600</v>
      </c>
      <c r="Z728" t="s">
        <v>2498</v>
      </c>
      <c r="AA728" t="s">
        <v>2499</v>
      </c>
      <c r="AB728" t="s">
        <v>594</v>
      </c>
      <c r="AC728" t="s">
        <v>594</v>
      </c>
      <c r="AD728" t="s">
        <v>681</v>
      </c>
      <c r="AF728" t="s">
        <v>605</v>
      </c>
      <c r="AH728" s="1">
        <v>45826</v>
      </c>
      <c r="AI728" t="s">
        <v>607</v>
      </c>
      <c r="AJ728" t="s">
        <v>608</v>
      </c>
      <c r="AK728" t="s">
        <v>587</v>
      </c>
      <c r="AL728" t="s">
        <v>609</v>
      </c>
      <c r="AM728" t="s">
        <v>610</v>
      </c>
      <c r="AN728" t="s">
        <v>619</v>
      </c>
      <c r="AO728">
        <v>0</v>
      </c>
      <c r="AP728">
        <v>120110000000</v>
      </c>
      <c r="AQ728">
        <v>0</v>
      </c>
      <c r="AR728">
        <v>0</v>
      </c>
      <c r="AS728">
        <v>0</v>
      </c>
      <c r="AT728">
        <v>0</v>
      </c>
      <c r="AU728">
        <v>4247000000</v>
      </c>
      <c r="AV728">
        <v>4247000000</v>
      </c>
      <c r="AW728">
        <v>30287000000</v>
      </c>
      <c r="AX728">
        <v>0</v>
      </c>
      <c r="AY728">
        <v>0</v>
      </c>
      <c r="AZ728">
        <v>0</v>
      </c>
      <c r="BA728">
        <v>4247000000</v>
      </c>
      <c r="BB728">
        <v>4247000000</v>
      </c>
      <c r="BC728">
        <v>30287000000</v>
      </c>
      <c r="BD728">
        <v>338088502</v>
      </c>
      <c r="BE728">
        <v>338088502</v>
      </c>
      <c r="BF728">
        <v>1157177225</v>
      </c>
      <c r="BG728">
        <v>0</v>
      </c>
      <c r="BH728">
        <v>321041094</v>
      </c>
      <c r="BI728">
        <v>17047408</v>
      </c>
      <c r="BJ728">
        <v>0</v>
      </c>
      <c r="BK728">
        <v>0</v>
      </c>
      <c r="BL728">
        <v>322204657</v>
      </c>
      <c r="BM728">
        <v>0</v>
      </c>
      <c r="BN728">
        <v>0</v>
      </c>
      <c r="BO728">
        <v>128791793</v>
      </c>
      <c r="BP728">
        <v>339252065</v>
      </c>
      <c r="BQ728">
        <v>128791793</v>
      </c>
      <c r="BR728">
        <v>339252065</v>
      </c>
      <c r="BS728">
        <v>0</v>
      </c>
      <c r="BT728">
        <v>0</v>
      </c>
      <c r="BU728">
        <v>0</v>
      </c>
      <c r="BV728">
        <v>128791793</v>
      </c>
      <c r="BW728">
        <v>339252065</v>
      </c>
      <c r="BX728">
        <v>0.45834839618234596</v>
      </c>
      <c r="BY728">
        <v>1.2118796612210974</v>
      </c>
      <c r="BZ728">
        <v>0</v>
      </c>
      <c r="CA728">
        <v>30287000000</v>
      </c>
      <c r="CB728">
        <v>26040000000</v>
      </c>
      <c r="CC728">
        <v>26040000000</v>
      </c>
      <c r="CD728">
        <v>0</v>
      </c>
      <c r="CE728">
        <v>30287000000</v>
      </c>
      <c r="CF728">
        <v>26040000000</v>
      </c>
      <c r="CG728">
        <v>26040000000</v>
      </c>
      <c r="CH728">
        <v>30287000000</v>
      </c>
      <c r="CI728">
        <v>26040000000</v>
      </c>
      <c r="CJ728">
        <v>26040000000</v>
      </c>
      <c r="CK728">
        <v>0</v>
      </c>
      <c r="CL728">
        <v>0</v>
      </c>
      <c r="CM728">
        <v>0.42413554999999997</v>
      </c>
      <c r="CN728">
        <v>5.0896265999999999</v>
      </c>
      <c r="CO728">
        <v>5.0896265999999999</v>
      </c>
      <c r="CP728">
        <v>12845793402.849998</v>
      </c>
      <c r="CQ728">
        <v>154149520834.19998</v>
      </c>
      <c r="CR728">
        <v>154149520834.19998</v>
      </c>
      <c r="CS728">
        <v>1.0382070599597186</v>
      </c>
      <c r="CT728">
        <v>31444177224.999996</v>
      </c>
      <c r="CU728">
        <v>5</v>
      </c>
      <c r="CV728">
        <v>5</v>
      </c>
      <c r="CW728">
        <v>5</v>
      </c>
      <c r="CX728">
        <v>0</v>
      </c>
      <c r="CY728">
        <v>0</v>
      </c>
      <c r="CZ728">
        <v>151435000000</v>
      </c>
      <c r="DA728">
        <v>21235000000</v>
      </c>
      <c r="DB728">
        <v>21235000000</v>
      </c>
      <c r="DC728">
        <v>0</v>
      </c>
      <c r="DD728">
        <v>0</v>
      </c>
      <c r="DE728">
        <v>30287000000</v>
      </c>
      <c r="DF728">
        <v>4247000000</v>
      </c>
      <c r="DG728">
        <v>0</v>
      </c>
      <c r="DH728">
        <v>1</v>
      </c>
      <c r="DI728">
        <v>0</v>
      </c>
      <c r="DJ728">
        <v>30287000000</v>
      </c>
      <c r="DK728">
        <v>0</v>
      </c>
      <c r="DL728">
        <v>26040000000</v>
      </c>
      <c r="DM728">
        <v>0</v>
      </c>
      <c r="DN728">
        <v>4247000000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17053262410.211399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128791793</v>
      </c>
      <c r="EH728">
        <v>0</v>
      </c>
      <c r="EI728">
        <v>0</v>
      </c>
      <c r="EJ728">
        <v>0</v>
      </c>
      <c r="EK728">
        <v>0</v>
      </c>
      <c r="EL728">
        <v>339252065</v>
      </c>
      <c r="EM728">
        <v>0</v>
      </c>
      <c r="EN728">
        <v>0</v>
      </c>
      <c r="EO728">
        <v>0</v>
      </c>
      <c r="EP728">
        <v>128791793</v>
      </c>
      <c r="EQ728">
        <v>339252065</v>
      </c>
      <c r="ER728">
        <v>213</v>
      </c>
      <c r="ES728" t="s">
        <v>10328</v>
      </c>
      <c r="ET728" t="s">
        <v>10328</v>
      </c>
      <c r="EU728">
        <v>2025</v>
      </c>
      <c r="EV728" t="s">
        <v>10329</v>
      </c>
      <c r="EW728">
        <v>0</v>
      </c>
      <c r="EX728">
        <v>128791793</v>
      </c>
      <c r="EY728">
        <v>0</v>
      </c>
      <c r="EZ728">
        <v>0</v>
      </c>
      <c r="FA728">
        <v>0</v>
      </c>
      <c r="FB728">
        <v>0</v>
      </c>
      <c r="FC728">
        <v>339252065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 t="b">
        <v>1</v>
      </c>
      <c r="FR728" t="b">
        <v>1</v>
      </c>
    </row>
    <row r="729" spans="1:174" x14ac:dyDescent="0.4">
      <c r="A729" t="s">
        <v>403</v>
      </c>
      <c r="B729" t="s">
        <v>2500</v>
      </c>
      <c r="C729">
        <v>210002141</v>
      </c>
      <c r="D729" t="s">
        <v>2496</v>
      </c>
      <c r="E729" t="s">
        <v>2501</v>
      </c>
      <c r="F729" t="s">
        <v>587</v>
      </c>
      <c r="G729" t="s">
        <v>588</v>
      </c>
      <c r="H729" t="s">
        <v>589</v>
      </c>
      <c r="I729" t="s">
        <v>590</v>
      </c>
      <c r="J729" t="s">
        <v>591</v>
      </c>
      <c r="K729" t="s">
        <v>592</v>
      </c>
      <c r="L729" t="s">
        <v>593</v>
      </c>
      <c r="M729" t="s">
        <v>594</v>
      </c>
      <c r="N729" t="s">
        <v>635</v>
      </c>
      <c r="O729" t="s">
        <v>744</v>
      </c>
      <c r="P729" t="s">
        <v>636</v>
      </c>
      <c r="Q729" t="s">
        <v>597</v>
      </c>
      <c r="R729" t="s">
        <v>598</v>
      </c>
      <c r="S729" t="s">
        <v>598</v>
      </c>
      <c r="T729" s="1">
        <v>45834</v>
      </c>
      <c r="U729" s="1">
        <v>58252</v>
      </c>
      <c r="V729" s="1">
        <v>58252</v>
      </c>
      <c r="X729" t="s">
        <v>599</v>
      </c>
      <c r="Y729" t="s">
        <v>600</v>
      </c>
      <c r="Z729" t="s">
        <v>2502</v>
      </c>
      <c r="AA729" t="s">
        <v>601</v>
      </c>
      <c r="AB729" t="s">
        <v>746</v>
      </c>
      <c r="AC729" t="s">
        <v>594</v>
      </c>
      <c r="AD729" t="s">
        <v>681</v>
      </c>
      <c r="AF729" t="s">
        <v>605</v>
      </c>
      <c r="AH729" s="1">
        <v>45826</v>
      </c>
      <c r="AI729" t="s">
        <v>607</v>
      </c>
      <c r="AJ729" t="s">
        <v>608</v>
      </c>
      <c r="AK729" t="s">
        <v>587</v>
      </c>
      <c r="AL729" t="s">
        <v>609</v>
      </c>
      <c r="AM729" t="s">
        <v>610</v>
      </c>
      <c r="AN729" t="s">
        <v>619</v>
      </c>
      <c r="AO729">
        <v>0</v>
      </c>
      <c r="AP729">
        <v>41500000000</v>
      </c>
      <c r="AQ729">
        <v>0</v>
      </c>
      <c r="AR729">
        <v>0</v>
      </c>
      <c r="AS729">
        <v>0</v>
      </c>
      <c r="AT729">
        <v>0</v>
      </c>
      <c r="AU729">
        <v>138197076</v>
      </c>
      <c r="AV729">
        <v>138197076</v>
      </c>
      <c r="AW729">
        <v>32285680902</v>
      </c>
      <c r="AX729">
        <v>0</v>
      </c>
      <c r="AY729">
        <v>0</v>
      </c>
      <c r="AZ729">
        <v>0</v>
      </c>
      <c r="BA729">
        <v>138197076</v>
      </c>
      <c r="BB729">
        <v>138197076</v>
      </c>
      <c r="BC729">
        <v>32285680902</v>
      </c>
      <c r="BD729">
        <v>10222</v>
      </c>
      <c r="BE729">
        <v>10222</v>
      </c>
      <c r="BF729">
        <v>989273727</v>
      </c>
      <c r="BG729">
        <v>0</v>
      </c>
      <c r="BH729">
        <v>0</v>
      </c>
      <c r="BI729">
        <v>10222</v>
      </c>
      <c r="BJ729">
        <v>0</v>
      </c>
      <c r="BK729">
        <v>0</v>
      </c>
      <c r="BL729">
        <v>10222</v>
      </c>
      <c r="BM729">
        <v>489658406</v>
      </c>
      <c r="BN729">
        <v>489658406</v>
      </c>
      <c r="BO729">
        <v>10222</v>
      </c>
      <c r="BP729">
        <v>10222</v>
      </c>
      <c r="BQ729">
        <v>489668628</v>
      </c>
      <c r="BR729">
        <v>489668628</v>
      </c>
      <c r="BS729">
        <v>0</v>
      </c>
      <c r="BT729">
        <v>0</v>
      </c>
      <c r="BU729">
        <v>0</v>
      </c>
      <c r="BV729">
        <v>489668628</v>
      </c>
      <c r="BW729">
        <v>489668628</v>
      </c>
      <c r="BX729">
        <v>1.5193910542579407</v>
      </c>
      <c r="BY729">
        <v>1.5193910542579407</v>
      </c>
      <c r="BZ729">
        <v>0</v>
      </c>
      <c r="CA729">
        <v>32285680902</v>
      </c>
      <c r="CB729">
        <v>32147483826</v>
      </c>
      <c r="CC729">
        <v>32147483826</v>
      </c>
      <c r="CD729">
        <v>0</v>
      </c>
      <c r="CE729">
        <v>32786714604</v>
      </c>
      <c r="CF729">
        <v>32158859122</v>
      </c>
      <c r="CG729">
        <v>32158859122</v>
      </c>
      <c r="CH729">
        <v>32786714604</v>
      </c>
      <c r="CI729">
        <v>32158859122</v>
      </c>
      <c r="CJ729">
        <v>32158859122</v>
      </c>
      <c r="CK729">
        <v>489658406</v>
      </c>
      <c r="CL729">
        <v>0</v>
      </c>
      <c r="CM729">
        <v>19.47116911411285</v>
      </c>
      <c r="CN729">
        <v>6.320064961910246</v>
      </c>
      <c r="CO729">
        <v>6.249082386493682</v>
      </c>
      <c r="CP729">
        <v>638395664750.63757</v>
      </c>
      <c r="CQ729">
        <v>207214166184.89136</v>
      </c>
      <c r="CR729">
        <v>204886880742.85156</v>
      </c>
      <c r="CS729">
        <v>1.0461600123449055</v>
      </c>
      <c r="CT729">
        <v>34300149754.869534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0.53546148333574983</v>
      </c>
      <c r="DI729">
        <v>0.46453851666425022</v>
      </c>
      <c r="DJ729">
        <v>17556022835.563732</v>
      </c>
      <c r="DK729">
        <v>15230691768.43627</v>
      </c>
      <c r="DL729">
        <v>17219830407.851528</v>
      </c>
      <c r="DM729">
        <v>14939028714.148472</v>
      </c>
      <c r="DN729">
        <v>73999211.307623357</v>
      </c>
      <c r="DO729">
        <v>64197864.692376651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31904007876</v>
      </c>
      <c r="DW729">
        <v>373642934.22169894</v>
      </c>
      <c r="DX729">
        <v>0</v>
      </c>
      <c r="DY729">
        <v>2987798747.62146</v>
      </c>
      <c r="DZ729">
        <v>0</v>
      </c>
      <c r="EA729">
        <v>0</v>
      </c>
      <c r="EB729">
        <v>3361441681.8431587</v>
      </c>
      <c r="EC729">
        <v>0.10536110995546191</v>
      </c>
      <c r="ED729">
        <v>3361441681.8431587</v>
      </c>
      <c r="EE729">
        <v>3454444642.4703927</v>
      </c>
      <c r="EF729">
        <v>0</v>
      </c>
      <c r="EG729">
        <v>10222</v>
      </c>
      <c r="EH729">
        <v>0</v>
      </c>
      <c r="EI729">
        <v>0</v>
      </c>
      <c r="EJ729">
        <v>489658406</v>
      </c>
      <c r="EK729">
        <v>0</v>
      </c>
      <c r="EL729">
        <v>10222</v>
      </c>
      <c r="EM729">
        <v>0</v>
      </c>
      <c r="EN729">
        <v>0</v>
      </c>
      <c r="EO729">
        <v>489658406</v>
      </c>
      <c r="EP729">
        <v>489668628</v>
      </c>
      <c r="EQ729">
        <v>489668628</v>
      </c>
      <c r="ER729">
        <v>183</v>
      </c>
      <c r="ES729" t="s">
        <v>10328</v>
      </c>
      <c r="ET729" t="s">
        <v>10328</v>
      </c>
      <c r="EU729">
        <v>2025</v>
      </c>
      <c r="EV729" t="s">
        <v>613</v>
      </c>
      <c r="EW729">
        <v>0</v>
      </c>
      <c r="EX729">
        <v>5473.4872826580349</v>
      </c>
      <c r="EY729">
        <v>0</v>
      </c>
      <c r="EZ729">
        <v>0</v>
      </c>
      <c r="FA729">
        <v>262193216.40457883</v>
      </c>
      <c r="FB729">
        <v>0</v>
      </c>
      <c r="FC729">
        <v>5473.4872826580349</v>
      </c>
      <c r="FD729">
        <v>0</v>
      </c>
      <c r="FE729">
        <v>0</v>
      </c>
      <c r="FF729">
        <v>262193216.40457883</v>
      </c>
      <c r="FG729">
        <v>0</v>
      </c>
      <c r="FH729">
        <v>4748.512717341966</v>
      </c>
      <c r="FI729">
        <v>0</v>
      </c>
      <c r="FJ729">
        <v>0</v>
      </c>
      <c r="FK729">
        <v>227465189.5954212</v>
      </c>
      <c r="FL729">
        <v>0</v>
      </c>
      <c r="FM729">
        <v>4748.512717341966</v>
      </c>
      <c r="FN729">
        <v>0</v>
      </c>
      <c r="FO729">
        <v>0</v>
      </c>
      <c r="FP729">
        <v>227465189.5954212</v>
      </c>
      <c r="FQ729" t="b">
        <v>1</v>
      </c>
      <c r="FR729" t="b">
        <v>1</v>
      </c>
    </row>
    <row r="730" spans="1:174" x14ac:dyDescent="0.4">
      <c r="A730" t="s">
        <v>403</v>
      </c>
      <c r="B730" t="s">
        <v>2503</v>
      </c>
      <c r="C730">
        <v>210002142</v>
      </c>
      <c r="D730" t="s">
        <v>2496</v>
      </c>
      <c r="E730" t="s">
        <v>2504</v>
      </c>
      <c r="F730" t="s">
        <v>587</v>
      </c>
      <c r="G730" t="s">
        <v>588</v>
      </c>
      <c r="H730" t="s">
        <v>589</v>
      </c>
      <c r="I730" t="s">
        <v>590</v>
      </c>
      <c r="J730" t="s">
        <v>591</v>
      </c>
      <c r="K730" t="s">
        <v>592</v>
      </c>
      <c r="L730" t="s">
        <v>593</v>
      </c>
      <c r="M730" t="s">
        <v>594</v>
      </c>
      <c r="N730" t="s">
        <v>635</v>
      </c>
      <c r="O730" t="s">
        <v>744</v>
      </c>
      <c r="P730" t="s">
        <v>636</v>
      </c>
      <c r="Q730" t="s">
        <v>597</v>
      </c>
      <c r="R730" t="s">
        <v>598</v>
      </c>
      <c r="S730" t="s">
        <v>598</v>
      </c>
      <c r="T730" s="1">
        <v>45834</v>
      </c>
      <c r="U730" s="1">
        <v>58252</v>
      </c>
      <c r="V730" s="1">
        <v>58252</v>
      </c>
      <c r="X730" t="s">
        <v>599</v>
      </c>
      <c r="Y730" t="s">
        <v>600</v>
      </c>
      <c r="Z730" t="s">
        <v>2502</v>
      </c>
      <c r="AA730" t="s">
        <v>601</v>
      </c>
      <c r="AB730" t="s">
        <v>800</v>
      </c>
      <c r="AC730" t="s">
        <v>594</v>
      </c>
      <c r="AD730" t="s">
        <v>681</v>
      </c>
      <c r="AF730" t="s">
        <v>605</v>
      </c>
      <c r="AH730" s="1">
        <v>45826</v>
      </c>
      <c r="AI730" t="s">
        <v>607</v>
      </c>
      <c r="AJ730" t="s">
        <v>608</v>
      </c>
      <c r="AK730" t="s">
        <v>587</v>
      </c>
      <c r="AL730" t="s">
        <v>609</v>
      </c>
      <c r="AM730" t="s">
        <v>610</v>
      </c>
      <c r="AN730" t="s">
        <v>619</v>
      </c>
      <c r="AO730">
        <v>0</v>
      </c>
      <c r="AP730">
        <v>41500000000</v>
      </c>
      <c r="AQ730">
        <v>0</v>
      </c>
      <c r="AR730">
        <v>0</v>
      </c>
      <c r="AS730">
        <v>0</v>
      </c>
      <c r="AT730">
        <v>0</v>
      </c>
      <c r="AU730">
        <v>138197076</v>
      </c>
      <c r="AV730">
        <v>138197076</v>
      </c>
      <c r="AW730">
        <v>32285680902</v>
      </c>
      <c r="AX730">
        <v>0</v>
      </c>
      <c r="AY730">
        <v>0</v>
      </c>
      <c r="AZ730">
        <v>0</v>
      </c>
      <c r="BA730">
        <v>138197076</v>
      </c>
      <c r="BB730">
        <v>138197076</v>
      </c>
      <c r="BC730">
        <v>32285680902</v>
      </c>
      <c r="BD730">
        <v>10222</v>
      </c>
      <c r="BE730">
        <v>10222</v>
      </c>
      <c r="BF730">
        <v>989502981</v>
      </c>
      <c r="BG730">
        <v>0</v>
      </c>
      <c r="BH730">
        <v>0</v>
      </c>
      <c r="BI730">
        <v>10222</v>
      </c>
      <c r="BJ730">
        <v>0</v>
      </c>
      <c r="BK730">
        <v>0</v>
      </c>
      <c r="BL730">
        <v>10222</v>
      </c>
      <c r="BM730">
        <v>489852339</v>
      </c>
      <c r="BN730">
        <v>489852339</v>
      </c>
      <c r="BO730">
        <v>10222</v>
      </c>
      <c r="BP730">
        <v>10222</v>
      </c>
      <c r="BQ730">
        <v>489862561</v>
      </c>
      <c r="BR730">
        <v>489862561</v>
      </c>
      <c r="BS730">
        <v>0</v>
      </c>
      <c r="BT730">
        <v>0</v>
      </c>
      <c r="BU730">
        <v>0</v>
      </c>
      <c r="BV730">
        <v>489862561</v>
      </c>
      <c r="BW730">
        <v>489862561</v>
      </c>
      <c r="BX730">
        <v>1.5199898317289078</v>
      </c>
      <c r="BY730">
        <v>1.5199898317289078</v>
      </c>
      <c r="BZ730">
        <v>0</v>
      </c>
      <c r="CA730">
        <v>32285680902</v>
      </c>
      <c r="CB730">
        <v>32147483826</v>
      </c>
      <c r="CC730">
        <v>32147483826</v>
      </c>
      <c r="CD730">
        <v>0</v>
      </c>
      <c r="CE730">
        <v>32786971648</v>
      </c>
      <c r="CF730">
        <v>32158922233</v>
      </c>
      <c r="CG730">
        <v>32158922233</v>
      </c>
      <c r="CH730">
        <v>32786971648</v>
      </c>
      <c r="CI730">
        <v>32158922233</v>
      </c>
      <c r="CJ730">
        <v>32158922233</v>
      </c>
      <c r="CK730">
        <v>489852339</v>
      </c>
      <c r="CL730">
        <v>0</v>
      </c>
      <c r="CM730">
        <v>19.479482769966129</v>
      </c>
      <c r="CN730">
        <v>6.3226130604743966</v>
      </c>
      <c r="CO730">
        <v>6.2511482834815988</v>
      </c>
      <c r="CP730">
        <v>638673249296.58398</v>
      </c>
      <c r="CQ730">
        <v>207299335155.04855</v>
      </c>
      <c r="CR730">
        <v>204956221537.95505</v>
      </c>
      <c r="CS730">
        <v>1.0461750746879137</v>
      </c>
      <c r="CT730">
        <v>34300912512.636909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0.53546148333574839</v>
      </c>
      <c r="DI730">
        <v>0.46453851666425156</v>
      </c>
      <c r="DJ730">
        <v>17556160472.725208</v>
      </c>
      <c r="DK730">
        <v>15230811175.274792</v>
      </c>
      <c r="DL730">
        <v>17219864201.361156</v>
      </c>
      <c r="DM730">
        <v>14939058031.63884</v>
      </c>
      <c r="DN730">
        <v>73999211.307623148</v>
      </c>
      <c r="DO730">
        <v>64197864.692376837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31904007876</v>
      </c>
      <c r="DW730">
        <v>373642933.79517657</v>
      </c>
      <c r="DX730">
        <v>0</v>
      </c>
      <c r="DY730">
        <v>2987798744.2059402</v>
      </c>
      <c r="DZ730">
        <v>0</v>
      </c>
      <c r="EA730">
        <v>0</v>
      </c>
      <c r="EB730">
        <v>3361441678.0011168</v>
      </c>
      <c r="EC730">
        <v>0.10536110983503685</v>
      </c>
      <c r="ED730">
        <v>3361441678.0011168</v>
      </c>
      <c r="EE730">
        <v>3454471720.9631672</v>
      </c>
      <c r="EF730">
        <v>0</v>
      </c>
      <c r="EG730">
        <v>10222</v>
      </c>
      <c r="EH730">
        <v>0</v>
      </c>
      <c r="EI730">
        <v>0</v>
      </c>
      <c r="EJ730">
        <v>489852339</v>
      </c>
      <c r="EK730">
        <v>0</v>
      </c>
      <c r="EL730">
        <v>10222</v>
      </c>
      <c r="EM730">
        <v>0</v>
      </c>
      <c r="EN730">
        <v>0</v>
      </c>
      <c r="EO730">
        <v>489852339</v>
      </c>
      <c r="EP730">
        <v>489862561</v>
      </c>
      <c r="EQ730">
        <v>489862561</v>
      </c>
      <c r="ER730">
        <v>182</v>
      </c>
      <c r="ES730" t="s">
        <v>10328</v>
      </c>
      <c r="ET730" t="s">
        <v>10328</v>
      </c>
      <c r="EU730">
        <v>2025</v>
      </c>
      <c r="EV730" t="s">
        <v>613</v>
      </c>
      <c r="EW730">
        <v>0</v>
      </c>
      <c r="EX730">
        <v>5473.4872826580204</v>
      </c>
      <c r="EY730">
        <v>0</v>
      </c>
      <c r="EZ730">
        <v>0</v>
      </c>
      <c r="FA730">
        <v>262297060.05642587</v>
      </c>
      <c r="FB730">
        <v>0</v>
      </c>
      <c r="FC730">
        <v>5473.4872826580204</v>
      </c>
      <c r="FD730">
        <v>0</v>
      </c>
      <c r="FE730">
        <v>0</v>
      </c>
      <c r="FF730">
        <v>262297060.05642587</v>
      </c>
      <c r="FG730">
        <v>0</v>
      </c>
      <c r="FH730">
        <v>4748.5127173419796</v>
      </c>
      <c r="FI730">
        <v>0</v>
      </c>
      <c r="FJ730">
        <v>0</v>
      </c>
      <c r="FK730">
        <v>227555278.9435741</v>
      </c>
      <c r="FL730">
        <v>0</v>
      </c>
      <c r="FM730">
        <v>4748.5127173419796</v>
      </c>
      <c r="FN730">
        <v>0</v>
      </c>
      <c r="FO730">
        <v>0</v>
      </c>
      <c r="FP730">
        <v>227555278.9435741</v>
      </c>
      <c r="FQ730" t="b">
        <v>1</v>
      </c>
      <c r="FR730" t="b">
        <v>1</v>
      </c>
    </row>
    <row r="731" spans="1:174" x14ac:dyDescent="0.4">
      <c r="A731" t="s">
        <v>404</v>
      </c>
      <c r="B731">
        <v>507106691501</v>
      </c>
      <c r="C731">
        <v>6000000001316</v>
      </c>
      <c r="D731" t="s">
        <v>2505</v>
      </c>
      <c r="E731" t="s">
        <v>2506</v>
      </c>
      <c r="F731" t="s">
        <v>647</v>
      </c>
      <c r="G731" t="s">
        <v>1280</v>
      </c>
      <c r="H731" t="s">
        <v>1281</v>
      </c>
      <c r="I731" t="s">
        <v>590</v>
      </c>
      <c r="J731" t="s">
        <v>591</v>
      </c>
      <c r="K731" t="s">
        <v>592</v>
      </c>
      <c r="L731" t="s">
        <v>593</v>
      </c>
      <c r="M731" t="s">
        <v>1055</v>
      </c>
      <c r="N731" t="s">
        <v>595</v>
      </c>
      <c r="O731" t="s">
        <v>596</v>
      </c>
      <c r="P731" t="s">
        <v>595</v>
      </c>
      <c r="Q731" t="s">
        <v>597</v>
      </c>
      <c r="R731" t="s">
        <v>598</v>
      </c>
      <c r="S731" t="s">
        <v>598</v>
      </c>
      <c r="T731" s="1">
        <v>45819</v>
      </c>
      <c r="U731" s="1">
        <v>50871</v>
      </c>
      <c r="V731" s="1">
        <v>50871</v>
      </c>
      <c r="X731" t="s">
        <v>594</v>
      </c>
      <c r="Y731" t="s">
        <v>594</v>
      </c>
      <c r="Z731" t="s">
        <v>1282</v>
      </c>
      <c r="AA731" t="s">
        <v>1282</v>
      </c>
      <c r="AB731" t="s">
        <v>2260</v>
      </c>
      <c r="AC731" t="s">
        <v>594</v>
      </c>
      <c r="AD731" t="s">
        <v>698</v>
      </c>
      <c r="AF731" t="s">
        <v>10331</v>
      </c>
      <c r="AH731" s="1">
        <v>45804</v>
      </c>
      <c r="AI731" t="s">
        <v>607</v>
      </c>
      <c r="AJ731" t="s">
        <v>608</v>
      </c>
      <c r="AK731" t="s">
        <v>647</v>
      </c>
      <c r="AL731" t="s">
        <v>609</v>
      </c>
      <c r="AM731" t="s">
        <v>610</v>
      </c>
      <c r="AN731" t="s">
        <v>619</v>
      </c>
      <c r="AO731">
        <v>0</v>
      </c>
      <c r="AP731">
        <v>50000000000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3770000000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3770000000</v>
      </c>
      <c r="BD731">
        <v>13499758</v>
      </c>
      <c r="BE731">
        <v>43392079</v>
      </c>
      <c r="BF731">
        <v>132595145</v>
      </c>
      <c r="BG731">
        <v>0</v>
      </c>
      <c r="BH731">
        <v>39972327</v>
      </c>
      <c r="BI731">
        <v>3419752</v>
      </c>
      <c r="BJ731">
        <v>0</v>
      </c>
      <c r="BK731">
        <v>0</v>
      </c>
      <c r="BL731">
        <v>39972327</v>
      </c>
      <c r="BM731">
        <v>0</v>
      </c>
      <c r="BN731">
        <v>0</v>
      </c>
      <c r="BO731">
        <v>14832169</v>
      </c>
      <c r="BP731">
        <v>43392079</v>
      </c>
      <c r="BQ731">
        <v>14832169</v>
      </c>
      <c r="BR731">
        <v>43392079</v>
      </c>
      <c r="BS731">
        <v>0</v>
      </c>
      <c r="BT731">
        <v>0</v>
      </c>
      <c r="BU731">
        <v>0</v>
      </c>
      <c r="BV731">
        <v>14832169</v>
      </c>
      <c r="BW731">
        <v>43392079</v>
      </c>
      <c r="BX731">
        <v>0.39420167983227539</v>
      </c>
      <c r="BY731">
        <v>1.1576456834149536</v>
      </c>
      <c r="BZ731">
        <v>0</v>
      </c>
      <c r="CA731">
        <v>3770000000</v>
      </c>
      <c r="CB731">
        <v>3770000000</v>
      </c>
      <c r="CC731">
        <v>3770000000</v>
      </c>
      <c r="CD731">
        <v>0</v>
      </c>
      <c r="CE731">
        <v>3770000000</v>
      </c>
      <c r="CF731">
        <v>3770000000</v>
      </c>
      <c r="CG731">
        <v>3770000000</v>
      </c>
      <c r="CH731">
        <v>3770000000</v>
      </c>
      <c r="CI731">
        <v>3770000000</v>
      </c>
      <c r="CJ731">
        <v>3770000000</v>
      </c>
      <c r="CK731">
        <v>0</v>
      </c>
      <c r="CL731">
        <v>0</v>
      </c>
      <c r="CM731">
        <v>0.36511549999999998</v>
      </c>
      <c r="CN731">
        <v>4.381386</v>
      </c>
      <c r="CO731">
        <v>4.381386</v>
      </c>
      <c r="CP731">
        <v>1376485435</v>
      </c>
      <c r="CQ731">
        <v>16517825220</v>
      </c>
      <c r="CR731">
        <v>16517825220</v>
      </c>
      <c r="CS731">
        <v>1.035171125994695</v>
      </c>
      <c r="CT731">
        <v>3902595145</v>
      </c>
      <c r="CU731">
        <v>4.3</v>
      </c>
      <c r="CV731">
        <v>0</v>
      </c>
      <c r="CW731">
        <v>0</v>
      </c>
      <c r="CX731">
        <v>0</v>
      </c>
      <c r="CY731">
        <v>0</v>
      </c>
      <c r="CZ731">
        <v>16211000000</v>
      </c>
      <c r="DA731">
        <v>0</v>
      </c>
      <c r="DB731">
        <v>0</v>
      </c>
      <c r="DC731">
        <v>0</v>
      </c>
      <c r="DD731">
        <v>0</v>
      </c>
      <c r="DE731">
        <v>3770000000</v>
      </c>
      <c r="DF731">
        <v>0</v>
      </c>
      <c r="DG731">
        <v>0</v>
      </c>
      <c r="DH731">
        <v>1</v>
      </c>
      <c r="DI731">
        <v>0</v>
      </c>
      <c r="DJ731">
        <v>3770000000</v>
      </c>
      <c r="DK731">
        <v>0</v>
      </c>
      <c r="DL731">
        <v>3770000000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3748294996.6770353</v>
      </c>
      <c r="DW731">
        <v>477161572.43098342</v>
      </c>
      <c r="DX731">
        <v>0</v>
      </c>
      <c r="DY731">
        <v>0</v>
      </c>
      <c r="DZ731">
        <v>0</v>
      </c>
      <c r="EA731">
        <v>0</v>
      </c>
      <c r="EB731">
        <v>477161572.43098342</v>
      </c>
      <c r="EC731">
        <v>0.12730096560009285</v>
      </c>
      <c r="ED731">
        <v>477161572.43098342</v>
      </c>
      <c r="EE731">
        <v>479924640.31235003</v>
      </c>
      <c r="EF731">
        <v>0</v>
      </c>
      <c r="EG731">
        <v>14832169</v>
      </c>
      <c r="EH731">
        <v>0</v>
      </c>
      <c r="EI731">
        <v>0</v>
      </c>
      <c r="EJ731">
        <v>0</v>
      </c>
      <c r="EK731">
        <v>0</v>
      </c>
      <c r="EL731">
        <v>43392079</v>
      </c>
      <c r="EM731">
        <v>0</v>
      </c>
      <c r="EN731">
        <v>0</v>
      </c>
      <c r="EO731">
        <v>0</v>
      </c>
      <c r="EP731">
        <v>14832169</v>
      </c>
      <c r="EQ731">
        <v>43392079</v>
      </c>
      <c r="ER731">
        <v>316</v>
      </c>
      <c r="ES731" t="s">
        <v>10328</v>
      </c>
      <c r="ET731" t="s">
        <v>10328</v>
      </c>
      <c r="EU731">
        <v>2025</v>
      </c>
      <c r="EV731" t="s">
        <v>10329</v>
      </c>
      <c r="EW731">
        <v>0</v>
      </c>
      <c r="EX731">
        <v>14832169</v>
      </c>
      <c r="EY731">
        <v>0</v>
      </c>
      <c r="EZ731">
        <v>0</v>
      </c>
      <c r="FA731">
        <v>0</v>
      </c>
      <c r="FB731">
        <v>0</v>
      </c>
      <c r="FC731">
        <v>43392079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 t="b">
        <v>1</v>
      </c>
      <c r="FR731" t="b">
        <v>1</v>
      </c>
    </row>
    <row r="732" spans="1:174" x14ac:dyDescent="0.4">
      <c r="A732" t="s">
        <v>405</v>
      </c>
      <c r="B732">
        <v>306545627303</v>
      </c>
      <c r="C732">
        <v>6000000001311</v>
      </c>
      <c r="D732" t="s">
        <v>2507</v>
      </c>
      <c r="E732" t="s">
        <v>2508</v>
      </c>
      <c r="F732" t="s">
        <v>647</v>
      </c>
      <c r="G732" t="s">
        <v>1280</v>
      </c>
      <c r="H732" t="s">
        <v>1281</v>
      </c>
      <c r="I732" t="s">
        <v>590</v>
      </c>
      <c r="J732" t="s">
        <v>591</v>
      </c>
      <c r="K732" t="s">
        <v>592</v>
      </c>
      <c r="L732" t="s">
        <v>593</v>
      </c>
      <c r="M732" t="s">
        <v>2294</v>
      </c>
      <c r="N732" t="s">
        <v>595</v>
      </c>
      <c r="O732" t="s">
        <v>596</v>
      </c>
      <c r="P732" t="s">
        <v>595</v>
      </c>
      <c r="Q732" t="s">
        <v>597</v>
      </c>
      <c r="R732" t="s">
        <v>598</v>
      </c>
      <c r="S732" t="s">
        <v>598</v>
      </c>
      <c r="T732" s="1">
        <v>45807</v>
      </c>
      <c r="U732" s="1">
        <v>46836</v>
      </c>
      <c r="V732" s="1">
        <v>46836</v>
      </c>
      <c r="X732" t="s">
        <v>594</v>
      </c>
      <c r="Y732" t="s">
        <v>594</v>
      </c>
      <c r="Z732" t="s">
        <v>1557</v>
      </c>
      <c r="AA732" t="s">
        <v>1557</v>
      </c>
      <c r="AB732" t="s">
        <v>1697</v>
      </c>
      <c r="AC732" t="s">
        <v>594</v>
      </c>
      <c r="AD732" t="s">
        <v>825</v>
      </c>
      <c r="AF732" t="s">
        <v>10331</v>
      </c>
      <c r="AH732" s="1">
        <v>45806</v>
      </c>
      <c r="AI732" t="s">
        <v>607</v>
      </c>
      <c r="AJ732" t="s">
        <v>608</v>
      </c>
      <c r="AK732" t="s">
        <v>647</v>
      </c>
      <c r="AL732" t="s">
        <v>609</v>
      </c>
      <c r="AM732" t="s">
        <v>610</v>
      </c>
      <c r="AN732" t="s">
        <v>619</v>
      </c>
      <c r="AO732">
        <v>0</v>
      </c>
      <c r="AP732">
        <v>35000000000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35000000000</v>
      </c>
      <c r="AX732">
        <v>0</v>
      </c>
      <c r="AY732">
        <v>0</v>
      </c>
      <c r="AZ732">
        <v>53199999</v>
      </c>
      <c r="BA732">
        <v>0</v>
      </c>
      <c r="BB732">
        <v>0</v>
      </c>
      <c r="BC732">
        <v>34946800001</v>
      </c>
      <c r="BD732">
        <v>121282191</v>
      </c>
      <c r="BE732">
        <v>352109587</v>
      </c>
      <c r="BF732">
        <v>1211760623</v>
      </c>
      <c r="BG732">
        <v>0</v>
      </c>
      <c r="BH732">
        <v>352109587</v>
      </c>
      <c r="BI732">
        <v>0</v>
      </c>
      <c r="BJ732">
        <v>0</v>
      </c>
      <c r="BK732">
        <v>0</v>
      </c>
      <c r="BL732">
        <v>352109587</v>
      </c>
      <c r="BM732">
        <v>0</v>
      </c>
      <c r="BN732">
        <v>0</v>
      </c>
      <c r="BO732">
        <v>121282191</v>
      </c>
      <c r="BP732">
        <v>354910217</v>
      </c>
      <c r="BQ732">
        <v>121282191</v>
      </c>
      <c r="BR732">
        <v>354910217</v>
      </c>
      <c r="BS732">
        <v>0</v>
      </c>
      <c r="BT732">
        <v>0</v>
      </c>
      <c r="BU732">
        <v>0</v>
      </c>
      <c r="BV732">
        <v>121282191</v>
      </c>
      <c r="BW732">
        <v>354910217</v>
      </c>
      <c r="BX732">
        <v>0.34765131732768428</v>
      </c>
      <c r="BY732">
        <v>1.0207972260297955</v>
      </c>
      <c r="BZ732">
        <v>0</v>
      </c>
      <c r="CA732">
        <v>35000000000</v>
      </c>
      <c r="CB732">
        <v>35000000000</v>
      </c>
      <c r="CC732">
        <v>35000000000</v>
      </c>
      <c r="CD732">
        <v>0</v>
      </c>
      <c r="CE732">
        <v>34946800001</v>
      </c>
      <c r="CF732">
        <v>34946800001</v>
      </c>
      <c r="CG732">
        <v>34943999999</v>
      </c>
      <c r="CH732">
        <v>34946800001</v>
      </c>
      <c r="CI732">
        <v>34946800001</v>
      </c>
      <c r="CJ732">
        <v>34943999999</v>
      </c>
      <c r="CK732">
        <v>2800002</v>
      </c>
      <c r="CL732">
        <v>0</v>
      </c>
      <c r="CM732">
        <v>0.34579698333333336</v>
      </c>
      <c r="CN732">
        <v>4.1495638000000001</v>
      </c>
      <c r="CO732">
        <v>4.1495638000000001</v>
      </c>
      <c r="CP732">
        <v>12084498017.499132</v>
      </c>
      <c r="CQ732">
        <v>145013976209.98956</v>
      </c>
      <c r="CR732">
        <v>145013976209.98956</v>
      </c>
      <c r="CS732">
        <v>1.0346217320857143</v>
      </c>
      <c r="CT732">
        <v>36156718747.887665</v>
      </c>
      <c r="CU732">
        <v>4.08</v>
      </c>
      <c r="CV732">
        <v>0</v>
      </c>
      <c r="CW732">
        <v>0</v>
      </c>
      <c r="CX732">
        <v>0</v>
      </c>
      <c r="CY732">
        <v>0</v>
      </c>
      <c r="CZ732">
        <v>142582944004.08002</v>
      </c>
      <c r="DA732">
        <v>0</v>
      </c>
      <c r="DB732">
        <v>0</v>
      </c>
      <c r="DC732">
        <v>0</v>
      </c>
      <c r="DD732">
        <v>0</v>
      </c>
      <c r="DE732">
        <v>34946800001</v>
      </c>
      <c r="DF732">
        <v>0</v>
      </c>
      <c r="DG732">
        <v>0</v>
      </c>
      <c r="DH732">
        <v>1</v>
      </c>
      <c r="DI732">
        <v>0</v>
      </c>
      <c r="DJ732">
        <v>34946800001</v>
      </c>
      <c r="DK732">
        <v>0</v>
      </c>
      <c r="DL732">
        <v>34943999999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33122519343.720787</v>
      </c>
      <c r="DW732">
        <v>3908891865.4670525</v>
      </c>
      <c r="DX732">
        <v>0</v>
      </c>
      <c r="DY732">
        <v>0</v>
      </c>
      <c r="DZ732">
        <v>0</v>
      </c>
      <c r="EA732">
        <v>0</v>
      </c>
      <c r="EB732">
        <v>3908891865.4670525</v>
      </c>
      <c r="EC732">
        <v>0.11801312046657712</v>
      </c>
      <c r="ED732">
        <v>3908891865.4670525</v>
      </c>
      <c r="EE732">
        <v>4124180918.4393907</v>
      </c>
      <c r="EF732">
        <v>0</v>
      </c>
      <c r="EG732">
        <v>121282191</v>
      </c>
      <c r="EH732">
        <v>0</v>
      </c>
      <c r="EI732">
        <v>0</v>
      </c>
      <c r="EJ732">
        <v>0</v>
      </c>
      <c r="EK732">
        <v>0</v>
      </c>
      <c r="EL732">
        <v>354910217</v>
      </c>
      <c r="EM732">
        <v>0</v>
      </c>
      <c r="EN732">
        <v>0</v>
      </c>
      <c r="EO732">
        <v>0</v>
      </c>
      <c r="EP732">
        <v>121282191</v>
      </c>
      <c r="EQ732">
        <v>354910217</v>
      </c>
      <c r="ER732">
        <v>204</v>
      </c>
      <c r="ES732" t="s">
        <v>10328</v>
      </c>
      <c r="ET732" t="s">
        <v>10328</v>
      </c>
      <c r="EU732">
        <v>2025</v>
      </c>
      <c r="EV732" t="s">
        <v>10329</v>
      </c>
      <c r="EW732">
        <v>0</v>
      </c>
      <c r="EX732">
        <v>121282191</v>
      </c>
      <c r="EY732">
        <v>0</v>
      </c>
      <c r="EZ732">
        <v>0</v>
      </c>
      <c r="FA732">
        <v>0</v>
      </c>
      <c r="FB732">
        <v>0</v>
      </c>
      <c r="FC732">
        <v>354910217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 t="b">
        <v>1</v>
      </c>
      <c r="FR732" t="b">
        <v>1</v>
      </c>
    </row>
    <row r="733" spans="1:174" x14ac:dyDescent="0.4">
      <c r="A733" t="s">
        <v>405</v>
      </c>
      <c r="B733">
        <v>306545627303</v>
      </c>
      <c r="C733">
        <v>6000000001312</v>
      </c>
      <c r="D733" t="s">
        <v>2507</v>
      </c>
      <c r="E733" t="s">
        <v>2509</v>
      </c>
      <c r="F733" t="s">
        <v>647</v>
      </c>
      <c r="G733" t="s">
        <v>1280</v>
      </c>
      <c r="H733" t="s">
        <v>1281</v>
      </c>
      <c r="I733" t="s">
        <v>590</v>
      </c>
      <c r="J733" t="s">
        <v>591</v>
      </c>
      <c r="K733" t="s">
        <v>592</v>
      </c>
      <c r="L733" t="s">
        <v>593</v>
      </c>
      <c r="M733" t="s">
        <v>2294</v>
      </c>
      <c r="N733" t="s">
        <v>595</v>
      </c>
      <c r="O733" t="s">
        <v>596</v>
      </c>
      <c r="P733" t="s">
        <v>595</v>
      </c>
      <c r="Q733" t="s">
        <v>597</v>
      </c>
      <c r="R733" t="s">
        <v>598</v>
      </c>
      <c r="S733" t="s">
        <v>598</v>
      </c>
      <c r="T733" s="1">
        <v>45807</v>
      </c>
      <c r="U733" s="1">
        <v>46836</v>
      </c>
      <c r="V733" s="1">
        <v>46836</v>
      </c>
      <c r="X733" t="s">
        <v>594</v>
      </c>
      <c r="Y733" t="s">
        <v>594</v>
      </c>
      <c r="Z733" t="s">
        <v>1557</v>
      </c>
      <c r="AA733" t="s">
        <v>1557</v>
      </c>
      <c r="AB733" t="s">
        <v>1697</v>
      </c>
      <c r="AC733" t="s">
        <v>594</v>
      </c>
      <c r="AD733" t="s">
        <v>825</v>
      </c>
      <c r="AF733" t="s">
        <v>10331</v>
      </c>
      <c r="AH733" s="1">
        <v>45806</v>
      </c>
      <c r="AI733" t="s">
        <v>607</v>
      </c>
      <c r="AJ733" t="s">
        <v>608</v>
      </c>
      <c r="AK733" t="s">
        <v>647</v>
      </c>
      <c r="AL733" t="s">
        <v>609</v>
      </c>
      <c r="AM733" t="s">
        <v>610</v>
      </c>
      <c r="AN733" t="s">
        <v>619</v>
      </c>
      <c r="AO733">
        <v>0</v>
      </c>
      <c r="AP733">
        <v>35000000000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35000000000</v>
      </c>
      <c r="AX733">
        <v>0</v>
      </c>
      <c r="AY733">
        <v>0</v>
      </c>
      <c r="AZ733">
        <v>53200000</v>
      </c>
      <c r="BA733">
        <v>0</v>
      </c>
      <c r="BB733">
        <v>0</v>
      </c>
      <c r="BC733">
        <v>34946800000</v>
      </c>
      <c r="BD733">
        <v>121282191</v>
      </c>
      <c r="BE733">
        <v>352109587</v>
      </c>
      <c r="BF733">
        <v>1211760594</v>
      </c>
      <c r="BG733">
        <v>0</v>
      </c>
      <c r="BH733">
        <v>352109587</v>
      </c>
      <c r="BI733">
        <v>0</v>
      </c>
      <c r="BJ733">
        <v>0</v>
      </c>
      <c r="BK733">
        <v>0</v>
      </c>
      <c r="BL733">
        <v>352109587</v>
      </c>
      <c r="BM733">
        <v>0</v>
      </c>
      <c r="BN733">
        <v>0</v>
      </c>
      <c r="BO733">
        <v>121282190</v>
      </c>
      <c r="BP733">
        <v>354910210</v>
      </c>
      <c r="BQ733">
        <v>121282190</v>
      </c>
      <c r="BR733">
        <v>354910210</v>
      </c>
      <c r="BS733">
        <v>0</v>
      </c>
      <c r="BT733">
        <v>0</v>
      </c>
      <c r="BU733">
        <v>0</v>
      </c>
      <c r="BV733">
        <v>121282190</v>
      </c>
      <c r="BW733">
        <v>354910210</v>
      </c>
      <c r="BX733">
        <v>0.34765131446620062</v>
      </c>
      <c r="BY733">
        <v>1.0207972057641863</v>
      </c>
      <c r="BZ733">
        <v>0</v>
      </c>
      <c r="CA733">
        <v>35000000000</v>
      </c>
      <c r="CB733">
        <v>35000000000</v>
      </c>
      <c r="CC733">
        <v>35000000000</v>
      </c>
      <c r="CD733">
        <v>0</v>
      </c>
      <c r="CE733">
        <v>34946800000</v>
      </c>
      <c r="CF733">
        <v>34946800000</v>
      </c>
      <c r="CG733">
        <v>34944000002</v>
      </c>
      <c r="CH733">
        <v>34946800000</v>
      </c>
      <c r="CI733">
        <v>34946800000</v>
      </c>
      <c r="CJ733">
        <v>34944000002</v>
      </c>
      <c r="CK733">
        <v>2799998</v>
      </c>
      <c r="CL733">
        <v>0</v>
      </c>
      <c r="CM733">
        <v>0.34579697500000001</v>
      </c>
      <c r="CN733">
        <v>4.1495636999999999</v>
      </c>
      <c r="CO733">
        <v>4.1495636999999999</v>
      </c>
      <c r="CP733">
        <v>12084497725.93</v>
      </c>
      <c r="CQ733">
        <v>145013972711.16</v>
      </c>
      <c r="CR733">
        <v>145013972711.16</v>
      </c>
      <c r="CS733">
        <v>1.0346217312571429</v>
      </c>
      <c r="CT733">
        <v>36156718717.897118</v>
      </c>
      <c r="CU733">
        <v>4.08</v>
      </c>
      <c r="CV733">
        <v>0</v>
      </c>
      <c r="CW733">
        <v>0</v>
      </c>
      <c r="CX733">
        <v>0</v>
      </c>
      <c r="CY733">
        <v>0</v>
      </c>
      <c r="CZ733">
        <v>142582944000</v>
      </c>
      <c r="DA733">
        <v>0</v>
      </c>
      <c r="DB733">
        <v>0</v>
      </c>
      <c r="DC733">
        <v>0</v>
      </c>
      <c r="DD733">
        <v>0</v>
      </c>
      <c r="DE733">
        <v>34946800000</v>
      </c>
      <c r="DF733">
        <v>0</v>
      </c>
      <c r="DG733">
        <v>0</v>
      </c>
      <c r="DH733">
        <v>1</v>
      </c>
      <c r="DI733">
        <v>0</v>
      </c>
      <c r="DJ733">
        <v>34946800000</v>
      </c>
      <c r="DK733">
        <v>0</v>
      </c>
      <c r="DL733">
        <v>34944000002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18034763397.147751</v>
      </c>
      <c r="DW733">
        <v>2128338713.3434348</v>
      </c>
      <c r="DX733">
        <v>0</v>
      </c>
      <c r="DY733">
        <v>0</v>
      </c>
      <c r="DZ733">
        <v>0</v>
      </c>
      <c r="EA733">
        <v>0</v>
      </c>
      <c r="EB733">
        <v>2128338713.3434348</v>
      </c>
      <c r="EC733">
        <v>0.11801312090848043</v>
      </c>
      <c r="ED733">
        <v>2128338713.3434348</v>
      </c>
      <c r="EE733">
        <v>4124180933.7644839</v>
      </c>
      <c r="EF733">
        <v>0</v>
      </c>
      <c r="EG733">
        <v>121282190</v>
      </c>
      <c r="EH733">
        <v>0</v>
      </c>
      <c r="EI733">
        <v>0</v>
      </c>
      <c r="EJ733">
        <v>0</v>
      </c>
      <c r="EK733">
        <v>0</v>
      </c>
      <c r="EL733">
        <v>354910210</v>
      </c>
      <c r="EM733">
        <v>0</v>
      </c>
      <c r="EN733">
        <v>0</v>
      </c>
      <c r="EO733">
        <v>0</v>
      </c>
      <c r="EP733">
        <v>121282190</v>
      </c>
      <c r="EQ733">
        <v>354910210</v>
      </c>
      <c r="ER733">
        <v>205</v>
      </c>
      <c r="ES733" t="s">
        <v>10328</v>
      </c>
      <c r="ET733" t="s">
        <v>10328</v>
      </c>
      <c r="EU733">
        <v>2025</v>
      </c>
      <c r="EV733" t="s">
        <v>10329</v>
      </c>
      <c r="EW733">
        <v>0</v>
      </c>
      <c r="EX733">
        <v>121282190</v>
      </c>
      <c r="EY733">
        <v>0</v>
      </c>
      <c r="EZ733">
        <v>0</v>
      </c>
      <c r="FA733">
        <v>0</v>
      </c>
      <c r="FB733">
        <v>0</v>
      </c>
      <c r="FC733">
        <v>354910210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 t="b">
        <v>1</v>
      </c>
      <c r="FR733" t="b">
        <v>1</v>
      </c>
    </row>
    <row r="734" spans="1:174" x14ac:dyDescent="0.4">
      <c r="A734" t="s">
        <v>406</v>
      </c>
      <c r="B734">
        <v>100700124101</v>
      </c>
      <c r="C734">
        <v>6000000001317</v>
      </c>
      <c r="D734" t="s">
        <v>2510</v>
      </c>
      <c r="E734" t="s">
        <v>2511</v>
      </c>
      <c r="F734" t="s">
        <v>647</v>
      </c>
      <c r="G734" t="s">
        <v>648</v>
      </c>
      <c r="H734" t="s">
        <v>973</v>
      </c>
      <c r="I734" t="s">
        <v>590</v>
      </c>
      <c r="J734" t="s">
        <v>591</v>
      </c>
      <c r="K734" t="s">
        <v>592</v>
      </c>
      <c r="L734" t="s">
        <v>593</v>
      </c>
      <c r="M734" t="s">
        <v>2294</v>
      </c>
      <c r="N734" t="s">
        <v>595</v>
      </c>
      <c r="O734" t="s">
        <v>596</v>
      </c>
      <c r="P734" t="s">
        <v>595</v>
      </c>
      <c r="Q734" t="s">
        <v>597</v>
      </c>
      <c r="R734" t="s">
        <v>598</v>
      </c>
      <c r="S734" t="s">
        <v>598</v>
      </c>
      <c r="T734" s="1">
        <v>45834</v>
      </c>
      <c r="U734" s="1">
        <v>46564</v>
      </c>
      <c r="V734" s="1">
        <v>46564</v>
      </c>
      <c r="X734" t="s">
        <v>594</v>
      </c>
      <c r="Y734" t="s">
        <v>594</v>
      </c>
      <c r="Z734" t="s">
        <v>594</v>
      </c>
      <c r="AA734" t="s">
        <v>594</v>
      </c>
      <c r="AB734" t="s">
        <v>1733</v>
      </c>
      <c r="AC734" t="s">
        <v>594</v>
      </c>
      <c r="AD734" t="s">
        <v>698</v>
      </c>
      <c r="AF734" t="s">
        <v>10331</v>
      </c>
      <c r="AH734" s="1">
        <v>45806</v>
      </c>
      <c r="AI734" t="s">
        <v>607</v>
      </c>
      <c r="AJ734" t="s">
        <v>608</v>
      </c>
      <c r="AK734" t="s">
        <v>647</v>
      </c>
      <c r="AL734" t="s">
        <v>609</v>
      </c>
      <c r="AM734" t="s">
        <v>610</v>
      </c>
      <c r="AN734" t="s">
        <v>619</v>
      </c>
      <c r="AO734">
        <v>0</v>
      </c>
      <c r="AP734">
        <v>100000000000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100000000000</v>
      </c>
      <c r="AX734">
        <v>0</v>
      </c>
      <c r="AY734">
        <v>0</v>
      </c>
      <c r="AZ734">
        <v>188209137</v>
      </c>
      <c r="BA734">
        <v>0</v>
      </c>
      <c r="BB734">
        <v>0</v>
      </c>
      <c r="BC734">
        <v>99811790863</v>
      </c>
      <c r="BD734">
        <v>961643835</v>
      </c>
      <c r="BE734">
        <v>961643835</v>
      </c>
      <c r="BF734">
        <v>3077470625</v>
      </c>
      <c r="BG734">
        <v>0</v>
      </c>
      <c r="BH734">
        <v>961643835</v>
      </c>
      <c r="BI734">
        <v>0</v>
      </c>
      <c r="BJ734">
        <v>0</v>
      </c>
      <c r="BK734">
        <v>0</v>
      </c>
      <c r="BL734">
        <v>981859260</v>
      </c>
      <c r="BM734">
        <v>0</v>
      </c>
      <c r="BN734">
        <v>0</v>
      </c>
      <c r="BO734">
        <v>339250358</v>
      </c>
      <c r="BP734">
        <v>983847264</v>
      </c>
      <c r="BQ734">
        <v>339250358</v>
      </c>
      <c r="BR734">
        <v>983847264</v>
      </c>
      <c r="BS734">
        <v>0</v>
      </c>
      <c r="BT734">
        <v>0</v>
      </c>
      <c r="BU734">
        <v>0</v>
      </c>
      <c r="BV734">
        <v>339250358</v>
      </c>
      <c r="BW734">
        <v>983847264</v>
      </c>
      <c r="BX734">
        <v>0.34048183125717002</v>
      </c>
      <c r="BY734">
        <v>0.99069528508657023</v>
      </c>
      <c r="BZ734">
        <v>0</v>
      </c>
      <c r="CA734">
        <v>100000000000</v>
      </c>
      <c r="CB734">
        <v>100000000000</v>
      </c>
      <c r="CC734">
        <v>100000000000</v>
      </c>
      <c r="CD734">
        <v>0</v>
      </c>
      <c r="CE734">
        <v>99811790863</v>
      </c>
      <c r="CF734">
        <v>99804088587</v>
      </c>
      <c r="CG734">
        <v>99789588716</v>
      </c>
      <c r="CH734">
        <v>99811790863</v>
      </c>
      <c r="CI734">
        <v>99804088587</v>
      </c>
      <c r="CJ734">
        <v>99789588716</v>
      </c>
      <c r="CK734">
        <v>22202147</v>
      </c>
      <c r="CL734">
        <v>0</v>
      </c>
      <c r="CM734">
        <v>0.33734858333333334</v>
      </c>
      <c r="CN734">
        <v>4.0481829999999999</v>
      </c>
      <c r="CO734">
        <v>4.0481829999999999</v>
      </c>
      <c r="CP734">
        <v>33671366247.595993</v>
      </c>
      <c r="CQ734">
        <v>404056394971.15192</v>
      </c>
      <c r="CR734">
        <v>404056394971.15192</v>
      </c>
      <c r="CS734">
        <v>1.0307747062499999</v>
      </c>
      <c r="CT734">
        <v>102883469407.09525</v>
      </c>
      <c r="CU734">
        <v>3.9</v>
      </c>
      <c r="CV734">
        <v>0</v>
      </c>
      <c r="CW734">
        <v>0</v>
      </c>
      <c r="CX734">
        <v>0</v>
      </c>
      <c r="CY734">
        <v>0</v>
      </c>
      <c r="CZ734">
        <v>389265984365.70001</v>
      </c>
      <c r="DA734">
        <v>0</v>
      </c>
      <c r="DB734">
        <v>0</v>
      </c>
      <c r="DC734">
        <v>0</v>
      </c>
      <c r="DD734">
        <v>0</v>
      </c>
      <c r="DE734">
        <v>99811790863</v>
      </c>
      <c r="DF734">
        <v>0</v>
      </c>
      <c r="DG734">
        <v>0</v>
      </c>
      <c r="DH734">
        <v>1</v>
      </c>
      <c r="DI734">
        <v>0</v>
      </c>
      <c r="DJ734">
        <v>99811790863</v>
      </c>
      <c r="DK734">
        <v>0</v>
      </c>
      <c r="DL734">
        <v>99789588716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102317693101.16586</v>
      </c>
      <c r="DW734">
        <v>4913813652.4399614</v>
      </c>
      <c r="DX734">
        <v>0</v>
      </c>
      <c r="DY734">
        <v>0</v>
      </c>
      <c r="DZ734">
        <v>0</v>
      </c>
      <c r="EA734">
        <v>0</v>
      </c>
      <c r="EB734">
        <v>4913813652.4399614</v>
      </c>
      <c r="EC734">
        <v>4.802506295349588E-2</v>
      </c>
      <c r="ED734">
        <v>4913813652.4399614</v>
      </c>
      <c r="EE734">
        <v>4793467539.6967402</v>
      </c>
      <c r="EF734">
        <v>0</v>
      </c>
      <c r="EG734">
        <v>339250358</v>
      </c>
      <c r="EH734">
        <v>0</v>
      </c>
      <c r="EI734">
        <v>0</v>
      </c>
      <c r="EJ734">
        <v>0</v>
      </c>
      <c r="EK734">
        <v>0</v>
      </c>
      <c r="EL734">
        <v>983847264</v>
      </c>
      <c r="EM734">
        <v>0</v>
      </c>
      <c r="EN734">
        <v>0</v>
      </c>
      <c r="EO734">
        <v>0</v>
      </c>
      <c r="EP734">
        <v>339250358</v>
      </c>
      <c r="EQ734">
        <v>983847264</v>
      </c>
      <c r="ER734">
        <v>118</v>
      </c>
      <c r="ES734" t="s">
        <v>10328</v>
      </c>
      <c r="ET734" t="s">
        <v>10328</v>
      </c>
      <c r="EU734">
        <v>2025</v>
      </c>
      <c r="EV734" t="s">
        <v>10329</v>
      </c>
      <c r="EW734">
        <v>0</v>
      </c>
      <c r="EX734">
        <v>339250358</v>
      </c>
      <c r="EY734">
        <v>0</v>
      </c>
      <c r="EZ734">
        <v>0</v>
      </c>
      <c r="FA734">
        <v>0</v>
      </c>
      <c r="FB734">
        <v>0</v>
      </c>
      <c r="FC734">
        <v>983847264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 t="b">
        <v>1</v>
      </c>
      <c r="FR734" t="b">
        <v>1</v>
      </c>
    </row>
    <row r="735" spans="1:174" x14ac:dyDescent="0.4">
      <c r="A735" t="s">
        <v>407</v>
      </c>
      <c r="B735" t="s">
        <v>2512</v>
      </c>
      <c r="C735">
        <v>210002164</v>
      </c>
      <c r="D735" t="s">
        <v>2513</v>
      </c>
      <c r="E735" t="s">
        <v>2514</v>
      </c>
      <c r="F735" t="s">
        <v>647</v>
      </c>
      <c r="G735" t="s">
        <v>648</v>
      </c>
      <c r="H735" t="s">
        <v>695</v>
      </c>
      <c r="I735" t="s">
        <v>730</v>
      </c>
      <c r="J735" t="s">
        <v>878</v>
      </c>
      <c r="K735" t="s">
        <v>732</v>
      </c>
      <c r="L735" t="s">
        <v>879</v>
      </c>
      <c r="M735" t="s">
        <v>594</v>
      </c>
      <c r="N735" t="s">
        <v>635</v>
      </c>
      <c r="O735" t="s">
        <v>596</v>
      </c>
      <c r="P735" t="s">
        <v>636</v>
      </c>
      <c r="Q735" t="s">
        <v>597</v>
      </c>
      <c r="R735" t="s">
        <v>598</v>
      </c>
      <c r="S735" t="s">
        <v>733</v>
      </c>
      <c r="T735" s="1">
        <v>45867</v>
      </c>
      <c r="U735" s="1">
        <v>49519</v>
      </c>
      <c r="V735" s="1">
        <v>49519</v>
      </c>
      <c r="X735" t="s">
        <v>594</v>
      </c>
      <c r="Y735" t="s">
        <v>594</v>
      </c>
      <c r="Z735" t="s">
        <v>594</v>
      </c>
      <c r="AA735" t="s">
        <v>594</v>
      </c>
      <c r="AB735" t="s">
        <v>975</v>
      </c>
      <c r="AC735" t="s">
        <v>2515</v>
      </c>
      <c r="AD735" t="s">
        <v>812</v>
      </c>
      <c r="AF735" t="s">
        <v>653</v>
      </c>
      <c r="AH735" s="1">
        <v>45862</v>
      </c>
      <c r="AI735" t="s">
        <v>607</v>
      </c>
      <c r="AJ735" t="s">
        <v>814</v>
      </c>
      <c r="AK735" t="s">
        <v>647</v>
      </c>
      <c r="AL735" t="s">
        <v>609</v>
      </c>
      <c r="AM735" t="s">
        <v>610</v>
      </c>
      <c r="AN735" t="s">
        <v>619</v>
      </c>
      <c r="AO735">
        <v>100000000</v>
      </c>
      <c r="AP735">
        <v>140000000000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7284000000</v>
      </c>
      <c r="AW735">
        <v>90505997921</v>
      </c>
      <c r="AX735">
        <v>0</v>
      </c>
      <c r="AY735">
        <v>0</v>
      </c>
      <c r="AZ735">
        <v>0</v>
      </c>
      <c r="BA735">
        <v>0</v>
      </c>
      <c r="BB735">
        <v>7284000000</v>
      </c>
      <c r="BC735">
        <v>90505997921</v>
      </c>
      <c r="BD735">
        <v>0</v>
      </c>
      <c r="BE735">
        <v>407105</v>
      </c>
      <c r="BF735">
        <v>453309166</v>
      </c>
      <c r="BG735">
        <v>0</v>
      </c>
      <c r="BH735">
        <v>0</v>
      </c>
      <c r="BI735">
        <v>407105</v>
      </c>
      <c r="BJ735">
        <v>0</v>
      </c>
      <c r="BK735">
        <v>0</v>
      </c>
      <c r="BL735">
        <v>407105</v>
      </c>
      <c r="BM735">
        <v>413070298</v>
      </c>
      <c r="BN735">
        <v>436807028</v>
      </c>
      <c r="BO735">
        <v>0</v>
      </c>
      <c r="BP735">
        <v>407105</v>
      </c>
      <c r="BQ735">
        <v>413070298</v>
      </c>
      <c r="BR735">
        <v>437214133</v>
      </c>
      <c r="BS735">
        <v>0</v>
      </c>
      <c r="BT735">
        <v>0</v>
      </c>
      <c r="BU735">
        <v>0</v>
      </c>
      <c r="BV735">
        <v>413070298</v>
      </c>
      <c r="BW735">
        <v>437214133</v>
      </c>
      <c r="BX735">
        <v>0.47058872406017893</v>
      </c>
      <c r="BY735">
        <v>0.51980361433301614</v>
      </c>
      <c r="BZ735">
        <v>0</v>
      </c>
      <c r="CA735">
        <v>90505997921</v>
      </c>
      <c r="CB735">
        <v>90505997921</v>
      </c>
      <c r="CC735">
        <v>83221997921</v>
      </c>
      <c r="CD735">
        <v>0</v>
      </c>
      <c r="CE735">
        <v>88190417455</v>
      </c>
      <c r="CF735">
        <v>87777347157</v>
      </c>
      <c r="CG735">
        <v>80469610427</v>
      </c>
      <c r="CH735">
        <v>88190417455</v>
      </c>
      <c r="CI735">
        <v>87777347157</v>
      </c>
      <c r="CJ735">
        <v>80469610427</v>
      </c>
      <c r="CK735">
        <v>436807028</v>
      </c>
      <c r="CL735">
        <v>0</v>
      </c>
      <c r="CM735">
        <v>5.6834438443183908</v>
      </c>
      <c r="CN735">
        <v>2.1229544281959534</v>
      </c>
      <c r="CO735">
        <v>-3.6798754334449777</v>
      </c>
      <c r="CP735">
        <v>501225285212.48889</v>
      </c>
      <c r="CQ735">
        <v>187224237260.54196</v>
      </c>
      <c r="CR735">
        <v>-324529750657.91168</v>
      </c>
      <c r="CS735">
        <v>0.97942378027116472</v>
      </c>
      <c r="CT735">
        <v>86375792047.468216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1</v>
      </c>
      <c r="DI735">
        <v>0</v>
      </c>
      <c r="DJ735">
        <v>88190417455</v>
      </c>
      <c r="DK735">
        <v>0</v>
      </c>
      <c r="DL735">
        <v>80469610427</v>
      </c>
      <c r="DM735">
        <v>0</v>
      </c>
      <c r="DN735">
        <v>7284000000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413070298</v>
      </c>
      <c r="EK735">
        <v>0</v>
      </c>
      <c r="EL735">
        <v>407105</v>
      </c>
      <c r="EM735">
        <v>0</v>
      </c>
      <c r="EN735">
        <v>0</v>
      </c>
      <c r="EO735">
        <v>436807028</v>
      </c>
      <c r="EP735">
        <v>413070298</v>
      </c>
      <c r="EQ735">
        <v>437214133</v>
      </c>
      <c r="ER735">
        <v>195</v>
      </c>
      <c r="EU735">
        <v>2025</v>
      </c>
      <c r="EV735" t="s">
        <v>613</v>
      </c>
      <c r="EW735">
        <v>0</v>
      </c>
      <c r="EX735">
        <v>0</v>
      </c>
      <c r="EY735">
        <v>0</v>
      </c>
      <c r="EZ735">
        <v>0</v>
      </c>
      <c r="FA735">
        <v>413070298</v>
      </c>
      <c r="FB735">
        <v>0</v>
      </c>
      <c r="FC735">
        <v>407105</v>
      </c>
      <c r="FD735">
        <v>0</v>
      </c>
      <c r="FE735">
        <v>0</v>
      </c>
      <c r="FF735">
        <v>436807028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 t="b">
        <v>1</v>
      </c>
      <c r="FR735" t="b">
        <v>1</v>
      </c>
    </row>
    <row r="736" spans="1:174" x14ac:dyDescent="0.4">
      <c r="A736" t="s">
        <v>2516</v>
      </c>
      <c r="C736" t="s">
        <v>2517</v>
      </c>
      <c r="D736" t="s">
        <v>2518</v>
      </c>
      <c r="E736" t="s">
        <v>2518</v>
      </c>
      <c r="F736" t="s">
        <v>587</v>
      </c>
      <c r="G736" t="s">
        <v>588</v>
      </c>
      <c r="H736" t="s">
        <v>749</v>
      </c>
      <c r="I736" t="s">
        <v>590</v>
      </c>
      <c r="J736" t="s">
        <v>591</v>
      </c>
      <c r="K736" t="s">
        <v>592</v>
      </c>
      <c r="L736" t="s">
        <v>593</v>
      </c>
      <c r="M736" t="s">
        <v>1055</v>
      </c>
      <c r="N736" t="s">
        <v>595</v>
      </c>
      <c r="O736" t="s">
        <v>596</v>
      </c>
      <c r="P736" t="s">
        <v>595</v>
      </c>
      <c r="Q736" t="s">
        <v>597</v>
      </c>
      <c r="R736" t="s">
        <v>946</v>
      </c>
      <c r="S736" t="s">
        <v>946</v>
      </c>
      <c r="T736" t="s">
        <v>946</v>
      </c>
      <c r="U736" t="s">
        <v>2519</v>
      </c>
      <c r="V736" t="s">
        <v>2519</v>
      </c>
      <c r="X736" t="s">
        <v>599</v>
      </c>
      <c r="Y736" t="s">
        <v>600</v>
      </c>
      <c r="Z736" t="s">
        <v>2498</v>
      </c>
      <c r="AA736" t="s">
        <v>2499</v>
      </c>
      <c r="AB736" t="s">
        <v>594</v>
      </c>
      <c r="AC736" t="s">
        <v>594</v>
      </c>
      <c r="AD736" t="s">
        <v>661</v>
      </c>
      <c r="AF736" t="s">
        <v>605</v>
      </c>
      <c r="AH736" s="1">
        <v>45887</v>
      </c>
      <c r="AI736" t="s">
        <v>607</v>
      </c>
      <c r="AJ736" t="s">
        <v>608</v>
      </c>
      <c r="AK736" t="s">
        <v>587</v>
      </c>
      <c r="AL736" t="s">
        <v>609</v>
      </c>
      <c r="AM736" t="s">
        <v>946</v>
      </c>
      <c r="AN736" t="s">
        <v>619</v>
      </c>
      <c r="AO736">
        <v>0</v>
      </c>
      <c r="AP736">
        <v>170000000000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1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450</v>
      </c>
      <c r="EU736">
        <v>2025</v>
      </c>
      <c r="EV736" t="s">
        <v>10329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 t="b">
        <v>1</v>
      </c>
      <c r="FR736" t="b">
        <v>1</v>
      </c>
    </row>
    <row r="737" spans="1:174" x14ac:dyDescent="0.4">
      <c r="A737" t="s">
        <v>2516</v>
      </c>
      <c r="C737" t="s">
        <v>2520</v>
      </c>
      <c r="D737" t="s">
        <v>2518</v>
      </c>
      <c r="E737" t="s">
        <v>2521</v>
      </c>
      <c r="F737" t="s">
        <v>587</v>
      </c>
      <c r="G737" t="s">
        <v>588</v>
      </c>
      <c r="H737" t="s">
        <v>749</v>
      </c>
      <c r="I737" t="s">
        <v>590</v>
      </c>
      <c r="J737" t="s">
        <v>591</v>
      </c>
      <c r="K737" t="s">
        <v>592</v>
      </c>
      <c r="L737" t="s">
        <v>593</v>
      </c>
      <c r="M737" t="s">
        <v>1055</v>
      </c>
      <c r="N737" t="s">
        <v>635</v>
      </c>
      <c r="O737" t="s">
        <v>744</v>
      </c>
      <c r="P737" t="s">
        <v>636</v>
      </c>
      <c r="Q737" t="s">
        <v>597</v>
      </c>
      <c r="R737" t="s">
        <v>946</v>
      </c>
      <c r="S737" t="s">
        <v>946</v>
      </c>
      <c r="T737" t="s">
        <v>946</v>
      </c>
      <c r="U737" t="s">
        <v>2522</v>
      </c>
      <c r="V737" t="s">
        <v>2522</v>
      </c>
      <c r="X737" t="s">
        <v>599</v>
      </c>
      <c r="Y737" t="s">
        <v>600</v>
      </c>
      <c r="Z737" t="s">
        <v>601</v>
      </c>
      <c r="AA737" t="s">
        <v>1119</v>
      </c>
      <c r="AB737" t="s">
        <v>810</v>
      </c>
      <c r="AC737" t="s">
        <v>594</v>
      </c>
      <c r="AD737" t="s">
        <v>661</v>
      </c>
      <c r="AF737" t="s">
        <v>605</v>
      </c>
      <c r="AH737" s="1">
        <v>45887</v>
      </c>
      <c r="AI737" t="s">
        <v>607</v>
      </c>
      <c r="AJ737" t="s">
        <v>608</v>
      </c>
      <c r="AK737" t="s">
        <v>587</v>
      </c>
      <c r="AL737" t="s">
        <v>609</v>
      </c>
      <c r="AM737" t="s">
        <v>946</v>
      </c>
      <c r="AN737" t="s">
        <v>619</v>
      </c>
      <c r="AO737">
        <v>0</v>
      </c>
      <c r="AP737">
        <v>100000000000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0.89455080362227146</v>
      </c>
      <c r="DI737">
        <v>0.10544919637772855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450</v>
      </c>
      <c r="EU737">
        <v>2025</v>
      </c>
      <c r="EV737" t="s">
        <v>613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 t="b">
        <v>1</v>
      </c>
      <c r="FR737" t="b">
        <v>1</v>
      </c>
    </row>
    <row r="738" spans="1:174" x14ac:dyDescent="0.4">
      <c r="A738" t="s">
        <v>408</v>
      </c>
      <c r="B738" t="s">
        <v>2523</v>
      </c>
      <c r="C738">
        <v>210002166</v>
      </c>
      <c r="D738" t="s">
        <v>2524</v>
      </c>
      <c r="E738" t="s">
        <v>2524</v>
      </c>
      <c r="F738" t="s">
        <v>885</v>
      </c>
      <c r="G738" t="s">
        <v>885</v>
      </c>
      <c r="H738" t="s">
        <v>886</v>
      </c>
      <c r="I738" t="s">
        <v>730</v>
      </c>
      <c r="J738" t="s">
        <v>731</v>
      </c>
      <c r="K738" t="s">
        <v>732</v>
      </c>
      <c r="L738" t="s">
        <v>695</v>
      </c>
      <c r="M738" t="s">
        <v>594</v>
      </c>
      <c r="N738" t="s">
        <v>635</v>
      </c>
      <c r="O738" t="s">
        <v>744</v>
      </c>
      <c r="P738" t="s">
        <v>636</v>
      </c>
      <c r="Q738" t="s">
        <v>597</v>
      </c>
      <c r="R738" t="s">
        <v>598</v>
      </c>
      <c r="S738" t="s">
        <v>733</v>
      </c>
      <c r="T738" s="1">
        <v>45873</v>
      </c>
      <c r="U738" s="1">
        <v>47149</v>
      </c>
      <c r="V738" s="1">
        <v>49148</v>
      </c>
      <c r="X738" t="s">
        <v>594</v>
      </c>
      <c r="Y738" t="s">
        <v>594</v>
      </c>
      <c r="Z738" t="s">
        <v>594</v>
      </c>
      <c r="AA738" t="s">
        <v>594</v>
      </c>
      <c r="AB738" t="s">
        <v>630</v>
      </c>
      <c r="AC738" t="s">
        <v>2525</v>
      </c>
      <c r="AD738" t="s">
        <v>734</v>
      </c>
      <c r="AF738" t="s">
        <v>735</v>
      </c>
      <c r="AH738" s="1">
        <v>45862</v>
      </c>
      <c r="AI738" t="s">
        <v>607</v>
      </c>
      <c r="AJ738" t="s">
        <v>737</v>
      </c>
      <c r="AK738" t="s">
        <v>885</v>
      </c>
      <c r="AL738" t="s">
        <v>609</v>
      </c>
      <c r="AM738" t="s">
        <v>610</v>
      </c>
      <c r="AN738" t="s">
        <v>619</v>
      </c>
      <c r="AO738">
        <v>30000000</v>
      </c>
      <c r="AP738">
        <v>42000000000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4461129568</v>
      </c>
      <c r="AW738">
        <v>21733421262</v>
      </c>
      <c r="AX738">
        <v>0</v>
      </c>
      <c r="AY738">
        <v>0</v>
      </c>
      <c r="AZ738">
        <v>0</v>
      </c>
      <c r="BA738">
        <v>0</v>
      </c>
      <c r="BB738">
        <v>4461129568</v>
      </c>
      <c r="BC738">
        <v>21733421262</v>
      </c>
      <c r="BD738">
        <v>0</v>
      </c>
      <c r="BE738">
        <v>733336</v>
      </c>
      <c r="BF738">
        <v>1229741</v>
      </c>
      <c r="BG738">
        <v>0</v>
      </c>
      <c r="BH738">
        <v>0</v>
      </c>
      <c r="BI738">
        <v>733336</v>
      </c>
      <c r="BJ738">
        <v>0</v>
      </c>
      <c r="BK738">
        <v>0</v>
      </c>
      <c r="BL738">
        <v>733336</v>
      </c>
      <c r="BM738">
        <v>-291164000</v>
      </c>
      <c r="BN738">
        <v>-319803529</v>
      </c>
      <c r="BO738">
        <v>0</v>
      </c>
      <c r="BP738">
        <v>733336</v>
      </c>
      <c r="BQ738">
        <v>-291164000</v>
      </c>
      <c r="BR738">
        <v>-319070193</v>
      </c>
      <c r="BS738">
        <v>0</v>
      </c>
      <c r="BT738">
        <v>0</v>
      </c>
      <c r="BU738">
        <v>0</v>
      </c>
      <c r="BV738">
        <v>-291164000</v>
      </c>
      <c r="BW738">
        <v>-319070193</v>
      </c>
      <c r="BX738">
        <v>-1.2565905864962639</v>
      </c>
      <c r="BY738">
        <v>-1.5216527608653865</v>
      </c>
      <c r="BZ738">
        <v>0</v>
      </c>
      <c r="CA738">
        <v>21733421262</v>
      </c>
      <c r="CB738">
        <v>21733421262</v>
      </c>
      <c r="CC738">
        <v>17272291694</v>
      </c>
      <c r="CD738">
        <v>0</v>
      </c>
      <c r="CE738">
        <v>22879787870</v>
      </c>
      <c r="CF738">
        <v>23170951870</v>
      </c>
      <c r="CG738">
        <v>18738461831</v>
      </c>
      <c r="CH738">
        <v>22879787870</v>
      </c>
      <c r="CI738">
        <v>23170951870</v>
      </c>
      <c r="CJ738">
        <v>18738461831</v>
      </c>
      <c r="CK738">
        <v>-319803529</v>
      </c>
      <c r="CL738">
        <v>0</v>
      </c>
      <c r="CM738">
        <v>-13.833684362471102</v>
      </c>
      <c r="CN738">
        <v>-5.7741090655326843</v>
      </c>
      <c r="CO738">
        <v>10.440762639045717</v>
      </c>
      <c r="CP738">
        <v>-316511763673.875</v>
      </c>
      <c r="CQ738">
        <v>-132110390557.63174</v>
      </c>
      <c r="CR738">
        <v>238882434382.38739</v>
      </c>
      <c r="CS738">
        <v>1.0528032993593386</v>
      </c>
      <c r="CT738">
        <v>24087916158.177773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0.81656880143849708</v>
      </c>
      <c r="DI738">
        <v>0.18343119856150294</v>
      </c>
      <c r="DJ738">
        <v>18682920958.172966</v>
      </c>
      <c r="DK738">
        <v>4196866911.8270364</v>
      </c>
      <c r="DL738">
        <v>15301243318.140696</v>
      </c>
      <c r="DM738">
        <v>3437218512.8593049</v>
      </c>
      <c r="DN738">
        <v>3642819224.4036002</v>
      </c>
      <c r="DO738">
        <v>818310343.5963999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-291164000</v>
      </c>
      <c r="EK738">
        <v>0</v>
      </c>
      <c r="EL738">
        <v>733336</v>
      </c>
      <c r="EM738">
        <v>0</v>
      </c>
      <c r="EN738">
        <v>0</v>
      </c>
      <c r="EO738">
        <v>-319803529</v>
      </c>
      <c r="EP738">
        <v>-291164000</v>
      </c>
      <c r="EQ738">
        <v>-319070193</v>
      </c>
      <c r="ER738">
        <v>734</v>
      </c>
      <c r="EU738">
        <v>2025</v>
      </c>
      <c r="EV738" t="s">
        <v>613</v>
      </c>
      <c r="EW738">
        <v>0</v>
      </c>
      <c r="EX738">
        <v>0</v>
      </c>
      <c r="EY738">
        <v>0</v>
      </c>
      <c r="EZ738">
        <v>0</v>
      </c>
      <c r="FA738">
        <v>-237755438.50203857</v>
      </c>
      <c r="FB738">
        <v>0</v>
      </c>
      <c r="FC738">
        <v>598819.29857170174</v>
      </c>
      <c r="FD738">
        <v>0</v>
      </c>
      <c r="FE738">
        <v>0</v>
      </c>
      <c r="FF738">
        <v>-261141584.37133163</v>
      </c>
      <c r="FG738">
        <v>0</v>
      </c>
      <c r="FH738">
        <v>0</v>
      </c>
      <c r="FI738">
        <v>0</v>
      </c>
      <c r="FJ738">
        <v>0</v>
      </c>
      <c r="FK738">
        <v>-53408561.497961447</v>
      </c>
      <c r="FL738">
        <v>0</v>
      </c>
      <c r="FM738">
        <v>134516.70142829831</v>
      </c>
      <c r="FN738">
        <v>0</v>
      </c>
      <c r="FO738">
        <v>0</v>
      </c>
      <c r="FP738">
        <v>-58661944.628668368</v>
      </c>
      <c r="FQ738" t="b">
        <v>1</v>
      </c>
      <c r="FR738" t="b">
        <v>1</v>
      </c>
    </row>
    <row r="739" spans="1:174" x14ac:dyDescent="0.4">
      <c r="A739" t="s">
        <v>409</v>
      </c>
      <c r="C739" t="s">
        <v>2526</v>
      </c>
      <c r="D739" t="s">
        <v>2527</v>
      </c>
      <c r="E739" t="s">
        <v>2528</v>
      </c>
      <c r="F739" t="s">
        <v>587</v>
      </c>
      <c r="G739" t="s">
        <v>588</v>
      </c>
      <c r="H739" t="s">
        <v>749</v>
      </c>
      <c r="I739" t="s">
        <v>590</v>
      </c>
      <c r="J739" t="s">
        <v>591</v>
      </c>
      <c r="K739" t="s">
        <v>592</v>
      </c>
      <c r="L739" t="s">
        <v>593</v>
      </c>
      <c r="M739" t="s">
        <v>1055</v>
      </c>
      <c r="N739" t="s">
        <v>595</v>
      </c>
      <c r="O739" t="s">
        <v>596</v>
      </c>
      <c r="P739" t="s">
        <v>595</v>
      </c>
      <c r="Q739" t="s">
        <v>597</v>
      </c>
      <c r="R739" t="s">
        <v>946</v>
      </c>
      <c r="S739" t="s">
        <v>946</v>
      </c>
      <c r="T739" t="s">
        <v>946</v>
      </c>
      <c r="U739" t="s">
        <v>2529</v>
      </c>
      <c r="V739" t="s">
        <v>2529</v>
      </c>
      <c r="X739" t="s">
        <v>599</v>
      </c>
      <c r="Y739" t="s">
        <v>600</v>
      </c>
      <c r="Z739" t="s">
        <v>2498</v>
      </c>
      <c r="AA739" t="s">
        <v>2499</v>
      </c>
      <c r="AB739" t="s">
        <v>594</v>
      </c>
      <c r="AC739" t="s">
        <v>594</v>
      </c>
      <c r="AD739" t="s">
        <v>618</v>
      </c>
      <c r="AF739" t="s">
        <v>605</v>
      </c>
      <c r="AH739" s="1">
        <v>45894</v>
      </c>
      <c r="AI739" t="s">
        <v>607</v>
      </c>
      <c r="AJ739" t="s">
        <v>608</v>
      </c>
      <c r="AK739" t="s">
        <v>587</v>
      </c>
      <c r="AL739" t="s">
        <v>609</v>
      </c>
      <c r="AM739" t="s">
        <v>946</v>
      </c>
      <c r="AN739" t="s">
        <v>619</v>
      </c>
      <c r="AO739">
        <v>0</v>
      </c>
      <c r="AP739">
        <v>239500000000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1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450</v>
      </c>
      <c r="EU739">
        <v>2025</v>
      </c>
      <c r="EV739" t="s">
        <v>10329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 t="b">
        <v>1</v>
      </c>
      <c r="FR739" t="b">
        <v>1</v>
      </c>
    </row>
    <row r="740" spans="1:174" x14ac:dyDescent="0.4">
      <c r="A740" t="s">
        <v>409</v>
      </c>
      <c r="B740" t="s">
        <v>2530</v>
      </c>
      <c r="C740">
        <v>210002209</v>
      </c>
      <c r="D740" t="s">
        <v>2527</v>
      </c>
      <c r="E740" t="s">
        <v>2531</v>
      </c>
      <c r="F740" t="s">
        <v>587</v>
      </c>
      <c r="G740" t="s">
        <v>588</v>
      </c>
      <c r="H740" t="s">
        <v>749</v>
      </c>
      <c r="I740" t="s">
        <v>590</v>
      </c>
      <c r="J740" t="s">
        <v>591</v>
      </c>
      <c r="K740" t="s">
        <v>592</v>
      </c>
      <c r="L740" t="s">
        <v>593</v>
      </c>
      <c r="M740" t="s">
        <v>1055</v>
      </c>
      <c r="N740" t="s">
        <v>635</v>
      </c>
      <c r="O740" t="s">
        <v>744</v>
      </c>
      <c r="P740" t="s">
        <v>625</v>
      </c>
      <c r="Q740" t="s">
        <v>597</v>
      </c>
      <c r="R740" t="s">
        <v>598</v>
      </c>
      <c r="S740" t="s">
        <v>598</v>
      </c>
      <c r="T740" s="1">
        <v>45929</v>
      </c>
      <c r="U740" s="1">
        <v>63461</v>
      </c>
      <c r="V740" s="1">
        <v>63461</v>
      </c>
      <c r="X740" t="s">
        <v>599</v>
      </c>
      <c r="Y740" t="s">
        <v>600</v>
      </c>
      <c r="Z740" t="s">
        <v>601</v>
      </c>
      <c r="AA740" t="s">
        <v>1119</v>
      </c>
      <c r="AB740" t="s">
        <v>2289</v>
      </c>
      <c r="AC740" t="s">
        <v>594</v>
      </c>
      <c r="AD740" t="s">
        <v>618</v>
      </c>
      <c r="AF740" t="s">
        <v>605</v>
      </c>
      <c r="AH740" s="1">
        <v>45894</v>
      </c>
      <c r="AI740" t="s">
        <v>607</v>
      </c>
      <c r="AJ740" t="s">
        <v>608</v>
      </c>
      <c r="AK740" t="s">
        <v>587</v>
      </c>
      <c r="AL740" t="s">
        <v>627</v>
      </c>
      <c r="AM740" t="s">
        <v>610</v>
      </c>
      <c r="AN740" t="s">
        <v>619</v>
      </c>
      <c r="AO740">
        <v>0</v>
      </c>
      <c r="AP740">
        <v>34000000000</v>
      </c>
      <c r="AQ740">
        <v>0</v>
      </c>
      <c r="AR740">
        <v>0</v>
      </c>
      <c r="AS740">
        <v>0</v>
      </c>
      <c r="AT740">
        <v>0</v>
      </c>
      <c r="AU740">
        <v>3251166997</v>
      </c>
      <c r="AV740">
        <v>3251166997</v>
      </c>
      <c r="AW740">
        <v>9837365853</v>
      </c>
      <c r="AX740">
        <v>0</v>
      </c>
      <c r="AY740">
        <v>0</v>
      </c>
      <c r="AZ740">
        <v>0</v>
      </c>
      <c r="BA740">
        <v>3251166997</v>
      </c>
      <c r="BB740">
        <v>3251166997</v>
      </c>
      <c r="BC740">
        <v>9837365853</v>
      </c>
      <c r="BD740">
        <v>25841127</v>
      </c>
      <c r="BE740">
        <v>25841127</v>
      </c>
      <c r="BF740">
        <v>26103762</v>
      </c>
      <c r="BG740">
        <v>25296000</v>
      </c>
      <c r="BH740">
        <v>0</v>
      </c>
      <c r="BI740">
        <v>545127</v>
      </c>
      <c r="BJ740">
        <v>0</v>
      </c>
      <c r="BK740">
        <v>25296000</v>
      </c>
      <c r="BL740">
        <v>545127</v>
      </c>
      <c r="BM740">
        <v>9946521</v>
      </c>
      <c r="BN740">
        <v>9946521</v>
      </c>
      <c r="BO740">
        <v>25841127</v>
      </c>
      <c r="BP740">
        <v>25841127</v>
      </c>
      <c r="BQ740">
        <v>35787648</v>
      </c>
      <c r="BR740">
        <v>35787648</v>
      </c>
      <c r="BS740">
        <v>0</v>
      </c>
      <c r="BT740">
        <v>0</v>
      </c>
      <c r="BU740">
        <v>0</v>
      </c>
      <c r="BV740">
        <v>35787648</v>
      </c>
      <c r="BW740">
        <v>35787648</v>
      </c>
      <c r="BX740">
        <v>0.43493695020531875</v>
      </c>
      <c r="BY740">
        <v>0.43493695020531875</v>
      </c>
      <c r="BZ740">
        <v>0</v>
      </c>
      <c r="CA740">
        <v>9837365853</v>
      </c>
      <c r="CB740">
        <v>6586198856</v>
      </c>
      <c r="CC740">
        <v>6586198856</v>
      </c>
      <c r="CD740">
        <v>0</v>
      </c>
      <c r="CE740">
        <v>9876688718</v>
      </c>
      <c r="CF740">
        <v>6615575200</v>
      </c>
      <c r="CG740">
        <v>6615575200</v>
      </c>
      <c r="CH740">
        <v>9876688718</v>
      </c>
      <c r="CI740">
        <v>6615575200</v>
      </c>
      <c r="CJ740">
        <v>6615575200</v>
      </c>
      <c r="CK740">
        <v>9946521</v>
      </c>
      <c r="CL740">
        <v>0</v>
      </c>
      <c r="CM740">
        <v>6.4759334921836862</v>
      </c>
      <c r="CN740">
        <v>2.2026386857032776</v>
      </c>
      <c r="CO740">
        <v>2.2552022337913513</v>
      </c>
      <c r="CP740">
        <v>63960779260.768951</v>
      </c>
      <c r="CQ740">
        <v>21754776656.915909</v>
      </c>
      <c r="CR740">
        <v>22273930459.295437</v>
      </c>
      <c r="CS740">
        <v>1.006650827871777</v>
      </c>
      <c r="CT740">
        <v>9942376874.6065388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0.19290098239714903</v>
      </c>
      <c r="DI740">
        <v>0.80709901760285097</v>
      </c>
      <c r="DJ740">
        <v>1905222956.5330384</v>
      </c>
      <c r="DK740">
        <v>7971465761.4669619</v>
      </c>
      <c r="DL740">
        <v>1276150955.2022157</v>
      </c>
      <c r="DM740">
        <v>5339424244.7977839</v>
      </c>
      <c r="DN740">
        <v>627153307.65848887</v>
      </c>
      <c r="DO740">
        <v>2624013689.3415112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25841127</v>
      </c>
      <c r="EH740">
        <v>0</v>
      </c>
      <c r="EI740">
        <v>0</v>
      </c>
      <c r="EJ740">
        <v>9946521</v>
      </c>
      <c r="EK740">
        <v>0</v>
      </c>
      <c r="EL740">
        <v>25841127</v>
      </c>
      <c r="EM740">
        <v>0</v>
      </c>
      <c r="EN740">
        <v>0</v>
      </c>
      <c r="EO740">
        <v>9946521</v>
      </c>
      <c r="EP740">
        <v>35787648</v>
      </c>
      <c r="EQ740">
        <v>35787648</v>
      </c>
      <c r="ER740">
        <v>321</v>
      </c>
      <c r="EU740">
        <v>2025</v>
      </c>
      <c r="EV740" t="s">
        <v>613</v>
      </c>
      <c r="EW740">
        <v>0</v>
      </c>
      <c r="EX740">
        <v>4984778.7845494924</v>
      </c>
      <c r="EY740">
        <v>0</v>
      </c>
      <c r="EZ740">
        <v>0</v>
      </c>
      <c r="FA740">
        <v>1918693.6723338731</v>
      </c>
      <c r="FB740">
        <v>0</v>
      </c>
      <c r="FC740">
        <v>4984778.7845494924</v>
      </c>
      <c r="FD740">
        <v>0</v>
      </c>
      <c r="FE740">
        <v>0</v>
      </c>
      <c r="FF740">
        <v>1918693.6723338731</v>
      </c>
      <c r="FG740">
        <v>0</v>
      </c>
      <c r="FH740">
        <v>20856348.215450507</v>
      </c>
      <c r="FI740">
        <v>0</v>
      </c>
      <c r="FJ740">
        <v>0</v>
      </c>
      <c r="FK740">
        <v>8027827.3276661271</v>
      </c>
      <c r="FL740">
        <v>0</v>
      </c>
      <c r="FM740">
        <v>20856348.215450507</v>
      </c>
      <c r="FN740">
        <v>0</v>
      </c>
      <c r="FO740">
        <v>0</v>
      </c>
      <c r="FP740">
        <v>8027827.3276661271</v>
      </c>
      <c r="FQ740" t="b">
        <v>1</v>
      </c>
      <c r="FR740" t="b">
        <v>1</v>
      </c>
    </row>
    <row r="741" spans="1:174" x14ac:dyDescent="0.4">
      <c r="A741" t="s">
        <v>410</v>
      </c>
      <c r="B741">
        <v>406202093408</v>
      </c>
      <c r="C741">
        <v>6000000001319</v>
      </c>
      <c r="D741" t="s">
        <v>2532</v>
      </c>
      <c r="E741" t="s">
        <v>2533</v>
      </c>
      <c r="F741" t="s">
        <v>647</v>
      </c>
      <c r="G741" t="s">
        <v>648</v>
      </c>
      <c r="H741" t="s">
        <v>973</v>
      </c>
      <c r="I741" t="s">
        <v>590</v>
      </c>
      <c r="J741" t="s">
        <v>591</v>
      </c>
      <c r="K741" t="s">
        <v>592</v>
      </c>
      <c r="L741" t="s">
        <v>593</v>
      </c>
      <c r="M741" t="s">
        <v>2294</v>
      </c>
      <c r="N741" t="s">
        <v>595</v>
      </c>
      <c r="O741" t="s">
        <v>596</v>
      </c>
      <c r="P741" t="s">
        <v>595</v>
      </c>
      <c r="Q741" t="s">
        <v>597</v>
      </c>
      <c r="R741" t="s">
        <v>598</v>
      </c>
      <c r="S741" t="s">
        <v>598</v>
      </c>
      <c r="T741" s="1">
        <v>45910</v>
      </c>
      <c r="U741" s="1">
        <v>47026</v>
      </c>
      <c r="V741" s="1">
        <v>47026</v>
      </c>
      <c r="X741" t="s">
        <v>594</v>
      </c>
      <c r="Y741" t="s">
        <v>594</v>
      </c>
      <c r="Z741" t="s">
        <v>719</v>
      </c>
      <c r="AA741" t="s">
        <v>719</v>
      </c>
      <c r="AB741" t="s">
        <v>1481</v>
      </c>
      <c r="AC741" t="s">
        <v>594</v>
      </c>
      <c r="AD741" t="s">
        <v>825</v>
      </c>
      <c r="AF741" t="s">
        <v>10331</v>
      </c>
      <c r="AH741" s="1">
        <v>45896</v>
      </c>
      <c r="AI741" t="s">
        <v>607</v>
      </c>
      <c r="AJ741" t="s">
        <v>608</v>
      </c>
      <c r="AK741" t="s">
        <v>647</v>
      </c>
      <c r="AL741" t="s">
        <v>609</v>
      </c>
      <c r="AM741" t="s">
        <v>610</v>
      </c>
      <c r="AN741" t="s">
        <v>619</v>
      </c>
      <c r="AO741">
        <v>0</v>
      </c>
      <c r="AP741">
        <v>30000000000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30000000000</v>
      </c>
      <c r="AX741">
        <v>0</v>
      </c>
      <c r="AY741">
        <v>0</v>
      </c>
      <c r="AZ741">
        <v>15000000</v>
      </c>
      <c r="BA741">
        <v>0</v>
      </c>
      <c r="BB741">
        <v>0</v>
      </c>
      <c r="BC741">
        <v>29985000000</v>
      </c>
      <c r="BD741">
        <v>288493150</v>
      </c>
      <c r="BE741">
        <v>288493150</v>
      </c>
      <c r="BF741">
        <v>655310454</v>
      </c>
      <c r="BG741">
        <v>0</v>
      </c>
      <c r="BH741">
        <v>288493150</v>
      </c>
      <c r="BI741">
        <v>0</v>
      </c>
      <c r="BJ741">
        <v>0</v>
      </c>
      <c r="BK741">
        <v>0</v>
      </c>
      <c r="BL741">
        <v>288493150</v>
      </c>
      <c r="BM741">
        <v>0</v>
      </c>
      <c r="BN741">
        <v>0</v>
      </c>
      <c r="BO741">
        <v>99464425</v>
      </c>
      <c r="BP741">
        <v>289094561</v>
      </c>
      <c r="BQ741">
        <v>99464425</v>
      </c>
      <c r="BR741">
        <v>289094561</v>
      </c>
      <c r="BS741">
        <v>0</v>
      </c>
      <c r="BT741">
        <v>0</v>
      </c>
      <c r="BU741">
        <v>0</v>
      </c>
      <c r="BV741">
        <v>99464425</v>
      </c>
      <c r="BW741">
        <v>289094561</v>
      </c>
      <c r="BX741">
        <v>0.33226502500683536</v>
      </c>
      <c r="BY741">
        <v>0.96881059462903474</v>
      </c>
      <c r="BZ741">
        <v>0</v>
      </c>
      <c r="CA741">
        <v>30000000000</v>
      </c>
      <c r="CB741">
        <v>30000000000</v>
      </c>
      <c r="CC741">
        <v>30000000000</v>
      </c>
      <c r="CD741">
        <v>0</v>
      </c>
      <c r="CE741">
        <v>29985000000</v>
      </c>
      <c r="CF741">
        <v>29985000000</v>
      </c>
      <c r="CG741">
        <v>29984400000</v>
      </c>
      <c r="CH741">
        <v>29985000000</v>
      </c>
      <c r="CI741">
        <v>29985000000</v>
      </c>
      <c r="CJ741">
        <v>29984400000</v>
      </c>
      <c r="CK741">
        <v>600000</v>
      </c>
      <c r="CL741">
        <v>0</v>
      </c>
      <c r="CM741">
        <v>0.32908136666666665</v>
      </c>
      <c r="CN741">
        <v>3.9489763999999998</v>
      </c>
      <c r="CO741">
        <v>3.9489763999999998</v>
      </c>
      <c r="CP741">
        <v>9867504779.5</v>
      </c>
      <c r="CQ741">
        <v>118410057354</v>
      </c>
      <c r="CR741">
        <v>118410057354</v>
      </c>
      <c r="CS741">
        <v>1.0218436818000001</v>
      </c>
      <c r="CT741">
        <v>30639982798.773003</v>
      </c>
      <c r="CU741">
        <v>3.9</v>
      </c>
      <c r="CV741">
        <v>0</v>
      </c>
      <c r="CW741">
        <v>0</v>
      </c>
      <c r="CX741">
        <v>0</v>
      </c>
      <c r="CY741">
        <v>0</v>
      </c>
      <c r="CZ741">
        <v>116941500000</v>
      </c>
      <c r="DA741">
        <v>0</v>
      </c>
      <c r="DB741">
        <v>0</v>
      </c>
      <c r="DC741">
        <v>0</v>
      </c>
      <c r="DD741">
        <v>0</v>
      </c>
      <c r="DE741">
        <v>29985000000</v>
      </c>
      <c r="DF741">
        <v>0</v>
      </c>
      <c r="DG741">
        <v>0</v>
      </c>
      <c r="DH741">
        <v>1</v>
      </c>
      <c r="DI741">
        <v>0</v>
      </c>
      <c r="DJ741">
        <v>29985000000</v>
      </c>
      <c r="DK741">
        <v>0</v>
      </c>
      <c r="DL741">
        <v>29984400000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99464425</v>
      </c>
      <c r="EH741">
        <v>0</v>
      </c>
      <c r="EI741">
        <v>0</v>
      </c>
      <c r="EJ741">
        <v>0</v>
      </c>
      <c r="EK741">
        <v>0</v>
      </c>
      <c r="EL741">
        <v>289094561</v>
      </c>
      <c r="EM741">
        <v>0</v>
      </c>
      <c r="EN741">
        <v>0</v>
      </c>
      <c r="EO741">
        <v>0</v>
      </c>
      <c r="EP741">
        <v>99464425</v>
      </c>
      <c r="EQ741">
        <v>289094561</v>
      </c>
      <c r="ER741">
        <v>224</v>
      </c>
      <c r="EU741">
        <v>2025</v>
      </c>
      <c r="EV741" t="s">
        <v>10329</v>
      </c>
      <c r="EW741">
        <v>0</v>
      </c>
      <c r="EX741">
        <v>99464425</v>
      </c>
      <c r="EY741">
        <v>0</v>
      </c>
      <c r="EZ741">
        <v>0</v>
      </c>
      <c r="FA741">
        <v>0</v>
      </c>
      <c r="FB741">
        <v>0</v>
      </c>
      <c r="FC741">
        <v>289094561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 t="b">
        <v>1</v>
      </c>
      <c r="FR741" t="b">
        <v>1</v>
      </c>
    </row>
    <row r="742" spans="1:174" x14ac:dyDescent="0.4">
      <c r="A742" t="s">
        <v>411</v>
      </c>
      <c r="B742" t="s">
        <v>2534</v>
      </c>
      <c r="C742">
        <v>210002205</v>
      </c>
      <c r="D742" t="s">
        <v>2535</v>
      </c>
      <c r="E742" t="s">
        <v>2536</v>
      </c>
      <c r="F742" t="s">
        <v>868</v>
      </c>
      <c r="G742" t="s">
        <v>868</v>
      </c>
      <c r="H742" t="s">
        <v>868</v>
      </c>
      <c r="I742" t="s">
        <v>730</v>
      </c>
      <c r="J742" t="s">
        <v>878</v>
      </c>
      <c r="K742" t="s">
        <v>732</v>
      </c>
      <c r="L742" t="s">
        <v>879</v>
      </c>
      <c r="M742" t="s">
        <v>594</v>
      </c>
      <c r="N742" t="s">
        <v>635</v>
      </c>
      <c r="O742" t="s">
        <v>624</v>
      </c>
      <c r="P742" t="s">
        <v>625</v>
      </c>
      <c r="Q742" t="s">
        <v>696</v>
      </c>
      <c r="R742" t="s">
        <v>733</v>
      </c>
      <c r="S742" t="s">
        <v>733</v>
      </c>
      <c r="T742" s="1">
        <v>45926</v>
      </c>
      <c r="U742" s="1">
        <v>47908</v>
      </c>
      <c r="V742" s="1">
        <v>49490</v>
      </c>
      <c r="X742" t="s">
        <v>594</v>
      </c>
      <c r="Y742" t="s">
        <v>594</v>
      </c>
      <c r="Z742" t="s">
        <v>594</v>
      </c>
      <c r="AA742" t="s">
        <v>594</v>
      </c>
      <c r="AB742" t="s">
        <v>594</v>
      </c>
      <c r="AC742" t="s">
        <v>2159</v>
      </c>
      <c r="AD742" t="s">
        <v>1011</v>
      </c>
      <c r="AF742" t="s">
        <v>870</v>
      </c>
      <c r="AH742" s="1">
        <v>45898</v>
      </c>
      <c r="AI742" t="s">
        <v>607</v>
      </c>
      <c r="AJ742" t="s">
        <v>737</v>
      </c>
      <c r="AK742" t="s">
        <v>868</v>
      </c>
      <c r="AL742" t="s">
        <v>627</v>
      </c>
      <c r="AM742" t="s">
        <v>610</v>
      </c>
      <c r="AN742" t="s">
        <v>619</v>
      </c>
      <c r="AO742">
        <v>7875000</v>
      </c>
      <c r="AP742">
        <v>11025000000</v>
      </c>
      <c r="AQ742">
        <v>0</v>
      </c>
      <c r="AR742">
        <v>0</v>
      </c>
      <c r="AS742">
        <v>0</v>
      </c>
      <c r="AT742">
        <v>0</v>
      </c>
      <c r="AU742">
        <v>915675735</v>
      </c>
      <c r="AV742">
        <v>915675735</v>
      </c>
      <c r="AW742">
        <v>3777856297</v>
      </c>
      <c r="AX742">
        <v>0</v>
      </c>
      <c r="AY742">
        <v>0</v>
      </c>
      <c r="AZ742">
        <v>0</v>
      </c>
      <c r="BA742">
        <v>915675735</v>
      </c>
      <c r="BB742">
        <v>915675735</v>
      </c>
      <c r="BC742">
        <v>3777856297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-1356438</v>
      </c>
      <c r="BN742">
        <v>-6946425</v>
      </c>
      <c r="BO742">
        <v>0</v>
      </c>
      <c r="BP742">
        <v>0</v>
      </c>
      <c r="BQ742">
        <v>-1356438</v>
      </c>
      <c r="BR742">
        <v>-6946425</v>
      </c>
      <c r="BS742">
        <v>0</v>
      </c>
      <c r="BT742">
        <v>0</v>
      </c>
      <c r="BU742">
        <v>0</v>
      </c>
      <c r="BV742">
        <v>-1356438</v>
      </c>
      <c r="BW742">
        <v>-6946425</v>
      </c>
      <c r="BX742">
        <v>-4.1667085628421467E-2</v>
      </c>
      <c r="BY742">
        <v>-0.21261359104747823</v>
      </c>
      <c r="BZ742">
        <v>2618250.09</v>
      </c>
      <c r="CA742">
        <v>3777856297</v>
      </c>
      <c r="CB742">
        <v>2862180562</v>
      </c>
      <c r="CC742">
        <v>2862180562</v>
      </c>
      <c r="CD742">
        <v>2511523.09</v>
      </c>
      <c r="CE742">
        <v>3800939044</v>
      </c>
      <c r="CF742">
        <v>2708541451</v>
      </c>
      <c r="CG742">
        <v>2726433401</v>
      </c>
      <c r="CH742">
        <v>3616335655.854424</v>
      </c>
      <c r="CI742">
        <v>2710147951</v>
      </c>
      <c r="CJ742">
        <v>2707155400.9999995</v>
      </c>
      <c r="CK742">
        <v>-6495480.1455755234</v>
      </c>
      <c r="CL742">
        <v>0</v>
      </c>
      <c r="CM742">
        <v>102.93962359428406</v>
      </c>
      <c r="CN742">
        <v>25.313264727592465</v>
      </c>
      <c r="CO742">
        <v>1.8964722752571106</v>
      </c>
      <c r="CP742">
        <v>391267234494.17792</v>
      </c>
      <c r="CQ742">
        <v>96214176234.214218</v>
      </c>
      <c r="CR742">
        <v>7208375516.8882666</v>
      </c>
      <c r="CS742">
        <v>1.006110011918222</v>
      </c>
      <c r="CT742">
        <v>3824162826.8592753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1</v>
      </c>
      <c r="DJ742">
        <v>0</v>
      </c>
      <c r="DK742">
        <v>3800939044</v>
      </c>
      <c r="DL742">
        <v>0</v>
      </c>
      <c r="DM742">
        <v>2726433401</v>
      </c>
      <c r="DN742">
        <v>0</v>
      </c>
      <c r="DO742">
        <v>915675735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176605221</v>
      </c>
      <c r="EG742">
        <v>0</v>
      </c>
      <c r="EH742">
        <v>0</v>
      </c>
      <c r="EI742">
        <v>-178078296</v>
      </c>
      <c r="EJ742">
        <v>116637</v>
      </c>
      <c r="EK742">
        <v>156844327</v>
      </c>
      <c r="EL742">
        <v>0</v>
      </c>
      <c r="EM742">
        <v>0</v>
      </c>
      <c r="EN742">
        <v>-165776333</v>
      </c>
      <c r="EO742">
        <v>1985581</v>
      </c>
      <c r="EP742">
        <v>-1356438</v>
      </c>
      <c r="EQ742">
        <v>-6946425</v>
      </c>
      <c r="ER742">
        <v>702</v>
      </c>
      <c r="ES742" t="s">
        <v>1424</v>
      </c>
      <c r="EU742">
        <v>2025</v>
      </c>
      <c r="EV742" t="s">
        <v>855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176605221</v>
      </c>
      <c r="FH742">
        <v>0</v>
      </c>
      <c r="FI742">
        <v>0</v>
      </c>
      <c r="FJ742">
        <v>-178078296</v>
      </c>
      <c r="FK742">
        <v>116637</v>
      </c>
      <c r="FL742">
        <v>156844327</v>
      </c>
      <c r="FM742">
        <v>0</v>
      </c>
      <c r="FN742">
        <v>0</v>
      </c>
      <c r="FO742">
        <v>-165776333</v>
      </c>
      <c r="FP742">
        <v>1985581</v>
      </c>
      <c r="FQ742" t="b">
        <v>1</v>
      </c>
      <c r="FR742" t="b">
        <v>1</v>
      </c>
    </row>
    <row r="743" spans="1:174" x14ac:dyDescent="0.4">
      <c r="A743" t="s">
        <v>412</v>
      </c>
      <c r="B743" t="s">
        <v>2537</v>
      </c>
      <c r="C743">
        <v>210002206</v>
      </c>
      <c r="D743" t="s">
        <v>2538</v>
      </c>
      <c r="E743" t="s">
        <v>2539</v>
      </c>
      <c r="F743" t="s">
        <v>868</v>
      </c>
      <c r="G743" t="s">
        <v>868</v>
      </c>
      <c r="H743" t="s">
        <v>868</v>
      </c>
      <c r="I743" t="s">
        <v>730</v>
      </c>
      <c r="J743" t="s">
        <v>878</v>
      </c>
      <c r="K743" t="s">
        <v>732</v>
      </c>
      <c r="L743" t="s">
        <v>879</v>
      </c>
      <c r="M743" t="s">
        <v>594</v>
      </c>
      <c r="N743" t="s">
        <v>635</v>
      </c>
      <c r="O743" t="s">
        <v>624</v>
      </c>
      <c r="P743" t="s">
        <v>625</v>
      </c>
      <c r="Q743" t="s">
        <v>696</v>
      </c>
      <c r="R743" t="s">
        <v>733</v>
      </c>
      <c r="S743" t="s">
        <v>733</v>
      </c>
      <c r="T743" s="1">
        <v>45926</v>
      </c>
      <c r="U743" s="1">
        <v>47908</v>
      </c>
      <c r="V743" s="1">
        <v>49490</v>
      </c>
      <c r="X743" t="s">
        <v>594</v>
      </c>
      <c r="Y743" t="s">
        <v>594</v>
      </c>
      <c r="Z743" t="s">
        <v>594</v>
      </c>
      <c r="AA743" t="s">
        <v>594</v>
      </c>
      <c r="AB743" t="s">
        <v>594</v>
      </c>
      <c r="AC743" t="s">
        <v>2159</v>
      </c>
      <c r="AD743" t="s">
        <v>1011</v>
      </c>
      <c r="AF743" t="s">
        <v>870</v>
      </c>
      <c r="AH743" s="1">
        <v>45898</v>
      </c>
      <c r="AI743" t="s">
        <v>607</v>
      </c>
      <c r="AJ743" t="s">
        <v>737</v>
      </c>
      <c r="AK743" t="s">
        <v>868</v>
      </c>
      <c r="AL743" t="s">
        <v>627</v>
      </c>
      <c r="AM743" t="s">
        <v>610</v>
      </c>
      <c r="AN743" t="s">
        <v>619</v>
      </c>
      <c r="AO743">
        <v>9625000</v>
      </c>
      <c r="AP743">
        <v>13475000000</v>
      </c>
      <c r="AQ743">
        <v>0</v>
      </c>
      <c r="AR743">
        <v>0</v>
      </c>
      <c r="AS743">
        <v>0</v>
      </c>
      <c r="AT743">
        <v>0</v>
      </c>
      <c r="AU743">
        <v>1417922087</v>
      </c>
      <c r="AV743">
        <v>1417922087</v>
      </c>
      <c r="AW743">
        <v>6436589587</v>
      </c>
      <c r="AX743">
        <v>0</v>
      </c>
      <c r="AY743">
        <v>0</v>
      </c>
      <c r="AZ743">
        <v>0</v>
      </c>
      <c r="BA743">
        <v>1417922087</v>
      </c>
      <c r="BB743">
        <v>1417922087</v>
      </c>
      <c r="BC743">
        <v>6436589587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63478312</v>
      </c>
      <c r="BN743">
        <v>2219836107</v>
      </c>
      <c r="BO743">
        <v>0</v>
      </c>
      <c r="BP743">
        <v>0</v>
      </c>
      <c r="BQ743">
        <v>63478312</v>
      </c>
      <c r="BR743">
        <v>2219836107</v>
      </c>
      <c r="BS743">
        <v>0</v>
      </c>
      <c r="BT743">
        <v>0</v>
      </c>
      <c r="BU743">
        <v>0</v>
      </c>
      <c r="BV743">
        <v>63478312</v>
      </c>
      <c r="BW743">
        <v>2219836107</v>
      </c>
      <c r="BX743">
        <v>0.78756278154551784</v>
      </c>
      <c r="BY743">
        <v>37.528989490445326</v>
      </c>
      <c r="BZ743">
        <v>4457902.51</v>
      </c>
      <c r="CA743">
        <v>6436589587</v>
      </c>
      <c r="CB743">
        <v>5018667500</v>
      </c>
      <c r="CC743">
        <v>5018667500</v>
      </c>
      <c r="CD743">
        <v>5966678.5099999998</v>
      </c>
      <c r="CE743">
        <v>9029971257</v>
      </c>
      <c r="CF743">
        <v>7153697975</v>
      </c>
      <c r="CG743">
        <v>5019845551</v>
      </c>
      <c r="CH743">
        <v>8719971168.3009796</v>
      </c>
      <c r="CI743">
        <v>7167918929.34375</v>
      </c>
      <c r="CJ743">
        <v>4997530005.343749</v>
      </c>
      <c r="CK743">
        <v>2304519075.9572306</v>
      </c>
      <c r="CL743">
        <v>0</v>
      </c>
      <c r="CM743">
        <v>103.35129618644719</v>
      </c>
      <c r="CN743">
        <v>431.71298503875744</v>
      </c>
      <c r="CO743">
        <v>167.44501471519473</v>
      </c>
      <c r="CP743">
        <v>933259233937.31177</v>
      </c>
      <c r="CQ743">
        <v>3898355846173.6509</v>
      </c>
      <c r="CR743">
        <v>1512023670006.1504</v>
      </c>
      <c r="CS743">
        <v>1.4029123862795077</v>
      </c>
      <c r="CT743">
        <v>12668258524.193235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1</v>
      </c>
      <c r="DJ743">
        <v>0</v>
      </c>
      <c r="DK743">
        <v>9029971257</v>
      </c>
      <c r="DL743">
        <v>0</v>
      </c>
      <c r="DM743">
        <v>5019845551</v>
      </c>
      <c r="DN743">
        <v>0</v>
      </c>
      <c r="DO743">
        <v>1417922087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322911423</v>
      </c>
      <c r="EG743">
        <v>0</v>
      </c>
      <c r="EH743">
        <v>0</v>
      </c>
      <c r="EI743">
        <v>-394872883</v>
      </c>
      <c r="EJ743">
        <v>135439772</v>
      </c>
      <c r="EK743">
        <v>286528125</v>
      </c>
      <c r="EL743">
        <v>0</v>
      </c>
      <c r="EM743">
        <v>0</v>
      </c>
      <c r="EN743">
        <v>-372367512</v>
      </c>
      <c r="EO743">
        <v>2305675494</v>
      </c>
      <c r="EP743">
        <v>63478312</v>
      </c>
      <c r="EQ743">
        <v>2219836107</v>
      </c>
      <c r="ER743">
        <v>58</v>
      </c>
      <c r="ES743" t="s">
        <v>1424</v>
      </c>
      <c r="EU743">
        <v>2025</v>
      </c>
      <c r="EV743" t="s">
        <v>855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322911423</v>
      </c>
      <c r="FH743">
        <v>0</v>
      </c>
      <c r="FI743">
        <v>0</v>
      </c>
      <c r="FJ743">
        <v>-394872883</v>
      </c>
      <c r="FK743">
        <v>135439772</v>
      </c>
      <c r="FL743">
        <v>286528125</v>
      </c>
      <c r="FM743">
        <v>0</v>
      </c>
      <c r="FN743">
        <v>0</v>
      </c>
      <c r="FO743">
        <v>-372367512</v>
      </c>
      <c r="FP743">
        <v>2305675494</v>
      </c>
      <c r="FQ743" t="b">
        <v>1</v>
      </c>
      <c r="FR743" t="b">
        <v>1</v>
      </c>
    </row>
    <row r="744" spans="1:174" x14ac:dyDescent="0.4">
      <c r="A744" t="s">
        <v>413</v>
      </c>
      <c r="B744" t="s">
        <v>2540</v>
      </c>
      <c r="C744">
        <v>210002207</v>
      </c>
      <c r="D744" t="s">
        <v>2541</v>
      </c>
      <c r="E744" t="s">
        <v>2542</v>
      </c>
      <c r="F744" t="s">
        <v>868</v>
      </c>
      <c r="G744" t="s">
        <v>868</v>
      </c>
      <c r="H744" t="s">
        <v>868</v>
      </c>
      <c r="I744" t="s">
        <v>730</v>
      </c>
      <c r="J744" t="s">
        <v>878</v>
      </c>
      <c r="K744" t="s">
        <v>732</v>
      </c>
      <c r="L744" t="s">
        <v>879</v>
      </c>
      <c r="M744" t="s">
        <v>594</v>
      </c>
      <c r="N744" t="s">
        <v>635</v>
      </c>
      <c r="O744" t="s">
        <v>624</v>
      </c>
      <c r="P744" t="s">
        <v>625</v>
      </c>
      <c r="Q744" t="s">
        <v>696</v>
      </c>
      <c r="R744" t="s">
        <v>733</v>
      </c>
      <c r="S744" t="s">
        <v>733</v>
      </c>
      <c r="T744" s="1">
        <v>45926</v>
      </c>
      <c r="U744" s="1">
        <v>47849</v>
      </c>
      <c r="V744" s="1">
        <v>49490</v>
      </c>
      <c r="X744" t="s">
        <v>594</v>
      </c>
      <c r="Y744" t="s">
        <v>594</v>
      </c>
      <c r="Z744" t="s">
        <v>594</v>
      </c>
      <c r="AA744" t="s">
        <v>594</v>
      </c>
      <c r="AB744" t="s">
        <v>594</v>
      </c>
      <c r="AC744" t="s">
        <v>2159</v>
      </c>
      <c r="AD744" t="s">
        <v>1011</v>
      </c>
      <c r="AF744" t="s">
        <v>870</v>
      </c>
      <c r="AH744" s="1">
        <v>45898</v>
      </c>
      <c r="AI744" t="s">
        <v>607</v>
      </c>
      <c r="AJ744" t="s">
        <v>737</v>
      </c>
      <c r="AK744" t="s">
        <v>868</v>
      </c>
      <c r="AL744" t="s">
        <v>627</v>
      </c>
      <c r="AM744" t="s">
        <v>610</v>
      </c>
      <c r="AN744" t="s">
        <v>619</v>
      </c>
      <c r="AO744">
        <v>12500000</v>
      </c>
      <c r="AP744">
        <v>17500000000</v>
      </c>
      <c r="AQ744">
        <v>0</v>
      </c>
      <c r="AR744">
        <v>0</v>
      </c>
      <c r="AS744">
        <v>0</v>
      </c>
      <c r="AT744">
        <v>0</v>
      </c>
      <c r="AU744">
        <v>463449902</v>
      </c>
      <c r="AV744">
        <v>2817749902</v>
      </c>
      <c r="AW744">
        <v>9274249902</v>
      </c>
      <c r="AX744">
        <v>0</v>
      </c>
      <c r="AY744">
        <v>0</v>
      </c>
      <c r="AZ744">
        <v>0</v>
      </c>
      <c r="BA744">
        <v>463449902</v>
      </c>
      <c r="BB744">
        <v>2817749902</v>
      </c>
      <c r="BC744">
        <v>9274249902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-26655381</v>
      </c>
      <c r="BN744">
        <v>609701254</v>
      </c>
      <c r="BO744">
        <v>0</v>
      </c>
      <c r="BP744">
        <v>0</v>
      </c>
      <c r="BQ744">
        <v>-26655381</v>
      </c>
      <c r="BR744">
        <v>609701254</v>
      </c>
      <c r="BS744">
        <v>0</v>
      </c>
      <c r="BT744">
        <v>0</v>
      </c>
      <c r="BU744">
        <v>0</v>
      </c>
      <c r="BV744">
        <v>-26655381</v>
      </c>
      <c r="BW744">
        <v>609701254</v>
      </c>
      <c r="BX744">
        <v>-0.20052636487808703</v>
      </c>
      <c r="BY744">
        <v>5.292693113204157</v>
      </c>
      <c r="BZ744">
        <v>6559875.5700000003</v>
      </c>
      <c r="CA744">
        <v>9274249902</v>
      </c>
      <c r="CB744">
        <v>8810800000</v>
      </c>
      <c r="CC744">
        <v>6456500000</v>
      </c>
      <c r="CD744">
        <v>9190297.5700000003</v>
      </c>
      <c r="CE744">
        <v>13908596342</v>
      </c>
      <c r="CF744">
        <v>12650161139</v>
      </c>
      <c r="CG744">
        <v>9740462795</v>
      </c>
      <c r="CH744">
        <v>13255130532.366619</v>
      </c>
      <c r="CI744">
        <v>12557836139</v>
      </c>
      <c r="CJ744">
        <v>9560550295</v>
      </c>
      <c r="CK744">
        <v>876830335.36661911</v>
      </c>
      <c r="CL744">
        <v>0</v>
      </c>
      <c r="CM744">
        <v>104.13851857185364</v>
      </c>
      <c r="CN744">
        <v>59.014800190925619</v>
      </c>
      <c r="CO744">
        <v>170.05477070808411</v>
      </c>
      <c r="CP744">
        <v>1448420618469.7825</v>
      </c>
      <c r="CQ744">
        <v>820813034059.36902</v>
      </c>
      <c r="CR744">
        <v>2365223161810.1074</v>
      </c>
      <c r="CS744">
        <v>1.4997004058517551</v>
      </c>
      <c r="CT744">
        <v>20858727578.925636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1</v>
      </c>
      <c r="DJ744">
        <v>0</v>
      </c>
      <c r="DK744">
        <v>13908596342</v>
      </c>
      <c r="DL744">
        <v>0</v>
      </c>
      <c r="DM744">
        <v>9740462795</v>
      </c>
      <c r="DN744">
        <v>0</v>
      </c>
      <c r="DO744">
        <v>2817749902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753453888</v>
      </c>
      <c r="EG744">
        <v>0</v>
      </c>
      <c r="EH744">
        <v>0</v>
      </c>
      <c r="EI744">
        <v>-821640682</v>
      </c>
      <c r="EJ744">
        <v>41531413</v>
      </c>
      <c r="EK744">
        <v>643368567</v>
      </c>
      <c r="EL744">
        <v>0</v>
      </c>
      <c r="EM744">
        <v>0</v>
      </c>
      <c r="EN744">
        <v>-740682391</v>
      </c>
      <c r="EO744">
        <v>707015078</v>
      </c>
      <c r="EP744">
        <v>-26655381</v>
      </c>
      <c r="EQ744">
        <v>609701254</v>
      </c>
      <c r="ER744">
        <v>159</v>
      </c>
      <c r="ES744" t="s">
        <v>1292</v>
      </c>
      <c r="EU744">
        <v>2025</v>
      </c>
      <c r="EV744" t="s">
        <v>855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753453888</v>
      </c>
      <c r="FH744">
        <v>0</v>
      </c>
      <c r="FI744">
        <v>0</v>
      </c>
      <c r="FJ744">
        <v>-821640682</v>
      </c>
      <c r="FK744">
        <v>41531413</v>
      </c>
      <c r="FL744">
        <v>643368567</v>
      </c>
      <c r="FM744">
        <v>0</v>
      </c>
      <c r="FN744">
        <v>0</v>
      </c>
      <c r="FO744">
        <v>-740682391</v>
      </c>
      <c r="FP744">
        <v>707015078</v>
      </c>
      <c r="FQ744" t="b">
        <v>1</v>
      </c>
      <c r="FR744" t="b">
        <v>1</v>
      </c>
    </row>
    <row r="745" spans="1:174" x14ac:dyDescent="0.4">
      <c r="A745" t="s">
        <v>414</v>
      </c>
      <c r="B745">
        <v>507215944501</v>
      </c>
      <c r="C745">
        <v>6000000001318</v>
      </c>
      <c r="D745" t="s">
        <v>2543</v>
      </c>
      <c r="E745" t="s">
        <v>2543</v>
      </c>
      <c r="F745" t="s">
        <v>647</v>
      </c>
      <c r="G745" t="s">
        <v>1280</v>
      </c>
      <c r="H745" t="s">
        <v>1463</v>
      </c>
      <c r="I745" t="s">
        <v>590</v>
      </c>
      <c r="J745" t="s">
        <v>591</v>
      </c>
      <c r="K745" t="s">
        <v>592</v>
      </c>
      <c r="L745" t="s">
        <v>593</v>
      </c>
      <c r="M745" t="s">
        <v>2294</v>
      </c>
      <c r="N745" t="s">
        <v>595</v>
      </c>
      <c r="O745" t="s">
        <v>596</v>
      </c>
      <c r="P745" t="s">
        <v>595</v>
      </c>
      <c r="Q745" t="s">
        <v>597</v>
      </c>
      <c r="R745" t="s">
        <v>598</v>
      </c>
      <c r="S745" t="s">
        <v>598</v>
      </c>
      <c r="T745" s="1">
        <v>45905</v>
      </c>
      <c r="U745" s="1">
        <v>46568</v>
      </c>
      <c r="V745" s="1">
        <v>46568</v>
      </c>
      <c r="X745" t="s">
        <v>594</v>
      </c>
      <c r="Y745" t="s">
        <v>594</v>
      </c>
      <c r="Z745" t="s">
        <v>1444</v>
      </c>
      <c r="AC745" t="s">
        <v>594</v>
      </c>
      <c r="AD745" t="s">
        <v>661</v>
      </c>
      <c r="AF745" t="s">
        <v>10331</v>
      </c>
      <c r="AH745" s="1">
        <v>45901</v>
      </c>
      <c r="AI745" t="s">
        <v>607</v>
      </c>
      <c r="AJ745" t="s">
        <v>608</v>
      </c>
      <c r="AK745" t="s">
        <v>647</v>
      </c>
      <c r="AL745" t="s">
        <v>609</v>
      </c>
      <c r="AM745" t="s">
        <v>610</v>
      </c>
      <c r="AN745" t="s">
        <v>619</v>
      </c>
      <c r="AO745">
        <v>0</v>
      </c>
      <c r="AP745">
        <v>70000000000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7000000000</v>
      </c>
      <c r="AW745">
        <v>30200000000</v>
      </c>
      <c r="AX745">
        <v>0</v>
      </c>
      <c r="AY745">
        <v>0</v>
      </c>
      <c r="AZ745">
        <v>141336000</v>
      </c>
      <c r="BA745">
        <v>0</v>
      </c>
      <c r="BB745">
        <v>7000000000</v>
      </c>
      <c r="BC745">
        <v>30058664000</v>
      </c>
      <c r="BD745">
        <v>117225643</v>
      </c>
      <c r="BE745">
        <v>318350245</v>
      </c>
      <c r="BF745">
        <v>880566230</v>
      </c>
      <c r="BG745">
        <v>0</v>
      </c>
      <c r="BH745">
        <v>318350245</v>
      </c>
      <c r="BI745">
        <v>0</v>
      </c>
      <c r="BJ745">
        <v>0</v>
      </c>
      <c r="BK745">
        <v>0</v>
      </c>
      <c r="BL745">
        <v>344551339</v>
      </c>
      <c r="BM745">
        <v>0</v>
      </c>
      <c r="BN745">
        <v>0</v>
      </c>
      <c r="BO745">
        <v>129726753</v>
      </c>
      <c r="BP745">
        <v>316326087</v>
      </c>
      <c r="BQ745">
        <v>129726753</v>
      </c>
      <c r="BR745">
        <v>316326087</v>
      </c>
      <c r="BS745">
        <v>0</v>
      </c>
      <c r="BT745">
        <v>0</v>
      </c>
      <c r="BU745">
        <v>0</v>
      </c>
      <c r="BV745">
        <v>129726753</v>
      </c>
      <c r="BW745">
        <v>316326087</v>
      </c>
      <c r="BX745">
        <v>0.43251188680090019</v>
      </c>
      <c r="BY745">
        <v>1.1975443677482727</v>
      </c>
      <c r="BZ745">
        <v>0</v>
      </c>
      <c r="CA745">
        <v>30200000000</v>
      </c>
      <c r="CB745">
        <v>30200000000</v>
      </c>
      <c r="CC745">
        <v>23200000000</v>
      </c>
      <c r="CD745">
        <v>0</v>
      </c>
      <c r="CE745">
        <v>30058664000</v>
      </c>
      <c r="CF745">
        <v>30058664000</v>
      </c>
      <c r="CG745">
        <v>23086784000</v>
      </c>
      <c r="CH745">
        <v>30058664000</v>
      </c>
      <c r="CI745">
        <v>30058664000</v>
      </c>
      <c r="CJ745">
        <v>23086784000</v>
      </c>
      <c r="CK745">
        <v>-28120000</v>
      </c>
      <c r="CL745">
        <v>0</v>
      </c>
      <c r="CM745">
        <v>0.43046081666666663</v>
      </c>
      <c r="CN745">
        <v>5.1655297999999998</v>
      </c>
      <c r="CO745">
        <v>5.1655297999999998</v>
      </c>
      <c r="CP745">
        <v>12939077053.348932</v>
      </c>
      <c r="CQ745">
        <v>155268924640.18719</v>
      </c>
      <c r="CR745">
        <v>155268924640.18719</v>
      </c>
      <c r="CS745">
        <v>1.0291578221854305</v>
      </c>
      <c r="CT745">
        <v>30935109180.043602</v>
      </c>
      <c r="CU745">
        <v>5.0599999999999996</v>
      </c>
      <c r="CV745">
        <v>0</v>
      </c>
      <c r="CW745">
        <v>5.0599999999999987</v>
      </c>
      <c r="CX745">
        <v>0</v>
      </c>
      <c r="CY745">
        <v>0</v>
      </c>
      <c r="CZ745">
        <v>152096839840</v>
      </c>
      <c r="DA745">
        <v>0</v>
      </c>
      <c r="DB745">
        <v>35419999999.999992</v>
      </c>
      <c r="DC745">
        <v>0</v>
      </c>
      <c r="DD745">
        <v>0</v>
      </c>
      <c r="DE745">
        <v>30058664000</v>
      </c>
      <c r="DF745">
        <v>0</v>
      </c>
      <c r="DG745">
        <v>0</v>
      </c>
      <c r="DH745">
        <v>1</v>
      </c>
      <c r="DI745">
        <v>0</v>
      </c>
      <c r="DJ745">
        <v>30058664000</v>
      </c>
      <c r="DK745">
        <v>0</v>
      </c>
      <c r="DL745">
        <v>23086784000</v>
      </c>
      <c r="DM745">
        <v>0</v>
      </c>
      <c r="DN745">
        <v>7000000000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129726753</v>
      </c>
      <c r="EH745">
        <v>0</v>
      </c>
      <c r="EI745">
        <v>0</v>
      </c>
      <c r="EJ745">
        <v>0</v>
      </c>
      <c r="EK745">
        <v>0</v>
      </c>
      <c r="EL745">
        <v>316326087</v>
      </c>
      <c r="EM745">
        <v>0</v>
      </c>
      <c r="EN745">
        <v>0</v>
      </c>
      <c r="EO745">
        <v>0</v>
      </c>
      <c r="EP745">
        <v>129726753</v>
      </c>
      <c r="EQ745">
        <v>316326087</v>
      </c>
      <c r="ER745">
        <v>218</v>
      </c>
      <c r="EU745">
        <v>2025</v>
      </c>
      <c r="EV745" t="s">
        <v>10329</v>
      </c>
      <c r="EW745">
        <v>0</v>
      </c>
      <c r="EX745">
        <v>129726753</v>
      </c>
      <c r="EY745">
        <v>0</v>
      </c>
      <c r="EZ745">
        <v>0</v>
      </c>
      <c r="FA745">
        <v>0</v>
      </c>
      <c r="FB745">
        <v>0</v>
      </c>
      <c r="FC745">
        <v>316326087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 t="b">
        <v>1</v>
      </c>
      <c r="FR745" t="b">
        <v>1</v>
      </c>
    </row>
    <row r="746" spans="1:174" x14ac:dyDescent="0.4">
      <c r="A746" t="s">
        <v>415</v>
      </c>
      <c r="B746" t="s">
        <v>2544</v>
      </c>
      <c r="C746">
        <v>210002229</v>
      </c>
      <c r="D746" t="s">
        <v>2545</v>
      </c>
      <c r="E746" t="s">
        <v>2545</v>
      </c>
      <c r="F746" t="s">
        <v>868</v>
      </c>
      <c r="G746" t="s">
        <v>868</v>
      </c>
      <c r="H746" t="s">
        <v>868</v>
      </c>
      <c r="I746" t="s">
        <v>730</v>
      </c>
      <c r="J746" t="s">
        <v>878</v>
      </c>
      <c r="K746" t="s">
        <v>732</v>
      </c>
      <c r="L746" t="s">
        <v>879</v>
      </c>
      <c r="M746" t="s">
        <v>594</v>
      </c>
      <c r="N746" t="s">
        <v>635</v>
      </c>
      <c r="O746" t="s">
        <v>624</v>
      </c>
      <c r="P746" t="s">
        <v>625</v>
      </c>
      <c r="Q746" t="s">
        <v>696</v>
      </c>
      <c r="R746" t="s">
        <v>733</v>
      </c>
      <c r="S746" t="s">
        <v>733</v>
      </c>
      <c r="T746" s="1">
        <v>45996</v>
      </c>
      <c r="U746" s="1">
        <v>47822</v>
      </c>
      <c r="V746" s="1">
        <v>51475</v>
      </c>
      <c r="X746" t="s">
        <v>594</v>
      </c>
      <c r="Y746" t="s">
        <v>594</v>
      </c>
      <c r="Z746" t="s">
        <v>594</v>
      </c>
      <c r="AA746" t="s">
        <v>594</v>
      </c>
      <c r="AB746" t="s">
        <v>594</v>
      </c>
      <c r="AC746" t="s">
        <v>2219</v>
      </c>
      <c r="AD746" t="s">
        <v>1037</v>
      </c>
      <c r="AF746" t="s">
        <v>870</v>
      </c>
      <c r="AH746" s="1">
        <v>45961</v>
      </c>
      <c r="AI746" t="s">
        <v>607</v>
      </c>
      <c r="AJ746" t="s">
        <v>737</v>
      </c>
      <c r="AK746" t="s">
        <v>868</v>
      </c>
      <c r="AL746" t="s">
        <v>627</v>
      </c>
      <c r="AM746" t="s">
        <v>610</v>
      </c>
      <c r="AN746" t="s">
        <v>619</v>
      </c>
      <c r="AO746">
        <v>50000000</v>
      </c>
      <c r="AP746">
        <v>75000000000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29360000000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29360000000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-11761106</v>
      </c>
      <c r="BN746">
        <v>-94345368</v>
      </c>
      <c r="BO746">
        <v>0</v>
      </c>
      <c r="BP746">
        <v>0</v>
      </c>
      <c r="BQ746">
        <v>-11761106</v>
      </c>
      <c r="BR746">
        <v>-94345368</v>
      </c>
      <c r="BS746">
        <v>0</v>
      </c>
      <c r="BT746">
        <v>0</v>
      </c>
      <c r="BU746">
        <v>0</v>
      </c>
      <c r="BV746">
        <v>-11761106</v>
      </c>
      <c r="BW746">
        <v>-94345368</v>
      </c>
      <c r="BX746">
        <v>-4.0024345100832033E-2</v>
      </c>
      <c r="BY746">
        <v>-0.31948803350925908</v>
      </c>
      <c r="BZ746">
        <v>20000000</v>
      </c>
      <c r="CA746">
        <v>29360000000</v>
      </c>
      <c r="CB746">
        <v>29360000000</v>
      </c>
      <c r="CC746">
        <v>29360000000</v>
      </c>
      <c r="CD746">
        <v>20000000</v>
      </c>
      <c r="CE746">
        <v>30268000000</v>
      </c>
      <c r="CF746">
        <v>28490000000</v>
      </c>
      <c r="CG746">
        <v>28698000000</v>
      </c>
      <c r="CH746">
        <v>29360000000</v>
      </c>
      <c r="CI746">
        <v>29360000000</v>
      </c>
      <c r="CJ746">
        <v>29360000000</v>
      </c>
      <c r="CK746">
        <v>0</v>
      </c>
      <c r="CL746">
        <v>0</v>
      </c>
      <c r="CM746">
        <v>103.96637320518496</v>
      </c>
      <c r="CN746">
        <v>24.11191999912262</v>
      </c>
      <c r="CO746">
        <v>10.057986378669739</v>
      </c>
      <c r="CP746">
        <v>3146854184174.5386</v>
      </c>
      <c r="CQ746">
        <v>729819594533.44348</v>
      </c>
      <c r="CR746">
        <v>304435131709.57568</v>
      </c>
      <c r="CS746">
        <v>1.0309264305177113</v>
      </c>
      <c r="CT746">
        <v>31204081198.910084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1</v>
      </c>
      <c r="DJ746">
        <v>0</v>
      </c>
      <c r="DK746">
        <v>30268000000</v>
      </c>
      <c r="DL746">
        <v>0</v>
      </c>
      <c r="DM746">
        <v>28698000000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1778000000</v>
      </c>
      <c r="EG746">
        <v>0</v>
      </c>
      <c r="EH746">
        <v>0</v>
      </c>
      <c r="EI746">
        <v>-1789761106</v>
      </c>
      <c r="EJ746">
        <v>0</v>
      </c>
      <c r="EK746">
        <v>1570000000</v>
      </c>
      <c r="EL746">
        <v>0</v>
      </c>
      <c r="EM746">
        <v>0</v>
      </c>
      <c r="EN746">
        <v>-1664345368</v>
      </c>
      <c r="EO746">
        <v>0</v>
      </c>
      <c r="EP746">
        <v>-11761106</v>
      </c>
      <c r="EQ746">
        <v>-94345368</v>
      </c>
      <c r="ER746">
        <v>721</v>
      </c>
      <c r="ES746" t="s">
        <v>1292</v>
      </c>
      <c r="EU746">
        <v>2025</v>
      </c>
      <c r="EV746" t="s">
        <v>855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1778000000</v>
      </c>
      <c r="FH746">
        <v>0</v>
      </c>
      <c r="FI746">
        <v>0</v>
      </c>
      <c r="FJ746">
        <v>-1789761106</v>
      </c>
      <c r="FK746">
        <v>0</v>
      </c>
      <c r="FL746">
        <v>1570000000</v>
      </c>
      <c r="FM746">
        <v>0</v>
      </c>
      <c r="FN746">
        <v>0</v>
      </c>
      <c r="FO746">
        <v>-1664345368</v>
      </c>
      <c r="FP746">
        <v>0</v>
      </c>
      <c r="FQ746" t="b">
        <v>1</v>
      </c>
      <c r="FR746" t="b">
        <v>1</v>
      </c>
    </row>
    <row r="747" spans="1:174" x14ac:dyDescent="0.4">
      <c r="A747" t="s">
        <v>416</v>
      </c>
      <c r="B747" t="s">
        <v>2546</v>
      </c>
      <c r="C747">
        <v>210002228</v>
      </c>
      <c r="D747" t="s">
        <v>2547</v>
      </c>
      <c r="E747" t="s">
        <v>2547</v>
      </c>
      <c r="F747" t="s">
        <v>868</v>
      </c>
      <c r="G747" t="s">
        <v>868</v>
      </c>
      <c r="H747" t="s">
        <v>868</v>
      </c>
      <c r="I747" t="s">
        <v>730</v>
      </c>
      <c r="J747" t="s">
        <v>878</v>
      </c>
      <c r="K747" t="s">
        <v>732</v>
      </c>
      <c r="L747" t="s">
        <v>879</v>
      </c>
      <c r="M747" t="s">
        <v>594</v>
      </c>
      <c r="N747" t="s">
        <v>635</v>
      </c>
      <c r="O747" t="s">
        <v>624</v>
      </c>
      <c r="P747" t="s">
        <v>625</v>
      </c>
      <c r="Q747" t="s">
        <v>696</v>
      </c>
      <c r="R747" t="s">
        <v>733</v>
      </c>
      <c r="S747" t="s">
        <v>733</v>
      </c>
      <c r="T747" s="1">
        <v>45973</v>
      </c>
      <c r="U747" s="1">
        <v>47434</v>
      </c>
      <c r="V747" s="1">
        <v>49625</v>
      </c>
      <c r="X747" t="s">
        <v>594</v>
      </c>
      <c r="Y747" t="s">
        <v>594</v>
      </c>
      <c r="Z747" t="s">
        <v>594</v>
      </c>
      <c r="AA747" t="s">
        <v>594</v>
      </c>
      <c r="AB747" t="s">
        <v>594</v>
      </c>
      <c r="AC747" t="s">
        <v>2548</v>
      </c>
      <c r="AD747" t="s">
        <v>888</v>
      </c>
      <c r="AF747" t="s">
        <v>870</v>
      </c>
      <c r="AH747" s="1">
        <v>45961</v>
      </c>
      <c r="AI747" t="s">
        <v>607</v>
      </c>
      <c r="AJ747" t="s">
        <v>737</v>
      </c>
      <c r="AK747" t="s">
        <v>868</v>
      </c>
      <c r="AL747" t="s">
        <v>627</v>
      </c>
      <c r="AM747" t="s">
        <v>610</v>
      </c>
      <c r="AN747" t="s">
        <v>619</v>
      </c>
      <c r="AO747">
        <v>20000000</v>
      </c>
      <c r="AP747">
        <v>30000000000</v>
      </c>
      <c r="AQ747">
        <v>0</v>
      </c>
      <c r="AR747">
        <v>0</v>
      </c>
      <c r="AS747">
        <v>0</v>
      </c>
      <c r="AT747">
        <v>0</v>
      </c>
      <c r="AU747">
        <v>2672280000</v>
      </c>
      <c r="AV747">
        <v>4723140000</v>
      </c>
      <c r="AW747">
        <v>25368400000</v>
      </c>
      <c r="AX747">
        <v>0</v>
      </c>
      <c r="AY747">
        <v>0</v>
      </c>
      <c r="AZ747">
        <v>0</v>
      </c>
      <c r="BA747">
        <v>2672280000</v>
      </c>
      <c r="BB747">
        <v>4723140000</v>
      </c>
      <c r="BC747">
        <v>25368400000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-10987472</v>
      </c>
      <c r="BN747">
        <v>-73935088</v>
      </c>
      <c r="BO747">
        <v>0</v>
      </c>
      <c r="BP747">
        <v>0</v>
      </c>
      <c r="BQ747">
        <v>-10987472</v>
      </c>
      <c r="BR747">
        <v>-73935088</v>
      </c>
      <c r="BS747">
        <v>0</v>
      </c>
      <c r="BT747">
        <v>0</v>
      </c>
      <c r="BU747">
        <v>0</v>
      </c>
      <c r="BV747">
        <v>-10987472</v>
      </c>
      <c r="BW747">
        <v>-73935088</v>
      </c>
      <c r="BX747">
        <v>-4.5247265120501874E-2</v>
      </c>
      <c r="BY747">
        <v>-0.31607892392183762</v>
      </c>
      <c r="BZ747">
        <v>17400000</v>
      </c>
      <c r="CA747">
        <v>25368400000</v>
      </c>
      <c r="CB747">
        <v>22696120000</v>
      </c>
      <c r="CC747">
        <v>20645260000</v>
      </c>
      <c r="CD747">
        <v>17400000</v>
      </c>
      <c r="CE747">
        <v>26333160000</v>
      </c>
      <c r="CF747">
        <v>22222200000</v>
      </c>
      <c r="CG747">
        <v>20375580000</v>
      </c>
      <c r="CH747">
        <v>25368399947.999996</v>
      </c>
      <c r="CI747">
        <v>22696120044</v>
      </c>
      <c r="CJ747">
        <v>20645260010</v>
      </c>
      <c r="CK747">
        <v>-62.000003814697266</v>
      </c>
      <c r="CL747">
        <v>0</v>
      </c>
      <c r="CM747">
        <v>103.3628737926483</v>
      </c>
      <c r="CN747">
        <v>24.611367583274841</v>
      </c>
      <c r="CO747">
        <v>12.516277432441711</v>
      </c>
      <c r="CP747">
        <v>2721871093641.6147</v>
      </c>
      <c r="CQ747">
        <v>648095080389.1897</v>
      </c>
      <c r="CR747">
        <v>329593136232.87677</v>
      </c>
      <c r="CS747">
        <v>1.0380299900663819</v>
      </c>
      <c r="CT747">
        <v>27334609813.216446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</v>
      </c>
      <c r="DJ747">
        <v>0</v>
      </c>
      <c r="DK747">
        <v>26333160000</v>
      </c>
      <c r="DL747">
        <v>0</v>
      </c>
      <c r="DM747">
        <v>20375580000</v>
      </c>
      <c r="DN747">
        <v>0</v>
      </c>
      <c r="DO747">
        <v>4723140000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1438680000</v>
      </c>
      <c r="EG747">
        <v>0</v>
      </c>
      <c r="EH747">
        <v>0</v>
      </c>
      <c r="EI747">
        <v>-1449667472</v>
      </c>
      <c r="EJ747">
        <v>0</v>
      </c>
      <c r="EK747">
        <v>1234440000</v>
      </c>
      <c r="EL747">
        <v>0</v>
      </c>
      <c r="EM747">
        <v>0</v>
      </c>
      <c r="EN747">
        <v>-1308375088</v>
      </c>
      <c r="EO747">
        <v>0</v>
      </c>
      <c r="EP747">
        <v>-10987472</v>
      </c>
      <c r="EQ747">
        <v>-73935088</v>
      </c>
      <c r="ER747">
        <v>719</v>
      </c>
      <c r="ES747" t="s">
        <v>2130</v>
      </c>
      <c r="EU747">
        <v>2025</v>
      </c>
      <c r="EV747" t="s">
        <v>855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1438680000</v>
      </c>
      <c r="FH747">
        <v>0</v>
      </c>
      <c r="FI747">
        <v>0</v>
      </c>
      <c r="FJ747">
        <v>-1449667472</v>
      </c>
      <c r="FK747">
        <v>0</v>
      </c>
      <c r="FL747">
        <v>1234440000</v>
      </c>
      <c r="FM747">
        <v>0</v>
      </c>
      <c r="FN747">
        <v>0</v>
      </c>
      <c r="FO747">
        <v>-1308375088</v>
      </c>
      <c r="FP747">
        <v>0</v>
      </c>
      <c r="FQ747" t="b">
        <v>1</v>
      </c>
      <c r="FR747" t="b">
        <v>1</v>
      </c>
    </row>
    <row r="748" spans="1:174" x14ac:dyDescent="0.4">
      <c r="A748" t="s">
        <v>417</v>
      </c>
      <c r="B748" t="s">
        <v>2549</v>
      </c>
      <c r="C748">
        <v>210002230</v>
      </c>
      <c r="D748" t="s">
        <v>2550</v>
      </c>
      <c r="E748" t="s">
        <v>2550</v>
      </c>
      <c r="F748" t="s">
        <v>647</v>
      </c>
      <c r="G748" t="s">
        <v>648</v>
      </c>
      <c r="H748" t="s">
        <v>695</v>
      </c>
      <c r="I748" t="s">
        <v>730</v>
      </c>
      <c r="J748" t="s">
        <v>878</v>
      </c>
      <c r="K748" t="s">
        <v>732</v>
      </c>
      <c r="L748" t="s">
        <v>879</v>
      </c>
      <c r="M748" t="s">
        <v>594</v>
      </c>
      <c r="N748" t="s">
        <v>635</v>
      </c>
      <c r="O748" t="s">
        <v>596</v>
      </c>
      <c r="P748" t="s">
        <v>636</v>
      </c>
      <c r="Q748" t="s">
        <v>696</v>
      </c>
      <c r="R748" t="s">
        <v>598</v>
      </c>
      <c r="S748" t="s">
        <v>733</v>
      </c>
      <c r="T748" s="1">
        <v>45985</v>
      </c>
      <c r="U748" s="1">
        <v>49453</v>
      </c>
      <c r="V748" s="1">
        <v>49453</v>
      </c>
      <c r="X748" t="s">
        <v>594</v>
      </c>
      <c r="Y748" t="s">
        <v>594</v>
      </c>
      <c r="Z748" t="s">
        <v>594</v>
      </c>
      <c r="AA748" t="s">
        <v>594</v>
      </c>
      <c r="AB748" t="s">
        <v>975</v>
      </c>
      <c r="AC748" t="s">
        <v>2551</v>
      </c>
      <c r="AD748" t="s">
        <v>904</v>
      </c>
      <c r="AF748" t="s">
        <v>653</v>
      </c>
      <c r="AH748" s="1">
        <v>45980</v>
      </c>
      <c r="AI748" t="s">
        <v>607</v>
      </c>
      <c r="AJ748" t="s">
        <v>814</v>
      </c>
      <c r="AK748" t="s">
        <v>647</v>
      </c>
      <c r="AL748" t="s">
        <v>609</v>
      </c>
      <c r="AM748" t="s">
        <v>610</v>
      </c>
      <c r="AN748" t="s">
        <v>619</v>
      </c>
      <c r="AO748">
        <v>100000000</v>
      </c>
      <c r="AP748">
        <v>150000000000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57640442190</v>
      </c>
      <c r="AW748">
        <v>116308997342</v>
      </c>
      <c r="AX748">
        <v>0</v>
      </c>
      <c r="AY748">
        <v>0</v>
      </c>
      <c r="AZ748">
        <v>0</v>
      </c>
      <c r="BA748">
        <v>0</v>
      </c>
      <c r="BB748">
        <v>57640442190</v>
      </c>
      <c r="BC748">
        <v>116308997342</v>
      </c>
      <c r="BD748">
        <v>0</v>
      </c>
      <c r="BE748">
        <v>3221548</v>
      </c>
      <c r="BF748">
        <v>3221548</v>
      </c>
      <c r="BG748">
        <v>0</v>
      </c>
      <c r="BH748">
        <v>0</v>
      </c>
      <c r="BI748">
        <v>3221548</v>
      </c>
      <c r="BJ748">
        <v>0</v>
      </c>
      <c r="BK748">
        <v>0</v>
      </c>
      <c r="BL748">
        <v>3221548</v>
      </c>
      <c r="BM748">
        <v>472438917</v>
      </c>
      <c r="BN748">
        <v>545838696</v>
      </c>
      <c r="BO748">
        <v>0</v>
      </c>
      <c r="BP748">
        <v>3221548</v>
      </c>
      <c r="BQ748">
        <v>472438917</v>
      </c>
      <c r="BR748">
        <v>549060244</v>
      </c>
      <c r="BS748">
        <v>0</v>
      </c>
      <c r="BT748">
        <v>0</v>
      </c>
      <c r="BU748">
        <v>0</v>
      </c>
      <c r="BV748">
        <v>472438917</v>
      </c>
      <c r="BW748">
        <v>549060244</v>
      </c>
      <c r="BX748">
        <v>0.40662137521160951</v>
      </c>
      <c r="BY748">
        <v>0.62899830152581504</v>
      </c>
      <c r="BZ748">
        <v>0</v>
      </c>
      <c r="CA748">
        <v>116308997342</v>
      </c>
      <c r="CB748">
        <v>116308997342</v>
      </c>
      <c r="CC748">
        <v>58668555152</v>
      </c>
      <c r="CD748">
        <v>0</v>
      </c>
      <c r="CE748">
        <v>116658883064</v>
      </c>
      <c r="CF748">
        <v>116186444147</v>
      </c>
      <c r="CG748">
        <v>58472602178</v>
      </c>
      <c r="CH748">
        <v>116658883064</v>
      </c>
      <c r="CI748">
        <v>116186444147</v>
      </c>
      <c r="CJ748">
        <v>58472602178</v>
      </c>
      <c r="CK748">
        <v>545838696</v>
      </c>
      <c r="CL748">
        <v>0</v>
      </c>
      <c r="CM748">
        <v>4.8939141631126395</v>
      </c>
      <c r="CN748">
        <v>2.7831980586051941</v>
      </c>
      <c r="CO748">
        <v>1.367780864238739</v>
      </c>
      <c r="CP748">
        <v>570918560079.81079</v>
      </c>
      <c r="CQ748">
        <v>324684776862.77515</v>
      </c>
      <c r="CR748">
        <v>159563787898.4039</v>
      </c>
      <c r="CS748">
        <v>1.0030359411401486</v>
      </c>
      <c r="CT748">
        <v>117013052566.45778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1</v>
      </c>
      <c r="DI748">
        <v>0</v>
      </c>
      <c r="DJ748">
        <v>116658883064</v>
      </c>
      <c r="DK748">
        <v>0</v>
      </c>
      <c r="DL748">
        <v>58472602178</v>
      </c>
      <c r="DM748">
        <v>0</v>
      </c>
      <c r="DN748">
        <v>57640442190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472438917</v>
      </c>
      <c r="EK748">
        <v>0</v>
      </c>
      <c r="EL748">
        <v>3221548</v>
      </c>
      <c r="EM748">
        <v>0</v>
      </c>
      <c r="EN748">
        <v>0</v>
      </c>
      <c r="EO748">
        <v>545838696</v>
      </c>
      <c r="EP748">
        <v>472438917</v>
      </c>
      <c r="EQ748">
        <v>549060244</v>
      </c>
      <c r="ER748">
        <v>171</v>
      </c>
      <c r="EU748">
        <v>2025</v>
      </c>
      <c r="EV748" t="s">
        <v>613</v>
      </c>
      <c r="EW748">
        <v>0</v>
      </c>
      <c r="EX748">
        <v>0</v>
      </c>
      <c r="EY748">
        <v>0</v>
      </c>
      <c r="EZ748">
        <v>0</v>
      </c>
      <c r="FA748">
        <v>472438917</v>
      </c>
      <c r="FB748">
        <v>0</v>
      </c>
      <c r="FC748">
        <v>3221548</v>
      </c>
      <c r="FD748">
        <v>0</v>
      </c>
      <c r="FE748">
        <v>0</v>
      </c>
      <c r="FF748">
        <v>545838696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 t="b">
        <v>1</v>
      </c>
      <c r="FR748" t="b">
        <v>1</v>
      </c>
    </row>
    <row r="749" spans="1:174" x14ac:dyDescent="0.4">
      <c r="A749" t="s">
        <v>2552</v>
      </c>
      <c r="C749" t="s">
        <v>2553</v>
      </c>
      <c r="D749" t="s">
        <v>2554</v>
      </c>
      <c r="E749" t="s">
        <v>2555</v>
      </c>
      <c r="F749" t="s">
        <v>587</v>
      </c>
      <c r="G749" t="s">
        <v>717</v>
      </c>
      <c r="H749" t="s">
        <v>1257</v>
      </c>
      <c r="I749" t="s">
        <v>590</v>
      </c>
      <c r="J749" t="s">
        <v>591</v>
      </c>
      <c r="K749" t="s">
        <v>592</v>
      </c>
      <c r="L749" t="s">
        <v>593</v>
      </c>
      <c r="M749" t="s">
        <v>2294</v>
      </c>
      <c r="N749" t="s">
        <v>595</v>
      </c>
      <c r="O749" t="s">
        <v>596</v>
      </c>
      <c r="P749" t="s">
        <v>595</v>
      </c>
      <c r="Q749" t="s">
        <v>597</v>
      </c>
      <c r="R749" t="s">
        <v>946</v>
      </c>
      <c r="S749" t="s">
        <v>946</v>
      </c>
      <c r="T749" t="s">
        <v>946</v>
      </c>
      <c r="U749" t="s">
        <v>2556</v>
      </c>
      <c r="V749" t="s">
        <v>2556</v>
      </c>
      <c r="X749" t="s">
        <v>594</v>
      </c>
      <c r="Y749" t="s">
        <v>594</v>
      </c>
      <c r="Z749" t="s">
        <v>1444</v>
      </c>
      <c r="AA749" t="s">
        <v>2557</v>
      </c>
      <c r="AB749" t="s">
        <v>2558</v>
      </c>
      <c r="AC749" t="s">
        <v>594</v>
      </c>
      <c r="AD749" t="s">
        <v>698</v>
      </c>
      <c r="AF749" t="s">
        <v>605</v>
      </c>
      <c r="AH749" s="1">
        <v>46001</v>
      </c>
      <c r="AI749" t="s">
        <v>607</v>
      </c>
      <c r="AJ749" t="s">
        <v>608</v>
      </c>
      <c r="AK749" t="s">
        <v>587</v>
      </c>
      <c r="AL749" t="s">
        <v>609</v>
      </c>
      <c r="AM749" t="s">
        <v>946</v>
      </c>
      <c r="AN749" t="s">
        <v>619</v>
      </c>
      <c r="AO749">
        <v>0</v>
      </c>
      <c r="AP749">
        <v>50000000000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1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450</v>
      </c>
      <c r="EU749">
        <v>2025</v>
      </c>
      <c r="EV749" t="s">
        <v>10329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 t="b">
        <v>1</v>
      </c>
      <c r="FR749" t="b">
        <v>1</v>
      </c>
    </row>
    <row r="750" spans="1:174" x14ac:dyDescent="0.4">
      <c r="A750">
        <v>0</v>
      </c>
      <c r="B750">
        <v>0</v>
      </c>
      <c r="C750">
        <v>110001348</v>
      </c>
      <c r="D750" t="s">
        <v>2559</v>
      </c>
      <c r="E750" t="s">
        <v>2559</v>
      </c>
      <c r="F750" t="s">
        <v>868</v>
      </c>
      <c r="G750" t="s">
        <v>868</v>
      </c>
      <c r="H750" t="s">
        <v>868</v>
      </c>
      <c r="I750" t="s">
        <v>730</v>
      </c>
      <c r="J750" t="s">
        <v>591</v>
      </c>
      <c r="K750" t="s">
        <v>592</v>
      </c>
      <c r="L750" t="s">
        <v>1935</v>
      </c>
      <c r="M750" t="s">
        <v>594</v>
      </c>
      <c r="N750" t="s">
        <v>623</v>
      </c>
      <c r="O750" t="s">
        <v>624</v>
      </c>
      <c r="P750" t="s">
        <v>625</v>
      </c>
      <c r="Q750" t="s">
        <v>597</v>
      </c>
      <c r="R750" t="s">
        <v>733</v>
      </c>
      <c r="S750" t="s">
        <v>733</v>
      </c>
      <c r="T750" s="1">
        <v>45974</v>
      </c>
      <c r="U750" s="1">
        <v>45974</v>
      </c>
      <c r="V750" s="1">
        <v>2958465</v>
      </c>
      <c r="X750" t="s">
        <v>594</v>
      </c>
      <c r="Y750" t="s">
        <v>594</v>
      </c>
      <c r="Z750" t="s">
        <v>594</v>
      </c>
      <c r="AA750" t="s">
        <v>594</v>
      </c>
      <c r="AB750" t="s">
        <v>594</v>
      </c>
      <c r="AC750" t="s">
        <v>594</v>
      </c>
      <c r="AF750" t="s">
        <v>870</v>
      </c>
      <c r="AH750" s="1">
        <v>45974</v>
      </c>
      <c r="AI750" t="s">
        <v>607</v>
      </c>
      <c r="AJ750" t="s">
        <v>737</v>
      </c>
      <c r="AK750" t="s">
        <v>868</v>
      </c>
      <c r="AL750" t="s">
        <v>627</v>
      </c>
      <c r="AM750" t="s">
        <v>610</v>
      </c>
      <c r="AN750" t="s">
        <v>619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-6753474630</v>
      </c>
      <c r="BN750">
        <v>-23178146945</v>
      </c>
      <c r="BO750">
        <v>0</v>
      </c>
      <c r="BP750">
        <v>0</v>
      </c>
      <c r="BQ750">
        <v>-6753474630</v>
      </c>
      <c r="BR750">
        <v>-23178146945</v>
      </c>
      <c r="BS750">
        <v>0</v>
      </c>
      <c r="BT750">
        <v>0</v>
      </c>
      <c r="BU750">
        <v>0</v>
      </c>
      <c r="BV750">
        <v>-6753474630</v>
      </c>
      <c r="BW750">
        <v>-23178146945</v>
      </c>
      <c r="BX750">
        <v>-7.8575171467396689</v>
      </c>
      <c r="BY750">
        <v>-22.640681739898135</v>
      </c>
      <c r="BZ750">
        <v>84070640.640000001</v>
      </c>
      <c r="CA750">
        <v>123222337986</v>
      </c>
      <c r="CB750">
        <v>123222337986</v>
      </c>
      <c r="CC750">
        <v>123222337986</v>
      </c>
      <c r="CD750">
        <v>52329684.479999997</v>
      </c>
      <c r="CE750">
        <v>79195744492</v>
      </c>
      <c r="CF750">
        <v>85949219122</v>
      </c>
      <c r="CG750">
        <v>102373891437</v>
      </c>
      <c r="CH750">
        <v>75185574933.472</v>
      </c>
      <c r="CI750">
        <v>89412929516.368011</v>
      </c>
      <c r="CJ750">
        <v>104963267168.71199</v>
      </c>
      <c r="CK750">
        <v>-29777692235.23999</v>
      </c>
      <c r="CL750">
        <v>0</v>
      </c>
      <c r="CM750">
        <v>-61.845645830035245</v>
      </c>
      <c r="CN750">
        <v>-64.693327024579034</v>
      </c>
      <c r="CO750">
        <v>0</v>
      </c>
      <c r="CP750">
        <v>-4897911965098.1963</v>
      </c>
      <c r="CQ750">
        <v>-5123436197375.96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1</v>
      </c>
      <c r="DJ750">
        <v>0</v>
      </c>
      <c r="DK750">
        <v>79195744492</v>
      </c>
      <c r="DL750">
        <v>0</v>
      </c>
      <c r="DM750">
        <v>102373891437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0.49</v>
      </c>
      <c r="ED750">
        <v>0</v>
      </c>
      <c r="EE750">
        <v>38805914801.080002</v>
      </c>
      <c r="EF750">
        <v>6342629415</v>
      </c>
      <c r="EG750">
        <v>0</v>
      </c>
      <c r="EH750">
        <v>0</v>
      </c>
      <c r="EI750">
        <v>0</v>
      </c>
      <c r="EJ750">
        <v>-13096104045</v>
      </c>
      <c r="EK750">
        <v>5600634523</v>
      </c>
      <c r="EL750">
        <v>0</v>
      </c>
      <c r="EM750">
        <v>0</v>
      </c>
      <c r="EN750">
        <v>0</v>
      </c>
      <c r="EO750">
        <v>-28778781468</v>
      </c>
      <c r="EP750">
        <v>-6753474630</v>
      </c>
      <c r="EQ750">
        <v>-23178146945</v>
      </c>
      <c r="ER750">
        <v>766</v>
      </c>
      <c r="EU750">
        <v>2025</v>
      </c>
      <c r="EV750" t="s">
        <v>10333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6342629415</v>
      </c>
      <c r="FH750">
        <v>0</v>
      </c>
      <c r="FI750">
        <v>0</v>
      </c>
      <c r="FJ750">
        <v>0</v>
      </c>
      <c r="FK750">
        <v>-13096104045</v>
      </c>
      <c r="FL750">
        <v>5600634523</v>
      </c>
      <c r="FM750">
        <v>0</v>
      </c>
      <c r="FN750">
        <v>0</v>
      </c>
      <c r="FO750">
        <v>0</v>
      </c>
      <c r="FP750">
        <v>-28778781468</v>
      </c>
      <c r="FQ750" t="b">
        <v>1</v>
      </c>
      <c r="FR750" t="b">
        <v>1</v>
      </c>
    </row>
    <row r="751" spans="1:174" x14ac:dyDescent="0.4">
      <c r="A751" t="s">
        <v>2560</v>
      </c>
      <c r="B751" t="s">
        <v>2561</v>
      </c>
      <c r="C751" t="s">
        <v>2562</v>
      </c>
      <c r="D751" t="s">
        <v>2563</v>
      </c>
      <c r="E751" t="s">
        <v>2563</v>
      </c>
      <c r="F751" t="s">
        <v>868</v>
      </c>
      <c r="G751" t="s">
        <v>868</v>
      </c>
      <c r="H751" t="s">
        <v>868</v>
      </c>
      <c r="I751" t="s">
        <v>730</v>
      </c>
      <c r="J751" t="s">
        <v>878</v>
      </c>
      <c r="K751" t="s">
        <v>732</v>
      </c>
      <c r="L751" t="s">
        <v>879</v>
      </c>
      <c r="M751" t="s">
        <v>594</v>
      </c>
      <c r="N751" t="s">
        <v>635</v>
      </c>
      <c r="O751" t="s">
        <v>624</v>
      </c>
      <c r="P751" t="s">
        <v>625</v>
      </c>
      <c r="Q751" t="s">
        <v>696</v>
      </c>
      <c r="R751" t="s">
        <v>946</v>
      </c>
      <c r="S751" t="s">
        <v>946</v>
      </c>
      <c r="T751" t="s">
        <v>946</v>
      </c>
      <c r="U751" t="s">
        <v>2564</v>
      </c>
      <c r="V751" t="s">
        <v>2565</v>
      </c>
      <c r="X751" t="s">
        <v>594</v>
      </c>
      <c r="Y751" t="s">
        <v>594</v>
      </c>
      <c r="Z751" t="s">
        <v>594</v>
      </c>
      <c r="AA751" t="s">
        <v>594</v>
      </c>
      <c r="AB751" t="s">
        <v>594</v>
      </c>
      <c r="AC751" t="s">
        <v>2566</v>
      </c>
      <c r="AD751" t="s">
        <v>1011</v>
      </c>
      <c r="AF751" t="s">
        <v>870</v>
      </c>
      <c r="AH751" s="1">
        <v>45988</v>
      </c>
      <c r="AI751" t="s">
        <v>607</v>
      </c>
      <c r="AJ751" t="s">
        <v>737</v>
      </c>
      <c r="AK751" t="s">
        <v>868</v>
      </c>
      <c r="AL751" t="s">
        <v>627</v>
      </c>
      <c r="AM751" t="s">
        <v>946</v>
      </c>
      <c r="AN751" t="s">
        <v>619</v>
      </c>
      <c r="AO751">
        <v>7140000</v>
      </c>
      <c r="AP751">
        <v>10710000000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1.2957536379299006E-2</v>
      </c>
      <c r="DI751">
        <v>0.98704246362070103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450</v>
      </c>
      <c r="ES751" t="s">
        <v>1424</v>
      </c>
      <c r="EU751">
        <v>2025</v>
      </c>
      <c r="EV751" t="s">
        <v>855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 t="b">
        <v>1</v>
      </c>
      <c r="FR751" t="b">
        <v>1</v>
      </c>
    </row>
    <row r="752" spans="1:174" x14ac:dyDescent="0.4">
      <c r="A752" t="s">
        <v>2567</v>
      </c>
      <c r="B752" t="s">
        <v>2568</v>
      </c>
      <c r="C752">
        <v>210002242</v>
      </c>
      <c r="D752" t="s">
        <v>2569</v>
      </c>
      <c r="E752" t="s">
        <v>10335</v>
      </c>
      <c r="F752" t="s">
        <v>868</v>
      </c>
      <c r="G752" t="s">
        <v>868</v>
      </c>
      <c r="H752" t="s">
        <v>868</v>
      </c>
      <c r="I752" t="s">
        <v>730</v>
      </c>
      <c r="J752" t="s">
        <v>878</v>
      </c>
      <c r="K752" t="s">
        <v>732</v>
      </c>
      <c r="L752" t="s">
        <v>879</v>
      </c>
      <c r="M752" t="s">
        <v>594</v>
      </c>
      <c r="N752" t="s">
        <v>635</v>
      </c>
      <c r="O752" t="s">
        <v>624</v>
      </c>
      <c r="P752" t="s">
        <v>625</v>
      </c>
      <c r="Q752" t="s">
        <v>696</v>
      </c>
      <c r="R752" t="s">
        <v>733</v>
      </c>
      <c r="S752" t="s">
        <v>733</v>
      </c>
      <c r="T752">
        <v>46077</v>
      </c>
      <c r="U752">
        <v>47938</v>
      </c>
      <c r="V752">
        <v>49765</v>
      </c>
      <c r="X752" t="s">
        <v>594</v>
      </c>
      <c r="Y752" t="s">
        <v>594</v>
      </c>
      <c r="Z752" t="s">
        <v>594</v>
      </c>
      <c r="AA752" t="s">
        <v>594</v>
      </c>
      <c r="AB752" t="s">
        <v>594</v>
      </c>
      <c r="AC752" t="s">
        <v>2566</v>
      </c>
      <c r="AD752" t="s">
        <v>1011</v>
      </c>
      <c r="AF752" t="s">
        <v>870</v>
      </c>
      <c r="AH752" s="1">
        <v>45988</v>
      </c>
      <c r="AI752" t="s">
        <v>607</v>
      </c>
      <c r="AJ752" t="s">
        <v>737</v>
      </c>
      <c r="AK752" t="s">
        <v>868</v>
      </c>
      <c r="AL752" t="s">
        <v>627</v>
      </c>
      <c r="AM752" t="s">
        <v>610</v>
      </c>
      <c r="AN752" t="s">
        <v>619</v>
      </c>
      <c r="AO752">
        <v>25710000</v>
      </c>
      <c r="AP752">
        <v>38565000000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6372145963</v>
      </c>
      <c r="AW752">
        <v>6372145963</v>
      </c>
      <c r="AX752">
        <v>0</v>
      </c>
      <c r="AY752">
        <v>0</v>
      </c>
      <c r="AZ752">
        <v>0</v>
      </c>
      <c r="BA752">
        <v>0</v>
      </c>
      <c r="BB752">
        <v>6372145963</v>
      </c>
      <c r="BC752">
        <v>6372145963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3342804</v>
      </c>
      <c r="BN752">
        <v>-2715983</v>
      </c>
      <c r="BO752">
        <v>0</v>
      </c>
      <c r="BP752">
        <v>0</v>
      </c>
      <c r="BQ752">
        <v>3342804</v>
      </c>
      <c r="BR752">
        <v>-2715983</v>
      </c>
      <c r="BS752">
        <v>0</v>
      </c>
      <c r="BT752">
        <v>0</v>
      </c>
      <c r="BU752">
        <v>0</v>
      </c>
      <c r="BV752">
        <v>3342804</v>
      </c>
      <c r="BW752">
        <v>-2715983</v>
      </c>
      <c r="BX752">
        <v>5.1849885348280313E-2</v>
      </c>
      <c r="BY752">
        <v>-8.1725415513321936E-2</v>
      </c>
      <c r="BZ752">
        <v>4390042</v>
      </c>
      <c r="CA752">
        <v>6372145963</v>
      </c>
      <c r="CB752">
        <v>6372145963</v>
      </c>
      <c r="CC752">
        <v>0</v>
      </c>
      <c r="CD752">
        <v>4390042</v>
      </c>
      <c r="CE752">
        <v>6643889563</v>
      </c>
      <c r="CF752">
        <v>6253614829</v>
      </c>
      <c r="CG752">
        <v>0</v>
      </c>
      <c r="CH752">
        <v>6372145963.1999998</v>
      </c>
      <c r="CI752">
        <v>6372145963</v>
      </c>
      <c r="CJ752">
        <v>0</v>
      </c>
      <c r="CK752">
        <v>0.19999980926513672</v>
      </c>
      <c r="CL752">
        <v>0</v>
      </c>
      <c r="CM752">
        <v>103.96637320518496</v>
      </c>
      <c r="CN752">
        <v>2.9802322387695313E-7</v>
      </c>
      <c r="CO752">
        <v>54.575180411338827</v>
      </c>
      <c r="CP752">
        <v>690741101840.89124</v>
      </c>
      <c r="CQ752">
        <v>1980.0333866477013</v>
      </c>
      <c r="CR752">
        <v>362591471533.73608</v>
      </c>
      <c r="CS752">
        <v>1.042645539128872</v>
      </c>
      <c r="CT752">
        <v>6927221815.3268213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1.2957536379299006E-2</v>
      </c>
      <c r="DI752">
        <v>0.98704246362070103</v>
      </c>
      <c r="DJ752">
        <v>86088440.712617472</v>
      </c>
      <c r="DK752">
        <v>6557801122.2873831</v>
      </c>
      <c r="DL752">
        <v>0</v>
      </c>
      <c r="DM752">
        <v>0</v>
      </c>
      <c r="DN752">
        <v>82567313.129775792</v>
      </c>
      <c r="DO752">
        <v>6289578649.870224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390274734</v>
      </c>
      <c r="EG752">
        <v>0</v>
      </c>
      <c r="EH752">
        <v>0</v>
      </c>
      <c r="EI752">
        <v>-386931930</v>
      </c>
      <c r="EJ752">
        <v>0</v>
      </c>
      <c r="EK752">
        <v>271743600</v>
      </c>
      <c r="EL752">
        <v>0</v>
      </c>
      <c r="EM752">
        <v>0</v>
      </c>
      <c r="EN752">
        <v>-274459583</v>
      </c>
      <c r="EO752">
        <v>0</v>
      </c>
      <c r="EP752">
        <v>3342804</v>
      </c>
      <c r="EQ752">
        <v>-2715983</v>
      </c>
      <c r="ER752">
        <v>698</v>
      </c>
      <c r="ES752" t="s">
        <v>1292</v>
      </c>
      <c r="EU752">
        <v>2025</v>
      </c>
      <c r="EV752" t="s">
        <v>855</v>
      </c>
      <c r="EW752">
        <v>5056999.0637262426</v>
      </c>
      <c r="EX752">
        <v>0</v>
      </c>
      <c r="EY752">
        <v>0</v>
      </c>
      <c r="EZ752">
        <v>-5013684.5592873767</v>
      </c>
      <c r="FA752">
        <v>0</v>
      </c>
      <c r="FB752">
        <v>3521127.5828416771</v>
      </c>
      <c r="FC752">
        <v>0</v>
      </c>
      <c r="FD752">
        <v>0</v>
      </c>
      <c r="FE752">
        <v>-3556320.031369735</v>
      </c>
      <c r="FF752">
        <v>0</v>
      </c>
      <c r="FG752">
        <v>385217734.93627375</v>
      </c>
      <c r="FH752">
        <v>0</v>
      </c>
      <c r="FI752">
        <v>0</v>
      </c>
      <c r="FJ752">
        <v>-381918245.44071263</v>
      </c>
      <c r="FK752">
        <v>0</v>
      </c>
      <c r="FL752">
        <v>268222472.41715834</v>
      </c>
      <c r="FM752">
        <v>0</v>
      </c>
      <c r="FN752">
        <v>0</v>
      </c>
      <c r="FO752">
        <v>-270903262.96863025</v>
      </c>
      <c r="FP752">
        <v>0</v>
      </c>
      <c r="FQ752" t="b">
        <v>1</v>
      </c>
      <c r="FR752" t="b">
        <v>0</v>
      </c>
    </row>
    <row r="753" spans="1:174" x14ac:dyDescent="0.4">
      <c r="A753" t="s">
        <v>2570</v>
      </c>
      <c r="B753" t="s">
        <v>2571</v>
      </c>
      <c r="C753">
        <v>210002243</v>
      </c>
      <c r="D753" t="s">
        <v>2572</v>
      </c>
      <c r="E753" t="s">
        <v>10336</v>
      </c>
      <c r="F753" t="s">
        <v>868</v>
      </c>
      <c r="G753" t="s">
        <v>868</v>
      </c>
      <c r="H753" t="s">
        <v>868</v>
      </c>
      <c r="I753" t="s">
        <v>730</v>
      </c>
      <c r="J753" t="s">
        <v>878</v>
      </c>
      <c r="K753" t="s">
        <v>732</v>
      </c>
      <c r="L753" t="s">
        <v>879</v>
      </c>
      <c r="M753" t="s">
        <v>594</v>
      </c>
      <c r="N753" t="s">
        <v>635</v>
      </c>
      <c r="O753" t="s">
        <v>624</v>
      </c>
      <c r="P753" t="s">
        <v>625</v>
      </c>
      <c r="Q753" t="s">
        <v>696</v>
      </c>
      <c r="R753" t="s">
        <v>733</v>
      </c>
      <c r="S753" t="s">
        <v>733</v>
      </c>
      <c r="T753">
        <v>46077</v>
      </c>
      <c r="U753">
        <v>47938</v>
      </c>
      <c r="V753">
        <v>49765</v>
      </c>
      <c r="X753" t="s">
        <v>594</v>
      </c>
      <c r="Y753" t="s">
        <v>594</v>
      </c>
      <c r="Z753" t="s">
        <v>594</v>
      </c>
      <c r="AA753" t="s">
        <v>594</v>
      </c>
      <c r="AB753" t="s">
        <v>594</v>
      </c>
      <c r="AC753" t="s">
        <v>2566</v>
      </c>
      <c r="AD753" t="s">
        <v>1011</v>
      </c>
      <c r="AF753" t="s">
        <v>870</v>
      </c>
      <c r="AH753" s="1">
        <v>45988</v>
      </c>
      <c r="AI753" t="s">
        <v>607</v>
      </c>
      <c r="AJ753" t="s">
        <v>737</v>
      </c>
      <c r="AK753" t="s">
        <v>868</v>
      </c>
      <c r="AL753" t="s">
        <v>627</v>
      </c>
      <c r="AM753" t="s">
        <v>610</v>
      </c>
      <c r="AN753" t="s">
        <v>619</v>
      </c>
      <c r="AO753">
        <v>20000000</v>
      </c>
      <c r="AP753">
        <v>30000000000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9786262658</v>
      </c>
      <c r="AW753">
        <v>9786262658</v>
      </c>
      <c r="AX753">
        <v>0</v>
      </c>
      <c r="AY753">
        <v>0</v>
      </c>
      <c r="AZ753">
        <v>0</v>
      </c>
      <c r="BA753">
        <v>0</v>
      </c>
      <c r="BB753">
        <v>9786262658</v>
      </c>
      <c r="BC753">
        <v>9786262658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5133835</v>
      </c>
      <c r="BN753">
        <v>-4171174</v>
      </c>
      <c r="BO753">
        <v>0</v>
      </c>
      <c r="BP753">
        <v>0</v>
      </c>
      <c r="BQ753">
        <v>5133835</v>
      </c>
      <c r="BR753">
        <v>-4171174</v>
      </c>
      <c r="BS753">
        <v>0</v>
      </c>
      <c r="BT753">
        <v>0</v>
      </c>
      <c r="BU753">
        <v>0</v>
      </c>
      <c r="BV753">
        <v>5133835</v>
      </c>
      <c r="BW753">
        <v>-4171174</v>
      </c>
      <c r="BX753">
        <v>5.1849866342655405E-2</v>
      </c>
      <c r="BY753">
        <v>-8.1725435653121195E-2</v>
      </c>
      <c r="BZ753">
        <v>6742172</v>
      </c>
      <c r="CA753">
        <v>9786262658</v>
      </c>
      <c r="CB753">
        <v>9786262658</v>
      </c>
      <c r="CC753">
        <v>0</v>
      </c>
      <c r="CD753">
        <v>6742172</v>
      </c>
      <c r="CE753">
        <v>10203603105</v>
      </c>
      <c r="CF753">
        <v>9604224014</v>
      </c>
      <c r="CG753">
        <v>0</v>
      </c>
      <c r="CH753">
        <v>9786262658.1999989</v>
      </c>
      <c r="CI753">
        <v>9786262658</v>
      </c>
      <c r="CJ753">
        <v>0</v>
      </c>
      <c r="CK753">
        <v>0.19999885559082031</v>
      </c>
      <c r="CL753">
        <v>0</v>
      </c>
      <c r="CM753">
        <v>103.96637320518496</v>
      </c>
      <c r="CN753">
        <v>2.9802322387695313E-7</v>
      </c>
      <c r="CO753">
        <v>54.575180411338827</v>
      </c>
      <c r="CP753">
        <v>1060831608452.0142</v>
      </c>
      <c r="CQ753">
        <v>3040.910692512989</v>
      </c>
      <c r="CR753">
        <v>556863480301.07202</v>
      </c>
      <c r="CS753">
        <v>1.0426455391179221</v>
      </c>
      <c r="CT753">
        <v>10638741260.358028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1.2957536379299006E-2</v>
      </c>
      <c r="DI753">
        <v>0.98704246362070103</v>
      </c>
      <c r="DJ753">
        <v>132213558.4329658</v>
      </c>
      <c r="DK753">
        <v>10071389546.567034</v>
      </c>
      <c r="DL753">
        <v>0</v>
      </c>
      <c r="DM753">
        <v>0</v>
      </c>
      <c r="DN753">
        <v>126805854.40841039</v>
      </c>
      <c r="DO753">
        <v>9659456803.5915909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599379091</v>
      </c>
      <c r="EG753">
        <v>0</v>
      </c>
      <c r="EH753">
        <v>0</v>
      </c>
      <c r="EI753">
        <v>-594245256</v>
      </c>
      <c r="EJ753">
        <v>0</v>
      </c>
      <c r="EK753">
        <v>417340447</v>
      </c>
      <c r="EL753">
        <v>0</v>
      </c>
      <c r="EM753">
        <v>0</v>
      </c>
      <c r="EN753">
        <v>-421511621</v>
      </c>
      <c r="EO753">
        <v>0</v>
      </c>
      <c r="EP753">
        <v>5133835</v>
      </c>
      <c r="EQ753">
        <v>-4171174</v>
      </c>
      <c r="ER753">
        <v>700</v>
      </c>
      <c r="ES753" t="s">
        <v>2130</v>
      </c>
      <c r="EU753">
        <v>2025</v>
      </c>
      <c r="EV753" t="s">
        <v>855</v>
      </c>
      <c r="EW753">
        <v>7766476.3766236696</v>
      </c>
      <c r="EX753">
        <v>0</v>
      </c>
      <c r="EY753">
        <v>0</v>
      </c>
      <c r="EZ753">
        <v>-7699954.5228458513</v>
      </c>
      <c r="FA753">
        <v>0</v>
      </c>
      <c r="FB753">
        <v>5407704.0245554084</v>
      </c>
      <c r="FC753">
        <v>0</v>
      </c>
      <c r="FD753">
        <v>0</v>
      </c>
      <c r="FE753">
        <v>-5461752.1634047944</v>
      </c>
      <c r="FF753">
        <v>0</v>
      </c>
      <c r="FG753">
        <v>591612614.62337637</v>
      </c>
      <c r="FH753">
        <v>0</v>
      </c>
      <c r="FI753">
        <v>0</v>
      </c>
      <c r="FJ753">
        <v>-586545301.47715414</v>
      </c>
      <c r="FK753">
        <v>0</v>
      </c>
      <c r="FL753">
        <v>411932742.97544461</v>
      </c>
      <c r="FM753">
        <v>0</v>
      </c>
      <c r="FN753">
        <v>0</v>
      </c>
      <c r="FO753">
        <v>-416049868.83659524</v>
      </c>
      <c r="FP753">
        <v>0</v>
      </c>
      <c r="FQ753" t="b">
        <v>1</v>
      </c>
      <c r="FR753" t="b">
        <v>1</v>
      </c>
    </row>
    <row r="754" spans="1:174" x14ac:dyDescent="0.4">
      <c r="A754" t="s">
        <v>2573</v>
      </c>
      <c r="B754" t="s">
        <v>2574</v>
      </c>
      <c r="C754">
        <v>210002235</v>
      </c>
      <c r="D754" t="s">
        <v>2575</v>
      </c>
      <c r="E754" t="s">
        <v>2576</v>
      </c>
      <c r="F754" t="s">
        <v>885</v>
      </c>
      <c r="G754" t="s">
        <v>885</v>
      </c>
      <c r="H754" t="s">
        <v>1321</v>
      </c>
      <c r="I754" t="s">
        <v>730</v>
      </c>
      <c r="J754" t="s">
        <v>591</v>
      </c>
      <c r="K754" t="s">
        <v>592</v>
      </c>
      <c r="L754" t="s">
        <v>695</v>
      </c>
      <c r="M754" t="s">
        <v>594</v>
      </c>
      <c r="N754" t="s">
        <v>635</v>
      </c>
      <c r="O754" t="s">
        <v>596</v>
      </c>
      <c r="P754" t="s">
        <v>636</v>
      </c>
      <c r="Q754" t="s">
        <v>696</v>
      </c>
      <c r="R754" t="s">
        <v>598</v>
      </c>
      <c r="S754" t="s">
        <v>733</v>
      </c>
      <c r="T754">
        <v>46041</v>
      </c>
      <c r="U754">
        <v>49693</v>
      </c>
      <c r="V754">
        <v>49693</v>
      </c>
      <c r="X754" t="s">
        <v>594</v>
      </c>
      <c r="Y754" t="s">
        <v>594</v>
      </c>
      <c r="Z754" t="s">
        <v>594</v>
      </c>
      <c r="AA754" t="s">
        <v>594</v>
      </c>
      <c r="AB754" t="s">
        <v>642</v>
      </c>
      <c r="AC754" t="s">
        <v>1002</v>
      </c>
      <c r="AD754" t="s">
        <v>734</v>
      </c>
      <c r="AF754" t="s">
        <v>813</v>
      </c>
      <c r="AH754" s="1">
        <v>46008</v>
      </c>
      <c r="AI754" t="s">
        <v>607</v>
      </c>
      <c r="AJ754" t="s">
        <v>737</v>
      </c>
      <c r="AK754" t="s">
        <v>885</v>
      </c>
      <c r="AL754" t="s">
        <v>609</v>
      </c>
      <c r="AM754" t="s">
        <v>610</v>
      </c>
      <c r="AN754" t="s">
        <v>619</v>
      </c>
      <c r="AO754">
        <v>45000000</v>
      </c>
      <c r="AP754">
        <v>67500000000</v>
      </c>
      <c r="AQ754">
        <v>0</v>
      </c>
      <c r="AR754">
        <v>0</v>
      </c>
      <c r="AS754">
        <v>0</v>
      </c>
      <c r="AT754">
        <v>0</v>
      </c>
      <c r="AU754">
        <v>9360980364</v>
      </c>
      <c r="AV754">
        <v>9380377884</v>
      </c>
      <c r="AW754">
        <v>9380377884</v>
      </c>
      <c r="AX754">
        <v>0</v>
      </c>
      <c r="AY754">
        <v>0</v>
      </c>
      <c r="AZ754">
        <v>0</v>
      </c>
      <c r="BA754">
        <v>9360980364</v>
      </c>
      <c r="BB754">
        <v>9380377884</v>
      </c>
      <c r="BC754">
        <v>9380377884</v>
      </c>
      <c r="BD754">
        <v>628339</v>
      </c>
      <c r="BE754">
        <v>663793377</v>
      </c>
      <c r="BF754">
        <v>663793377</v>
      </c>
      <c r="BG754">
        <v>663165038</v>
      </c>
      <c r="BH754">
        <v>0</v>
      </c>
      <c r="BI754">
        <v>628339</v>
      </c>
      <c r="BJ754">
        <v>0</v>
      </c>
      <c r="BK754">
        <v>663165038</v>
      </c>
      <c r="BL754">
        <v>628339</v>
      </c>
      <c r="BM754">
        <v>51739687</v>
      </c>
      <c r="BN754">
        <v>51816501</v>
      </c>
      <c r="BO754">
        <v>628339</v>
      </c>
      <c r="BP754">
        <v>663793377</v>
      </c>
      <c r="BQ754">
        <v>52368026</v>
      </c>
      <c r="BR754">
        <v>715609878</v>
      </c>
      <c r="BS754">
        <v>0</v>
      </c>
      <c r="BT754">
        <v>0</v>
      </c>
      <c r="BU754">
        <v>0</v>
      </c>
      <c r="BV754">
        <v>52368026</v>
      </c>
      <c r="BW754">
        <v>715609878</v>
      </c>
      <c r="BX754">
        <v>1.1142962165047101</v>
      </c>
      <c r="BY754">
        <v>16.419501868543062</v>
      </c>
      <c r="BZ754">
        <v>0</v>
      </c>
      <c r="CA754">
        <v>9380377884</v>
      </c>
      <c r="CB754">
        <v>19397520</v>
      </c>
      <c r="CC754">
        <v>0</v>
      </c>
      <c r="CD754">
        <v>0</v>
      </c>
      <c r="CE754">
        <v>9432194385</v>
      </c>
      <c r="CF754">
        <v>19474334</v>
      </c>
      <c r="CG754">
        <v>0</v>
      </c>
      <c r="CH754">
        <v>9432194385</v>
      </c>
      <c r="CI754">
        <v>19474334</v>
      </c>
      <c r="CJ754">
        <v>0</v>
      </c>
      <c r="CK754">
        <v>51816501</v>
      </c>
      <c r="CL754">
        <v>0</v>
      </c>
      <c r="CM754">
        <v>15.579332709312441</v>
      </c>
      <c r="CN754">
        <v>2.9802322387695313E-7</v>
      </c>
      <c r="CO754">
        <v>2757.5753211975102</v>
      </c>
      <c r="CP754">
        <v>146947294502.82364</v>
      </c>
      <c r="CQ754">
        <v>2811.0129788517952</v>
      </c>
      <c r="CR754">
        <v>26009986460813.727</v>
      </c>
      <c r="CS754">
        <v>1.0762879584222942</v>
      </c>
      <c r="CT754">
        <v>10151757238.073877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0.93752002623866948</v>
      </c>
      <c r="DI754">
        <v>6.2479973761330528E-2</v>
      </c>
      <c r="DJ754">
        <v>8842871127.3134308</v>
      </c>
      <c r="DK754">
        <v>589323257.68656909</v>
      </c>
      <c r="DL754">
        <v>0</v>
      </c>
      <c r="DM754">
        <v>0</v>
      </c>
      <c r="DN754">
        <v>8794292119.9363155</v>
      </c>
      <c r="DO754">
        <v>586085764.06368518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628339</v>
      </c>
      <c r="EH754">
        <v>0</v>
      </c>
      <c r="EI754">
        <v>0</v>
      </c>
      <c r="EJ754">
        <v>51739687</v>
      </c>
      <c r="EK754">
        <v>0</v>
      </c>
      <c r="EL754">
        <v>663793377</v>
      </c>
      <c r="EM754">
        <v>0</v>
      </c>
      <c r="EN754">
        <v>0</v>
      </c>
      <c r="EO754">
        <v>51816501</v>
      </c>
      <c r="EP754">
        <v>52368026</v>
      </c>
      <c r="EQ754">
        <v>715609878</v>
      </c>
      <c r="ER754">
        <v>150</v>
      </c>
      <c r="EU754">
        <v>2025</v>
      </c>
      <c r="EV754" t="s">
        <v>613</v>
      </c>
      <c r="EW754">
        <v>0</v>
      </c>
      <c r="EX754">
        <v>589080.39576677931</v>
      </c>
      <c r="EY754">
        <v>0</v>
      </c>
      <c r="EZ754">
        <v>0</v>
      </c>
      <c r="FA754">
        <v>48506992.713820547</v>
      </c>
      <c r="FB754">
        <v>0</v>
      </c>
      <c r="FC754">
        <v>622319584.22209501</v>
      </c>
      <c r="FD754">
        <v>0</v>
      </c>
      <c r="FE754">
        <v>0</v>
      </c>
      <c r="FF754">
        <v>48579007.377116047</v>
      </c>
      <c r="FG754">
        <v>0</v>
      </c>
      <c r="FH754">
        <v>39258.604233220663</v>
      </c>
      <c r="FI754">
        <v>0</v>
      </c>
      <c r="FJ754">
        <v>0</v>
      </c>
      <c r="FK754">
        <v>3232694.2861794541</v>
      </c>
      <c r="FL754">
        <v>0</v>
      </c>
      <c r="FM754">
        <v>41473792.77790498</v>
      </c>
      <c r="FN754">
        <v>0</v>
      </c>
      <c r="FO754">
        <v>0</v>
      </c>
      <c r="FP754">
        <v>3237493.6228839569</v>
      </c>
      <c r="FQ754" t="b">
        <v>1</v>
      </c>
      <c r="FR754" t="b">
        <v>1</v>
      </c>
    </row>
    <row r="755" spans="1:174" x14ac:dyDescent="0.4">
      <c r="A755" t="s">
        <v>2577</v>
      </c>
      <c r="B755" t="s">
        <v>2578</v>
      </c>
      <c r="C755">
        <v>210002239</v>
      </c>
      <c r="D755" t="s">
        <v>2579</v>
      </c>
      <c r="E755" t="s">
        <v>10337</v>
      </c>
      <c r="F755" t="s">
        <v>868</v>
      </c>
      <c r="G755" t="s">
        <v>868</v>
      </c>
      <c r="H755" t="s">
        <v>868</v>
      </c>
      <c r="I755" t="s">
        <v>730</v>
      </c>
      <c r="J755" t="s">
        <v>878</v>
      </c>
      <c r="K755" t="s">
        <v>732</v>
      </c>
      <c r="L755" t="s">
        <v>1576</v>
      </c>
      <c r="M755" t="s">
        <v>594</v>
      </c>
      <c r="N755" t="s">
        <v>635</v>
      </c>
      <c r="O755" t="s">
        <v>624</v>
      </c>
      <c r="P755" t="s">
        <v>625</v>
      </c>
      <c r="Q755" t="s">
        <v>696</v>
      </c>
      <c r="R755" t="s">
        <v>733</v>
      </c>
      <c r="S755" t="s">
        <v>733</v>
      </c>
      <c r="T755">
        <v>46056</v>
      </c>
      <c r="U755">
        <v>48247</v>
      </c>
      <c r="V755">
        <v>49708</v>
      </c>
      <c r="X755" t="s">
        <v>594</v>
      </c>
      <c r="Y755" t="s">
        <v>594</v>
      </c>
      <c r="Z755" t="s">
        <v>594</v>
      </c>
      <c r="AA755" t="s">
        <v>594</v>
      </c>
      <c r="AB755" t="s">
        <v>594</v>
      </c>
      <c r="AC755" t="s">
        <v>2580</v>
      </c>
      <c r="AD755" t="s">
        <v>1037</v>
      </c>
      <c r="AF755" t="s">
        <v>870</v>
      </c>
      <c r="AH755" s="1">
        <v>46006</v>
      </c>
      <c r="AI755" t="s">
        <v>607</v>
      </c>
      <c r="AJ755" t="s">
        <v>737</v>
      </c>
      <c r="AK755" t="s">
        <v>868</v>
      </c>
      <c r="AL755" t="s">
        <v>627</v>
      </c>
      <c r="AM755" t="s">
        <v>610</v>
      </c>
      <c r="AN755" t="s">
        <v>619</v>
      </c>
      <c r="AO755">
        <v>20000000</v>
      </c>
      <c r="AP755">
        <v>30000000000</v>
      </c>
      <c r="AQ755">
        <v>0</v>
      </c>
      <c r="AR755">
        <v>0</v>
      </c>
      <c r="AS755">
        <v>0</v>
      </c>
      <c r="AT755">
        <v>0</v>
      </c>
      <c r="AU755">
        <v>2829100000</v>
      </c>
      <c r="AV755">
        <v>4255800000</v>
      </c>
      <c r="AW755">
        <v>4255800000</v>
      </c>
      <c r="AX755">
        <v>0</v>
      </c>
      <c r="AY755">
        <v>0</v>
      </c>
      <c r="AZ755">
        <v>0</v>
      </c>
      <c r="BA755">
        <v>2829100000</v>
      </c>
      <c r="BB755">
        <v>4255800000</v>
      </c>
      <c r="BC755">
        <v>4255800000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4636</v>
      </c>
      <c r="BN755">
        <v>-2458958</v>
      </c>
      <c r="BO755">
        <v>0</v>
      </c>
      <c r="BP755">
        <v>0</v>
      </c>
      <c r="BQ755">
        <v>4636</v>
      </c>
      <c r="BR755">
        <v>-2458958</v>
      </c>
      <c r="BS755">
        <v>0</v>
      </c>
      <c r="BT755">
        <v>0</v>
      </c>
      <c r="BU755">
        <v>0</v>
      </c>
      <c r="BV755">
        <v>4636</v>
      </c>
      <c r="BW755">
        <v>-2458958</v>
      </c>
      <c r="BX755">
        <v>1.5949480840992674E-4</v>
      </c>
      <c r="BY755">
        <v>-0.11199177393025979</v>
      </c>
      <c r="BZ755">
        <v>2900000</v>
      </c>
      <c r="CA755">
        <v>4255800000</v>
      </c>
      <c r="CB755">
        <v>1426700000</v>
      </c>
      <c r="CC755">
        <v>0</v>
      </c>
      <c r="CD755">
        <v>2900000</v>
      </c>
      <c r="CE755">
        <v>4388860000</v>
      </c>
      <c r="CF755">
        <v>1424500000</v>
      </c>
      <c r="CG755">
        <v>0</v>
      </c>
      <c r="CH755">
        <v>4255799995.9999995</v>
      </c>
      <c r="CI755">
        <v>1426700000</v>
      </c>
      <c r="CJ755">
        <v>0</v>
      </c>
      <c r="CK755">
        <v>-4.0000004768371582</v>
      </c>
      <c r="CL755">
        <v>0</v>
      </c>
      <c r="CM755">
        <v>85.876425504684462</v>
      </c>
      <c r="CN755">
        <v>2.9802322387695313E-7</v>
      </c>
      <c r="CO755">
        <v>51.622856259345987</v>
      </c>
      <c r="CP755">
        <v>376899608840.48944</v>
      </c>
      <c r="CQ755">
        <v>1307.9822063446045</v>
      </c>
      <c r="CR755">
        <v>226565488922.39322</v>
      </c>
      <c r="CS755">
        <v>1.0312655669909301</v>
      </c>
      <c r="CT755">
        <v>4526080196.3438129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1.2957536379299006E-2</v>
      </c>
      <c r="DI755">
        <v>0.98704246362070103</v>
      </c>
      <c r="DJ755">
        <v>56868813.113650233</v>
      </c>
      <c r="DK755">
        <v>4331991186.8863497</v>
      </c>
      <c r="DL755">
        <v>0</v>
      </c>
      <c r="DM755">
        <v>0</v>
      </c>
      <c r="DN755">
        <v>55144683.323020712</v>
      </c>
      <c r="DO755">
        <v>4200655316.6769795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135260000</v>
      </c>
      <c r="EG755">
        <v>0</v>
      </c>
      <c r="EH755">
        <v>0</v>
      </c>
      <c r="EI755">
        <v>-135255364</v>
      </c>
      <c r="EJ755">
        <v>0</v>
      </c>
      <c r="EK755">
        <v>133060000</v>
      </c>
      <c r="EL755">
        <v>0</v>
      </c>
      <c r="EM755">
        <v>0</v>
      </c>
      <c r="EN755">
        <v>-135518958</v>
      </c>
      <c r="EO755">
        <v>0</v>
      </c>
      <c r="EP755">
        <v>4636</v>
      </c>
      <c r="EQ755">
        <v>-2458958</v>
      </c>
      <c r="ER755">
        <v>697</v>
      </c>
      <c r="ES755" t="s">
        <v>1424</v>
      </c>
      <c r="EU755">
        <v>2025</v>
      </c>
      <c r="EV755" t="s">
        <v>855</v>
      </c>
      <c r="EW755">
        <v>1752636.3706639835</v>
      </c>
      <c r="EX755">
        <v>0</v>
      </c>
      <c r="EY755">
        <v>0</v>
      </c>
      <c r="EZ755">
        <v>-1752576.2995253291</v>
      </c>
      <c r="FA755">
        <v>0</v>
      </c>
      <c r="FB755">
        <v>1724129.7906295257</v>
      </c>
      <c r="FC755">
        <v>0</v>
      </c>
      <c r="FD755">
        <v>0</v>
      </c>
      <c r="FE755">
        <v>-1755991.8283696941</v>
      </c>
      <c r="FF755">
        <v>0</v>
      </c>
      <c r="FG755">
        <v>133507363.62933601</v>
      </c>
      <c r="FH755">
        <v>0</v>
      </c>
      <c r="FI755">
        <v>0</v>
      </c>
      <c r="FJ755">
        <v>-133502787.70047468</v>
      </c>
      <c r="FK755">
        <v>0</v>
      </c>
      <c r="FL755">
        <v>131335870.20937048</v>
      </c>
      <c r="FM755">
        <v>0</v>
      </c>
      <c r="FN755">
        <v>0</v>
      </c>
      <c r="FO755">
        <v>-133762966.17163031</v>
      </c>
      <c r="FP755">
        <v>0</v>
      </c>
      <c r="FQ755" t="b">
        <v>0</v>
      </c>
      <c r="FR755" t="b">
        <v>1</v>
      </c>
    </row>
    <row r="756" spans="1:174" x14ac:dyDescent="0.4">
      <c r="A756" t="s">
        <v>2581</v>
      </c>
      <c r="C756" t="s">
        <v>2582</v>
      </c>
      <c r="D756" t="s">
        <v>2583</v>
      </c>
      <c r="E756" t="s">
        <v>2583</v>
      </c>
      <c r="F756" t="s">
        <v>587</v>
      </c>
      <c r="G756" t="s">
        <v>588</v>
      </c>
      <c r="H756" t="s">
        <v>2053</v>
      </c>
      <c r="I756" t="s">
        <v>590</v>
      </c>
      <c r="J756" t="s">
        <v>591</v>
      </c>
      <c r="K756" t="s">
        <v>592</v>
      </c>
      <c r="L756" t="s">
        <v>593</v>
      </c>
      <c r="M756" t="s">
        <v>594</v>
      </c>
      <c r="N756" t="s">
        <v>595</v>
      </c>
      <c r="O756" t="s">
        <v>596</v>
      </c>
      <c r="P756" t="s">
        <v>595</v>
      </c>
      <c r="Q756" t="s">
        <v>597</v>
      </c>
      <c r="R756" t="s">
        <v>946</v>
      </c>
      <c r="S756" t="s">
        <v>946</v>
      </c>
      <c r="T756" t="s">
        <v>946</v>
      </c>
      <c r="U756" t="s">
        <v>2584</v>
      </c>
      <c r="V756" t="s">
        <v>2584</v>
      </c>
      <c r="X756" t="s">
        <v>599</v>
      </c>
      <c r="Y756" t="s">
        <v>600</v>
      </c>
      <c r="AB756" t="s">
        <v>800</v>
      </c>
      <c r="AC756" t="s">
        <v>594</v>
      </c>
      <c r="AD756" t="s">
        <v>681</v>
      </c>
      <c r="AF756" t="s">
        <v>605</v>
      </c>
      <c r="AH756" s="1">
        <v>46027</v>
      </c>
      <c r="AI756" t="s">
        <v>2458</v>
      </c>
      <c r="AJ756" t="s">
        <v>608</v>
      </c>
      <c r="AK756" t="s">
        <v>587</v>
      </c>
      <c r="AL756" t="s">
        <v>609</v>
      </c>
      <c r="AM756" t="s">
        <v>946</v>
      </c>
      <c r="AN756" t="s">
        <v>619</v>
      </c>
      <c r="AO756">
        <v>0</v>
      </c>
      <c r="AP756">
        <v>80200000000</v>
      </c>
      <c r="AQ756">
        <v>0</v>
      </c>
      <c r="AR756">
        <v>80200000000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1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80200000000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450</v>
      </c>
      <c r="EU756">
        <v>2026</v>
      </c>
      <c r="EV756" t="s">
        <v>10329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 t="b">
        <v>1</v>
      </c>
      <c r="FR756" t="b">
        <v>1</v>
      </c>
    </row>
    <row r="757" spans="1:174" x14ac:dyDescent="0.4">
      <c r="A757" t="s">
        <v>2581</v>
      </c>
      <c r="B757" t="s">
        <v>10338</v>
      </c>
      <c r="C757">
        <v>210002240</v>
      </c>
      <c r="D757" t="s">
        <v>2583</v>
      </c>
      <c r="E757" t="s">
        <v>2585</v>
      </c>
      <c r="F757" t="s">
        <v>587</v>
      </c>
      <c r="G757" t="s">
        <v>588</v>
      </c>
      <c r="H757" t="s">
        <v>2053</v>
      </c>
      <c r="I757" t="s">
        <v>590</v>
      </c>
      <c r="J757" t="s">
        <v>591</v>
      </c>
      <c r="K757" t="s">
        <v>592</v>
      </c>
      <c r="L757" t="s">
        <v>593</v>
      </c>
      <c r="M757" t="s">
        <v>594</v>
      </c>
      <c r="N757" t="s">
        <v>635</v>
      </c>
      <c r="O757" t="s">
        <v>624</v>
      </c>
      <c r="P757" t="s">
        <v>636</v>
      </c>
      <c r="Q757" t="s">
        <v>597</v>
      </c>
      <c r="R757" t="s">
        <v>598</v>
      </c>
      <c r="S757" t="s">
        <v>598</v>
      </c>
      <c r="T757">
        <v>46065</v>
      </c>
      <c r="U757">
        <v>58811</v>
      </c>
      <c r="V757">
        <v>58811</v>
      </c>
      <c r="X757" t="s">
        <v>599</v>
      </c>
      <c r="Y757" t="s">
        <v>600</v>
      </c>
      <c r="AB757" t="s">
        <v>800</v>
      </c>
      <c r="AC757" t="s">
        <v>594</v>
      </c>
      <c r="AD757" t="s">
        <v>681</v>
      </c>
      <c r="AF757" t="s">
        <v>605</v>
      </c>
      <c r="AH757" s="1">
        <v>46027</v>
      </c>
      <c r="AI757" t="s">
        <v>2458</v>
      </c>
      <c r="AJ757" t="s">
        <v>608</v>
      </c>
      <c r="AK757" t="s">
        <v>587</v>
      </c>
      <c r="AL757" t="s">
        <v>609</v>
      </c>
      <c r="AM757" t="s">
        <v>610</v>
      </c>
      <c r="AN757" t="s">
        <v>619</v>
      </c>
      <c r="AO757">
        <v>0</v>
      </c>
      <c r="AP757">
        <v>69800000000</v>
      </c>
      <c r="AQ757">
        <v>0</v>
      </c>
      <c r="AR757">
        <v>69800000000</v>
      </c>
      <c r="AS757">
        <v>0</v>
      </c>
      <c r="AT757">
        <v>9255480000</v>
      </c>
      <c r="AU757">
        <v>0</v>
      </c>
      <c r="AV757">
        <v>9255480000</v>
      </c>
      <c r="AW757">
        <v>9255480000</v>
      </c>
      <c r="AX757">
        <v>0</v>
      </c>
      <c r="AY757">
        <v>0</v>
      </c>
      <c r="AZ757">
        <v>0</v>
      </c>
      <c r="BA757">
        <v>0</v>
      </c>
      <c r="BB757">
        <v>9255480000</v>
      </c>
      <c r="BC757">
        <v>9255480000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-1388322</v>
      </c>
      <c r="BN757">
        <v>-2128760</v>
      </c>
      <c r="BO757">
        <v>0</v>
      </c>
      <c r="BP757">
        <v>0</v>
      </c>
      <c r="BQ757">
        <v>-1388322</v>
      </c>
      <c r="BR757">
        <v>-2128760</v>
      </c>
      <c r="BS757">
        <v>0</v>
      </c>
      <c r="BT757">
        <v>0</v>
      </c>
      <c r="BU757">
        <v>0</v>
      </c>
      <c r="BV757">
        <v>-1388322</v>
      </c>
      <c r="BW757">
        <v>-2128760</v>
      </c>
      <c r="BX757">
        <v>-1.5001200095359312E-2</v>
      </c>
      <c r="BY757">
        <v>-4.5999991356472057E-2</v>
      </c>
      <c r="BZ757">
        <v>0</v>
      </c>
      <c r="CA757">
        <v>9255480000</v>
      </c>
      <c r="CB757">
        <v>9255480000</v>
      </c>
      <c r="CC757">
        <v>0</v>
      </c>
      <c r="CD757">
        <v>0</v>
      </c>
      <c r="CE757">
        <v>9253351240</v>
      </c>
      <c r="CF757">
        <v>9254739562</v>
      </c>
      <c r="CG757">
        <v>0</v>
      </c>
      <c r="CH757">
        <v>9253351240</v>
      </c>
      <c r="CI757">
        <v>9254739562</v>
      </c>
      <c r="CJ757">
        <v>0</v>
      </c>
      <c r="CK757">
        <v>-2128760</v>
      </c>
      <c r="CL757">
        <v>0</v>
      </c>
      <c r="CM757">
        <v>-0.17648428678512573</v>
      </c>
      <c r="CN757">
        <v>2.9802322387695313E-7</v>
      </c>
      <c r="CO757">
        <v>-0.17847806215286258</v>
      </c>
      <c r="CP757">
        <v>-1633071093.9636588</v>
      </c>
      <c r="CQ757">
        <v>2757.7135682106018</v>
      </c>
      <c r="CR757">
        <v>-1651520197.734988</v>
      </c>
      <c r="CS757">
        <v>0.99977000004321759</v>
      </c>
      <c r="CT757">
        <v>9251222969.6147079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0.89455080362227146</v>
      </c>
      <c r="DI757">
        <v>0.10544919637772855</v>
      </c>
      <c r="DJ757">
        <v>8277592787.9411421</v>
      </c>
      <c r="DK757">
        <v>975758452.05885804</v>
      </c>
      <c r="DL757">
        <v>0</v>
      </c>
      <c r="DM757">
        <v>0</v>
      </c>
      <c r="DN757">
        <v>8279497071.9098606</v>
      </c>
      <c r="DO757">
        <v>975982928.09013903</v>
      </c>
      <c r="DP757">
        <v>0</v>
      </c>
      <c r="DQ757">
        <v>0</v>
      </c>
      <c r="DR757">
        <v>8279497071.9098606</v>
      </c>
      <c r="DS757">
        <v>975982928.09013903</v>
      </c>
      <c r="DT757">
        <v>62439646092.834549</v>
      </c>
      <c r="DU757">
        <v>7360353907.165453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-1388322</v>
      </c>
      <c r="EK757">
        <v>0</v>
      </c>
      <c r="EL757">
        <v>0</v>
      </c>
      <c r="EM757">
        <v>0</v>
      </c>
      <c r="EN757">
        <v>0</v>
      </c>
      <c r="EO757">
        <v>-2128760</v>
      </c>
      <c r="EP757">
        <v>-1388322</v>
      </c>
      <c r="EQ757">
        <v>-2128760</v>
      </c>
      <c r="ER757">
        <v>696</v>
      </c>
      <c r="EU757">
        <v>2026</v>
      </c>
      <c r="EV757" t="s">
        <v>613</v>
      </c>
      <c r="EW757">
        <v>0</v>
      </c>
      <c r="EX757">
        <v>0</v>
      </c>
      <c r="EY757">
        <v>0</v>
      </c>
      <c r="EZ757">
        <v>0</v>
      </c>
      <c r="FA757">
        <v>-1241924.5607864792</v>
      </c>
      <c r="FB757">
        <v>0</v>
      </c>
      <c r="FC757">
        <v>0</v>
      </c>
      <c r="FD757">
        <v>0</v>
      </c>
      <c r="FE757">
        <v>0</v>
      </c>
      <c r="FF757">
        <v>-1904283.9687189467</v>
      </c>
      <c r="FG757">
        <v>0</v>
      </c>
      <c r="FH757">
        <v>0</v>
      </c>
      <c r="FI757">
        <v>0</v>
      </c>
      <c r="FJ757">
        <v>0</v>
      </c>
      <c r="FK757">
        <v>-146397.43921352085</v>
      </c>
      <c r="FL757">
        <v>0</v>
      </c>
      <c r="FM757">
        <v>0</v>
      </c>
      <c r="FN757">
        <v>0</v>
      </c>
      <c r="FO757">
        <v>0</v>
      </c>
      <c r="FP757">
        <v>-224476.03128105344</v>
      </c>
      <c r="FQ757" t="b">
        <v>1</v>
      </c>
      <c r="FR757" t="b">
        <v>1</v>
      </c>
    </row>
    <row r="758" spans="1:174" x14ac:dyDescent="0.4">
      <c r="A758" t="s">
        <v>2758</v>
      </c>
      <c r="B758">
        <v>406982978402</v>
      </c>
      <c r="C758">
        <v>6000000001322</v>
      </c>
      <c r="D758" t="s">
        <v>2425</v>
      </c>
      <c r="E758" t="s">
        <v>2426</v>
      </c>
      <c r="F758" t="s">
        <v>1249</v>
      </c>
      <c r="G758" t="s">
        <v>1249</v>
      </c>
      <c r="H758" t="s">
        <v>1249</v>
      </c>
      <c r="I758" t="s">
        <v>590</v>
      </c>
      <c r="J758" t="s">
        <v>591</v>
      </c>
      <c r="K758" t="s">
        <v>592</v>
      </c>
      <c r="L758" t="s">
        <v>593</v>
      </c>
      <c r="M758" t="s">
        <v>594</v>
      </c>
      <c r="N758" t="s">
        <v>595</v>
      </c>
      <c r="O758" t="s">
        <v>596</v>
      </c>
      <c r="P758" t="s">
        <v>595</v>
      </c>
      <c r="Q758" t="s">
        <v>597</v>
      </c>
      <c r="R758" t="s">
        <v>598</v>
      </c>
      <c r="S758" t="s">
        <v>598</v>
      </c>
      <c r="T758">
        <v>46077</v>
      </c>
      <c r="U758">
        <v>47903</v>
      </c>
      <c r="V758">
        <v>47903</v>
      </c>
      <c r="X758" t="s">
        <v>594</v>
      </c>
      <c r="Y758" t="s">
        <v>594</v>
      </c>
      <c r="Z758" t="s">
        <v>594</v>
      </c>
      <c r="AA758" t="s">
        <v>594</v>
      </c>
      <c r="AB758" t="s">
        <v>2321</v>
      </c>
      <c r="AC758" t="s">
        <v>594</v>
      </c>
      <c r="AD758" t="s">
        <v>10339</v>
      </c>
      <c r="AF758" t="s">
        <v>735</v>
      </c>
      <c r="AH758">
        <v>46065</v>
      </c>
      <c r="AI758" t="s">
        <v>2458</v>
      </c>
      <c r="AJ758" t="s">
        <v>1249</v>
      </c>
      <c r="AK758" t="s">
        <v>1249</v>
      </c>
      <c r="AL758" t="s">
        <v>609</v>
      </c>
      <c r="AM758" t="s">
        <v>610</v>
      </c>
      <c r="AN758" t="s">
        <v>619</v>
      </c>
      <c r="AO758">
        <v>0</v>
      </c>
      <c r="AP758">
        <v>30000000000</v>
      </c>
      <c r="AQ758">
        <v>0</v>
      </c>
      <c r="AR758">
        <v>30000000000</v>
      </c>
      <c r="AS758">
        <v>0</v>
      </c>
      <c r="AT758">
        <v>30000000000</v>
      </c>
      <c r="AU758">
        <v>0</v>
      </c>
      <c r="AV758">
        <v>30000000000</v>
      </c>
      <c r="AW758">
        <v>30000000000</v>
      </c>
      <c r="AX758">
        <v>0</v>
      </c>
      <c r="AY758">
        <v>0</v>
      </c>
      <c r="AZ758">
        <v>79200000</v>
      </c>
      <c r="BA758">
        <v>0</v>
      </c>
      <c r="BB758">
        <v>30000000000</v>
      </c>
      <c r="BC758">
        <v>29920800000</v>
      </c>
      <c r="BD758">
        <v>92876713</v>
      </c>
      <c r="BE758">
        <v>92876713</v>
      </c>
      <c r="BF758">
        <v>165343544</v>
      </c>
      <c r="BG758">
        <v>0</v>
      </c>
      <c r="BH758">
        <v>92876713</v>
      </c>
      <c r="BI758">
        <v>0</v>
      </c>
      <c r="BJ758">
        <v>0</v>
      </c>
      <c r="BK758">
        <v>0</v>
      </c>
      <c r="BL758">
        <v>167178083</v>
      </c>
      <c r="BM758">
        <v>0</v>
      </c>
      <c r="BN758">
        <v>0</v>
      </c>
      <c r="BO758">
        <v>143824048</v>
      </c>
      <c r="BP758">
        <v>87781927</v>
      </c>
      <c r="BQ758">
        <v>143824048</v>
      </c>
      <c r="BR758">
        <v>87781927</v>
      </c>
      <c r="BS758">
        <v>0</v>
      </c>
      <c r="BT758">
        <v>0</v>
      </c>
      <c r="BU758">
        <v>0</v>
      </c>
      <c r="BV758">
        <v>143824048</v>
      </c>
      <c r="BW758">
        <v>87781927</v>
      </c>
      <c r="BX758">
        <v>0.48184055672573711</v>
      </c>
      <c r="BY758">
        <v>0.58848841096265703</v>
      </c>
      <c r="BZ758">
        <v>0</v>
      </c>
      <c r="CA758">
        <v>30000000000</v>
      </c>
      <c r="CB758">
        <v>30000000000</v>
      </c>
      <c r="CC758">
        <v>0</v>
      </c>
      <c r="CD758">
        <v>0</v>
      </c>
      <c r="CE758">
        <v>29920800000</v>
      </c>
      <c r="CF758">
        <v>29920800000</v>
      </c>
      <c r="CG758">
        <v>0</v>
      </c>
      <c r="CH758">
        <v>29920800000</v>
      </c>
      <c r="CI758">
        <v>29920800000</v>
      </c>
      <c r="CJ758">
        <v>0</v>
      </c>
      <c r="CK758">
        <v>-79200000</v>
      </c>
      <c r="CL758">
        <v>0</v>
      </c>
      <c r="CM758">
        <v>0.48023920833333333</v>
      </c>
      <c r="CN758">
        <v>5.7628705</v>
      </c>
      <c r="CO758">
        <v>5.7628705</v>
      </c>
      <c r="CP758">
        <v>14369141304.700001</v>
      </c>
      <c r="CQ758">
        <v>172429695656.39999</v>
      </c>
      <c r="CR758">
        <v>172429695656.39999</v>
      </c>
      <c r="CS758">
        <v>1.0055114514666668</v>
      </c>
      <c r="CT758">
        <v>30085707037.043842</v>
      </c>
      <c r="CU758">
        <v>5.65</v>
      </c>
      <c r="CV758">
        <v>0</v>
      </c>
      <c r="CW758">
        <v>5.65</v>
      </c>
      <c r="CX758">
        <v>0</v>
      </c>
      <c r="CY758">
        <v>0</v>
      </c>
      <c r="CZ758">
        <v>169052520000</v>
      </c>
      <c r="DA758">
        <v>0</v>
      </c>
      <c r="DB758">
        <v>169500000000</v>
      </c>
      <c r="DC758">
        <v>0</v>
      </c>
      <c r="DD758">
        <v>0</v>
      </c>
      <c r="DE758">
        <v>29920800000</v>
      </c>
      <c r="DF758">
        <v>0</v>
      </c>
      <c r="DG758">
        <v>0</v>
      </c>
      <c r="DH758">
        <v>1</v>
      </c>
      <c r="DI758">
        <v>0</v>
      </c>
      <c r="DJ758">
        <v>29920800000</v>
      </c>
      <c r="DK758">
        <v>0</v>
      </c>
      <c r="DL758">
        <v>0</v>
      </c>
      <c r="DM758">
        <v>0</v>
      </c>
      <c r="DN758">
        <v>30000000000</v>
      </c>
      <c r="DO758">
        <v>0</v>
      </c>
      <c r="DP758">
        <v>0</v>
      </c>
      <c r="DQ758">
        <v>0</v>
      </c>
      <c r="DR758">
        <v>30000000000</v>
      </c>
      <c r="DS758">
        <v>0</v>
      </c>
      <c r="DT758">
        <v>30000000000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143824048</v>
      </c>
      <c r="EH758">
        <v>0</v>
      </c>
      <c r="EI758">
        <v>0</v>
      </c>
      <c r="EJ758">
        <v>0</v>
      </c>
      <c r="EK758">
        <v>0</v>
      </c>
      <c r="EL758">
        <v>87781927</v>
      </c>
      <c r="EM758">
        <v>0</v>
      </c>
      <c r="EN758">
        <v>0</v>
      </c>
      <c r="EO758">
        <v>0</v>
      </c>
      <c r="EP758">
        <v>143824048</v>
      </c>
      <c r="EQ758">
        <v>87781927</v>
      </c>
      <c r="ER758">
        <v>292</v>
      </c>
      <c r="EU758">
        <v>2026</v>
      </c>
      <c r="EV758" t="s">
        <v>10329</v>
      </c>
      <c r="EW758">
        <v>0</v>
      </c>
      <c r="EX758">
        <v>143824048</v>
      </c>
      <c r="EY758">
        <v>0</v>
      </c>
      <c r="EZ758">
        <v>0</v>
      </c>
      <c r="FA758">
        <v>0</v>
      </c>
      <c r="FB758">
        <v>0</v>
      </c>
      <c r="FC758">
        <v>87781927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 t="b">
        <v>1</v>
      </c>
      <c r="FR758" t="b">
        <v>1</v>
      </c>
    </row>
    <row r="759" spans="1:174" x14ac:dyDescent="0.4">
      <c r="A759" t="s">
        <v>10340</v>
      </c>
      <c r="C759" t="s">
        <v>10341</v>
      </c>
      <c r="D759" t="s">
        <v>10342</v>
      </c>
      <c r="E759" t="s">
        <v>10342</v>
      </c>
      <c r="F759" t="s">
        <v>868</v>
      </c>
      <c r="G759" t="s">
        <v>868</v>
      </c>
      <c r="H759" t="s">
        <v>868</v>
      </c>
      <c r="I759" t="s">
        <v>730</v>
      </c>
      <c r="J759" t="s">
        <v>878</v>
      </c>
      <c r="K759" t="s">
        <v>732</v>
      </c>
      <c r="L759" t="s">
        <v>1576</v>
      </c>
      <c r="M759" t="s">
        <v>594</v>
      </c>
      <c r="N759" t="s">
        <v>635</v>
      </c>
      <c r="O759" t="s">
        <v>624</v>
      </c>
      <c r="P759" t="s">
        <v>625</v>
      </c>
      <c r="Q759" t="s">
        <v>696</v>
      </c>
      <c r="R759" t="s">
        <v>946</v>
      </c>
      <c r="S759" t="s">
        <v>946</v>
      </c>
      <c r="T759" t="s">
        <v>946</v>
      </c>
      <c r="U759" t="s">
        <v>10343</v>
      </c>
      <c r="V759" t="s">
        <v>10344</v>
      </c>
      <c r="X759" t="s">
        <v>594</v>
      </c>
      <c r="Y759" t="s">
        <v>594</v>
      </c>
      <c r="Z759" t="s">
        <v>594</v>
      </c>
      <c r="AA759" t="s">
        <v>594</v>
      </c>
      <c r="AB759" t="s">
        <v>637</v>
      </c>
      <c r="AC759" t="s">
        <v>10345</v>
      </c>
      <c r="AD759" t="s">
        <v>1037</v>
      </c>
      <c r="AF759" t="s">
        <v>870</v>
      </c>
      <c r="AI759" t="s">
        <v>2458</v>
      </c>
      <c r="AJ759" t="s">
        <v>737</v>
      </c>
      <c r="AK759" t="s">
        <v>868</v>
      </c>
      <c r="AL759" t="s">
        <v>627</v>
      </c>
      <c r="AM759" t="s">
        <v>946</v>
      </c>
      <c r="AN759" t="s">
        <v>619</v>
      </c>
      <c r="AO759">
        <v>120000000</v>
      </c>
      <c r="AP759">
        <v>192000000000</v>
      </c>
      <c r="AQ759">
        <v>0</v>
      </c>
      <c r="AR759">
        <v>192000000000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1.2957536379299006E-2</v>
      </c>
      <c r="DI759">
        <v>0.98704246362070103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2487846984.8254089</v>
      </c>
      <c r="DU759">
        <v>189512153015.17459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450</v>
      </c>
      <c r="ES759" t="s">
        <v>2130</v>
      </c>
      <c r="EU759" t="s">
        <v>946</v>
      </c>
      <c r="EV759" t="s">
        <v>613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 t="b">
        <v>1</v>
      </c>
      <c r="FR759" t="b">
        <v>1</v>
      </c>
    </row>
    <row r="760" spans="1:174" x14ac:dyDescent="0.4">
      <c r="A760" t="s">
        <v>10346</v>
      </c>
      <c r="C760" t="s">
        <v>10347</v>
      </c>
      <c r="D760" t="s">
        <v>10348</v>
      </c>
      <c r="E760" t="s">
        <v>10349</v>
      </c>
      <c r="F760" t="s">
        <v>868</v>
      </c>
      <c r="G760" t="s">
        <v>868</v>
      </c>
      <c r="H760" t="s">
        <v>868</v>
      </c>
      <c r="I760" t="s">
        <v>730</v>
      </c>
      <c r="J760" t="s">
        <v>2464</v>
      </c>
      <c r="K760" t="s">
        <v>592</v>
      </c>
      <c r="L760" t="s">
        <v>2464</v>
      </c>
      <c r="M760" t="s">
        <v>594</v>
      </c>
      <c r="N760" t="s">
        <v>635</v>
      </c>
      <c r="O760" t="s">
        <v>624</v>
      </c>
      <c r="P760" t="s">
        <v>625</v>
      </c>
      <c r="Q760" t="s">
        <v>696</v>
      </c>
      <c r="R760" t="s">
        <v>946</v>
      </c>
      <c r="S760" t="s">
        <v>946</v>
      </c>
      <c r="T760" t="s">
        <v>946</v>
      </c>
      <c r="U760" t="s">
        <v>10343</v>
      </c>
      <c r="V760" t="s">
        <v>10350</v>
      </c>
      <c r="X760" t="s">
        <v>594</v>
      </c>
      <c r="Y760" t="s">
        <v>594</v>
      </c>
      <c r="Z760" t="s">
        <v>594</v>
      </c>
      <c r="AA760" t="s">
        <v>594</v>
      </c>
      <c r="AB760" t="s">
        <v>594</v>
      </c>
      <c r="AC760" t="s">
        <v>2467</v>
      </c>
      <c r="AD760" t="s">
        <v>1011</v>
      </c>
      <c r="AF760" t="s">
        <v>870</v>
      </c>
      <c r="AI760" t="s">
        <v>2458</v>
      </c>
      <c r="AJ760" t="s">
        <v>737</v>
      </c>
      <c r="AK760" t="s">
        <v>868</v>
      </c>
      <c r="AL760" t="s">
        <v>627</v>
      </c>
      <c r="AM760" t="s">
        <v>946</v>
      </c>
      <c r="AN760" t="s">
        <v>619</v>
      </c>
      <c r="AO760">
        <v>20000000</v>
      </c>
      <c r="AP760">
        <v>32000000000</v>
      </c>
      <c r="AQ760">
        <v>0</v>
      </c>
      <c r="AR760">
        <v>32000000000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1.2957536379299006E-2</v>
      </c>
      <c r="DI760">
        <v>0.98704246362070103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414641164.13756818</v>
      </c>
      <c r="DU760">
        <v>31585358835.862434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450</v>
      </c>
      <c r="ES760" t="s">
        <v>1424</v>
      </c>
      <c r="EU760" t="s">
        <v>946</v>
      </c>
      <c r="EV760" t="s">
        <v>855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 t="b">
        <v>1</v>
      </c>
      <c r="FR760" t="b">
        <v>1</v>
      </c>
    </row>
    <row r="761" spans="1:174" x14ac:dyDescent="0.4">
      <c r="A761" t="s">
        <v>10351</v>
      </c>
      <c r="C761" t="s">
        <v>10352</v>
      </c>
      <c r="D761" t="s">
        <v>10353</v>
      </c>
      <c r="E761" t="s">
        <v>10353</v>
      </c>
      <c r="F761" t="s">
        <v>587</v>
      </c>
      <c r="G761" t="s">
        <v>588</v>
      </c>
      <c r="H761" t="s">
        <v>589</v>
      </c>
      <c r="I761" t="s">
        <v>590</v>
      </c>
      <c r="J761" t="s">
        <v>591</v>
      </c>
      <c r="K761" t="s">
        <v>592</v>
      </c>
      <c r="L761" t="s">
        <v>593</v>
      </c>
      <c r="M761" t="s">
        <v>1055</v>
      </c>
      <c r="N761" t="s">
        <v>595</v>
      </c>
      <c r="O761" t="s">
        <v>596</v>
      </c>
      <c r="P761" t="s">
        <v>595</v>
      </c>
      <c r="Q761" t="s">
        <v>597</v>
      </c>
      <c r="R761" t="s">
        <v>946</v>
      </c>
      <c r="S761" t="s">
        <v>946</v>
      </c>
      <c r="T761" t="s">
        <v>946</v>
      </c>
      <c r="U761">
        <v>51316</v>
      </c>
      <c r="V761">
        <v>51316</v>
      </c>
      <c r="X761" t="s">
        <v>599</v>
      </c>
      <c r="Y761" t="s">
        <v>600</v>
      </c>
      <c r="Z761" t="s">
        <v>2498</v>
      </c>
      <c r="AA761" t="s">
        <v>2499</v>
      </c>
      <c r="AB761" t="s">
        <v>1152</v>
      </c>
      <c r="AC761" t="s">
        <v>594</v>
      </c>
      <c r="AD761" t="s">
        <v>681</v>
      </c>
      <c r="AF761" t="s">
        <v>605</v>
      </c>
      <c r="AH761">
        <v>46112</v>
      </c>
      <c r="AI761" t="s">
        <v>2458</v>
      </c>
      <c r="AJ761" t="s">
        <v>608</v>
      </c>
      <c r="AK761" t="s">
        <v>587</v>
      </c>
      <c r="AL761" t="s">
        <v>609</v>
      </c>
      <c r="AM761" t="s">
        <v>946</v>
      </c>
      <c r="AN761" t="s">
        <v>619</v>
      </c>
      <c r="AO761">
        <v>0</v>
      </c>
      <c r="AP761">
        <v>50000000000</v>
      </c>
      <c r="AQ761">
        <v>50000000000</v>
      </c>
      <c r="AR761">
        <v>50000000000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1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50000000000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450</v>
      </c>
      <c r="EU761">
        <v>2026</v>
      </c>
      <c r="EV761" t="s">
        <v>10329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 t="b">
        <v>1</v>
      </c>
      <c r="FR761" t="b">
        <v>1</v>
      </c>
    </row>
    <row r="762" spans="1:174" x14ac:dyDescent="0.4">
      <c r="A762" t="s">
        <v>10354</v>
      </c>
      <c r="B762">
        <v>6535395005</v>
      </c>
      <c r="C762">
        <v>6000000001323</v>
      </c>
      <c r="D762" t="s">
        <v>10355</v>
      </c>
      <c r="E762" t="s">
        <v>10356</v>
      </c>
      <c r="F762" t="s">
        <v>647</v>
      </c>
      <c r="G762" t="s">
        <v>648</v>
      </c>
      <c r="H762" t="s">
        <v>1463</v>
      </c>
      <c r="I762" t="s">
        <v>590</v>
      </c>
      <c r="J762" t="s">
        <v>591</v>
      </c>
      <c r="K762" t="s">
        <v>592</v>
      </c>
      <c r="L762" t="s">
        <v>593</v>
      </c>
      <c r="M762" t="s">
        <v>1055</v>
      </c>
      <c r="N762" t="s">
        <v>595</v>
      </c>
      <c r="O762" t="s">
        <v>596</v>
      </c>
      <c r="P762" t="s">
        <v>595</v>
      </c>
      <c r="Q762" t="s">
        <v>597</v>
      </c>
      <c r="R762" t="s">
        <v>598</v>
      </c>
      <c r="S762" t="s">
        <v>598</v>
      </c>
      <c r="T762">
        <v>46086</v>
      </c>
      <c r="U762">
        <v>47182</v>
      </c>
      <c r="V762">
        <v>47182</v>
      </c>
      <c r="X762" t="s">
        <v>594</v>
      </c>
      <c r="Y762" t="s">
        <v>594</v>
      </c>
      <c r="Z762" t="s">
        <v>594</v>
      </c>
      <c r="AA762" t="s">
        <v>594</v>
      </c>
      <c r="AB762" t="s">
        <v>2152</v>
      </c>
      <c r="AC762" t="s">
        <v>594</v>
      </c>
      <c r="AD762" t="s">
        <v>618</v>
      </c>
      <c r="AF762" t="s">
        <v>10331</v>
      </c>
      <c r="AH762">
        <v>46085</v>
      </c>
      <c r="AI762" t="s">
        <v>2458</v>
      </c>
      <c r="AJ762" t="s">
        <v>608</v>
      </c>
      <c r="AK762" t="s">
        <v>647</v>
      </c>
      <c r="AL762" t="s">
        <v>609</v>
      </c>
      <c r="AM762" t="s">
        <v>610</v>
      </c>
      <c r="AN762" t="s">
        <v>619</v>
      </c>
      <c r="AO762">
        <v>0</v>
      </c>
      <c r="AP762">
        <v>250000000000</v>
      </c>
      <c r="AQ762">
        <v>250000000000</v>
      </c>
      <c r="AR762">
        <v>250000000000</v>
      </c>
      <c r="AS762">
        <v>250000000000</v>
      </c>
      <c r="AT762">
        <v>250000000000</v>
      </c>
      <c r="AU762">
        <v>250000000000</v>
      </c>
      <c r="AV762">
        <v>250000000000</v>
      </c>
      <c r="AW762">
        <v>250000000000</v>
      </c>
      <c r="AX762">
        <v>0</v>
      </c>
      <c r="AY762">
        <v>0</v>
      </c>
      <c r="AZ762">
        <v>434596338</v>
      </c>
      <c r="BA762">
        <v>250000000000</v>
      </c>
      <c r="BB762">
        <v>250000000000</v>
      </c>
      <c r="BC762">
        <v>249565403662</v>
      </c>
      <c r="BD762">
        <v>0</v>
      </c>
      <c r="BE762">
        <v>0</v>
      </c>
      <c r="BF762">
        <v>712515668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726540419</v>
      </c>
      <c r="BM762">
        <v>0</v>
      </c>
      <c r="BN762">
        <v>0</v>
      </c>
      <c r="BO762">
        <v>661449018</v>
      </c>
      <c r="BP762">
        <v>661449018</v>
      </c>
      <c r="BQ762">
        <v>661449018</v>
      </c>
      <c r="BR762">
        <v>661449018</v>
      </c>
      <c r="BS762">
        <v>0</v>
      </c>
      <c r="BT762">
        <v>0</v>
      </c>
      <c r="BU762">
        <v>0</v>
      </c>
      <c r="BV762">
        <v>661449018</v>
      </c>
      <c r="BW762">
        <v>661449018</v>
      </c>
      <c r="BX762">
        <v>0.53148936017995463</v>
      </c>
      <c r="BY762">
        <v>0.53148936017995463</v>
      </c>
      <c r="BZ762">
        <v>0</v>
      </c>
      <c r="CA762">
        <v>250000000000</v>
      </c>
      <c r="CB762">
        <v>0</v>
      </c>
      <c r="CC762">
        <v>0</v>
      </c>
      <c r="CD762">
        <v>0</v>
      </c>
      <c r="CE762">
        <v>249565403662</v>
      </c>
      <c r="CF762">
        <v>0</v>
      </c>
      <c r="CG762">
        <v>0</v>
      </c>
      <c r="CH762">
        <v>249565403662</v>
      </c>
      <c r="CI762">
        <v>0</v>
      </c>
      <c r="CJ762">
        <v>0</v>
      </c>
      <c r="CK762">
        <v>-434596338</v>
      </c>
      <c r="CL762">
        <v>0</v>
      </c>
      <c r="CM762">
        <v>0.33400141666666666</v>
      </c>
      <c r="CN762">
        <v>4.0080169999999997</v>
      </c>
      <c r="CO762">
        <v>4.0080169999999997</v>
      </c>
      <c r="CP762">
        <v>83355198374.096527</v>
      </c>
      <c r="CQ762">
        <v>1000262380489.1582</v>
      </c>
      <c r="CR762">
        <v>1000262380489.1582</v>
      </c>
      <c r="CS762">
        <v>1.0028500626720001</v>
      </c>
      <c r="CT762">
        <v>250276680703.19968</v>
      </c>
      <c r="CU762">
        <v>3.9</v>
      </c>
      <c r="CV762">
        <v>3.9</v>
      </c>
      <c r="CW762">
        <v>3.9</v>
      </c>
      <c r="CX762">
        <v>0</v>
      </c>
      <c r="CY762">
        <v>0</v>
      </c>
      <c r="CZ762">
        <v>973305074281.79993</v>
      </c>
      <c r="DA762">
        <v>975000000000</v>
      </c>
      <c r="DB762">
        <v>975000000000</v>
      </c>
      <c r="DC762">
        <v>0</v>
      </c>
      <c r="DD762">
        <v>0</v>
      </c>
      <c r="DE762">
        <v>249565403662</v>
      </c>
      <c r="DF762">
        <v>250000000000</v>
      </c>
      <c r="DG762">
        <v>0</v>
      </c>
      <c r="DH762">
        <v>1</v>
      </c>
      <c r="DI762">
        <v>0</v>
      </c>
      <c r="DJ762">
        <v>249565403662</v>
      </c>
      <c r="DK762">
        <v>0</v>
      </c>
      <c r="DL762">
        <v>0</v>
      </c>
      <c r="DM762">
        <v>0</v>
      </c>
      <c r="DN762">
        <v>250000000000</v>
      </c>
      <c r="DO762">
        <v>0</v>
      </c>
      <c r="DP762">
        <v>0</v>
      </c>
      <c r="DQ762">
        <v>0</v>
      </c>
      <c r="DR762">
        <v>250000000000</v>
      </c>
      <c r="DS762">
        <v>0</v>
      </c>
      <c r="DT762">
        <v>250000000000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661449018</v>
      </c>
      <c r="EH762">
        <v>0</v>
      </c>
      <c r="EI762">
        <v>0</v>
      </c>
      <c r="EJ762">
        <v>0</v>
      </c>
      <c r="EK762">
        <v>0</v>
      </c>
      <c r="EL762">
        <v>661449018</v>
      </c>
      <c r="EM762">
        <v>0</v>
      </c>
      <c r="EN762">
        <v>0</v>
      </c>
      <c r="EO762">
        <v>0</v>
      </c>
      <c r="EP762">
        <v>661449018</v>
      </c>
      <c r="EQ762">
        <v>661449018</v>
      </c>
      <c r="ER762">
        <v>154</v>
      </c>
      <c r="EU762">
        <v>2026</v>
      </c>
      <c r="EV762" t="s">
        <v>10329</v>
      </c>
      <c r="EW762">
        <v>0</v>
      </c>
      <c r="EX762">
        <v>661449018</v>
      </c>
      <c r="EY762">
        <v>0</v>
      </c>
      <c r="EZ762">
        <v>0</v>
      </c>
      <c r="FA762">
        <v>0</v>
      </c>
      <c r="FB762">
        <v>0</v>
      </c>
      <c r="FC762">
        <v>661449018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 t="b">
        <v>1</v>
      </c>
      <c r="FR762" t="b">
        <v>1</v>
      </c>
    </row>
    <row r="763" spans="1:174" x14ac:dyDescent="0.4">
      <c r="A763" t="s">
        <v>10357</v>
      </c>
      <c r="B763">
        <v>50745696501</v>
      </c>
      <c r="C763">
        <v>6000000001325</v>
      </c>
      <c r="D763" t="s">
        <v>10358</v>
      </c>
      <c r="E763" t="s">
        <v>10359</v>
      </c>
      <c r="F763" t="s">
        <v>1249</v>
      </c>
      <c r="G763" t="s">
        <v>1249</v>
      </c>
      <c r="H763" t="s">
        <v>1249</v>
      </c>
      <c r="I763" t="s">
        <v>590</v>
      </c>
      <c r="J763" t="s">
        <v>591</v>
      </c>
      <c r="K763" t="s">
        <v>592</v>
      </c>
      <c r="L763" t="s">
        <v>593</v>
      </c>
      <c r="M763" t="s">
        <v>594</v>
      </c>
      <c r="N763" t="s">
        <v>595</v>
      </c>
      <c r="O763" t="s">
        <v>596</v>
      </c>
      <c r="P763" t="s">
        <v>595</v>
      </c>
      <c r="Q763" t="s">
        <v>597</v>
      </c>
      <c r="R763" t="s">
        <v>598</v>
      </c>
      <c r="S763" t="s">
        <v>598</v>
      </c>
      <c r="T763">
        <v>46092</v>
      </c>
      <c r="U763">
        <v>47918</v>
      </c>
      <c r="V763">
        <v>47918</v>
      </c>
      <c r="X763" t="s">
        <v>594</v>
      </c>
      <c r="Y763" t="s">
        <v>594</v>
      </c>
      <c r="Z763" t="s">
        <v>594</v>
      </c>
      <c r="AA763" t="s">
        <v>594</v>
      </c>
      <c r="AB763" t="s">
        <v>2303</v>
      </c>
      <c r="AC763" t="s">
        <v>594</v>
      </c>
      <c r="AD763" t="s">
        <v>888</v>
      </c>
      <c r="AF763" t="s">
        <v>735</v>
      </c>
      <c r="AH763">
        <v>46091</v>
      </c>
      <c r="AI763" t="s">
        <v>2458</v>
      </c>
      <c r="AJ763" t="s">
        <v>1249</v>
      </c>
      <c r="AK763" t="s">
        <v>1249</v>
      </c>
      <c r="AL763" t="s">
        <v>609</v>
      </c>
      <c r="AM763" t="s">
        <v>610</v>
      </c>
      <c r="AN763" t="s">
        <v>619</v>
      </c>
      <c r="AO763">
        <v>0</v>
      </c>
      <c r="AP763">
        <v>20000000000</v>
      </c>
      <c r="AQ763">
        <v>20000000000</v>
      </c>
      <c r="AR763">
        <v>20000000000</v>
      </c>
      <c r="AS763">
        <v>20000000000</v>
      </c>
      <c r="AT763">
        <v>20000000000</v>
      </c>
      <c r="AU763">
        <v>20000000000</v>
      </c>
      <c r="AV763">
        <v>20000000000</v>
      </c>
      <c r="AW763">
        <v>20000000000</v>
      </c>
      <c r="AX763">
        <v>0</v>
      </c>
      <c r="AY763">
        <v>0</v>
      </c>
      <c r="AZ763">
        <v>20000000</v>
      </c>
      <c r="BA763">
        <v>20000000000</v>
      </c>
      <c r="BB763">
        <v>20000000000</v>
      </c>
      <c r="BC763">
        <v>19980000000</v>
      </c>
      <c r="BD763">
        <v>0</v>
      </c>
      <c r="BE763">
        <v>0</v>
      </c>
      <c r="BF763">
        <v>64810129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66739726</v>
      </c>
      <c r="BM763">
        <v>0</v>
      </c>
      <c r="BN763">
        <v>0</v>
      </c>
      <c r="BO763">
        <v>46672986</v>
      </c>
      <c r="BP763">
        <v>46672986</v>
      </c>
      <c r="BQ763">
        <v>46672986</v>
      </c>
      <c r="BR763">
        <v>46672986</v>
      </c>
      <c r="BS763">
        <v>0</v>
      </c>
      <c r="BT763">
        <v>0</v>
      </c>
      <c r="BU763">
        <v>0</v>
      </c>
      <c r="BV763">
        <v>46672986</v>
      </c>
      <c r="BW763">
        <v>46672986</v>
      </c>
      <c r="BX763">
        <v>0.4682909778906415</v>
      </c>
      <c r="BY763">
        <v>0.4682909778906415</v>
      </c>
      <c r="BZ763">
        <v>0</v>
      </c>
      <c r="CA763">
        <v>20000000000</v>
      </c>
      <c r="CB763">
        <v>0</v>
      </c>
      <c r="CC763">
        <v>0</v>
      </c>
      <c r="CD763">
        <v>0</v>
      </c>
      <c r="CE763">
        <v>19980000000</v>
      </c>
      <c r="CF763">
        <v>0</v>
      </c>
      <c r="CG763">
        <v>0</v>
      </c>
      <c r="CH763">
        <v>19980000000</v>
      </c>
      <c r="CI763">
        <v>0</v>
      </c>
      <c r="CJ763">
        <v>0</v>
      </c>
      <c r="CK763">
        <v>-20000000</v>
      </c>
      <c r="CL763">
        <v>0</v>
      </c>
      <c r="CM763">
        <v>0.49332034166666666</v>
      </c>
      <c r="CN763">
        <v>5.9198440999999997</v>
      </c>
      <c r="CO763">
        <v>5.9198440999999997</v>
      </c>
      <c r="CP763">
        <v>9856540426.5</v>
      </c>
      <c r="CQ763">
        <v>118278485118</v>
      </c>
      <c r="CR763">
        <v>118278485118</v>
      </c>
      <c r="CS763">
        <v>1.0032405064500001</v>
      </c>
      <c r="CT763">
        <v>20044745318.871002</v>
      </c>
      <c r="CU763">
        <v>5.8</v>
      </c>
      <c r="CV763">
        <v>5.8</v>
      </c>
      <c r="CW763">
        <v>5.8</v>
      </c>
      <c r="CX763">
        <v>0</v>
      </c>
      <c r="CY763">
        <v>0</v>
      </c>
      <c r="CZ763">
        <v>115884000000</v>
      </c>
      <c r="DA763">
        <v>116000000000</v>
      </c>
      <c r="DB763">
        <v>116000000000</v>
      </c>
      <c r="DC763">
        <v>0</v>
      </c>
      <c r="DD763">
        <v>0</v>
      </c>
      <c r="DE763">
        <v>19980000000</v>
      </c>
      <c r="DF763">
        <v>20000000000</v>
      </c>
      <c r="DG763">
        <v>0</v>
      </c>
      <c r="DH763">
        <v>1</v>
      </c>
      <c r="DI763">
        <v>0</v>
      </c>
      <c r="DJ763">
        <v>19980000000</v>
      </c>
      <c r="DK763">
        <v>0</v>
      </c>
      <c r="DL763">
        <v>0</v>
      </c>
      <c r="DM763">
        <v>0</v>
      </c>
      <c r="DN763">
        <v>20000000000</v>
      </c>
      <c r="DO763">
        <v>0</v>
      </c>
      <c r="DP763">
        <v>0</v>
      </c>
      <c r="DQ763">
        <v>0</v>
      </c>
      <c r="DR763">
        <v>20000000000</v>
      </c>
      <c r="DS763">
        <v>0</v>
      </c>
      <c r="DT763">
        <v>20000000000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46672986</v>
      </c>
      <c r="EH763">
        <v>0</v>
      </c>
      <c r="EI763">
        <v>0</v>
      </c>
      <c r="EJ763">
        <v>0</v>
      </c>
      <c r="EK763">
        <v>0</v>
      </c>
      <c r="EL763">
        <v>46672986</v>
      </c>
      <c r="EM763">
        <v>0</v>
      </c>
      <c r="EN763">
        <v>0</v>
      </c>
      <c r="EO763">
        <v>0</v>
      </c>
      <c r="EP763">
        <v>46672986</v>
      </c>
      <c r="EQ763">
        <v>46672986</v>
      </c>
      <c r="ER763">
        <v>315</v>
      </c>
      <c r="EU763">
        <v>2026</v>
      </c>
      <c r="EV763" t="s">
        <v>10329</v>
      </c>
      <c r="EW763">
        <v>0</v>
      </c>
      <c r="EX763">
        <v>46672986</v>
      </c>
      <c r="EY763">
        <v>0</v>
      </c>
      <c r="EZ763">
        <v>0</v>
      </c>
      <c r="FA763">
        <v>0</v>
      </c>
      <c r="FB763">
        <v>0</v>
      </c>
      <c r="FC763">
        <v>46672986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 t="b">
        <v>1</v>
      </c>
      <c r="FR763" t="b">
        <v>1</v>
      </c>
    </row>
    <row r="764" spans="1:174" x14ac:dyDescent="0.4">
      <c r="A764" t="s">
        <v>10357</v>
      </c>
      <c r="B764">
        <v>50745696501</v>
      </c>
      <c r="C764">
        <v>6000000001326</v>
      </c>
      <c r="D764" t="s">
        <v>10358</v>
      </c>
      <c r="E764" t="s">
        <v>10360</v>
      </c>
      <c r="F764" t="s">
        <v>1249</v>
      </c>
      <c r="G764" t="s">
        <v>1249</v>
      </c>
      <c r="H764" t="s">
        <v>1249</v>
      </c>
      <c r="I764" t="s">
        <v>590</v>
      </c>
      <c r="J764" t="s">
        <v>591</v>
      </c>
      <c r="K764" t="s">
        <v>592</v>
      </c>
      <c r="L764" t="s">
        <v>593</v>
      </c>
      <c r="M764" t="s">
        <v>594</v>
      </c>
      <c r="N764" t="s">
        <v>595</v>
      </c>
      <c r="O764" t="s">
        <v>596</v>
      </c>
      <c r="P764" t="s">
        <v>595</v>
      </c>
      <c r="Q764" t="s">
        <v>597</v>
      </c>
      <c r="R764" t="s">
        <v>598</v>
      </c>
      <c r="S764" t="s">
        <v>598</v>
      </c>
      <c r="T764">
        <v>46092</v>
      </c>
      <c r="U764">
        <v>47918</v>
      </c>
      <c r="V764">
        <v>47918</v>
      </c>
      <c r="X764" t="s">
        <v>594</v>
      </c>
      <c r="Y764" t="s">
        <v>594</v>
      </c>
      <c r="Z764" t="s">
        <v>594</v>
      </c>
      <c r="AA764" t="s">
        <v>594</v>
      </c>
      <c r="AB764" t="s">
        <v>2303</v>
      </c>
      <c r="AC764" t="s">
        <v>594</v>
      </c>
      <c r="AD764" t="s">
        <v>888</v>
      </c>
      <c r="AF764" t="s">
        <v>735</v>
      </c>
      <c r="AH764">
        <v>46091</v>
      </c>
      <c r="AI764" t="s">
        <v>2458</v>
      </c>
      <c r="AJ764" t="s">
        <v>1249</v>
      </c>
      <c r="AK764" t="s">
        <v>1249</v>
      </c>
      <c r="AL764" t="s">
        <v>609</v>
      </c>
      <c r="AM764" t="s">
        <v>610</v>
      </c>
      <c r="AN764" t="s">
        <v>619</v>
      </c>
      <c r="AO764">
        <v>0</v>
      </c>
      <c r="AP764">
        <v>15000000000</v>
      </c>
      <c r="AQ764">
        <v>15000000000</v>
      </c>
      <c r="AR764">
        <v>15000000000</v>
      </c>
      <c r="AS764">
        <v>15000000000</v>
      </c>
      <c r="AT764">
        <v>15000000000</v>
      </c>
      <c r="AU764">
        <v>15000000000</v>
      </c>
      <c r="AV764">
        <v>15000000000</v>
      </c>
      <c r="AW764">
        <v>15000000000</v>
      </c>
      <c r="AX764">
        <v>0</v>
      </c>
      <c r="AY764">
        <v>0</v>
      </c>
      <c r="AZ764">
        <v>15000000</v>
      </c>
      <c r="BA764">
        <v>15000000000</v>
      </c>
      <c r="BB764">
        <v>15000000000</v>
      </c>
      <c r="BC764">
        <v>14985000000</v>
      </c>
      <c r="BD764">
        <v>0</v>
      </c>
      <c r="BE764">
        <v>0</v>
      </c>
      <c r="BF764">
        <v>48607597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50054794</v>
      </c>
      <c r="BM764">
        <v>0</v>
      </c>
      <c r="BN764">
        <v>0</v>
      </c>
      <c r="BO764">
        <v>35004739</v>
      </c>
      <c r="BP764">
        <v>35004739</v>
      </c>
      <c r="BQ764">
        <v>35004739</v>
      </c>
      <c r="BR764">
        <v>35004739</v>
      </c>
      <c r="BS764">
        <v>0</v>
      </c>
      <c r="BT764">
        <v>0</v>
      </c>
      <c r="BU764">
        <v>0</v>
      </c>
      <c r="BV764">
        <v>35004739</v>
      </c>
      <c r="BW764">
        <v>35004739</v>
      </c>
      <c r="BX764">
        <v>0.4682909711860142</v>
      </c>
      <c r="BY764">
        <v>0.4682909711860142</v>
      </c>
      <c r="BZ764">
        <v>0</v>
      </c>
      <c r="CA764">
        <v>15000000000</v>
      </c>
      <c r="CB764">
        <v>0</v>
      </c>
      <c r="CC764">
        <v>0</v>
      </c>
      <c r="CD764">
        <v>0</v>
      </c>
      <c r="CE764">
        <v>14985000000</v>
      </c>
      <c r="CF764">
        <v>0</v>
      </c>
      <c r="CG764">
        <v>0</v>
      </c>
      <c r="CH764">
        <v>14985000000</v>
      </c>
      <c r="CI764">
        <v>0</v>
      </c>
      <c r="CJ764">
        <v>0</v>
      </c>
      <c r="CK764">
        <v>-15000000</v>
      </c>
      <c r="CL764">
        <v>0</v>
      </c>
      <c r="CM764">
        <v>0.49332034166666666</v>
      </c>
      <c r="CN764">
        <v>5.9198440999999997</v>
      </c>
      <c r="CO764">
        <v>5.9198440999999997</v>
      </c>
      <c r="CP764">
        <v>7392405319.875</v>
      </c>
      <c r="CQ764">
        <v>88708863838.5</v>
      </c>
      <c r="CR764">
        <v>88708863838.5</v>
      </c>
      <c r="CS764">
        <v>1.0032405064666667</v>
      </c>
      <c r="CT764">
        <v>15033558989.403002</v>
      </c>
      <c r="CU764">
        <v>5.8</v>
      </c>
      <c r="CV764">
        <v>5.8</v>
      </c>
      <c r="CW764">
        <v>5.8</v>
      </c>
      <c r="CX764">
        <v>0</v>
      </c>
      <c r="CY764">
        <v>0</v>
      </c>
      <c r="CZ764">
        <v>86913000000</v>
      </c>
      <c r="DA764">
        <v>87000000000</v>
      </c>
      <c r="DB764">
        <v>87000000000</v>
      </c>
      <c r="DC764">
        <v>0</v>
      </c>
      <c r="DD764">
        <v>0</v>
      </c>
      <c r="DE764">
        <v>14985000000</v>
      </c>
      <c r="DF764">
        <v>15000000000</v>
      </c>
      <c r="DG764">
        <v>0</v>
      </c>
      <c r="DH764">
        <v>1</v>
      </c>
      <c r="DI764">
        <v>0</v>
      </c>
      <c r="DJ764">
        <v>14985000000</v>
      </c>
      <c r="DK764">
        <v>0</v>
      </c>
      <c r="DL764">
        <v>0</v>
      </c>
      <c r="DM764">
        <v>0</v>
      </c>
      <c r="DN764">
        <v>15000000000</v>
      </c>
      <c r="DO764">
        <v>0</v>
      </c>
      <c r="DP764">
        <v>0</v>
      </c>
      <c r="DQ764">
        <v>0</v>
      </c>
      <c r="DR764">
        <v>15000000000</v>
      </c>
      <c r="DS764">
        <v>0</v>
      </c>
      <c r="DT764">
        <v>15000000000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35004739</v>
      </c>
      <c r="EH764">
        <v>0</v>
      </c>
      <c r="EI764">
        <v>0</v>
      </c>
      <c r="EJ764">
        <v>0</v>
      </c>
      <c r="EK764">
        <v>0</v>
      </c>
      <c r="EL764">
        <v>35004739</v>
      </c>
      <c r="EM764">
        <v>0</v>
      </c>
      <c r="EN764">
        <v>0</v>
      </c>
      <c r="EO764">
        <v>0</v>
      </c>
      <c r="EP764">
        <v>35004739</v>
      </c>
      <c r="EQ764">
        <v>35004739</v>
      </c>
      <c r="ER764">
        <v>322</v>
      </c>
      <c r="EU764">
        <v>2026</v>
      </c>
      <c r="EV764" t="s">
        <v>10329</v>
      </c>
      <c r="EW764">
        <v>0</v>
      </c>
      <c r="EX764">
        <v>35004739</v>
      </c>
      <c r="EY764">
        <v>0</v>
      </c>
      <c r="EZ764">
        <v>0</v>
      </c>
      <c r="FA764">
        <v>0</v>
      </c>
      <c r="FB764">
        <v>0</v>
      </c>
      <c r="FC764">
        <v>35004739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 t="b">
        <v>1</v>
      </c>
      <c r="FR764" t="b">
        <v>1</v>
      </c>
    </row>
    <row r="765" spans="1:174" x14ac:dyDescent="0.4">
      <c r="A765" t="s">
        <v>10361</v>
      </c>
      <c r="B765">
        <v>506490064503</v>
      </c>
      <c r="C765">
        <v>6000000001327</v>
      </c>
      <c r="D765" t="s">
        <v>10362</v>
      </c>
      <c r="E765" t="s">
        <v>10363</v>
      </c>
      <c r="F765" t="s">
        <v>647</v>
      </c>
      <c r="G765" t="s">
        <v>1280</v>
      </c>
      <c r="H765" t="s">
        <v>1463</v>
      </c>
      <c r="I765" t="s">
        <v>590</v>
      </c>
      <c r="J765" t="s">
        <v>591</v>
      </c>
      <c r="K765" t="s">
        <v>592</v>
      </c>
      <c r="L765" t="s">
        <v>593</v>
      </c>
      <c r="M765" t="s">
        <v>974</v>
      </c>
      <c r="N765" t="s">
        <v>595</v>
      </c>
      <c r="O765" t="s">
        <v>596</v>
      </c>
      <c r="P765" t="s">
        <v>595</v>
      </c>
      <c r="Q765" t="s">
        <v>597</v>
      </c>
      <c r="R765" t="s">
        <v>598</v>
      </c>
      <c r="S765" t="s">
        <v>598</v>
      </c>
      <c r="T765">
        <v>46098</v>
      </c>
      <c r="U765">
        <v>47924</v>
      </c>
      <c r="V765">
        <v>47924</v>
      </c>
      <c r="X765" t="s">
        <v>594</v>
      </c>
      <c r="Y765" t="s">
        <v>594</v>
      </c>
      <c r="Z765" t="s">
        <v>1444</v>
      </c>
      <c r="AA765" t="s">
        <v>1444</v>
      </c>
      <c r="AB765" t="s">
        <v>975</v>
      </c>
      <c r="AC765" t="s">
        <v>594</v>
      </c>
      <c r="AD765" t="s">
        <v>825</v>
      </c>
      <c r="AF765" t="s">
        <v>10331</v>
      </c>
      <c r="AH765">
        <v>46094</v>
      </c>
      <c r="AI765" t="s">
        <v>2458</v>
      </c>
      <c r="AJ765" t="s">
        <v>608</v>
      </c>
      <c r="AK765" t="s">
        <v>647</v>
      </c>
      <c r="AL765" t="s">
        <v>609</v>
      </c>
      <c r="AM765" t="s">
        <v>610</v>
      </c>
      <c r="AN765" t="s">
        <v>619</v>
      </c>
      <c r="AO765">
        <v>0</v>
      </c>
      <c r="AP765">
        <v>100000000000</v>
      </c>
      <c r="AQ765">
        <v>100000000000</v>
      </c>
      <c r="AR765">
        <v>100000000000</v>
      </c>
      <c r="AS765">
        <v>100000000000</v>
      </c>
      <c r="AT765">
        <v>100000000000</v>
      </c>
      <c r="AU765">
        <v>100000000000</v>
      </c>
      <c r="AV765">
        <v>100000000000</v>
      </c>
      <c r="AW765">
        <v>100000000000</v>
      </c>
      <c r="AX765">
        <v>0</v>
      </c>
      <c r="AY765">
        <v>0</v>
      </c>
      <c r="AZ765">
        <v>26000000</v>
      </c>
      <c r="BA765">
        <v>100000000000</v>
      </c>
      <c r="BB765">
        <v>100000000000</v>
      </c>
      <c r="BC765">
        <v>99974000000</v>
      </c>
      <c r="BD765">
        <v>0</v>
      </c>
      <c r="BE765">
        <v>0</v>
      </c>
      <c r="BF765">
        <v>153527737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162328767</v>
      </c>
      <c r="BM765">
        <v>0</v>
      </c>
      <c r="BN765">
        <v>0</v>
      </c>
      <c r="BO765">
        <v>136286562</v>
      </c>
      <c r="BP765">
        <v>136286562</v>
      </c>
      <c r="BQ765">
        <v>136286562</v>
      </c>
      <c r="BR765">
        <v>136286562</v>
      </c>
      <c r="BS765">
        <v>0</v>
      </c>
      <c r="BT765">
        <v>0</v>
      </c>
      <c r="BU765">
        <v>0</v>
      </c>
      <c r="BV765">
        <v>136286562</v>
      </c>
      <c r="BW765">
        <v>136286562</v>
      </c>
      <c r="BX765">
        <v>0.27301619259266191</v>
      </c>
      <c r="BY765">
        <v>0.27301619259266191</v>
      </c>
      <c r="BZ765">
        <v>0</v>
      </c>
      <c r="CA765">
        <v>100000000000</v>
      </c>
      <c r="CB765">
        <v>0</v>
      </c>
      <c r="CC765">
        <v>0</v>
      </c>
      <c r="CD765">
        <v>0</v>
      </c>
      <c r="CE765">
        <v>99974000000</v>
      </c>
      <c r="CF765">
        <v>0</v>
      </c>
      <c r="CG765">
        <v>0</v>
      </c>
      <c r="CH765">
        <v>99974000000</v>
      </c>
      <c r="CI765">
        <v>0</v>
      </c>
      <c r="CJ765">
        <v>0</v>
      </c>
      <c r="CK765">
        <v>-26000000</v>
      </c>
      <c r="CL765">
        <v>0</v>
      </c>
      <c r="CM765">
        <v>0.33364403333333331</v>
      </c>
      <c r="CN765">
        <v>4.0037284</v>
      </c>
      <c r="CO765">
        <v>4.0037284</v>
      </c>
      <c r="CP765">
        <v>33355728588.466663</v>
      </c>
      <c r="CQ765">
        <v>400268743061.59998</v>
      </c>
      <c r="CR765">
        <v>400268743061.59998</v>
      </c>
      <c r="CS765">
        <v>1.0015352773699999</v>
      </c>
      <c r="CT765">
        <v>100127487819.78838</v>
      </c>
      <c r="CU765">
        <v>3.95</v>
      </c>
      <c r="CV765">
        <v>3.95</v>
      </c>
      <c r="CW765">
        <v>3.95</v>
      </c>
      <c r="CX765">
        <v>0</v>
      </c>
      <c r="CY765">
        <v>0</v>
      </c>
      <c r="CZ765">
        <v>394897300000</v>
      </c>
      <c r="DA765">
        <v>395000000000</v>
      </c>
      <c r="DB765">
        <v>395000000000</v>
      </c>
      <c r="DC765">
        <v>0</v>
      </c>
      <c r="DD765">
        <v>0</v>
      </c>
      <c r="DE765">
        <v>99974000000</v>
      </c>
      <c r="DF765">
        <v>100000000000</v>
      </c>
      <c r="DG765">
        <v>0</v>
      </c>
      <c r="DH765">
        <v>1</v>
      </c>
      <c r="DI765">
        <v>0</v>
      </c>
      <c r="DJ765">
        <v>99974000000</v>
      </c>
      <c r="DK765">
        <v>0</v>
      </c>
      <c r="DL765">
        <v>0</v>
      </c>
      <c r="DM765">
        <v>0</v>
      </c>
      <c r="DN765">
        <v>100000000000</v>
      </c>
      <c r="DO765">
        <v>0</v>
      </c>
      <c r="DP765">
        <v>0</v>
      </c>
      <c r="DQ765">
        <v>0</v>
      </c>
      <c r="DR765">
        <v>100000000000</v>
      </c>
      <c r="DS765">
        <v>0</v>
      </c>
      <c r="DT765">
        <v>100000000000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136286562</v>
      </c>
      <c r="EH765">
        <v>0</v>
      </c>
      <c r="EI765">
        <v>0</v>
      </c>
      <c r="EJ765">
        <v>0</v>
      </c>
      <c r="EK765">
        <v>0</v>
      </c>
      <c r="EL765">
        <v>136286562</v>
      </c>
      <c r="EM765">
        <v>0</v>
      </c>
      <c r="EN765">
        <v>0</v>
      </c>
      <c r="EO765">
        <v>0</v>
      </c>
      <c r="EP765">
        <v>136286562</v>
      </c>
      <c r="EQ765">
        <v>136286562</v>
      </c>
      <c r="ER765">
        <v>270</v>
      </c>
      <c r="EU765">
        <v>2026</v>
      </c>
      <c r="EV765" t="s">
        <v>10329</v>
      </c>
      <c r="EW765">
        <v>0</v>
      </c>
      <c r="EX765">
        <v>136286562</v>
      </c>
      <c r="EY765">
        <v>0</v>
      </c>
      <c r="EZ765">
        <v>0</v>
      </c>
      <c r="FA765">
        <v>0</v>
      </c>
      <c r="FB765">
        <v>0</v>
      </c>
      <c r="FC765">
        <v>136286562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 t="b">
        <v>1</v>
      </c>
      <c r="FR765" t="b">
        <v>1</v>
      </c>
    </row>
    <row r="766" spans="1:174" x14ac:dyDescent="0.4">
      <c r="A766" t="s">
        <v>10364</v>
      </c>
      <c r="B766">
        <v>205442899206</v>
      </c>
      <c r="C766">
        <v>6000000001330</v>
      </c>
      <c r="D766" t="s">
        <v>10365</v>
      </c>
      <c r="E766" t="s">
        <v>10366</v>
      </c>
      <c r="F766" t="s">
        <v>647</v>
      </c>
      <c r="G766" t="s">
        <v>648</v>
      </c>
      <c r="H766" t="s">
        <v>973</v>
      </c>
      <c r="I766" t="s">
        <v>590</v>
      </c>
      <c r="J766" t="s">
        <v>591</v>
      </c>
      <c r="K766" t="s">
        <v>592</v>
      </c>
      <c r="L766" t="s">
        <v>593</v>
      </c>
      <c r="M766" t="s">
        <v>2294</v>
      </c>
      <c r="N766" t="s">
        <v>595</v>
      </c>
      <c r="O766" t="s">
        <v>596</v>
      </c>
      <c r="P766" t="s">
        <v>595</v>
      </c>
      <c r="Q766" t="s">
        <v>597</v>
      </c>
      <c r="R766" t="s">
        <v>598</v>
      </c>
      <c r="S766" t="s">
        <v>598</v>
      </c>
      <c r="T766">
        <v>45747</v>
      </c>
      <c r="U766">
        <v>46843</v>
      </c>
      <c r="V766">
        <v>46843</v>
      </c>
      <c r="X766" t="s">
        <v>594</v>
      </c>
      <c r="Y766" t="s">
        <v>594</v>
      </c>
      <c r="AB766" t="s">
        <v>603</v>
      </c>
      <c r="AC766" t="s">
        <v>594</v>
      </c>
      <c r="AD766" t="s">
        <v>618</v>
      </c>
      <c r="AF766" t="s">
        <v>10331</v>
      </c>
      <c r="AH766">
        <v>46112</v>
      </c>
      <c r="AI766" t="s">
        <v>2458</v>
      </c>
      <c r="AJ766" t="s">
        <v>608</v>
      </c>
      <c r="AK766" t="s">
        <v>647</v>
      </c>
      <c r="AL766" t="s">
        <v>609</v>
      </c>
      <c r="AM766" t="s">
        <v>610</v>
      </c>
      <c r="AN766" t="s">
        <v>619</v>
      </c>
      <c r="AO766">
        <v>0</v>
      </c>
      <c r="AP766">
        <v>75800000000</v>
      </c>
      <c r="AQ766">
        <v>75800000000</v>
      </c>
      <c r="AR766">
        <v>75800000000</v>
      </c>
      <c r="AS766">
        <v>59900000000</v>
      </c>
      <c r="AT766">
        <v>59900000000</v>
      </c>
      <c r="AU766">
        <v>59900000000</v>
      </c>
      <c r="AV766">
        <v>59900000000</v>
      </c>
      <c r="AW766">
        <v>59900000000</v>
      </c>
      <c r="AX766">
        <v>0</v>
      </c>
      <c r="AY766">
        <v>0</v>
      </c>
      <c r="AZ766">
        <v>668251109</v>
      </c>
      <c r="BA766">
        <v>59900000000</v>
      </c>
      <c r="BB766">
        <v>59900000000</v>
      </c>
      <c r="BC766">
        <v>59231748891</v>
      </c>
      <c r="BD766">
        <v>0</v>
      </c>
      <c r="BE766">
        <v>0</v>
      </c>
      <c r="BF766">
        <v>2666104297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6630027</v>
      </c>
      <c r="BM766">
        <v>0</v>
      </c>
      <c r="BN766">
        <v>0</v>
      </c>
      <c r="BO766">
        <v>-14703469</v>
      </c>
      <c r="BP766">
        <v>-14703469</v>
      </c>
      <c r="BQ766">
        <v>-14703469</v>
      </c>
      <c r="BR766">
        <v>-14703469</v>
      </c>
      <c r="BS766">
        <v>0</v>
      </c>
      <c r="BT766">
        <v>0</v>
      </c>
      <c r="BU766">
        <v>0</v>
      </c>
      <c r="BV766">
        <v>-14703469</v>
      </c>
      <c r="BW766">
        <v>-14703469</v>
      </c>
      <c r="BX766">
        <v>-4.9634934799664007E-2</v>
      </c>
      <c r="BY766">
        <v>-4.9634934799664007E-2</v>
      </c>
      <c r="BZ766">
        <v>0</v>
      </c>
      <c r="CA766">
        <v>59900000000</v>
      </c>
      <c r="CB766">
        <v>0</v>
      </c>
      <c r="CC766">
        <v>0</v>
      </c>
      <c r="CD766">
        <v>0</v>
      </c>
      <c r="CE766">
        <v>59231748891</v>
      </c>
      <c r="CF766">
        <v>0</v>
      </c>
      <c r="CG766">
        <v>0</v>
      </c>
      <c r="CH766">
        <v>59231748891</v>
      </c>
      <c r="CI766">
        <v>0</v>
      </c>
      <c r="CJ766">
        <v>0</v>
      </c>
      <c r="CK766">
        <v>-668251109</v>
      </c>
      <c r="CL766">
        <v>0</v>
      </c>
      <c r="CM766">
        <v>0.37509505000000004</v>
      </c>
      <c r="CN766">
        <v>4.5011406000000003</v>
      </c>
      <c r="CO766">
        <v>4.5011406000000003</v>
      </c>
      <c r="CP766">
        <v>22217535811.857094</v>
      </c>
      <c r="CQ766">
        <v>266610429742.2851</v>
      </c>
      <c r="CR766">
        <v>266610429742.2851</v>
      </c>
      <c r="CS766">
        <v>1.0445092537061769</v>
      </c>
      <c r="CT766">
        <v>61868109829.850082</v>
      </c>
      <c r="CU766">
        <v>4.04</v>
      </c>
      <c r="CV766">
        <v>4.04</v>
      </c>
      <c r="CW766">
        <v>4.04</v>
      </c>
      <c r="CX766">
        <v>0</v>
      </c>
      <c r="CY766">
        <v>0</v>
      </c>
      <c r="CZ766">
        <v>239296265519.64001</v>
      </c>
      <c r="DA766">
        <v>241996000000</v>
      </c>
      <c r="DB766">
        <v>241996000000</v>
      </c>
      <c r="DC766">
        <v>0</v>
      </c>
      <c r="DD766">
        <v>0</v>
      </c>
      <c r="DE766">
        <v>59231748891</v>
      </c>
      <c r="DF766">
        <v>59900000000</v>
      </c>
      <c r="DG766">
        <v>0</v>
      </c>
      <c r="DH766">
        <v>1</v>
      </c>
      <c r="DI766">
        <v>0</v>
      </c>
      <c r="DJ766">
        <v>59231748891</v>
      </c>
      <c r="DK766">
        <v>0</v>
      </c>
      <c r="DL766">
        <v>0</v>
      </c>
      <c r="DM766">
        <v>0</v>
      </c>
      <c r="DN766">
        <v>59900000000</v>
      </c>
      <c r="DO766">
        <v>0</v>
      </c>
      <c r="DP766">
        <v>0</v>
      </c>
      <c r="DQ766">
        <v>0</v>
      </c>
      <c r="DR766">
        <v>59900000000</v>
      </c>
      <c r="DS766">
        <v>0</v>
      </c>
      <c r="DT766">
        <v>75800000000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-14703469</v>
      </c>
      <c r="EH766">
        <v>0</v>
      </c>
      <c r="EI766">
        <v>0</v>
      </c>
      <c r="EJ766">
        <v>0</v>
      </c>
      <c r="EK766">
        <v>0</v>
      </c>
      <c r="EL766">
        <v>-14703469</v>
      </c>
      <c r="EM766">
        <v>0</v>
      </c>
      <c r="EN766">
        <v>0</v>
      </c>
      <c r="EO766">
        <v>0</v>
      </c>
      <c r="EP766">
        <v>-14703469</v>
      </c>
      <c r="EQ766">
        <v>-14703469</v>
      </c>
      <c r="ER766">
        <v>705</v>
      </c>
      <c r="EU766">
        <v>2026</v>
      </c>
      <c r="EV766" t="s">
        <v>10329</v>
      </c>
      <c r="EW766">
        <v>0</v>
      </c>
      <c r="EX766">
        <v>-14703469</v>
      </c>
      <c r="EY766">
        <v>0</v>
      </c>
      <c r="EZ766">
        <v>0</v>
      </c>
      <c r="FA766">
        <v>0</v>
      </c>
      <c r="FB766">
        <v>0</v>
      </c>
      <c r="FC766">
        <v>-14703469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 t="b">
        <v>1</v>
      </c>
      <c r="FR766" t="b">
        <v>1</v>
      </c>
    </row>
    <row r="767" spans="1:174" x14ac:dyDescent="0.4">
      <c r="A767" t="s">
        <v>10364</v>
      </c>
      <c r="B767">
        <v>5442898006</v>
      </c>
      <c r="C767">
        <v>6000000001329</v>
      </c>
      <c r="D767" t="s">
        <v>10365</v>
      </c>
      <c r="E767" t="s">
        <v>10367</v>
      </c>
      <c r="F767" t="s">
        <v>647</v>
      </c>
      <c r="G767" t="s">
        <v>648</v>
      </c>
      <c r="H767" t="s">
        <v>973</v>
      </c>
      <c r="I767" t="s">
        <v>590</v>
      </c>
      <c r="J767" t="s">
        <v>591</v>
      </c>
      <c r="K767" t="s">
        <v>592</v>
      </c>
      <c r="L767" t="s">
        <v>593</v>
      </c>
      <c r="M767" t="s">
        <v>2294</v>
      </c>
      <c r="N767" t="s">
        <v>595</v>
      </c>
      <c r="O767" t="s">
        <v>596</v>
      </c>
      <c r="P767" t="s">
        <v>595</v>
      </c>
      <c r="Q767" t="s">
        <v>597</v>
      </c>
      <c r="R767" t="s">
        <v>598</v>
      </c>
      <c r="S767" t="s">
        <v>598</v>
      </c>
      <c r="T767">
        <v>45747</v>
      </c>
      <c r="U767">
        <v>46843</v>
      </c>
      <c r="V767">
        <v>46843</v>
      </c>
      <c r="X767" t="s">
        <v>594</v>
      </c>
      <c r="Y767" t="s">
        <v>594</v>
      </c>
      <c r="AB767" t="s">
        <v>603</v>
      </c>
      <c r="AC767" t="s">
        <v>594</v>
      </c>
      <c r="AD767" t="s">
        <v>618</v>
      </c>
      <c r="AF767" t="s">
        <v>10331</v>
      </c>
      <c r="AH767">
        <v>46112</v>
      </c>
      <c r="AI767" t="s">
        <v>2458</v>
      </c>
      <c r="AJ767" t="s">
        <v>608</v>
      </c>
      <c r="AK767" t="s">
        <v>647</v>
      </c>
      <c r="AL767" t="s">
        <v>609</v>
      </c>
      <c r="AM767" t="s">
        <v>610</v>
      </c>
      <c r="AN767" t="s">
        <v>619</v>
      </c>
      <c r="AO767">
        <v>0</v>
      </c>
      <c r="AP767">
        <v>59900000000</v>
      </c>
      <c r="AQ767">
        <v>59900000000</v>
      </c>
      <c r="AR767">
        <v>59900000000</v>
      </c>
      <c r="AS767">
        <v>75800000000</v>
      </c>
      <c r="AT767">
        <v>75800000000</v>
      </c>
      <c r="AU767">
        <v>75800000000</v>
      </c>
      <c r="AV767">
        <v>75800000000</v>
      </c>
      <c r="AW767">
        <v>75800000000</v>
      </c>
      <c r="AX767">
        <v>0</v>
      </c>
      <c r="AY767">
        <v>0</v>
      </c>
      <c r="AZ767">
        <v>845633290</v>
      </c>
      <c r="BA767">
        <v>75800000000</v>
      </c>
      <c r="BB767">
        <v>75800000000</v>
      </c>
      <c r="BC767">
        <v>74954366710</v>
      </c>
      <c r="BD767">
        <v>0</v>
      </c>
      <c r="BE767">
        <v>0</v>
      </c>
      <c r="BF767">
        <v>3373801431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8389918</v>
      </c>
      <c r="BM767">
        <v>0</v>
      </c>
      <c r="BN767">
        <v>0</v>
      </c>
      <c r="BO767">
        <v>-18606392</v>
      </c>
      <c r="BP767">
        <v>-18606392</v>
      </c>
      <c r="BQ767">
        <v>-18606392</v>
      </c>
      <c r="BR767">
        <v>-18606392</v>
      </c>
      <c r="BS767">
        <v>0</v>
      </c>
      <c r="BT767">
        <v>0</v>
      </c>
      <c r="BU767">
        <v>0</v>
      </c>
      <c r="BV767">
        <v>-18606392</v>
      </c>
      <c r="BW767">
        <v>-18606392</v>
      </c>
      <c r="BX767">
        <v>-4.9634931709820779E-2</v>
      </c>
      <c r="BY767">
        <v>-4.9634931709820779E-2</v>
      </c>
      <c r="BZ767">
        <v>0</v>
      </c>
      <c r="CA767">
        <v>75800000000</v>
      </c>
      <c r="CB767">
        <v>0</v>
      </c>
      <c r="CC767">
        <v>0</v>
      </c>
      <c r="CD767">
        <v>0</v>
      </c>
      <c r="CE767">
        <v>74954366710</v>
      </c>
      <c r="CF767">
        <v>0</v>
      </c>
      <c r="CG767">
        <v>0</v>
      </c>
      <c r="CH767">
        <v>74954366710</v>
      </c>
      <c r="CI767">
        <v>0</v>
      </c>
      <c r="CJ767">
        <v>0</v>
      </c>
      <c r="CK767">
        <v>-845633290</v>
      </c>
      <c r="CL767">
        <v>0</v>
      </c>
      <c r="CM767">
        <v>0.37509505000000004</v>
      </c>
      <c r="CN767">
        <v>4.5011406000000003</v>
      </c>
      <c r="CO767">
        <v>4.5011406000000003</v>
      </c>
      <c r="CP767">
        <v>28115011928.80579</v>
      </c>
      <c r="CQ767">
        <v>337380143145.66943</v>
      </c>
      <c r="CR767">
        <v>337380143145.66943</v>
      </c>
      <c r="CS767">
        <v>1.0445092537071241</v>
      </c>
      <c r="CT767">
        <v>78290529634.352203</v>
      </c>
      <c r="CU767">
        <v>4.04</v>
      </c>
      <c r="CV767">
        <v>4.04</v>
      </c>
      <c r="CW767">
        <v>4.04</v>
      </c>
      <c r="CX767">
        <v>0</v>
      </c>
      <c r="CY767">
        <v>0</v>
      </c>
      <c r="CZ767">
        <v>302815641508.40002</v>
      </c>
      <c r="DA767">
        <v>306232000000</v>
      </c>
      <c r="DB767">
        <v>306232000000</v>
      </c>
      <c r="DC767">
        <v>0</v>
      </c>
      <c r="DD767">
        <v>0</v>
      </c>
      <c r="DE767">
        <v>74954366710</v>
      </c>
      <c r="DF767">
        <v>75800000000</v>
      </c>
      <c r="DG767">
        <v>0</v>
      </c>
      <c r="DH767">
        <v>1</v>
      </c>
      <c r="DI767">
        <v>0</v>
      </c>
      <c r="DJ767">
        <v>74954366710</v>
      </c>
      <c r="DK767">
        <v>0</v>
      </c>
      <c r="DL767">
        <v>0</v>
      </c>
      <c r="DM767">
        <v>0</v>
      </c>
      <c r="DN767">
        <v>75800000000</v>
      </c>
      <c r="DO767">
        <v>0</v>
      </c>
      <c r="DP767">
        <v>0</v>
      </c>
      <c r="DQ767">
        <v>0</v>
      </c>
      <c r="DR767">
        <v>75800000000</v>
      </c>
      <c r="DS767">
        <v>0</v>
      </c>
      <c r="DT767">
        <v>59900000000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-18606392</v>
      </c>
      <c r="EH767">
        <v>0</v>
      </c>
      <c r="EI767">
        <v>0</v>
      </c>
      <c r="EJ767">
        <v>0</v>
      </c>
      <c r="EK767">
        <v>0</v>
      </c>
      <c r="EL767">
        <v>-18606392</v>
      </c>
      <c r="EM767">
        <v>0</v>
      </c>
      <c r="EN767">
        <v>0</v>
      </c>
      <c r="EO767">
        <v>0</v>
      </c>
      <c r="EP767">
        <v>-18606392</v>
      </c>
      <c r="EQ767">
        <v>-18606392</v>
      </c>
      <c r="ER767">
        <v>707</v>
      </c>
      <c r="EU767">
        <v>2026</v>
      </c>
      <c r="EV767" t="s">
        <v>10329</v>
      </c>
      <c r="EW767">
        <v>0</v>
      </c>
      <c r="EX767">
        <v>-18606392</v>
      </c>
      <c r="EY767">
        <v>0</v>
      </c>
      <c r="EZ767">
        <v>0</v>
      </c>
      <c r="FA767">
        <v>0</v>
      </c>
      <c r="FB767">
        <v>0</v>
      </c>
      <c r="FC767">
        <v>-18606392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 t="b">
        <v>1</v>
      </c>
      <c r="FR767" t="b">
        <v>1</v>
      </c>
    </row>
    <row r="768" spans="1:174" x14ac:dyDescent="0.4">
      <c r="A768" t="s">
        <v>10364</v>
      </c>
      <c r="B768">
        <v>605442899606</v>
      </c>
      <c r="C768">
        <v>6000000001331</v>
      </c>
      <c r="D768" t="s">
        <v>10365</v>
      </c>
      <c r="E768" t="s">
        <v>10368</v>
      </c>
      <c r="F768" t="s">
        <v>647</v>
      </c>
      <c r="G768" t="s">
        <v>648</v>
      </c>
      <c r="H768" t="s">
        <v>973</v>
      </c>
      <c r="I768" t="s">
        <v>590</v>
      </c>
      <c r="J768" t="s">
        <v>591</v>
      </c>
      <c r="K768" t="s">
        <v>592</v>
      </c>
      <c r="L768" t="s">
        <v>593</v>
      </c>
      <c r="M768" t="s">
        <v>2294</v>
      </c>
      <c r="N768" t="s">
        <v>595</v>
      </c>
      <c r="O768" t="s">
        <v>596</v>
      </c>
      <c r="P768" t="s">
        <v>595</v>
      </c>
      <c r="Q768" t="s">
        <v>597</v>
      </c>
      <c r="R768" t="s">
        <v>598</v>
      </c>
      <c r="S768" t="s">
        <v>598</v>
      </c>
      <c r="T768">
        <v>45747</v>
      </c>
      <c r="U768">
        <v>46843</v>
      </c>
      <c r="V768">
        <v>46843</v>
      </c>
      <c r="X768" t="s">
        <v>594</v>
      </c>
      <c r="Y768" t="s">
        <v>594</v>
      </c>
      <c r="AB768" t="s">
        <v>603</v>
      </c>
      <c r="AC768" t="s">
        <v>594</v>
      </c>
      <c r="AD768" t="s">
        <v>618</v>
      </c>
      <c r="AF768" t="s">
        <v>10331</v>
      </c>
      <c r="AH768">
        <v>46112</v>
      </c>
      <c r="AI768" t="s">
        <v>2458</v>
      </c>
      <c r="AJ768" t="s">
        <v>608</v>
      </c>
      <c r="AK768" t="s">
        <v>647</v>
      </c>
      <c r="AL768" t="s">
        <v>609</v>
      </c>
      <c r="AM768" t="s">
        <v>610</v>
      </c>
      <c r="AN768" t="s">
        <v>619</v>
      </c>
      <c r="AO768">
        <v>0</v>
      </c>
      <c r="AP768">
        <v>122900000000</v>
      </c>
      <c r="AQ768">
        <v>122900000000</v>
      </c>
      <c r="AR768">
        <v>122900000000</v>
      </c>
      <c r="AS768">
        <v>122900000000</v>
      </c>
      <c r="AT768">
        <v>122900000000</v>
      </c>
      <c r="AU768">
        <v>122900000000</v>
      </c>
      <c r="AV768">
        <v>122900000000</v>
      </c>
      <c r="AW768">
        <v>122900000000</v>
      </c>
      <c r="AX768">
        <v>0</v>
      </c>
      <c r="AY768">
        <v>0</v>
      </c>
      <c r="AZ768">
        <v>1371086165</v>
      </c>
      <c r="BA768">
        <v>122900000000</v>
      </c>
      <c r="BB768">
        <v>122900000000</v>
      </c>
      <c r="BC768">
        <v>121528913835</v>
      </c>
      <c r="BD768">
        <v>0</v>
      </c>
      <c r="BE768">
        <v>0</v>
      </c>
      <c r="BF768">
        <v>5470187281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13603178</v>
      </c>
      <c r="BM768">
        <v>0</v>
      </c>
      <c r="BN768">
        <v>0</v>
      </c>
      <c r="BO768">
        <v>-30167884</v>
      </c>
      <c r="BP768">
        <v>-30167884</v>
      </c>
      <c r="BQ768">
        <v>-30167884</v>
      </c>
      <c r="BR768">
        <v>-30167884</v>
      </c>
      <c r="BS768">
        <v>0</v>
      </c>
      <c r="BT768">
        <v>0</v>
      </c>
      <c r="BU768">
        <v>0</v>
      </c>
      <c r="BV768">
        <v>-30167884</v>
      </c>
      <c r="BW768">
        <v>-30167884</v>
      </c>
      <c r="BX768">
        <v>-4.9634932369326513E-2</v>
      </c>
      <c r="BY768">
        <v>-4.9634932369326513E-2</v>
      </c>
      <c r="BZ768">
        <v>0</v>
      </c>
      <c r="CA768">
        <v>122900000000</v>
      </c>
      <c r="CB768">
        <v>0</v>
      </c>
      <c r="CC768">
        <v>0</v>
      </c>
      <c r="CD768">
        <v>0</v>
      </c>
      <c r="CE768">
        <v>121528913835</v>
      </c>
      <c r="CF768">
        <v>0</v>
      </c>
      <c r="CG768">
        <v>0</v>
      </c>
      <c r="CH768">
        <v>121528913835</v>
      </c>
      <c r="CI768">
        <v>0</v>
      </c>
      <c r="CJ768">
        <v>0</v>
      </c>
      <c r="CK768">
        <v>-1371086165</v>
      </c>
      <c r="CL768">
        <v>0</v>
      </c>
      <c r="CM768">
        <v>0.37509505000000004</v>
      </c>
      <c r="CN768">
        <v>4.5011406000000003</v>
      </c>
      <c r="CO768">
        <v>4.5011406000000003</v>
      </c>
      <c r="CP768">
        <v>45584894011.385025</v>
      </c>
      <c r="CQ768">
        <v>547018728136.62024</v>
      </c>
      <c r="CR768">
        <v>547018728136.62024</v>
      </c>
      <c r="CS768">
        <v>1.0445092537103335</v>
      </c>
      <c r="CT768">
        <v>126938075094.02328</v>
      </c>
      <c r="CU768">
        <v>4.04</v>
      </c>
      <c r="CV768">
        <v>4.04</v>
      </c>
      <c r="CW768">
        <v>4.04</v>
      </c>
      <c r="CX768">
        <v>0</v>
      </c>
      <c r="CY768">
        <v>0</v>
      </c>
      <c r="CZ768">
        <v>490976811893.40002</v>
      </c>
      <c r="DA768">
        <v>496516000000</v>
      </c>
      <c r="DB768">
        <v>496516000000</v>
      </c>
      <c r="DC768">
        <v>0</v>
      </c>
      <c r="DD768">
        <v>0</v>
      </c>
      <c r="DE768">
        <v>121528913835</v>
      </c>
      <c r="DF768">
        <v>122900000000</v>
      </c>
      <c r="DG768">
        <v>0</v>
      </c>
      <c r="DH768">
        <v>1</v>
      </c>
      <c r="DI768">
        <v>0</v>
      </c>
      <c r="DJ768">
        <v>121528913835</v>
      </c>
      <c r="DK768">
        <v>0</v>
      </c>
      <c r="DL768">
        <v>0</v>
      </c>
      <c r="DM768">
        <v>0</v>
      </c>
      <c r="DN768">
        <v>122900000000</v>
      </c>
      <c r="DO768">
        <v>0</v>
      </c>
      <c r="DP768">
        <v>0</v>
      </c>
      <c r="DQ768">
        <v>0</v>
      </c>
      <c r="DR768">
        <v>122900000000</v>
      </c>
      <c r="DS768">
        <v>0</v>
      </c>
      <c r="DT768">
        <v>122900000000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-30167884</v>
      </c>
      <c r="EH768">
        <v>0</v>
      </c>
      <c r="EI768">
        <v>0</v>
      </c>
      <c r="EJ768">
        <v>0</v>
      </c>
      <c r="EK768">
        <v>0</v>
      </c>
      <c r="EL768">
        <v>-30167884</v>
      </c>
      <c r="EM768">
        <v>0</v>
      </c>
      <c r="EN768">
        <v>0</v>
      </c>
      <c r="EO768">
        <v>0</v>
      </c>
      <c r="EP768">
        <v>-30167884</v>
      </c>
      <c r="EQ768">
        <v>-30167884</v>
      </c>
      <c r="ER768">
        <v>711</v>
      </c>
      <c r="EU768">
        <v>2026</v>
      </c>
      <c r="EV768" t="s">
        <v>10329</v>
      </c>
      <c r="EW768">
        <v>0</v>
      </c>
      <c r="EX768">
        <v>-30167884</v>
      </c>
      <c r="EY768">
        <v>0</v>
      </c>
      <c r="EZ768">
        <v>0</v>
      </c>
      <c r="FA768">
        <v>0</v>
      </c>
      <c r="FB768">
        <v>0</v>
      </c>
      <c r="FC768">
        <v>-30167884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 t="b">
        <v>1</v>
      </c>
      <c r="FR768" t="b">
        <v>1</v>
      </c>
    </row>
    <row r="769" spans="1:174" x14ac:dyDescent="0.4">
      <c r="A769" t="s">
        <v>10364</v>
      </c>
      <c r="B769">
        <v>105442900106</v>
      </c>
      <c r="C769">
        <v>6000000001332</v>
      </c>
      <c r="D769" t="s">
        <v>10365</v>
      </c>
      <c r="E769" t="s">
        <v>10369</v>
      </c>
      <c r="F769" t="s">
        <v>647</v>
      </c>
      <c r="G769" t="s">
        <v>648</v>
      </c>
      <c r="H769" t="s">
        <v>649</v>
      </c>
      <c r="I769" t="s">
        <v>590</v>
      </c>
      <c r="J769" t="s">
        <v>591</v>
      </c>
      <c r="K769" t="s">
        <v>592</v>
      </c>
      <c r="L769" t="s">
        <v>593</v>
      </c>
      <c r="M769" t="s">
        <v>2294</v>
      </c>
      <c r="N769" t="s">
        <v>595</v>
      </c>
      <c r="O769" t="s">
        <v>596</v>
      </c>
      <c r="P769" t="s">
        <v>595</v>
      </c>
      <c r="Q769" t="s">
        <v>597</v>
      </c>
      <c r="R769" t="s">
        <v>598</v>
      </c>
      <c r="S769" t="s">
        <v>598</v>
      </c>
      <c r="T769">
        <v>45747</v>
      </c>
      <c r="U769">
        <v>46843</v>
      </c>
      <c r="V769">
        <v>46843</v>
      </c>
      <c r="X769" t="s">
        <v>594</v>
      </c>
      <c r="Y769" t="s">
        <v>594</v>
      </c>
      <c r="AB769" t="s">
        <v>603</v>
      </c>
      <c r="AC769" t="s">
        <v>594</v>
      </c>
      <c r="AD769" t="s">
        <v>618</v>
      </c>
      <c r="AF769" t="s">
        <v>10331</v>
      </c>
      <c r="AH769">
        <v>46112</v>
      </c>
      <c r="AI769" t="s">
        <v>2458</v>
      </c>
      <c r="AJ769" t="s">
        <v>608</v>
      </c>
      <c r="AK769" t="s">
        <v>647</v>
      </c>
      <c r="AL769" t="s">
        <v>609</v>
      </c>
      <c r="AM769" t="s">
        <v>610</v>
      </c>
      <c r="AN769" t="s">
        <v>619</v>
      </c>
      <c r="AO769">
        <v>0</v>
      </c>
      <c r="AP769">
        <v>41400000000</v>
      </c>
      <c r="AQ769">
        <v>41400000000</v>
      </c>
      <c r="AR769">
        <v>41400000000</v>
      </c>
      <c r="AS769">
        <v>41400000000</v>
      </c>
      <c r="AT769">
        <v>41400000000</v>
      </c>
      <c r="AU769">
        <v>41400000000</v>
      </c>
      <c r="AV769">
        <v>41400000000</v>
      </c>
      <c r="AW769">
        <v>41400000000</v>
      </c>
      <c r="AX769">
        <v>0</v>
      </c>
      <c r="AY769">
        <v>0</v>
      </c>
      <c r="AZ769">
        <v>461863037</v>
      </c>
      <c r="BA769">
        <v>41400000000</v>
      </c>
      <c r="BB769">
        <v>41400000000</v>
      </c>
      <c r="BC769">
        <v>40938136963</v>
      </c>
      <c r="BD769">
        <v>0</v>
      </c>
      <c r="BE769">
        <v>0</v>
      </c>
      <c r="BF769">
        <v>1842683104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4582356</v>
      </c>
      <c r="BM769">
        <v>0</v>
      </c>
      <c r="BN769">
        <v>0</v>
      </c>
      <c r="BO769">
        <v>-10162331</v>
      </c>
      <c r="BP769">
        <v>-10162331</v>
      </c>
      <c r="BQ769">
        <v>-10162331</v>
      </c>
      <c r="BR769">
        <v>-10162331</v>
      </c>
      <c r="BS769">
        <v>0</v>
      </c>
      <c r="BT769">
        <v>0</v>
      </c>
      <c r="BU769">
        <v>0</v>
      </c>
      <c r="BV769">
        <v>-10162331</v>
      </c>
      <c r="BW769">
        <v>-10162331</v>
      </c>
      <c r="BX769">
        <v>-4.9634935639385876E-2</v>
      </c>
      <c r="BY769">
        <v>-4.9634935639385876E-2</v>
      </c>
      <c r="BZ769">
        <v>0</v>
      </c>
      <c r="CA769">
        <v>41400000000</v>
      </c>
      <c r="CB769">
        <v>0</v>
      </c>
      <c r="CC769">
        <v>0</v>
      </c>
      <c r="CD769">
        <v>0</v>
      </c>
      <c r="CE769">
        <v>40938136963</v>
      </c>
      <c r="CF769">
        <v>0</v>
      </c>
      <c r="CG769">
        <v>0</v>
      </c>
      <c r="CH769">
        <v>40938136963</v>
      </c>
      <c r="CI769">
        <v>0</v>
      </c>
      <c r="CJ769">
        <v>0</v>
      </c>
      <c r="CK769">
        <v>-461863037</v>
      </c>
      <c r="CL769">
        <v>0</v>
      </c>
      <c r="CM769">
        <v>0.37509505000000004</v>
      </c>
      <c r="CN769">
        <v>4.5011406000000003</v>
      </c>
      <c r="CO769">
        <v>4.5011406000000003</v>
      </c>
      <c r="CP769">
        <v>15355692531.043335</v>
      </c>
      <c r="CQ769">
        <v>184268310372.52002</v>
      </c>
      <c r="CR769">
        <v>184268310372.52002</v>
      </c>
      <c r="CS769">
        <v>1.0445092537198069</v>
      </c>
      <c r="CT769">
        <v>42760262887.902367</v>
      </c>
      <c r="CU769">
        <v>4.04</v>
      </c>
      <c r="CV769">
        <v>4.04</v>
      </c>
      <c r="CW769">
        <v>4.04</v>
      </c>
      <c r="CX769">
        <v>0</v>
      </c>
      <c r="CY769">
        <v>0</v>
      </c>
      <c r="CZ769">
        <v>165390073330.51999</v>
      </c>
      <c r="DA769">
        <v>167256000000</v>
      </c>
      <c r="DB769">
        <v>167256000000</v>
      </c>
      <c r="DC769">
        <v>0</v>
      </c>
      <c r="DD769">
        <v>0</v>
      </c>
      <c r="DE769">
        <v>40938136963</v>
      </c>
      <c r="DF769">
        <v>41400000000</v>
      </c>
      <c r="DG769">
        <v>0</v>
      </c>
      <c r="DH769">
        <v>1</v>
      </c>
      <c r="DI769">
        <v>0</v>
      </c>
      <c r="DJ769">
        <v>40938136963</v>
      </c>
      <c r="DK769">
        <v>0</v>
      </c>
      <c r="DL769">
        <v>0</v>
      </c>
      <c r="DM769">
        <v>0</v>
      </c>
      <c r="DN769">
        <v>41400000000</v>
      </c>
      <c r="DO769">
        <v>0</v>
      </c>
      <c r="DP769">
        <v>0</v>
      </c>
      <c r="DQ769">
        <v>0</v>
      </c>
      <c r="DR769">
        <v>41400000000</v>
      </c>
      <c r="DS769">
        <v>0</v>
      </c>
      <c r="DT769">
        <v>41400000000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-10162331</v>
      </c>
      <c r="EH769">
        <v>0</v>
      </c>
      <c r="EI769">
        <v>0</v>
      </c>
      <c r="EJ769">
        <v>0</v>
      </c>
      <c r="EK769">
        <v>0</v>
      </c>
      <c r="EL769">
        <v>-10162331</v>
      </c>
      <c r="EM769">
        <v>0</v>
      </c>
      <c r="EN769">
        <v>0</v>
      </c>
      <c r="EO769">
        <v>0</v>
      </c>
      <c r="EP769">
        <v>-10162331</v>
      </c>
      <c r="EQ769">
        <v>-10162331</v>
      </c>
      <c r="ER769">
        <v>704</v>
      </c>
      <c r="EU769">
        <v>2026</v>
      </c>
      <c r="EV769" t="s">
        <v>10329</v>
      </c>
      <c r="EW769">
        <v>0</v>
      </c>
      <c r="EX769">
        <v>-10162331</v>
      </c>
      <c r="EY769">
        <v>0</v>
      </c>
      <c r="EZ769">
        <v>0</v>
      </c>
      <c r="FA769">
        <v>0</v>
      </c>
      <c r="FB769">
        <v>0</v>
      </c>
      <c r="FC769">
        <v>-10162331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 t="b">
        <v>1</v>
      </c>
      <c r="FR769" t="b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40"/>
  <sheetViews>
    <sheetView workbookViewId="0">
      <pane ySplit="1" topLeftCell="A144" activePane="bottomLeft" state="frozen"/>
      <selection pane="bottomLeft" activeCell="E158" sqref="E158"/>
    </sheetView>
  </sheetViews>
  <sheetFormatPr defaultColWidth="8.796875" defaultRowHeight="17.399999999999999" x14ac:dyDescent="0.4"/>
  <cols>
    <col min="4" max="4" width="37.69921875" bestFit="1" customWidth="1"/>
    <col min="7" max="7" width="20.09765625" bestFit="1" customWidth="1"/>
  </cols>
  <sheetData>
    <row r="1" spans="1:7" x14ac:dyDescent="0.4">
      <c r="A1" t="s">
        <v>0</v>
      </c>
      <c r="B1" t="s">
        <v>2586</v>
      </c>
      <c r="C1" t="s">
        <v>2587</v>
      </c>
      <c r="D1" t="s">
        <v>2588</v>
      </c>
      <c r="E1" t="s">
        <v>2589</v>
      </c>
      <c r="F1" t="s">
        <v>14</v>
      </c>
      <c r="G1" t="s">
        <v>15</v>
      </c>
    </row>
    <row r="2" spans="1:7" x14ac:dyDescent="0.4">
      <c r="A2" t="s">
        <v>584</v>
      </c>
      <c r="B2" t="s">
        <v>2590</v>
      </c>
      <c r="C2" t="s">
        <v>585</v>
      </c>
      <c r="D2" t="s">
        <v>603</v>
      </c>
      <c r="E2" t="s">
        <v>2591</v>
      </c>
      <c r="F2" t="s">
        <v>588</v>
      </c>
      <c r="G2" t="s">
        <v>2592</v>
      </c>
    </row>
    <row r="3" spans="1:7" x14ac:dyDescent="0.4">
      <c r="A3" t="s">
        <v>24</v>
      </c>
      <c r="B3" t="s">
        <v>2590</v>
      </c>
      <c r="C3" t="s">
        <v>615</v>
      </c>
      <c r="D3" t="s">
        <v>617</v>
      </c>
      <c r="E3" t="s">
        <v>2591</v>
      </c>
      <c r="F3" t="s">
        <v>588</v>
      </c>
      <c r="G3" t="s">
        <v>2592</v>
      </c>
    </row>
    <row r="4" spans="1:7" x14ac:dyDescent="0.4">
      <c r="A4" t="s">
        <v>25</v>
      </c>
      <c r="B4" t="s">
        <v>2590</v>
      </c>
      <c r="C4" t="s">
        <v>621</v>
      </c>
      <c r="D4" t="s">
        <v>626</v>
      </c>
      <c r="E4" t="s">
        <v>2591</v>
      </c>
      <c r="F4" t="s">
        <v>588</v>
      </c>
      <c r="G4" t="s">
        <v>2592</v>
      </c>
    </row>
    <row r="5" spans="1:7" x14ac:dyDescent="0.4">
      <c r="A5" t="s">
        <v>26</v>
      </c>
      <c r="B5" t="s">
        <v>2590</v>
      </c>
      <c r="C5" t="s">
        <v>628</v>
      </c>
      <c r="D5" t="s">
        <v>630</v>
      </c>
      <c r="E5" t="s">
        <v>2591</v>
      </c>
      <c r="F5" t="s">
        <v>588</v>
      </c>
      <c r="G5" t="s">
        <v>2592</v>
      </c>
    </row>
    <row r="6" spans="1:7" x14ac:dyDescent="0.4">
      <c r="A6" t="s">
        <v>27</v>
      </c>
      <c r="B6" t="s">
        <v>2590</v>
      </c>
      <c r="C6" t="s">
        <v>639</v>
      </c>
      <c r="D6" t="s">
        <v>642</v>
      </c>
      <c r="E6" t="s">
        <v>2591</v>
      </c>
      <c r="F6" t="s">
        <v>588</v>
      </c>
      <c r="G6" t="s">
        <v>2592</v>
      </c>
    </row>
    <row r="7" spans="1:7" x14ac:dyDescent="0.4">
      <c r="A7" t="s">
        <v>643</v>
      </c>
      <c r="B7" t="s">
        <v>2593</v>
      </c>
      <c r="C7" t="s">
        <v>645</v>
      </c>
      <c r="D7" t="s">
        <v>652</v>
      </c>
      <c r="E7" t="s">
        <v>2591</v>
      </c>
      <c r="F7" t="s">
        <v>2594</v>
      </c>
      <c r="G7" t="s">
        <v>2595</v>
      </c>
    </row>
    <row r="8" spans="1:7" x14ac:dyDescent="0.4">
      <c r="A8" t="s">
        <v>28</v>
      </c>
      <c r="B8" t="s">
        <v>2590</v>
      </c>
      <c r="C8" t="s">
        <v>654</v>
      </c>
      <c r="D8" t="s">
        <v>660</v>
      </c>
      <c r="E8" t="s">
        <v>2591</v>
      </c>
      <c r="F8" t="s">
        <v>655</v>
      </c>
      <c r="G8" t="s">
        <v>2596</v>
      </c>
    </row>
    <row r="9" spans="1:7" x14ac:dyDescent="0.4">
      <c r="A9" t="s">
        <v>29</v>
      </c>
      <c r="B9" t="s">
        <v>2590</v>
      </c>
      <c r="C9" t="s">
        <v>663</v>
      </c>
      <c r="D9" t="s">
        <v>660</v>
      </c>
      <c r="E9" t="s">
        <v>2591</v>
      </c>
      <c r="F9" t="s">
        <v>655</v>
      </c>
      <c r="G9" t="s">
        <v>2596</v>
      </c>
    </row>
    <row r="10" spans="1:7" x14ac:dyDescent="0.4">
      <c r="A10" t="s">
        <v>30</v>
      </c>
      <c r="B10" t="s">
        <v>2590</v>
      </c>
      <c r="C10" t="s">
        <v>666</v>
      </c>
      <c r="D10" t="s">
        <v>660</v>
      </c>
      <c r="E10" t="s">
        <v>2591</v>
      </c>
      <c r="F10" t="s">
        <v>655</v>
      </c>
      <c r="G10" t="s">
        <v>2596</v>
      </c>
    </row>
    <row r="11" spans="1:7" x14ac:dyDescent="0.4">
      <c r="A11" t="s">
        <v>31</v>
      </c>
      <c r="B11" t="s">
        <v>2590</v>
      </c>
      <c r="C11" t="s">
        <v>668</v>
      </c>
      <c r="D11" t="s">
        <v>660</v>
      </c>
      <c r="E11" t="s">
        <v>2591</v>
      </c>
      <c r="F11" t="s">
        <v>655</v>
      </c>
      <c r="G11" t="s">
        <v>2597</v>
      </c>
    </row>
    <row r="12" spans="1:7" x14ac:dyDescent="0.4">
      <c r="A12" t="s">
        <v>32</v>
      </c>
      <c r="B12" t="s">
        <v>2590</v>
      </c>
      <c r="C12" t="s">
        <v>672</v>
      </c>
      <c r="D12" t="s">
        <v>660</v>
      </c>
      <c r="E12" t="s">
        <v>2591</v>
      </c>
      <c r="F12" t="s">
        <v>655</v>
      </c>
      <c r="G12" t="s">
        <v>2597</v>
      </c>
    </row>
    <row r="13" spans="1:7" x14ac:dyDescent="0.4">
      <c r="A13" t="s">
        <v>33</v>
      </c>
      <c r="B13" t="s">
        <v>2590</v>
      </c>
      <c r="C13" t="s">
        <v>674</v>
      </c>
      <c r="D13" t="s">
        <v>660</v>
      </c>
      <c r="E13" t="s">
        <v>2591</v>
      </c>
      <c r="F13" t="s">
        <v>655</v>
      </c>
      <c r="G13" t="s">
        <v>2597</v>
      </c>
    </row>
    <row r="14" spans="1:7" x14ac:dyDescent="0.4">
      <c r="A14" t="s">
        <v>676</v>
      </c>
      <c r="B14" t="s">
        <v>2590</v>
      </c>
      <c r="C14" t="s">
        <v>677</v>
      </c>
      <c r="D14" t="s">
        <v>660</v>
      </c>
      <c r="E14" t="s">
        <v>2591</v>
      </c>
      <c r="F14" t="s">
        <v>655</v>
      </c>
      <c r="G14" t="s">
        <v>2597</v>
      </c>
    </row>
    <row r="15" spans="1:7" x14ac:dyDescent="0.4">
      <c r="A15" t="s">
        <v>34</v>
      </c>
      <c r="B15" t="s">
        <v>2590</v>
      </c>
      <c r="C15" t="s">
        <v>679</v>
      </c>
      <c r="D15" t="s">
        <v>660</v>
      </c>
      <c r="E15" t="s">
        <v>2591</v>
      </c>
      <c r="F15" t="s">
        <v>655</v>
      </c>
      <c r="G15" t="s">
        <v>2597</v>
      </c>
    </row>
    <row r="16" spans="1:7" x14ac:dyDescent="0.4">
      <c r="A16" t="s">
        <v>35</v>
      </c>
      <c r="B16" t="s">
        <v>2590</v>
      </c>
      <c r="C16" t="s">
        <v>682</v>
      </c>
      <c r="D16" t="s">
        <v>660</v>
      </c>
      <c r="E16" t="s">
        <v>2591</v>
      </c>
      <c r="F16" t="s">
        <v>655</v>
      </c>
      <c r="G16" t="s">
        <v>2596</v>
      </c>
    </row>
    <row r="17" spans="1:7" x14ac:dyDescent="0.4">
      <c r="A17" t="s">
        <v>36</v>
      </c>
      <c r="B17" t="s">
        <v>2590</v>
      </c>
      <c r="C17" t="s">
        <v>685</v>
      </c>
      <c r="D17" t="s">
        <v>660</v>
      </c>
      <c r="E17" t="s">
        <v>2591</v>
      </c>
      <c r="F17" t="s">
        <v>655</v>
      </c>
      <c r="G17" t="s">
        <v>2596</v>
      </c>
    </row>
    <row r="18" spans="1:7" x14ac:dyDescent="0.4">
      <c r="A18" t="s">
        <v>37</v>
      </c>
      <c r="B18" t="s">
        <v>2590</v>
      </c>
      <c r="C18" t="s">
        <v>688</v>
      </c>
      <c r="D18" t="s">
        <v>660</v>
      </c>
      <c r="E18" t="s">
        <v>2591</v>
      </c>
      <c r="F18" t="s">
        <v>655</v>
      </c>
      <c r="G18" t="s">
        <v>2597</v>
      </c>
    </row>
    <row r="19" spans="1:7" x14ac:dyDescent="0.4">
      <c r="A19" t="s">
        <v>38</v>
      </c>
      <c r="B19" t="s">
        <v>2590</v>
      </c>
      <c r="C19" t="s">
        <v>693</v>
      </c>
      <c r="D19" t="s">
        <v>697</v>
      </c>
      <c r="E19" t="s">
        <v>2591</v>
      </c>
      <c r="F19" t="s">
        <v>655</v>
      </c>
      <c r="G19" t="s">
        <v>2597</v>
      </c>
    </row>
    <row r="20" spans="1:7" x14ac:dyDescent="0.4">
      <c r="A20" t="s">
        <v>39</v>
      </c>
      <c r="B20" t="s">
        <v>2590</v>
      </c>
      <c r="C20" t="s">
        <v>700</v>
      </c>
      <c r="D20" t="s">
        <v>697</v>
      </c>
      <c r="E20" t="s">
        <v>2591</v>
      </c>
      <c r="F20" t="s">
        <v>655</v>
      </c>
      <c r="G20" t="s">
        <v>2597</v>
      </c>
    </row>
    <row r="21" spans="1:7" x14ac:dyDescent="0.4">
      <c r="A21" t="s">
        <v>40</v>
      </c>
      <c r="B21" t="s">
        <v>2590</v>
      </c>
      <c r="C21" t="s">
        <v>703</v>
      </c>
      <c r="D21" t="s">
        <v>697</v>
      </c>
      <c r="E21" t="s">
        <v>2591</v>
      </c>
      <c r="F21" t="s">
        <v>655</v>
      </c>
      <c r="G21" t="s">
        <v>2597</v>
      </c>
    </row>
    <row r="22" spans="1:7" x14ac:dyDescent="0.4">
      <c r="A22" t="s">
        <v>705</v>
      </c>
      <c r="B22" t="s">
        <v>2590</v>
      </c>
      <c r="C22" t="s">
        <v>706</v>
      </c>
      <c r="D22" t="s">
        <v>660</v>
      </c>
      <c r="E22" t="s">
        <v>2591</v>
      </c>
      <c r="F22" t="s">
        <v>655</v>
      </c>
      <c r="G22" t="s">
        <v>2597</v>
      </c>
    </row>
    <row r="23" spans="1:7" x14ac:dyDescent="0.4">
      <c r="A23" t="s">
        <v>708</v>
      </c>
      <c r="B23" t="s">
        <v>2590</v>
      </c>
      <c r="C23" t="s">
        <v>709</v>
      </c>
      <c r="D23" t="s">
        <v>660</v>
      </c>
      <c r="E23" t="s">
        <v>2591</v>
      </c>
      <c r="F23" t="s">
        <v>655</v>
      </c>
      <c r="G23" t="s">
        <v>2597</v>
      </c>
    </row>
    <row r="24" spans="1:7" x14ac:dyDescent="0.4">
      <c r="A24" t="s">
        <v>711</v>
      </c>
      <c r="B24" t="s">
        <v>2590</v>
      </c>
      <c r="C24" t="s">
        <v>712</v>
      </c>
      <c r="D24" t="s">
        <v>660</v>
      </c>
      <c r="E24" t="s">
        <v>2591</v>
      </c>
      <c r="F24" t="s">
        <v>655</v>
      </c>
      <c r="G24" t="s">
        <v>2597</v>
      </c>
    </row>
    <row r="25" spans="1:7" x14ac:dyDescent="0.4">
      <c r="A25" t="s">
        <v>41</v>
      </c>
      <c r="B25" t="s">
        <v>2590</v>
      </c>
      <c r="C25" t="s">
        <v>715</v>
      </c>
      <c r="D25" t="s">
        <v>720</v>
      </c>
      <c r="E25" t="s">
        <v>2591</v>
      </c>
      <c r="F25" t="s">
        <v>2598</v>
      </c>
      <c r="G25" t="s">
        <v>2599</v>
      </c>
    </row>
    <row r="26" spans="1:7" x14ac:dyDescent="0.4">
      <c r="A26" t="s">
        <v>42</v>
      </c>
      <c r="B26" t="s">
        <v>2590</v>
      </c>
      <c r="C26" t="s">
        <v>723</v>
      </c>
      <c r="D26" t="s">
        <v>660</v>
      </c>
      <c r="E26" t="s">
        <v>2591</v>
      </c>
      <c r="F26" t="s">
        <v>655</v>
      </c>
      <c r="G26" t="s">
        <v>2597</v>
      </c>
    </row>
    <row r="27" spans="1:7" x14ac:dyDescent="0.4">
      <c r="A27" t="s">
        <v>43</v>
      </c>
      <c r="B27" t="s">
        <v>728</v>
      </c>
      <c r="C27" t="s">
        <v>726</v>
      </c>
      <c r="D27" t="s">
        <v>637</v>
      </c>
      <c r="E27" t="s">
        <v>2600</v>
      </c>
      <c r="F27" t="s">
        <v>2601</v>
      </c>
      <c r="G27" t="s">
        <v>2602</v>
      </c>
    </row>
    <row r="28" spans="1:7" x14ac:dyDescent="0.4">
      <c r="A28" t="s">
        <v>738</v>
      </c>
      <c r="B28" t="s">
        <v>2590</v>
      </c>
      <c r="C28" t="s">
        <v>740</v>
      </c>
      <c r="D28" t="s">
        <v>746</v>
      </c>
      <c r="E28" t="s">
        <v>2591</v>
      </c>
      <c r="F28" t="s">
        <v>2598</v>
      </c>
      <c r="G28" t="s">
        <v>2603</v>
      </c>
    </row>
    <row r="29" spans="1:7" x14ac:dyDescent="0.4">
      <c r="A29" t="s">
        <v>44</v>
      </c>
      <c r="B29" t="s">
        <v>2590</v>
      </c>
      <c r="C29" t="s">
        <v>747</v>
      </c>
      <c r="D29" t="s">
        <v>660</v>
      </c>
      <c r="E29" t="s">
        <v>2591</v>
      </c>
      <c r="F29" t="s">
        <v>655</v>
      </c>
      <c r="G29" t="s">
        <v>2592</v>
      </c>
    </row>
    <row r="30" spans="1:7" x14ac:dyDescent="0.4">
      <c r="A30" t="s">
        <v>45</v>
      </c>
      <c r="B30" t="s">
        <v>2590</v>
      </c>
      <c r="C30" t="s">
        <v>752</v>
      </c>
      <c r="D30" t="s">
        <v>753</v>
      </c>
      <c r="E30" t="s">
        <v>2591</v>
      </c>
      <c r="F30" t="s">
        <v>655</v>
      </c>
      <c r="G30" t="s">
        <v>2592</v>
      </c>
    </row>
    <row r="31" spans="1:7" x14ac:dyDescent="0.4">
      <c r="A31" t="s">
        <v>46</v>
      </c>
      <c r="B31" t="s">
        <v>2590</v>
      </c>
      <c r="C31" t="s">
        <v>755</v>
      </c>
      <c r="D31" t="s">
        <v>626</v>
      </c>
      <c r="E31" t="s">
        <v>2591</v>
      </c>
      <c r="F31" t="s">
        <v>655</v>
      </c>
      <c r="G31" t="s">
        <v>2592</v>
      </c>
    </row>
    <row r="32" spans="1:7" x14ac:dyDescent="0.4">
      <c r="A32" t="s">
        <v>47</v>
      </c>
      <c r="B32" t="s">
        <v>2590</v>
      </c>
      <c r="C32" t="s">
        <v>758</v>
      </c>
      <c r="D32" t="s">
        <v>697</v>
      </c>
      <c r="E32" t="s">
        <v>2591</v>
      </c>
      <c r="F32" t="s">
        <v>655</v>
      </c>
      <c r="G32" t="s">
        <v>2592</v>
      </c>
    </row>
    <row r="33" spans="1:7" x14ac:dyDescent="0.4">
      <c r="A33" t="s">
        <v>48</v>
      </c>
      <c r="B33" t="s">
        <v>2590</v>
      </c>
      <c r="C33" t="s">
        <v>760</v>
      </c>
      <c r="D33" t="s">
        <v>660</v>
      </c>
      <c r="E33" t="s">
        <v>2591</v>
      </c>
      <c r="F33" t="s">
        <v>655</v>
      </c>
      <c r="G33" t="s">
        <v>2592</v>
      </c>
    </row>
    <row r="34" spans="1:7" x14ac:dyDescent="0.4">
      <c r="A34" t="s">
        <v>49</v>
      </c>
      <c r="B34" t="s">
        <v>2590</v>
      </c>
      <c r="C34" t="s">
        <v>763</v>
      </c>
      <c r="D34" t="s">
        <v>765</v>
      </c>
      <c r="E34" t="s">
        <v>2591</v>
      </c>
      <c r="F34" t="s">
        <v>655</v>
      </c>
      <c r="G34" t="s">
        <v>2592</v>
      </c>
    </row>
    <row r="35" spans="1:7" x14ac:dyDescent="0.4">
      <c r="A35" t="s">
        <v>50</v>
      </c>
      <c r="B35" t="s">
        <v>2590</v>
      </c>
      <c r="C35" t="s">
        <v>767</v>
      </c>
      <c r="D35" t="s">
        <v>660</v>
      </c>
      <c r="E35" t="s">
        <v>2591</v>
      </c>
      <c r="F35" t="s">
        <v>655</v>
      </c>
      <c r="G35" t="s">
        <v>2592</v>
      </c>
    </row>
    <row r="36" spans="1:7" x14ac:dyDescent="0.4">
      <c r="A36" t="s">
        <v>51</v>
      </c>
      <c r="B36" t="s">
        <v>2590</v>
      </c>
      <c r="C36" t="s">
        <v>770</v>
      </c>
      <c r="D36" t="s">
        <v>660</v>
      </c>
      <c r="E36" t="s">
        <v>2591</v>
      </c>
      <c r="F36" t="s">
        <v>655</v>
      </c>
      <c r="G36" t="s">
        <v>2592</v>
      </c>
    </row>
    <row r="37" spans="1:7" x14ac:dyDescent="0.4">
      <c r="A37" t="s">
        <v>773</v>
      </c>
      <c r="B37" t="s">
        <v>2590</v>
      </c>
      <c r="C37" t="s">
        <v>774</v>
      </c>
      <c r="D37" t="s">
        <v>660</v>
      </c>
      <c r="E37" t="s">
        <v>2591</v>
      </c>
      <c r="F37" t="s">
        <v>655</v>
      </c>
      <c r="G37" t="s">
        <v>2597</v>
      </c>
    </row>
    <row r="38" spans="1:7" x14ac:dyDescent="0.4">
      <c r="A38" t="s">
        <v>776</v>
      </c>
      <c r="B38" t="s">
        <v>2590</v>
      </c>
      <c r="C38" t="s">
        <v>777</v>
      </c>
      <c r="D38" t="s">
        <v>660</v>
      </c>
      <c r="E38" t="s">
        <v>2591</v>
      </c>
      <c r="F38" t="s">
        <v>655</v>
      </c>
      <c r="G38" t="s">
        <v>2597</v>
      </c>
    </row>
    <row r="39" spans="1:7" x14ac:dyDescent="0.4">
      <c r="A39" t="s">
        <v>52</v>
      </c>
      <c r="B39" t="s">
        <v>2590</v>
      </c>
      <c r="C39" t="s">
        <v>779</v>
      </c>
      <c r="D39" t="s">
        <v>630</v>
      </c>
      <c r="E39" t="s">
        <v>2591</v>
      </c>
      <c r="F39" t="s">
        <v>655</v>
      </c>
      <c r="G39" t="s">
        <v>2592</v>
      </c>
    </row>
    <row r="40" spans="1:7" x14ac:dyDescent="0.4">
      <c r="A40" t="s">
        <v>53</v>
      </c>
      <c r="B40" t="s">
        <v>2590</v>
      </c>
      <c r="C40" t="s">
        <v>782</v>
      </c>
      <c r="D40" t="s">
        <v>660</v>
      </c>
      <c r="E40" t="s">
        <v>2591</v>
      </c>
      <c r="F40" t="s">
        <v>655</v>
      </c>
      <c r="G40" t="s">
        <v>2592</v>
      </c>
    </row>
    <row r="41" spans="1:7" x14ac:dyDescent="0.4">
      <c r="A41" t="s">
        <v>54</v>
      </c>
      <c r="B41" t="s">
        <v>2590</v>
      </c>
      <c r="C41" t="s">
        <v>785</v>
      </c>
      <c r="D41" t="s">
        <v>637</v>
      </c>
      <c r="E41" t="s">
        <v>2591</v>
      </c>
      <c r="F41" t="s">
        <v>588</v>
      </c>
      <c r="G41" t="s">
        <v>2592</v>
      </c>
    </row>
    <row r="42" spans="1:7" x14ac:dyDescent="0.4">
      <c r="A42" t="s">
        <v>55</v>
      </c>
      <c r="B42" t="s">
        <v>2590</v>
      </c>
      <c r="C42" t="s">
        <v>789</v>
      </c>
      <c r="D42" t="s">
        <v>697</v>
      </c>
      <c r="E42" t="s">
        <v>2591</v>
      </c>
      <c r="F42" t="s">
        <v>655</v>
      </c>
      <c r="G42" t="s">
        <v>2592</v>
      </c>
    </row>
    <row r="43" spans="1:7" x14ac:dyDescent="0.4">
      <c r="A43" t="s">
        <v>56</v>
      </c>
      <c r="B43" t="s">
        <v>2590</v>
      </c>
      <c r="C43" t="s">
        <v>792</v>
      </c>
      <c r="D43" t="s">
        <v>660</v>
      </c>
      <c r="E43" t="s">
        <v>2591</v>
      </c>
      <c r="F43" t="s">
        <v>655</v>
      </c>
      <c r="G43" t="s">
        <v>2592</v>
      </c>
    </row>
    <row r="44" spans="1:7" x14ac:dyDescent="0.4">
      <c r="A44" t="s">
        <v>57</v>
      </c>
      <c r="B44" t="s">
        <v>2590</v>
      </c>
      <c r="C44" t="s">
        <v>794</v>
      </c>
      <c r="D44" t="s">
        <v>697</v>
      </c>
      <c r="E44" t="s">
        <v>2591</v>
      </c>
      <c r="F44" t="s">
        <v>655</v>
      </c>
      <c r="G44" t="s">
        <v>2592</v>
      </c>
    </row>
    <row r="45" spans="1:7" x14ac:dyDescent="0.4">
      <c r="A45" t="s">
        <v>58</v>
      </c>
      <c r="B45" t="s">
        <v>2590</v>
      </c>
      <c r="C45" t="s">
        <v>796</v>
      </c>
      <c r="D45" t="s">
        <v>697</v>
      </c>
      <c r="E45" t="s">
        <v>2591</v>
      </c>
      <c r="F45" t="s">
        <v>655</v>
      </c>
      <c r="G45" t="s">
        <v>2592</v>
      </c>
    </row>
    <row r="46" spans="1:7" x14ac:dyDescent="0.4">
      <c r="A46" t="s">
        <v>59</v>
      </c>
      <c r="B46" t="s">
        <v>2590</v>
      </c>
      <c r="C46" t="s">
        <v>798</v>
      </c>
      <c r="D46" t="s">
        <v>800</v>
      </c>
      <c r="E46" t="s">
        <v>2591</v>
      </c>
      <c r="F46" t="s">
        <v>655</v>
      </c>
      <c r="G46" t="s">
        <v>2592</v>
      </c>
    </row>
    <row r="47" spans="1:7" x14ac:dyDescent="0.4">
      <c r="A47" t="s">
        <v>60</v>
      </c>
      <c r="B47" t="s">
        <v>2590</v>
      </c>
      <c r="C47" t="s">
        <v>802</v>
      </c>
      <c r="D47" t="s">
        <v>637</v>
      </c>
      <c r="E47" t="s">
        <v>2591</v>
      </c>
      <c r="F47" t="s">
        <v>655</v>
      </c>
      <c r="G47" t="s">
        <v>2592</v>
      </c>
    </row>
    <row r="48" spans="1:7" x14ac:dyDescent="0.4">
      <c r="A48" t="s">
        <v>61</v>
      </c>
      <c r="B48" t="s">
        <v>2590</v>
      </c>
      <c r="C48" t="s">
        <v>806</v>
      </c>
      <c r="D48" t="s">
        <v>810</v>
      </c>
      <c r="E48" t="s">
        <v>2604</v>
      </c>
      <c r="F48" t="s">
        <v>2598</v>
      </c>
      <c r="G48" t="s">
        <v>2605</v>
      </c>
    </row>
    <row r="49" spans="1:7" x14ac:dyDescent="0.4">
      <c r="A49" t="s">
        <v>62</v>
      </c>
      <c r="B49" t="s">
        <v>2590</v>
      </c>
      <c r="C49" t="s">
        <v>816</v>
      </c>
      <c r="D49" t="s">
        <v>637</v>
      </c>
      <c r="E49" t="s">
        <v>2591</v>
      </c>
      <c r="F49" t="s">
        <v>588</v>
      </c>
      <c r="G49" t="s">
        <v>2592</v>
      </c>
    </row>
    <row r="50" spans="1:7" x14ac:dyDescent="0.4">
      <c r="A50" t="s">
        <v>63</v>
      </c>
      <c r="B50" t="s">
        <v>2590</v>
      </c>
      <c r="C50" t="s">
        <v>818</v>
      </c>
      <c r="D50" t="s">
        <v>637</v>
      </c>
      <c r="E50" t="s">
        <v>2591</v>
      </c>
      <c r="F50" t="s">
        <v>655</v>
      </c>
      <c r="G50" t="s">
        <v>2592</v>
      </c>
    </row>
    <row r="51" spans="1:7" x14ac:dyDescent="0.4">
      <c r="A51" t="s">
        <v>64</v>
      </c>
      <c r="B51" t="s">
        <v>2590</v>
      </c>
      <c r="C51" t="s">
        <v>823</v>
      </c>
      <c r="D51" t="s">
        <v>637</v>
      </c>
      <c r="E51" t="s">
        <v>2591</v>
      </c>
      <c r="F51" t="s">
        <v>655</v>
      </c>
      <c r="G51" t="s">
        <v>2592</v>
      </c>
    </row>
    <row r="52" spans="1:7" x14ac:dyDescent="0.4">
      <c r="A52" t="s">
        <v>65</v>
      </c>
      <c r="B52" t="s">
        <v>2590</v>
      </c>
      <c r="C52" t="s">
        <v>826</v>
      </c>
      <c r="D52" t="s">
        <v>765</v>
      </c>
      <c r="E52" t="s">
        <v>2591</v>
      </c>
      <c r="F52" t="s">
        <v>655</v>
      </c>
      <c r="G52" t="s">
        <v>2592</v>
      </c>
    </row>
    <row r="53" spans="1:7" x14ac:dyDescent="0.4">
      <c r="A53" t="s">
        <v>66</v>
      </c>
      <c r="B53" t="s">
        <v>2590</v>
      </c>
      <c r="C53" t="s">
        <v>829</v>
      </c>
      <c r="D53" t="s">
        <v>810</v>
      </c>
      <c r="E53" t="s">
        <v>2591</v>
      </c>
      <c r="F53" t="s">
        <v>655</v>
      </c>
      <c r="G53" t="s">
        <v>2592</v>
      </c>
    </row>
    <row r="54" spans="1:7" x14ac:dyDescent="0.4">
      <c r="A54" t="s">
        <v>67</v>
      </c>
      <c r="B54" t="s">
        <v>2590</v>
      </c>
      <c r="C54" t="s">
        <v>830</v>
      </c>
      <c r="D54" t="s">
        <v>800</v>
      </c>
      <c r="E54" t="s">
        <v>2591</v>
      </c>
      <c r="F54" t="s">
        <v>655</v>
      </c>
      <c r="G54" t="s">
        <v>2592</v>
      </c>
    </row>
    <row r="55" spans="1:7" x14ac:dyDescent="0.4">
      <c r="A55" t="s">
        <v>68</v>
      </c>
      <c r="B55" t="s">
        <v>2590</v>
      </c>
      <c r="C55" t="s">
        <v>832</v>
      </c>
      <c r="D55" t="s">
        <v>800</v>
      </c>
      <c r="E55" t="s">
        <v>2591</v>
      </c>
      <c r="F55" t="s">
        <v>655</v>
      </c>
      <c r="G55" t="s">
        <v>2592</v>
      </c>
    </row>
    <row r="56" spans="1:7" x14ac:dyDescent="0.4">
      <c r="A56" t="s">
        <v>69</v>
      </c>
      <c r="B56" t="s">
        <v>2590</v>
      </c>
      <c r="C56" t="s">
        <v>834</v>
      </c>
      <c r="D56" t="s">
        <v>800</v>
      </c>
      <c r="E56" t="s">
        <v>2591</v>
      </c>
      <c r="F56" t="s">
        <v>655</v>
      </c>
      <c r="G56" t="s">
        <v>2592</v>
      </c>
    </row>
    <row r="57" spans="1:7" x14ac:dyDescent="0.4">
      <c r="A57" t="s">
        <v>70</v>
      </c>
      <c r="B57" t="s">
        <v>2590</v>
      </c>
      <c r="C57" t="s">
        <v>836</v>
      </c>
      <c r="D57" t="s">
        <v>800</v>
      </c>
      <c r="E57" t="s">
        <v>2591</v>
      </c>
      <c r="F57" t="s">
        <v>655</v>
      </c>
      <c r="G57" t="s">
        <v>2592</v>
      </c>
    </row>
    <row r="58" spans="1:7" x14ac:dyDescent="0.4">
      <c r="A58" t="s">
        <v>71</v>
      </c>
      <c r="B58" t="s">
        <v>2590</v>
      </c>
      <c r="C58" t="s">
        <v>838</v>
      </c>
      <c r="D58" t="s">
        <v>800</v>
      </c>
      <c r="E58" t="s">
        <v>2591</v>
      </c>
      <c r="F58" t="s">
        <v>655</v>
      </c>
      <c r="G58" t="s">
        <v>2592</v>
      </c>
    </row>
    <row r="59" spans="1:7" x14ac:dyDescent="0.4">
      <c r="A59" t="s">
        <v>72</v>
      </c>
      <c r="B59" t="s">
        <v>2590</v>
      </c>
      <c r="C59" t="s">
        <v>840</v>
      </c>
      <c r="D59" t="s">
        <v>617</v>
      </c>
      <c r="E59" t="s">
        <v>2591</v>
      </c>
      <c r="F59" t="s">
        <v>655</v>
      </c>
      <c r="G59" t="s">
        <v>2592</v>
      </c>
    </row>
    <row r="60" spans="1:7" x14ac:dyDescent="0.4">
      <c r="A60" t="s">
        <v>844</v>
      </c>
      <c r="B60" t="s">
        <v>2590</v>
      </c>
      <c r="C60" t="s">
        <v>846</v>
      </c>
      <c r="D60" t="s">
        <v>637</v>
      </c>
      <c r="E60" t="s">
        <v>2591</v>
      </c>
      <c r="F60" t="s">
        <v>2598</v>
      </c>
      <c r="G60" t="s">
        <v>2603</v>
      </c>
    </row>
    <row r="61" spans="1:7" x14ac:dyDescent="0.4">
      <c r="A61" t="s">
        <v>73</v>
      </c>
      <c r="B61" t="s">
        <v>2590</v>
      </c>
      <c r="C61" t="s">
        <v>850</v>
      </c>
      <c r="D61" t="s">
        <v>854</v>
      </c>
      <c r="E61" t="s">
        <v>2606</v>
      </c>
      <c r="F61" t="s">
        <v>2598</v>
      </c>
      <c r="G61" t="s">
        <v>2603</v>
      </c>
    </row>
    <row r="62" spans="1:7" x14ac:dyDescent="0.4">
      <c r="A62" t="s">
        <v>74</v>
      </c>
      <c r="B62" t="s">
        <v>2590</v>
      </c>
      <c r="C62" t="s">
        <v>856</v>
      </c>
      <c r="D62" t="s">
        <v>637</v>
      </c>
      <c r="E62" t="s">
        <v>2591</v>
      </c>
      <c r="F62" t="s">
        <v>655</v>
      </c>
      <c r="G62" t="s">
        <v>2592</v>
      </c>
    </row>
    <row r="63" spans="1:7" x14ac:dyDescent="0.4">
      <c r="A63" t="s">
        <v>75</v>
      </c>
      <c r="B63" t="s">
        <v>2590</v>
      </c>
      <c r="C63" t="s">
        <v>860</v>
      </c>
      <c r="D63" t="s">
        <v>617</v>
      </c>
      <c r="E63" t="s">
        <v>2591</v>
      </c>
      <c r="F63" t="s">
        <v>655</v>
      </c>
      <c r="G63" t="s">
        <v>2592</v>
      </c>
    </row>
    <row r="64" spans="1:7" x14ac:dyDescent="0.4">
      <c r="A64" t="s">
        <v>864</v>
      </c>
      <c r="B64" t="s">
        <v>868</v>
      </c>
      <c r="C64" t="s">
        <v>866</v>
      </c>
      <c r="D64" t="s">
        <v>869</v>
      </c>
      <c r="E64" t="s">
        <v>2591</v>
      </c>
      <c r="F64" t="s">
        <v>2607</v>
      </c>
      <c r="G64" t="s">
        <v>2602</v>
      </c>
    </row>
    <row r="65" spans="1:7" x14ac:dyDescent="0.4">
      <c r="A65" t="s">
        <v>76</v>
      </c>
      <c r="B65" t="s">
        <v>2590</v>
      </c>
      <c r="C65" t="s">
        <v>871</v>
      </c>
      <c r="D65" t="s">
        <v>810</v>
      </c>
      <c r="E65" t="s">
        <v>2591</v>
      </c>
      <c r="F65" t="s">
        <v>655</v>
      </c>
      <c r="G65" t="s">
        <v>2592</v>
      </c>
    </row>
    <row r="66" spans="1:7" x14ac:dyDescent="0.4">
      <c r="A66" t="s">
        <v>77</v>
      </c>
      <c r="B66" t="s">
        <v>728</v>
      </c>
      <c r="C66" t="s">
        <v>876</v>
      </c>
      <c r="D66" t="s">
        <v>880</v>
      </c>
      <c r="E66" t="s">
        <v>2608</v>
      </c>
      <c r="F66" t="s">
        <v>881</v>
      </c>
      <c r="G66" t="s">
        <v>2602</v>
      </c>
    </row>
    <row r="67" spans="1:7" x14ac:dyDescent="0.4">
      <c r="A67" t="s">
        <v>78</v>
      </c>
      <c r="B67" t="s">
        <v>885</v>
      </c>
      <c r="C67" t="s">
        <v>883</v>
      </c>
      <c r="D67" t="s">
        <v>887</v>
      </c>
      <c r="E67" t="s">
        <v>2608</v>
      </c>
      <c r="F67" t="s">
        <v>2601</v>
      </c>
      <c r="G67" t="s">
        <v>886</v>
      </c>
    </row>
    <row r="68" spans="1:7" x14ac:dyDescent="0.4">
      <c r="A68" t="s">
        <v>79</v>
      </c>
      <c r="B68" t="s">
        <v>728</v>
      </c>
      <c r="C68" t="s">
        <v>890</v>
      </c>
      <c r="D68" t="s">
        <v>887</v>
      </c>
      <c r="E68" t="s">
        <v>2608</v>
      </c>
      <c r="F68" t="s">
        <v>2609</v>
      </c>
      <c r="G68" t="s">
        <v>2602</v>
      </c>
    </row>
    <row r="69" spans="1:7" x14ac:dyDescent="0.4">
      <c r="A69" t="s">
        <v>80</v>
      </c>
      <c r="B69" t="s">
        <v>2590</v>
      </c>
      <c r="C69" t="s">
        <v>893</v>
      </c>
      <c r="D69" t="s">
        <v>800</v>
      </c>
      <c r="E69" t="s">
        <v>2591</v>
      </c>
      <c r="F69" t="s">
        <v>655</v>
      </c>
      <c r="G69" t="s">
        <v>2592</v>
      </c>
    </row>
    <row r="70" spans="1:7" x14ac:dyDescent="0.4">
      <c r="A70" t="s">
        <v>895</v>
      </c>
      <c r="B70" t="s">
        <v>885</v>
      </c>
      <c r="C70" t="s">
        <v>897</v>
      </c>
      <c r="D70" t="s">
        <v>887</v>
      </c>
      <c r="E70" t="s">
        <v>2608</v>
      </c>
      <c r="F70" t="s">
        <v>2610</v>
      </c>
      <c r="G70" t="s">
        <v>899</v>
      </c>
    </row>
    <row r="71" spans="1:7" x14ac:dyDescent="0.4">
      <c r="A71" t="s">
        <v>81</v>
      </c>
      <c r="B71" t="s">
        <v>2593</v>
      </c>
      <c r="C71" t="s">
        <v>901</v>
      </c>
      <c r="D71" t="s">
        <v>903</v>
      </c>
      <c r="E71" t="s">
        <v>2606</v>
      </c>
      <c r="F71" t="s">
        <v>2611</v>
      </c>
      <c r="G71" t="s">
        <v>2595</v>
      </c>
    </row>
    <row r="72" spans="1:7" x14ac:dyDescent="0.4">
      <c r="A72" t="s">
        <v>82</v>
      </c>
      <c r="B72" t="s">
        <v>2590</v>
      </c>
      <c r="C72" t="s">
        <v>907</v>
      </c>
      <c r="D72" t="s">
        <v>637</v>
      </c>
      <c r="E72" t="s">
        <v>2591</v>
      </c>
      <c r="F72" t="s">
        <v>655</v>
      </c>
      <c r="G72" t="s">
        <v>2592</v>
      </c>
    </row>
    <row r="73" spans="1:7" x14ac:dyDescent="0.4">
      <c r="A73" t="s">
        <v>83</v>
      </c>
      <c r="B73" t="s">
        <v>2590</v>
      </c>
      <c r="C73" t="s">
        <v>909</v>
      </c>
      <c r="D73" t="s">
        <v>800</v>
      </c>
      <c r="E73" t="s">
        <v>2591</v>
      </c>
      <c r="F73" t="s">
        <v>655</v>
      </c>
      <c r="G73" t="s">
        <v>2592</v>
      </c>
    </row>
    <row r="74" spans="1:7" x14ac:dyDescent="0.4">
      <c r="A74" t="s">
        <v>84</v>
      </c>
      <c r="B74" t="s">
        <v>2590</v>
      </c>
      <c r="C74" t="s">
        <v>913</v>
      </c>
      <c r="D74" t="s">
        <v>800</v>
      </c>
      <c r="E74" t="s">
        <v>2591</v>
      </c>
      <c r="F74" t="s">
        <v>655</v>
      </c>
      <c r="G74" t="s">
        <v>2592</v>
      </c>
    </row>
    <row r="75" spans="1:7" x14ac:dyDescent="0.4">
      <c r="A75" t="s">
        <v>915</v>
      </c>
      <c r="B75" t="s">
        <v>2590</v>
      </c>
      <c r="C75" t="s">
        <v>917</v>
      </c>
      <c r="D75" t="s">
        <v>630</v>
      </c>
      <c r="E75" t="s">
        <v>2606</v>
      </c>
      <c r="F75" t="s">
        <v>2598</v>
      </c>
      <c r="G75" t="s">
        <v>2603</v>
      </c>
    </row>
    <row r="76" spans="1:7" x14ac:dyDescent="0.4">
      <c r="A76" t="s">
        <v>85</v>
      </c>
      <c r="B76" t="s">
        <v>2590</v>
      </c>
      <c r="C76" t="s">
        <v>920</v>
      </c>
      <c r="D76" t="s">
        <v>800</v>
      </c>
      <c r="E76" t="s">
        <v>2591</v>
      </c>
      <c r="F76" t="s">
        <v>655</v>
      </c>
      <c r="G76" t="s">
        <v>2592</v>
      </c>
    </row>
    <row r="77" spans="1:7" x14ac:dyDescent="0.4">
      <c r="A77" t="s">
        <v>924</v>
      </c>
      <c r="B77" t="s">
        <v>2590</v>
      </c>
      <c r="C77" t="s">
        <v>925</v>
      </c>
      <c r="D77" t="s">
        <v>660</v>
      </c>
      <c r="E77" t="s">
        <v>2591</v>
      </c>
      <c r="F77" t="s">
        <v>655</v>
      </c>
      <c r="G77" t="s">
        <v>2597</v>
      </c>
    </row>
    <row r="78" spans="1:7" x14ac:dyDescent="0.4">
      <c r="A78" t="s">
        <v>86</v>
      </c>
      <c r="B78" t="s">
        <v>2590</v>
      </c>
      <c r="C78" t="s">
        <v>928</v>
      </c>
      <c r="D78" t="s">
        <v>637</v>
      </c>
      <c r="E78" t="s">
        <v>2591</v>
      </c>
      <c r="F78" t="s">
        <v>2598</v>
      </c>
      <c r="G78" t="s">
        <v>2612</v>
      </c>
    </row>
    <row r="79" spans="1:7" x14ac:dyDescent="0.4">
      <c r="A79" t="s">
        <v>87</v>
      </c>
      <c r="B79" t="s">
        <v>2590</v>
      </c>
      <c r="C79" t="s">
        <v>931</v>
      </c>
      <c r="D79" t="s">
        <v>933</v>
      </c>
      <c r="E79" t="s">
        <v>2591</v>
      </c>
      <c r="F79" t="s">
        <v>588</v>
      </c>
      <c r="G79" t="s">
        <v>2592</v>
      </c>
    </row>
    <row r="80" spans="1:7" x14ac:dyDescent="0.4">
      <c r="A80" t="s">
        <v>88</v>
      </c>
      <c r="B80" t="s">
        <v>2590</v>
      </c>
      <c r="C80" t="s">
        <v>935</v>
      </c>
      <c r="D80" t="s">
        <v>746</v>
      </c>
      <c r="E80" t="s">
        <v>2591</v>
      </c>
      <c r="F80" t="s">
        <v>2598</v>
      </c>
      <c r="G80" t="s">
        <v>2612</v>
      </c>
    </row>
    <row r="81" spans="1:7" x14ac:dyDescent="0.4">
      <c r="A81" t="s">
        <v>937</v>
      </c>
      <c r="B81" t="s">
        <v>728</v>
      </c>
      <c r="C81" t="s">
        <v>939</v>
      </c>
      <c r="D81" t="s">
        <v>940</v>
      </c>
      <c r="E81" t="s">
        <v>2591</v>
      </c>
      <c r="F81" t="s">
        <v>881</v>
      </c>
      <c r="G81" t="s">
        <v>2602</v>
      </c>
    </row>
    <row r="82" spans="1:7" x14ac:dyDescent="0.4">
      <c r="A82" t="s">
        <v>89</v>
      </c>
      <c r="B82" t="s">
        <v>2590</v>
      </c>
      <c r="C82" t="s">
        <v>943</v>
      </c>
      <c r="D82" t="s">
        <v>810</v>
      </c>
      <c r="E82" t="s">
        <v>2591</v>
      </c>
      <c r="F82" t="s">
        <v>2598</v>
      </c>
      <c r="G82" t="s">
        <v>2612</v>
      </c>
    </row>
    <row r="83" spans="1:7" x14ac:dyDescent="0.4">
      <c r="A83" t="s">
        <v>944</v>
      </c>
      <c r="B83" t="s">
        <v>2590</v>
      </c>
      <c r="C83" t="s">
        <v>945</v>
      </c>
      <c r="E83" t="s">
        <v>2591</v>
      </c>
      <c r="F83" t="s">
        <v>588</v>
      </c>
      <c r="G83" t="s">
        <v>2592</v>
      </c>
    </row>
    <row r="84" spans="1:7" x14ac:dyDescent="0.4">
      <c r="A84" t="s">
        <v>947</v>
      </c>
      <c r="B84" t="s">
        <v>2590</v>
      </c>
      <c r="C84" t="s">
        <v>948</v>
      </c>
      <c r="E84" t="s">
        <v>2591</v>
      </c>
      <c r="F84" t="s">
        <v>588</v>
      </c>
      <c r="G84" t="s">
        <v>2592</v>
      </c>
    </row>
    <row r="85" spans="1:7" x14ac:dyDescent="0.4">
      <c r="A85" t="s">
        <v>90</v>
      </c>
      <c r="B85" t="s">
        <v>2590</v>
      </c>
      <c r="C85" t="s">
        <v>951</v>
      </c>
      <c r="D85" t="s">
        <v>810</v>
      </c>
      <c r="E85" t="s">
        <v>2600</v>
      </c>
      <c r="F85" t="s">
        <v>2598</v>
      </c>
      <c r="G85" t="s">
        <v>2602</v>
      </c>
    </row>
    <row r="86" spans="1:7" x14ac:dyDescent="0.4">
      <c r="A86" t="s">
        <v>91</v>
      </c>
      <c r="B86" t="s">
        <v>728</v>
      </c>
      <c r="C86" t="s">
        <v>953</v>
      </c>
      <c r="D86" t="s">
        <v>955</v>
      </c>
      <c r="E86" t="s">
        <v>2608</v>
      </c>
      <c r="F86" t="s">
        <v>2613</v>
      </c>
      <c r="G86" t="s">
        <v>2602</v>
      </c>
    </row>
    <row r="87" spans="1:7" x14ac:dyDescent="0.4">
      <c r="A87" t="s">
        <v>92</v>
      </c>
      <c r="B87" t="s">
        <v>2590</v>
      </c>
      <c r="C87" t="s">
        <v>959</v>
      </c>
      <c r="D87" t="s">
        <v>2614</v>
      </c>
      <c r="E87" t="s">
        <v>2606</v>
      </c>
      <c r="F87" t="s">
        <v>2615</v>
      </c>
      <c r="G87" t="s">
        <v>2602</v>
      </c>
    </row>
    <row r="88" spans="1:7" x14ac:dyDescent="0.4">
      <c r="A88" t="s">
        <v>963</v>
      </c>
      <c r="B88" t="s">
        <v>2590</v>
      </c>
      <c r="C88" t="s">
        <v>965</v>
      </c>
      <c r="D88" t="s">
        <v>968</v>
      </c>
      <c r="E88" t="s">
        <v>2600</v>
      </c>
      <c r="F88" t="s">
        <v>2598</v>
      </c>
      <c r="G88" t="s">
        <v>2612</v>
      </c>
    </row>
    <row r="89" spans="1:7" x14ac:dyDescent="0.4">
      <c r="A89" t="s">
        <v>969</v>
      </c>
      <c r="B89" t="s">
        <v>2593</v>
      </c>
      <c r="C89" t="s">
        <v>971</v>
      </c>
      <c r="D89" t="s">
        <v>975</v>
      </c>
      <c r="E89" t="s">
        <v>2591</v>
      </c>
      <c r="F89" t="s">
        <v>2594</v>
      </c>
      <c r="G89" t="s">
        <v>2616</v>
      </c>
    </row>
    <row r="90" spans="1:7" x14ac:dyDescent="0.4">
      <c r="A90" t="s">
        <v>976</v>
      </c>
      <c r="B90" t="s">
        <v>2590</v>
      </c>
      <c r="C90" t="s">
        <v>977</v>
      </c>
      <c r="E90" t="s">
        <v>2591</v>
      </c>
      <c r="F90" t="s">
        <v>588</v>
      </c>
      <c r="G90" t="s">
        <v>2592</v>
      </c>
    </row>
    <row r="91" spans="1:7" x14ac:dyDescent="0.4">
      <c r="A91" t="s">
        <v>978</v>
      </c>
      <c r="B91" t="s">
        <v>2590</v>
      </c>
      <c r="C91" t="s">
        <v>979</v>
      </c>
      <c r="D91" t="s">
        <v>603</v>
      </c>
      <c r="E91" t="s">
        <v>2591</v>
      </c>
      <c r="F91" t="s">
        <v>588</v>
      </c>
      <c r="G91" t="s">
        <v>2592</v>
      </c>
    </row>
    <row r="92" spans="1:7" x14ac:dyDescent="0.4">
      <c r="A92" t="s">
        <v>982</v>
      </c>
      <c r="B92" t="s">
        <v>2590</v>
      </c>
      <c r="C92" t="s">
        <v>984</v>
      </c>
      <c r="D92" t="s">
        <v>746</v>
      </c>
      <c r="E92" t="s">
        <v>2591</v>
      </c>
      <c r="F92" t="s">
        <v>588</v>
      </c>
      <c r="G92" t="s">
        <v>2592</v>
      </c>
    </row>
    <row r="93" spans="1:7" x14ac:dyDescent="0.4">
      <c r="A93" t="s">
        <v>93</v>
      </c>
      <c r="B93" t="s">
        <v>728</v>
      </c>
      <c r="C93" t="s">
        <v>987</v>
      </c>
      <c r="D93" t="s">
        <v>989</v>
      </c>
      <c r="E93" t="s">
        <v>2591</v>
      </c>
      <c r="F93" t="s">
        <v>881</v>
      </c>
      <c r="G93" t="s">
        <v>2602</v>
      </c>
    </row>
    <row r="94" spans="1:7" x14ac:dyDescent="0.4">
      <c r="A94" t="s">
        <v>94</v>
      </c>
      <c r="B94" t="s">
        <v>2590</v>
      </c>
      <c r="C94" t="s">
        <v>991</v>
      </c>
      <c r="D94" t="s">
        <v>800</v>
      </c>
      <c r="E94" t="s">
        <v>2591</v>
      </c>
      <c r="F94" t="s">
        <v>588</v>
      </c>
      <c r="G94" t="s">
        <v>2592</v>
      </c>
    </row>
    <row r="95" spans="1:7" x14ac:dyDescent="0.4">
      <c r="A95" t="s">
        <v>95</v>
      </c>
      <c r="B95" t="s">
        <v>2590</v>
      </c>
      <c r="C95" t="s">
        <v>2454</v>
      </c>
      <c r="D95" t="s">
        <v>746</v>
      </c>
      <c r="E95" t="s">
        <v>2591</v>
      </c>
      <c r="F95" t="s">
        <v>588</v>
      </c>
      <c r="G95" t="s">
        <v>2592</v>
      </c>
    </row>
    <row r="96" spans="1:7" x14ac:dyDescent="0.4">
      <c r="A96" t="s">
        <v>96</v>
      </c>
      <c r="B96" t="s">
        <v>728</v>
      </c>
      <c r="C96" t="s">
        <v>1000</v>
      </c>
      <c r="D96" t="s">
        <v>1002</v>
      </c>
      <c r="E96" t="s">
        <v>2604</v>
      </c>
      <c r="F96" t="s">
        <v>881</v>
      </c>
      <c r="G96" t="s">
        <v>2602</v>
      </c>
    </row>
    <row r="97" spans="1:7" x14ac:dyDescent="0.4">
      <c r="A97" t="s">
        <v>97</v>
      </c>
      <c r="B97" t="s">
        <v>728</v>
      </c>
      <c r="C97" t="s">
        <v>1004</v>
      </c>
      <c r="D97" t="s">
        <v>1006</v>
      </c>
      <c r="E97" t="s">
        <v>2608</v>
      </c>
      <c r="F97" t="s">
        <v>2609</v>
      </c>
      <c r="G97" t="s">
        <v>2602</v>
      </c>
    </row>
    <row r="98" spans="1:7" x14ac:dyDescent="0.4">
      <c r="A98" t="s">
        <v>98</v>
      </c>
      <c r="B98" t="s">
        <v>728</v>
      </c>
      <c r="C98" t="s">
        <v>1008</v>
      </c>
      <c r="D98" t="s">
        <v>1010</v>
      </c>
      <c r="E98" t="s">
        <v>2608</v>
      </c>
      <c r="F98" t="s">
        <v>2609</v>
      </c>
      <c r="G98" t="s">
        <v>2602</v>
      </c>
    </row>
    <row r="99" spans="1:7" x14ac:dyDescent="0.4">
      <c r="A99" t="s">
        <v>1012</v>
      </c>
      <c r="B99" t="s">
        <v>2593</v>
      </c>
      <c r="C99" t="s">
        <v>1014</v>
      </c>
      <c r="D99" t="s">
        <v>1017</v>
      </c>
      <c r="E99" t="s">
        <v>2591</v>
      </c>
      <c r="F99" t="s">
        <v>2594</v>
      </c>
      <c r="G99" t="s">
        <v>886</v>
      </c>
    </row>
    <row r="100" spans="1:7" x14ac:dyDescent="0.4">
      <c r="A100" t="s">
        <v>1018</v>
      </c>
      <c r="B100" t="s">
        <v>2593</v>
      </c>
      <c r="C100" t="s">
        <v>1020</v>
      </c>
      <c r="D100" t="s">
        <v>1017</v>
      </c>
      <c r="E100" t="s">
        <v>2591</v>
      </c>
      <c r="F100" t="s">
        <v>2594</v>
      </c>
      <c r="G100" t="s">
        <v>886</v>
      </c>
    </row>
    <row r="101" spans="1:7" x14ac:dyDescent="0.4">
      <c r="A101" t="s">
        <v>1022</v>
      </c>
      <c r="B101" t="s">
        <v>2593</v>
      </c>
      <c r="C101" t="s">
        <v>1024</v>
      </c>
      <c r="D101" t="s">
        <v>1017</v>
      </c>
      <c r="E101" t="s">
        <v>2591</v>
      </c>
      <c r="F101" t="s">
        <v>2594</v>
      </c>
      <c r="G101" t="s">
        <v>886</v>
      </c>
    </row>
    <row r="102" spans="1:7" x14ac:dyDescent="0.4">
      <c r="A102" t="s">
        <v>99</v>
      </c>
      <c r="B102" t="s">
        <v>2590</v>
      </c>
      <c r="C102" t="s">
        <v>2617</v>
      </c>
      <c r="D102" t="s">
        <v>637</v>
      </c>
      <c r="E102" t="s">
        <v>2600</v>
      </c>
      <c r="F102" t="s">
        <v>2618</v>
      </c>
      <c r="G102" t="s">
        <v>2602</v>
      </c>
    </row>
    <row r="103" spans="1:7" x14ac:dyDescent="0.4">
      <c r="A103" t="s">
        <v>100</v>
      </c>
      <c r="B103" t="s">
        <v>2590</v>
      </c>
      <c r="C103" t="s">
        <v>1031</v>
      </c>
      <c r="D103" t="s">
        <v>630</v>
      </c>
      <c r="E103" t="s">
        <v>2591</v>
      </c>
      <c r="F103" t="s">
        <v>2598</v>
      </c>
      <c r="G103" t="s">
        <v>2597</v>
      </c>
    </row>
    <row r="104" spans="1:7" x14ac:dyDescent="0.4">
      <c r="A104" t="s">
        <v>101</v>
      </c>
      <c r="B104" t="s">
        <v>728</v>
      </c>
      <c r="C104" t="s">
        <v>2619</v>
      </c>
      <c r="D104" t="s">
        <v>637</v>
      </c>
      <c r="E104" t="s">
        <v>2600</v>
      </c>
      <c r="F104" t="s">
        <v>2615</v>
      </c>
      <c r="G104" t="s">
        <v>2602</v>
      </c>
    </row>
    <row r="105" spans="1:7" x14ac:dyDescent="0.4">
      <c r="A105" t="s">
        <v>102</v>
      </c>
      <c r="B105" t="s">
        <v>2590</v>
      </c>
      <c r="C105" t="s">
        <v>1039</v>
      </c>
      <c r="D105" t="s">
        <v>746</v>
      </c>
      <c r="E105" t="s">
        <v>2591</v>
      </c>
      <c r="F105" t="s">
        <v>588</v>
      </c>
      <c r="G105" t="s">
        <v>2592</v>
      </c>
    </row>
    <row r="106" spans="1:7" x14ac:dyDescent="0.4">
      <c r="A106" t="s">
        <v>103</v>
      </c>
      <c r="B106" t="s">
        <v>2593</v>
      </c>
      <c r="C106" t="s">
        <v>2620</v>
      </c>
      <c r="D106" t="s">
        <v>1046</v>
      </c>
      <c r="E106" t="s">
        <v>2606</v>
      </c>
      <c r="F106" t="s">
        <v>2621</v>
      </c>
      <c r="G106" t="s">
        <v>2602</v>
      </c>
    </row>
    <row r="107" spans="1:7" x14ac:dyDescent="0.4">
      <c r="A107" t="s">
        <v>104</v>
      </c>
      <c r="B107" t="s">
        <v>2590</v>
      </c>
      <c r="C107" t="s">
        <v>1047</v>
      </c>
      <c r="D107" t="s">
        <v>630</v>
      </c>
      <c r="E107" t="s">
        <v>2591</v>
      </c>
      <c r="F107" t="s">
        <v>655</v>
      </c>
      <c r="G107" t="s">
        <v>2592</v>
      </c>
    </row>
    <row r="108" spans="1:7" x14ac:dyDescent="0.4">
      <c r="A108" t="s">
        <v>1051</v>
      </c>
      <c r="B108" t="s">
        <v>2593</v>
      </c>
      <c r="C108" t="s">
        <v>1053</v>
      </c>
      <c r="D108" t="s">
        <v>1056</v>
      </c>
      <c r="E108" t="s">
        <v>2591</v>
      </c>
      <c r="F108" t="s">
        <v>2594</v>
      </c>
      <c r="G108" t="s">
        <v>2616</v>
      </c>
    </row>
    <row r="109" spans="1:7" x14ac:dyDescent="0.4">
      <c r="A109" t="s">
        <v>1057</v>
      </c>
      <c r="B109" t="s">
        <v>2590</v>
      </c>
      <c r="C109" t="s">
        <v>1059</v>
      </c>
      <c r="D109" t="s">
        <v>630</v>
      </c>
      <c r="E109" t="s">
        <v>2591</v>
      </c>
      <c r="F109" t="s">
        <v>588</v>
      </c>
      <c r="G109" t="s">
        <v>2622</v>
      </c>
    </row>
    <row r="110" spans="1:7" x14ac:dyDescent="0.4">
      <c r="A110" t="s">
        <v>105</v>
      </c>
      <c r="B110" t="s">
        <v>2590</v>
      </c>
      <c r="C110" t="s">
        <v>1064</v>
      </c>
      <c r="D110" t="s">
        <v>697</v>
      </c>
      <c r="E110" t="s">
        <v>2591</v>
      </c>
      <c r="F110" t="s">
        <v>588</v>
      </c>
      <c r="G110" t="s">
        <v>2592</v>
      </c>
    </row>
    <row r="111" spans="1:7" x14ac:dyDescent="0.4">
      <c r="A111" t="s">
        <v>106</v>
      </c>
      <c r="B111" t="s">
        <v>2593</v>
      </c>
      <c r="C111" t="s">
        <v>1067</v>
      </c>
      <c r="D111" t="s">
        <v>1069</v>
      </c>
      <c r="E111" t="s">
        <v>2591</v>
      </c>
      <c r="F111" t="s">
        <v>2623</v>
      </c>
      <c r="G111" t="s">
        <v>2616</v>
      </c>
    </row>
    <row r="112" spans="1:7" x14ac:dyDescent="0.4">
      <c r="A112" t="s">
        <v>1070</v>
      </c>
      <c r="B112" t="s">
        <v>2593</v>
      </c>
      <c r="C112" t="s">
        <v>1072</v>
      </c>
      <c r="D112" t="s">
        <v>637</v>
      </c>
      <c r="E112" t="s">
        <v>2608</v>
      </c>
      <c r="F112" t="s">
        <v>2594</v>
      </c>
      <c r="G112" t="s">
        <v>2616</v>
      </c>
    </row>
    <row r="113" spans="1:7" x14ac:dyDescent="0.4">
      <c r="A113" t="s">
        <v>1075</v>
      </c>
      <c r="B113" t="s">
        <v>2593</v>
      </c>
      <c r="C113" t="s">
        <v>1076</v>
      </c>
      <c r="D113" t="s">
        <v>1078</v>
      </c>
      <c r="E113" t="s">
        <v>2591</v>
      </c>
      <c r="F113" t="s">
        <v>2594</v>
      </c>
      <c r="G113" t="s">
        <v>2602</v>
      </c>
    </row>
    <row r="114" spans="1:7" x14ac:dyDescent="0.4">
      <c r="A114" t="s">
        <v>1079</v>
      </c>
      <c r="B114" t="s">
        <v>2590</v>
      </c>
      <c r="C114" t="s">
        <v>1081</v>
      </c>
      <c r="D114" t="s">
        <v>630</v>
      </c>
      <c r="E114" t="s">
        <v>2604</v>
      </c>
      <c r="F114" t="s">
        <v>2598</v>
      </c>
      <c r="G114" t="s">
        <v>2603</v>
      </c>
    </row>
    <row r="115" spans="1:7" x14ac:dyDescent="0.4">
      <c r="A115" t="s">
        <v>107</v>
      </c>
      <c r="B115" t="s">
        <v>2590</v>
      </c>
      <c r="C115" t="s">
        <v>1087</v>
      </c>
      <c r="D115" t="s">
        <v>746</v>
      </c>
      <c r="E115" t="s">
        <v>2604</v>
      </c>
      <c r="F115" t="s">
        <v>2598</v>
      </c>
      <c r="G115" t="s">
        <v>2603</v>
      </c>
    </row>
    <row r="116" spans="1:7" x14ac:dyDescent="0.4">
      <c r="A116" t="s">
        <v>1088</v>
      </c>
      <c r="B116" t="s">
        <v>2593</v>
      </c>
      <c r="C116" t="s">
        <v>1090</v>
      </c>
      <c r="D116" t="s">
        <v>1092</v>
      </c>
      <c r="E116" t="s">
        <v>2608</v>
      </c>
      <c r="F116" t="s">
        <v>2594</v>
      </c>
      <c r="G116" t="s">
        <v>2616</v>
      </c>
    </row>
    <row r="117" spans="1:7" x14ac:dyDescent="0.4">
      <c r="A117" t="s">
        <v>1094</v>
      </c>
      <c r="B117" t="s">
        <v>2590</v>
      </c>
      <c r="C117" t="s">
        <v>1095</v>
      </c>
      <c r="D117" t="s">
        <v>1098</v>
      </c>
      <c r="E117" t="s">
        <v>2591</v>
      </c>
      <c r="F117" t="s">
        <v>2598</v>
      </c>
      <c r="G117" t="s">
        <v>2612</v>
      </c>
    </row>
    <row r="118" spans="1:7" x14ac:dyDescent="0.4">
      <c r="A118" t="s">
        <v>108</v>
      </c>
      <c r="B118" t="s">
        <v>2593</v>
      </c>
      <c r="C118" t="s">
        <v>2624</v>
      </c>
      <c r="D118" t="s">
        <v>975</v>
      </c>
      <c r="E118" t="s">
        <v>2600</v>
      </c>
      <c r="F118" t="s">
        <v>2594</v>
      </c>
      <c r="G118" t="s">
        <v>2616</v>
      </c>
    </row>
    <row r="119" spans="1:7" x14ac:dyDescent="0.4">
      <c r="A119" t="s">
        <v>109</v>
      </c>
      <c r="B119" t="s">
        <v>2590</v>
      </c>
      <c r="C119" t="s">
        <v>1106</v>
      </c>
      <c r="D119" t="s">
        <v>617</v>
      </c>
      <c r="E119" t="s">
        <v>2591</v>
      </c>
      <c r="F119" t="s">
        <v>655</v>
      </c>
      <c r="G119" t="s">
        <v>2592</v>
      </c>
    </row>
    <row r="120" spans="1:7" x14ac:dyDescent="0.4">
      <c r="A120" t="s">
        <v>1108</v>
      </c>
      <c r="B120" t="s">
        <v>2590</v>
      </c>
      <c r="C120" t="s">
        <v>1109</v>
      </c>
      <c r="D120" t="s">
        <v>1113</v>
      </c>
      <c r="E120" t="s">
        <v>2608</v>
      </c>
      <c r="F120" t="s">
        <v>2598</v>
      </c>
      <c r="G120" t="s">
        <v>2592</v>
      </c>
    </row>
    <row r="121" spans="1:7" x14ac:dyDescent="0.4">
      <c r="A121" t="s">
        <v>110</v>
      </c>
      <c r="B121" t="s">
        <v>2590</v>
      </c>
      <c r="C121" t="s">
        <v>1116</v>
      </c>
      <c r="D121" t="s">
        <v>630</v>
      </c>
      <c r="E121" t="s">
        <v>2604</v>
      </c>
      <c r="F121" t="s">
        <v>2598</v>
      </c>
      <c r="G121" t="s">
        <v>2603</v>
      </c>
    </row>
    <row r="122" spans="1:7" x14ac:dyDescent="0.4">
      <c r="A122" t="s">
        <v>111</v>
      </c>
      <c r="B122" t="s">
        <v>2590</v>
      </c>
      <c r="C122" t="s">
        <v>1117</v>
      </c>
      <c r="D122" t="s">
        <v>1120</v>
      </c>
      <c r="E122" t="s">
        <v>2591</v>
      </c>
      <c r="F122" t="s">
        <v>588</v>
      </c>
      <c r="G122" t="s">
        <v>2592</v>
      </c>
    </row>
    <row r="123" spans="1:7" x14ac:dyDescent="0.4">
      <c r="A123" t="s">
        <v>112</v>
      </c>
      <c r="B123" t="s">
        <v>2590</v>
      </c>
      <c r="C123" t="s">
        <v>1123</v>
      </c>
      <c r="D123" t="s">
        <v>637</v>
      </c>
      <c r="E123" t="s">
        <v>2591</v>
      </c>
      <c r="F123" t="s">
        <v>588</v>
      </c>
      <c r="G123" t="s">
        <v>2592</v>
      </c>
    </row>
    <row r="124" spans="1:7" x14ac:dyDescent="0.4">
      <c r="A124" t="s">
        <v>113</v>
      </c>
      <c r="B124" t="s">
        <v>2590</v>
      </c>
      <c r="C124" t="s">
        <v>1129</v>
      </c>
      <c r="D124" t="s">
        <v>746</v>
      </c>
      <c r="E124" t="s">
        <v>2591</v>
      </c>
      <c r="F124" t="s">
        <v>588</v>
      </c>
      <c r="G124" t="s">
        <v>2592</v>
      </c>
    </row>
    <row r="125" spans="1:7" x14ac:dyDescent="0.4">
      <c r="A125" t="s">
        <v>114</v>
      </c>
      <c r="B125" t="s">
        <v>728</v>
      </c>
      <c r="C125" t="s">
        <v>1133</v>
      </c>
      <c r="D125" t="s">
        <v>1135</v>
      </c>
      <c r="E125" t="s">
        <v>2608</v>
      </c>
      <c r="F125" t="s">
        <v>881</v>
      </c>
      <c r="G125" t="s">
        <v>2602</v>
      </c>
    </row>
    <row r="126" spans="1:7" x14ac:dyDescent="0.4">
      <c r="A126" t="s">
        <v>115</v>
      </c>
      <c r="B126" t="s">
        <v>728</v>
      </c>
      <c r="C126" t="s">
        <v>1138</v>
      </c>
      <c r="D126" t="s">
        <v>1140</v>
      </c>
      <c r="E126" t="s">
        <v>2608</v>
      </c>
      <c r="F126" t="s">
        <v>881</v>
      </c>
      <c r="G126" t="s">
        <v>2602</v>
      </c>
    </row>
    <row r="127" spans="1:7" x14ac:dyDescent="0.4">
      <c r="A127" t="s">
        <v>116</v>
      </c>
      <c r="B127" t="s">
        <v>728</v>
      </c>
      <c r="C127" t="s">
        <v>1142</v>
      </c>
      <c r="D127" t="s">
        <v>968</v>
      </c>
      <c r="E127" t="s">
        <v>2606</v>
      </c>
      <c r="F127" t="s">
        <v>881</v>
      </c>
      <c r="G127" t="s">
        <v>2602</v>
      </c>
    </row>
    <row r="128" spans="1:7" x14ac:dyDescent="0.4">
      <c r="A128" t="s">
        <v>117</v>
      </c>
      <c r="B128" t="s">
        <v>728</v>
      </c>
      <c r="C128" t="s">
        <v>1145</v>
      </c>
      <c r="D128" t="s">
        <v>1147</v>
      </c>
      <c r="E128" t="s">
        <v>2600</v>
      </c>
      <c r="F128" t="s">
        <v>881</v>
      </c>
      <c r="G128" t="s">
        <v>2602</v>
      </c>
    </row>
    <row r="129" spans="1:7" x14ac:dyDescent="0.4">
      <c r="A129" t="s">
        <v>118</v>
      </c>
      <c r="B129" t="s">
        <v>2590</v>
      </c>
      <c r="C129" t="s">
        <v>1148</v>
      </c>
      <c r="D129" t="s">
        <v>1120</v>
      </c>
      <c r="E129" t="s">
        <v>2591</v>
      </c>
      <c r="F129" t="s">
        <v>2598</v>
      </c>
      <c r="G129" t="s">
        <v>2612</v>
      </c>
    </row>
    <row r="130" spans="1:7" x14ac:dyDescent="0.4">
      <c r="A130" t="s">
        <v>119</v>
      </c>
      <c r="B130" t="s">
        <v>2590</v>
      </c>
      <c r="C130" t="s">
        <v>1150</v>
      </c>
      <c r="D130" t="s">
        <v>1152</v>
      </c>
      <c r="E130" t="s">
        <v>2591</v>
      </c>
      <c r="F130" t="s">
        <v>588</v>
      </c>
      <c r="G130" t="s">
        <v>2592</v>
      </c>
    </row>
    <row r="131" spans="1:7" x14ac:dyDescent="0.4">
      <c r="A131" t="s">
        <v>120</v>
      </c>
      <c r="B131" t="s">
        <v>2590</v>
      </c>
      <c r="C131" t="s">
        <v>1154</v>
      </c>
      <c r="D131" t="s">
        <v>1152</v>
      </c>
      <c r="E131" t="s">
        <v>2591</v>
      </c>
      <c r="F131" t="s">
        <v>655</v>
      </c>
      <c r="G131" t="s">
        <v>2592</v>
      </c>
    </row>
    <row r="132" spans="1:7" x14ac:dyDescent="0.4">
      <c r="A132" t="s">
        <v>121</v>
      </c>
      <c r="B132" t="s">
        <v>2590</v>
      </c>
      <c r="C132" t="s">
        <v>1158</v>
      </c>
      <c r="D132" t="s">
        <v>1160</v>
      </c>
      <c r="E132" t="s">
        <v>2591</v>
      </c>
      <c r="F132" t="s">
        <v>655</v>
      </c>
      <c r="G132" t="s">
        <v>2592</v>
      </c>
    </row>
    <row r="133" spans="1:7" x14ac:dyDescent="0.4">
      <c r="A133" t="s">
        <v>122</v>
      </c>
      <c r="B133" t="s">
        <v>2590</v>
      </c>
      <c r="C133" t="s">
        <v>1161</v>
      </c>
      <c r="D133" t="s">
        <v>800</v>
      </c>
      <c r="E133" t="s">
        <v>2591</v>
      </c>
      <c r="F133" t="s">
        <v>2598</v>
      </c>
      <c r="G133" t="s">
        <v>2612</v>
      </c>
    </row>
    <row r="134" spans="1:7" x14ac:dyDescent="0.4">
      <c r="A134" t="s">
        <v>123</v>
      </c>
      <c r="B134" t="s">
        <v>2590</v>
      </c>
      <c r="C134" t="s">
        <v>1170</v>
      </c>
      <c r="D134" t="s">
        <v>630</v>
      </c>
      <c r="E134" t="s">
        <v>2591</v>
      </c>
      <c r="F134" t="s">
        <v>588</v>
      </c>
      <c r="G134" t="s">
        <v>2592</v>
      </c>
    </row>
    <row r="135" spans="1:7" x14ac:dyDescent="0.4">
      <c r="A135" t="s">
        <v>124</v>
      </c>
      <c r="B135" t="s">
        <v>2593</v>
      </c>
      <c r="C135" t="s">
        <v>2625</v>
      </c>
      <c r="D135" t="s">
        <v>637</v>
      </c>
      <c r="E135" t="s">
        <v>2608</v>
      </c>
      <c r="F135" t="s">
        <v>2618</v>
      </c>
      <c r="G135" t="s">
        <v>2602</v>
      </c>
    </row>
    <row r="136" spans="1:7" x14ac:dyDescent="0.4">
      <c r="A136" t="s">
        <v>125</v>
      </c>
      <c r="B136" t="s">
        <v>2590</v>
      </c>
      <c r="C136" t="s">
        <v>1176</v>
      </c>
      <c r="D136" t="s">
        <v>603</v>
      </c>
      <c r="E136" t="s">
        <v>2591</v>
      </c>
      <c r="F136" t="s">
        <v>2598</v>
      </c>
      <c r="G136" t="s">
        <v>2612</v>
      </c>
    </row>
    <row r="137" spans="1:7" x14ac:dyDescent="0.4">
      <c r="A137" t="s">
        <v>126</v>
      </c>
      <c r="B137" t="s">
        <v>2590</v>
      </c>
      <c r="C137" t="s">
        <v>1180</v>
      </c>
      <c r="D137" t="s">
        <v>617</v>
      </c>
      <c r="E137" t="s">
        <v>2591</v>
      </c>
      <c r="F137" t="s">
        <v>655</v>
      </c>
      <c r="G137" t="s">
        <v>2592</v>
      </c>
    </row>
    <row r="138" spans="1:7" x14ac:dyDescent="0.4">
      <c r="A138" t="s">
        <v>127</v>
      </c>
      <c r="B138" t="s">
        <v>2590</v>
      </c>
      <c r="C138" t="s">
        <v>1184</v>
      </c>
      <c r="D138" t="s">
        <v>626</v>
      </c>
      <c r="E138" t="s">
        <v>2591</v>
      </c>
      <c r="F138" t="s">
        <v>588</v>
      </c>
      <c r="G138" t="s">
        <v>2592</v>
      </c>
    </row>
    <row r="139" spans="1:7" x14ac:dyDescent="0.4">
      <c r="A139" t="s">
        <v>1186</v>
      </c>
      <c r="B139" t="s">
        <v>868</v>
      </c>
      <c r="C139" t="s">
        <v>1188</v>
      </c>
      <c r="D139" t="s">
        <v>869</v>
      </c>
      <c r="E139" t="s">
        <v>2591</v>
      </c>
      <c r="F139" t="s">
        <v>2607</v>
      </c>
      <c r="G139" t="s">
        <v>2602</v>
      </c>
    </row>
    <row r="140" spans="1:7" x14ac:dyDescent="0.4">
      <c r="A140" t="s">
        <v>1190</v>
      </c>
      <c r="B140" t="s">
        <v>868</v>
      </c>
      <c r="C140" t="s">
        <v>1192</v>
      </c>
      <c r="D140" t="s">
        <v>869</v>
      </c>
      <c r="E140" t="s">
        <v>2591</v>
      </c>
      <c r="F140" t="s">
        <v>2607</v>
      </c>
      <c r="G140" t="s">
        <v>2602</v>
      </c>
    </row>
    <row r="141" spans="1:7" x14ac:dyDescent="0.4">
      <c r="A141" t="s">
        <v>128</v>
      </c>
      <c r="B141" t="s">
        <v>868</v>
      </c>
      <c r="C141" t="s">
        <v>1195</v>
      </c>
      <c r="D141" t="s">
        <v>869</v>
      </c>
      <c r="E141" t="s">
        <v>2591</v>
      </c>
      <c r="F141" t="s">
        <v>2607</v>
      </c>
      <c r="G141" t="s">
        <v>2602</v>
      </c>
    </row>
    <row r="142" spans="1:7" x14ac:dyDescent="0.4">
      <c r="A142" t="s">
        <v>129</v>
      </c>
      <c r="B142" t="s">
        <v>2590</v>
      </c>
      <c r="C142" t="s">
        <v>1197</v>
      </c>
      <c r="D142" t="s">
        <v>1098</v>
      </c>
      <c r="E142" t="s">
        <v>2591</v>
      </c>
      <c r="F142" t="s">
        <v>588</v>
      </c>
      <c r="G142" t="s">
        <v>2592</v>
      </c>
    </row>
    <row r="143" spans="1:7" x14ac:dyDescent="0.4">
      <c r="A143" t="s">
        <v>130</v>
      </c>
      <c r="B143" t="s">
        <v>2590</v>
      </c>
      <c r="C143" t="s">
        <v>1200</v>
      </c>
      <c r="D143" t="s">
        <v>800</v>
      </c>
      <c r="E143" t="s">
        <v>2591</v>
      </c>
      <c r="F143" t="s">
        <v>588</v>
      </c>
      <c r="G143" t="s">
        <v>2592</v>
      </c>
    </row>
    <row r="144" spans="1:7" x14ac:dyDescent="0.4">
      <c r="A144" t="s">
        <v>131</v>
      </c>
      <c r="B144" t="s">
        <v>2590</v>
      </c>
      <c r="C144" t="s">
        <v>1203</v>
      </c>
      <c r="D144" t="s">
        <v>1205</v>
      </c>
      <c r="E144" t="s">
        <v>2606</v>
      </c>
      <c r="F144" t="s">
        <v>2615</v>
      </c>
      <c r="G144" t="s">
        <v>2602</v>
      </c>
    </row>
    <row r="145" spans="1:7" x14ac:dyDescent="0.4">
      <c r="A145" t="s">
        <v>132</v>
      </c>
      <c r="B145" t="s">
        <v>2590</v>
      </c>
      <c r="C145" t="s">
        <v>1206</v>
      </c>
      <c r="D145" t="s">
        <v>617</v>
      </c>
      <c r="E145" t="s">
        <v>2591</v>
      </c>
      <c r="F145" t="s">
        <v>655</v>
      </c>
      <c r="G145" t="s">
        <v>2592</v>
      </c>
    </row>
    <row r="146" spans="1:7" x14ac:dyDescent="0.4">
      <c r="A146" t="s">
        <v>133</v>
      </c>
      <c r="B146" t="s">
        <v>2590</v>
      </c>
      <c r="C146" t="s">
        <v>1209</v>
      </c>
      <c r="D146" t="s">
        <v>617</v>
      </c>
      <c r="E146" t="s">
        <v>2591</v>
      </c>
      <c r="F146" t="s">
        <v>655</v>
      </c>
      <c r="G146" t="s">
        <v>2592</v>
      </c>
    </row>
    <row r="147" spans="1:7" x14ac:dyDescent="0.4">
      <c r="A147" t="s">
        <v>134</v>
      </c>
      <c r="B147" t="s">
        <v>2590</v>
      </c>
      <c r="C147" t="s">
        <v>1211</v>
      </c>
      <c r="D147" t="s">
        <v>800</v>
      </c>
      <c r="E147" t="s">
        <v>2591</v>
      </c>
      <c r="F147" t="s">
        <v>588</v>
      </c>
      <c r="G147" t="s">
        <v>2592</v>
      </c>
    </row>
    <row r="148" spans="1:7" x14ac:dyDescent="0.4">
      <c r="A148" t="s">
        <v>1217</v>
      </c>
      <c r="B148" t="s">
        <v>2590</v>
      </c>
      <c r="C148" t="s">
        <v>1218</v>
      </c>
      <c r="D148" t="s">
        <v>630</v>
      </c>
      <c r="E148" t="s">
        <v>2591</v>
      </c>
      <c r="F148" t="s">
        <v>588</v>
      </c>
      <c r="G148" t="s">
        <v>2592</v>
      </c>
    </row>
    <row r="149" spans="1:7" x14ac:dyDescent="0.4">
      <c r="A149" t="s">
        <v>135</v>
      </c>
      <c r="B149" t="s">
        <v>2590</v>
      </c>
      <c r="C149" t="s">
        <v>1221</v>
      </c>
      <c r="D149" t="s">
        <v>1152</v>
      </c>
      <c r="E149" t="s">
        <v>2591</v>
      </c>
      <c r="F149" t="s">
        <v>588</v>
      </c>
      <c r="G149" t="s">
        <v>2592</v>
      </c>
    </row>
    <row r="150" spans="1:7" x14ac:dyDescent="0.4">
      <c r="A150" t="s">
        <v>136</v>
      </c>
      <c r="B150" t="s">
        <v>2590</v>
      </c>
      <c r="C150" t="s">
        <v>1224</v>
      </c>
      <c r="D150" t="s">
        <v>630</v>
      </c>
      <c r="E150" t="s">
        <v>2591</v>
      </c>
      <c r="F150" t="s">
        <v>2598</v>
      </c>
      <c r="G150" t="s">
        <v>2612</v>
      </c>
    </row>
    <row r="151" spans="1:7" x14ac:dyDescent="0.4">
      <c r="A151" t="s">
        <v>1227</v>
      </c>
      <c r="B151" t="s">
        <v>2593</v>
      </c>
      <c r="C151" t="s">
        <v>1228</v>
      </c>
      <c r="D151" t="s">
        <v>1231</v>
      </c>
      <c r="E151" t="s">
        <v>2591</v>
      </c>
      <c r="F151" t="s">
        <v>2594</v>
      </c>
      <c r="G151" t="s">
        <v>2616</v>
      </c>
    </row>
    <row r="152" spans="1:7" x14ac:dyDescent="0.4">
      <c r="A152" t="s">
        <v>1232</v>
      </c>
      <c r="B152" t="s">
        <v>2593</v>
      </c>
      <c r="C152" t="s">
        <v>1233</v>
      </c>
      <c r="D152" t="s">
        <v>1056</v>
      </c>
      <c r="E152" t="s">
        <v>2591</v>
      </c>
      <c r="F152" t="s">
        <v>2594</v>
      </c>
      <c r="G152" t="s">
        <v>2616</v>
      </c>
    </row>
    <row r="153" spans="1:7" x14ac:dyDescent="0.4">
      <c r="A153" t="s">
        <v>137</v>
      </c>
      <c r="B153" t="s">
        <v>2590</v>
      </c>
      <c r="C153" t="s">
        <v>1236</v>
      </c>
      <c r="D153" t="s">
        <v>800</v>
      </c>
      <c r="E153" t="s">
        <v>2591</v>
      </c>
      <c r="F153" t="s">
        <v>655</v>
      </c>
      <c r="G153" t="s">
        <v>2592</v>
      </c>
    </row>
    <row r="154" spans="1:7" x14ac:dyDescent="0.4">
      <c r="A154" t="s">
        <v>138</v>
      </c>
      <c r="B154" t="s">
        <v>2590</v>
      </c>
      <c r="C154" t="s">
        <v>1240</v>
      </c>
      <c r="D154" t="s">
        <v>810</v>
      </c>
      <c r="E154" t="s">
        <v>2600</v>
      </c>
      <c r="F154" t="s">
        <v>2598</v>
      </c>
      <c r="G154" t="s">
        <v>2602</v>
      </c>
    </row>
    <row r="155" spans="1:7" x14ac:dyDescent="0.4">
      <c r="A155" t="s">
        <v>139</v>
      </c>
      <c r="B155" t="s">
        <v>868</v>
      </c>
      <c r="C155" t="s">
        <v>1242</v>
      </c>
      <c r="D155" t="s">
        <v>1244</v>
      </c>
      <c r="E155" t="s">
        <v>2608</v>
      </c>
      <c r="F155" t="s">
        <v>2607</v>
      </c>
      <c r="G155" t="s">
        <v>2602</v>
      </c>
    </row>
    <row r="156" spans="1:7" x14ac:dyDescent="0.4">
      <c r="A156" t="s">
        <v>140</v>
      </c>
      <c r="B156" t="s">
        <v>728</v>
      </c>
      <c r="C156" t="s">
        <v>1247</v>
      </c>
      <c r="D156" t="s">
        <v>1120</v>
      </c>
      <c r="E156" t="s">
        <v>2591</v>
      </c>
      <c r="F156" t="s">
        <v>881</v>
      </c>
      <c r="G156" t="s">
        <v>2602</v>
      </c>
    </row>
    <row r="157" spans="1:7" x14ac:dyDescent="0.4">
      <c r="A157" t="s">
        <v>141</v>
      </c>
      <c r="B157" t="s">
        <v>885</v>
      </c>
      <c r="C157" t="s">
        <v>1251</v>
      </c>
      <c r="D157" t="s">
        <v>1253</v>
      </c>
      <c r="E157" t="s">
        <v>2600</v>
      </c>
      <c r="F157" t="s">
        <v>2610</v>
      </c>
      <c r="G157" t="s">
        <v>899</v>
      </c>
    </row>
    <row r="158" spans="1:7" x14ac:dyDescent="0.4">
      <c r="A158" t="s">
        <v>142</v>
      </c>
      <c r="B158" t="s">
        <v>2590</v>
      </c>
      <c r="C158" t="s">
        <v>1255</v>
      </c>
      <c r="D158" t="s">
        <v>617</v>
      </c>
      <c r="E158" t="s">
        <v>2591</v>
      </c>
      <c r="F158" t="s">
        <v>2598</v>
      </c>
      <c r="G158" t="s">
        <v>2612</v>
      </c>
    </row>
    <row r="159" spans="1:7" x14ac:dyDescent="0.4">
      <c r="A159" t="s">
        <v>143</v>
      </c>
      <c r="B159" t="s">
        <v>2590</v>
      </c>
      <c r="C159" t="s">
        <v>1259</v>
      </c>
      <c r="D159" t="s">
        <v>637</v>
      </c>
      <c r="E159" t="s">
        <v>2591</v>
      </c>
      <c r="F159" t="s">
        <v>2598</v>
      </c>
      <c r="G159" t="s">
        <v>2612</v>
      </c>
    </row>
    <row r="160" spans="1:7" x14ac:dyDescent="0.4">
      <c r="A160" t="s">
        <v>144</v>
      </c>
      <c r="B160" t="s">
        <v>868</v>
      </c>
      <c r="C160" t="s">
        <v>1262</v>
      </c>
      <c r="D160" t="s">
        <v>1152</v>
      </c>
      <c r="E160" t="s">
        <v>2600</v>
      </c>
      <c r="F160" t="s">
        <v>2626</v>
      </c>
      <c r="G160" t="s">
        <v>2602</v>
      </c>
    </row>
    <row r="161" spans="1:7" x14ac:dyDescent="0.4">
      <c r="A161" t="s">
        <v>1265</v>
      </c>
      <c r="B161" t="s">
        <v>2590</v>
      </c>
      <c r="C161" t="s">
        <v>1267</v>
      </c>
      <c r="D161" t="s">
        <v>1160</v>
      </c>
      <c r="E161" t="s">
        <v>2604</v>
      </c>
      <c r="F161" t="s">
        <v>2598</v>
      </c>
      <c r="G161" t="s">
        <v>2592</v>
      </c>
    </row>
    <row r="162" spans="1:7" x14ac:dyDescent="0.4">
      <c r="A162" t="s">
        <v>145</v>
      </c>
      <c r="B162" t="s">
        <v>2590</v>
      </c>
      <c r="C162" t="s">
        <v>1272</v>
      </c>
      <c r="D162" t="s">
        <v>617</v>
      </c>
      <c r="E162" t="s">
        <v>2591</v>
      </c>
      <c r="F162" t="s">
        <v>655</v>
      </c>
      <c r="G162" t="s">
        <v>2592</v>
      </c>
    </row>
    <row r="163" spans="1:7" x14ac:dyDescent="0.4">
      <c r="A163" t="s">
        <v>146</v>
      </c>
      <c r="B163" t="s">
        <v>2593</v>
      </c>
      <c r="C163" t="s">
        <v>2627</v>
      </c>
      <c r="D163" t="s">
        <v>1092</v>
      </c>
      <c r="E163" t="s">
        <v>2608</v>
      </c>
      <c r="F163" t="s">
        <v>2618</v>
      </c>
      <c r="G163" t="s">
        <v>2616</v>
      </c>
    </row>
    <row r="164" spans="1:7" x14ac:dyDescent="0.4">
      <c r="A164" t="s">
        <v>147</v>
      </c>
      <c r="B164" t="s">
        <v>2593</v>
      </c>
      <c r="C164" t="s">
        <v>1278</v>
      </c>
      <c r="D164" t="s">
        <v>1098</v>
      </c>
      <c r="E164" t="s">
        <v>2591</v>
      </c>
      <c r="F164" t="s">
        <v>2628</v>
      </c>
      <c r="G164" t="s">
        <v>2629</v>
      </c>
    </row>
    <row r="165" spans="1:7" x14ac:dyDescent="0.4">
      <c r="A165" t="s">
        <v>148</v>
      </c>
      <c r="B165" t="s">
        <v>2590</v>
      </c>
      <c r="C165" t="s">
        <v>1285</v>
      </c>
      <c r="D165" t="s">
        <v>800</v>
      </c>
      <c r="E165" t="s">
        <v>2591</v>
      </c>
      <c r="F165" t="s">
        <v>655</v>
      </c>
      <c r="G165" t="s">
        <v>2592</v>
      </c>
    </row>
    <row r="166" spans="1:7" x14ac:dyDescent="0.4">
      <c r="A166" t="s">
        <v>149</v>
      </c>
      <c r="B166" t="s">
        <v>868</v>
      </c>
      <c r="C166" t="s">
        <v>1288</v>
      </c>
      <c r="D166" t="s">
        <v>2630</v>
      </c>
      <c r="E166" t="s">
        <v>2631</v>
      </c>
      <c r="F166" t="s">
        <v>2626</v>
      </c>
      <c r="G166" t="s">
        <v>2632</v>
      </c>
    </row>
    <row r="167" spans="1:7" x14ac:dyDescent="0.4">
      <c r="A167" t="s">
        <v>150</v>
      </c>
      <c r="B167" t="s">
        <v>2593</v>
      </c>
      <c r="C167" t="s">
        <v>2633</v>
      </c>
      <c r="D167" t="s">
        <v>1297</v>
      </c>
      <c r="E167" t="s">
        <v>2608</v>
      </c>
      <c r="F167" t="s">
        <v>2618</v>
      </c>
      <c r="G167" t="s">
        <v>2634</v>
      </c>
    </row>
    <row r="168" spans="1:7" x14ac:dyDescent="0.4">
      <c r="A168" t="s">
        <v>151</v>
      </c>
      <c r="B168" t="s">
        <v>2590</v>
      </c>
      <c r="C168" t="s">
        <v>1298</v>
      </c>
      <c r="D168" t="s">
        <v>1152</v>
      </c>
      <c r="E168" t="s">
        <v>2591</v>
      </c>
      <c r="F168" t="s">
        <v>588</v>
      </c>
      <c r="G168" t="s">
        <v>2592</v>
      </c>
    </row>
    <row r="169" spans="1:7" x14ac:dyDescent="0.4">
      <c r="A169" t="s">
        <v>152</v>
      </c>
      <c r="B169" t="s">
        <v>2593</v>
      </c>
      <c r="C169" t="s">
        <v>1301</v>
      </c>
      <c r="D169" t="s">
        <v>1303</v>
      </c>
      <c r="E169" t="s">
        <v>2591</v>
      </c>
      <c r="F169" t="s">
        <v>2594</v>
      </c>
      <c r="G169" t="s">
        <v>886</v>
      </c>
    </row>
    <row r="170" spans="1:7" x14ac:dyDescent="0.4">
      <c r="A170" t="s">
        <v>153</v>
      </c>
      <c r="B170" t="s">
        <v>2593</v>
      </c>
      <c r="C170" t="s">
        <v>2635</v>
      </c>
      <c r="D170" t="s">
        <v>975</v>
      </c>
      <c r="E170" t="s">
        <v>2608</v>
      </c>
      <c r="F170" t="s">
        <v>2618</v>
      </c>
      <c r="G170" t="s">
        <v>2616</v>
      </c>
    </row>
    <row r="171" spans="1:7" x14ac:dyDescent="0.4">
      <c r="A171" t="s">
        <v>154</v>
      </c>
      <c r="B171" t="s">
        <v>2590</v>
      </c>
      <c r="C171" t="s">
        <v>1309</v>
      </c>
      <c r="D171" t="s">
        <v>1311</v>
      </c>
      <c r="E171" t="s">
        <v>2591</v>
      </c>
      <c r="F171" t="s">
        <v>588</v>
      </c>
      <c r="G171" t="s">
        <v>2592</v>
      </c>
    </row>
    <row r="172" spans="1:7" x14ac:dyDescent="0.4">
      <c r="A172" t="s">
        <v>155</v>
      </c>
      <c r="B172" t="s">
        <v>868</v>
      </c>
      <c r="C172" t="s">
        <v>2636</v>
      </c>
      <c r="D172" t="s">
        <v>637</v>
      </c>
      <c r="E172" t="s">
        <v>2600</v>
      </c>
      <c r="F172" t="s">
        <v>2626</v>
      </c>
      <c r="G172" t="s">
        <v>2602</v>
      </c>
    </row>
    <row r="173" spans="1:7" x14ac:dyDescent="0.4">
      <c r="A173" t="s">
        <v>1317</v>
      </c>
      <c r="B173" t="s">
        <v>885</v>
      </c>
      <c r="C173" t="s">
        <v>1319</v>
      </c>
      <c r="D173" t="s">
        <v>637</v>
      </c>
      <c r="E173" t="s">
        <v>2608</v>
      </c>
      <c r="F173" t="s">
        <v>1321</v>
      </c>
      <c r="G173" t="s">
        <v>1321</v>
      </c>
    </row>
    <row r="174" spans="1:7" x14ac:dyDescent="0.4">
      <c r="A174" t="s">
        <v>156</v>
      </c>
      <c r="B174" t="s">
        <v>2590</v>
      </c>
      <c r="C174" t="s">
        <v>1323</v>
      </c>
      <c r="D174" t="s">
        <v>630</v>
      </c>
      <c r="E174" t="s">
        <v>2591</v>
      </c>
      <c r="F174" t="s">
        <v>2598</v>
      </c>
      <c r="G174" t="s">
        <v>2612</v>
      </c>
    </row>
    <row r="175" spans="1:7" x14ac:dyDescent="0.4">
      <c r="A175" t="s">
        <v>157</v>
      </c>
      <c r="B175" t="s">
        <v>2593</v>
      </c>
      <c r="C175" t="s">
        <v>2637</v>
      </c>
      <c r="D175" t="s">
        <v>1330</v>
      </c>
      <c r="E175" t="s">
        <v>2608</v>
      </c>
      <c r="F175" t="s">
        <v>2618</v>
      </c>
      <c r="G175" t="s">
        <v>2616</v>
      </c>
    </row>
    <row r="176" spans="1:7" x14ac:dyDescent="0.4">
      <c r="A176" t="s">
        <v>158</v>
      </c>
      <c r="B176" t="s">
        <v>2590</v>
      </c>
      <c r="C176" t="s">
        <v>1333</v>
      </c>
      <c r="D176" t="s">
        <v>810</v>
      </c>
      <c r="E176" t="s">
        <v>2606</v>
      </c>
      <c r="F176" t="s">
        <v>2598</v>
      </c>
      <c r="G176" t="s">
        <v>2638</v>
      </c>
    </row>
    <row r="177" spans="1:7" x14ac:dyDescent="0.4">
      <c r="A177" t="s">
        <v>159</v>
      </c>
      <c r="B177" t="s">
        <v>2590</v>
      </c>
      <c r="C177" t="s">
        <v>1337</v>
      </c>
      <c r="D177" t="s">
        <v>800</v>
      </c>
      <c r="E177" t="s">
        <v>2591</v>
      </c>
      <c r="F177" t="s">
        <v>2598</v>
      </c>
      <c r="G177" t="s">
        <v>2612</v>
      </c>
    </row>
    <row r="178" spans="1:7" x14ac:dyDescent="0.4">
      <c r="A178" t="s">
        <v>160</v>
      </c>
      <c r="B178" t="s">
        <v>2590</v>
      </c>
      <c r="C178" t="s">
        <v>1340</v>
      </c>
      <c r="D178" t="s">
        <v>1120</v>
      </c>
      <c r="E178" t="s">
        <v>2591</v>
      </c>
      <c r="F178" t="s">
        <v>2598</v>
      </c>
      <c r="G178" t="s">
        <v>2612</v>
      </c>
    </row>
    <row r="179" spans="1:7" x14ac:dyDescent="0.4">
      <c r="A179" t="s">
        <v>161</v>
      </c>
      <c r="B179" t="s">
        <v>2593</v>
      </c>
      <c r="C179" t="s">
        <v>1344</v>
      </c>
      <c r="D179" t="s">
        <v>1345</v>
      </c>
      <c r="E179" t="s">
        <v>2600</v>
      </c>
      <c r="F179" t="s">
        <v>2594</v>
      </c>
      <c r="G179" t="s">
        <v>2602</v>
      </c>
    </row>
    <row r="180" spans="1:7" x14ac:dyDescent="0.4">
      <c r="A180" t="s">
        <v>162</v>
      </c>
      <c r="B180" t="s">
        <v>2590</v>
      </c>
      <c r="C180" t="s">
        <v>1347</v>
      </c>
      <c r="D180" t="s">
        <v>617</v>
      </c>
      <c r="E180" t="s">
        <v>2591</v>
      </c>
      <c r="F180" t="s">
        <v>588</v>
      </c>
      <c r="G180" t="s">
        <v>2592</v>
      </c>
    </row>
    <row r="181" spans="1:7" x14ac:dyDescent="0.4">
      <c r="A181" t="s">
        <v>163</v>
      </c>
      <c r="B181" t="s">
        <v>2593</v>
      </c>
      <c r="C181" t="s">
        <v>1349</v>
      </c>
      <c r="D181" t="s">
        <v>1351</v>
      </c>
      <c r="E181" t="s">
        <v>2591</v>
      </c>
      <c r="F181" t="s">
        <v>2623</v>
      </c>
      <c r="G181" t="s">
        <v>2629</v>
      </c>
    </row>
    <row r="182" spans="1:7" x14ac:dyDescent="0.4">
      <c r="A182" t="s">
        <v>164</v>
      </c>
      <c r="B182" t="s">
        <v>2590</v>
      </c>
      <c r="C182" t="s">
        <v>1353</v>
      </c>
      <c r="D182" t="s">
        <v>1046</v>
      </c>
      <c r="E182" t="s">
        <v>2606</v>
      </c>
      <c r="F182" t="s">
        <v>2598</v>
      </c>
      <c r="G182" t="s">
        <v>2592</v>
      </c>
    </row>
    <row r="183" spans="1:7" x14ac:dyDescent="0.4">
      <c r="A183" t="s">
        <v>1356</v>
      </c>
      <c r="B183" t="s">
        <v>2593</v>
      </c>
      <c r="C183" t="s">
        <v>1357</v>
      </c>
      <c r="D183" t="s">
        <v>1056</v>
      </c>
      <c r="E183" t="s">
        <v>2591</v>
      </c>
      <c r="F183" t="s">
        <v>2594</v>
      </c>
      <c r="G183" t="s">
        <v>2616</v>
      </c>
    </row>
    <row r="184" spans="1:7" x14ac:dyDescent="0.4">
      <c r="A184" t="s">
        <v>165</v>
      </c>
      <c r="B184" t="s">
        <v>2593</v>
      </c>
      <c r="C184" t="s">
        <v>2639</v>
      </c>
      <c r="D184" t="s">
        <v>1360</v>
      </c>
      <c r="E184" t="s">
        <v>2591</v>
      </c>
      <c r="F184" t="s">
        <v>2628</v>
      </c>
      <c r="G184" t="s">
        <v>2629</v>
      </c>
    </row>
    <row r="185" spans="1:7" x14ac:dyDescent="0.4">
      <c r="A185" t="s">
        <v>1361</v>
      </c>
      <c r="B185" t="s">
        <v>2590</v>
      </c>
      <c r="C185" t="s">
        <v>1362</v>
      </c>
      <c r="D185" t="s">
        <v>603</v>
      </c>
      <c r="E185" t="s">
        <v>2591</v>
      </c>
      <c r="F185" t="s">
        <v>588</v>
      </c>
      <c r="G185" t="s">
        <v>2622</v>
      </c>
    </row>
    <row r="186" spans="1:7" x14ac:dyDescent="0.4">
      <c r="A186" t="s">
        <v>166</v>
      </c>
      <c r="B186" t="s">
        <v>728</v>
      </c>
      <c r="C186" t="s">
        <v>2640</v>
      </c>
      <c r="D186" t="s">
        <v>637</v>
      </c>
      <c r="E186" t="s">
        <v>2600</v>
      </c>
      <c r="F186" t="s">
        <v>2615</v>
      </c>
      <c r="G186" t="s">
        <v>2602</v>
      </c>
    </row>
    <row r="187" spans="1:7" x14ac:dyDescent="0.4">
      <c r="A187" t="s">
        <v>167</v>
      </c>
      <c r="B187" t="s">
        <v>2590</v>
      </c>
      <c r="C187" t="s">
        <v>2641</v>
      </c>
      <c r="D187" t="s">
        <v>637</v>
      </c>
      <c r="E187" t="s">
        <v>2600</v>
      </c>
      <c r="F187" t="s">
        <v>2615</v>
      </c>
      <c r="G187" t="s">
        <v>2602</v>
      </c>
    </row>
    <row r="188" spans="1:7" x14ac:dyDescent="0.4">
      <c r="A188" t="s">
        <v>168</v>
      </c>
      <c r="B188" t="s">
        <v>2593</v>
      </c>
      <c r="C188" t="s">
        <v>2642</v>
      </c>
      <c r="D188" t="s">
        <v>637</v>
      </c>
      <c r="E188" t="s">
        <v>2600</v>
      </c>
      <c r="F188" t="s">
        <v>2594</v>
      </c>
      <c r="G188" t="s">
        <v>2602</v>
      </c>
    </row>
    <row r="189" spans="1:7" x14ac:dyDescent="0.4">
      <c r="A189" t="s">
        <v>169</v>
      </c>
      <c r="B189" t="s">
        <v>885</v>
      </c>
      <c r="C189" t="s">
        <v>2643</v>
      </c>
      <c r="D189" t="s">
        <v>1376</v>
      </c>
      <c r="E189" t="s">
        <v>2591</v>
      </c>
      <c r="F189" t="s">
        <v>2610</v>
      </c>
      <c r="G189" t="s">
        <v>899</v>
      </c>
    </row>
    <row r="190" spans="1:7" x14ac:dyDescent="0.4">
      <c r="A190" t="s">
        <v>170</v>
      </c>
      <c r="B190" t="s">
        <v>2590</v>
      </c>
      <c r="C190" t="s">
        <v>1378</v>
      </c>
      <c r="D190" t="s">
        <v>630</v>
      </c>
      <c r="E190" t="s">
        <v>2591</v>
      </c>
      <c r="F190" t="s">
        <v>2598</v>
      </c>
      <c r="G190" t="s">
        <v>2612</v>
      </c>
    </row>
    <row r="191" spans="1:7" x14ac:dyDescent="0.4">
      <c r="A191" t="s">
        <v>171</v>
      </c>
      <c r="B191" t="s">
        <v>885</v>
      </c>
      <c r="C191" t="s">
        <v>1381</v>
      </c>
      <c r="D191" t="s">
        <v>1383</v>
      </c>
      <c r="E191" t="s">
        <v>2608</v>
      </c>
      <c r="F191" t="s">
        <v>2610</v>
      </c>
      <c r="G191" t="s">
        <v>899</v>
      </c>
    </row>
    <row r="192" spans="1:7" x14ac:dyDescent="0.4">
      <c r="A192" t="s">
        <v>1384</v>
      </c>
      <c r="B192" t="s">
        <v>2593</v>
      </c>
      <c r="C192" t="s">
        <v>1385</v>
      </c>
      <c r="D192" t="s">
        <v>1387</v>
      </c>
      <c r="E192" t="s">
        <v>2591</v>
      </c>
      <c r="F192" t="s">
        <v>2594</v>
      </c>
      <c r="G192" t="s">
        <v>2616</v>
      </c>
    </row>
    <row r="193" spans="1:7" x14ac:dyDescent="0.4">
      <c r="A193" t="s">
        <v>1388</v>
      </c>
      <c r="B193" t="s">
        <v>2593</v>
      </c>
      <c r="C193" t="s">
        <v>1389</v>
      </c>
      <c r="D193" t="s">
        <v>1391</v>
      </c>
      <c r="E193" t="s">
        <v>2591</v>
      </c>
      <c r="F193" t="s">
        <v>2594</v>
      </c>
      <c r="G193" t="s">
        <v>2616</v>
      </c>
    </row>
    <row r="194" spans="1:7" x14ac:dyDescent="0.4">
      <c r="A194" t="s">
        <v>1392</v>
      </c>
      <c r="B194" t="s">
        <v>2593</v>
      </c>
      <c r="C194" t="s">
        <v>1394</v>
      </c>
      <c r="D194" t="s">
        <v>1297</v>
      </c>
      <c r="E194" t="s">
        <v>2608</v>
      </c>
      <c r="F194" t="s">
        <v>2594</v>
      </c>
      <c r="G194" t="s">
        <v>2616</v>
      </c>
    </row>
    <row r="195" spans="1:7" x14ac:dyDescent="0.4">
      <c r="A195" t="s">
        <v>1397</v>
      </c>
      <c r="B195" t="s">
        <v>2593</v>
      </c>
      <c r="C195" t="s">
        <v>1399</v>
      </c>
      <c r="D195" t="s">
        <v>1330</v>
      </c>
      <c r="E195" t="s">
        <v>2608</v>
      </c>
      <c r="F195" t="s">
        <v>2594</v>
      </c>
      <c r="G195" t="s">
        <v>2616</v>
      </c>
    </row>
    <row r="196" spans="1:7" x14ac:dyDescent="0.4">
      <c r="A196" t="s">
        <v>1401</v>
      </c>
      <c r="B196" t="s">
        <v>2593</v>
      </c>
      <c r="C196" t="s">
        <v>1403</v>
      </c>
      <c r="D196" t="s">
        <v>1330</v>
      </c>
      <c r="E196" t="s">
        <v>2608</v>
      </c>
      <c r="F196" t="s">
        <v>2594</v>
      </c>
      <c r="G196" t="s">
        <v>2616</v>
      </c>
    </row>
    <row r="197" spans="1:7" x14ac:dyDescent="0.4">
      <c r="A197" t="s">
        <v>1405</v>
      </c>
      <c r="B197" t="s">
        <v>2593</v>
      </c>
      <c r="C197" t="s">
        <v>1407</v>
      </c>
      <c r="D197" t="s">
        <v>1330</v>
      </c>
      <c r="E197" t="s">
        <v>2608</v>
      </c>
      <c r="F197" t="s">
        <v>2594</v>
      </c>
      <c r="G197" t="s">
        <v>2616</v>
      </c>
    </row>
    <row r="198" spans="1:7" x14ac:dyDescent="0.4">
      <c r="A198" t="s">
        <v>172</v>
      </c>
      <c r="B198" t="s">
        <v>2590</v>
      </c>
      <c r="C198" t="s">
        <v>1410</v>
      </c>
      <c r="D198" t="s">
        <v>1311</v>
      </c>
      <c r="E198" t="s">
        <v>2591</v>
      </c>
      <c r="F198" t="s">
        <v>588</v>
      </c>
      <c r="G198" t="s">
        <v>2592</v>
      </c>
    </row>
    <row r="199" spans="1:7" x14ac:dyDescent="0.4">
      <c r="A199" t="s">
        <v>173</v>
      </c>
      <c r="B199" t="s">
        <v>2590</v>
      </c>
      <c r="C199" t="s">
        <v>1412</v>
      </c>
      <c r="D199" t="s">
        <v>800</v>
      </c>
      <c r="E199" t="s">
        <v>2591</v>
      </c>
      <c r="F199" t="s">
        <v>588</v>
      </c>
      <c r="G199" t="s">
        <v>2592</v>
      </c>
    </row>
    <row r="200" spans="1:7" x14ac:dyDescent="0.4">
      <c r="A200" t="s">
        <v>1416</v>
      </c>
      <c r="B200" t="s">
        <v>2593</v>
      </c>
      <c r="C200" t="s">
        <v>1417</v>
      </c>
      <c r="D200" t="s">
        <v>869</v>
      </c>
      <c r="E200" t="s">
        <v>2591</v>
      </c>
      <c r="F200" t="s">
        <v>2594</v>
      </c>
      <c r="G200" t="s">
        <v>2616</v>
      </c>
    </row>
    <row r="201" spans="1:7" x14ac:dyDescent="0.4">
      <c r="A201" t="s">
        <v>174</v>
      </c>
      <c r="B201" t="s">
        <v>868</v>
      </c>
      <c r="C201" t="s">
        <v>1420</v>
      </c>
      <c r="D201" t="s">
        <v>1422</v>
      </c>
      <c r="E201" t="s">
        <v>2608</v>
      </c>
      <c r="F201" t="s">
        <v>2607</v>
      </c>
      <c r="G201" t="s">
        <v>2602</v>
      </c>
    </row>
    <row r="202" spans="1:7" x14ac:dyDescent="0.4">
      <c r="A202" t="s">
        <v>175</v>
      </c>
      <c r="B202" t="s">
        <v>885</v>
      </c>
      <c r="C202" t="s">
        <v>1426</v>
      </c>
      <c r="D202" t="s">
        <v>887</v>
      </c>
      <c r="E202" t="s">
        <v>2600</v>
      </c>
      <c r="F202" t="s">
        <v>2610</v>
      </c>
      <c r="G202" t="s">
        <v>899</v>
      </c>
    </row>
    <row r="203" spans="1:7" x14ac:dyDescent="0.4">
      <c r="A203" t="s">
        <v>176</v>
      </c>
      <c r="B203" t="s">
        <v>2590</v>
      </c>
      <c r="C203" t="s">
        <v>1429</v>
      </c>
      <c r="D203" t="s">
        <v>642</v>
      </c>
      <c r="E203" t="s">
        <v>2591</v>
      </c>
      <c r="F203" t="s">
        <v>2598</v>
      </c>
      <c r="G203" t="s">
        <v>2612</v>
      </c>
    </row>
    <row r="204" spans="1:7" x14ac:dyDescent="0.4">
      <c r="A204" t="s">
        <v>1431</v>
      </c>
      <c r="B204" t="s">
        <v>2593</v>
      </c>
      <c r="C204" t="s">
        <v>1432</v>
      </c>
      <c r="D204" t="s">
        <v>630</v>
      </c>
      <c r="E204" t="s">
        <v>2591</v>
      </c>
      <c r="F204" t="s">
        <v>2594</v>
      </c>
      <c r="G204" t="s">
        <v>2595</v>
      </c>
    </row>
    <row r="205" spans="1:7" x14ac:dyDescent="0.4">
      <c r="A205" t="s">
        <v>177</v>
      </c>
      <c r="B205" t="s">
        <v>868</v>
      </c>
      <c r="C205" t="s">
        <v>2644</v>
      </c>
      <c r="D205" t="s">
        <v>637</v>
      </c>
      <c r="E205" t="s">
        <v>2600</v>
      </c>
      <c r="F205" t="s">
        <v>2607</v>
      </c>
      <c r="G205" t="s">
        <v>2602</v>
      </c>
    </row>
    <row r="206" spans="1:7" x14ac:dyDescent="0.4">
      <c r="A206" t="s">
        <v>1436</v>
      </c>
      <c r="B206" t="s">
        <v>2593</v>
      </c>
      <c r="C206" t="s">
        <v>1437</v>
      </c>
      <c r="D206" t="s">
        <v>626</v>
      </c>
      <c r="E206" t="s">
        <v>2591</v>
      </c>
      <c r="F206" t="s">
        <v>2594</v>
      </c>
      <c r="G206" t="s">
        <v>2616</v>
      </c>
    </row>
    <row r="207" spans="1:7" x14ac:dyDescent="0.4">
      <c r="A207" t="s">
        <v>178</v>
      </c>
      <c r="B207" t="s">
        <v>2593</v>
      </c>
      <c r="C207" t="s">
        <v>2645</v>
      </c>
      <c r="D207" t="s">
        <v>1297</v>
      </c>
      <c r="E207" t="s">
        <v>2608</v>
      </c>
      <c r="F207" t="s">
        <v>2621</v>
      </c>
      <c r="G207" t="s">
        <v>2616</v>
      </c>
    </row>
    <row r="208" spans="1:7" x14ac:dyDescent="0.4">
      <c r="A208" t="s">
        <v>1441</v>
      </c>
      <c r="B208" t="s">
        <v>2593</v>
      </c>
      <c r="C208" t="s">
        <v>1442</v>
      </c>
      <c r="D208" t="s">
        <v>869</v>
      </c>
      <c r="E208" t="s">
        <v>2591</v>
      </c>
      <c r="F208" t="s">
        <v>2594</v>
      </c>
      <c r="G208" t="s">
        <v>2629</v>
      </c>
    </row>
    <row r="209" spans="1:7" x14ac:dyDescent="0.4">
      <c r="A209" t="s">
        <v>179</v>
      </c>
      <c r="B209" t="s">
        <v>2590</v>
      </c>
      <c r="C209" t="s">
        <v>1446</v>
      </c>
      <c r="D209" t="s">
        <v>630</v>
      </c>
      <c r="E209" t="s">
        <v>2591</v>
      </c>
      <c r="F209" t="s">
        <v>2598</v>
      </c>
      <c r="G209" t="s">
        <v>2612</v>
      </c>
    </row>
    <row r="210" spans="1:7" x14ac:dyDescent="0.4">
      <c r="A210" t="s">
        <v>180</v>
      </c>
      <c r="B210" t="s">
        <v>2593</v>
      </c>
      <c r="C210" t="s">
        <v>2646</v>
      </c>
      <c r="D210" t="s">
        <v>637</v>
      </c>
      <c r="E210" t="s">
        <v>2600</v>
      </c>
      <c r="F210" t="s">
        <v>2594</v>
      </c>
      <c r="G210" t="s">
        <v>2602</v>
      </c>
    </row>
    <row r="211" spans="1:7" x14ac:dyDescent="0.4">
      <c r="A211" t="s">
        <v>181</v>
      </c>
      <c r="B211" t="s">
        <v>2590</v>
      </c>
      <c r="C211" t="s">
        <v>2647</v>
      </c>
      <c r="D211" t="s">
        <v>637</v>
      </c>
      <c r="E211" t="s">
        <v>2600</v>
      </c>
      <c r="F211" t="s">
        <v>2615</v>
      </c>
      <c r="G211" t="s">
        <v>2602</v>
      </c>
    </row>
    <row r="212" spans="1:7" x14ac:dyDescent="0.4">
      <c r="A212" t="s">
        <v>182</v>
      </c>
      <c r="B212" t="s">
        <v>728</v>
      </c>
      <c r="C212" t="s">
        <v>2648</v>
      </c>
      <c r="D212" t="s">
        <v>637</v>
      </c>
      <c r="E212" t="s">
        <v>2600</v>
      </c>
      <c r="F212" t="s">
        <v>2615</v>
      </c>
      <c r="G212" t="s">
        <v>2602</v>
      </c>
    </row>
    <row r="213" spans="1:7" x14ac:dyDescent="0.4">
      <c r="A213" t="s">
        <v>183</v>
      </c>
      <c r="B213" t="s">
        <v>885</v>
      </c>
      <c r="C213" t="s">
        <v>1458</v>
      </c>
      <c r="D213" t="s">
        <v>630</v>
      </c>
      <c r="E213" t="s">
        <v>2600</v>
      </c>
      <c r="F213" t="s">
        <v>1321</v>
      </c>
      <c r="G213" t="s">
        <v>1321</v>
      </c>
    </row>
    <row r="214" spans="1:7" x14ac:dyDescent="0.4">
      <c r="A214" t="s">
        <v>184</v>
      </c>
      <c r="B214" t="s">
        <v>2593</v>
      </c>
      <c r="C214" t="s">
        <v>1462</v>
      </c>
      <c r="D214" t="s">
        <v>1464</v>
      </c>
      <c r="E214" t="s">
        <v>2600</v>
      </c>
      <c r="F214" t="s">
        <v>2594</v>
      </c>
      <c r="G214" t="s">
        <v>2602</v>
      </c>
    </row>
    <row r="215" spans="1:7" x14ac:dyDescent="0.4">
      <c r="A215" t="s">
        <v>185</v>
      </c>
      <c r="B215" t="s">
        <v>2590</v>
      </c>
      <c r="C215" t="s">
        <v>2649</v>
      </c>
      <c r="D215" t="s">
        <v>603</v>
      </c>
      <c r="E215" t="s">
        <v>2591</v>
      </c>
      <c r="F215" t="s">
        <v>2598</v>
      </c>
      <c r="G215" t="s">
        <v>2612</v>
      </c>
    </row>
    <row r="216" spans="1:7" x14ac:dyDescent="0.4">
      <c r="A216" t="s">
        <v>186</v>
      </c>
      <c r="B216" t="s">
        <v>2590</v>
      </c>
      <c r="C216" t="s">
        <v>1467</v>
      </c>
      <c r="D216" t="s">
        <v>1152</v>
      </c>
      <c r="E216" t="s">
        <v>2591</v>
      </c>
      <c r="F216" t="s">
        <v>2598</v>
      </c>
      <c r="G216" t="s">
        <v>2612</v>
      </c>
    </row>
    <row r="217" spans="1:7" x14ac:dyDescent="0.4">
      <c r="A217" t="s">
        <v>187</v>
      </c>
      <c r="B217" t="s">
        <v>2590</v>
      </c>
      <c r="C217" t="s">
        <v>1471</v>
      </c>
      <c r="D217" t="s">
        <v>1345</v>
      </c>
      <c r="E217" t="s">
        <v>2600</v>
      </c>
      <c r="F217" t="s">
        <v>2615</v>
      </c>
      <c r="G217" t="s">
        <v>2602</v>
      </c>
    </row>
    <row r="218" spans="1:7" x14ac:dyDescent="0.4">
      <c r="A218" t="s">
        <v>1472</v>
      </c>
      <c r="B218" t="s">
        <v>2593</v>
      </c>
      <c r="C218" t="s">
        <v>1473</v>
      </c>
      <c r="D218" t="s">
        <v>652</v>
      </c>
      <c r="E218" t="s">
        <v>2591</v>
      </c>
      <c r="F218" t="s">
        <v>2594</v>
      </c>
      <c r="G218" t="s">
        <v>2595</v>
      </c>
    </row>
    <row r="219" spans="1:7" x14ac:dyDescent="0.4">
      <c r="A219" t="s">
        <v>1475</v>
      </c>
      <c r="B219" t="s">
        <v>2593</v>
      </c>
      <c r="C219" t="s">
        <v>1476</v>
      </c>
      <c r="D219" t="s">
        <v>1069</v>
      </c>
      <c r="E219" t="s">
        <v>2591</v>
      </c>
      <c r="F219" t="s">
        <v>2594</v>
      </c>
      <c r="G219" t="s">
        <v>2616</v>
      </c>
    </row>
    <row r="220" spans="1:7" x14ac:dyDescent="0.4">
      <c r="A220" t="s">
        <v>188</v>
      </c>
      <c r="B220" t="s">
        <v>2590</v>
      </c>
      <c r="C220" t="s">
        <v>2650</v>
      </c>
      <c r="D220" t="s">
        <v>1481</v>
      </c>
      <c r="E220" t="s">
        <v>2591</v>
      </c>
      <c r="F220" t="s">
        <v>2598</v>
      </c>
      <c r="G220" t="s">
        <v>2612</v>
      </c>
    </row>
    <row r="221" spans="1:7" x14ac:dyDescent="0.4">
      <c r="A221" t="s">
        <v>189</v>
      </c>
      <c r="B221" t="s">
        <v>2590</v>
      </c>
      <c r="C221" t="s">
        <v>2651</v>
      </c>
      <c r="D221" t="s">
        <v>617</v>
      </c>
      <c r="E221" t="s">
        <v>2591</v>
      </c>
      <c r="F221" t="s">
        <v>588</v>
      </c>
      <c r="G221" t="s">
        <v>2592</v>
      </c>
    </row>
    <row r="222" spans="1:7" x14ac:dyDescent="0.4">
      <c r="A222" t="s">
        <v>190</v>
      </c>
      <c r="B222" t="s">
        <v>2593</v>
      </c>
      <c r="C222" t="s">
        <v>2652</v>
      </c>
      <c r="D222" t="s">
        <v>1360</v>
      </c>
      <c r="E222" t="s">
        <v>2591</v>
      </c>
      <c r="F222" t="s">
        <v>2628</v>
      </c>
      <c r="G222" t="s">
        <v>2629</v>
      </c>
    </row>
    <row r="223" spans="1:7" x14ac:dyDescent="0.4">
      <c r="A223" t="s">
        <v>191</v>
      </c>
      <c r="B223" t="s">
        <v>868</v>
      </c>
      <c r="C223" t="s">
        <v>2653</v>
      </c>
      <c r="D223" t="s">
        <v>637</v>
      </c>
      <c r="E223" t="s">
        <v>2604</v>
      </c>
      <c r="F223" t="s">
        <v>2626</v>
      </c>
      <c r="G223" t="s">
        <v>2602</v>
      </c>
    </row>
    <row r="224" spans="1:7" x14ac:dyDescent="0.4">
      <c r="A224" t="s">
        <v>1492</v>
      </c>
      <c r="B224" t="s">
        <v>2593</v>
      </c>
      <c r="C224" t="s">
        <v>1493</v>
      </c>
      <c r="D224" t="s">
        <v>1495</v>
      </c>
      <c r="E224" t="s">
        <v>2591</v>
      </c>
      <c r="F224" t="s">
        <v>2594</v>
      </c>
      <c r="G224" t="s">
        <v>2616</v>
      </c>
    </row>
    <row r="225" spans="1:7" x14ac:dyDescent="0.4">
      <c r="A225" t="s">
        <v>192</v>
      </c>
      <c r="B225" t="s">
        <v>2590</v>
      </c>
      <c r="C225" t="s">
        <v>1496</v>
      </c>
      <c r="D225" t="s">
        <v>637</v>
      </c>
      <c r="E225" t="s">
        <v>2591</v>
      </c>
      <c r="F225" t="s">
        <v>2598</v>
      </c>
      <c r="G225" t="s">
        <v>2612</v>
      </c>
    </row>
    <row r="226" spans="1:7" x14ac:dyDescent="0.4">
      <c r="A226" t="s">
        <v>1500</v>
      </c>
      <c r="B226" t="s">
        <v>2593</v>
      </c>
      <c r="C226" t="s">
        <v>1502</v>
      </c>
      <c r="D226" t="s">
        <v>1505</v>
      </c>
      <c r="E226" t="s">
        <v>2591</v>
      </c>
      <c r="F226" t="s">
        <v>2594</v>
      </c>
      <c r="G226" t="s">
        <v>2629</v>
      </c>
    </row>
    <row r="227" spans="1:7" x14ac:dyDescent="0.4">
      <c r="A227" t="s">
        <v>193</v>
      </c>
      <c r="B227" t="s">
        <v>2593</v>
      </c>
      <c r="C227" t="s">
        <v>2654</v>
      </c>
      <c r="D227" t="s">
        <v>1511</v>
      </c>
      <c r="E227" t="s">
        <v>2606</v>
      </c>
      <c r="F227" t="s">
        <v>2594</v>
      </c>
      <c r="G227" t="s">
        <v>2616</v>
      </c>
    </row>
    <row r="228" spans="1:7" x14ac:dyDescent="0.4">
      <c r="A228" t="s">
        <v>1513</v>
      </c>
      <c r="B228" t="s">
        <v>2590</v>
      </c>
      <c r="C228" t="s">
        <v>1515</v>
      </c>
      <c r="D228" t="s">
        <v>746</v>
      </c>
      <c r="E228" t="s">
        <v>2591</v>
      </c>
      <c r="F228" t="s">
        <v>588</v>
      </c>
      <c r="G228" t="s">
        <v>2592</v>
      </c>
    </row>
    <row r="229" spans="1:7" x14ac:dyDescent="0.4">
      <c r="A229" t="s">
        <v>194</v>
      </c>
      <c r="B229" t="s">
        <v>2593</v>
      </c>
      <c r="C229" t="s">
        <v>2655</v>
      </c>
      <c r="D229" t="s">
        <v>630</v>
      </c>
      <c r="E229" t="s">
        <v>2608</v>
      </c>
      <c r="F229" t="s">
        <v>2656</v>
      </c>
      <c r="G229" t="s">
        <v>2616</v>
      </c>
    </row>
    <row r="230" spans="1:7" x14ac:dyDescent="0.4">
      <c r="A230" t="s">
        <v>1524</v>
      </c>
      <c r="B230" t="s">
        <v>2593</v>
      </c>
      <c r="C230" t="s">
        <v>1525</v>
      </c>
      <c r="D230" t="s">
        <v>975</v>
      </c>
      <c r="E230" t="s">
        <v>2591</v>
      </c>
      <c r="F230" t="s">
        <v>2594</v>
      </c>
      <c r="G230" t="s">
        <v>2629</v>
      </c>
    </row>
    <row r="231" spans="1:7" x14ac:dyDescent="0.4">
      <c r="A231" t="s">
        <v>195</v>
      </c>
      <c r="B231" t="s">
        <v>2590</v>
      </c>
      <c r="C231" t="s">
        <v>2657</v>
      </c>
      <c r="D231" t="s">
        <v>1152</v>
      </c>
      <c r="E231" t="s">
        <v>2591</v>
      </c>
      <c r="F231" t="s">
        <v>588</v>
      </c>
      <c r="G231" t="s">
        <v>2592</v>
      </c>
    </row>
    <row r="232" spans="1:7" x14ac:dyDescent="0.4">
      <c r="A232" t="s">
        <v>196</v>
      </c>
      <c r="B232" t="s">
        <v>868</v>
      </c>
      <c r="C232" t="s">
        <v>1532</v>
      </c>
      <c r="D232" t="s">
        <v>1533</v>
      </c>
      <c r="E232" t="s">
        <v>2591</v>
      </c>
      <c r="F232" t="s">
        <v>2607</v>
      </c>
      <c r="G232" t="s">
        <v>2602</v>
      </c>
    </row>
    <row r="233" spans="1:7" x14ac:dyDescent="0.4">
      <c r="A233" t="s">
        <v>197</v>
      </c>
      <c r="B233" t="s">
        <v>2593</v>
      </c>
      <c r="C233" t="s">
        <v>1536</v>
      </c>
      <c r="D233" t="s">
        <v>1537</v>
      </c>
      <c r="E233" t="s">
        <v>2608</v>
      </c>
      <c r="F233" t="s">
        <v>2658</v>
      </c>
      <c r="G233" t="s">
        <v>2602</v>
      </c>
    </row>
    <row r="234" spans="1:7" x14ac:dyDescent="0.4">
      <c r="A234" t="s">
        <v>198</v>
      </c>
      <c r="B234" t="s">
        <v>2590</v>
      </c>
      <c r="C234" t="s">
        <v>1539</v>
      </c>
      <c r="D234" t="s">
        <v>1311</v>
      </c>
      <c r="E234" t="s">
        <v>2591</v>
      </c>
      <c r="F234" t="s">
        <v>2598</v>
      </c>
      <c r="G234" t="s">
        <v>2612</v>
      </c>
    </row>
    <row r="235" spans="1:7" x14ac:dyDescent="0.4">
      <c r="A235" t="s">
        <v>199</v>
      </c>
      <c r="B235" t="s">
        <v>2593</v>
      </c>
      <c r="C235" t="s">
        <v>2659</v>
      </c>
      <c r="D235" t="s">
        <v>975</v>
      </c>
      <c r="E235" t="s">
        <v>2608</v>
      </c>
      <c r="F235" t="s">
        <v>2621</v>
      </c>
      <c r="G235" t="s">
        <v>2616</v>
      </c>
    </row>
    <row r="236" spans="1:7" x14ac:dyDescent="0.4">
      <c r="A236" t="s">
        <v>200</v>
      </c>
      <c r="B236" t="s">
        <v>868</v>
      </c>
      <c r="C236" t="s">
        <v>1546</v>
      </c>
      <c r="D236" t="s">
        <v>1548</v>
      </c>
      <c r="E236" t="s">
        <v>2591</v>
      </c>
      <c r="F236" t="s">
        <v>2607</v>
      </c>
      <c r="G236" t="s">
        <v>2602</v>
      </c>
    </row>
    <row r="237" spans="1:7" x14ac:dyDescent="0.4">
      <c r="A237" t="s">
        <v>1549</v>
      </c>
      <c r="B237" t="s">
        <v>2593</v>
      </c>
      <c r="C237" t="s">
        <v>1550</v>
      </c>
      <c r="D237" t="s">
        <v>1056</v>
      </c>
      <c r="E237" t="s">
        <v>2591</v>
      </c>
      <c r="F237" t="s">
        <v>2594</v>
      </c>
      <c r="G237" t="s">
        <v>2616</v>
      </c>
    </row>
    <row r="238" spans="1:7" x14ac:dyDescent="0.4">
      <c r="A238" t="s">
        <v>1552</v>
      </c>
      <c r="B238" t="s">
        <v>2593</v>
      </c>
      <c r="C238" t="s">
        <v>1553</v>
      </c>
      <c r="D238" t="s">
        <v>1554</v>
      </c>
      <c r="E238" t="s">
        <v>2591</v>
      </c>
      <c r="F238" t="s">
        <v>2594</v>
      </c>
      <c r="G238" t="s">
        <v>2616</v>
      </c>
    </row>
    <row r="239" spans="1:7" x14ac:dyDescent="0.4">
      <c r="A239" t="s">
        <v>1555</v>
      </c>
      <c r="B239" t="s">
        <v>2593</v>
      </c>
      <c r="C239" t="s">
        <v>1556</v>
      </c>
      <c r="D239" t="s">
        <v>1120</v>
      </c>
      <c r="E239" t="s">
        <v>2591</v>
      </c>
      <c r="F239" t="s">
        <v>2594</v>
      </c>
      <c r="G239" t="s">
        <v>2629</v>
      </c>
    </row>
    <row r="240" spans="1:7" x14ac:dyDescent="0.4">
      <c r="A240" t="s">
        <v>201</v>
      </c>
      <c r="B240" t="s">
        <v>2593</v>
      </c>
      <c r="C240" t="s">
        <v>1560</v>
      </c>
      <c r="D240" t="s">
        <v>1561</v>
      </c>
      <c r="E240" t="s">
        <v>2608</v>
      </c>
      <c r="F240" t="s">
        <v>2658</v>
      </c>
      <c r="G240" t="s">
        <v>2602</v>
      </c>
    </row>
    <row r="241" spans="1:7" x14ac:dyDescent="0.4">
      <c r="A241" t="s">
        <v>202</v>
      </c>
      <c r="B241" t="s">
        <v>2593</v>
      </c>
      <c r="C241" t="s">
        <v>2660</v>
      </c>
      <c r="D241" t="s">
        <v>1297</v>
      </c>
      <c r="E241" t="s">
        <v>2608</v>
      </c>
      <c r="F241" t="s">
        <v>2661</v>
      </c>
      <c r="G241" t="s">
        <v>2634</v>
      </c>
    </row>
    <row r="242" spans="1:7" x14ac:dyDescent="0.4">
      <c r="A242" t="s">
        <v>203</v>
      </c>
      <c r="B242" t="s">
        <v>868</v>
      </c>
      <c r="C242" t="s">
        <v>1567</v>
      </c>
      <c r="D242" t="s">
        <v>1568</v>
      </c>
      <c r="E242" t="s">
        <v>2591</v>
      </c>
      <c r="F242" t="s">
        <v>2607</v>
      </c>
      <c r="G242" t="s">
        <v>2602</v>
      </c>
    </row>
    <row r="243" spans="1:7" x14ac:dyDescent="0.4">
      <c r="A243" t="s">
        <v>204</v>
      </c>
      <c r="B243" t="s">
        <v>868</v>
      </c>
      <c r="C243" t="s">
        <v>1570</v>
      </c>
      <c r="D243" t="s">
        <v>869</v>
      </c>
      <c r="E243" t="s">
        <v>2591</v>
      </c>
      <c r="F243" t="s">
        <v>2607</v>
      </c>
      <c r="G243" t="s">
        <v>2602</v>
      </c>
    </row>
    <row r="244" spans="1:7" x14ac:dyDescent="0.4">
      <c r="A244" t="s">
        <v>205</v>
      </c>
      <c r="B244" t="s">
        <v>2590</v>
      </c>
      <c r="C244" t="s">
        <v>1572</v>
      </c>
      <c r="D244" t="s">
        <v>1311</v>
      </c>
      <c r="E244" t="s">
        <v>2591</v>
      </c>
      <c r="F244" t="s">
        <v>2598</v>
      </c>
      <c r="G244" t="s">
        <v>2612</v>
      </c>
    </row>
    <row r="245" spans="1:7" x14ac:dyDescent="0.4">
      <c r="A245" t="s">
        <v>206</v>
      </c>
      <c r="B245" t="s">
        <v>868</v>
      </c>
      <c r="C245" t="s">
        <v>1575</v>
      </c>
      <c r="D245" t="s">
        <v>1577</v>
      </c>
      <c r="E245" t="s">
        <v>2608</v>
      </c>
      <c r="F245" t="s">
        <v>2607</v>
      </c>
      <c r="G245" t="s">
        <v>2662</v>
      </c>
    </row>
    <row r="246" spans="1:7" x14ac:dyDescent="0.4">
      <c r="A246" t="s">
        <v>1578</v>
      </c>
      <c r="B246" t="s">
        <v>2593</v>
      </c>
      <c r="C246" t="s">
        <v>1579</v>
      </c>
      <c r="D246" t="s">
        <v>1069</v>
      </c>
      <c r="E246" t="s">
        <v>2591</v>
      </c>
      <c r="F246" t="s">
        <v>2594</v>
      </c>
      <c r="G246" t="s">
        <v>2616</v>
      </c>
    </row>
    <row r="247" spans="1:7" x14ac:dyDescent="0.4">
      <c r="A247" t="s">
        <v>207</v>
      </c>
      <c r="B247" t="s">
        <v>2590</v>
      </c>
      <c r="C247" t="s">
        <v>1581</v>
      </c>
      <c r="D247" t="s">
        <v>1311</v>
      </c>
      <c r="E247" t="s">
        <v>2591</v>
      </c>
      <c r="F247" t="s">
        <v>2598</v>
      </c>
      <c r="G247" t="s">
        <v>2612</v>
      </c>
    </row>
    <row r="248" spans="1:7" x14ac:dyDescent="0.4">
      <c r="A248" t="s">
        <v>208</v>
      </c>
      <c r="B248" t="s">
        <v>2590</v>
      </c>
      <c r="C248" t="s">
        <v>2663</v>
      </c>
      <c r="D248" t="s">
        <v>637</v>
      </c>
      <c r="E248" t="s">
        <v>2600</v>
      </c>
      <c r="F248" t="s">
        <v>2615</v>
      </c>
      <c r="G248" t="s">
        <v>2602</v>
      </c>
    </row>
    <row r="249" spans="1:7" x14ac:dyDescent="0.4">
      <c r="A249" t="s">
        <v>209</v>
      </c>
      <c r="B249" t="s">
        <v>2590</v>
      </c>
      <c r="C249" t="s">
        <v>1587</v>
      </c>
      <c r="D249" t="s">
        <v>746</v>
      </c>
      <c r="E249" t="s">
        <v>2591</v>
      </c>
      <c r="F249" t="s">
        <v>655</v>
      </c>
      <c r="G249" t="s">
        <v>2592</v>
      </c>
    </row>
    <row r="250" spans="1:7" x14ac:dyDescent="0.4">
      <c r="A250" t="s">
        <v>210</v>
      </c>
      <c r="B250" t="s">
        <v>2593</v>
      </c>
      <c r="C250" t="s">
        <v>1590</v>
      </c>
      <c r="D250" t="s">
        <v>1592</v>
      </c>
      <c r="E250" t="s">
        <v>2591</v>
      </c>
      <c r="F250" t="s">
        <v>1016</v>
      </c>
      <c r="G250" t="s">
        <v>886</v>
      </c>
    </row>
    <row r="251" spans="1:7" x14ac:dyDescent="0.4">
      <c r="A251" t="s">
        <v>211</v>
      </c>
      <c r="B251" t="s">
        <v>2593</v>
      </c>
      <c r="C251" t="s">
        <v>1595</v>
      </c>
      <c r="D251" t="s">
        <v>1345</v>
      </c>
      <c r="E251" t="s">
        <v>2600</v>
      </c>
      <c r="F251" t="s">
        <v>2618</v>
      </c>
      <c r="G251" t="s">
        <v>2602</v>
      </c>
    </row>
    <row r="252" spans="1:7" x14ac:dyDescent="0.4">
      <c r="A252" t="s">
        <v>212</v>
      </c>
      <c r="B252" t="s">
        <v>2593</v>
      </c>
      <c r="C252" t="s">
        <v>1598</v>
      </c>
      <c r="D252" t="s">
        <v>1017</v>
      </c>
      <c r="E252" t="s">
        <v>2591</v>
      </c>
      <c r="F252" t="s">
        <v>1016</v>
      </c>
      <c r="G252" t="s">
        <v>886</v>
      </c>
    </row>
    <row r="253" spans="1:7" x14ac:dyDescent="0.4">
      <c r="A253" t="s">
        <v>213</v>
      </c>
      <c r="B253" t="s">
        <v>2593</v>
      </c>
      <c r="C253" t="s">
        <v>2664</v>
      </c>
      <c r="D253" t="s">
        <v>630</v>
      </c>
      <c r="E253" t="s">
        <v>2608</v>
      </c>
      <c r="F253" t="s">
        <v>2665</v>
      </c>
      <c r="G253" t="s">
        <v>2666</v>
      </c>
    </row>
    <row r="254" spans="1:7" x14ac:dyDescent="0.4">
      <c r="A254" t="s">
        <v>1603</v>
      </c>
      <c r="B254" t="s">
        <v>2593</v>
      </c>
      <c r="C254" t="s">
        <v>1605</v>
      </c>
      <c r="D254" t="s">
        <v>1303</v>
      </c>
      <c r="E254" t="s">
        <v>2591</v>
      </c>
      <c r="F254" t="s">
        <v>2594</v>
      </c>
      <c r="G254" t="s">
        <v>886</v>
      </c>
    </row>
    <row r="255" spans="1:7" x14ac:dyDescent="0.4">
      <c r="A255" t="s">
        <v>214</v>
      </c>
      <c r="B255" t="s">
        <v>2593</v>
      </c>
      <c r="C255" t="s">
        <v>2667</v>
      </c>
      <c r="D255" t="s">
        <v>1387</v>
      </c>
      <c r="E255" t="s">
        <v>2591</v>
      </c>
      <c r="F255" t="s">
        <v>2623</v>
      </c>
      <c r="G255" t="s">
        <v>2616</v>
      </c>
    </row>
    <row r="256" spans="1:7" x14ac:dyDescent="0.4">
      <c r="A256" t="s">
        <v>215</v>
      </c>
      <c r="B256" t="s">
        <v>2593</v>
      </c>
      <c r="C256" t="s">
        <v>2668</v>
      </c>
      <c r="D256" t="s">
        <v>637</v>
      </c>
      <c r="E256" t="s">
        <v>2608</v>
      </c>
      <c r="F256" t="s">
        <v>2618</v>
      </c>
      <c r="G256" t="s">
        <v>2602</v>
      </c>
    </row>
    <row r="257" spans="1:7" x14ac:dyDescent="0.4">
      <c r="A257" t="s">
        <v>216</v>
      </c>
      <c r="B257" t="s">
        <v>2590</v>
      </c>
      <c r="C257" t="s">
        <v>1615</v>
      </c>
      <c r="D257" t="s">
        <v>1152</v>
      </c>
      <c r="E257" t="s">
        <v>2591</v>
      </c>
      <c r="F257" t="s">
        <v>2598</v>
      </c>
      <c r="G257" t="s">
        <v>2612</v>
      </c>
    </row>
    <row r="258" spans="1:7" x14ac:dyDescent="0.4">
      <c r="A258" t="s">
        <v>1617</v>
      </c>
      <c r="B258" t="s">
        <v>2593</v>
      </c>
      <c r="C258" t="s">
        <v>1618</v>
      </c>
      <c r="D258" t="s">
        <v>652</v>
      </c>
      <c r="E258" t="s">
        <v>2591</v>
      </c>
      <c r="F258" t="s">
        <v>2594</v>
      </c>
      <c r="G258" t="s">
        <v>2616</v>
      </c>
    </row>
    <row r="259" spans="1:7" x14ac:dyDescent="0.4">
      <c r="A259" t="s">
        <v>217</v>
      </c>
      <c r="B259" t="s">
        <v>2593</v>
      </c>
      <c r="C259" t="s">
        <v>2669</v>
      </c>
      <c r="D259" t="s">
        <v>1511</v>
      </c>
      <c r="E259" t="s">
        <v>2608</v>
      </c>
      <c r="F259" t="s">
        <v>2670</v>
      </c>
      <c r="G259" t="s">
        <v>2616</v>
      </c>
    </row>
    <row r="260" spans="1:7" x14ac:dyDescent="0.4">
      <c r="A260" t="s">
        <v>218</v>
      </c>
      <c r="B260" t="s">
        <v>2590</v>
      </c>
      <c r="C260" t="s">
        <v>1625</v>
      </c>
      <c r="D260" t="s">
        <v>1627</v>
      </c>
      <c r="E260" t="s">
        <v>2591</v>
      </c>
      <c r="F260" t="s">
        <v>655</v>
      </c>
      <c r="G260" t="s">
        <v>2592</v>
      </c>
    </row>
    <row r="261" spans="1:7" x14ac:dyDescent="0.4">
      <c r="A261" t="s">
        <v>219</v>
      </c>
      <c r="B261" t="s">
        <v>2593</v>
      </c>
      <c r="C261" t="s">
        <v>2671</v>
      </c>
      <c r="D261" t="s">
        <v>1631</v>
      </c>
      <c r="E261" t="s">
        <v>2606</v>
      </c>
      <c r="F261" t="s">
        <v>2621</v>
      </c>
      <c r="G261" t="s">
        <v>2616</v>
      </c>
    </row>
    <row r="262" spans="1:7" x14ac:dyDescent="0.4">
      <c r="A262" t="s">
        <v>220</v>
      </c>
      <c r="B262" t="s">
        <v>885</v>
      </c>
      <c r="C262" t="s">
        <v>1633</v>
      </c>
      <c r="D262" t="s">
        <v>1635</v>
      </c>
      <c r="E262" t="s">
        <v>2600</v>
      </c>
      <c r="F262" t="s">
        <v>2672</v>
      </c>
      <c r="G262" t="s">
        <v>1321</v>
      </c>
    </row>
    <row r="263" spans="1:7" x14ac:dyDescent="0.4">
      <c r="A263" t="s">
        <v>221</v>
      </c>
      <c r="B263" t="s">
        <v>2593</v>
      </c>
      <c r="C263" t="s">
        <v>2673</v>
      </c>
      <c r="D263" t="s">
        <v>1481</v>
      </c>
      <c r="E263" t="s">
        <v>2608</v>
      </c>
      <c r="F263" t="s">
        <v>2670</v>
      </c>
      <c r="G263" t="s">
        <v>2629</v>
      </c>
    </row>
    <row r="264" spans="1:7" x14ac:dyDescent="0.4">
      <c r="A264" t="s">
        <v>222</v>
      </c>
      <c r="B264" t="s">
        <v>2590</v>
      </c>
      <c r="C264" t="s">
        <v>1641</v>
      </c>
      <c r="D264" t="s">
        <v>746</v>
      </c>
      <c r="E264" t="s">
        <v>2591</v>
      </c>
      <c r="F264" t="s">
        <v>2598</v>
      </c>
      <c r="G264" t="s">
        <v>2612</v>
      </c>
    </row>
    <row r="265" spans="1:7" x14ac:dyDescent="0.4">
      <c r="A265" t="s">
        <v>1644</v>
      </c>
      <c r="B265" t="s">
        <v>885</v>
      </c>
      <c r="C265" t="s">
        <v>2674</v>
      </c>
      <c r="D265" t="s">
        <v>630</v>
      </c>
      <c r="E265" t="s">
        <v>2608</v>
      </c>
      <c r="F265" t="s">
        <v>2675</v>
      </c>
      <c r="G265" t="s">
        <v>899</v>
      </c>
    </row>
    <row r="266" spans="1:7" x14ac:dyDescent="0.4">
      <c r="A266" t="s">
        <v>223</v>
      </c>
      <c r="B266" t="s">
        <v>2590</v>
      </c>
      <c r="C266" t="s">
        <v>1649</v>
      </c>
      <c r="D266" t="s">
        <v>800</v>
      </c>
      <c r="E266" t="s">
        <v>2591</v>
      </c>
      <c r="F266" t="s">
        <v>655</v>
      </c>
      <c r="G266" t="s">
        <v>2592</v>
      </c>
    </row>
    <row r="267" spans="1:7" x14ac:dyDescent="0.4">
      <c r="A267" t="s">
        <v>224</v>
      </c>
      <c r="B267" t="s">
        <v>868</v>
      </c>
      <c r="C267" t="s">
        <v>1652</v>
      </c>
      <c r="D267" t="s">
        <v>1653</v>
      </c>
      <c r="E267" t="s">
        <v>2604</v>
      </c>
      <c r="F267" t="s">
        <v>2607</v>
      </c>
      <c r="G267" t="s">
        <v>2602</v>
      </c>
    </row>
    <row r="268" spans="1:7" x14ac:dyDescent="0.4">
      <c r="A268" t="s">
        <v>225</v>
      </c>
      <c r="B268" t="s">
        <v>868</v>
      </c>
      <c r="C268" t="s">
        <v>1655</v>
      </c>
      <c r="D268" t="s">
        <v>1657</v>
      </c>
      <c r="E268" t="s">
        <v>2608</v>
      </c>
      <c r="F268" t="s">
        <v>2607</v>
      </c>
      <c r="G268" t="s">
        <v>2602</v>
      </c>
    </row>
    <row r="269" spans="1:7" x14ac:dyDescent="0.4">
      <c r="A269" t="s">
        <v>1658</v>
      </c>
      <c r="B269" t="s">
        <v>2593</v>
      </c>
      <c r="C269" t="s">
        <v>1659</v>
      </c>
      <c r="D269" t="s">
        <v>1661</v>
      </c>
      <c r="E269" t="s">
        <v>2591</v>
      </c>
      <c r="F269" t="s">
        <v>2594</v>
      </c>
      <c r="G269" t="s">
        <v>2629</v>
      </c>
    </row>
    <row r="270" spans="1:7" x14ac:dyDescent="0.4">
      <c r="A270" t="s">
        <v>226</v>
      </c>
      <c r="B270" t="s">
        <v>2590</v>
      </c>
      <c r="C270" t="s">
        <v>1664</v>
      </c>
      <c r="D270" t="s">
        <v>1481</v>
      </c>
      <c r="E270" t="s">
        <v>2608</v>
      </c>
      <c r="F270" t="s">
        <v>2598</v>
      </c>
      <c r="G270" t="s">
        <v>2602</v>
      </c>
    </row>
    <row r="271" spans="1:7" x14ac:dyDescent="0.4">
      <c r="A271" t="s">
        <v>1666</v>
      </c>
      <c r="B271" t="s">
        <v>2593</v>
      </c>
      <c r="C271" t="s">
        <v>1667</v>
      </c>
      <c r="D271" t="s">
        <v>1669</v>
      </c>
      <c r="E271" t="s">
        <v>2591</v>
      </c>
      <c r="F271" t="s">
        <v>2594</v>
      </c>
      <c r="G271" t="s">
        <v>2629</v>
      </c>
    </row>
    <row r="272" spans="1:7" x14ac:dyDescent="0.4">
      <c r="A272" t="s">
        <v>227</v>
      </c>
      <c r="B272" t="s">
        <v>2593</v>
      </c>
      <c r="C272" t="s">
        <v>2676</v>
      </c>
      <c r="D272" t="s">
        <v>630</v>
      </c>
      <c r="E272" t="s">
        <v>2608</v>
      </c>
      <c r="F272" t="s">
        <v>2656</v>
      </c>
      <c r="G272" t="s">
        <v>2634</v>
      </c>
    </row>
    <row r="273" spans="1:7" x14ac:dyDescent="0.4">
      <c r="A273" t="s">
        <v>228</v>
      </c>
      <c r="B273" t="s">
        <v>2593</v>
      </c>
      <c r="C273" t="s">
        <v>1676</v>
      </c>
      <c r="D273" t="s">
        <v>1345</v>
      </c>
      <c r="E273" t="s">
        <v>2600</v>
      </c>
      <c r="F273" t="s">
        <v>2594</v>
      </c>
      <c r="G273" t="s">
        <v>2602</v>
      </c>
    </row>
    <row r="274" spans="1:7" x14ac:dyDescent="0.4">
      <c r="A274" t="s">
        <v>229</v>
      </c>
      <c r="B274" t="s">
        <v>2590</v>
      </c>
      <c r="C274" t="s">
        <v>1678</v>
      </c>
      <c r="D274" t="s">
        <v>1311</v>
      </c>
      <c r="E274" t="s">
        <v>2591</v>
      </c>
      <c r="F274" t="s">
        <v>2598</v>
      </c>
      <c r="G274" t="s">
        <v>2612</v>
      </c>
    </row>
    <row r="275" spans="1:7" x14ac:dyDescent="0.4">
      <c r="A275" t="s">
        <v>230</v>
      </c>
      <c r="B275" t="s">
        <v>885</v>
      </c>
      <c r="C275" t="s">
        <v>1681</v>
      </c>
      <c r="D275" t="s">
        <v>1683</v>
      </c>
      <c r="E275" t="s">
        <v>2591</v>
      </c>
      <c r="F275" t="s">
        <v>1321</v>
      </c>
      <c r="G275" t="s">
        <v>1321</v>
      </c>
    </row>
    <row r="276" spans="1:7" x14ac:dyDescent="0.4">
      <c r="A276" t="s">
        <v>231</v>
      </c>
      <c r="B276" t="s">
        <v>2590</v>
      </c>
      <c r="C276" t="s">
        <v>1686</v>
      </c>
      <c r="D276" t="s">
        <v>1687</v>
      </c>
      <c r="E276" t="s">
        <v>2600</v>
      </c>
      <c r="F276" t="s">
        <v>2615</v>
      </c>
      <c r="G276" t="s">
        <v>2602</v>
      </c>
    </row>
    <row r="277" spans="1:7" x14ac:dyDescent="0.4">
      <c r="A277" t="s">
        <v>1688</v>
      </c>
      <c r="B277" t="s">
        <v>2593</v>
      </c>
      <c r="C277" t="s">
        <v>1689</v>
      </c>
      <c r="D277" t="s">
        <v>746</v>
      </c>
      <c r="E277" t="s">
        <v>2591</v>
      </c>
      <c r="F277" t="s">
        <v>2594</v>
      </c>
      <c r="G277" t="s">
        <v>2616</v>
      </c>
    </row>
    <row r="278" spans="1:7" x14ac:dyDescent="0.4">
      <c r="A278" t="s">
        <v>1693</v>
      </c>
      <c r="B278" t="s">
        <v>2593</v>
      </c>
      <c r="C278" t="s">
        <v>1694</v>
      </c>
      <c r="D278" t="s">
        <v>1697</v>
      </c>
      <c r="E278" t="s">
        <v>2591</v>
      </c>
      <c r="F278" t="s">
        <v>2594</v>
      </c>
      <c r="G278" t="s">
        <v>2629</v>
      </c>
    </row>
    <row r="279" spans="1:7" x14ac:dyDescent="0.4">
      <c r="A279" t="s">
        <v>232</v>
      </c>
      <c r="B279" t="s">
        <v>728</v>
      </c>
      <c r="C279" t="s">
        <v>1698</v>
      </c>
      <c r="D279" t="s">
        <v>1120</v>
      </c>
      <c r="E279" t="s">
        <v>2591</v>
      </c>
      <c r="F279" t="s">
        <v>1249</v>
      </c>
      <c r="G279" t="s">
        <v>2602</v>
      </c>
    </row>
    <row r="280" spans="1:7" x14ac:dyDescent="0.4">
      <c r="A280" t="s">
        <v>1704</v>
      </c>
      <c r="B280" t="s">
        <v>2593</v>
      </c>
      <c r="C280" t="s">
        <v>1705</v>
      </c>
      <c r="D280" t="s">
        <v>1120</v>
      </c>
      <c r="E280" t="s">
        <v>2591</v>
      </c>
      <c r="F280" t="s">
        <v>2594</v>
      </c>
      <c r="G280" t="s">
        <v>2629</v>
      </c>
    </row>
    <row r="281" spans="1:7" x14ac:dyDescent="0.4">
      <c r="A281" t="s">
        <v>1707</v>
      </c>
      <c r="B281" t="s">
        <v>2590</v>
      </c>
      <c r="C281" t="s">
        <v>1708</v>
      </c>
      <c r="D281" t="s">
        <v>1152</v>
      </c>
      <c r="E281" t="s">
        <v>2591</v>
      </c>
      <c r="F281" t="s">
        <v>2598</v>
      </c>
      <c r="G281" t="s">
        <v>2638</v>
      </c>
    </row>
    <row r="282" spans="1:7" x14ac:dyDescent="0.4">
      <c r="A282" t="s">
        <v>1710</v>
      </c>
      <c r="B282" t="s">
        <v>2593</v>
      </c>
      <c r="C282" t="s">
        <v>1711</v>
      </c>
      <c r="D282" t="s">
        <v>1713</v>
      </c>
      <c r="E282" t="s">
        <v>2591</v>
      </c>
      <c r="F282" t="s">
        <v>2594</v>
      </c>
      <c r="G282" t="s">
        <v>2629</v>
      </c>
    </row>
    <row r="283" spans="1:7" x14ac:dyDescent="0.4">
      <c r="A283" t="s">
        <v>233</v>
      </c>
      <c r="B283" t="s">
        <v>2590</v>
      </c>
      <c r="C283" t="s">
        <v>1715</v>
      </c>
      <c r="D283" t="s">
        <v>637</v>
      </c>
      <c r="E283" t="s">
        <v>2591</v>
      </c>
      <c r="F283" t="s">
        <v>2598</v>
      </c>
      <c r="G283" t="s">
        <v>2597</v>
      </c>
    </row>
    <row r="284" spans="1:7" x14ac:dyDescent="0.4">
      <c r="A284" t="s">
        <v>1717</v>
      </c>
      <c r="B284" t="s">
        <v>2593</v>
      </c>
      <c r="C284" t="s">
        <v>1718</v>
      </c>
      <c r="D284" t="s">
        <v>603</v>
      </c>
      <c r="E284" t="s">
        <v>2591</v>
      </c>
      <c r="F284" t="s">
        <v>2594</v>
      </c>
      <c r="G284" t="s">
        <v>2616</v>
      </c>
    </row>
    <row r="285" spans="1:7" x14ac:dyDescent="0.4">
      <c r="A285" t="s">
        <v>234</v>
      </c>
      <c r="B285" t="s">
        <v>885</v>
      </c>
      <c r="C285" t="s">
        <v>1725</v>
      </c>
      <c r="D285" t="s">
        <v>1481</v>
      </c>
      <c r="E285" t="s">
        <v>2608</v>
      </c>
      <c r="F285" t="s">
        <v>2672</v>
      </c>
      <c r="G285" t="s">
        <v>1321</v>
      </c>
    </row>
    <row r="286" spans="1:7" x14ac:dyDescent="0.4">
      <c r="A286" t="s">
        <v>235</v>
      </c>
      <c r="B286" t="s">
        <v>868</v>
      </c>
      <c r="C286" t="s">
        <v>1729</v>
      </c>
      <c r="D286" t="s">
        <v>869</v>
      </c>
      <c r="E286" t="s">
        <v>2591</v>
      </c>
      <c r="F286" t="s">
        <v>2607</v>
      </c>
      <c r="G286" t="s">
        <v>2602</v>
      </c>
    </row>
    <row r="287" spans="1:7" x14ac:dyDescent="0.4">
      <c r="A287" t="s">
        <v>1731</v>
      </c>
      <c r="B287" t="s">
        <v>2593</v>
      </c>
      <c r="C287" t="s">
        <v>1732</v>
      </c>
      <c r="D287" t="s">
        <v>1733</v>
      </c>
      <c r="E287" t="s">
        <v>2591</v>
      </c>
      <c r="F287" t="s">
        <v>2594</v>
      </c>
      <c r="G287" t="s">
        <v>2595</v>
      </c>
    </row>
    <row r="288" spans="1:7" x14ac:dyDescent="0.4">
      <c r="A288" t="s">
        <v>236</v>
      </c>
      <c r="B288" t="s">
        <v>2590</v>
      </c>
      <c r="C288" t="s">
        <v>1735</v>
      </c>
      <c r="D288" t="s">
        <v>1311</v>
      </c>
      <c r="E288" t="s">
        <v>2591</v>
      </c>
      <c r="F288" t="s">
        <v>588</v>
      </c>
      <c r="G288" t="s">
        <v>2592</v>
      </c>
    </row>
    <row r="289" spans="1:7" x14ac:dyDescent="0.4">
      <c r="A289" t="s">
        <v>1739</v>
      </c>
      <c r="B289" t="s">
        <v>2590</v>
      </c>
      <c r="C289" t="s">
        <v>1741</v>
      </c>
      <c r="D289" t="s">
        <v>1481</v>
      </c>
      <c r="E289" t="s">
        <v>2608</v>
      </c>
      <c r="F289" t="s">
        <v>2598</v>
      </c>
      <c r="G289" t="s">
        <v>2612</v>
      </c>
    </row>
    <row r="290" spans="1:7" x14ac:dyDescent="0.4">
      <c r="A290" t="s">
        <v>237</v>
      </c>
      <c r="B290" t="s">
        <v>2590</v>
      </c>
      <c r="C290" t="s">
        <v>1746</v>
      </c>
      <c r="D290" t="s">
        <v>630</v>
      </c>
      <c r="E290" t="s">
        <v>2606</v>
      </c>
      <c r="F290" t="s">
        <v>2598</v>
      </c>
      <c r="G290" t="s">
        <v>2622</v>
      </c>
    </row>
    <row r="291" spans="1:7" x14ac:dyDescent="0.4">
      <c r="A291" t="s">
        <v>238</v>
      </c>
      <c r="B291" t="s">
        <v>2590</v>
      </c>
      <c r="C291" t="s">
        <v>1748</v>
      </c>
      <c r="D291" t="s">
        <v>933</v>
      </c>
      <c r="E291" t="s">
        <v>2591</v>
      </c>
      <c r="F291" t="s">
        <v>588</v>
      </c>
      <c r="G291" t="s">
        <v>2592</v>
      </c>
    </row>
    <row r="292" spans="1:7" x14ac:dyDescent="0.4">
      <c r="A292" t="s">
        <v>239</v>
      </c>
      <c r="B292" t="s">
        <v>2590</v>
      </c>
      <c r="C292" t="s">
        <v>1752</v>
      </c>
      <c r="D292" t="s">
        <v>1311</v>
      </c>
      <c r="E292" t="s">
        <v>2591</v>
      </c>
      <c r="F292" t="s">
        <v>2598</v>
      </c>
      <c r="G292" t="s">
        <v>2597</v>
      </c>
    </row>
    <row r="293" spans="1:7" x14ac:dyDescent="0.4">
      <c r="A293" t="s">
        <v>240</v>
      </c>
      <c r="B293" t="s">
        <v>2590</v>
      </c>
      <c r="C293" t="s">
        <v>1756</v>
      </c>
      <c r="D293" t="s">
        <v>1160</v>
      </c>
      <c r="E293" t="s">
        <v>2606</v>
      </c>
      <c r="F293" t="s">
        <v>2598</v>
      </c>
      <c r="G293" t="s">
        <v>2677</v>
      </c>
    </row>
    <row r="294" spans="1:7" x14ac:dyDescent="0.4">
      <c r="A294" t="s">
        <v>241</v>
      </c>
      <c r="B294" t="s">
        <v>2593</v>
      </c>
      <c r="C294" t="s">
        <v>1758</v>
      </c>
      <c r="D294" t="s">
        <v>652</v>
      </c>
      <c r="E294" t="s">
        <v>2591</v>
      </c>
      <c r="F294" t="s">
        <v>2623</v>
      </c>
      <c r="G294" t="s">
        <v>2678</v>
      </c>
    </row>
    <row r="295" spans="1:7" x14ac:dyDescent="0.4">
      <c r="A295" t="s">
        <v>1761</v>
      </c>
      <c r="B295" t="s">
        <v>2593</v>
      </c>
      <c r="C295" t="s">
        <v>1762</v>
      </c>
      <c r="D295" t="s">
        <v>1764</v>
      </c>
      <c r="E295" t="s">
        <v>2591</v>
      </c>
      <c r="F295" t="s">
        <v>2594</v>
      </c>
      <c r="G295" t="s">
        <v>2616</v>
      </c>
    </row>
    <row r="296" spans="1:7" x14ac:dyDescent="0.4">
      <c r="A296" t="s">
        <v>1765</v>
      </c>
      <c r="B296" t="s">
        <v>2593</v>
      </c>
      <c r="C296" t="s">
        <v>1766</v>
      </c>
      <c r="D296" t="s">
        <v>652</v>
      </c>
      <c r="E296" t="s">
        <v>2591</v>
      </c>
      <c r="F296" t="s">
        <v>2594</v>
      </c>
      <c r="G296" t="s">
        <v>2634</v>
      </c>
    </row>
    <row r="297" spans="1:7" x14ac:dyDescent="0.4">
      <c r="A297" t="s">
        <v>1770</v>
      </c>
      <c r="B297" t="s">
        <v>2593</v>
      </c>
      <c r="C297" t="s">
        <v>1771</v>
      </c>
      <c r="D297" t="s">
        <v>1772</v>
      </c>
      <c r="E297" t="s">
        <v>2591</v>
      </c>
      <c r="F297" t="s">
        <v>2594</v>
      </c>
      <c r="G297" t="s">
        <v>2629</v>
      </c>
    </row>
    <row r="298" spans="1:7" x14ac:dyDescent="0.4">
      <c r="A298" t="s">
        <v>242</v>
      </c>
      <c r="B298" t="s">
        <v>2593</v>
      </c>
      <c r="C298" t="s">
        <v>2679</v>
      </c>
      <c r="D298" t="s">
        <v>975</v>
      </c>
      <c r="E298" t="s">
        <v>2608</v>
      </c>
      <c r="F298" t="s">
        <v>2670</v>
      </c>
      <c r="G298" t="s">
        <v>2629</v>
      </c>
    </row>
    <row r="299" spans="1:7" x14ac:dyDescent="0.4">
      <c r="A299" t="s">
        <v>1777</v>
      </c>
      <c r="B299" t="s">
        <v>2593</v>
      </c>
      <c r="C299" t="s">
        <v>1778</v>
      </c>
      <c r="D299" t="s">
        <v>1733</v>
      </c>
      <c r="E299" t="s">
        <v>2591</v>
      </c>
      <c r="F299" t="s">
        <v>2594</v>
      </c>
      <c r="G299" t="s">
        <v>2629</v>
      </c>
    </row>
    <row r="300" spans="1:7" x14ac:dyDescent="0.4">
      <c r="A300" t="s">
        <v>243</v>
      </c>
      <c r="B300" t="s">
        <v>2593</v>
      </c>
      <c r="C300" t="s">
        <v>1786</v>
      </c>
      <c r="D300" t="s">
        <v>1345</v>
      </c>
      <c r="E300" t="s">
        <v>2606</v>
      </c>
      <c r="F300" t="s">
        <v>2594</v>
      </c>
      <c r="G300" t="s">
        <v>2602</v>
      </c>
    </row>
    <row r="301" spans="1:7" x14ac:dyDescent="0.4">
      <c r="A301" t="s">
        <v>244</v>
      </c>
      <c r="B301" t="s">
        <v>2593</v>
      </c>
      <c r="C301" t="s">
        <v>2680</v>
      </c>
      <c r="D301" t="s">
        <v>1481</v>
      </c>
      <c r="E301" t="s">
        <v>2608</v>
      </c>
      <c r="F301" t="s">
        <v>2661</v>
      </c>
      <c r="G301" t="s">
        <v>2602</v>
      </c>
    </row>
    <row r="302" spans="1:7" x14ac:dyDescent="0.4">
      <c r="A302" t="s">
        <v>245</v>
      </c>
      <c r="B302" t="s">
        <v>728</v>
      </c>
      <c r="C302" t="s">
        <v>1791</v>
      </c>
      <c r="D302" t="s">
        <v>637</v>
      </c>
      <c r="E302" t="s">
        <v>2600</v>
      </c>
      <c r="F302" t="s">
        <v>2615</v>
      </c>
      <c r="G302" t="s">
        <v>2602</v>
      </c>
    </row>
    <row r="303" spans="1:7" x14ac:dyDescent="0.4">
      <c r="A303" t="s">
        <v>246</v>
      </c>
      <c r="B303" t="s">
        <v>2590</v>
      </c>
      <c r="C303" t="s">
        <v>1795</v>
      </c>
      <c r="D303" t="s">
        <v>630</v>
      </c>
      <c r="E303" t="s">
        <v>2591</v>
      </c>
      <c r="F303" t="s">
        <v>2598</v>
      </c>
      <c r="G303" t="s">
        <v>2612</v>
      </c>
    </row>
    <row r="304" spans="1:7" x14ac:dyDescent="0.4">
      <c r="A304" t="s">
        <v>247</v>
      </c>
      <c r="B304" t="s">
        <v>2590</v>
      </c>
      <c r="C304" t="s">
        <v>2681</v>
      </c>
      <c r="D304" t="s">
        <v>637</v>
      </c>
      <c r="E304" t="s">
        <v>2600</v>
      </c>
      <c r="F304" t="s">
        <v>2615</v>
      </c>
      <c r="G304" t="s">
        <v>2602</v>
      </c>
    </row>
    <row r="305" spans="1:7" x14ac:dyDescent="0.4">
      <c r="A305" t="s">
        <v>1800</v>
      </c>
      <c r="B305" t="s">
        <v>2593</v>
      </c>
      <c r="C305" t="s">
        <v>1801</v>
      </c>
      <c r="D305" t="s">
        <v>746</v>
      </c>
      <c r="E305" t="s">
        <v>2591</v>
      </c>
      <c r="F305" t="s">
        <v>2594</v>
      </c>
      <c r="G305" t="s">
        <v>2616</v>
      </c>
    </row>
    <row r="306" spans="1:7" x14ac:dyDescent="0.4">
      <c r="A306" t="s">
        <v>1803</v>
      </c>
      <c r="B306" t="s">
        <v>2593</v>
      </c>
      <c r="C306" t="s">
        <v>1805</v>
      </c>
      <c r="D306" t="s">
        <v>1631</v>
      </c>
      <c r="E306" t="s">
        <v>2608</v>
      </c>
      <c r="F306" t="s">
        <v>2594</v>
      </c>
      <c r="G306" t="s">
        <v>2629</v>
      </c>
    </row>
    <row r="307" spans="1:7" x14ac:dyDescent="0.4">
      <c r="A307" t="s">
        <v>248</v>
      </c>
      <c r="B307" t="s">
        <v>2590</v>
      </c>
      <c r="C307" t="s">
        <v>1808</v>
      </c>
      <c r="D307" t="s">
        <v>933</v>
      </c>
      <c r="E307" t="s">
        <v>2591</v>
      </c>
      <c r="F307" t="s">
        <v>655</v>
      </c>
      <c r="G307" t="s">
        <v>2592</v>
      </c>
    </row>
    <row r="308" spans="1:7" x14ac:dyDescent="0.4">
      <c r="A308" t="s">
        <v>249</v>
      </c>
      <c r="B308" t="s">
        <v>2593</v>
      </c>
      <c r="C308" t="s">
        <v>2682</v>
      </c>
      <c r="D308" t="s">
        <v>1812</v>
      </c>
      <c r="E308" t="s">
        <v>2591</v>
      </c>
      <c r="F308" t="s">
        <v>2628</v>
      </c>
      <c r="G308" t="s">
        <v>2629</v>
      </c>
    </row>
    <row r="309" spans="1:7" x14ac:dyDescent="0.4">
      <c r="A309" t="s">
        <v>250</v>
      </c>
      <c r="B309" t="s">
        <v>2593</v>
      </c>
      <c r="C309" t="s">
        <v>2683</v>
      </c>
      <c r="D309" t="s">
        <v>1056</v>
      </c>
      <c r="E309" t="s">
        <v>2591</v>
      </c>
      <c r="F309" t="s">
        <v>2628</v>
      </c>
      <c r="G309" t="s">
        <v>2629</v>
      </c>
    </row>
    <row r="310" spans="1:7" x14ac:dyDescent="0.4">
      <c r="A310" t="s">
        <v>251</v>
      </c>
      <c r="B310" t="s">
        <v>885</v>
      </c>
      <c r="C310" t="s">
        <v>2684</v>
      </c>
      <c r="D310" t="s">
        <v>1481</v>
      </c>
      <c r="E310" t="s">
        <v>2591</v>
      </c>
      <c r="F310" t="s">
        <v>1249</v>
      </c>
      <c r="G310" t="s">
        <v>1321</v>
      </c>
    </row>
    <row r="311" spans="1:7" x14ac:dyDescent="0.4">
      <c r="A311" t="s">
        <v>252</v>
      </c>
      <c r="B311" t="s">
        <v>885</v>
      </c>
      <c r="C311" t="s">
        <v>2685</v>
      </c>
      <c r="D311" t="s">
        <v>1481</v>
      </c>
      <c r="E311" t="s">
        <v>2608</v>
      </c>
      <c r="F311" t="s">
        <v>2672</v>
      </c>
      <c r="G311" t="s">
        <v>1321</v>
      </c>
    </row>
    <row r="312" spans="1:7" x14ac:dyDescent="0.4">
      <c r="A312" t="s">
        <v>253</v>
      </c>
      <c r="B312" t="s">
        <v>868</v>
      </c>
      <c r="C312" t="s">
        <v>1823</v>
      </c>
      <c r="D312" t="s">
        <v>2630</v>
      </c>
      <c r="E312" t="s">
        <v>2631</v>
      </c>
      <c r="F312" t="s">
        <v>2626</v>
      </c>
      <c r="G312" t="s">
        <v>2632</v>
      </c>
    </row>
    <row r="313" spans="1:7" x14ac:dyDescent="0.4">
      <c r="A313" t="s">
        <v>1825</v>
      </c>
      <c r="B313" t="s">
        <v>2593</v>
      </c>
      <c r="C313" t="s">
        <v>1826</v>
      </c>
      <c r="D313" t="s">
        <v>975</v>
      </c>
      <c r="E313" t="s">
        <v>2591</v>
      </c>
      <c r="F313" t="s">
        <v>2594</v>
      </c>
      <c r="G313" t="s">
        <v>2616</v>
      </c>
    </row>
    <row r="314" spans="1:7" x14ac:dyDescent="0.4">
      <c r="A314" t="s">
        <v>1828</v>
      </c>
      <c r="B314" t="s">
        <v>2593</v>
      </c>
      <c r="C314" t="s">
        <v>1829</v>
      </c>
      <c r="D314" t="s">
        <v>1056</v>
      </c>
      <c r="E314" t="s">
        <v>2591</v>
      </c>
      <c r="F314" t="s">
        <v>2594</v>
      </c>
      <c r="G314" t="s">
        <v>2595</v>
      </c>
    </row>
    <row r="315" spans="1:7" x14ac:dyDescent="0.4">
      <c r="A315" t="s">
        <v>254</v>
      </c>
      <c r="B315" t="s">
        <v>885</v>
      </c>
      <c r="C315" t="s">
        <v>1831</v>
      </c>
      <c r="D315" t="s">
        <v>720</v>
      </c>
      <c r="E315" t="s">
        <v>2591</v>
      </c>
      <c r="F315" t="s">
        <v>2610</v>
      </c>
      <c r="G315" t="s">
        <v>899</v>
      </c>
    </row>
    <row r="316" spans="1:7" x14ac:dyDescent="0.4">
      <c r="A316" t="s">
        <v>1835</v>
      </c>
      <c r="B316" t="s">
        <v>2593</v>
      </c>
      <c r="C316" t="s">
        <v>1836</v>
      </c>
      <c r="D316" t="s">
        <v>1837</v>
      </c>
      <c r="E316" t="s">
        <v>2591</v>
      </c>
      <c r="F316" t="s">
        <v>2594</v>
      </c>
      <c r="G316" t="s">
        <v>2616</v>
      </c>
    </row>
    <row r="317" spans="1:7" x14ac:dyDescent="0.4">
      <c r="A317" t="s">
        <v>255</v>
      </c>
      <c r="B317" t="s">
        <v>2590</v>
      </c>
      <c r="C317" t="s">
        <v>1839</v>
      </c>
      <c r="D317" t="s">
        <v>933</v>
      </c>
      <c r="E317" t="s">
        <v>2591</v>
      </c>
      <c r="F317" t="s">
        <v>655</v>
      </c>
      <c r="G317" t="s">
        <v>2592</v>
      </c>
    </row>
    <row r="318" spans="1:7" x14ac:dyDescent="0.4">
      <c r="A318" t="s">
        <v>1841</v>
      </c>
      <c r="B318" t="s">
        <v>2593</v>
      </c>
      <c r="C318" t="s">
        <v>1842</v>
      </c>
      <c r="D318" t="s">
        <v>1017</v>
      </c>
      <c r="E318" t="s">
        <v>2591</v>
      </c>
      <c r="F318" t="s">
        <v>2594</v>
      </c>
      <c r="G318" t="s">
        <v>2616</v>
      </c>
    </row>
    <row r="319" spans="1:7" x14ac:dyDescent="0.4">
      <c r="A319" t="s">
        <v>256</v>
      </c>
      <c r="B319" t="s">
        <v>2590</v>
      </c>
      <c r="C319" t="s">
        <v>1844</v>
      </c>
      <c r="D319" t="s">
        <v>617</v>
      </c>
      <c r="E319" t="s">
        <v>2591</v>
      </c>
      <c r="F319" t="s">
        <v>588</v>
      </c>
      <c r="G319" t="s">
        <v>2592</v>
      </c>
    </row>
    <row r="320" spans="1:7" x14ac:dyDescent="0.4">
      <c r="A320" t="s">
        <v>257</v>
      </c>
      <c r="B320" t="s">
        <v>2590</v>
      </c>
      <c r="C320" t="s">
        <v>1846</v>
      </c>
      <c r="D320" t="s">
        <v>603</v>
      </c>
      <c r="E320" t="s">
        <v>2591</v>
      </c>
      <c r="F320" t="s">
        <v>2598</v>
      </c>
      <c r="G320" t="s">
        <v>2612</v>
      </c>
    </row>
    <row r="321" spans="1:7" x14ac:dyDescent="0.4">
      <c r="A321" t="s">
        <v>258</v>
      </c>
      <c r="B321" t="s">
        <v>2590</v>
      </c>
      <c r="C321" t="s">
        <v>1850</v>
      </c>
      <c r="D321" t="s">
        <v>1851</v>
      </c>
      <c r="E321" t="s">
        <v>2606</v>
      </c>
      <c r="F321" t="s">
        <v>2615</v>
      </c>
      <c r="G321" t="s">
        <v>2602</v>
      </c>
    </row>
    <row r="322" spans="1:7" x14ac:dyDescent="0.4">
      <c r="A322" t="s">
        <v>259</v>
      </c>
      <c r="B322" t="s">
        <v>728</v>
      </c>
      <c r="C322" t="s">
        <v>1854</v>
      </c>
      <c r="D322" t="s">
        <v>1002</v>
      </c>
      <c r="E322" t="s">
        <v>2600</v>
      </c>
      <c r="F322" t="s">
        <v>881</v>
      </c>
      <c r="G322" t="s">
        <v>2602</v>
      </c>
    </row>
    <row r="323" spans="1:7" x14ac:dyDescent="0.4">
      <c r="A323" t="s">
        <v>1856</v>
      </c>
      <c r="B323" t="s">
        <v>2590</v>
      </c>
      <c r="C323" t="s">
        <v>1858</v>
      </c>
      <c r="D323" t="s">
        <v>1311</v>
      </c>
      <c r="E323" t="s">
        <v>2591</v>
      </c>
      <c r="F323" t="s">
        <v>2598</v>
      </c>
      <c r="G323" t="s">
        <v>2603</v>
      </c>
    </row>
    <row r="324" spans="1:7" x14ac:dyDescent="0.4">
      <c r="A324" t="s">
        <v>1860</v>
      </c>
      <c r="B324" t="s">
        <v>2593</v>
      </c>
      <c r="C324" t="s">
        <v>1861</v>
      </c>
      <c r="D324" t="s">
        <v>1391</v>
      </c>
      <c r="E324" t="s">
        <v>2591</v>
      </c>
      <c r="F324" t="s">
        <v>2594</v>
      </c>
      <c r="G324" t="s">
        <v>2616</v>
      </c>
    </row>
    <row r="325" spans="1:7" x14ac:dyDescent="0.4">
      <c r="A325" t="s">
        <v>1863</v>
      </c>
      <c r="B325" t="s">
        <v>2590</v>
      </c>
      <c r="C325" t="s">
        <v>1864</v>
      </c>
      <c r="D325" t="s">
        <v>1311</v>
      </c>
      <c r="E325" t="s">
        <v>2591</v>
      </c>
      <c r="F325" t="s">
        <v>2598</v>
      </c>
      <c r="G325" t="s">
        <v>2603</v>
      </c>
    </row>
    <row r="326" spans="1:7" x14ac:dyDescent="0.4">
      <c r="A326" t="s">
        <v>260</v>
      </c>
      <c r="B326" t="s">
        <v>2590</v>
      </c>
      <c r="C326" t="s">
        <v>1865</v>
      </c>
      <c r="D326" t="s">
        <v>1152</v>
      </c>
      <c r="E326" t="s">
        <v>2591</v>
      </c>
      <c r="F326" t="s">
        <v>588</v>
      </c>
      <c r="G326" t="s">
        <v>2592</v>
      </c>
    </row>
    <row r="327" spans="1:7" x14ac:dyDescent="0.4">
      <c r="A327" t="s">
        <v>1867</v>
      </c>
      <c r="B327" t="s">
        <v>2593</v>
      </c>
      <c r="C327" t="s">
        <v>1868</v>
      </c>
      <c r="D327" t="s">
        <v>1870</v>
      </c>
      <c r="E327" t="s">
        <v>2591</v>
      </c>
      <c r="F327" t="s">
        <v>2594</v>
      </c>
      <c r="G327" t="s">
        <v>2629</v>
      </c>
    </row>
    <row r="328" spans="1:7" x14ac:dyDescent="0.4">
      <c r="A328" t="s">
        <v>261</v>
      </c>
      <c r="B328" t="s">
        <v>2590</v>
      </c>
      <c r="C328" t="s">
        <v>1872</v>
      </c>
      <c r="D328" t="s">
        <v>1874</v>
      </c>
      <c r="E328" t="s">
        <v>2591</v>
      </c>
      <c r="F328" t="s">
        <v>2598</v>
      </c>
      <c r="G328" t="s">
        <v>2612</v>
      </c>
    </row>
    <row r="329" spans="1:7" x14ac:dyDescent="0.4">
      <c r="A329" t="s">
        <v>1875</v>
      </c>
      <c r="B329" t="s">
        <v>2593</v>
      </c>
      <c r="C329" t="s">
        <v>1876</v>
      </c>
      <c r="D329" t="s">
        <v>1098</v>
      </c>
      <c r="E329" t="s">
        <v>2591</v>
      </c>
      <c r="F329" t="s">
        <v>2594</v>
      </c>
      <c r="G329" t="s">
        <v>2629</v>
      </c>
    </row>
    <row r="330" spans="1:7" x14ac:dyDescent="0.4">
      <c r="A330" t="s">
        <v>262</v>
      </c>
      <c r="B330" t="s">
        <v>2590</v>
      </c>
      <c r="C330" t="s">
        <v>1877</v>
      </c>
      <c r="D330" t="s">
        <v>603</v>
      </c>
      <c r="E330" t="s">
        <v>2591</v>
      </c>
      <c r="F330" t="s">
        <v>2598</v>
      </c>
      <c r="G330" t="s">
        <v>2612</v>
      </c>
    </row>
    <row r="331" spans="1:7" x14ac:dyDescent="0.4">
      <c r="A331" t="s">
        <v>1879</v>
      </c>
      <c r="B331" t="s">
        <v>2593</v>
      </c>
      <c r="C331" t="s">
        <v>1880</v>
      </c>
      <c r="D331" t="s">
        <v>1882</v>
      </c>
      <c r="E331" t="s">
        <v>2591</v>
      </c>
      <c r="F331" t="s">
        <v>2594</v>
      </c>
      <c r="G331" t="s">
        <v>2616</v>
      </c>
    </row>
    <row r="332" spans="1:7" x14ac:dyDescent="0.4">
      <c r="A332" t="s">
        <v>1883</v>
      </c>
      <c r="B332" t="s">
        <v>2593</v>
      </c>
      <c r="C332" t="s">
        <v>1884</v>
      </c>
      <c r="D332" t="s">
        <v>869</v>
      </c>
      <c r="E332" t="s">
        <v>2591</v>
      </c>
      <c r="F332" t="s">
        <v>2594</v>
      </c>
      <c r="G332" t="s">
        <v>2616</v>
      </c>
    </row>
    <row r="333" spans="1:7" x14ac:dyDescent="0.4">
      <c r="A333" t="s">
        <v>1885</v>
      </c>
      <c r="B333" t="s">
        <v>2593</v>
      </c>
      <c r="C333" t="s">
        <v>1886</v>
      </c>
      <c r="D333" t="s">
        <v>1888</v>
      </c>
      <c r="E333" t="s">
        <v>2591</v>
      </c>
      <c r="F333" t="s">
        <v>2594</v>
      </c>
      <c r="G333" t="s">
        <v>2616</v>
      </c>
    </row>
    <row r="334" spans="1:7" x14ac:dyDescent="0.4">
      <c r="A334" t="s">
        <v>263</v>
      </c>
      <c r="B334" t="s">
        <v>2593</v>
      </c>
      <c r="C334" t="s">
        <v>1889</v>
      </c>
      <c r="D334" t="s">
        <v>1511</v>
      </c>
      <c r="E334" t="s">
        <v>2591</v>
      </c>
      <c r="F334" t="s">
        <v>2623</v>
      </c>
      <c r="G334" t="s">
        <v>2616</v>
      </c>
    </row>
    <row r="335" spans="1:7" x14ac:dyDescent="0.4">
      <c r="A335" t="s">
        <v>264</v>
      </c>
      <c r="B335" t="s">
        <v>2590</v>
      </c>
      <c r="C335" t="s">
        <v>1895</v>
      </c>
      <c r="D335" t="s">
        <v>1683</v>
      </c>
      <c r="E335" t="s">
        <v>2631</v>
      </c>
      <c r="F335" t="s">
        <v>2598</v>
      </c>
      <c r="G335" t="s">
        <v>2638</v>
      </c>
    </row>
    <row r="336" spans="1:7" x14ac:dyDescent="0.4">
      <c r="A336" t="s">
        <v>1897</v>
      </c>
      <c r="B336" t="s">
        <v>2593</v>
      </c>
      <c r="C336" t="s">
        <v>1898</v>
      </c>
      <c r="D336" t="s">
        <v>1069</v>
      </c>
      <c r="E336" t="s">
        <v>2591</v>
      </c>
      <c r="F336" t="s">
        <v>2594</v>
      </c>
      <c r="G336" t="s">
        <v>2616</v>
      </c>
    </row>
    <row r="337" spans="1:7" x14ac:dyDescent="0.4">
      <c r="A337" t="s">
        <v>265</v>
      </c>
      <c r="B337" t="s">
        <v>728</v>
      </c>
      <c r="C337" t="s">
        <v>1900</v>
      </c>
      <c r="D337" t="s">
        <v>1902</v>
      </c>
      <c r="E337" t="s">
        <v>2686</v>
      </c>
      <c r="F337" t="s">
        <v>881</v>
      </c>
      <c r="G337" t="s">
        <v>2687</v>
      </c>
    </row>
    <row r="338" spans="1:7" x14ac:dyDescent="0.4">
      <c r="A338" t="s">
        <v>1903</v>
      </c>
      <c r="B338" t="s">
        <v>2593</v>
      </c>
      <c r="C338" t="s">
        <v>1904</v>
      </c>
      <c r="D338" t="s">
        <v>1906</v>
      </c>
      <c r="E338" t="s">
        <v>2591</v>
      </c>
      <c r="F338" t="s">
        <v>2594</v>
      </c>
      <c r="G338" t="s">
        <v>2629</v>
      </c>
    </row>
    <row r="339" spans="1:7" x14ac:dyDescent="0.4">
      <c r="A339" t="s">
        <v>266</v>
      </c>
      <c r="B339" t="s">
        <v>2590</v>
      </c>
      <c r="C339" t="s">
        <v>1909</v>
      </c>
      <c r="D339" t="s">
        <v>1297</v>
      </c>
      <c r="E339" t="s">
        <v>2600</v>
      </c>
      <c r="F339" t="s">
        <v>2615</v>
      </c>
      <c r="G339" t="s">
        <v>2602</v>
      </c>
    </row>
    <row r="340" spans="1:7" x14ac:dyDescent="0.4">
      <c r="A340" t="s">
        <v>1910</v>
      </c>
      <c r="B340" t="s">
        <v>2593</v>
      </c>
      <c r="C340" t="s">
        <v>1911</v>
      </c>
      <c r="D340" t="s">
        <v>1913</v>
      </c>
      <c r="E340" t="s">
        <v>2591</v>
      </c>
      <c r="F340" t="s">
        <v>2594</v>
      </c>
      <c r="G340" t="s">
        <v>2616</v>
      </c>
    </row>
    <row r="341" spans="1:7" x14ac:dyDescent="0.4">
      <c r="A341" t="s">
        <v>267</v>
      </c>
      <c r="B341" t="s">
        <v>2590</v>
      </c>
      <c r="C341" t="s">
        <v>1915</v>
      </c>
      <c r="D341" t="s">
        <v>642</v>
      </c>
      <c r="E341" t="s">
        <v>2591</v>
      </c>
      <c r="F341" t="s">
        <v>2598</v>
      </c>
      <c r="G341" t="s">
        <v>2612</v>
      </c>
    </row>
    <row r="342" spans="1:7" x14ac:dyDescent="0.4">
      <c r="A342" t="s">
        <v>268</v>
      </c>
      <c r="B342" t="s">
        <v>2590</v>
      </c>
      <c r="C342" t="s">
        <v>1919</v>
      </c>
      <c r="D342" t="s">
        <v>637</v>
      </c>
      <c r="E342" t="s">
        <v>2600</v>
      </c>
      <c r="F342" t="s">
        <v>2615</v>
      </c>
      <c r="G342" t="s">
        <v>2602</v>
      </c>
    </row>
    <row r="343" spans="1:7" x14ac:dyDescent="0.4">
      <c r="A343" t="s">
        <v>269</v>
      </c>
      <c r="B343" t="s">
        <v>2593</v>
      </c>
      <c r="C343" t="s">
        <v>1922</v>
      </c>
      <c r="D343" t="s">
        <v>1464</v>
      </c>
      <c r="E343" t="s">
        <v>2600</v>
      </c>
      <c r="F343" t="s">
        <v>2621</v>
      </c>
      <c r="G343" t="s">
        <v>2602</v>
      </c>
    </row>
    <row r="344" spans="1:7" x14ac:dyDescent="0.4">
      <c r="A344" t="s">
        <v>270</v>
      </c>
      <c r="B344" t="s">
        <v>2590</v>
      </c>
      <c r="C344" t="s">
        <v>1924</v>
      </c>
      <c r="D344" t="s">
        <v>617</v>
      </c>
      <c r="E344" t="s">
        <v>2591</v>
      </c>
      <c r="F344" t="s">
        <v>588</v>
      </c>
      <c r="G344" t="s">
        <v>2592</v>
      </c>
    </row>
    <row r="345" spans="1:7" x14ac:dyDescent="0.4">
      <c r="A345" t="s">
        <v>1926</v>
      </c>
      <c r="B345" t="s">
        <v>2593</v>
      </c>
      <c r="C345" t="s">
        <v>2688</v>
      </c>
      <c r="D345" t="s">
        <v>975</v>
      </c>
      <c r="E345" t="s">
        <v>2591</v>
      </c>
      <c r="F345" t="s">
        <v>2623</v>
      </c>
      <c r="G345" t="s">
        <v>2616</v>
      </c>
    </row>
    <row r="346" spans="1:7" x14ac:dyDescent="0.4">
      <c r="A346" t="s">
        <v>1928</v>
      </c>
      <c r="B346" t="s">
        <v>2593</v>
      </c>
      <c r="C346" t="s">
        <v>1929</v>
      </c>
      <c r="D346" t="s">
        <v>1733</v>
      </c>
      <c r="E346" t="s">
        <v>2591</v>
      </c>
      <c r="F346" t="s">
        <v>2594</v>
      </c>
      <c r="G346" t="s">
        <v>2616</v>
      </c>
    </row>
    <row r="347" spans="1:7" x14ac:dyDescent="0.4">
      <c r="A347" t="s">
        <v>1931</v>
      </c>
      <c r="B347" t="s">
        <v>868</v>
      </c>
      <c r="C347" t="s">
        <v>1933</v>
      </c>
      <c r="D347" t="s">
        <v>637</v>
      </c>
      <c r="E347" t="s">
        <v>2604</v>
      </c>
      <c r="F347" t="s">
        <v>1491</v>
      </c>
      <c r="G347" t="s">
        <v>2602</v>
      </c>
    </row>
    <row r="348" spans="1:7" x14ac:dyDescent="0.4">
      <c r="A348" t="s">
        <v>271</v>
      </c>
      <c r="B348" t="s">
        <v>885</v>
      </c>
      <c r="C348" t="s">
        <v>1937</v>
      </c>
      <c r="D348" t="s">
        <v>630</v>
      </c>
      <c r="E348" t="s">
        <v>2608</v>
      </c>
      <c r="F348" t="s">
        <v>886</v>
      </c>
      <c r="G348" t="s">
        <v>886</v>
      </c>
    </row>
    <row r="349" spans="1:7" x14ac:dyDescent="0.4">
      <c r="A349" t="s">
        <v>1940</v>
      </c>
      <c r="B349" t="s">
        <v>2593</v>
      </c>
      <c r="C349" t="s">
        <v>1941</v>
      </c>
      <c r="D349" t="s">
        <v>1056</v>
      </c>
      <c r="E349" t="s">
        <v>2591</v>
      </c>
      <c r="F349" t="s">
        <v>2594</v>
      </c>
      <c r="G349" t="s">
        <v>2616</v>
      </c>
    </row>
    <row r="350" spans="1:7" x14ac:dyDescent="0.4">
      <c r="A350" t="s">
        <v>1943</v>
      </c>
      <c r="B350" t="s">
        <v>2593</v>
      </c>
      <c r="C350" t="s">
        <v>1944</v>
      </c>
      <c r="D350" t="s">
        <v>1120</v>
      </c>
      <c r="E350" t="s">
        <v>2591</v>
      </c>
      <c r="F350" t="s">
        <v>2594</v>
      </c>
      <c r="G350" t="s">
        <v>2629</v>
      </c>
    </row>
    <row r="351" spans="1:7" x14ac:dyDescent="0.4">
      <c r="A351" t="s">
        <v>272</v>
      </c>
      <c r="B351" t="s">
        <v>2593</v>
      </c>
      <c r="C351" t="s">
        <v>1947</v>
      </c>
      <c r="D351" t="s">
        <v>1511</v>
      </c>
      <c r="E351" t="s">
        <v>2591</v>
      </c>
      <c r="F351" t="s">
        <v>2628</v>
      </c>
      <c r="G351" t="s">
        <v>2616</v>
      </c>
    </row>
    <row r="352" spans="1:7" x14ac:dyDescent="0.4">
      <c r="A352" t="s">
        <v>273</v>
      </c>
      <c r="B352" t="s">
        <v>2590</v>
      </c>
      <c r="C352" t="s">
        <v>1950</v>
      </c>
      <c r="D352" t="s">
        <v>630</v>
      </c>
      <c r="E352" t="s">
        <v>2591</v>
      </c>
      <c r="F352" t="s">
        <v>2598</v>
      </c>
      <c r="G352" t="s">
        <v>2612</v>
      </c>
    </row>
    <row r="353" spans="1:7" x14ac:dyDescent="0.4">
      <c r="A353" t="s">
        <v>1952</v>
      </c>
      <c r="B353" t="s">
        <v>2593</v>
      </c>
      <c r="C353" t="s">
        <v>1953</v>
      </c>
      <c r="D353" t="s">
        <v>1697</v>
      </c>
      <c r="E353" t="s">
        <v>2591</v>
      </c>
      <c r="F353" t="s">
        <v>2594</v>
      </c>
      <c r="G353" t="s">
        <v>2616</v>
      </c>
    </row>
    <row r="354" spans="1:7" x14ac:dyDescent="0.4">
      <c r="A354" t="s">
        <v>274</v>
      </c>
      <c r="B354" t="s">
        <v>2593</v>
      </c>
      <c r="C354" t="s">
        <v>2689</v>
      </c>
      <c r="D354" t="s">
        <v>1505</v>
      </c>
      <c r="E354" t="s">
        <v>2591</v>
      </c>
      <c r="F354" t="s">
        <v>2628</v>
      </c>
      <c r="G354" t="s">
        <v>2629</v>
      </c>
    </row>
    <row r="355" spans="1:7" x14ac:dyDescent="0.4">
      <c r="A355" t="s">
        <v>275</v>
      </c>
      <c r="B355" t="s">
        <v>868</v>
      </c>
      <c r="C355" t="s">
        <v>1961</v>
      </c>
      <c r="D355" t="s">
        <v>1963</v>
      </c>
      <c r="E355" t="s">
        <v>2591</v>
      </c>
      <c r="F355" t="s">
        <v>2607</v>
      </c>
      <c r="G355" t="s">
        <v>2602</v>
      </c>
    </row>
    <row r="356" spans="1:7" x14ac:dyDescent="0.4">
      <c r="A356" t="s">
        <v>276</v>
      </c>
      <c r="B356" t="s">
        <v>2590</v>
      </c>
      <c r="C356" t="s">
        <v>1965</v>
      </c>
      <c r="D356" t="s">
        <v>1046</v>
      </c>
      <c r="E356" t="s">
        <v>2591</v>
      </c>
      <c r="F356" t="s">
        <v>2598</v>
      </c>
      <c r="G356" t="s">
        <v>2612</v>
      </c>
    </row>
    <row r="357" spans="1:7" x14ac:dyDescent="0.4">
      <c r="A357" t="s">
        <v>277</v>
      </c>
      <c r="B357" t="s">
        <v>868</v>
      </c>
      <c r="C357" t="s">
        <v>1968</v>
      </c>
      <c r="D357" t="s">
        <v>1970</v>
      </c>
      <c r="E357" t="s">
        <v>2600</v>
      </c>
      <c r="F357" t="s">
        <v>2607</v>
      </c>
      <c r="G357" t="s">
        <v>2690</v>
      </c>
    </row>
    <row r="358" spans="1:7" x14ac:dyDescent="0.4">
      <c r="A358" t="s">
        <v>278</v>
      </c>
      <c r="B358" t="s">
        <v>885</v>
      </c>
      <c r="C358" t="s">
        <v>1972</v>
      </c>
      <c r="D358" t="s">
        <v>2453</v>
      </c>
      <c r="E358" t="s">
        <v>2608</v>
      </c>
      <c r="F358" t="s">
        <v>1596</v>
      </c>
      <c r="G358" t="s">
        <v>1321</v>
      </c>
    </row>
    <row r="359" spans="1:7" x14ac:dyDescent="0.4">
      <c r="A359" t="s">
        <v>1975</v>
      </c>
      <c r="B359" t="s">
        <v>2593</v>
      </c>
      <c r="C359" t="s">
        <v>1976</v>
      </c>
      <c r="D359" t="s">
        <v>1870</v>
      </c>
      <c r="E359" t="s">
        <v>2591</v>
      </c>
      <c r="F359" t="s">
        <v>2594</v>
      </c>
      <c r="G359" t="s">
        <v>2629</v>
      </c>
    </row>
    <row r="360" spans="1:7" x14ac:dyDescent="0.4">
      <c r="A360" t="s">
        <v>279</v>
      </c>
      <c r="B360" t="s">
        <v>885</v>
      </c>
      <c r="C360" t="s">
        <v>2691</v>
      </c>
      <c r="D360" t="s">
        <v>630</v>
      </c>
      <c r="E360" t="s">
        <v>2608</v>
      </c>
      <c r="F360" t="s">
        <v>2613</v>
      </c>
      <c r="G360" t="s">
        <v>899</v>
      </c>
    </row>
    <row r="361" spans="1:7" x14ac:dyDescent="0.4">
      <c r="A361" t="s">
        <v>280</v>
      </c>
      <c r="B361" t="s">
        <v>728</v>
      </c>
      <c r="C361" t="s">
        <v>1983</v>
      </c>
      <c r="D361" t="s">
        <v>1985</v>
      </c>
      <c r="E361" t="s">
        <v>2591</v>
      </c>
      <c r="F361" t="s">
        <v>881</v>
      </c>
      <c r="G361" t="s">
        <v>2602</v>
      </c>
    </row>
    <row r="362" spans="1:7" x14ac:dyDescent="0.4">
      <c r="A362" t="s">
        <v>281</v>
      </c>
      <c r="B362" t="s">
        <v>2590</v>
      </c>
      <c r="C362" t="s">
        <v>1987</v>
      </c>
      <c r="D362" t="s">
        <v>1627</v>
      </c>
      <c r="E362" t="s">
        <v>2591</v>
      </c>
      <c r="F362" t="s">
        <v>2598</v>
      </c>
      <c r="G362" t="s">
        <v>2612</v>
      </c>
    </row>
    <row r="363" spans="1:7" x14ac:dyDescent="0.4">
      <c r="A363" t="s">
        <v>1989</v>
      </c>
      <c r="B363" t="s">
        <v>2593</v>
      </c>
      <c r="C363" t="s">
        <v>1990</v>
      </c>
      <c r="D363" t="s">
        <v>1992</v>
      </c>
      <c r="E363" t="s">
        <v>2591</v>
      </c>
      <c r="F363" t="s">
        <v>2594</v>
      </c>
      <c r="G363" t="s">
        <v>2629</v>
      </c>
    </row>
    <row r="364" spans="1:7" x14ac:dyDescent="0.4">
      <c r="A364" t="s">
        <v>1993</v>
      </c>
      <c r="B364" t="s">
        <v>2593</v>
      </c>
      <c r="C364" t="s">
        <v>1994</v>
      </c>
      <c r="D364" t="s">
        <v>1996</v>
      </c>
      <c r="E364" t="s">
        <v>2591</v>
      </c>
      <c r="F364" t="s">
        <v>2594</v>
      </c>
      <c r="G364" t="s">
        <v>2629</v>
      </c>
    </row>
    <row r="365" spans="1:7" x14ac:dyDescent="0.4">
      <c r="A365" t="s">
        <v>282</v>
      </c>
      <c r="B365" t="s">
        <v>2593</v>
      </c>
      <c r="C365" t="s">
        <v>2692</v>
      </c>
      <c r="D365" t="s">
        <v>1056</v>
      </c>
      <c r="E365" t="s">
        <v>2591</v>
      </c>
      <c r="F365" t="s">
        <v>2623</v>
      </c>
      <c r="G365" t="s">
        <v>2595</v>
      </c>
    </row>
    <row r="366" spans="1:7" x14ac:dyDescent="0.4">
      <c r="A366" t="s">
        <v>283</v>
      </c>
      <c r="B366" t="s">
        <v>2590</v>
      </c>
      <c r="C366" t="s">
        <v>2000</v>
      </c>
      <c r="D366" t="s">
        <v>746</v>
      </c>
      <c r="E366" t="s">
        <v>2591</v>
      </c>
      <c r="F366" t="s">
        <v>2598</v>
      </c>
      <c r="G366" t="s">
        <v>2612</v>
      </c>
    </row>
    <row r="367" spans="1:7" x14ac:dyDescent="0.4">
      <c r="A367" t="s">
        <v>284</v>
      </c>
      <c r="B367" t="s">
        <v>868</v>
      </c>
      <c r="C367" t="s">
        <v>2693</v>
      </c>
      <c r="D367" t="s">
        <v>2005</v>
      </c>
      <c r="E367" t="s">
        <v>2591</v>
      </c>
      <c r="F367" t="s">
        <v>2607</v>
      </c>
      <c r="G367" t="s">
        <v>2694</v>
      </c>
    </row>
    <row r="368" spans="1:7" x14ac:dyDescent="0.4">
      <c r="A368" t="s">
        <v>285</v>
      </c>
      <c r="B368" t="s">
        <v>2593</v>
      </c>
      <c r="C368" t="s">
        <v>2695</v>
      </c>
      <c r="D368" t="s">
        <v>975</v>
      </c>
      <c r="E368" t="s">
        <v>2591</v>
      </c>
      <c r="F368" t="s">
        <v>2623</v>
      </c>
      <c r="G368" t="s">
        <v>2696</v>
      </c>
    </row>
    <row r="369" spans="1:7" x14ac:dyDescent="0.4">
      <c r="A369" t="s">
        <v>286</v>
      </c>
      <c r="B369" t="s">
        <v>885</v>
      </c>
      <c r="C369" t="s">
        <v>2697</v>
      </c>
      <c r="D369" t="s">
        <v>1481</v>
      </c>
      <c r="E369" t="s">
        <v>2591</v>
      </c>
      <c r="F369" t="s">
        <v>1249</v>
      </c>
      <c r="G369" t="s">
        <v>1321</v>
      </c>
    </row>
    <row r="370" spans="1:7" x14ac:dyDescent="0.4">
      <c r="A370" t="s">
        <v>287</v>
      </c>
      <c r="B370" t="s">
        <v>868</v>
      </c>
      <c r="C370" t="s">
        <v>2698</v>
      </c>
      <c r="D370" t="s">
        <v>2014</v>
      </c>
      <c r="E370" t="s">
        <v>2600</v>
      </c>
      <c r="F370" t="s">
        <v>2626</v>
      </c>
      <c r="G370" t="s">
        <v>2699</v>
      </c>
    </row>
    <row r="371" spans="1:7" x14ac:dyDescent="0.4">
      <c r="A371" t="s">
        <v>288</v>
      </c>
      <c r="B371" t="s">
        <v>885</v>
      </c>
      <c r="C371" t="s">
        <v>2017</v>
      </c>
      <c r="D371" t="s">
        <v>2019</v>
      </c>
      <c r="E371" t="s">
        <v>2600</v>
      </c>
      <c r="F371" t="s">
        <v>2672</v>
      </c>
      <c r="G371" t="s">
        <v>1321</v>
      </c>
    </row>
    <row r="372" spans="1:7" x14ac:dyDescent="0.4">
      <c r="A372" t="s">
        <v>289</v>
      </c>
      <c r="B372" t="s">
        <v>885</v>
      </c>
      <c r="C372" t="s">
        <v>2021</v>
      </c>
      <c r="D372" t="s">
        <v>2023</v>
      </c>
      <c r="E372" t="s">
        <v>2600</v>
      </c>
      <c r="F372" t="s">
        <v>2672</v>
      </c>
      <c r="G372" t="s">
        <v>1321</v>
      </c>
    </row>
    <row r="373" spans="1:7" x14ac:dyDescent="0.4">
      <c r="A373" t="s">
        <v>290</v>
      </c>
      <c r="B373" t="s">
        <v>728</v>
      </c>
      <c r="C373" t="s">
        <v>2025</v>
      </c>
      <c r="D373" t="s">
        <v>1002</v>
      </c>
      <c r="E373" t="s">
        <v>2600</v>
      </c>
      <c r="F373" t="s">
        <v>881</v>
      </c>
      <c r="G373" t="s">
        <v>2602</v>
      </c>
    </row>
    <row r="374" spans="1:7" x14ac:dyDescent="0.4">
      <c r="A374" t="s">
        <v>2027</v>
      </c>
      <c r="B374" t="s">
        <v>2593</v>
      </c>
      <c r="C374" t="s">
        <v>2029</v>
      </c>
      <c r="D374" t="s">
        <v>975</v>
      </c>
      <c r="E374" t="s">
        <v>2608</v>
      </c>
      <c r="F374" t="s">
        <v>2594</v>
      </c>
      <c r="G374" t="s">
        <v>2634</v>
      </c>
    </row>
    <row r="375" spans="1:7" x14ac:dyDescent="0.4">
      <c r="A375" t="s">
        <v>291</v>
      </c>
      <c r="B375" t="s">
        <v>2590</v>
      </c>
      <c r="C375" t="s">
        <v>2033</v>
      </c>
      <c r="D375" t="s">
        <v>1874</v>
      </c>
      <c r="E375" t="s">
        <v>2591</v>
      </c>
      <c r="F375" t="s">
        <v>2598</v>
      </c>
      <c r="G375" t="s">
        <v>2612</v>
      </c>
    </row>
    <row r="376" spans="1:7" x14ac:dyDescent="0.4">
      <c r="A376" t="s">
        <v>292</v>
      </c>
      <c r="B376" t="s">
        <v>2593</v>
      </c>
      <c r="C376" t="s">
        <v>2700</v>
      </c>
      <c r="D376" t="s">
        <v>1733</v>
      </c>
      <c r="E376" t="s">
        <v>2608</v>
      </c>
      <c r="F376" t="s">
        <v>2594</v>
      </c>
      <c r="G376" t="s">
        <v>2602</v>
      </c>
    </row>
    <row r="377" spans="1:7" x14ac:dyDescent="0.4">
      <c r="A377" t="s">
        <v>293</v>
      </c>
      <c r="B377" t="s">
        <v>885</v>
      </c>
      <c r="C377" t="s">
        <v>2041</v>
      </c>
      <c r="D377" t="s">
        <v>2701</v>
      </c>
      <c r="E377" t="s">
        <v>2600</v>
      </c>
      <c r="F377" t="s">
        <v>2672</v>
      </c>
      <c r="G377" t="s">
        <v>1321</v>
      </c>
    </row>
    <row r="378" spans="1:7" x14ac:dyDescent="0.4">
      <c r="A378" t="s">
        <v>294</v>
      </c>
      <c r="B378" t="s">
        <v>2593</v>
      </c>
      <c r="C378" t="s">
        <v>2702</v>
      </c>
      <c r="D378" t="s">
        <v>2046</v>
      </c>
      <c r="E378" t="s">
        <v>2591</v>
      </c>
      <c r="F378" t="s">
        <v>2628</v>
      </c>
      <c r="G378" t="s">
        <v>2616</v>
      </c>
    </row>
    <row r="379" spans="1:7" x14ac:dyDescent="0.4">
      <c r="A379" t="s">
        <v>295</v>
      </c>
      <c r="B379" t="s">
        <v>885</v>
      </c>
      <c r="C379" t="s">
        <v>2048</v>
      </c>
      <c r="D379" t="s">
        <v>1376</v>
      </c>
      <c r="E379" t="s">
        <v>2591</v>
      </c>
      <c r="F379" t="s">
        <v>2610</v>
      </c>
      <c r="G379" t="s">
        <v>1321</v>
      </c>
    </row>
    <row r="380" spans="1:7" x14ac:dyDescent="0.4">
      <c r="A380" t="s">
        <v>296</v>
      </c>
      <c r="B380" t="s">
        <v>2590</v>
      </c>
      <c r="C380" t="s">
        <v>2051</v>
      </c>
      <c r="D380" t="s">
        <v>697</v>
      </c>
      <c r="E380" t="s">
        <v>2591</v>
      </c>
      <c r="F380" t="s">
        <v>588</v>
      </c>
      <c r="G380" t="s">
        <v>2592</v>
      </c>
    </row>
    <row r="381" spans="1:7" x14ac:dyDescent="0.4">
      <c r="A381" t="s">
        <v>2054</v>
      </c>
      <c r="B381" t="s">
        <v>2593</v>
      </c>
      <c r="C381" t="s">
        <v>2055</v>
      </c>
      <c r="D381" t="s">
        <v>869</v>
      </c>
      <c r="E381" t="s">
        <v>2591</v>
      </c>
      <c r="F381" t="s">
        <v>2594</v>
      </c>
      <c r="G381" t="s">
        <v>2678</v>
      </c>
    </row>
    <row r="382" spans="1:7" x14ac:dyDescent="0.4">
      <c r="A382" t="s">
        <v>297</v>
      </c>
      <c r="B382" t="s">
        <v>885</v>
      </c>
      <c r="C382" t="s">
        <v>2703</v>
      </c>
      <c r="D382" t="s">
        <v>630</v>
      </c>
      <c r="E382" t="s">
        <v>2600</v>
      </c>
      <c r="F382" t="s">
        <v>2672</v>
      </c>
      <c r="G382" t="s">
        <v>1321</v>
      </c>
    </row>
    <row r="383" spans="1:7" x14ac:dyDescent="0.4">
      <c r="A383" t="s">
        <v>298</v>
      </c>
      <c r="B383" t="s">
        <v>2590</v>
      </c>
      <c r="C383" t="s">
        <v>2061</v>
      </c>
      <c r="D383" t="s">
        <v>637</v>
      </c>
      <c r="E383" t="s">
        <v>2591</v>
      </c>
      <c r="F383" t="s">
        <v>2598</v>
      </c>
      <c r="G383" t="s">
        <v>2612</v>
      </c>
    </row>
    <row r="384" spans="1:7" x14ac:dyDescent="0.4">
      <c r="A384" t="s">
        <v>299</v>
      </c>
      <c r="B384" t="s">
        <v>2590</v>
      </c>
      <c r="C384" t="s">
        <v>2066</v>
      </c>
      <c r="D384" t="s">
        <v>2067</v>
      </c>
      <c r="E384" t="s">
        <v>2606</v>
      </c>
      <c r="F384" t="s">
        <v>2615</v>
      </c>
      <c r="G384" t="s">
        <v>2602</v>
      </c>
    </row>
    <row r="385" spans="1:7" x14ac:dyDescent="0.4">
      <c r="A385" t="s">
        <v>300</v>
      </c>
      <c r="B385" t="s">
        <v>2593</v>
      </c>
      <c r="C385" t="s">
        <v>2704</v>
      </c>
      <c r="D385" t="s">
        <v>1481</v>
      </c>
      <c r="E385" t="s">
        <v>2606</v>
      </c>
      <c r="F385" t="s">
        <v>2656</v>
      </c>
      <c r="G385" t="s">
        <v>2602</v>
      </c>
    </row>
    <row r="386" spans="1:7" x14ac:dyDescent="0.4">
      <c r="A386" t="s">
        <v>301</v>
      </c>
      <c r="B386" t="s">
        <v>728</v>
      </c>
      <c r="C386" t="s">
        <v>2073</v>
      </c>
      <c r="D386" t="s">
        <v>2075</v>
      </c>
      <c r="E386" t="s">
        <v>2600</v>
      </c>
      <c r="F386" t="s">
        <v>881</v>
      </c>
      <c r="G386" t="s">
        <v>2705</v>
      </c>
    </row>
    <row r="387" spans="1:7" x14ac:dyDescent="0.4">
      <c r="A387" t="s">
        <v>2076</v>
      </c>
      <c r="B387" t="s">
        <v>2593</v>
      </c>
      <c r="C387" t="s">
        <v>2077</v>
      </c>
      <c r="D387" t="s">
        <v>1870</v>
      </c>
      <c r="E387" t="s">
        <v>2591</v>
      </c>
      <c r="F387" t="s">
        <v>2594</v>
      </c>
      <c r="G387" t="s">
        <v>2599</v>
      </c>
    </row>
    <row r="388" spans="1:7" x14ac:dyDescent="0.4">
      <c r="A388" t="s">
        <v>302</v>
      </c>
      <c r="B388" t="s">
        <v>2590</v>
      </c>
      <c r="C388" t="s">
        <v>2081</v>
      </c>
      <c r="E388" t="s">
        <v>2591</v>
      </c>
      <c r="F388" t="s">
        <v>2598</v>
      </c>
      <c r="G388" t="s">
        <v>2612</v>
      </c>
    </row>
    <row r="389" spans="1:7" x14ac:dyDescent="0.4">
      <c r="A389" t="s">
        <v>2083</v>
      </c>
      <c r="B389" t="s">
        <v>2593</v>
      </c>
      <c r="C389" t="s">
        <v>2084</v>
      </c>
      <c r="D389" t="s">
        <v>1391</v>
      </c>
      <c r="E389" t="s">
        <v>2591</v>
      </c>
      <c r="F389" t="s">
        <v>2594</v>
      </c>
      <c r="G389" t="s">
        <v>2629</v>
      </c>
    </row>
    <row r="390" spans="1:7" x14ac:dyDescent="0.4">
      <c r="A390" t="s">
        <v>303</v>
      </c>
      <c r="B390" t="s">
        <v>885</v>
      </c>
      <c r="C390" t="s">
        <v>2706</v>
      </c>
      <c r="D390" t="s">
        <v>1069</v>
      </c>
      <c r="E390" t="s">
        <v>2600</v>
      </c>
      <c r="F390" t="s">
        <v>2613</v>
      </c>
      <c r="G390" t="s">
        <v>899</v>
      </c>
    </row>
    <row r="391" spans="1:7" x14ac:dyDescent="0.4">
      <c r="A391" t="s">
        <v>304</v>
      </c>
      <c r="B391" t="s">
        <v>2590</v>
      </c>
      <c r="C391" t="s">
        <v>2092</v>
      </c>
      <c r="D391" t="s">
        <v>810</v>
      </c>
      <c r="E391" t="s">
        <v>2608</v>
      </c>
      <c r="F391" t="s">
        <v>2615</v>
      </c>
      <c r="G391" t="s">
        <v>2602</v>
      </c>
    </row>
    <row r="392" spans="1:7" x14ac:dyDescent="0.4">
      <c r="A392" t="s">
        <v>305</v>
      </c>
      <c r="B392" t="s">
        <v>2593</v>
      </c>
      <c r="C392" t="s">
        <v>2707</v>
      </c>
      <c r="D392" t="s">
        <v>2096</v>
      </c>
      <c r="E392" t="s">
        <v>2591</v>
      </c>
      <c r="F392" t="s">
        <v>2628</v>
      </c>
      <c r="G392" t="s">
        <v>2678</v>
      </c>
    </row>
    <row r="393" spans="1:7" x14ac:dyDescent="0.4">
      <c r="A393" t="s">
        <v>2097</v>
      </c>
      <c r="B393" t="s">
        <v>2593</v>
      </c>
      <c r="C393" t="s">
        <v>2098</v>
      </c>
      <c r="D393" t="s">
        <v>975</v>
      </c>
      <c r="E393" t="s">
        <v>2591</v>
      </c>
      <c r="F393" t="s">
        <v>2594</v>
      </c>
      <c r="G393" t="s">
        <v>2696</v>
      </c>
    </row>
    <row r="394" spans="1:7" x14ac:dyDescent="0.4">
      <c r="A394" t="s">
        <v>306</v>
      </c>
      <c r="B394" t="s">
        <v>2590</v>
      </c>
      <c r="C394" t="s">
        <v>2102</v>
      </c>
      <c r="D394" t="s">
        <v>630</v>
      </c>
      <c r="E394" t="s">
        <v>2600</v>
      </c>
      <c r="F394" t="s">
        <v>2615</v>
      </c>
      <c r="G394" t="s">
        <v>2602</v>
      </c>
    </row>
    <row r="395" spans="1:7" x14ac:dyDescent="0.4">
      <c r="A395" t="s">
        <v>2104</v>
      </c>
      <c r="B395" t="s">
        <v>2593</v>
      </c>
      <c r="C395" t="s">
        <v>2105</v>
      </c>
      <c r="D395" t="s">
        <v>603</v>
      </c>
      <c r="E395" t="s">
        <v>2591</v>
      </c>
      <c r="F395" t="s">
        <v>2594</v>
      </c>
      <c r="G395" t="s">
        <v>2629</v>
      </c>
    </row>
    <row r="396" spans="1:7" x14ac:dyDescent="0.4">
      <c r="A396" t="s">
        <v>307</v>
      </c>
      <c r="B396" t="s">
        <v>868</v>
      </c>
      <c r="C396" t="s">
        <v>2108</v>
      </c>
      <c r="D396" t="s">
        <v>1970</v>
      </c>
      <c r="E396" t="s">
        <v>2600</v>
      </c>
      <c r="F396" t="s">
        <v>2607</v>
      </c>
      <c r="G396" t="s">
        <v>2690</v>
      </c>
    </row>
    <row r="397" spans="1:7" x14ac:dyDescent="0.4">
      <c r="A397" t="s">
        <v>308</v>
      </c>
      <c r="B397" t="s">
        <v>2593</v>
      </c>
      <c r="C397" t="s">
        <v>2110</v>
      </c>
      <c r="D397" t="s">
        <v>975</v>
      </c>
      <c r="E397" t="s">
        <v>2591</v>
      </c>
      <c r="F397" t="s">
        <v>2594</v>
      </c>
      <c r="G397" t="s">
        <v>2696</v>
      </c>
    </row>
    <row r="398" spans="1:7" x14ac:dyDescent="0.4">
      <c r="A398" t="s">
        <v>309</v>
      </c>
      <c r="B398" t="s">
        <v>885</v>
      </c>
      <c r="C398" t="s">
        <v>2113</v>
      </c>
      <c r="D398" t="s">
        <v>2115</v>
      </c>
      <c r="E398" t="s">
        <v>2600</v>
      </c>
      <c r="F398" t="s">
        <v>2672</v>
      </c>
      <c r="G398" t="s">
        <v>1321</v>
      </c>
    </row>
    <row r="399" spans="1:7" x14ac:dyDescent="0.4">
      <c r="A399" t="s">
        <v>310</v>
      </c>
      <c r="B399" t="s">
        <v>2593</v>
      </c>
      <c r="C399" t="s">
        <v>2117</v>
      </c>
      <c r="D399" t="s">
        <v>1733</v>
      </c>
      <c r="E399" t="s">
        <v>2591</v>
      </c>
      <c r="F399" t="s">
        <v>2628</v>
      </c>
      <c r="G399" t="s">
        <v>2678</v>
      </c>
    </row>
    <row r="400" spans="1:7" x14ac:dyDescent="0.4">
      <c r="A400" t="s">
        <v>311</v>
      </c>
      <c r="B400" t="s">
        <v>885</v>
      </c>
      <c r="C400" t="s">
        <v>2120</v>
      </c>
      <c r="D400" t="s">
        <v>2122</v>
      </c>
      <c r="E400" t="s">
        <v>2600</v>
      </c>
      <c r="F400" t="s">
        <v>2672</v>
      </c>
      <c r="G400" t="s">
        <v>1321</v>
      </c>
    </row>
    <row r="401" spans="1:7" x14ac:dyDescent="0.4">
      <c r="A401" t="s">
        <v>312</v>
      </c>
      <c r="B401" t="s">
        <v>868</v>
      </c>
      <c r="C401" t="s">
        <v>2124</v>
      </c>
      <c r="D401" t="s">
        <v>2126</v>
      </c>
      <c r="E401" t="s">
        <v>2600</v>
      </c>
      <c r="F401" t="s">
        <v>2607</v>
      </c>
      <c r="G401" t="s">
        <v>2602</v>
      </c>
    </row>
    <row r="402" spans="1:7" x14ac:dyDescent="0.4">
      <c r="A402" t="s">
        <v>313</v>
      </c>
      <c r="B402" t="s">
        <v>868</v>
      </c>
      <c r="C402" t="s">
        <v>2128</v>
      </c>
      <c r="D402" t="s">
        <v>2126</v>
      </c>
      <c r="E402" t="s">
        <v>2600</v>
      </c>
      <c r="F402" t="s">
        <v>2626</v>
      </c>
      <c r="G402" t="s">
        <v>2602</v>
      </c>
    </row>
    <row r="403" spans="1:7" x14ac:dyDescent="0.4">
      <c r="A403" t="s">
        <v>314</v>
      </c>
      <c r="B403" t="s">
        <v>868</v>
      </c>
      <c r="C403" t="s">
        <v>2132</v>
      </c>
      <c r="D403" t="s">
        <v>2126</v>
      </c>
      <c r="E403" t="s">
        <v>2600</v>
      </c>
      <c r="F403" t="s">
        <v>2607</v>
      </c>
      <c r="G403" t="s">
        <v>2708</v>
      </c>
    </row>
    <row r="404" spans="1:7" x14ac:dyDescent="0.4">
      <c r="A404" t="s">
        <v>315</v>
      </c>
      <c r="B404" t="s">
        <v>2593</v>
      </c>
      <c r="C404" t="s">
        <v>2709</v>
      </c>
      <c r="D404" t="s">
        <v>1697</v>
      </c>
      <c r="E404" t="s">
        <v>2591</v>
      </c>
      <c r="F404" t="s">
        <v>2623</v>
      </c>
      <c r="G404" t="s">
        <v>2678</v>
      </c>
    </row>
    <row r="405" spans="1:7" x14ac:dyDescent="0.4">
      <c r="A405" t="s">
        <v>316</v>
      </c>
      <c r="B405" t="s">
        <v>2593</v>
      </c>
      <c r="C405" t="s">
        <v>2710</v>
      </c>
      <c r="D405" t="s">
        <v>1120</v>
      </c>
      <c r="E405" t="s">
        <v>2591</v>
      </c>
      <c r="F405" t="s">
        <v>2623</v>
      </c>
      <c r="G405" t="s">
        <v>2678</v>
      </c>
    </row>
    <row r="406" spans="1:7" x14ac:dyDescent="0.4">
      <c r="A406" t="s">
        <v>317</v>
      </c>
      <c r="B406" t="s">
        <v>868</v>
      </c>
      <c r="C406" t="s">
        <v>2139</v>
      </c>
      <c r="D406" t="s">
        <v>2141</v>
      </c>
      <c r="E406" t="s">
        <v>2608</v>
      </c>
      <c r="F406" t="s">
        <v>2607</v>
      </c>
      <c r="G406" t="s">
        <v>2602</v>
      </c>
    </row>
    <row r="407" spans="1:7" x14ac:dyDescent="0.4">
      <c r="A407" t="s">
        <v>318</v>
      </c>
      <c r="B407" t="s">
        <v>2590</v>
      </c>
      <c r="C407" t="s">
        <v>2142</v>
      </c>
      <c r="D407" t="s">
        <v>603</v>
      </c>
      <c r="E407" t="s">
        <v>2591</v>
      </c>
      <c r="F407" t="s">
        <v>2598</v>
      </c>
      <c r="G407" t="s">
        <v>2612</v>
      </c>
    </row>
    <row r="408" spans="1:7" x14ac:dyDescent="0.4">
      <c r="A408" t="s">
        <v>2145</v>
      </c>
      <c r="B408" t="s">
        <v>2590</v>
      </c>
      <c r="C408" t="s">
        <v>2147</v>
      </c>
      <c r="D408" t="s">
        <v>975</v>
      </c>
      <c r="E408" t="s">
        <v>2591</v>
      </c>
      <c r="F408" t="s">
        <v>2598</v>
      </c>
      <c r="G408" t="s">
        <v>2599</v>
      </c>
    </row>
    <row r="409" spans="1:7" x14ac:dyDescent="0.4">
      <c r="A409" t="s">
        <v>2149</v>
      </c>
      <c r="B409" t="s">
        <v>2593</v>
      </c>
      <c r="C409" t="s">
        <v>2150</v>
      </c>
      <c r="D409" t="s">
        <v>2152</v>
      </c>
      <c r="E409" t="s">
        <v>2591</v>
      </c>
      <c r="F409" t="s">
        <v>2594</v>
      </c>
      <c r="G409" t="s">
        <v>2696</v>
      </c>
    </row>
    <row r="410" spans="1:7" x14ac:dyDescent="0.4">
      <c r="A410" t="s">
        <v>319</v>
      </c>
      <c r="B410" t="s">
        <v>868</v>
      </c>
      <c r="C410" t="s">
        <v>2711</v>
      </c>
      <c r="D410" t="s">
        <v>637</v>
      </c>
      <c r="E410" t="s">
        <v>2600</v>
      </c>
      <c r="F410" t="s">
        <v>2607</v>
      </c>
      <c r="G410" t="s">
        <v>2602</v>
      </c>
    </row>
    <row r="411" spans="1:7" x14ac:dyDescent="0.4">
      <c r="A411" t="s">
        <v>320</v>
      </c>
      <c r="B411" t="s">
        <v>868</v>
      </c>
      <c r="C411" t="s">
        <v>2157</v>
      </c>
      <c r="D411" t="s">
        <v>2159</v>
      </c>
      <c r="E411" t="s">
        <v>2608</v>
      </c>
      <c r="F411" t="s">
        <v>2607</v>
      </c>
      <c r="G411" t="s">
        <v>2602</v>
      </c>
    </row>
    <row r="412" spans="1:7" x14ac:dyDescent="0.4">
      <c r="A412" t="s">
        <v>321</v>
      </c>
      <c r="B412" t="s">
        <v>868</v>
      </c>
      <c r="C412" t="s">
        <v>2161</v>
      </c>
      <c r="D412" t="s">
        <v>2159</v>
      </c>
      <c r="E412" t="s">
        <v>2608</v>
      </c>
      <c r="F412" t="s">
        <v>2607</v>
      </c>
      <c r="G412" t="s">
        <v>2602</v>
      </c>
    </row>
    <row r="413" spans="1:7" x14ac:dyDescent="0.4">
      <c r="A413" t="s">
        <v>322</v>
      </c>
      <c r="B413" t="s">
        <v>868</v>
      </c>
      <c r="C413" t="s">
        <v>2164</v>
      </c>
      <c r="D413" t="s">
        <v>2159</v>
      </c>
      <c r="E413" t="s">
        <v>2608</v>
      </c>
      <c r="F413" t="s">
        <v>2626</v>
      </c>
      <c r="G413" t="s">
        <v>2602</v>
      </c>
    </row>
    <row r="414" spans="1:7" x14ac:dyDescent="0.4">
      <c r="A414" t="s">
        <v>323</v>
      </c>
      <c r="B414" t="s">
        <v>868</v>
      </c>
      <c r="C414" t="s">
        <v>2167</v>
      </c>
      <c r="D414" t="s">
        <v>2169</v>
      </c>
      <c r="E414" t="s">
        <v>2608</v>
      </c>
      <c r="F414" t="s">
        <v>2607</v>
      </c>
      <c r="G414" t="s">
        <v>2602</v>
      </c>
    </row>
    <row r="415" spans="1:7" x14ac:dyDescent="0.4">
      <c r="A415" t="s">
        <v>324</v>
      </c>
      <c r="B415" t="s">
        <v>885</v>
      </c>
      <c r="C415" t="s">
        <v>2171</v>
      </c>
      <c r="D415" t="s">
        <v>887</v>
      </c>
      <c r="E415" t="s">
        <v>2600</v>
      </c>
      <c r="F415" t="s">
        <v>2610</v>
      </c>
      <c r="G415" t="s">
        <v>899</v>
      </c>
    </row>
    <row r="416" spans="1:7" x14ac:dyDescent="0.4">
      <c r="A416" t="s">
        <v>325</v>
      </c>
      <c r="B416" t="s">
        <v>885</v>
      </c>
      <c r="C416" t="s">
        <v>2712</v>
      </c>
      <c r="D416" t="s">
        <v>989</v>
      </c>
      <c r="E416" t="s">
        <v>2608</v>
      </c>
      <c r="F416" t="s">
        <v>2713</v>
      </c>
      <c r="G416" t="s">
        <v>1321</v>
      </c>
    </row>
    <row r="417" spans="1:7" x14ac:dyDescent="0.4">
      <c r="A417" t="s">
        <v>326</v>
      </c>
      <c r="B417" t="s">
        <v>2593</v>
      </c>
      <c r="C417" t="s">
        <v>2177</v>
      </c>
      <c r="D417" t="s">
        <v>1277</v>
      </c>
      <c r="E417" t="s">
        <v>2608</v>
      </c>
      <c r="F417" t="s">
        <v>2621</v>
      </c>
      <c r="G417" t="s">
        <v>2602</v>
      </c>
    </row>
    <row r="418" spans="1:7" x14ac:dyDescent="0.4">
      <c r="A418" t="s">
        <v>327</v>
      </c>
      <c r="B418" t="s">
        <v>868</v>
      </c>
      <c r="C418" t="s">
        <v>2179</v>
      </c>
      <c r="D418" t="s">
        <v>2181</v>
      </c>
      <c r="E418" t="s">
        <v>2608</v>
      </c>
      <c r="F418" t="s">
        <v>2607</v>
      </c>
      <c r="G418" t="s">
        <v>2690</v>
      </c>
    </row>
    <row r="419" spans="1:7" x14ac:dyDescent="0.4">
      <c r="A419" t="s">
        <v>328</v>
      </c>
      <c r="B419" t="s">
        <v>868</v>
      </c>
      <c r="C419" t="s">
        <v>2183</v>
      </c>
      <c r="D419" t="s">
        <v>2185</v>
      </c>
      <c r="E419" t="s">
        <v>2608</v>
      </c>
      <c r="F419" t="s">
        <v>2607</v>
      </c>
      <c r="G419" t="s">
        <v>2602</v>
      </c>
    </row>
    <row r="420" spans="1:7" x14ac:dyDescent="0.4">
      <c r="A420" t="s">
        <v>2186</v>
      </c>
      <c r="B420" t="s">
        <v>2593</v>
      </c>
      <c r="C420" t="s">
        <v>2187</v>
      </c>
      <c r="D420" t="s">
        <v>810</v>
      </c>
      <c r="E420" t="s">
        <v>2591</v>
      </c>
      <c r="F420" t="s">
        <v>2594</v>
      </c>
      <c r="G420" t="s">
        <v>2616</v>
      </c>
    </row>
    <row r="421" spans="1:7" x14ac:dyDescent="0.4">
      <c r="A421" t="s">
        <v>2189</v>
      </c>
      <c r="B421" t="s">
        <v>2593</v>
      </c>
      <c r="C421" t="s">
        <v>2714</v>
      </c>
      <c r="D421" t="s">
        <v>1495</v>
      </c>
      <c r="E421" t="s">
        <v>2591</v>
      </c>
      <c r="F421" t="s">
        <v>2628</v>
      </c>
      <c r="G421" t="s">
        <v>2629</v>
      </c>
    </row>
    <row r="422" spans="1:7" x14ac:dyDescent="0.4">
      <c r="A422" t="s">
        <v>2193</v>
      </c>
      <c r="B422" t="s">
        <v>2593</v>
      </c>
      <c r="C422" t="s">
        <v>2194</v>
      </c>
      <c r="D422" t="s">
        <v>1495</v>
      </c>
      <c r="E422" t="s">
        <v>2591</v>
      </c>
      <c r="F422" t="s">
        <v>2594</v>
      </c>
      <c r="G422" t="s">
        <v>2629</v>
      </c>
    </row>
    <row r="423" spans="1:7" x14ac:dyDescent="0.4">
      <c r="A423" t="s">
        <v>329</v>
      </c>
      <c r="B423" t="s">
        <v>2590</v>
      </c>
      <c r="C423" t="s">
        <v>2197</v>
      </c>
      <c r="D423" t="s">
        <v>2198</v>
      </c>
      <c r="E423" t="s">
        <v>2606</v>
      </c>
      <c r="F423" t="s">
        <v>2615</v>
      </c>
      <c r="G423" t="s">
        <v>2602</v>
      </c>
    </row>
    <row r="424" spans="1:7" x14ac:dyDescent="0.4">
      <c r="A424" t="s">
        <v>330</v>
      </c>
      <c r="B424" t="s">
        <v>2590</v>
      </c>
      <c r="C424" t="s">
        <v>2200</v>
      </c>
      <c r="D424" t="s">
        <v>810</v>
      </c>
      <c r="E424" t="s">
        <v>2606</v>
      </c>
      <c r="F424" t="s">
        <v>2615</v>
      </c>
      <c r="G424" t="s">
        <v>2602</v>
      </c>
    </row>
    <row r="425" spans="1:7" x14ac:dyDescent="0.4">
      <c r="A425" t="s">
        <v>331</v>
      </c>
      <c r="B425" t="s">
        <v>2593</v>
      </c>
      <c r="C425" t="s">
        <v>2715</v>
      </c>
      <c r="D425" t="s">
        <v>2204</v>
      </c>
      <c r="E425" t="s">
        <v>2591</v>
      </c>
      <c r="F425" t="s">
        <v>2628</v>
      </c>
      <c r="G425" t="s">
        <v>2696</v>
      </c>
    </row>
    <row r="426" spans="1:7" x14ac:dyDescent="0.4">
      <c r="A426" t="s">
        <v>332</v>
      </c>
      <c r="B426" t="s">
        <v>868</v>
      </c>
      <c r="C426" t="s">
        <v>2206</v>
      </c>
      <c r="D426" t="s">
        <v>1577</v>
      </c>
      <c r="E426" t="s">
        <v>2600</v>
      </c>
      <c r="F426" t="s">
        <v>2607</v>
      </c>
      <c r="G426" t="s">
        <v>2699</v>
      </c>
    </row>
    <row r="427" spans="1:7" x14ac:dyDescent="0.4">
      <c r="A427" t="s">
        <v>333</v>
      </c>
      <c r="B427" t="s">
        <v>2593</v>
      </c>
      <c r="C427" t="s">
        <v>2716</v>
      </c>
      <c r="D427" t="s">
        <v>630</v>
      </c>
      <c r="E427" t="s">
        <v>2608</v>
      </c>
      <c r="F427" t="s">
        <v>2661</v>
      </c>
      <c r="G427" t="s">
        <v>2602</v>
      </c>
    </row>
    <row r="428" spans="1:7" x14ac:dyDescent="0.4">
      <c r="A428" t="s">
        <v>334</v>
      </c>
      <c r="B428" t="s">
        <v>2593</v>
      </c>
      <c r="C428" t="s">
        <v>2213</v>
      </c>
      <c r="D428" t="s">
        <v>1464</v>
      </c>
      <c r="E428" t="s">
        <v>2600</v>
      </c>
      <c r="F428" t="s">
        <v>2665</v>
      </c>
      <c r="G428" t="s">
        <v>2602</v>
      </c>
    </row>
    <row r="429" spans="1:7" x14ac:dyDescent="0.4">
      <c r="A429" t="s">
        <v>335</v>
      </c>
      <c r="B429" t="s">
        <v>2593</v>
      </c>
      <c r="C429" t="s">
        <v>2717</v>
      </c>
      <c r="D429" t="s">
        <v>1697</v>
      </c>
      <c r="E429" t="s">
        <v>2591</v>
      </c>
      <c r="F429" t="s">
        <v>2628</v>
      </c>
      <c r="G429" t="s">
        <v>2616</v>
      </c>
    </row>
    <row r="430" spans="1:7" x14ac:dyDescent="0.4">
      <c r="A430" t="s">
        <v>336</v>
      </c>
      <c r="B430" t="s">
        <v>868</v>
      </c>
      <c r="C430" t="s">
        <v>2718</v>
      </c>
      <c r="D430" t="s">
        <v>2219</v>
      </c>
      <c r="E430" t="s">
        <v>2608</v>
      </c>
      <c r="F430" t="s">
        <v>2607</v>
      </c>
      <c r="G430" t="s">
        <v>2690</v>
      </c>
    </row>
    <row r="431" spans="1:7" x14ac:dyDescent="0.4">
      <c r="A431" t="s">
        <v>337</v>
      </c>
      <c r="B431" t="s">
        <v>868</v>
      </c>
      <c r="C431" t="s">
        <v>2719</v>
      </c>
      <c r="D431" t="s">
        <v>637</v>
      </c>
      <c r="E431" t="s">
        <v>2600</v>
      </c>
      <c r="F431" t="s">
        <v>2607</v>
      </c>
      <c r="G431" t="s">
        <v>2602</v>
      </c>
    </row>
    <row r="432" spans="1:7" x14ac:dyDescent="0.4">
      <c r="A432" t="s">
        <v>2222</v>
      </c>
      <c r="B432" t="s">
        <v>2593</v>
      </c>
      <c r="C432" t="s">
        <v>2223</v>
      </c>
      <c r="D432" t="s">
        <v>1812</v>
      </c>
      <c r="E432" t="s">
        <v>2591</v>
      </c>
      <c r="F432" t="s">
        <v>2594</v>
      </c>
      <c r="G432" t="s">
        <v>2616</v>
      </c>
    </row>
    <row r="433" spans="1:7" x14ac:dyDescent="0.4">
      <c r="A433" t="s">
        <v>2225</v>
      </c>
      <c r="B433" t="s">
        <v>2593</v>
      </c>
      <c r="C433" t="s">
        <v>2226</v>
      </c>
      <c r="D433" t="s">
        <v>2096</v>
      </c>
      <c r="E433" t="s">
        <v>2591</v>
      </c>
      <c r="F433" t="s">
        <v>2594</v>
      </c>
      <c r="G433" t="s">
        <v>2629</v>
      </c>
    </row>
    <row r="434" spans="1:7" x14ac:dyDescent="0.4">
      <c r="A434" t="s">
        <v>2228</v>
      </c>
      <c r="B434" t="s">
        <v>2593</v>
      </c>
      <c r="C434" t="s">
        <v>2229</v>
      </c>
      <c r="D434" t="s">
        <v>1906</v>
      </c>
      <c r="E434" t="s">
        <v>2591</v>
      </c>
      <c r="F434" t="s">
        <v>2594</v>
      </c>
      <c r="G434" t="s">
        <v>2595</v>
      </c>
    </row>
    <row r="435" spans="1:7" x14ac:dyDescent="0.4">
      <c r="A435" t="s">
        <v>338</v>
      </c>
      <c r="B435" t="s">
        <v>2590</v>
      </c>
      <c r="C435" t="s">
        <v>2232</v>
      </c>
      <c r="D435" t="s">
        <v>800</v>
      </c>
      <c r="E435" t="s">
        <v>2591</v>
      </c>
      <c r="F435" t="s">
        <v>655</v>
      </c>
      <c r="G435" t="s">
        <v>2592</v>
      </c>
    </row>
    <row r="436" spans="1:7" x14ac:dyDescent="0.4">
      <c r="A436" t="s">
        <v>339</v>
      </c>
      <c r="B436" t="s">
        <v>2593</v>
      </c>
      <c r="C436" t="s">
        <v>2235</v>
      </c>
      <c r="D436" t="s">
        <v>637</v>
      </c>
      <c r="E436" t="s">
        <v>2591</v>
      </c>
      <c r="F436" t="s">
        <v>2720</v>
      </c>
      <c r="G436" t="s">
        <v>2616</v>
      </c>
    </row>
    <row r="437" spans="1:7" x14ac:dyDescent="0.4">
      <c r="A437" t="s">
        <v>340</v>
      </c>
      <c r="B437" t="s">
        <v>2590</v>
      </c>
      <c r="C437" t="s">
        <v>2239</v>
      </c>
      <c r="D437" t="s">
        <v>630</v>
      </c>
      <c r="E437" t="s">
        <v>2600</v>
      </c>
      <c r="F437" t="s">
        <v>2615</v>
      </c>
      <c r="G437" t="s">
        <v>2602</v>
      </c>
    </row>
    <row r="438" spans="1:7" x14ac:dyDescent="0.4">
      <c r="A438" t="s">
        <v>341</v>
      </c>
      <c r="B438" t="s">
        <v>2593</v>
      </c>
      <c r="C438" t="s">
        <v>2242</v>
      </c>
      <c r="D438" t="s">
        <v>2244</v>
      </c>
      <c r="E438" t="s">
        <v>2591</v>
      </c>
      <c r="F438" t="s">
        <v>2720</v>
      </c>
      <c r="G438" t="s">
        <v>2616</v>
      </c>
    </row>
    <row r="439" spans="1:7" x14ac:dyDescent="0.4">
      <c r="A439" t="s">
        <v>342</v>
      </c>
      <c r="B439" t="s">
        <v>2593</v>
      </c>
      <c r="C439" t="s">
        <v>2246</v>
      </c>
      <c r="D439" t="s">
        <v>2247</v>
      </c>
      <c r="E439" t="s">
        <v>2608</v>
      </c>
      <c r="F439" t="s">
        <v>2670</v>
      </c>
      <c r="G439" t="s">
        <v>2602</v>
      </c>
    </row>
    <row r="440" spans="1:7" x14ac:dyDescent="0.4">
      <c r="A440" t="s">
        <v>343</v>
      </c>
      <c r="B440" t="s">
        <v>2590</v>
      </c>
      <c r="C440" t="s">
        <v>2248</v>
      </c>
      <c r="D440" t="s">
        <v>1152</v>
      </c>
      <c r="E440" t="s">
        <v>2591</v>
      </c>
      <c r="F440" t="s">
        <v>588</v>
      </c>
      <c r="G440" t="s">
        <v>2597</v>
      </c>
    </row>
    <row r="441" spans="1:7" x14ac:dyDescent="0.4">
      <c r="A441" t="s">
        <v>344</v>
      </c>
      <c r="B441" t="s">
        <v>868</v>
      </c>
      <c r="C441" t="s">
        <v>2251</v>
      </c>
      <c r="D441" t="s">
        <v>2169</v>
      </c>
      <c r="E441" t="s">
        <v>2600</v>
      </c>
      <c r="F441" t="s">
        <v>2607</v>
      </c>
      <c r="G441" t="s">
        <v>2602</v>
      </c>
    </row>
    <row r="442" spans="1:7" x14ac:dyDescent="0.4">
      <c r="A442" t="s">
        <v>345</v>
      </c>
      <c r="B442" t="s">
        <v>2593</v>
      </c>
      <c r="C442" t="s">
        <v>2255</v>
      </c>
      <c r="D442" t="s">
        <v>1537</v>
      </c>
      <c r="E442" t="s">
        <v>2600</v>
      </c>
      <c r="F442" t="s">
        <v>2621</v>
      </c>
      <c r="G442" t="s">
        <v>2602</v>
      </c>
    </row>
    <row r="443" spans="1:7" x14ac:dyDescent="0.4">
      <c r="A443" t="s">
        <v>346</v>
      </c>
      <c r="B443" t="s">
        <v>2593</v>
      </c>
      <c r="C443" t="s">
        <v>2721</v>
      </c>
      <c r="D443" t="s">
        <v>2260</v>
      </c>
      <c r="E443" t="s">
        <v>2591</v>
      </c>
      <c r="F443" t="s">
        <v>2628</v>
      </c>
      <c r="G443" t="s">
        <v>2629</v>
      </c>
    </row>
    <row r="444" spans="1:7" x14ac:dyDescent="0.4">
      <c r="A444" t="s">
        <v>347</v>
      </c>
      <c r="B444" t="s">
        <v>885</v>
      </c>
      <c r="C444" t="s">
        <v>2722</v>
      </c>
      <c r="D444" t="s">
        <v>1481</v>
      </c>
      <c r="E444" t="s">
        <v>2608</v>
      </c>
      <c r="F444" t="s">
        <v>2672</v>
      </c>
      <c r="G444" t="s">
        <v>1321</v>
      </c>
    </row>
    <row r="445" spans="1:7" x14ac:dyDescent="0.4">
      <c r="A445" t="s">
        <v>348</v>
      </c>
      <c r="B445" t="s">
        <v>2593</v>
      </c>
      <c r="C445" t="s">
        <v>2723</v>
      </c>
      <c r="D445" t="s">
        <v>2274</v>
      </c>
      <c r="E445" t="s">
        <v>2600</v>
      </c>
      <c r="F445" t="s">
        <v>2656</v>
      </c>
      <c r="G445" t="s">
        <v>2602</v>
      </c>
    </row>
    <row r="446" spans="1:7" x14ac:dyDescent="0.4">
      <c r="A446" t="s">
        <v>2281</v>
      </c>
      <c r="B446" t="s">
        <v>2593</v>
      </c>
      <c r="C446" t="s">
        <v>2283</v>
      </c>
      <c r="D446" t="s">
        <v>2274</v>
      </c>
      <c r="E446" t="s">
        <v>2591</v>
      </c>
      <c r="F446" t="s">
        <v>2594</v>
      </c>
      <c r="G446" t="s">
        <v>2616</v>
      </c>
    </row>
    <row r="447" spans="1:7" x14ac:dyDescent="0.4">
      <c r="A447" t="s">
        <v>349</v>
      </c>
      <c r="B447" t="s">
        <v>2593</v>
      </c>
      <c r="C447" t="s">
        <v>2724</v>
      </c>
      <c r="D447" t="s">
        <v>975</v>
      </c>
      <c r="E447" t="s">
        <v>2600</v>
      </c>
      <c r="F447" t="s">
        <v>2670</v>
      </c>
      <c r="G447" t="s">
        <v>2602</v>
      </c>
    </row>
    <row r="448" spans="1:7" x14ac:dyDescent="0.4">
      <c r="A448" t="s">
        <v>350</v>
      </c>
      <c r="B448" t="s">
        <v>885</v>
      </c>
      <c r="C448" t="s">
        <v>2276</v>
      </c>
      <c r="D448" t="s">
        <v>2725</v>
      </c>
      <c r="E448" t="s">
        <v>2608</v>
      </c>
      <c r="F448" t="s">
        <v>2672</v>
      </c>
      <c r="G448" t="s">
        <v>1321</v>
      </c>
    </row>
    <row r="449" spans="1:7" x14ac:dyDescent="0.4">
      <c r="A449" t="s">
        <v>351</v>
      </c>
      <c r="B449" t="s">
        <v>2590</v>
      </c>
      <c r="C449" t="s">
        <v>2286</v>
      </c>
      <c r="D449" t="s">
        <v>2289</v>
      </c>
      <c r="E449" t="s">
        <v>2591</v>
      </c>
      <c r="F449" t="s">
        <v>588</v>
      </c>
      <c r="G449" t="s">
        <v>2592</v>
      </c>
    </row>
    <row r="450" spans="1:7" x14ac:dyDescent="0.4">
      <c r="A450" t="s">
        <v>352</v>
      </c>
      <c r="B450" t="s">
        <v>868</v>
      </c>
      <c r="C450" t="s">
        <v>2354</v>
      </c>
      <c r="D450" t="s">
        <v>2356</v>
      </c>
      <c r="E450" t="s">
        <v>2591</v>
      </c>
      <c r="F450" t="s">
        <v>2607</v>
      </c>
      <c r="G450" t="s">
        <v>2699</v>
      </c>
    </row>
    <row r="451" spans="1:7" x14ac:dyDescent="0.4">
      <c r="A451" t="s">
        <v>353</v>
      </c>
      <c r="B451" t="s">
        <v>2590</v>
      </c>
      <c r="C451" t="s">
        <v>2726</v>
      </c>
      <c r="D451" t="s">
        <v>2300</v>
      </c>
      <c r="E451" t="s">
        <v>2600</v>
      </c>
      <c r="F451" t="s">
        <v>2615</v>
      </c>
      <c r="G451" t="s">
        <v>2602</v>
      </c>
    </row>
    <row r="452" spans="1:7" x14ac:dyDescent="0.4">
      <c r="A452" t="s">
        <v>354</v>
      </c>
      <c r="B452" t="s">
        <v>728</v>
      </c>
      <c r="C452" t="s">
        <v>2302</v>
      </c>
      <c r="D452" t="s">
        <v>2303</v>
      </c>
      <c r="E452" t="s">
        <v>2591</v>
      </c>
      <c r="F452" t="s">
        <v>881</v>
      </c>
      <c r="G452" t="s">
        <v>2602</v>
      </c>
    </row>
    <row r="453" spans="1:7" x14ac:dyDescent="0.4">
      <c r="A453" t="s">
        <v>355</v>
      </c>
      <c r="B453" t="s">
        <v>2593</v>
      </c>
      <c r="C453" t="s">
        <v>2727</v>
      </c>
      <c r="D453" t="s">
        <v>1882</v>
      </c>
      <c r="E453" t="s">
        <v>2591</v>
      </c>
      <c r="F453" t="s">
        <v>2623</v>
      </c>
      <c r="G453" t="s">
        <v>2616</v>
      </c>
    </row>
    <row r="454" spans="1:7" x14ac:dyDescent="0.4">
      <c r="A454" t="s">
        <v>2304</v>
      </c>
      <c r="B454" t="s">
        <v>2593</v>
      </c>
      <c r="C454" t="s">
        <v>2728</v>
      </c>
      <c r="D454" t="s">
        <v>1056</v>
      </c>
      <c r="E454" t="s">
        <v>2591</v>
      </c>
      <c r="F454" t="s">
        <v>2628</v>
      </c>
      <c r="G454" t="s">
        <v>2696</v>
      </c>
    </row>
    <row r="455" spans="1:7" x14ac:dyDescent="0.4">
      <c r="A455" t="s">
        <v>356</v>
      </c>
      <c r="B455" t="s">
        <v>885</v>
      </c>
      <c r="C455" t="s">
        <v>2308</v>
      </c>
      <c r="D455" t="s">
        <v>746</v>
      </c>
      <c r="E455" t="s">
        <v>2591</v>
      </c>
      <c r="F455" t="s">
        <v>1249</v>
      </c>
      <c r="G455" t="s">
        <v>1321</v>
      </c>
    </row>
    <row r="456" spans="1:7" x14ac:dyDescent="0.4">
      <c r="A456" t="s">
        <v>357</v>
      </c>
      <c r="B456" t="s">
        <v>868</v>
      </c>
      <c r="C456" t="s">
        <v>2312</v>
      </c>
      <c r="D456" t="s">
        <v>2314</v>
      </c>
      <c r="E456" t="s">
        <v>2608</v>
      </c>
      <c r="F456" t="s">
        <v>2607</v>
      </c>
      <c r="G456" t="s">
        <v>2729</v>
      </c>
    </row>
    <row r="457" spans="1:7" x14ac:dyDescent="0.4">
      <c r="A457" t="s">
        <v>358</v>
      </c>
      <c r="B457" t="s">
        <v>2593</v>
      </c>
      <c r="C457" t="s">
        <v>2730</v>
      </c>
      <c r="D457" t="s">
        <v>975</v>
      </c>
      <c r="E457" t="s">
        <v>2608</v>
      </c>
      <c r="F457" t="s">
        <v>2670</v>
      </c>
      <c r="G457" t="s">
        <v>2602</v>
      </c>
    </row>
    <row r="458" spans="1:7" x14ac:dyDescent="0.4">
      <c r="A458" t="s">
        <v>359</v>
      </c>
      <c r="B458" t="s">
        <v>2590</v>
      </c>
      <c r="C458" t="s">
        <v>2320</v>
      </c>
      <c r="D458" t="s">
        <v>2321</v>
      </c>
      <c r="E458" t="s">
        <v>2591</v>
      </c>
      <c r="F458" t="s">
        <v>2598</v>
      </c>
      <c r="G458" t="s">
        <v>2597</v>
      </c>
    </row>
    <row r="459" spans="1:7" x14ac:dyDescent="0.4">
      <c r="A459" t="s">
        <v>2315</v>
      </c>
      <c r="B459" t="s">
        <v>2590</v>
      </c>
      <c r="C459" t="s">
        <v>2317</v>
      </c>
      <c r="D459" t="s">
        <v>1152</v>
      </c>
      <c r="E459" t="s">
        <v>2591</v>
      </c>
      <c r="F459" t="s">
        <v>588</v>
      </c>
      <c r="G459" t="s">
        <v>2592</v>
      </c>
    </row>
    <row r="460" spans="1:7" x14ac:dyDescent="0.4">
      <c r="A460" t="s">
        <v>360</v>
      </c>
      <c r="B460" t="s">
        <v>2590</v>
      </c>
      <c r="C460" t="s">
        <v>2323</v>
      </c>
      <c r="D460" t="s">
        <v>2325</v>
      </c>
      <c r="E460" t="s">
        <v>2600</v>
      </c>
      <c r="F460" t="s">
        <v>2615</v>
      </c>
      <c r="G460" t="s">
        <v>2602</v>
      </c>
    </row>
    <row r="461" spans="1:7" x14ac:dyDescent="0.4">
      <c r="A461" t="s">
        <v>361</v>
      </c>
      <c r="B461" t="s">
        <v>728</v>
      </c>
      <c r="C461" t="s">
        <v>2328</v>
      </c>
      <c r="D461" t="s">
        <v>2330</v>
      </c>
      <c r="E461" t="s">
        <v>2600</v>
      </c>
      <c r="F461" t="s">
        <v>2613</v>
      </c>
      <c r="G461" t="s">
        <v>2602</v>
      </c>
    </row>
    <row r="462" spans="1:7" x14ac:dyDescent="0.4">
      <c r="A462" t="s">
        <v>362</v>
      </c>
      <c r="B462" t="s">
        <v>728</v>
      </c>
      <c r="C462" t="s">
        <v>2339</v>
      </c>
      <c r="D462" t="s">
        <v>2343</v>
      </c>
      <c r="E462" t="s">
        <v>2600</v>
      </c>
      <c r="F462" t="s">
        <v>881</v>
      </c>
      <c r="G462" t="s">
        <v>2731</v>
      </c>
    </row>
    <row r="463" spans="1:7" x14ac:dyDescent="0.4">
      <c r="A463" t="s">
        <v>363</v>
      </c>
      <c r="B463" t="s">
        <v>2593</v>
      </c>
      <c r="C463" t="s">
        <v>2732</v>
      </c>
      <c r="D463" t="s">
        <v>1120</v>
      </c>
      <c r="E463" t="s">
        <v>2591</v>
      </c>
      <c r="F463" t="s">
        <v>2628</v>
      </c>
      <c r="G463" t="s">
        <v>2629</v>
      </c>
    </row>
    <row r="464" spans="1:7" x14ac:dyDescent="0.4">
      <c r="A464" t="s">
        <v>364</v>
      </c>
      <c r="B464" t="s">
        <v>868</v>
      </c>
      <c r="C464" t="s">
        <v>2345</v>
      </c>
      <c r="D464" t="s">
        <v>2346</v>
      </c>
      <c r="E464" t="s">
        <v>2591</v>
      </c>
      <c r="F464" t="s">
        <v>2607</v>
      </c>
      <c r="G464" t="s">
        <v>2662</v>
      </c>
    </row>
    <row r="465" spans="1:7" x14ac:dyDescent="0.4">
      <c r="A465" t="s">
        <v>365</v>
      </c>
      <c r="B465" t="s">
        <v>2590</v>
      </c>
      <c r="C465" t="s">
        <v>2347</v>
      </c>
      <c r="D465" t="s">
        <v>2348</v>
      </c>
      <c r="E465" t="s">
        <v>2591</v>
      </c>
      <c r="F465" t="s">
        <v>588</v>
      </c>
      <c r="G465" t="s">
        <v>2592</v>
      </c>
    </row>
    <row r="466" spans="1:7" x14ac:dyDescent="0.4">
      <c r="A466" t="s">
        <v>366</v>
      </c>
      <c r="B466" t="s">
        <v>885</v>
      </c>
      <c r="C466" t="s">
        <v>2350</v>
      </c>
      <c r="D466" t="s">
        <v>2352</v>
      </c>
      <c r="E466" t="s">
        <v>2608</v>
      </c>
      <c r="F466" t="s">
        <v>2672</v>
      </c>
      <c r="G466" t="s">
        <v>1321</v>
      </c>
    </row>
    <row r="467" spans="1:7" x14ac:dyDescent="0.4">
      <c r="A467" t="s">
        <v>367</v>
      </c>
      <c r="B467" t="s">
        <v>2593</v>
      </c>
      <c r="C467" t="s">
        <v>2376</v>
      </c>
      <c r="D467" t="s">
        <v>2377</v>
      </c>
      <c r="E467" t="s">
        <v>2608</v>
      </c>
      <c r="F467" t="s">
        <v>2661</v>
      </c>
      <c r="G467" t="s">
        <v>2602</v>
      </c>
    </row>
    <row r="468" spans="1:7" x14ac:dyDescent="0.4">
      <c r="A468" t="s">
        <v>368</v>
      </c>
      <c r="B468" t="s">
        <v>2590</v>
      </c>
      <c r="C468" t="s">
        <v>2357</v>
      </c>
      <c r="D468" t="s">
        <v>2360</v>
      </c>
      <c r="E468" t="s">
        <v>2591</v>
      </c>
      <c r="F468" t="s">
        <v>655</v>
      </c>
      <c r="G468" t="s">
        <v>2592</v>
      </c>
    </row>
    <row r="469" spans="1:7" x14ac:dyDescent="0.4">
      <c r="A469" t="s">
        <v>369</v>
      </c>
      <c r="B469" t="s">
        <v>885</v>
      </c>
      <c r="C469" t="s">
        <v>2371</v>
      </c>
      <c r="D469" t="s">
        <v>2373</v>
      </c>
      <c r="E469" t="s">
        <v>2608</v>
      </c>
      <c r="F469" t="s">
        <v>2672</v>
      </c>
      <c r="G469" t="s">
        <v>1321</v>
      </c>
    </row>
    <row r="470" spans="1:7" x14ac:dyDescent="0.4">
      <c r="A470" t="s">
        <v>370</v>
      </c>
      <c r="B470" t="s">
        <v>868</v>
      </c>
      <c r="C470" t="s">
        <v>2363</v>
      </c>
      <c r="D470" t="s">
        <v>2126</v>
      </c>
      <c r="E470" t="s">
        <v>2608</v>
      </c>
      <c r="F470" t="s">
        <v>2607</v>
      </c>
      <c r="G470" t="s">
        <v>2662</v>
      </c>
    </row>
    <row r="471" spans="1:7" x14ac:dyDescent="0.4">
      <c r="A471" t="s">
        <v>371</v>
      </c>
      <c r="B471" t="s">
        <v>868</v>
      </c>
      <c r="C471" t="s">
        <v>2366</v>
      </c>
      <c r="D471" t="s">
        <v>2126</v>
      </c>
      <c r="E471" t="s">
        <v>2608</v>
      </c>
      <c r="F471" t="s">
        <v>2607</v>
      </c>
      <c r="G471" t="s">
        <v>2662</v>
      </c>
    </row>
    <row r="472" spans="1:7" x14ac:dyDescent="0.4">
      <c r="A472" t="s">
        <v>372</v>
      </c>
      <c r="B472" t="s">
        <v>868</v>
      </c>
      <c r="C472" t="s">
        <v>2369</v>
      </c>
      <c r="D472" t="s">
        <v>2126</v>
      </c>
      <c r="E472" t="s">
        <v>2608</v>
      </c>
      <c r="F472" t="s">
        <v>2626</v>
      </c>
      <c r="G472" t="s">
        <v>2602</v>
      </c>
    </row>
    <row r="473" spans="1:7" x14ac:dyDescent="0.4">
      <c r="A473" t="s">
        <v>2378</v>
      </c>
      <c r="B473" t="s">
        <v>2593</v>
      </c>
      <c r="C473" t="s">
        <v>2733</v>
      </c>
      <c r="D473" t="s">
        <v>1481</v>
      </c>
      <c r="E473" t="s">
        <v>2591</v>
      </c>
      <c r="F473" t="s">
        <v>2623</v>
      </c>
      <c r="G473" t="s">
        <v>2616</v>
      </c>
    </row>
    <row r="474" spans="1:7" x14ac:dyDescent="0.4">
      <c r="A474" t="s">
        <v>373</v>
      </c>
      <c r="B474" t="s">
        <v>2593</v>
      </c>
      <c r="C474" t="s">
        <v>2388</v>
      </c>
      <c r="D474" t="s">
        <v>1017</v>
      </c>
      <c r="E474" t="s">
        <v>2591</v>
      </c>
      <c r="F474" t="s">
        <v>1016</v>
      </c>
      <c r="G474" t="s">
        <v>886</v>
      </c>
    </row>
    <row r="475" spans="1:7" x14ac:dyDescent="0.4">
      <c r="A475" t="s">
        <v>374</v>
      </c>
      <c r="B475" t="s">
        <v>2593</v>
      </c>
      <c r="C475" t="s">
        <v>2382</v>
      </c>
      <c r="D475" t="s">
        <v>603</v>
      </c>
      <c r="E475" t="s">
        <v>2591</v>
      </c>
      <c r="F475" t="s">
        <v>2594</v>
      </c>
      <c r="G475" t="s">
        <v>2616</v>
      </c>
    </row>
    <row r="476" spans="1:7" x14ac:dyDescent="0.4">
      <c r="A476" t="s">
        <v>375</v>
      </c>
      <c r="B476" t="s">
        <v>2593</v>
      </c>
      <c r="C476" t="s">
        <v>2734</v>
      </c>
      <c r="D476" t="s">
        <v>603</v>
      </c>
      <c r="E476" t="s">
        <v>2591</v>
      </c>
      <c r="F476" t="s">
        <v>2623</v>
      </c>
      <c r="G476" t="s">
        <v>2616</v>
      </c>
    </row>
    <row r="477" spans="1:7" x14ac:dyDescent="0.4">
      <c r="A477" t="s">
        <v>376</v>
      </c>
      <c r="B477" t="s">
        <v>2593</v>
      </c>
      <c r="C477" t="s">
        <v>2383</v>
      </c>
      <c r="D477" t="s">
        <v>603</v>
      </c>
      <c r="E477" t="s">
        <v>2591</v>
      </c>
      <c r="F477" t="s">
        <v>2594</v>
      </c>
      <c r="G477" t="s">
        <v>2616</v>
      </c>
    </row>
    <row r="478" spans="1:7" x14ac:dyDescent="0.4">
      <c r="A478" t="s">
        <v>377</v>
      </c>
      <c r="B478" t="s">
        <v>2593</v>
      </c>
      <c r="C478" t="s">
        <v>2384</v>
      </c>
      <c r="D478" t="s">
        <v>603</v>
      </c>
      <c r="E478" t="s">
        <v>2591</v>
      </c>
      <c r="F478" t="s">
        <v>2594</v>
      </c>
      <c r="G478" t="s">
        <v>2595</v>
      </c>
    </row>
    <row r="479" spans="1:7" x14ac:dyDescent="0.4">
      <c r="A479" t="s">
        <v>2385</v>
      </c>
      <c r="B479" t="s">
        <v>2593</v>
      </c>
      <c r="C479" t="s">
        <v>2386</v>
      </c>
      <c r="D479" t="s">
        <v>603</v>
      </c>
      <c r="E479" t="s">
        <v>2591</v>
      </c>
      <c r="F479" t="s">
        <v>2594</v>
      </c>
      <c r="G479" t="s">
        <v>2634</v>
      </c>
    </row>
    <row r="480" spans="1:7" x14ac:dyDescent="0.4">
      <c r="A480" t="s">
        <v>378</v>
      </c>
      <c r="B480" t="s">
        <v>2593</v>
      </c>
      <c r="C480" t="s">
        <v>2735</v>
      </c>
      <c r="D480" t="s">
        <v>2391</v>
      </c>
      <c r="E480" t="s">
        <v>2591</v>
      </c>
      <c r="F480" t="s">
        <v>2628</v>
      </c>
      <c r="G480" t="s">
        <v>2629</v>
      </c>
    </row>
    <row r="481" spans="1:7" x14ac:dyDescent="0.4">
      <c r="A481" t="s">
        <v>379</v>
      </c>
      <c r="B481" t="s">
        <v>868</v>
      </c>
      <c r="C481" t="s">
        <v>2396</v>
      </c>
      <c r="D481" t="s">
        <v>2398</v>
      </c>
      <c r="E481" t="s">
        <v>2600</v>
      </c>
      <c r="F481" t="s">
        <v>2626</v>
      </c>
      <c r="G481" t="s">
        <v>2708</v>
      </c>
    </row>
    <row r="482" spans="1:7" x14ac:dyDescent="0.4">
      <c r="A482" t="s">
        <v>380</v>
      </c>
      <c r="B482" t="s">
        <v>868</v>
      </c>
      <c r="C482" t="s">
        <v>2393</v>
      </c>
      <c r="D482" t="s">
        <v>2394</v>
      </c>
      <c r="E482" t="s">
        <v>2600</v>
      </c>
      <c r="F482" t="s">
        <v>2626</v>
      </c>
      <c r="G482" t="s">
        <v>2729</v>
      </c>
    </row>
    <row r="483" spans="1:7" x14ac:dyDescent="0.4">
      <c r="A483" t="s">
        <v>381</v>
      </c>
      <c r="B483" t="s">
        <v>728</v>
      </c>
      <c r="C483" t="s">
        <v>2400</v>
      </c>
      <c r="D483" t="s">
        <v>2402</v>
      </c>
      <c r="E483" t="s">
        <v>2600</v>
      </c>
      <c r="F483" t="s">
        <v>2613</v>
      </c>
      <c r="G483" t="s">
        <v>2602</v>
      </c>
    </row>
    <row r="484" spans="1:7" x14ac:dyDescent="0.4">
      <c r="A484" t="s">
        <v>2424</v>
      </c>
      <c r="B484" t="s">
        <v>885</v>
      </c>
      <c r="C484" t="s">
        <v>2425</v>
      </c>
      <c r="D484" t="s">
        <v>2321</v>
      </c>
      <c r="E484" t="s">
        <v>2591</v>
      </c>
      <c r="F484" t="s">
        <v>1321</v>
      </c>
      <c r="G484" t="s">
        <v>1321</v>
      </c>
    </row>
    <row r="485" spans="1:7" x14ac:dyDescent="0.4">
      <c r="A485" t="s">
        <v>382</v>
      </c>
      <c r="B485" t="s">
        <v>2593</v>
      </c>
      <c r="C485" t="s">
        <v>2736</v>
      </c>
      <c r="D485" t="s">
        <v>746</v>
      </c>
      <c r="E485" t="s">
        <v>2604</v>
      </c>
      <c r="F485" t="s">
        <v>2656</v>
      </c>
      <c r="G485" t="s">
        <v>2602</v>
      </c>
    </row>
    <row r="486" spans="1:7" x14ac:dyDescent="0.4">
      <c r="A486" t="s">
        <v>383</v>
      </c>
      <c r="B486" t="s">
        <v>2593</v>
      </c>
      <c r="C486" t="s">
        <v>2404</v>
      </c>
      <c r="D486" t="s">
        <v>746</v>
      </c>
      <c r="E486" t="s">
        <v>2591</v>
      </c>
      <c r="F486" t="s">
        <v>2628</v>
      </c>
      <c r="G486" t="s">
        <v>2599</v>
      </c>
    </row>
    <row r="487" spans="1:7" x14ac:dyDescent="0.4">
      <c r="A487" t="s">
        <v>384</v>
      </c>
      <c r="B487" t="s">
        <v>728</v>
      </c>
      <c r="C487" t="s">
        <v>2412</v>
      </c>
      <c r="D487" t="s">
        <v>2413</v>
      </c>
      <c r="E487" t="s">
        <v>2600</v>
      </c>
      <c r="F487" t="s">
        <v>2615</v>
      </c>
      <c r="G487" t="s">
        <v>2602</v>
      </c>
    </row>
    <row r="488" spans="1:7" x14ac:dyDescent="0.4">
      <c r="A488" t="s">
        <v>385</v>
      </c>
      <c r="B488" t="s">
        <v>2593</v>
      </c>
      <c r="C488" t="s">
        <v>2414</v>
      </c>
      <c r="D488" t="s">
        <v>2204</v>
      </c>
      <c r="E488" t="s">
        <v>2591</v>
      </c>
      <c r="F488" t="s">
        <v>2623</v>
      </c>
      <c r="G488" t="s">
        <v>2629</v>
      </c>
    </row>
    <row r="489" spans="1:7" x14ac:dyDescent="0.4">
      <c r="A489" t="s">
        <v>386</v>
      </c>
      <c r="B489" t="s">
        <v>868</v>
      </c>
      <c r="C489" t="s">
        <v>2420</v>
      </c>
      <c r="D489" t="s">
        <v>2423</v>
      </c>
      <c r="E489" t="s">
        <v>2600</v>
      </c>
      <c r="F489" t="s">
        <v>2607</v>
      </c>
      <c r="G489" t="s">
        <v>2662</v>
      </c>
    </row>
    <row r="490" spans="1:7" x14ac:dyDescent="0.4">
      <c r="A490" t="s">
        <v>387</v>
      </c>
      <c r="B490" t="s">
        <v>2593</v>
      </c>
      <c r="C490" t="s">
        <v>2737</v>
      </c>
      <c r="D490" t="s">
        <v>1870</v>
      </c>
      <c r="E490" t="s">
        <v>2591</v>
      </c>
      <c r="F490" t="s">
        <v>2628</v>
      </c>
      <c r="G490" t="s">
        <v>2616</v>
      </c>
    </row>
    <row r="491" spans="1:7" x14ac:dyDescent="0.4">
      <c r="A491" t="s">
        <v>388</v>
      </c>
      <c r="B491" t="s">
        <v>2593</v>
      </c>
      <c r="C491" t="s">
        <v>2738</v>
      </c>
      <c r="D491" t="s">
        <v>2152</v>
      </c>
      <c r="E491" t="s">
        <v>2591</v>
      </c>
      <c r="F491" t="s">
        <v>2628</v>
      </c>
      <c r="G491" t="s">
        <v>2696</v>
      </c>
    </row>
    <row r="492" spans="1:7" x14ac:dyDescent="0.4">
      <c r="A492" t="s">
        <v>2430</v>
      </c>
      <c r="B492" t="s">
        <v>728</v>
      </c>
      <c r="C492" t="s">
        <v>2432</v>
      </c>
      <c r="D492" t="s">
        <v>2435</v>
      </c>
      <c r="E492" t="s">
        <v>2600</v>
      </c>
      <c r="F492" t="s">
        <v>881</v>
      </c>
      <c r="G492" t="s">
        <v>2602</v>
      </c>
    </row>
    <row r="493" spans="1:7" x14ac:dyDescent="0.4">
      <c r="A493" t="s">
        <v>389</v>
      </c>
      <c r="B493" t="s">
        <v>728</v>
      </c>
      <c r="C493" t="s">
        <v>2436</v>
      </c>
      <c r="D493" t="s">
        <v>2321</v>
      </c>
      <c r="E493" t="s">
        <v>2591</v>
      </c>
      <c r="F493" t="s">
        <v>1249</v>
      </c>
      <c r="G493" t="s">
        <v>2602</v>
      </c>
    </row>
    <row r="494" spans="1:7" x14ac:dyDescent="0.4">
      <c r="A494" t="s">
        <v>2438</v>
      </c>
      <c r="B494" t="s">
        <v>728</v>
      </c>
      <c r="C494" t="s">
        <v>2440</v>
      </c>
      <c r="D494" t="s">
        <v>2075</v>
      </c>
      <c r="E494" t="s">
        <v>2600</v>
      </c>
      <c r="F494" t="s">
        <v>881</v>
      </c>
      <c r="G494" t="s">
        <v>2705</v>
      </c>
    </row>
    <row r="495" spans="1:7" x14ac:dyDescent="0.4">
      <c r="A495" t="s">
        <v>390</v>
      </c>
      <c r="B495" t="s">
        <v>868</v>
      </c>
      <c r="C495" t="s">
        <v>2739</v>
      </c>
      <c r="D495" t="s">
        <v>637</v>
      </c>
      <c r="E495" t="s">
        <v>2600</v>
      </c>
      <c r="F495" t="s">
        <v>2626</v>
      </c>
      <c r="G495" t="s">
        <v>2602</v>
      </c>
    </row>
    <row r="496" spans="1:7" x14ac:dyDescent="0.4">
      <c r="A496" t="s">
        <v>391</v>
      </c>
      <c r="B496" t="s">
        <v>2590</v>
      </c>
      <c r="C496" t="s">
        <v>2447</v>
      </c>
      <c r="D496" t="s">
        <v>637</v>
      </c>
      <c r="E496" t="s">
        <v>2600</v>
      </c>
      <c r="F496" t="s">
        <v>2615</v>
      </c>
      <c r="G496" t="s">
        <v>2602</v>
      </c>
    </row>
    <row r="497" spans="1:7" x14ac:dyDescent="0.4">
      <c r="A497" t="s">
        <v>2448</v>
      </c>
      <c r="B497" t="s">
        <v>2593</v>
      </c>
      <c r="C497" t="s">
        <v>2449</v>
      </c>
      <c r="D497" t="s">
        <v>652</v>
      </c>
      <c r="E497" t="s">
        <v>2591</v>
      </c>
      <c r="F497" t="s">
        <v>2594</v>
      </c>
      <c r="G497" t="s">
        <v>2634</v>
      </c>
    </row>
    <row r="498" spans="1:7" x14ac:dyDescent="0.4">
      <c r="A498" t="s">
        <v>392</v>
      </c>
      <c r="B498" t="s">
        <v>885</v>
      </c>
      <c r="C498" t="s">
        <v>2740</v>
      </c>
      <c r="D498" t="s">
        <v>630</v>
      </c>
      <c r="E498" t="s">
        <v>2600</v>
      </c>
      <c r="F498" t="s">
        <v>1596</v>
      </c>
      <c r="G498" t="s">
        <v>886</v>
      </c>
    </row>
    <row r="499" spans="1:7" x14ac:dyDescent="0.4">
      <c r="A499" t="s">
        <v>393</v>
      </c>
      <c r="B499" t="s">
        <v>2593</v>
      </c>
      <c r="C499" t="s">
        <v>2741</v>
      </c>
      <c r="D499" t="s">
        <v>1481</v>
      </c>
      <c r="E499" t="s">
        <v>2600</v>
      </c>
      <c r="F499" t="s">
        <v>2661</v>
      </c>
      <c r="G499" t="s">
        <v>2602</v>
      </c>
    </row>
    <row r="500" spans="1:7" x14ac:dyDescent="0.4">
      <c r="A500" t="s">
        <v>394</v>
      </c>
      <c r="B500" t="s">
        <v>2590</v>
      </c>
      <c r="C500" t="s">
        <v>2485</v>
      </c>
      <c r="D500" t="s">
        <v>1330</v>
      </c>
      <c r="E500" t="s">
        <v>2600</v>
      </c>
      <c r="F500" t="s">
        <v>2615</v>
      </c>
      <c r="G500" t="s">
        <v>2602</v>
      </c>
    </row>
    <row r="501" spans="1:7" x14ac:dyDescent="0.4">
      <c r="A501" t="s">
        <v>395</v>
      </c>
      <c r="B501" t="s">
        <v>2593</v>
      </c>
      <c r="C501" t="s">
        <v>2742</v>
      </c>
      <c r="D501" t="s">
        <v>2473</v>
      </c>
      <c r="E501" t="s">
        <v>2608</v>
      </c>
      <c r="F501" t="s">
        <v>1596</v>
      </c>
      <c r="G501" t="s">
        <v>2602</v>
      </c>
    </row>
    <row r="502" spans="1:7" x14ac:dyDescent="0.4">
      <c r="A502" t="s">
        <v>396</v>
      </c>
      <c r="B502" t="s">
        <v>868</v>
      </c>
      <c r="C502" t="s">
        <v>2743</v>
      </c>
      <c r="D502" t="s">
        <v>2744</v>
      </c>
      <c r="E502" t="s">
        <v>2600</v>
      </c>
      <c r="F502" t="s">
        <v>2745</v>
      </c>
      <c r="G502" t="s">
        <v>2599</v>
      </c>
    </row>
    <row r="503" spans="1:7" x14ac:dyDescent="0.4">
      <c r="A503" t="s">
        <v>397</v>
      </c>
      <c r="B503" t="s">
        <v>2593</v>
      </c>
      <c r="C503" t="s">
        <v>2746</v>
      </c>
      <c r="D503" t="s">
        <v>975</v>
      </c>
      <c r="E503" t="s">
        <v>2591</v>
      </c>
      <c r="F503" t="s">
        <v>2623</v>
      </c>
      <c r="G503" t="s">
        <v>2616</v>
      </c>
    </row>
    <row r="504" spans="1:7" x14ac:dyDescent="0.4">
      <c r="A504" t="s">
        <v>2475</v>
      </c>
      <c r="B504" t="s">
        <v>728</v>
      </c>
      <c r="C504" t="s">
        <v>2477</v>
      </c>
      <c r="D504" t="s">
        <v>1002</v>
      </c>
      <c r="E504" t="s">
        <v>2608</v>
      </c>
      <c r="F504" t="s">
        <v>881</v>
      </c>
      <c r="G504" t="s">
        <v>2602</v>
      </c>
    </row>
    <row r="505" spans="1:7" x14ac:dyDescent="0.4">
      <c r="A505" t="s">
        <v>398</v>
      </c>
      <c r="B505" t="s">
        <v>2593</v>
      </c>
      <c r="C505" t="s">
        <v>2747</v>
      </c>
      <c r="D505" t="s">
        <v>1056</v>
      </c>
      <c r="E505" t="s">
        <v>2591</v>
      </c>
      <c r="F505" t="s">
        <v>2623</v>
      </c>
      <c r="G505" t="s">
        <v>2595</v>
      </c>
    </row>
    <row r="506" spans="1:7" x14ac:dyDescent="0.4">
      <c r="A506" t="s">
        <v>399</v>
      </c>
      <c r="B506" t="s">
        <v>728</v>
      </c>
      <c r="C506" t="s">
        <v>2491</v>
      </c>
      <c r="D506" t="s">
        <v>2493</v>
      </c>
      <c r="E506" t="s">
        <v>2600</v>
      </c>
      <c r="F506" t="s">
        <v>881</v>
      </c>
      <c r="G506" t="s">
        <v>2602</v>
      </c>
    </row>
    <row r="507" spans="1:7" x14ac:dyDescent="0.4">
      <c r="A507" t="s">
        <v>400</v>
      </c>
      <c r="B507" t="s">
        <v>2593</v>
      </c>
      <c r="C507" t="s">
        <v>2748</v>
      </c>
      <c r="D507" t="s">
        <v>1733</v>
      </c>
      <c r="E507" t="s">
        <v>2591</v>
      </c>
      <c r="F507" t="s">
        <v>2628</v>
      </c>
      <c r="G507" t="s">
        <v>2696</v>
      </c>
    </row>
    <row r="508" spans="1:7" x14ac:dyDescent="0.4">
      <c r="A508" t="s">
        <v>401</v>
      </c>
      <c r="B508" t="s">
        <v>2593</v>
      </c>
      <c r="C508" t="s">
        <v>2749</v>
      </c>
      <c r="D508" t="s">
        <v>1764</v>
      </c>
      <c r="E508" t="s">
        <v>2591</v>
      </c>
      <c r="F508" t="s">
        <v>2623</v>
      </c>
      <c r="G508" t="s">
        <v>2616</v>
      </c>
    </row>
    <row r="509" spans="1:7" x14ac:dyDescent="0.4">
      <c r="A509" t="s">
        <v>402</v>
      </c>
      <c r="B509" t="s">
        <v>868</v>
      </c>
      <c r="C509" t="s">
        <v>2495</v>
      </c>
      <c r="D509" t="s">
        <v>1577</v>
      </c>
      <c r="E509" t="s">
        <v>2608</v>
      </c>
      <c r="F509" t="s">
        <v>2607</v>
      </c>
      <c r="G509" t="s">
        <v>2602</v>
      </c>
    </row>
    <row r="510" spans="1:7" x14ac:dyDescent="0.4">
      <c r="A510" t="s">
        <v>403</v>
      </c>
      <c r="B510" t="s">
        <v>2590</v>
      </c>
      <c r="C510" t="s">
        <v>2750</v>
      </c>
      <c r="D510" t="s">
        <v>746</v>
      </c>
      <c r="E510" t="s">
        <v>2591</v>
      </c>
      <c r="F510" t="s">
        <v>588</v>
      </c>
      <c r="G510" t="s">
        <v>2592</v>
      </c>
    </row>
    <row r="511" spans="1:7" x14ac:dyDescent="0.4">
      <c r="A511" t="s">
        <v>404</v>
      </c>
      <c r="B511" t="s">
        <v>2593</v>
      </c>
      <c r="C511" t="s">
        <v>2751</v>
      </c>
      <c r="D511" t="s">
        <v>2260</v>
      </c>
      <c r="E511" t="s">
        <v>2591</v>
      </c>
      <c r="F511" t="s">
        <v>2628</v>
      </c>
      <c r="G511" t="s">
        <v>2629</v>
      </c>
    </row>
    <row r="512" spans="1:7" x14ac:dyDescent="0.4">
      <c r="A512" t="s">
        <v>405</v>
      </c>
      <c r="B512" t="s">
        <v>2593</v>
      </c>
      <c r="C512" t="s">
        <v>2752</v>
      </c>
      <c r="D512" t="s">
        <v>1697</v>
      </c>
      <c r="E512" t="s">
        <v>2591</v>
      </c>
      <c r="F512" t="s">
        <v>2628</v>
      </c>
      <c r="G512" t="s">
        <v>2629</v>
      </c>
    </row>
    <row r="513" spans="1:7" x14ac:dyDescent="0.4">
      <c r="A513" t="s">
        <v>406</v>
      </c>
      <c r="B513" t="s">
        <v>2593</v>
      </c>
      <c r="C513" t="s">
        <v>2753</v>
      </c>
      <c r="D513" t="s">
        <v>1733</v>
      </c>
      <c r="E513" t="s">
        <v>2591</v>
      </c>
      <c r="F513" t="s">
        <v>2623</v>
      </c>
      <c r="G513" t="s">
        <v>2616</v>
      </c>
    </row>
    <row r="514" spans="1:7" x14ac:dyDescent="0.4">
      <c r="A514" t="s">
        <v>407</v>
      </c>
      <c r="B514" t="s">
        <v>2593</v>
      </c>
      <c r="C514" t="s">
        <v>2754</v>
      </c>
      <c r="D514" t="s">
        <v>975</v>
      </c>
      <c r="E514" t="s">
        <v>2608</v>
      </c>
      <c r="F514" t="s">
        <v>2618</v>
      </c>
      <c r="G514" t="s">
        <v>2602</v>
      </c>
    </row>
    <row r="515" spans="1:7" x14ac:dyDescent="0.4">
      <c r="A515" t="s">
        <v>2516</v>
      </c>
      <c r="B515" t="s">
        <v>2590</v>
      </c>
      <c r="C515" t="s">
        <v>2518</v>
      </c>
      <c r="D515" t="s">
        <v>810</v>
      </c>
      <c r="E515" t="s">
        <v>2591</v>
      </c>
      <c r="F515" t="s">
        <v>588</v>
      </c>
      <c r="G515" t="s">
        <v>2622</v>
      </c>
    </row>
    <row r="516" spans="1:7" x14ac:dyDescent="0.4">
      <c r="A516" t="s">
        <v>408</v>
      </c>
      <c r="B516" t="s">
        <v>885</v>
      </c>
      <c r="C516" t="s">
        <v>2755</v>
      </c>
      <c r="D516" t="s">
        <v>630</v>
      </c>
      <c r="E516" t="s">
        <v>2608</v>
      </c>
      <c r="F516" t="s">
        <v>1596</v>
      </c>
      <c r="G516" t="s">
        <v>2599</v>
      </c>
    </row>
    <row r="517" spans="1:7" x14ac:dyDescent="0.4">
      <c r="A517" t="s">
        <v>409</v>
      </c>
      <c r="B517" t="s">
        <v>2590</v>
      </c>
      <c r="C517" t="s">
        <v>2527</v>
      </c>
      <c r="D517" t="s">
        <v>2289</v>
      </c>
      <c r="E517" t="s">
        <v>2591</v>
      </c>
      <c r="F517" t="s">
        <v>588</v>
      </c>
      <c r="G517" t="s">
        <v>2592</v>
      </c>
    </row>
    <row r="518" spans="1:7" x14ac:dyDescent="0.4">
      <c r="A518" t="s">
        <v>410</v>
      </c>
      <c r="B518" t="s">
        <v>2593</v>
      </c>
      <c r="C518" t="s">
        <v>2532</v>
      </c>
      <c r="D518" t="s">
        <v>1481</v>
      </c>
      <c r="E518" t="s">
        <v>2591</v>
      </c>
      <c r="F518" t="s">
        <v>2623</v>
      </c>
      <c r="G518" t="s">
        <v>2616</v>
      </c>
    </row>
    <row r="519" spans="1:7" x14ac:dyDescent="0.4">
      <c r="A519" t="s">
        <v>411</v>
      </c>
      <c r="B519" t="s">
        <v>868</v>
      </c>
      <c r="C519" t="s">
        <v>2535</v>
      </c>
      <c r="D519" t="s">
        <v>2159</v>
      </c>
      <c r="E519" t="s">
        <v>2608</v>
      </c>
      <c r="F519" t="s">
        <v>2607</v>
      </c>
      <c r="G519" t="s">
        <v>2602</v>
      </c>
    </row>
    <row r="520" spans="1:7" x14ac:dyDescent="0.4">
      <c r="A520" t="s">
        <v>412</v>
      </c>
      <c r="B520" t="s">
        <v>868</v>
      </c>
      <c r="C520" t="s">
        <v>2538</v>
      </c>
      <c r="D520" t="s">
        <v>2159</v>
      </c>
      <c r="E520" t="s">
        <v>2608</v>
      </c>
      <c r="F520" t="s">
        <v>2607</v>
      </c>
      <c r="G520" t="s">
        <v>2602</v>
      </c>
    </row>
    <row r="521" spans="1:7" x14ac:dyDescent="0.4">
      <c r="A521" t="s">
        <v>413</v>
      </c>
      <c r="B521" t="s">
        <v>868</v>
      </c>
      <c r="C521" t="s">
        <v>2541</v>
      </c>
      <c r="D521" t="s">
        <v>2159</v>
      </c>
      <c r="E521" t="s">
        <v>2608</v>
      </c>
      <c r="F521" t="s">
        <v>2607</v>
      </c>
      <c r="G521" t="s">
        <v>2602</v>
      </c>
    </row>
    <row r="522" spans="1:7" x14ac:dyDescent="0.4">
      <c r="A522" t="s">
        <v>414</v>
      </c>
      <c r="B522" t="s">
        <v>2593</v>
      </c>
      <c r="C522" t="s">
        <v>2756</v>
      </c>
      <c r="E522" t="s">
        <v>2591</v>
      </c>
      <c r="F522" t="s">
        <v>2628</v>
      </c>
      <c r="G522" t="s">
        <v>2696</v>
      </c>
    </row>
    <row r="523" spans="1:7" x14ac:dyDescent="0.4">
      <c r="A523" t="s">
        <v>415</v>
      </c>
      <c r="B523" t="s">
        <v>868</v>
      </c>
      <c r="C523" t="s">
        <v>2545</v>
      </c>
      <c r="D523" t="s">
        <v>2219</v>
      </c>
      <c r="E523" t="s">
        <v>2608</v>
      </c>
      <c r="F523" t="s">
        <v>2607</v>
      </c>
      <c r="G523" t="s">
        <v>2690</v>
      </c>
    </row>
    <row r="524" spans="1:7" x14ac:dyDescent="0.4">
      <c r="A524" t="s">
        <v>416</v>
      </c>
      <c r="B524" t="s">
        <v>868</v>
      </c>
      <c r="C524" t="s">
        <v>2547</v>
      </c>
      <c r="D524" t="s">
        <v>2548</v>
      </c>
      <c r="E524" t="s">
        <v>2608</v>
      </c>
      <c r="F524" t="s">
        <v>2607</v>
      </c>
      <c r="G524" t="s">
        <v>2757</v>
      </c>
    </row>
    <row r="525" spans="1:7" x14ac:dyDescent="0.4">
      <c r="A525" t="s">
        <v>417</v>
      </c>
      <c r="B525" t="s">
        <v>2593</v>
      </c>
      <c r="C525" t="s">
        <v>2550</v>
      </c>
      <c r="D525" t="s">
        <v>975</v>
      </c>
      <c r="E525" t="s">
        <v>2608</v>
      </c>
      <c r="F525" t="s">
        <v>2623</v>
      </c>
      <c r="G525" t="s">
        <v>2599</v>
      </c>
    </row>
    <row r="526" spans="1:7" x14ac:dyDescent="0.4">
      <c r="A526" t="s">
        <v>2552</v>
      </c>
      <c r="B526" t="s">
        <v>2590</v>
      </c>
      <c r="C526" t="s">
        <v>2554</v>
      </c>
      <c r="D526" t="s">
        <v>2558</v>
      </c>
      <c r="E526" t="s">
        <v>2591</v>
      </c>
      <c r="F526" t="s">
        <v>2598</v>
      </c>
      <c r="G526" t="s">
        <v>2612</v>
      </c>
    </row>
    <row r="527" spans="1:7" x14ac:dyDescent="0.4">
      <c r="A527" t="s">
        <v>2560</v>
      </c>
      <c r="B527" t="s">
        <v>868</v>
      </c>
      <c r="C527" t="s">
        <v>2563</v>
      </c>
      <c r="D527" t="s">
        <v>2566</v>
      </c>
      <c r="E527" t="s">
        <v>2608</v>
      </c>
      <c r="F527" t="s">
        <v>2607</v>
      </c>
      <c r="G527" t="s">
        <v>2602</v>
      </c>
    </row>
    <row r="528" spans="1:7" x14ac:dyDescent="0.4">
      <c r="A528" t="s">
        <v>2567</v>
      </c>
      <c r="B528" t="s">
        <v>868</v>
      </c>
      <c r="C528" t="s">
        <v>2569</v>
      </c>
      <c r="D528" t="s">
        <v>2566</v>
      </c>
      <c r="E528" t="s">
        <v>2608</v>
      </c>
      <c r="F528" t="s">
        <v>2626</v>
      </c>
      <c r="G528" t="s">
        <v>2662</v>
      </c>
    </row>
    <row r="529" spans="1:7" x14ac:dyDescent="0.4">
      <c r="A529" t="s">
        <v>2570</v>
      </c>
      <c r="B529" t="s">
        <v>868</v>
      </c>
      <c r="C529" t="s">
        <v>2572</v>
      </c>
      <c r="D529" t="s">
        <v>2566</v>
      </c>
      <c r="E529" t="s">
        <v>2608</v>
      </c>
      <c r="F529" t="s">
        <v>1596</v>
      </c>
      <c r="G529" t="s">
        <v>2662</v>
      </c>
    </row>
    <row r="530" spans="1:7" x14ac:dyDescent="0.4">
      <c r="A530" t="s">
        <v>2573</v>
      </c>
      <c r="B530" t="s">
        <v>885</v>
      </c>
      <c r="C530" t="s">
        <v>2575</v>
      </c>
      <c r="D530" t="s">
        <v>642</v>
      </c>
      <c r="E530" t="s">
        <v>2604</v>
      </c>
      <c r="F530" t="s">
        <v>1321</v>
      </c>
      <c r="G530" t="s">
        <v>1321</v>
      </c>
    </row>
    <row r="531" spans="1:7" x14ac:dyDescent="0.4">
      <c r="A531" t="s">
        <v>2577</v>
      </c>
      <c r="B531" t="s">
        <v>868</v>
      </c>
      <c r="C531" t="s">
        <v>2579</v>
      </c>
      <c r="D531" t="s">
        <v>2580</v>
      </c>
      <c r="E531" t="s">
        <v>2608</v>
      </c>
      <c r="F531" t="s">
        <v>2607</v>
      </c>
      <c r="G531" t="s">
        <v>2662</v>
      </c>
    </row>
    <row r="532" spans="1:7" x14ac:dyDescent="0.4">
      <c r="A532" t="s">
        <v>2581</v>
      </c>
      <c r="B532" t="s">
        <v>2590</v>
      </c>
      <c r="C532" t="s">
        <v>2583</v>
      </c>
      <c r="D532" t="s">
        <v>800</v>
      </c>
      <c r="E532" t="s">
        <v>2591</v>
      </c>
      <c r="F532" t="s">
        <v>588</v>
      </c>
      <c r="G532" t="s">
        <v>2597</v>
      </c>
    </row>
    <row r="533" spans="1:7" x14ac:dyDescent="0.4">
      <c r="A533" t="s">
        <v>2758</v>
      </c>
      <c r="B533" t="s">
        <v>885</v>
      </c>
      <c r="C533" t="s">
        <v>2425</v>
      </c>
      <c r="D533" t="s">
        <v>2321</v>
      </c>
      <c r="E533" t="s">
        <v>2591</v>
      </c>
      <c r="F533" t="s">
        <v>1249</v>
      </c>
      <c r="G533" t="s">
        <v>2759</v>
      </c>
    </row>
    <row r="534" spans="1:7" x14ac:dyDescent="0.4">
      <c r="A534" t="s">
        <v>10354</v>
      </c>
      <c r="B534" t="s">
        <v>10370</v>
      </c>
      <c r="C534" t="s">
        <v>10355</v>
      </c>
      <c r="D534" t="s">
        <v>2152</v>
      </c>
      <c r="E534" t="s">
        <v>2591</v>
      </c>
      <c r="F534" t="s">
        <v>10371</v>
      </c>
      <c r="G534" t="s">
        <v>10372</v>
      </c>
    </row>
    <row r="535" spans="1:7" x14ac:dyDescent="0.4">
      <c r="A535" t="s">
        <v>10357</v>
      </c>
      <c r="B535" t="s">
        <v>885</v>
      </c>
      <c r="C535" t="s">
        <v>10358</v>
      </c>
      <c r="D535" t="s">
        <v>2303</v>
      </c>
      <c r="E535" t="s">
        <v>2591</v>
      </c>
      <c r="F535" t="s">
        <v>1249</v>
      </c>
      <c r="G535" t="s">
        <v>2602</v>
      </c>
    </row>
    <row r="536" spans="1:7" x14ac:dyDescent="0.4">
      <c r="A536" t="s">
        <v>10361</v>
      </c>
      <c r="B536" t="s">
        <v>10370</v>
      </c>
      <c r="C536" t="s">
        <v>10362</v>
      </c>
      <c r="D536" t="s">
        <v>975</v>
      </c>
      <c r="E536" t="s">
        <v>2591</v>
      </c>
      <c r="F536" t="s">
        <v>10371</v>
      </c>
      <c r="G536" t="s">
        <v>10372</v>
      </c>
    </row>
    <row r="537" spans="1:7" x14ac:dyDescent="0.4">
      <c r="A537" t="s">
        <v>10364</v>
      </c>
      <c r="B537" t="s">
        <v>10370</v>
      </c>
      <c r="C537" t="s">
        <v>10365</v>
      </c>
      <c r="D537" t="s">
        <v>603</v>
      </c>
      <c r="E537" t="s">
        <v>2591</v>
      </c>
      <c r="F537" t="s">
        <v>10371</v>
      </c>
      <c r="G537" t="s">
        <v>10373</v>
      </c>
    </row>
    <row r="538" spans="1:7" x14ac:dyDescent="0.4">
      <c r="A538" t="s">
        <v>10340</v>
      </c>
      <c r="B538" t="s">
        <v>10342</v>
      </c>
      <c r="C538" t="s">
        <v>10342</v>
      </c>
      <c r="D538" t="s">
        <v>10374</v>
      </c>
      <c r="E538" t="s">
        <v>10376</v>
      </c>
      <c r="F538" t="s">
        <v>10378</v>
      </c>
      <c r="G538" t="s">
        <v>10381</v>
      </c>
    </row>
    <row r="539" spans="1:7" x14ac:dyDescent="0.4">
      <c r="A539" t="s">
        <v>10346</v>
      </c>
      <c r="B539" t="s">
        <v>10348</v>
      </c>
      <c r="C539" t="s">
        <v>10348</v>
      </c>
      <c r="D539" t="s">
        <v>10375</v>
      </c>
      <c r="E539" t="s">
        <v>10377</v>
      </c>
      <c r="F539" t="s">
        <v>10380</v>
      </c>
      <c r="G539" t="s">
        <v>10382</v>
      </c>
    </row>
    <row r="540" spans="1:7" x14ac:dyDescent="0.4">
      <c r="A540" t="s">
        <v>10351</v>
      </c>
      <c r="B540" t="s">
        <v>10353</v>
      </c>
      <c r="C540" t="s">
        <v>10353</v>
      </c>
      <c r="D540" t="s">
        <v>1152</v>
      </c>
      <c r="E540" t="s">
        <v>10376</v>
      </c>
      <c r="F540" t="s">
        <v>10379</v>
      </c>
      <c r="G540" t="s">
        <v>2592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171"/>
  <sheetViews>
    <sheetView workbookViewId="0">
      <pane ySplit="1" topLeftCell="A2" activePane="bottomLeft" state="frozen"/>
      <selection pane="bottomLeft" activeCell="C20" sqref="C20"/>
    </sheetView>
  </sheetViews>
  <sheetFormatPr defaultColWidth="8.796875" defaultRowHeight="17.399999999999999" x14ac:dyDescent="0.4"/>
  <cols>
    <col min="1" max="1" width="11.8984375" bestFit="1" customWidth="1"/>
  </cols>
  <sheetData>
    <row r="1" spans="1:13" x14ac:dyDescent="0.4">
      <c r="A1" t="s">
        <v>10383</v>
      </c>
      <c r="B1" t="s">
        <v>2760</v>
      </c>
      <c r="C1" t="s">
        <v>2761</v>
      </c>
      <c r="D1" t="s">
        <v>2762</v>
      </c>
      <c r="E1" t="s">
        <v>2763</v>
      </c>
      <c r="F1" t="s">
        <v>2764</v>
      </c>
      <c r="G1" t="s">
        <v>2765</v>
      </c>
      <c r="H1" t="s">
        <v>2766</v>
      </c>
      <c r="I1" t="s">
        <v>2767</v>
      </c>
      <c r="J1" t="s">
        <v>2768</v>
      </c>
      <c r="K1" t="s">
        <v>2769</v>
      </c>
      <c r="L1" t="s">
        <v>7</v>
      </c>
      <c r="M1" t="s">
        <v>2770</v>
      </c>
    </row>
    <row r="2" spans="1:13" x14ac:dyDescent="0.4">
      <c r="A2">
        <v>110000624</v>
      </c>
      <c r="B2" t="s">
        <v>2243</v>
      </c>
      <c r="C2" t="s">
        <v>2771</v>
      </c>
      <c r="D2" t="s">
        <v>647</v>
      </c>
      <c r="F2" t="s">
        <v>2772</v>
      </c>
      <c r="G2" t="s">
        <v>647</v>
      </c>
      <c r="I2" t="s">
        <v>598</v>
      </c>
      <c r="J2">
        <v>8268931619.7034597</v>
      </c>
    </row>
    <row r="3" spans="1:13" x14ac:dyDescent="0.4">
      <c r="A3">
        <v>110000624</v>
      </c>
      <c r="B3" t="s">
        <v>2243</v>
      </c>
      <c r="C3" t="s">
        <v>2771</v>
      </c>
      <c r="D3" t="s">
        <v>647</v>
      </c>
      <c r="F3" t="s">
        <v>2773</v>
      </c>
      <c r="G3" t="s">
        <v>647</v>
      </c>
      <c r="I3" t="s">
        <v>598</v>
      </c>
      <c r="J3">
        <v>41017446093.410217</v>
      </c>
    </row>
    <row r="4" spans="1:13" x14ac:dyDescent="0.4">
      <c r="A4">
        <v>110000624</v>
      </c>
      <c r="B4" t="s">
        <v>2774</v>
      </c>
      <c r="C4" t="s">
        <v>2771</v>
      </c>
      <c r="D4" t="s">
        <v>2775</v>
      </c>
      <c r="F4" t="s">
        <v>2776</v>
      </c>
      <c r="G4" t="s">
        <v>2775</v>
      </c>
      <c r="H4" t="s">
        <v>2774</v>
      </c>
      <c r="I4" t="s">
        <v>598</v>
      </c>
      <c r="J4">
        <v>141037185.70675451</v>
      </c>
    </row>
    <row r="5" spans="1:13" x14ac:dyDescent="0.4">
      <c r="A5">
        <v>110000627</v>
      </c>
      <c r="B5" t="s">
        <v>2236</v>
      </c>
      <c r="C5" t="s">
        <v>2777</v>
      </c>
      <c r="D5" t="s">
        <v>647</v>
      </c>
      <c r="F5" t="s">
        <v>2772</v>
      </c>
      <c r="G5" t="s">
        <v>647</v>
      </c>
      <c r="I5" t="s">
        <v>598</v>
      </c>
      <c r="J5">
        <v>98848051734.367996</v>
      </c>
    </row>
    <row r="6" spans="1:13" x14ac:dyDescent="0.4">
      <c r="A6">
        <v>110000627</v>
      </c>
      <c r="B6" t="s">
        <v>2236</v>
      </c>
      <c r="C6" t="s">
        <v>2777</v>
      </c>
      <c r="D6" t="s">
        <v>647</v>
      </c>
      <c r="F6" t="s">
        <v>2773</v>
      </c>
      <c r="G6" t="s">
        <v>647</v>
      </c>
      <c r="I6" t="s">
        <v>598</v>
      </c>
      <c r="J6">
        <v>359337709624.48798</v>
      </c>
    </row>
    <row r="7" spans="1:13" x14ac:dyDescent="0.4">
      <c r="A7">
        <v>200000011</v>
      </c>
      <c r="B7" t="s">
        <v>851</v>
      </c>
      <c r="C7" t="s">
        <v>2778</v>
      </c>
      <c r="D7" t="s">
        <v>2775</v>
      </c>
      <c r="F7" t="s">
        <v>2779</v>
      </c>
      <c r="G7" t="s">
        <v>2775</v>
      </c>
      <c r="H7" t="s">
        <v>2779</v>
      </c>
      <c r="I7" t="s">
        <v>853</v>
      </c>
      <c r="J7">
        <v>86733665</v>
      </c>
    </row>
    <row r="8" spans="1:13" x14ac:dyDescent="0.4">
      <c r="A8">
        <v>200000015</v>
      </c>
      <c r="B8" t="s">
        <v>959</v>
      </c>
      <c r="C8" t="s">
        <v>2780</v>
      </c>
      <c r="D8" t="s">
        <v>595</v>
      </c>
      <c r="E8">
        <v>1</v>
      </c>
      <c r="F8" t="s">
        <v>2781</v>
      </c>
      <c r="G8" t="s">
        <v>595</v>
      </c>
      <c r="H8" t="s">
        <v>2781</v>
      </c>
      <c r="I8" t="s">
        <v>961</v>
      </c>
      <c r="J8">
        <v>354669724.19124621</v>
      </c>
      <c r="K8">
        <v>12</v>
      </c>
      <c r="L8" s="1">
        <v>49034</v>
      </c>
      <c r="M8" s="1">
        <v>38837</v>
      </c>
    </row>
    <row r="9" spans="1:13" x14ac:dyDescent="0.4">
      <c r="A9">
        <v>200000015</v>
      </c>
      <c r="B9" t="s">
        <v>959</v>
      </c>
      <c r="C9" t="s">
        <v>2780</v>
      </c>
      <c r="D9" t="s">
        <v>595</v>
      </c>
      <c r="E9">
        <v>2</v>
      </c>
      <c r="F9" t="s">
        <v>2782</v>
      </c>
      <c r="G9" t="s">
        <v>595</v>
      </c>
      <c r="H9" t="s">
        <v>2782</v>
      </c>
      <c r="I9" t="s">
        <v>961</v>
      </c>
      <c r="J9">
        <v>60525059705.593887</v>
      </c>
      <c r="K9">
        <v>13.68</v>
      </c>
      <c r="L9" s="1">
        <v>53417</v>
      </c>
      <c r="M9" s="1">
        <v>38898</v>
      </c>
    </row>
    <row r="10" spans="1:13" x14ac:dyDescent="0.4">
      <c r="A10">
        <v>200000015</v>
      </c>
      <c r="B10" t="s">
        <v>959</v>
      </c>
      <c r="C10" t="s">
        <v>2780</v>
      </c>
      <c r="D10" t="s">
        <v>595</v>
      </c>
      <c r="E10">
        <v>3</v>
      </c>
      <c r="F10" t="s">
        <v>2783</v>
      </c>
      <c r="G10" t="s">
        <v>595</v>
      </c>
      <c r="H10" t="s">
        <v>2783</v>
      </c>
      <c r="I10" t="s">
        <v>961</v>
      </c>
      <c r="J10">
        <v>1477903812.3762209</v>
      </c>
      <c r="K10">
        <v>12.91</v>
      </c>
      <c r="L10" s="1">
        <v>53417</v>
      </c>
      <c r="M10" s="1">
        <v>39447</v>
      </c>
    </row>
    <row r="11" spans="1:13" x14ac:dyDescent="0.4">
      <c r="A11">
        <v>200000015</v>
      </c>
      <c r="B11" t="s">
        <v>959</v>
      </c>
      <c r="C11" t="s">
        <v>2780</v>
      </c>
      <c r="D11" t="s">
        <v>595</v>
      </c>
      <c r="E11">
        <v>4</v>
      </c>
      <c r="F11" t="s">
        <v>2784</v>
      </c>
      <c r="G11" t="s">
        <v>595</v>
      </c>
      <c r="H11" t="s">
        <v>2784</v>
      </c>
      <c r="I11" t="s">
        <v>961</v>
      </c>
      <c r="J11">
        <v>4637047481.6877556</v>
      </c>
      <c r="K11">
        <v>10.75</v>
      </c>
      <c r="L11" s="1">
        <v>51956</v>
      </c>
      <c r="M11" s="1">
        <v>38352</v>
      </c>
    </row>
    <row r="12" spans="1:13" x14ac:dyDescent="0.4">
      <c r="A12">
        <v>200000015</v>
      </c>
      <c r="B12" t="s">
        <v>959</v>
      </c>
      <c r="C12" t="s">
        <v>2780</v>
      </c>
      <c r="D12" t="s">
        <v>595</v>
      </c>
      <c r="E12">
        <v>6</v>
      </c>
      <c r="F12" t="s">
        <v>2785</v>
      </c>
      <c r="G12" t="s">
        <v>595</v>
      </c>
      <c r="H12" t="s">
        <v>2785</v>
      </c>
      <c r="I12" t="s">
        <v>961</v>
      </c>
      <c r="J12">
        <v>122443476.8949655</v>
      </c>
      <c r="K12">
        <v>13</v>
      </c>
      <c r="L12" s="1">
        <v>49765</v>
      </c>
      <c r="M12" s="1">
        <v>38868</v>
      </c>
    </row>
    <row r="13" spans="1:13" x14ac:dyDescent="0.4">
      <c r="A13">
        <v>200000015</v>
      </c>
      <c r="B13" t="s">
        <v>959</v>
      </c>
      <c r="C13" t="s">
        <v>2780</v>
      </c>
      <c r="D13" t="s">
        <v>595</v>
      </c>
      <c r="E13">
        <v>7</v>
      </c>
      <c r="F13" t="s">
        <v>2786</v>
      </c>
      <c r="G13" t="s">
        <v>595</v>
      </c>
      <c r="H13" t="s">
        <v>2786</v>
      </c>
      <c r="I13" t="s">
        <v>961</v>
      </c>
      <c r="J13">
        <v>216506578.15986961</v>
      </c>
      <c r="K13">
        <v>10.3</v>
      </c>
      <c r="L13" s="1">
        <v>49765</v>
      </c>
      <c r="M13" s="1">
        <v>38960</v>
      </c>
    </row>
    <row r="14" spans="1:13" x14ac:dyDescent="0.4">
      <c r="A14">
        <v>200000015</v>
      </c>
      <c r="B14" t="s">
        <v>959</v>
      </c>
      <c r="C14" t="s">
        <v>2780</v>
      </c>
      <c r="D14" t="s">
        <v>595</v>
      </c>
      <c r="E14">
        <v>8</v>
      </c>
      <c r="F14" t="s">
        <v>2787</v>
      </c>
      <c r="G14" t="s">
        <v>595</v>
      </c>
      <c r="H14" t="s">
        <v>2787</v>
      </c>
      <c r="I14" t="s">
        <v>961</v>
      </c>
      <c r="J14">
        <v>957625249.55326903</v>
      </c>
      <c r="K14">
        <v>8.4</v>
      </c>
      <c r="L14" s="1">
        <v>49064</v>
      </c>
      <c r="M14" s="1">
        <v>40117</v>
      </c>
    </row>
    <row r="15" spans="1:13" x14ac:dyDescent="0.4">
      <c r="A15">
        <v>200000015</v>
      </c>
      <c r="B15" t="s">
        <v>959</v>
      </c>
      <c r="C15" t="s">
        <v>2780</v>
      </c>
      <c r="D15" t="s">
        <v>595</v>
      </c>
      <c r="E15">
        <v>10</v>
      </c>
      <c r="F15" t="s">
        <v>2788</v>
      </c>
      <c r="G15" t="s">
        <v>595</v>
      </c>
      <c r="H15" t="s">
        <v>2788</v>
      </c>
      <c r="I15" t="s">
        <v>961</v>
      </c>
      <c r="J15">
        <v>0</v>
      </c>
      <c r="K15">
        <v>10.45</v>
      </c>
      <c r="L15" s="1">
        <v>51226</v>
      </c>
      <c r="M15" s="1">
        <v>39325</v>
      </c>
    </row>
    <row r="16" spans="1:13" x14ac:dyDescent="0.4">
      <c r="A16">
        <v>200000015</v>
      </c>
      <c r="B16" t="s">
        <v>959</v>
      </c>
      <c r="C16" t="s">
        <v>2780</v>
      </c>
      <c r="D16" t="s">
        <v>595</v>
      </c>
      <c r="E16">
        <v>11</v>
      </c>
      <c r="F16" t="s">
        <v>2789</v>
      </c>
      <c r="G16" t="s">
        <v>595</v>
      </c>
      <c r="H16" t="s">
        <v>2789</v>
      </c>
      <c r="I16" t="s">
        <v>961</v>
      </c>
      <c r="J16">
        <v>71630708.551322609</v>
      </c>
      <c r="K16">
        <v>14</v>
      </c>
      <c r="L16" s="1">
        <v>51591</v>
      </c>
      <c r="M16" s="1">
        <v>38929</v>
      </c>
    </row>
    <row r="17" spans="1:13" x14ac:dyDescent="0.4">
      <c r="A17">
        <v>200000015</v>
      </c>
      <c r="B17" t="s">
        <v>959</v>
      </c>
      <c r="C17" t="s">
        <v>2780</v>
      </c>
      <c r="D17" t="s">
        <v>595</v>
      </c>
      <c r="E17">
        <v>12</v>
      </c>
      <c r="F17" t="s">
        <v>2790</v>
      </c>
      <c r="G17" t="s">
        <v>595</v>
      </c>
      <c r="H17" t="s">
        <v>2790</v>
      </c>
      <c r="I17" t="s">
        <v>961</v>
      </c>
      <c r="J17">
        <v>1469406693.9241071</v>
      </c>
      <c r="K17">
        <v>13.5</v>
      </c>
      <c r="L17" s="1">
        <v>51956</v>
      </c>
      <c r="M17" s="1">
        <v>38929</v>
      </c>
    </row>
    <row r="18" spans="1:13" x14ac:dyDescent="0.4">
      <c r="A18">
        <v>200000015</v>
      </c>
      <c r="B18" t="s">
        <v>959</v>
      </c>
      <c r="C18" t="s">
        <v>2780</v>
      </c>
      <c r="D18" t="s">
        <v>595</v>
      </c>
      <c r="E18">
        <v>13</v>
      </c>
      <c r="F18" t="s">
        <v>2791</v>
      </c>
      <c r="G18" t="s">
        <v>595</v>
      </c>
      <c r="H18" t="s">
        <v>2791</v>
      </c>
      <c r="I18" t="s">
        <v>961</v>
      </c>
      <c r="J18">
        <v>751315213.53593659</v>
      </c>
      <c r="K18">
        <v>11.84</v>
      </c>
      <c r="L18" s="1">
        <v>52139</v>
      </c>
      <c r="M18" s="1">
        <v>39355</v>
      </c>
    </row>
    <row r="19" spans="1:13" x14ac:dyDescent="0.4">
      <c r="A19">
        <v>200000015</v>
      </c>
      <c r="B19" t="s">
        <v>959</v>
      </c>
      <c r="C19" t="s">
        <v>2780</v>
      </c>
      <c r="D19" t="s">
        <v>595</v>
      </c>
      <c r="E19">
        <v>14</v>
      </c>
      <c r="F19" t="s">
        <v>2792</v>
      </c>
      <c r="G19" t="s">
        <v>595</v>
      </c>
      <c r="H19" t="s">
        <v>2792</v>
      </c>
      <c r="I19" t="s">
        <v>961</v>
      </c>
      <c r="J19">
        <v>0</v>
      </c>
      <c r="K19">
        <v>9.2200000000000006</v>
      </c>
      <c r="L19" s="1">
        <v>49765</v>
      </c>
      <c r="M19" s="1">
        <v>39294</v>
      </c>
    </row>
    <row r="20" spans="1:13" x14ac:dyDescent="0.4">
      <c r="A20">
        <v>200000015</v>
      </c>
      <c r="B20" t="s">
        <v>959</v>
      </c>
      <c r="C20" t="s">
        <v>2780</v>
      </c>
      <c r="D20" t="s">
        <v>595</v>
      </c>
      <c r="E20">
        <v>15</v>
      </c>
      <c r="F20" t="s">
        <v>2793</v>
      </c>
      <c r="G20" t="s">
        <v>595</v>
      </c>
      <c r="H20" t="s">
        <v>2793</v>
      </c>
      <c r="I20" t="s">
        <v>961</v>
      </c>
      <c r="J20">
        <v>0</v>
      </c>
      <c r="K20">
        <v>9.58</v>
      </c>
      <c r="L20" s="1">
        <v>51774</v>
      </c>
      <c r="M20" s="1">
        <v>39355</v>
      </c>
    </row>
    <row r="21" spans="1:13" x14ac:dyDescent="0.4">
      <c r="A21">
        <v>200000015</v>
      </c>
      <c r="B21" t="s">
        <v>959</v>
      </c>
      <c r="C21" t="s">
        <v>2780</v>
      </c>
      <c r="D21" t="s">
        <v>595</v>
      </c>
      <c r="E21">
        <v>16</v>
      </c>
      <c r="F21" t="s">
        <v>2794</v>
      </c>
      <c r="G21" t="s">
        <v>595</v>
      </c>
      <c r="H21" t="s">
        <v>2794</v>
      </c>
      <c r="I21" t="s">
        <v>961</v>
      </c>
      <c r="J21">
        <v>1918904260.040947</v>
      </c>
      <c r="K21">
        <v>9</v>
      </c>
      <c r="L21" s="1">
        <v>47907</v>
      </c>
      <c r="M21" s="1">
        <v>39478</v>
      </c>
    </row>
    <row r="22" spans="1:13" x14ac:dyDescent="0.4">
      <c r="A22">
        <v>200000015</v>
      </c>
      <c r="B22" t="s">
        <v>959</v>
      </c>
      <c r="C22" t="s">
        <v>2780</v>
      </c>
      <c r="D22" t="s">
        <v>595</v>
      </c>
      <c r="E22">
        <v>18</v>
      </c>
      <c r="F22" t="s">
        <v>2795</v>
      </c>
      <c r="G22" t="s">
        <v>595</v>
      </c>
      <c r="H22" t="s">
        <v>2795</v>
      </c>
      <c r="I22" t="s">
        <v>961</v>
      </c>
      <c r="J22">
        <v>1754060162.069932</v>
      </c>
      <c r="K22">
        <v>13.33</v>
      </c>
      <c r="L22" s="1">
        <v>50678</v>
      </c>
      <c r="M22" s="1">
        <v>39416</v>
      </c>
    </row>
    <row r="23" spans="1:13" x14ac:dyDescent="0.4">
      <c r="A23">
        <v>200000015</v>
      </c>
      <c r="B23" t="s">
        <v>959</v>
      </c>
      <c r="C23" t="s">
        <v>2780</v>
      </c>
      <c r="D23" t="s">
        <v>595</v>
      </c>
      <c r="E23">
        <v>19</v>
      </c>
      <c r="F23" t="s">
        <v>2796</v>
      </c>
      <c r="G23" t="s">
        <v>595</v>
      </c>
      <c r="H23" t="s">
        <v>2796</v>
      </c>
      <c r="I23" t="s">
        <v>961</v>
      </c>
      <c r="J23">
        <v>12745677.678171281</v>
      </c>
      <c r="K23">
        <v>11.8</v>
      </c>
      <c r="L23" s="1">
        <v>47938</v>
      </c>
      <c r="M23" s="1">
        <v>39325</v>
      </c>
    </row>
    <row r="24" spans="1:13" x14ac:dyDescent="0.4">
      <c r="A24">
        <v>200000015</v>
      </c>
      <c r="B24" t="s">
        <v>959</v>
      </c>
      <c r="C24" t="s">
        <v>2780</v>
      </c>
      <c r="D24" t="s">
        <v>2775</v>
      </c>
      <c r="F24" t="s">
        <v>2781</v>
      </c>
      <c r="G24" t="s">
        <v>2775</v>
      </c>
      <c r="H24" t="s">
        <v>2781</v>
      </c>
      <c r="I24" t="s">
        <v>961</v>
      </c>
      <c r="J24">
        <v>1398625697.2179949</v>
      </c>
    </row>
    <row r="25" spans="1:13" x14ac:dyDescent="0.4">
      <c r="A25">
        <v>200000015</v>
      </c>
      <c r="B25" t="s">
        <v>959</v>
      </c>
      <c r="C25" t="s">
        <v>2780</v>
      </c>
      <c r="D25" t="s">
        <v>2775</v>
      </c>
      <c r="F25" t="s">
        <v>2782</v>
      </c>
      <c r="G25" t="s">
        <v>2775</v>
      </c>
      <c r="H25" t="s">
        <v>2782</v>
      </c>
      <c r="I25" t="s">
        <v>961</v>
      </c>
      <c r="J25">
        <v>1733157250.677731</v>
      </c>
    </row>
    <row r="26" spans="1:13" x14ac:dyDescent="0.4">
      <c r="A26">
        <v>200000015</v>
      </c>
      <c r="B26" t="s">
        <v>959</v>
      </c>
      <c r="C26" t="s">
        <v>2780</v>
      </c>
      <c r="D26" t="s">
        <v>2775</v>
      </c>
      <c r="F26" t="s">
        <v>2783</v>
      </c>
      <c r="G26" t="s">
        <v>2775</v>
      </c>
      <c r="H26" t="s">
        <v>2783</v>
      </c>
      <c r="I26" t="s">
        <v>961</v>
      </c>
      <c r="J26">
        <v>1857979920.739289</v>
      </c>
    </row>
    <row r="27" spans="1:13" x14ac:dyDescent="0.4">
      <c r="A27">
        <v>200000015</v>
      </c>
      <c r="B27" t="s">
        <v>959</v>
      </c>
      <c r="C27" t="s">
        <v>2780</v>
      </c>
      <c r="D27" t="s">
        <v>2775</v>
      </c>
      <c r="F27" t="s">
        <v>2784</v>
      </c>
      <c r="G27" t="s">
        <v>2775</v>
      </c>
      <c r="H27" t="s">
        <v>2784</v>
      </c>
      <c r="I27" t="s">
        <v>961</v>
      </c>
      <c r="J27">
        <v>2581084701.0142059</v>
      </c>
    </row>
    <row r="28" spans="1:13" x14ac:dyDescent="0.4">
      <c r="A28">
        <v>200000015</v>
      </c>
      <c r="B28" t="s">
        <v>959</v>
      </c>
      <c r="C28" t="s">
        <v>2780</v>
      </c>
      <c r="D28" t="s">
        <v>2775</v>
      </c>
      <c r="F28" t="s">
        <v>2785</v>
      </c>
      <c r="G28" t="s">
        <v>2775</v>
      </c>
      <c r="H28" t="s">
        <v>2785</v>
      </c>
      <c r="I28" t="s">
        <v>961</v>
      </c>
      <c r="J28">
        <v>281254620.76497972</v>
      </c>
    </row>
    <row r="29" spans="1:13" x14ac:dyDescent="0.4">
      <c r="A29">
        <v>200000015</v>
      </c>
      <c r="B29" t="s">
        <v>959</v>
      </c>
      <c r="C29" t="s">
        <v>2780</v>
      </c>
      <c r="D29" t="s">
        <v>2775</v>
      </c>
      <c r="F29" t="s">
        <v>2786</v>
      </c>
      <c r="G29" t="s">
        <v>2775</v>
      </c>
      <c r="H29" t="s">
        <v>2786</v>
      </c>
      <c r="I29" t="s">
        <v>961</v>
      </c>
      <c r="J29">
        <v>489009166.91917157</v>
      </c>
    </row>
    <row r="30" spans="1:13" x14ac:dyDescent="0.4">
      <c r="A30">
        <v>200000015</v>
      </c>
      <c r="B30" t="s">
        <v>959</v>
      </c>
      <c r="C30" t="s">
        <v>2780</v>
      </c>
      <c r="D30" t="s">
        <v>2775</v>
      </c>
      <c r="F30" t="s">
        <v>2787</v>
      </c>
      <c r="G30" t="s">
        <v>2775</v>
      </c>
      <c r="H30" t="s">
        <v>2787</v>
      </c>
      <c r="I30" t="s">
        <v>961</v>
      </c>
      <c r="J30">
        <v>0</v>
      </c>
    </row>
    <row r="31" spans="1:13" x14ac:dyDescent="0.4">
      <c r="A31">
        <v>200000015</v>
      </c>
      <c r="B31" t="s">
        <v>959</v>
      </c>
      <c r="C31" t="s">
        <v>2780</v>
      </c>
      <c r="D31" t="s">
        <v>2775</v>
      </c>
      <c r="F31" t="s">
        <v>2797</v>
      </c>
      <c r="G31" t="s">
        <v>2775</v>
      </c>
      <c r="H31" t="s">
        <v>2797</v>
      </c>
      <c r="I31" t="s">
        <v>961</v>
      </c>
      <c r="J31">
        <v>0</v>
      </c>
    </row>
    <row r="32" spans="1:13" x14ac:dyDescent="0.4">
      <c r="A32">
        <v>200000015</v>
      </c>
      <c r="B32" t="s">
        <v>959</v>
      </c>
      <c r="C32" t="s">
        <v>2780</v>
      </c>
      <c r="D32" t="s">
        <v>2775</v>
      </c>
      <c r="F32" t="s">
        <v>2788</v>
      </c>
      <c r="G32" t="s">
        <v>2775</v>
      </c>
      <c r="H32" t="s">
        <v>2788</v>
      </c>
      <c r="I32" t="s">
        <v>961</v>
      </c>
      <c r="J32">
        <v>2339936479.343205</v>
      </c>
    </row>
    <row r="33" spans="1:10" x14ac:dyDescent="0.4">
      <c r="A33">
        <v>200000015</v>
      </c>
      <c r="B33" t="s">
        <v>959</v>
      </c>
      <c r="C33" t="s">
        <v>2780</v>
      </c>
      <c r="D33" t="s">
        <v>2775</v>
      </c>
      <c r="F33" t="s">
        <v>2789</v>
      </c>
      <c r="G33" t="s">
        <v>2775</v>
      </c>
      <c r="H33" t="s">
        <v>2789</v>
      </c>
      <c r="I33" t="s">
        <v>961</v>
      </c>
      <c r="J33">
        <v>1910831997.5114391</v>
      </c>
    </row>
    <row r="34" spans="1:10" x14ac:dyDescent="0.4">
      <c r="A34">
        <v>200000015</v>
      </c>
      <c r="B34" t="s">
        <v>959</v>
      </c>
      <c r="C34" t="s">
        <v>2780</v>
      </c>
      <c r="D34" t="s">
        <v>2775</v>
      </c>
      <c r="F34" t="s">
        <v>2790</v>
      </c>
      <c r="G34" t="s">
        <v>2775</v>
      </c>
      <c r="H34" t="s">
        <v>2790</v>
      </c>
      <c r="I34" t="s">
        <v>961</v>
      </c>
      <c r="J34">
        <v>4324353522.6499538</v>
      </c>
    </row>
    <row r="35" spans="1:10" x14ac:dyDescent="0.4">
      <c r="A35">
        <v>200000015</v>
      </c>
      <c r="B35" t="s">
        <v>959</v>
      </c>
      <c r="C35" t="s">
        <v>2780</v>
      </c>
      <c r="D35" t="s">
        <v>2775</v>
      </c>
      <c r="F35" t="s">
        <v>2791</v>
      </c>
      <c r="G35" t="s">
        <v>2775</v>
      </c>
      <c r="H35" t="s">
        <v>2791</v>
      </c>
      <c r="I35" t="s">
        <v>961</v>
      </c>
      <c r="J35">
        <v>1015405655.0276459</v>
      </c>
    </row>
    <row r="36" spans="1:10" x14ac:dyDescent="0.4">
      <c r="A36">
        <v>200000015</v>
      </c>
      <c r="B36" t="s">
        <v>959</v>
      </c>
      <c r="C36" t="s">
        <v>2780</v>
      </c>
      <c r="D36" t="s">
        <v>2775</v>
      </c>
      <c r="F36" t="s">
        <v>2792</v>
      </c>
      <c r="G36" t="s">
        <v>2775</v>
      </c>
      <c r="H36" t="s">
        <v>2792</v>
      </c>
      <c r="I36" t="s">
        <v>961</v>
      </c>
      <c r="J36">
        <v>510251963.04945707</v>
      </c>
    </row>
    <row r="37" spans="1:10" x14ac:dyDescent="0.4">
      <c r="A37">
        <v>200000015</v>
      </c>
      <c r="B37" t="s">
        <v>959</v>
      </c>
      <c r="C37" t="s">
        <v>2780</v>
      </c>
      <c r="D37" t="s">
        <v>2775</v>
      </c>
      <c r="F37" t="s">
        <v>2793</v>
      </c>
      <c r="G37" t="s">
        <v>2775</v>
      </c>
      <c r="H37" t="s">
        <v>2793</v>
      </c>
      <c r="I37" t="s">
        <v>961</v>
      </c>
      <c r="J37">
        <v>0</v>
      </c>
    </row>
    <row r="38" spans="1:10" x14ac:dyDescent="0.4">
      <c r="A38">
        <v>200000015</v>
      </c>
      <c r="B38" t="s">
        <v>959</v>
      </c>
      <c r="C38" t="s">
        <v>2780</v>
      </c>
      <c r="D38" t="s">
        <v>2775</v>
      </c>
      <c r="F38" t="s">
        <v>2794</v>
      </c>
      <c r="G38" t="s">
        <v>2775</v>
      </c>
      <c r="H38" t="s">
        <v>2794</v>
      </c>
      <c r="I38" t="s">
        <v>961</v>
      </c>
      <c r="J38">
        <v>185662038.17869499</v>
      </c>
    </row>
    <row r="39" spans="1:10" x14ac:dyDescent="0.4">
      <c r="A39">
        <v>200000015</v>
      </c>
      <c r="B39" t="s">
        <v>959</v>
      </c>
      <c r="C39" t="s">
        <v>2780</v>
      </c>
      <c r="D39" t="s">
        <v>2775</v>
      </c>
      <c r="F39" t="s">
        <v>2795</v>
      </c>
      <c r="G39" t="s">
        <v>2775</v>
      </c>
      <c r="H39" t="s">
        <v>2795</v>
      </c>
      <c r="I39" t="s">
        <v>961</v>
      </c>
      <c r="J39">
        <v>1861123854.566571</v>
      </c>
    </row>
    <row r="40" spans="1:10" x14ac:dyDescent="0.4">
      <c r="A40">
        <v>200000015</v>
      </c>
      <c r="B40" t="s">
        <v>959</v>
      </c>
      <c r="C40" t="s">
        <v>2780</v>
      </c>
      <c r="D40" t="s">
        <v>2775</v>
      </c>
      <c r="F40" t="s">
        <v>2796</v>
      </c>
      <c r="G40" t="s">
        <v>2775</v>
      </c>
      <c r="H40" t="s">
        <v>2796</v>
      </c>
      <c r="I40" t="s">
        <v>961</v>
      </c>
      <c r="J40">
        <v>231206593.08202711</v>
      </c>
    </row>
    <row r="41" spans="1:10" x14ac:dyDescent="0.4">
      <c r="A41">
        <v>200000023</v>
      </c>
      <c r="B41" t="s">
        <v>1009</v>
      </c>
      <c r="C41" t="s">
        <v>2798</v>
      </c>
      <c r="D41" t="s">
        <v>2775</v>
      </c>
      <c r="F41" t="s">
        <v>2799</v>
      </c>
      <c r="G41" t="s">
        <v>2775</v>
      </c>
      <c r="H41" t="s">
        <v>2799</v>
      </c>
      <c r="I41" t="s">
        <v>733</v>
      </c>
      <c r="J41">
        <v>49221375</v>
      </c>
    </row>
    <row r="42" spans="1:10" x14ac:dyDescent="0.4">
      <c r="A42">
        <v>200000024</v>
      </c>
      <c r="B42" t="s">
        <v>891</v>
      </c>
      <c r="C42" t="s">
        <v>2800</v>
      </c>
      <c r="D42" t="s">
        <v>2775</v>
      </c>
      <c r="F42" t="s">
        <v>2801</v>
      </c>
      <c r="G42" t="s">
        <v>2775</v>
      </c>
      <c r="H42" t="s">
        <v>2801</v>
      </c>
      <c r="I42" t="s">
        <v>733</v>
      </c>
      <c r="J42">
        <v>52146120.009913273</v>
      </c>
    </row>
    <row r="43" spans="1:10" x14ac:dyDescent="0.4">
      <c r="A43">
        <v>200000024</v>
      </c>
      <c r="B43" t="s">
        <v>891</v>
      </c>
      <c r="C43" t="s">
        <v>2800</v>
      </c>
      <c r="D43" t="s">
        <v>2775</v>
      </c>
      <c r="F43" t="s">
        <v>2802</v>
      </c>
      <c r="G43" t="s">
        <v>2775</v>
      </c>
      <c r="H43" t="s">
        <v>2802</v>
      </c>
      <c r="I43" t="s">
        <v>733</v>
      </c>
      <c r="J43">
        <v>170289673.15737301</v>
      </c>
    </row>
    <row r="44" spans="1:10" x14ac:dyDescent="0.4">
      <c r="A44">
        <v>200000024</v>
      </c>
      <c r="B44" t="s">
        <v>891</v>
      </c>
      <c r="C44" t="s">
        <v>2800</v>
      </c>
      <c r="D44" t="s">
        <v>2775</v>
      </c>
      <c r="F44" t="s">
        <v>2803</v>
      </c>
      <c r="G44" t="s">
        <v>2775</v>
      </c>
      <c r="H44" t="s">
        <v>2803</v>
      </c>
      <c r="I44" t="s">
        <v>733</v>
      </c>
      <c r="J44">
        <v>407391.56257744739</v>
      </c>
    </row>
    <row r="45" spans="1:10" x14ac:dyDescent="0.4">
      <c r="A45">
        <v>200000024</v>
      </c>
      <c r="B45" t="s">
        <v>891</v>
      </c>
      <c r="C45" t="s">
        <v>2800</v>
      </c>
      <c r="D45" t="s">
        <v>2775</v>
      </c>
      <c r="F45" t="s">
        <v>2804</v>
      </c>
      <c r="G45" t="s">
        <v>2775</v>
      </c>
      <c r="H45" t="s">
        <v>2804</v>
      </c>
      <c r="I45" t="s">
        <v>733</v>
      </c>
      <c r="J45">
        <v>105921806.2701363</v>
      </c>
    </row>
    <row r="46" spans="1:10" x14ac:dyDescent="0.4">
      <c r="A46">
        <v>200000035</v>
      </c>
      <c r="B46" t="s">
        <v>877</v>
      </c>
      <c r="C46" t="s">
        <v>2805</v>
      </c>
      <c r="D46" t="s">
        <v>2775</v>
      </c>
      <c r="F46" t="s">
        <v>2806</v>
      </c>
      <c r="G46" t="s">
        <v>2775</v>
      </c>
      <c r="H46" t="s">
        <v>880</v>
      </c>
      <c r="I46" t="s">
        <v>733</v>
      </c>
      <c r="J46">
        <v>58510917</v>
      </c>
    </row>
    <row r="47" spans="1:10" x14ac:dyDescent="0.4">
      <c r="A47">
        <v>200000065</v>
      </c>
      <c r="B47" t="s">
        <v>1139</v>
      </c>
      <c r="C47" t="s">
        <v>2807</v>
      </c>
      <c r="D47" t="s">
        <v>2775</v>
      </c>
      <c r="F47" t="s">
        <v>2808</v>
      </c>
      <c r="G47" t="s">
        <v>2775</v>
      </c>
      <c r="H47" t="s">
        <v>2808</v>
      </c>
      <c r="I47" t="s">
        <v>733</v>
      </c>
      <c r="J47">
        <v>499682788.30211967</v>
      </c>
    </row>
    <row r="48" spans="1:10" x14ac:dyDescent="0.4">
      <c r="A48">
        <v>200000065</v>
      </c>
      <c r="B48" t="s">
        <v>1139</v>
      </c>
      <c r="C48" t="s">
        <v>2807</v>
      </c>
      <c r="D48" t="s">
        <v>2775</v>
      </c>
      <c r="F48" t="s">
        <v>2809</v>
      </c>
      <c r="G48" t="s">
        <v>2775</v>
      </c>
      <c r="H48" t="s">
        <v>2809</v>
      </c>
      <c r="I48" t="s">
        <v>733</v>
      </c>
      <c r="J48">
        <v>1200433476.846971</v>
      </c>
    </row>
    <row r="49" spans="1:10" x14ac:dyDescent="0.4">
      <c r="A49">
        <v>200000065</v>
      </c>
      <c r="B49" t="s">
        <v>1139</v>
      </c>
      <c r="C49" t="s">
        <v>2807</v>
      </c>
      <c r="D49" t="s">
        <v>2775</v>
      </c>
      <c r="F49" t="s">
        <v>2810</v>
      </c>
      <c r="G49" t="s">
        <v>2775</v>
      </c>
      <c r="H49" t="s">
        <v>2810</v>
      </c>
      <c r="I49" t="s">
        <v>733</v>
      </c>
      <c r="J49">
        <v>625342940.85090947</v>
      </c>
    </row>
    <row r="50" spans="1:10" x14ac:dyDescent="0.4">
      <c r="A50">
        <v>200000067</v>
      </c>
      <c r="B50" t="s">
        <v>1143</v>
      </c>
      <c r="C50" t="s">
        <v>2811</v>
      </c>
      <c r="D50" t="s">
        <v>2775</v>
      </c>
      <c r="F50" t="s">
        <v>2812</v>
      </c>
      <c r="G50" t="s">
        <v>2775</v>
      </c>
      <c r="H50" t="s">
        <v>2812</v>
      </c>
      <c r="I50" t="s">
        <v>853</v>
      </c>
      <c r="J50">
        <v>1022755170.918259</v>
      </c>
    </row>
    <row r="51" spans="1:10" x14ac:dyDescent="0.4">
      <c r="A51">
        <v>200000067</v>
      </c>
      <c r="B51" t="s">
        <v>1143</v>
      </c>
      <c r="C51" t="s">
        <v>2811</v>
      </c>
      <c r="D51" t="s">
        <v>2775</v>
      </c>
      <c r="F51" t="s">
        <v>2813</v>
      </c>
      <c r="G51" t="s">
        <v>2775</v>
      </c>
      <c r="H51" t="s">
        <v>2813</v>
      </c>
      <c r="I51" t="s">
        <v>853</v>
      </c>
      <c r="J51">
        <v>2611289798.0891719</v>
      </c>
    </row>
    <row r="52" spans="1:10" x14ac:dyDescent="0.4">
      <c r="A52">
        <v>200000067</v>
      </c>
      <c r="B52" t="s">
        <v>1143</v>
      </c>
      <c r="C52" t="s">
        <v>2811</v>
      </c>
      <c r="D52" t="s">
        <v>2775</v>
      </c>
      <c r="F52" t="s">
        <v>2814</v>
      </c>
      <c r="G52" t="s">
        <v>2775</v>
      </c>
      <c r="H52" t="s">
        <v>2814</v>
      </c>
      <c r="I52" t="s">
        <v>853</v>
      </c>
      <c r="J52">
        <v>943328439.55971336</v>
      </c>
    </row>
    <row r="53" spans="1:10" x14ac:dyDescent="0.4">
      <c r="A53">
        <v>200000067</v>
      </c>
      <c r="B53" t="s">
        <v>1143</v>
      </c>
      <c r="C53" t="s">
        <v>2811</v>
      </c>
      <c r="D53" t="s">
        <v>2775</v>
      </c>
      <c r="F53" t="s">
        <v>2815</v>
      </c>
      <c r="G53" t="s">
        <v>2775</v>
      </c>
      <c r="H53" t="s">
        <v>2815</v>
      </c>
      <c r="I53" t="s">
        <v>853</v>
      </c>
      <c r="J53">
        <v>788827126.50610387</v>
      </c>
    </row>
    <row r="54" spans="1:10" x14ac:dyDescent="0.4">
      <c r="A54">
        <v>200000067</v>
      </c>
      <c r="B54" t="s">
        <v>1143</v>
      </c>
      <c r="C54" t="s">
        <v>2811</v>
      </c>
      <c r="D54" t="s">
        <v>2775</v>
      </c>
      <c r="F54" t="s">
        <v>2816</v>
      </c>
      <c r="G54" t="s">
        <v>2775</v>
      </c>
      <c r="H54" t="s">
        <v>2816</v>
      </c>
      <c r="I54" t="s">
        <v>853</v>
      </c>
      <c r="J54">
        <v>3941959557.6987791</v>
      </c>
    </row>
    <row r="55" spans="1:10" x14ac:dyDescent="0.4">
      <c r="A55">
        <v>200000067</v>
      </c>
      <c r="B55" t="s">
        <v>1143</v>
      </c>
      <c r="C55" t="s">
        <v>2811</v>
      </c>
      <c r="D55" t="s">
        <v>2775</v>
      </c>
      <c r="F55" t="s">
        <v>2817</v>
      </c>
      <c r="G55" t="s">
        <v>2775</v>
      </c>
      <c r="H55" t="s">
        <v>2817</v>
      </c>
      <c r="I55" t="s">
        <v>853</v>
      </c>
      <c r="J55">
        <v>2991014856.227972</v>
      </c>
    </row>
    <row r="56" spans="1:10" x14ac:dyDescent="0.4">
      <c r="A56">
        <v>200000068</v>
      </c>
      <c r="B56" t="s">
        <v>1146</v>
      </c>
      <c r="C56" t="s">
        <v>2818</v>
      </c>
      <c r="D56" t="s">
        <v>2775</v>
      </c>
      <c r="F56" t="s">
        <v>2819</v>
      </c>
      <c r="G56" t="s">
        <v>2775</v>
      </c>
      <c r="H56" t="s">
        <v>2819</v>
      </c>
      <c r="I56" t="s">
        <v>853</v>
      </c>
      <c r="J56">
        <v>1656654133.575501</v>
      </c>
    </row>
    <row r="57" spans="1:10" x14ac:dyDescent="0.4">
      <c r="A57">
        <v>200000068</v>
      </c>
      <c r="B57" t="s">
        <v>1146</v>
      </c>
      <c r="C57" t="s">
        <v>2818</v>
      </c>
      <c r="D57" t="s">
        <v>2775</v>
      </c>
      <c r="F57" t="s">
        <v>2820</v>
      </c>
      <c r="G57" t="s">
        <v>2775</v>
      </c>
      <c r="H57" t="s">
        <v>2820</v>
      </c>
      <c r="I57" t="s">
        <v>853</v>
      </c>
      <c r="J57">
        <v>397495719.26340359</v>
      </c>
    </row>
    <row r="58" spans="1:10" x14ac:dyDescent="0.4">
      <c r="A58">
        <v>200000068</v>
      </c>
      <c r="B58" t="s">
        <v>1146</v>
      </c>
      <c r="C58" t="s">
        <v>2818</v>
      </c>
      <c r="D58" t="s">
        <v>2775</v>
      </c>
      <c r="F58" t="s">
        <v>2821</v>
      </c>
      <c r="G58" t="s">
        <v>2775</v>
      </c>
      <c r="H58" t="s">
        <v>2821</v>
      </c>
      <c r="I58" t="s">
        <v>853</v>
      </c>
      <c r="J58">
        <v>173007690.97451749</v>
      </c>
    </row>
    <row r="59" spans="1:10" x14ac:dyDescent="0.4">
      <c r="A59">
        <v>200000068</v>
      </c>
      <c r="B59" t="s">
        <v>1146</v>
      </c>
      <c r="C59" t="s">
        <v>2818</v>
      </c>
      <c r="D59" t="s">
        <v>2775</v>
      </c>
      <c r="F59" t="s">
        <v>2822</v>
      </c>
      <c r="G59" t="s">
        <v>2775</v>
      </c>
      <c r="H59" t="s">
        <v>2822</v>
      </c>
      <c r="I59" t="s">
        <v>853</v>
      </c>
      <c r="J59">
        <v>2701451799.0703921</v>
      </c>
    </row>
    <row r="60" spans="1:10" x14ac:dyDescent="0.4">
      <c r="A60">
        <v>200000068</v>
      </c>
      <c r="B60" t="s">
        <v>1146</v>
      </c>
      <c r="C60" t="s">
        <v>2818</v>
      </c>
      <c r="D60" t="s">
        <v>2775</v>
      </c>
      <c r="F60" t="s">
        <v>2823</v>
      </c>
      <c r="G60" t="s">
        <v>2775</v>
      </c>
      <c r="H60" t="s">
        <v>2823</v>
      </c>
      <c r="I60" t="s">
        <v>853</v>
      </c>
      <c r="J60">
        <v>284407765.16298729</v>
      </c>
    </row>
    <row r="61" spans="1:10" x14ac:dyDescent="0.4">
      <c r="A61">
        <v>200000068</v>
      </c>
      <c r="B61" t="s">
        <v>1146</v>
      </c>
      <c r="C61" t="s">
        <v>2818</v>
      </c>
      <c r="D61" t="s">
        <v>2775</v>
      </c>
      <c r="F61" t="s">
        <v>2824</v>
      </c>
      <c r="G61" t="s">
        <v>2775</v>
      </c>
      <c r="H61" t="s">
        <v>2824</v>
      </c>
      <c r="I61" t="s">
        <v>853</v>
      </c>
      <c r="J61">
        <v>1530063140.179513</v>
      </c>
    </row>
    <row r="62" spans="1:10" x14ac:dyDescent="0.4">
      <c r="A62">
        <v>200000068</v>
      </c>
      <c r="B62" t="s">
        <v>1146</v>
      </c>
      <c r="C62" t="s">
        <v>2818</v>
      </c>
      <c r="D62" t="s">
        <v>2775</v>
      </c>
      <c r="F62" t="s">
        <v>2825</v>
      </c>
      <c r="G62" t="s">
        <v>2775</v>
      </c>
      <c r="H62" t="s">
        <v>2825</v>
      </c>
      <c r="I62" t="s">
        <v>853</v>
      </c>
      <c r="J62">
        <v>2229689363.6813421</v>
      </c>
    </row>
    <row r="63" spans="1:10" x14ac:dyDescent="0.4">
      <c r="A63">
        <v>200000068</v>
      </c>
      <c r="B63" t="s">
        <v>1146</v>
      </c>
      <c r="C63" t="s">
        <v>2818</v>
      </c>
      <c r="D63" t="s">
        <v>2775</v>
      </c>
      <c r="F63" t="s">
        <v>2826</v>
      </c>
      <c r="G63" t="s">
        <v>2775</v>
      </c>
      <c r="H63" t="s">
        <v>2826</v>
      </c>
      <c r="I63" t="s">
        <v>853</v>
      </c>
      <c r="J63">
        <v>567127650.41402805</v>
      </c>
    </row>
    <row r="64" spans="1:10" x14ac:dyDescent="0.4">
      <c r="A64">
        <v>200000068</v>
      </c>
      <c r="B64" t="s">
        <v>1146</v>
      </c>
      <c r="C64" t="s">
        <v>2818</v>
      </c>
      <c r="D64" t="s">
        <v>2775</v>
      </c>
      <c r="F64" t="s">
        <v>2827</v>
      </c>
      <c r="G64" t="s">
        <v>2775</v>
      </c>
      <c r="H64" t="s">
        <v>2827</v>
      </c>
      <c r="I64" t="s">
        <v>853</v>
      </c>
      <c r="J64">
        <v>1350303929.557209</v>
      </c>
    </row>
    <row r="65" spans="1:13" x14ac:dyDescent="0.4">
      <c r="A65">
        <v>200000068</v>
      </c>
      <c r="B65" t="s">
        <v>1146</v>
      </c>
      <c r="C65" t="s">
        <v>2818</v>
      </c>
      <c r="D65" t="s">
        <v>2775</v>
      </c>
      <c r="F65" t="s">
        <v>2828</v>
      </c>
      <c r="G65" t="s">
        <v>2775</v>
      </c>
      <c r="H65" t="s">
        <v>2828</v>
      </c>
      <c r="I65" t="s">
        <v>853</v>
      </c>
      <c r="J65">
        <v>2157954467.423615</v>
      </c>
    </row>
    <row r="66" spans="1:13" x14ac:dyDescent="0.4">
      <c r="A66">
        <v>200000068</v>
      </c>
      <c r="B66" t="s">
        <v>1146</v>
      </c>
      <c r="C66" t="s">
        <v>2818</v>
      </c>
      <c r="D66" t="s">
        <v>2775</v>
      </c>
      <c r="F66" t="s">
        <v>2829</v>
      </c>
      <c r="G66" t="s">
        <v>2775</v>
      </c>
      <c r="H66" t="s">
        <v>2829</v>
      </c>
      <c r="I66" t="s">
        <v>853</v>
      </c>
      <c r="J66">
        <v>331668402.69748962</v>
      </c>
    </row>
    <row r="67" spans="1:13" x14ac:dyDescent="0.4">
      <c r="A67">
        <v>200000296</v>
      </c>
      <c r="B67" t="s">
        <v>2830</v>
      </c>
      <c r="C67" t="s">
        <v>2831</v>
      </c>
      <c r="D67" t="s">
        <v>595</v>
      </c>
      <c r="E67" t="s">
        <v>2832</v>
      </c>
      <c r="F67" t="s">
        <v>2833</v>
      </c>
      <c r="G67" t="s">
        <v>595</v>
      </c>
      <c r="H67" t="s">
        <v>2834</v>
      </c>
      <c r="I67" t="s">
        <v>598</v>
      </c>
      <c r="J67">
        <v>6843561107.8905001</v>
      </c>
      <c r="K67">
        <v>5.84</v>
      </c>
      <c r="L67" t="s">
        <v>2835</v>
      </c>
      <c r="M67" t="s">
        <v>2836</v>
      </c>
    </row>
    <row r="68" spans="1:13" x14ac:dyDescent="0.4">
      <c r="A68">
        <v>200000296</v>
      </c>
      <c r="B68" t="s">
        <v>2830</v>
      </c>
      <c r="C68" t="s">
        <v>2831</v>
      </c>
      <c r="D68" t="s">
        <v>595</v>
      </c>
      <c r="E68" t="s">
        <v>2837</v>
      </c>
      <c r="F68" t="s">
        <v>2838</v>
      </c>
      <c r="G68" t="s">
        <v>595</v>
      </c>
      <c r="H68" t="s">
        <v>2834</v>
      </c>
      <c r="I68" t="s">
        <v>598</v>
      </c>
      <c r="J68">
        <v>739640777.65483201</v>
      </c>
      <c r="K68">
        <v>5.84</v>
      </c>
      <c r="L68" t="s">
        <v>2835</v>
      </c>
      <c r="M68" t="s">
        <v>2836</v>
      </c>
    </row>
    <row r="69" spans="1:13" x14ac:dyDescent="0.4">
      <c r="A69">
        <v>200000296</v>
      </c>
      <c r="B69" t="s">
        <v>2830</v>
      </c>
      <c r="C69" t="s">
        <v>2831</v>
      </c>
      <c r="D69" t="s">
        <v>595</v>
      </c>
      <c r="E69" t="s">
        <v>2839</v>
      </c>
      <c r="F69" t="s">
        <v>2840</v>
      </c>
      <c r="G69" t="s">
        <v>595</v>
      </c>
      <c r="H69" t="s">
        <v>2841</v>
      </c>
      <c r="I69" t="s">
        <v>598</v>
      </c>
      <c r="J69">
        <v>1510547333.30916</v>
      </c>
      <c r="K69">
        <v>7.53</v>
      </c>
      <c r="L69" t="s">
        <v>2842</v>
      </c>
      <c r="M69" t="s">
        <v>2843</v>
      </c>
    </row>
    <row r="70" spans="1:13" x14ac:dyDescent="0.4">
      <c r="A70">
        <v>200000296</v>
      </c>
      <c r="B70" t="s">
        <v>2830</v>
      </c>
      <c r="C70" t="s">
        <v>2831</v>
      </c>
      <c r="D70" t="s">
        <v>595</v>
      </c>
      <c r="E70" t="s">
        <v>2844</v>
      </c>
      <c r="F70" t="s">
        <v>2845</v>
      </c>
      <c r="G70" t="s">
        <v>595</v>
      </c>
      <c r="H70" t="s">
        <v>2841</v>
      </c>
      <c r="I70" t="s">
        <v>598</v>
      </c>
      <c r="J70">
        <v>476066999.992383</v>
      </c>
      <c r="K70">
        <v>7.53</v>
      </c>
      <c r="L70" t="s">
        <v>2842</v>
      </c>
      <c r="M70" t="s">
        <v>2843</v>
      </c>
    </row>
    <row r="71" spans="1:13" x14ac:dyDescent="0.4">
      <c r="A71">
        <v>200000296</v>
      </c>
      <c r="B71" t="s">
        <v>2830</v>
      </c>
      <c r="C71" t="s">
        <v>2831</v>
      </c>
      <c r="D71" t="s">
        <v>595</v>
      </c>
      <c r="E71" t="s">
        <v>2846</v>
      </c>
      <c r="F71" t="s">
        <v>2847</v>
      </c>
      <c r="G71" t="s">
        <v>595</v>
      </c>
      <c r="H71" t="s">
        <v>2848</v>
      </c>
      <c r="I71" t="s">
        <v>598</v>
      </c>
      <c r="J71">
        <v>366257999.99414003</v>
      </c>
      <c r="K71">
        <v>4.41</v>
      </c>
      <c r="L71" t="s">
        <v>2849</v>
      </c>
      <c r="M71" t="s">
        <v>2850</v>
      </c>
    </row>
    <row r="72" spans="1:13" x14ac:dyDescent="0.4">
      <c r="A72">
        <v>200000296</v>
      </c>
      <c r="B72" t="s">
        <v>2830</v>
      </c>
      <c r="C72" t="s">
        <v>2831</v>
      </c>
      <c r="D72" t="s">
        <v>595</v>
      </c>
      <c r="E72" t="s">
        <v>2851</v>
      </c>
      <c r="F72" t="s">
        <v>2852</v>
      </c>
      <c r="G72" t="s">
        <v>595</v>
      </c>
      <c r="H72" t="s">
        <v>2848</v>
      </c>
      <c r="I72" t="s">
        <v>598</v>
      </c>
      <c r="J72">
        <v>195806999.996867</v>
      </c>
      <c r="K72">
        <v>4.41</v>
      </c>
      <c r="L72" t="s">
        <v>2849</v>
      </c>
      <c r="M72" t="s">
        <v>2850</v>
      </c>
    </row>
    <row r="73" spans="1:13" x14ac:dyDescent="0.4">
      <c r="A73">
        <v>200000296</v>
      </c>
      <c r="B73" t="s">
        <v>2830</v>
      </c>
      <c r="C73" t="s">
        <v>2831</v>
      </c>
      <c r="D73" t="s">
        <v>595</v>
      </c>
      <c r="E73" t="s">
        <v>2853</v>
      </c>
      <c r="F73" t="s">
        <v>2854</v>
      </c>
      <c r="G73" t="s">
        <v>595</v>
      </c>
      <c r="H73" t="s">
        <v>2855</v>
      </c>
      <c r="I73" t="s">
        <v>598</v>
      </c>
      <c r="J73">
        <v>448333333.32616001</v>
      </c>
      <c r="K73">
        <v>6.61</v>
      </c>
      <c r="L73" t="s">
        <v>2856</v>
      </c>
      <c r="M73" t="s">
        <v>2850</v>
      </c>
    </row>
    <row r="74" spans="1:13" x14ac:dyDescent="0.4">
      <c r="A74">
        <v>200000296</v>
      </c>
      <c r="B74" t="s">
        <v>2830</v>
      </c>
      <c r="C74" t="s">
        <v>2831</v>
      </c>
      <c r="D74" t="s">
        <v>595</v>
      </c>
      <c r="E74" t="s">
        <v>2857</v>
      </c>
      <c r="F74" t="s">
        <v>2858</v>
      </c>
      <c r="G74" t="s">
        <v>595</v>
      </c>
      <c r="H74" t="s">
        <v>2855</v>
      </c>
      <c r="I74" t="s">
        <v>598</v>
      </c>
      <c r="J74">
        <v>240666666.66281599</v>
      </c>
      <c r="K74">
        <v>6.61</v>
      </c>
      <c r="L74" t="s">
        <v>2856</v>
      </c>
      <c r="M74" t="s">
        <v>2850</v>
      </c>
    </row>
    <row r="75" spans="1:13" x14ac:dyDescent="0.4">
      <c r="A75">
        <v>200000296</v>
      </c>
      <c r="B75" t="s">
        <v>2830</v>
      </c>
      <c r="C75" t="s">
        <v>2831</v>
      </c>
      <c r="D75" t="s">
        <v>595</v>
      </c>
      <c r="E75" t="s">
        <v>2859</v>
      </c>
      <c r="F75" t="s">
        <v>2860</v>
      </c>
      <c r="G75" t="s">
        <v>595</v>
      </c>
      <c r="H75" t="s">
        <v>2861</v>
      </c>
      <c r="I75" t="s">
        <v>598</v>
      </c>
      <c r="J75">
        <v>368428333.32743901</v>
      </c>
      <c r="K75">
        <v>4.9000000000000004</v>
      </c>
      <c r="L75" t="s">
        <v>2862</v>
      </c>
      <c r="M75" t="s">
        <v>2863</v>
      </c>
    </row>
    <row r="76" spans="1:13" x14ac:dyDescent="0.4">
      <c r="A76">
        <v>200000296</v>
      </c>
      <c r="B76" t="s">
        <v>2830</v>
      </c>
      <c r="C76" t="s">
        <v>2831</v>
      </c>
      <c r="D76" t="s">
        <v>595</v>
      </c>
      <c r="E76" t="s">
        <v>2864</v>
      </c>
      <c r="F76" t="s">
        <v>2865</v>
      </c>
      <c r="G76" t="s">
        <v>595</v>
      </c>
      <c r="H76" t="s">
        <v>2861</v>
      </c>
      <c r="I76" t="s">
        <v>598</v>
      </c>
      <c r="J76">
        <v>68247999.998907998</v>
      </c>
      <c r="K76">
        <v>6.7</v>
      </c>
      <c r="L76" t="s">
        <v>2862</v>
      </c>
      <c r="M76" t="s">
        <v>2863</v>
      </c>
    </row>
    <row r="77" spans="1:13" x14ac:dyDescent="0.4">
      <c r="A77">
        <v>200000296</v>
      </c>
      <c r="B77" t="s">
        <v>2830</v>
      </c>
      <c r="C77" t="s">
        <v>2831</v>
      </c>
      <c r="D77" t="s">
        <v>595</v>
      </c>
      <c r="E77" t="s">
        <v>2866</v>
      </c>
      <c r="F77" t="s">
        <v>2867</v>
      </c>
      <c r="G77" t="s">
        <v>595</v>
      </c>
      <c r="H77" t="s">
        <v>2868</v>
      </c>
      <c r="I77" t="s">
        <v>598</v>
      </c>
      <c r="J77">
        <v>195799999.996867</v>
      </c>
      <c r="K77">
        <v>6.49</v>
      </c>
      <c r="L77" t="s">
        <v>2869</v>
      </c>
      <c r="M77" t="s">
        <v>2870</v>
      </c>
    </row>
    <row r="78" spans="1:13" x14ac:dyDescent="0.4">
      <c r="A78">
        <v>200000296</v>
      </c>
      <c r="B78" t="s">
        <v>2830</v>
      </c>
      <c r="C78" t="s">
        <v>2831</v>
      </c>
      <c r="D78" t="s">
        <v>595</v>
      </c>
      <c r="E78" t="s">
        <v>2871</v>
      </c>
      <c r="F78" t="s">
        <v>2872</v>
      </c>
      <c r="G78" t="s">
        <v>595</v>
      </c>
      <c r="H78" t="s">
        <v>2868</v>
      </c>
      <c r="I78" t="s">
        <v>598</v>
      </c>
      <c r="J78">
        <v>204199999.99673301</v>
      </c>
      <c r="K78">
        <v>6.5</v>
      </c>
      <c r="L78" t="s">
        <v>2869</v>
      </c>
      <c r="M78" t="s">
        <v>2873</v>
      </c>
    </row>
    <row r="79" spans="1:13" x14ac:dyDescent="0.4">
      <c r="A79">
        <v>200000296</v>
      </c>
      <c r="B79" t="s">
        <v>2830</v>
      </c>
      <c r="C79" t="s">
        <v>2831</v>
      </c>
      <c r="D79" t="s">
        <v>595</v>
      </c>
      <c r="E79" t="s">
        <v>2874</v>
      </c>
      <c r="F79" t="s">
        <v>2875</v>
      </c>
      <c r="G79" t="s">
        <v>595</v>
      </c>
      <c r="H79" t="s">
        <v>2868</v>
      </c>
      <c r="I79" t="s">
        <v>598</v>
      </c>
      <c r="J79">
        <v>254066666.66260201</v>
      </c>
      <c r="K79">
        <v>6.48</v>
      </c>
      <c r="L79" t="s">
        <v>2869</v>
      </c>
      <c r="M79" t="s">
        <v>2876</v>
      </c>
    </row>
    <row r="80" spans="1:13" x14ac:dyDescent="0.4">
      <c r="A80">
        <v>200000296</v>
      </c>
      <c r="B80" t="s">
        <v>2830</v>
      </c>
      <c r="C80" t="s">
        <v>2831</v>
      </c>
      <c r="D80" t="s">
        <v>595</v>
      </c>
      <c r="E80" t="s">
        <v>2877</v>
      </c>
      <c r="F80" t="s">
        <v>2878</v>
      </c>
      <c r="G80" t="s">
        <v>595</v>
      </c>
      <c r="H80" t="s">
        <v>2879</v>
      </c>
      <c r="I80" t="s">
        <v>598</v>
      </c>
      <c r="J80">
        <v>9933333.3331744</v>
      </c>
      <c r="K80">
        <v>6.91</v>
      </c>
      <c r="L80" t="s">
        <v>2869</v>
      </c>
      <c r="M80" t="s">
        <v>2880</v>
      </c>
    </row>
    <row r="81" spans="1:13" x14ac:dyDescent="0.4">
      <c r="A81">
        <v>200000296</v>
      </c>
      <c r="B81" t="s">
        <v>2830</v>
      </c>
      <c r="C81" t="s">
        <v>2831</v>
      </c>
      <c r="D81" t="s">
        <v>595</v>
      </c>
      <c r="E81" t="s">
        <v>2881</v>
      </c>
      <c r="F81" t="s">
        <v>2882</v>
      </c>
      <c r="G81" t="s">
        <v>595</v>
      </c>
      <c r="H81" t="s">
        <v>2883</v>
      </c>
      <c r="I81" t="s">
        <v>598</v>
      </c>
      <c r="J81">
        <v>305333333.328448</v>
      </c>
      <c r="K81">
        <v>7.11</v>
      </c>
      <c r="L81" t="s">
        <v>2884</v>
      </c>
      <c r="M81" t="s">
        <v>2885</v>
      </c>
    </row>
    <row r="82" spans="1:13" x14ac:dyDescent="0.4">
      <c r="A82">
        <v>200000296</v>
      </c>
      <c r="B82" t="s">
        <v>2830</v>
      </c>
      <c r="C82" t="s">
        <v>2831</v>
      </c>
      <c r="D82" t="s">
        <v>595</v>
      </c>
      <c r="E82" t="s">
        <v>2886</v>
      </c>
      <c r="F82" t="s">
        <v>2887</v>
      </c>
      <c r="G82" t="s">
        <v>595</v>
      </c>
      <c r="H82" t="s">
        <v>2888</v>
      </c>
      <c r="I82" t="s">
        <v>598</v>
      </c>
      <c r="J82">
        <v>401333333.32691199</v>
      </c>
      <c r="K82">
        <v>5.2</v>
      </c>
      <c r="L82" t="s">
        <v>2889</v>
      </c>
      <c r="M82" t="s">
        <v>2890</v>
      </c>
    </row>
    <row r="83" spans="1:13" x14ac:dyDescent="0.4">
      <c r="A83">
        <v>200000296</v>
      </c>
      <c r="B83" t="s">
        <v>2830</v>
      </c>
      <c r="C83" t="s">
        <v>2831</v>
      </c>
      <c r="D83" t="s">
        <v>595</v>
      </c>
      <c r="E83" t="s">
        <v>2891</v>
      </c>
      <c r="F83" t="s">
        <v>2892</v>
      </c>
      <c r="G83" t="s">
        <v>595</v>
      </c>
      <c r="H83" t="s">
        <v>2893</v>
      </c>
      <c r="I83" t="s">
        <v>598</v>
      </c>
      <c r="J83">
        <v>518999999.991696</v>
      </c>
      <c r="K83">
        <v>4.9000000000000004</v>
      </c>
      <c r="L83" t="s">
        <v>2894</v>
      </c>
      <c r="M83" t="s">
        <v>2895</v>
      </c>
    </row>
    <row r="84" spans="1:13" x14ac:dyDescent="0.4">
      <c r="A84">
        <v>200000296</v>
      </c>
      <c r="B84" t="s">
        <v>2830</v>
      </c>
      <c r="C84" t="s">
        <v>2831</v>
      </c>
      <c r="D84" t="s">
        <v>595</v>
      </c>
      <c r="E84" t="s">
        <v>2896</v>
      </c>
      <c r="F84" t="s">
        <v>2897</v>
      </c>
      <c r="G84" t="s">
        <v>595</v>
      </c>
      <c r="H84" t="s">
        <v>2898</v>
      </c>
      <c r="I84" t="s">
        <v>598</v>
      </c>
      <c r="J84">
        <v>1311564.6666456801</v>
      </c>
      <c r="K84">
        <v>4.75</v>
      </c>
      <c r="L84" t="s">
        <v>2899</v>
      </c>
      <c r="M84" t="s">
        <v>2900</v>
      </c>
    </row>
    <row r="85" spans="1:13" x14ac:dyDescent="0.4">
      <c r="A85">
        <v>200000296</v>
      </c>
      <c r="B85" t="s">
        <v>2830</v>
      </c>
      <c r="C85" t="s">
        <v>2831</v>
      </c>
      <c r="D85" t="s">
        <v>595</v>
      </c>
      <c r="E85" t="s">
        <v>2901</v>
      </c>
      <c r="F85" t="s">
        <v>2902</v>
      </c>
      <c r="G85" t="s">
        <v>595</v>
      </c>
      <c r="H85" t="s">
        <v>706</v>
      </c>
      <c r="I85" t="s">
        <v>598</v>
      </c>
      <c r="J85">
        <v>110036666.664906</v>
      </c>
      <c r="K85">
        <v>6.2</v>
      </c>
      <c r="L85" t="s">
        <v>2903</v>
      </c>
      <c r="M85" t="s">
        <v>2904</v>
      </c>
    </row>
    <row r="86" spans="1:13" x14ac:dyDescent="0.4">
      <c r="A86">
        <v>200000296</v>
      </c>
      <c r="B86" t="s">
        <v>2830</v>
      </c>
      <c r="C86" t="s">
        <v>2831</v>
      </c>
      <c r="D86" t="s">
        <v>595</v>
      </c>
      <c r="E86" t="s">
        <v>2905</v>
      </c>
      <c r="F86" t="s">
        <v>2906</v>
      </c>
      <c r="G86" t="s">
        <v>595</v>
      </c>
      <c r="H86" t="s">
        <v>706</v>
      </c>
      <c r="I86" t="s">
        <v>598</v>
      </c>
      <c r="J86">
        <v>119075333.33142801</v>
      </c>
      <c r="K86">
        <v>6.43</v>
      </c>
      <c r="L86" t="s">
        <v>2903</v>
      </c>
      <c r="M86" t="s">
        <v>2907</v>
      </c>
    </row>
    <row r="87" spans="1:13" x14ac:dyDescent="0.4">
      <c r="A87">
        <v>200000296</v>
      </c>
      <c r="B87" t="s">
        <v>2830</v>
      </c>
      <c r="C87" t="s">
        <v>2831</v>
      </c>
      <c r="D87" t="s">
        <v>595</v>
      </c>
      <c r="E87" t="s">
        <v>2908</v>
      </c>
      <c r="F87" t="s">
        <v>2909</v>
      </c>
      <c r="G87" t="s">
        <v>595</v>
      </c>
      <c r="H87" t="s">
        <v>706</v>
      </c>
      <c r="I87" t="s">
        <v>598</v>
      </c>
      <c r="J87">
        <v>17352666.666389</v>
      </c>
      <c r="K87">
        <v>6.8</v>
      </c>
      <c r="L87" t="s">
        <v>2910</v>
      </c>
      <c r="M87" t="s">
        <v>2911</v>
      </c>
    </row>
    <row r="88" spans="1:13" x14ac:dyDescent="0.4">
      <c r="A88">
        <v>200000296</v>
      </c>
      <c r="B88" t="s">
        <v>2830</v>
      </c>
      <c r="C88" t="s">
        <v>2831</v>
      </c>
      <c r="D88" t="s">
        <v>595</v>
      </c>
      <c r="E88" t="s">
        <v>2912</v>
      </c>
      <c r="F88" t="s">
        <v>2913</v>
      </c>
      <c r="G88" t="s">
        <v>595</v>
      </c>
      <c r="H88" t="s">
        <v>706</v>
      </c>
      <c r="I88" t="s">
        <v>598</v>
      </c>
      <c r="J88">
        <v>80675333.3320425</v>
      </c>
      <c r="K88">
        <v>7.46</v>
      </c>
      <c r="L88" t="s">
        <v>2910</v>
      </c>
      <c r="M88" t="s">
        <v>2911</v>
      </c>
    </row>
    <row r="89" spans="1:13" x14ac:dyDescent="0.4">
      <c r="A89">
        <v>200000296</v>
      </c>
      <c r="B89" t="s">
        <v>2830</v>
      </c>
      <c r="C89" t="s">
        <v>2831</v>
      </c>
      <c r="D89" t="s">
        <v>595</v>
      </c>
      <c r="E89" t="s">
        <v>2914</v>
      </c>
      <c r="F89" t="s">
        <v>2915</v>
      </c>
      <c r="G89" t="s">
        <v>595</v>
      </c>
      <c r="H89" t="s">
        <v>2916</v>
      </c>
      <c r="I89" t="s">
        <v>598</v>
      </c>
      <c r="J89">
        <v>18622333333.0354</v>
      </c>
      <c r="K89">
        <v>6.82</v>
      </c>
      <c r="L89" t="s">
        <v>2917</v>
      </c>
      <c r="M89" t="s">
        <v>2918</v>
      </c>
    </row>
    <row r="90" spans="1:13" x14ac:dyDescent="0.4">
      <c r="A90">
        <v>200000296</v>
      </c>
      <c r="B90" t="s">
        <v>2830</v>
      </c>
      <c r="C90" t="s">
        <v>2831</v>
      </c>
      <c r="D90" t="s">
        <v>595</v>
      </c>
      <c r="E90" t="s">
        <v>2919</v>
      </c>
      <c r="F90" t="s">
        <v>2920</v>
      </c>
      <c r="G90" t="s">
        <v>595</v>
      </c>
      <c r="H90" t="s">
        <v>2916</v>
      </c>
      <c r="I90" t="s">
        <v>598</v>
      </c>
      <c r="J90">
        <v>14333333.333103999</v>
      </c>
      <c r="K90">
        <v>3.82</v>
      </c>
      <c r="L90" t="s">
        <v>2899</v>
      </c>
      <c r="M90" t="s">
        <v>2921</v>
      </c>
    </row>
    <row r="91" spans="1:13" x14ac:dyDescent="0.4">
      <c r="A91">
        <v>200000296</v>
      </c>
      <c r="B91" t="s">
        <v>2830</v>
      </c>
      <c r="C91" t="s">
        <v>2831</v>
      </c>
      <c r="D91" t="s">
        <v>595</v>
      </c>
      <c r="E91" t="s">
        <v>2922</v>
      </c>
      <c r="F91" t="s">
        <v>2923</v>
      </c>
      <c r="G91" t="s">
        <v>595</v>
      </c>
      <c r="H91" t="s">
        <v>2924</v>
      </c>
      <c r="I91" t="s">
        <v>598</v>
      </c>
      <c r="J91">
        <v>562114999.99100602</v>
      </c>
      <c r="K91">
        <v>6.8</v>
      </c>
      <c r="L91" t="s">
        <v>2925</v>
      </c>
      <c r="M91" t="s">
        <v>2926</v>
      </c>
    </row>
    <row r="92" spans="1:13" x14ac:dyDescent="0.4">
      <c r="A92">
        <v>200000296</v>
      </c>
      <c r="B92" t="s">
        <v>2830</v>
      </c>
      <c r="C92" t="s">
        <v>2831</v>
      </c>
      <c r="D92" t="s">
        <v>2775</v>
      </c>
      <c r="E92" t="s">
        <v>2927</v>
      </c>
      <c r="F92" t="s">
        <v>2928</v>
      </c>
      <c r="G92" t="s">
        <v>2775</v>
      </c>
      <c r="H92" t="s">
        <v>2928</v>
      </c>
      <c r="I92" t="s">
        <v>598</v>
      </c>
      <c r="J92">
        <v>967527998.70011997</v>
      </c>
    </row>
    <row r="93" spans="1:13" x14ac:dyDescent="0.4">
      <c r="A93">
        <v>200000296</v>
      </c>
      <c r="B93" t="s">
        <v>2830</v>
      </c>
      <c r="C93" t="s">
        <v>2831</v>
      </c>
      <c r="D93" t="s">
        <v>2775</v>
      </c>
      <c r="E93" t="s">
        <v>2929</v>
      </c>
      <c r="F93" t="s">
        <v>2841</v>
      </c>
      <c r="G93" t="s">
        <v>2775</v>
      </c>
      <c r="H93" t="s">
        <v>2841</v>
      </c>
      <c r="I93" t="s">
        <v>598</v>
      </c>
      <c r="J93">
        <v>999703983.65267098</v>
      </c>
    </row>
    <row r="94" spans="1:13" x14ac:dyDescent="0.4">
      <c r="A94">
        <v>200000296</v>
      </c>
      <c r="B94" t="s">
        <v>2830</v>
      </c>
      <c r="C94" t="s">
        <v>2831</v>
      </c>
      <c r="D94" t="s">
        <v>2775</v>
      </c>
      <c r="E94" t="s">
        <v>2930</v>
      </c>
      <c r="F94" t="s">
        <v>2931</v>
      </c>
      <c r="G94" t="s">
        <v>2775</v>
      </c>
      <c r="H94" t="s">
        <v>2848</v>
      </c>
      <c r="I94" t="s">
        <v>598</v>
      </c>
      <c r="J94">
        <v>334282535.02108502</v>
      </c>
    </row>
    <row r="95" spans="1:13" x14ac:dyDescent="0.4">
      <c r="A95">
        <v>200000296</v>
      </c>
      <c r="B95" t="s">
        <v>2830</v>
      </c>
      <c r="C95" t="s">
        <v>2831</v>
      </c>
      <c r="D95" t="s">
        <v>2775</v>
      </c>
      <c r="E95" t="s">
        <v>2932</v>
      </c>
      <c r="F95" t="s">
        <v>2861</v>
      </c>
      <c r="G95" t="s">
        <v>2775</v>
      </c>
      <c r="H95" t="s">
        <v>2861</v>
      </c>
      <c r="I95" t="s">
        <v>598</v>
      </c>
      <c r="J95">
        <v>317131830.15755898</v>
      </c>
    </row>
    <row r="96" spans="1:13" x14ac:dyDescent="0.4">
      <c r="A96">
        <v>200000296</v>
      </c>
      <c r="B96" t="s">
        <v>2830</v>
      </c>
      <c r="C96" t="s">
        <v>2831</v>
      </c>
      <c r="D96" t="s">
        <v>2775</v>
      </c>
      <c r="E96" t="s">
        <v>2933</v>
      </c>
      <c r="F96" t="s">
        <v>2934</v>
      </c>
      <c r="G96" t="s">
        <v>2775</v>
      </c>
      <c r="H96" t="s">
        <v>2879</v>
      </c>
      <c r="I96" t="s">
        <v>598</v>
      </c>
      <c r="J96">
        <v>716674456.40783298</v>
      </c>
    </row>
    <row r="97" spans="1:13" x14ac:dyDescent="0.4">
      <c r="A97">
        <v>200000296</v>
      </c>
      <c r="B97" t="s">
        <v>2830</v>
      </c>
      <c r="C97" t="s">
        <v>2831</v>
      </c>
      <c r="D97" t="s">
        <v>2775</v>
      </c>
      <c r="E97" t="s">
        <v>2935</v>
      </c>
      <c r="F97" t="s">
        <v>2883</v>
      </c>
      <c r="G97" t="s">
        <v>2775</v>
      </c>
      <c r="H97" t="s">
        <v>2883</v>
      </c>
      <c r="I97" t="s">
        <v>598</v>
      </c>
      <c r="J97">
        <v>787749114.11836302</v>
      </c>
    </row>
    <row r="98" spans="1:13" x14ac:dyDescent="0.4">
      <c r="A98">
        <v>200000296</v>
      </c>
      <c r="B98" t="s">
        <v>2830</v>
      </c>
      <c r="C98" t="s">
        <v>2831</v>
      </c>
      <c r="D98" t="s">
        <v>2775</v>
      </c>
      <c r="E98" t="s">
        <v>2936</v>
      </c>
      <c r="F98" t="s">
        <v>709</v>
      </c>
      <c r="G98" t="s">
        <v>2775</v>
      </c>
      <c r="H98" t="s">
        <v>709</v>
      </c>
      <c r="I98" t="s">
        <v>598</v>
      </c>
      <c r="J98">
        <v>697828915.49030101</v>
      </c>
    </row>
    <row r="99" spans="1:13" x14ac:dyDescent="0.4">
      <c r="A99">
        <v>200000296</v>
      </c>
      <c r="B99" t="s">
        <v>2830</v>
      </c>
      <c r="C99" t="s">
        <v>2831</v>
      </c>
      <c r="D99" t="s">
        <v>2775</v>
      </c>
      <c r="E99" t="s">
        <v>2937</v>
      </c>
      <c r="F99" t="s">
        <v>2888</v>
      </c>
      <c r="G99" t="s">
        <v>2775</v>
      </c>
      <c r="H99" t="s">
        <v>2888</v>
      </c>
      <c r="I99" t="s">
        <v>598</v>
      </c>
      <c r="J99">
        <v>645429829.46550703</v>
      </c>
    </row>
    <row r="100" spans="1:13" x14ac:dyDescent="0.4">
      <c r="A100">
        <v>200000296</v>
      </c>
      <c r="B100" t="s">
        <v>2830</v>
      </c>
      <c r="C100" t="s">
        <v>2831</v>
      </c>
      <c r="D100" t="s">
        <v>2775</v>
      </c>
      <c r="E100" t="s">
        <v>2938</v>
      </c>
      <c r="F100" t="s">
        <v>2939</v>
      </c>
      <c r="G100" t="s">
        <v>2775</v>
      </c>
      <c r="H100" t="s">
        <v>2939</v>
      </c>
      <c r="I100" t="s">
        <v>598</v>
      </c>
      <c r="J100">
        <v>294784923.06541699</v>
      </c>
    </row>
    <row r="101" spans="1:13" x14ac:dyDescent="0.4">
      <c r="A101">
        <v>200000296</v>
      </c>
      <c r="B101" t="s">
        <v>2830</v>
      </c>
      <c r="C101" t="s">
        <v>2831</v>
      </c>
      <c r="D101" t="s">
        <v>2775</v>
      </c>
      <c r="E101" t="s">
        <v>2940</v>
      </c>
      <c r="F101" t="s">
        <v>706</v>
      </c>
      <c r="G101" t="s">
        <v>2775</v>
      </c>
      <c r="H101" t="s">
        <v>706</v>
      </c>
      <c r="I101" t="s">
        <v>598</v>
      </c>
      <c r="J101">
        <v>607782454.00434196</v>
      </c>
    </row>
    <row r="102" spans="1:13" x14ac:dyDescent="0.4">
      <c r="A102">
        <v>200000296</v>
      </c>
      <c r="B102" t="s">
        <v>2830</v>
      </c>
      <c r="C102" t="s">
        <v>2831</v>
      </c>
      <c r="D102" t="s">
        <v>2775</v>
      </c>
      <c r="E102" t="s">
        <v>2941</v>
      </c>
      <c r="F102" t="s">
        <v>2942</v>
      </c>
      <c r="G102" t="s">
        <v>2775</v>
      </c>
      <c r="H102" t="s">
        <v>747</v>
      </c>
      <c r="I102" t="s">
        <v>598</v>
      </c>
      <c r="J102">
        <v>3062991571.5117898</v>
      </c>
    </row>
    <row r="103" spans="1:13" x14ac:dyDescent="0.4">
      <c r="A103">
        <v>200000296</v>
      </c>
      <c r="B103" t="s">
        <v>2830</v>
      </c>
      <c r="C103" t="s">
        <v>2831</v>
      </c>
      <c r="D103" t="s">
        <v>2775</v>
      </c>
      <c r="E103" t="s">
        <v>2943</v>
      </c>
      <c r="F103" t="s">
        <v>2924</v>
      </c>
      <c r="G103" t="s">
        <v>2775</v>
      </c>
      <c r="H103" t="s">
        <v>2924</v>
      </c>
      <c r="I103" t="s">
        <v>598</v>
      </c>
      <c r="J103">
        <v>382155583.21685201</v>
      </c>
    </row>
    <row r="104" spans="1:13" x14ac:dyDescent="0.4">
      <c r="A104">
        <v>200000296</v>
      </c>
      <c r="B104" t="s">
        <v>2830</v>
      </c>
      <c r="C104" t="s">
        <v>2831</v>
      </c>
      <c r="D104" t="s">
        <v>2775</v>
      </c>
      <c r="E104" t="s">
        <v>2944</v>
      </c>
      <c r="F104" t="s">
        <v>925</v>
      </c>
      <c r="G104" t="s">
        <v>2775</v>
      </c>
      <c r="H104" t="s">
        <v>925</v>
      </c>
      <c r="I104" t="s">
        <v>598</v>
      </c>
      <c r="J104">
        <v>588004510.44392502</v>
      </c>
    </row>
    <row r="105" spans="1:13" x14ac:dyDescent="0.4">
      <c r="A105">
        <v>200000297</v>
      </c>
      <c r="B105" t="s">
        <v>2945</v>
      </c>
      <c r="C105" t="s">
        <v>2946</v>
      </c>
      <c r="D105" t="s">
        <v>595</v>
      </c>
      <c r="E105" t="s">
        <v>2947</v>
      </c>
      <c r="F105" t="s">
        <v>2948</v>
      </c>
      <c r="G105" t="s">
        <v>595</v>
      </c>
      <c r="H105" t="s">
        <v>2949</v>
      </c>
      <c r="I105" t="s">
        <v>598</v>
      </c>
      <c r="J105">
        <v>1822026143.3096499</v>
      </c>
      <c r="K105">
        <v>6.91</v>
      </c>
      <c r="L105" t="s">
        <v>2950</v>
      </c>
      <c r="M105" t="s">
        <v>2951</v>
      </c>
    </row>
    <row r="106" spans="1:13" x14ac:dyDescent="0.4">
      <c r="A106">
        <v>200000297</v>
      </c>
      <c r="B106" t="s">
        <v>2945</v>
      </c>
      <c r="C106" t="s">
        <v>2946</v>
      </c>
      <c r="D106" t="s">
        <v>595</v>
      </c>
      <c r="E106" t="s">
        <v>2952</v>
      </c>
      <c r="F106" t="s">
        <v>2953</v>
      </c>
      <c r="G106" t="s">
        <v>595</v>
      </c>
      <c r="H106" t="s">
        <v>2954</v>
      </c>
      <c r="I106" t="s">
        <v>598</v>
      </c>
      <c r="J106">
        <v>287233333.32959902</v>
      </c>
      <c r="K106">
        <v>7.26</v>
      </c>
      <c r="L106" t="s">
        <v>2903</v>
      </c>
      <c r="M106" t="s">
        <v>2955</v>
      </c>
    </row>
    <row r="107" spans="1:13" x14ac:dyDescent="0.4">
      <c r="A107">
        <v>200000297</v>
      </c>
      <c r="B107" t="s">
        <v>2945</v>
      </c>
      <c r="C107" t="s">
        <v>2946</v>
      </c>
      <c r="D107" t="s">
        <v>595</v>
      </c>
      <c r="E107" t="s">
        <v>2956</v>
      </c>
      <c r="F107" t="s">
        <v>2957</v>
      </c>
      <c r="G107" t="s">
        <v>595</v>
      </c>
      <c r="H107" t="s">
        <v>2954</v>
      </c>
      <c r="I107" t="s">
        <v>598</v>
      </c>
      <c r="J107">
        <v>232133333.33031601</v>
      </c>
      <c r="K107">
        <v>6.97</v>
      </c>
      <c r="L107" t="s">
        <v>2903</v>
      </c>
      <c r="M107" t="s">
        <v>2873</v>
      </c>
    </row>
    <row r="108" spans="1:13" x14ac:dyDescent="0.4">
      <c r="A108">
        <v>200000297</v>
      </c>
      <c r="B108" t="s">
        <v>2945</v>
      </c>
      <c r="C108" t="s">
        <v>2946</v>
      </c>
      <c r="D108" t="s">
        <v>595</v>
      </c>
      <c r="E108" t="s">
        <v>2958</v>
      </c>
      <c r="F108" t="s">
        <v>2959</v>
      </c>
      <c r="G108" t="s">
        <v>595</v>
      </c>
      <c r="H108" t="s">
        <v>2960</v>
      </c>
      <c r="I108" t="s">
        <v>598</v>
      </c>
      <c r="J108">
        <v>438733333.32762998</v>
      </c>
      <c r="K108">
        <v>7.17</v>
      </c>
      <c r="L108" t="s">
        <v>2903</v>
      </c>
      <c r="M108" t="s">
        <v>2961</v>
      </c>
    </row>
    <row r="109" spans="1:13" x14ac:dyDescent="0.4">
      <c r="A109">
        <v>200000297</v>
      </c>
      <c r="B109" t="s">
        <v>2945</v>
      </c>
      <c r="C109" t="s">
        <v>2946</v>
      </c>
      <c r="D109" t="s">
        <v>595</v>
      </c>
      <c r="E109" t="s">
        <v>2962</v>
      </c>
      <c r="F109" t="s">
        <v>2963</v>
      </c>
      <c r="G109" t="s">
        <v>595</v>
      </c>
      <c r="H109" t="s">
        <v>2964</v>
      </c>
      <c r="I109" t="s">
        <v>598</v>
      </c>
      <c r="J109">
        <v>209599999.99727499</v>
      </c>
      <c r="K109">
        <v>6.95</v>
      </c>
      <c r="L109" t="s">
        <v>2903</v>
      </c>
      <c r="M109" t="s">
        <v>2873</v>
      </c>
    </row>
    <row r="110" spans="1:13" x14ac:dyDescent="0.4">
      <c r="A110">
        <v>200000297</v>
      </c>
      <c r="B110" t="s">
        <v>2945</v>
      </c>
      <c r="C110" t="s">
        <v>2946</v>
      </c>
      <c r="D110" t="s">
        <v>595</v>
      </c>
      <c r="E110" t="s">
        <v>2965</v>
      </c>
      <c r="F110" t="s">
        <v>2966</v>
      </c>
      <c r="G110" t="s">
        <v>595</v>
      </c>
      <c r="H110" t="s">
        <v>2967</v>
      </c>
      <c r="I110" t="s">
        <v>598</v>
      </c>
      <c r="J110">
        <v>198222440.66409001</v>
      </c>
      <c r="K110">
        <v>6.66</v>
      </c>
      <c r="L110" t="s">
        <v>2968</v>
      </c>
      <c r="M110" t="s">
        <v>2969</v>
      </c>
    </row>
    <row r="111" spans="1:13" x14ac:dyDescent="0.4">
      <c r="A111">
        <v>200000297</v>
      </c>
      <c r="B111" t="s">
        <v>2945</v>
      </c>
      <c r="C111" t="s">
        <v>2946</v>
      </c>
      <c r="D111" t="s">
        <v>595</v>
      </c>
      <c r="E111" t="s">
        <v>2970</v>
      </c>
      <c r="F111" t="s">
        <v>2971</v>
      </c>
      <c r="G111" t="s">
        <v>595</v>
      </c>
      <c r="H111" t="s">
        <v>2967</v>
      </c>
      <c r="I111" t="s">
        <v>598</v>
      </c>
      <c r="J111">
        <v>337346861.32894802</v>
      </c>
      <c r="K111">
        <v>5.34</v>
      </c>
      <c r="L111" t="s">
        <v>2835</v>
      </c>
      <c r="M111" t="s">
        <v>2972</v>
      </c>
    </row>
    <row r="112" spans="1:13" x14ac:dyDescent="0.4">
      <c r="A112">
        <v>200000297</v>
      </c>
      <c r="B112" t="s">
        <v>2945</v>
      </c>
      <c r="C112" t="s">
        <v>2946</v>
      </c>
      <c r="D112" t="s">
        <v>595</v>
      </c>
      <c r="E112" t="s">
        <v>2973</v>
      </c>
      <c r="F112" t="s">
        <v>2974</v>
      </c>
      <c r="G112" t="s">
        <v>595</v>
      </c>
      <c r="H112" t="s">
        <v>2975</v>
      </c>
      <c r="I112" t="s">
        <v>598</v>
      </c>
      <c r="J112">
        <v>388361459.66161799</v>
      </c>
      <c r="K112">
        <v>6.72</v>
      </c>
      <c r="L112" t="s">
        <v>2976</v>
      </c>
      <c r="M112" t="s">
        <v>2969</v>
      </c>
    </row>
    <row r="113" spans="1:13" x14ac:dyDescent="0.4">
      <c r="A113">
        <v>200000297</v>
      </c>
      <c r="B113" t="s">
        <v>2945</v>
      </c>
      <c r="C113" t="s">
        <v>2946</v>
      </c>
      <c r="D113" t="s">
        <v>595</v>
      </c>
      <c r="E113" t="s">
        <v>2977</v>
      </c>
      <c r="F113" t="s">
        <v>2978</v>
      </c>
      <c r="G113" t="s">
        <v>595</v>
      </c>
      <c r="H113" t="s">
        <v>2975</v>
      </c>
      <c r="I113" t="s">
        <v>598</v>
      </c>
      <c r="J113">
        <v>115458110.99849901</v>
      </c>
      <c r="K113">
        <v>6.63</v>
      </c>
      <c r="L113" t="s">
        <v>2979</v>
      </c>
      <c r="M113" t="s">
        <v>2980</v>
      </c>
    </row>
    <row r="114" spans="1:13" x14ac:dyDescent="0.4">
      <c r="A114">
        <v>200000297</v>
      </c>
      <c r="B114" t="s">
        <v>2945</v>
      </c>
      <c r="C114" t="s">
        <v>2946</v>
      </c>
      <c r="D114" t="s">
        <v>595</v>
      </c>
      <c r="E114" t="s">
        <v>2981</v>
      </c>
      <c r="F114" t="s">
        <v>2982</v>
      </c>
      <c r="G114" t="s">
        <v>595</v>
      </c>
      <c r="H114" t="s">
        <v>2975</v>
      </c>
      <c r="I114" t="s">
        <v>598</v>
      </c>
      <c r="J114">
        <v>380809055.32838303</v>
      </c>
      <c r="K114">
        <v>6.61</v>
      </c>
      <c r="L114" t="s">
        <v>2976</v>
      </c>
      <c r="M114" t="s">
        <v>2980</v>
      </c>
    </row>
    <row r="115" spans="1:13" x14ac:dyDescent="0.4">
      <c r="A115">
        <v>200000297</v>
      </c>
      <c r="B115" t="s">
        <v>2945</v>
      </c>
      <c r="C115" t="s">
        <v>2946</v>
      </c>
      <c r="D115" t="s">
        <v>595</v>
      </c>
      <c r="E115" t="s">
        <v>2983</v>
      </c>
      <c r="F115" t="s">
        <v>2984</v>
      </c>
      <c r="G115" t="s">
        <v>595</v>
      </c>
      <c r="H115" t="s">
        <v>2985</v>
      </c>
      <c r="I115" t="s">
        <v>598</v>
      </c>
      <c r="J115">
        <v>30479769.9996038</v>
      </c>
      <c r="K115">
        <v>4.0199999999999996</v>
      </c>
      <c r="L115" t="s">
        <v>2986</v>
      </c>
      <c r="M115" t="s">
        <v>2987</v>
      </c>
    </row>
    <row r="116" spans="1:13" x14ac:dyDescent="0.4">
      <c r="A116">
        <v>200000297</v>
      </c>
      <c r="B116" t="s">
        <v>2945</v>
      </c>
      <c r="C116" t="s">
        <v>2946</v>
      </c>
      <c r="D116" t="s">
        <v>595</v>
      </c>
      <c r="E116" t="s">
        <v>2988</v>
      </c>
      <c r="F116" t="s">
        <v>2989</v>
      </c>
      <c r="G116" t="s">
        <v>595</v>
      </c>
      <c r="H116" t="s">
        <v>2985</v>
      </c>
      <c r="I116" t="s">
        <v>598</v>
      </c>
      <c r="J116">
        <v>220899999.99712801</v>
      </c>
      <c r="K116">
        <v>7.68</v>
      </c>
      <c r="L116" t="s">
        <v>2990</v>
      </c>
      <c r="M116" t="s">
        <v>2987</v>
      </c>
    </row>
    <row r="117" spans="1:13" x14ac:dyDescent="0.4">
      <c r="A117">
        <v>200000297</v>
      </c>
      <c r="B117" t="s">
        <v>2945</v>
      </c>
      <c r="C117" t="s">
        <v>2946</v>
      </c>
      <c r="D117" t="s">
        <v>595</v>
      </c>
      <c r="E117" t="s">
        <v>2991</v>
      </c>
      <c r="F117" t="s">
        <v>2992</v>
      </c>
      <c r="G117" t="s">
        <v>595</v>
      </c>
      <c r="H117" t="s">
        <v>2985</v>
      </c>
      <c r="I117" t="s">
        <v>598</v>
      </c>
      <c r="J117">
        <v>247833333.33011201</v>
      </c>
      <c r="K117">
        <v>7.68</v>
      </c>
      <c r="L117" t="s">
        <v>2990</v>
      </c>
      <c r="M117" t="s">
        <v>2987</v>
      </c>
    </row>
    <row r="118" spans="1:13" x14ac:dyDescent="0.4">
      <c r="A118">
        <v>200000297</v>
      </c>
      <c r="B118" t="s">
        <v>2945</v>
      </c>
      <c r="C118" t="s">
        <v>2946</v>
      </c>
      <c r="D118" t="s">
        <v>595</v>
      </c>
      <c r="E118" t="s">
        <v>2993</v>
      </c>
      <c r="F118" t="s">
        <v>2994</v>
      </c>
      <c r="G118" t="s">
        <v>595</v>
      </c>
      <c r="H118" t="s">
        <v>2985</v>
      </c>
      <c r="I118" t="s">
        <v>598</v>
      </c>
      <c r="J118">
        <v>34962801.9995455</v>
      </c>
      <c r="K118">
        <v>4.0199999999999996</v>
      </c>
      <c r="L118" t="s">
        <v>2986</v>
      </c>
      <c r="M118" t="s">
        <v>2987</v>
      </c>
    </row>
    <row r="119" spans="1:13" x14ac:dyDescent="0.4">
      <c r="A119">
        <v>200000297</v>
      </c>
      <c r="B119" t="s">
        <v>2945</v>
      </c>
      <c r="C119" t="s">
        <v>2946</v>
      </c>
      <c r="D119" t="s">
        <v>595</v>
      </c>
      <c r="E119" t="s">
        <v>2995</v>
      </c>
      <c r="F119" t="s">
        <v>2996</v>
      </c>
      <c r="G119" t="s">
        <v>595</v>
      </c>
      <c r="H119" t="s">
        <v>789</v>
      </c>
      <c r="I119" t="s">
        <v>598</v>
      </c>
      <c r="J119">
        <v>309333333.32931203</v>
      </c>
      <c r="K119">
        <v>6.1</v>
      </c>
      <c r="L119" t="s">
        <v>2997</v>
      </c>
      <c r="M119" t="s">
        <v>2998</v>
      </c>
    </row>
    <row r="120" spans="1:13" x14ac:dyDescent="0.4">
      <c r="A120">
        <v>200000297</v>
      </c>
      <c r="B120" t="s">
        <v>2945</v>
      </c>
      <c r="C120" t="s">
        <v>2946</v>
      </c>
      <c r="D120" t="s">
        <v>595</v>
      </c>
      <c r="E120" t="s">
        <v>2999</v>
      </c>
      <c r="F120" t="s">
        <v>3000</v>
      </c>
      <c r="G120" t="s">
        <v>595</v>
      </c>
      <c r="H120" t="s">
        <v>789</v>
      </c>
      <c r="I120" t="s">
        <v>598</v>
      </c>
      <c r="J120">
        <v>60777889.999209903</v>
      </c>
      <c r="K120">
        <v>2.44</v>
      </c>
      <c r="L120" t="s">
        <v>3001</v>
      </c>
      <c r="M120" t="s">
        <v>2998</v>
      </c>
    </row>
    <row r="121" spans="1:13" x14ac:dyDescent="0.4">
      <c r="A121">
        <v>200000297</v>
      </c>
      <c r="B121" t="s">
        <v>2945</v>
      </c>
      <c r="C121" t="s">
        <v>2946</v>
      </c>
      <c r="D121" t="s">
        <v>595</v>
      </c>
      <c r="E121" t="s">
        <v>3002</v>
      </c>
      <c r="F121" t="s">
        <v>3003</v>
      </c>
      <c r="G121" t="s">
        <v>595</v>
      </c>
      <c r="H121" t="s">
        <v>2985</v>
      </c>
      <c r="I121" t="s">
        <v>598</v>
      </c>
      <c r="J121">
        <v>15837282.666460801</v>
      </c>
      <c r="K121">
        <v>3.2</v>
      </c>
      <c r="L121" t="s">
        <v>3004</v>
      </c>
      <c r="M121" t="s">
        <v>3005</v>
      </c>
    </row>
    <row r="122" spans="1:13" x14ac:dyDescent="0.4">
      <c r="A122">
        <v>200000297</v>
      </c>
      <c r="B122" t="s">
        <v>2945</v>
      </c>
      <c r="C122" t="s">
        <v>2946</v>
      </c>
      <c r="D122" t="s">
        <v>595</v>
      </c>
      <c r="E122" t="s">
        <v>3006</v>
      </c>
      <c r="F122" t="s">
        <v>3007</v>
      </c>
      <c r="G122" t="s">
        <v>595</v>
      </c>
      <c r="H122" t="s">
        <v>2985</v>
      </c>
      <c r="I122" t="s">
        <v>598</v>
      </c>
      <c r="J122">
        <v>7041623.3332417896</v>
      </c>
      <c r="K122">
        <v>3.21</v>
      </c>
      <c r="L122" t="s">
        <v>3004</v>
      </c>
      <c r="M122" t="s">
        <v>3005</v>
      </c>
    </row>
    <row r="123" spans="1:13" x14ac:dyDescent="0.4">
      <c r="A123">
        <v>200000297</v>
      </c>
      <c r="B123" t="s">
        <v>2945</v>
      </c>
      <c r="C123" t="s">
        <v>2946</v>
      </c>
      <c r="D123" t="s">
        <v>595</v>
      </c>
      <c r="E123" t="s">
        <v>3008</v>
      </c>
      <c r="F123" t="s">
        <v>3009</v>
      </c>
      <c r="G123" t="s">
        <v>595</v>
      </c>
      <c r="H123" t="s">
        <v>789</v>
      </c>
      <c r="I123" t="s">
        <v>598</v>
      </c>
      <c r="J123">
        <v>89683640.332167402</v>
      </c>
      <c r="K123">
        <v>5.98</v>
      </c>
      <c r="L123" t="s">
        <v>3010</v>
      </c>
      <c r="M123" t="s">
        <v>3011</v>
      </c>
    </row>
    <row r="124" spans="1:13" x14ac:dyDescent="0.4">
      <c r="A124">
        <v>200000297</v>
      </c>
      <c r="B124" t="s">
        <v>2945</v>
      </c>
      <c r="C124" t="s">
        <v>2946</v>
      </c>
      <c r="D124" t="s">
        <v>595</v>
      </c>
      <c r="E124" t="s">
        <v>3012</v>
      </c>
      <c r="F124" t="s">
        <v>3013</v>
      </c>
      <c r="G124" t="s">
        <v>595</v>
      </c>
      <c r="H124" t="s">
        <v>2985</v>
      </c>
      <c r="I124" t="s">
        <v>598</v>
      </c>
      <c r="J124">
        <v>233899999.996959</v>
      </c>
      <c r="K124">
        <v>6.86</v>
      </c>
      <c r="L124" t="s">
        <v>3014</v>
      </c>
      <c r="M124" t="s">
        <v>3005</v>
      </c>
    </row>
    <row r="125" spans="1:13" x14ac:dyDescent="0.4">
      <c r="A125">
        <v>200000297</v>
      </c>
      <c r="B125" t="s">
        <v>2945</v>
      </c>
      <c r="C125" t="s">
        <v>2946</v>
      </c>
      <c r="D125" t="s">
        <v>595</v>
      </c>
      <c r="E125" t="s">
        <v>3015</v>
      </c>
      <c r="F125" t="s">
        <v>3016</v>
      </c>
      <c r="G125" t="s">
        <v>595</v>
      </c>
      <c r="H125" t="s">
        <v>2985</v>
      </c>
      <c r="I125" t="s">
        <v>598</v>
      </c>
      <c r="J125">
        <v>202899999.99736199</v>
      </c>
      <c r="K125">
        <v>6.87</v>
      </c>
      <c r="L125" t="s">
        <v>3014</v>
      </c>
      <c r="M125" t="s">
        <v>3005</v>
      </c>
    </row>
    <row r="126" spans="1:13" x14ac:dyDescent="0.4">
      <c r="A126">
        <v>200000297</v>
      </c>
      <c r="B126" t="s">
        <v>2945</v>
      </c>
      <c r="C126" t="s">
        <v>2946</v>
      </c>
      <c r="D126" t="s">
        <v>595</v>
      </c>
      <c r="E126" t="s">
        <v>3017</v>
      </c>
      <c r="F126" t="s">
        <v>3018</v>
      </c>
      <c r="G126" t="s">
        <v>595</v>
      </c>
      <c r="H126" t="s">
        <v>3019</v>
      </c>
      <c r="I126" t="s">
        <v>598</v>
      </c>
      <c r="J126">
        <v>1842666666.64271</v>
      </c>
      <c r="K126">
        <v>5.72</v>
      </c>
      <c r="L126" t="s">
        <v>3020</v>
      </c>
      <c r="M126" t="s">
        <v>3021</v>
      </c>
    </row>
    <row r="127" spans="1:13" x14ac:dyDescent="0.4">
      <c r="A127">
        <v>200000297</v>
      </c>
      <c r="B127" t="s">
        <v>2945</v>
      </c>
      <c r="C127" t="s">
        <v>2946</v>
      </c>
      <c r="D127" t="s">
        <v>595</v>
      </c>
      <c r="E127" t="s">
        <v>3022</v>
      </c>
      <c r="F127" t="s">
        <v>3023</v>
      </c>
      <c r="G127" t="s">
        <v>595</v>
      </c>
      <c r="H127" t="s">
        <v>3024</v>
      </c>
      <c r="I127" t="s">
        <v>598</v>
      </c>
      <c r="J127">
        <v>721340591.990623</v>
      </c>
      <c r="K127">
        <v>4.25</v>
      </c>
      <c r="L127" t="s">
        <v>3025</v>
      </c>
      <c r="M127" t="s">
        <v>3026</v>
      </c>
    </row>
    <row r="128" spans="1:13" x14ac:dyDescent="0.4">
      <c r="A128">
        <v>200000297</v>
      </c>
      <c r="B128" t="s">
        <v>2945</v>
      </c>
      <c r="C128" t="s">
        <v>2946</v>
      </c>
      <c r="D128" t="s">
        <v>595</v>
      </c>
      <c r="E128" t="s">
        <v>3027</v>
      </c>
      <c r="F128" t="s">
        <v>3028</v>
      </c>
      <c r="G128" t="s">
        <v>595</v>
      </c>
      <c r="H128" t="s">
        <v>3024</v>
      </c>
      <c r="I128" t="s">
        <v>598</v>
      </c>
      <c r="J128">
        <v>492789825.99359399</v>
      </c>
      <c r="K128">
        <v>5.86</v>
      </c>
      <c r="L128" t="s">
        <v>3029</v>
      </c>
      <c r="M128" t="s">
        <v>3026</v>
      </c>
    </row>
    <row r="129" spans="1:13" x14ac:dyDescent="0.4">
      <c r="A129">
        <v>200000297</v>
      </c>
      <c r="B129" t="s">
        <v>2945</v>
      </c>
      <c r="C129" t="s">
        <v>2946</v>
      </c>
      <c r="D129" t="s">
        <v>595</v>
      </c>
      <c r="E129" t="s">
        <v>3030</v>
      </c>
      <c r="F129" t="s">
        <v>3031</v>
      </c>
      <c r="G129" t="s">
        <v>595</v>
      </c>
      <c r="H129" t="s">
        <v>3024</v>
      </c>
      <c r="I129" t="s">
        <v>598</v>
      </c>
      <c r="J129">
        <v>1145868161.9851</v>
      </c>
      <c r="K129">
        <v>6.34</v>
      </c>
      <c r="L129" t="s">
        <v>3032</v>
      </c>
      <c r="M129" t="s">
        <v>3033</v>
      </c>
    </row>
    <row r="130" spans="1:13" x14ac:dyDescent="0.4">
      <c r="A130">
        <v>200000297</v>
      </c>
      <c r="B130" t="s">
        <v>2945</v>
      </c>
      <c r="C130" t="s">
        <v>2946</v>
      </c>
      <c r="D130" t="s">
        <v>595</v>
      </c>
      <c r="E130" t="s">
        <v>3034</v>
      </c>
      <c r="F130" t="s">
        <v>3035</v>
      </c>
      <c r="G130" t="s">
        <v>595</v>
      </c>
      <c r="H130" t="s">
        <v>3036</v>
      </c>
      <c r="I130" t="s">
        <v>598</v>
      </c>
      <c r="J130">
        <v>1385698097.6486499</v>
      </c>
      <c r="K130">
        <v>6.5</v>
      </c>
      <c r="L130" t="s">
        <v>3037</v>
      </c>
      <c r="M130" t="s">
        <v>3038</v>
      </c>
    </row>
    <row r="131" spans="1:13" x14ac:dyDescent="0.4">
      <c r="A131">
        <v>200000297</v>
      </c>
      <c r="B131" t="s">
        <v>2945</v>
      </c>
      <c r="C131" t="s">
        <v>2946</v>
      </c>
      <c r="D131" t="s">
        <v>595</v>
      </c>
      <c r="E131" t="s">
        <v>3039</v>
      </c>
      <c r="F131" t="s">
        <v>3040</v>
      </c>
      <c r="G131" t="s">
        <v>595</v>
      </c>
      <c r="H131" t="s">
        <v>3041</v>
      </c>
      <c r="I131" t="s">
        <v>598</v>
      </c>
      <c r="J131">
        <v>2129333333.30565</v>
      </c>
      <c r="K131">
        <v>6.53</v>
      </c>
      <c r="L131" t="s">
        <v>2979</v>
      </c>
      <c r="M131" t="s">
        <v>3042</v>
      </c>
    </row>
    <row r="132" spans="1:13" x14ac:dyDescent="0.4">
      <c r="A132">
        <v>200000297</v>
      </c>
      <c r="B132" t="s">
        <v>2945</v>
      </c>
      <c r="C132" t="s">
        <v>2946</v>
      </c>
      <c r="D132" t="s">
        <v>595</v>
      </c>
      <c r="E132" t="s">
        <v>3043</v>
      </c>
      <c r="F132" t="s">
        <v>3044</v>
      </c>
      <c r="G132" t="s">
        <v>595</v>
      </c>
      <c r="H132" t="s">
        <v>770</v>
      </c>
      <c r="I132" t="s">
        <v>598</v>
      </c>
      <c r="J132">
        <v>3156566043.2923002</v>
      </c>
      <c r="K132">
        <v>4.55</v>
      </c>
      <c r="L132" t="s">
        <v>3045</v>
      </c>
      <c r="M132" t="s">
        <v>3046</v>
      </c>
    </row>
    <row r="133" spans="1:13" x14ac:dyDescent="0.4">
      <c r="A133">
        <v>200000297</v>
      </c>
      <c r="B133" t="s">
        <v>2945</v>
      </c>
      <c r="C133" t="s">
        <v>2946</v>
      </c>
      <c r="D133" t="s">
        <v>595</v>
      </c>
      <c r="E133" t="s">
        <v>3047</v>
      </c>
      <c r="F133" t="s">
        <v>3048</v>
      </c>
      <c r="G133" t="s">
        <v>595</v>
      </c>
      <c r="H133" t="s">
        <v>3049</v>
      </c>
      <c r="I133" t="s">
        <v>598</v>
      </c>
      <c r="J133">
        <v>178984999.997673</v>
      </c>
      <c r="K133">
        <v>3.62</v>
      </c>
      <c r="L133" t="s">
        <v>2910</v>
      </c>
      <c r="M133" t="s">
        <v>3050</v>
      </c>
    </row>
    <row r="134" spans="1:13" x14ac:dyDescent="0.4">
      <c r="A134">
        <v>200000297</v>
      </c>
      <c r="B134" t="s">
        <v>2945</v>
      </c>
      <c r="C134" t="s">
        <v>2946</v>
      </c>
      <c r="D134" t="s">
        <v>595</v>
      </c>
      <c r="E134" t="s">
        <v>3051</v>
      </c>
      <c r="F134" t="s">
        <v>3052</v>
      </c>
      <c r="G134" t="s">
        <v>595</v>
      </c>
      <c r="H134" t="s">
        <v>3049</v>
      </c>
      <c r="I134" t="s">
        <v>598</v>
      </c>
      <c r="J134">
        <v>1574099999.9795401</v>
      </c>
      <c r="K134">
        <v>6.77</v>
      </c>
      <c r="L134" t="s">
        <v>3053</v>
      </c>
      <c r="M134" t="s">
        <v>3050</v>
      </c>
    </row>
    <row r="135" spans="1:13" x14ac:dyDescent="0.4">
      <c r="A135">
        <v>200000297</v>
      </c>
      <c r="B135" t="s">
        <v>2945</v>
      </c>
      <c r="C135" t="s">
        <v>2946</v>
      </c>
      <c r="D135" t="s">
        <v>595</v>
      </c>
      <c r="E135" t="s">
        <v>3054</v>
      </c>
      <c r="F135" t="s">
        <v>3055</v>
      </c>
      <c r="G135" t="s">
        <v>595</v>
      </c>
      <c r="H135" t="s">
        <v>3056</v>
      </c>
      <c r="I135" t="s">
        <v>598</v>
      </c>
      <c r="J135">
        <v>620933333.325261</v>
      </c>
      <c r="K135">
        <v>6.19</v>
      </c>
      <c r="L135" t="s">
        <v>3057</v>
      </c>
      <c r="M135" t="s">
        <v>2969</v>
      </c>
    </row>
    <row r="136" spans="1:13" x14ac:dyDescent="0.4">
      <c r="A136">
        <v>200000297</v>
      </c>
      <c r="B136" t="s">
        <v>2945</v>
      </c>
      <c r="C136" t="s">
        <v>2946</v>
      </c>
      <c r="D136" t="s">
        <v>595</v>
      </c>
      <c r="E136" t="s">
        <v>3058</v>
      </c>
      <c r="F136" t="s">
        <v>3059</v>
      </c>
      <c r="G136" t="s">
        <v>595</v>
      </c>
      <c r="H136" t="s">
        <v>3056</v>
      </c>
      <c r="I136" t="s">
        <v>598</v>
      </c>
      <c r="J136">
        <v>640933333.325001</v>
      </c>
      <c r="K136">
        <v>6.12</v>
      </c>
      <c r="L136" t="s">
        <v>3060</v>
      </c>
      <c r="M136" t="s">
        <v>3061</v>
      </c>
    </row>
    <row r="137" spans="1:13" x14ac:dyDescent="0.4">
      <c r="A137">
        <v>200000297</v>
      </c>
      <c r="B137" t="s">
        <v>2945</v>
      </c>
      <c r="C137" t="s">
        <v>2946</v>
      </c>
      <c r="D137" t="s">
        <v>595</v>
      </c>
      <c r="E137" t="s">
        <v>3062</v>
      </c>
      <c r="F137" t="s">
        <v>3063</v>
      </c>
      <c r="G137" t="s">
        <v>595</v>
      </c>
      <c r="H137" t="s">
        <v>796</v>
      </c>
      <c r="I137" t="s">
        <v>598</v>
      </c>
      <c r="J137">
        <v>602133333.32550597</v>
      </c>
      <c r="K137">
        <v>6.49</v>
      </c>
      <c r="L137" t="s">
        <v>3064</v>
      </c>
      <c r="M137" t="s">
        <v>3065</v>
      </c>
    </row>
    <row r="138" spans="1:13" x14ac:dyDescent="0.4">
      <c r="A138">
        <v>200000297</v>
      </c>
      <c r="B138" t="s">
        <v>2945</v>
      </c>
      <c r="C138" t="s">
        <v>2946</v>
      </c>
      <c r="D138" t="s">
        <v>595</v>
      </c>
      <c r="E138" t="s">
        <v>3066</v>
      </c>
      <c r="F138" t="s">
        <v>3067</v>
      </c>
      <c r="G138" t="s">
        <v>595</v>
      </c>
      <c r="H138" t="s">
        <v>3056</v>
      </c>
      <c r="I138" t="s">
        <v>598</v>
      </c>
      <c r="J138">
        <v>770366666.65665197</v>
      </c>
      <c r="K138">
        <v>5.97</v>
      </c>
      <c r="L138" t="s">
        <v>3068</v>
      </c>
      <c r="M138" t="s">
        <v>3061</v>
      </c>
    </row>
    <row r="139" spans="1:13" x14ac:dyDescent="0.4">
      <c r="A139">
        <v>200000297</v>
      </c>
      <c r="B139" t="s">
        <v>2945</v>
      </c>
      <c r="C139" t="s">
        <v>2946</v>
      </c>
      <c r="D139" t="s">
        <v>595</v>
      </c>
      <c r="E139" t="s">
        <v>3069</v>
      </c>
      <c r="F139" t="s">
        <v>3070</v>
      </c>
      <c r="G139" t="s">
        <v>595</v>
      </c>
      <c r="H139" t="s">
        <v>3056</v>
      </c>
      <c r="I139" t="s">
        <v>598</v>
      </c>
      <c r="J139">
        <v>838566666.65576506</v>
      </c>
      <c r="K139">
        <v>6.18</v>
      </c>
      <c r="L139" t="s">
        <v>3057</v>
      </c>
      <c r="M139" t="s">
        <v>2969</v>
      </c>
    </row>
    <row r="140" spans="1:13" x14ac:dyDescent="0.4">
      <c r="A140">
        <v>200000297</v>
      </c>
      <c r="B140" t="s">
        <v>2945</v>
      </c>
      <c r="C140" t="s">
        <v>2946</v>
      </c>
      <c r="D140" t="s">
        <v>595</v>
      </c>
      <c r="E140" t="s">
        <v>3071</v>
      </c>
      <c r="F140" t="s">
        <v>3072</v>
      </c>
      <c r="G140" t="s">
        <v>595</v>
      </c>
      <c r="H140" t="s">
        <v>3056</v>
      </c>
      <c r="I140" t="s">
        <v>598</v>
      </c>
      <c r="J140">
        <v>482533333.32705998</v>
      </c>
      <c r="K140">
        <v>5.92</v>
      </c>
      <c r="L140" t="s">
        <v>3073</v>
      </c>
      <c r="M140" t="s">
        <v>3061</v>
      </c>
    </row>
    <row r="141" spans="1:13" x14ac:dyDescent="0.4">
      <c r="A141">
        <v>200000297</v>
      </c>
      <c r="B141" t="s">
        <v>2945</v>
      </c>
      <c r="C141" t="s">
        <v>2946</v>
      </c>
      <c r="D141" t="s">
        <v>595</v>
      </c>
      <c r="E141" t="s">
        <v>3074</v>
      </c>
      <c r="F141" t="s">
        <v>3075</v>
      </c>
      <c r="G141" t="s">
        <v>595</v>
      </c>
      <c r="H141" t="s">
        <v>3076</v>
      </c>
      <c r="I141" t="s">
        <v>598</v>
      </c>
      <c r="J141">
        <v>201766666.66404399</v>
      </c>
      <c r="K141">
        <v>6.7</v>
      </c>
      <c r="L141" t="s">
        <v>3077</v>
      </c>
      <c r="M141" t="s">
        <v>3078</v>
      </c>
    </row>
    <row r="142" spans="1:13" x14ac:dyDescent="0.4">
      <c r="A142">
        <v>200000297</v>
      </c>
      <c r="B142" t="s">
        <v>2945</v>
      </c>
      <c r="C142" t="s">
        <v>2946</v>
      </c>
      <c r="D142" t="s">
        <v>595</v>
      </c>
      <c r="E142" t="s">
        <v>3079</v>
      </c>
      <c r="F142" t="s">
        <v>3080</v>
      </c>
      <c r="G142" t="s">
        <v>595</v>
      </c>
      <c r="H142" t="s">
        <v>3081</v>
      </c>
      <c r="I142" t="s">
        <v>598</v>
      </c>
      <c r="J142">
        <v>169666666.66446099</v>
      </c>
      <c r="K142">
        <v>6.88</v>
      </c>
      <c r="L142" t="s">
        <v>2889</v>
      </c>
      <c r="M142" t="s">
        <v>2880</v>
      </c>
    </row>
    <row r="143" spans="1:13" x14ac:dyDescent="0.4">
      <c r="A143">
        <v>200000297</v>
      </c>
      <c r="B143" t="s">
        <v>2945</v>
      </c>
      <c r="C143" t="s">
        <v>2946</v>
      </c>
      <c r="D143" t="s">
        <v>595</v>
      </c>
      <c r="E143" t="s">
        <v>3082</v>
      </c>
      <c r="F143" t="s">
        <v>3083</v>
      </c>
      <c r="G143" t="s">
        <v>595</v>
      </c>
      <c r="H143" t="s">
        <v>3081</v>
      </c>
      <c r="I143" t="s">
        <v>598</v>
      </c>
      <c r="J143">
        <v>372133333.32849598</v>
      </c>
      <c r="K143">
        <v>6.7</v>
      </c>
      <c r="L143" t="s">
        <v>3077</v>
      </c>
      <c r="M143" t="s">
        <v>3078</v>
      </c>
    </row>
    <row r="144" spans="1:13" x14ac:dyDescent="0.4">
      <c r="A144">
        <v>200000297</v>
      </c>
      <c r="B144" t="s">
        <v>2945</v>
      </c>
      <c r="C144" t="s">
        <v>2946</v>
      </c>
      <c r="D144" t="s">
        <v>595</v>
      </c>
      <c r="E144" t="s">
        <v>3084</v>
      </c>
      <c r="F144" t="s">
        <v>3085</v>
      </c>
      <c r="G144" t="s">
        <v>595</v>
      </c>
      <c r="H144" t="s">
        <v>767</v>
      </c>
      <c r="I144" t="s">
        <v>598</v>
      </c>
      <c r="J144">
        <v>2283633333.3036499</v>
      </c>
      <c r="K144">
        <v>5.26</v>
      </c>
      <c r="L144" t="s">
        <v>3086</v>
      </c>
      <c r="M144" t="s">
        <v>3087</v>
      </c>
    </row>
    <row r="145" spans="1:13" x14ac:dyDescent="0.4">
      <c r="A145">
        <v>200000297</v>
      </c>
      <c r="B145" t="s">
        <v>2945</v>
      </c>
      <c r="C145" t="s">
        <v>2946</v>
      </c>
      <c r="D145" t="s">
        <v>595</v>
      </c>
      <c r="E145" t="s">
        <v>3088</v>
      </c>
      <c r="F145" t="s">
        <v>3089</v>
      </c>
      <c r="G145" t="s">
        <v>595</v>
      </c>
      <c r="H145" t="s">
        <v>3090</v>
      </c>
      <c r="I145" t="s">
        <v>598</v>
      </c>
      <c r="J145">
        <v>348333333.32880503</v>
      </c>
      <c r="K145">
        <v>6.99</v>
      </c>
      <c r="L145" t="s">
        <v>3091</v>
      </c>
      <c r="M145" t="s">
        <v>3092</v>
      </c>
    </row>
    <row r="146" spans="1:13" x14ac:dyDescent="0.4">
      <c r="A146">
        <v>200000297</v>
      </c>
      <c r="B146" t="s">
        <v>2945</v>
      </c>
      <c r="C146" t="s">
        <v>2946</v>
      </c>
      <c r="D146" t="s">
        <v>595</v>
      </c>
      <c r="E146" t="s">
        <v>3093</v>
      </c>
      <c r="F146" t="s">
        <v>3094</v>
      </c>
      <c r="G146" t="s">
        <v>595</v>
      </c>
      <c r="H146" t="s">
        <v>3090</v>
      </c>
      <c r="I146" t="s">
        <v>598</v>
      </c>
      <c r="J146">
        <v>387333333.32829797</v>
      </c>
      <c r="K146">
        <v>7.07</v>
      </c>
      <c r="L146" t="s">
        <v>3091</v>
      </c>
      <c r="M146" t="s">
        <v>3095</v>
      </c>
    </row>
    <row r="147" spans="1:13" x14ac:dyDescent="0.4">
      <c r="A147">
        <v>200000297</v>
      </c>
      <c r="B147" t="s">
        <v>2945</v>
      </c>
      <c r="C147" t="s">
        <v>2946</v>
      </c>
      <c r="D147" t="s">
        <v>595</v>
      </c>
      <c r="E147" t="s">
        <v>3096</v>
      </c>
      <c r="F147" t="s">
        <v>3097</v>
      </c>
      <c r="G147" t="s">
        <v>595</v>
      </c>
      <c r="H147" t="s">
        <v>3090</v>
      </c>
      <c r="I147" t="s">
        <v>598</v>
      </c>
      <c r="J147">
        <v>559999999.99272001</v>
      </c>
      <c r="K147">
        <v>6.86</v>
      </c>
      <c r="L147" t="s">
        <v>3098</v>
      </c>
      <c r="M147" t="s">
        <v>3099</v>
      </c>
    </row>
    <row r="148" spans="1:13" x14ac:dyDescent="0.4">
      <c r="A148">
        <v>200000297</v>
      </c>
      <c r="B148" t="s">
        <v>2945</v>
      </c>
      <c r="C148" t="s">
        <v>2946</v>
      </c>
      <c r="D148" t="s">
        <v>595</v>
      </c>
      <c r="E148" t="s">
        <v>3100</v>
      </c>
      <c r="F148" t="s">
        <v>3101</v>
      </c>
      <c r="G148" t="s">
        <v>595</v>
      </c>
      <c r="H148" t="s">
        <v>3102</v>
      </c>
      <c r="I148" t="s">
        <v>598</v>
      </c>
      <c r="J148">
        <v>1790573652.6433899</v>
      </c>
      <c r="K148">
        <v>4.7</v>
      </c>
      <c r="L148" t="s">
        <v>3103</v>
      </c>
      <c r="M148" t="s">
        <v>3104</v>
      </c>
    </row>
    <row r="149" spans="1:13" x14ac:dyDescent="0.4">
      <c r="A149">
        <v>200000297</v>
      </c>
      <c r="B149" t="s">
        <v>2945</v>
      </c>
      <c r="C149" t="s">
        <v>2946</v>
      </c>
      <c r="D149" t="s">
        <v>595</v>
      </c>
      <c r="E149" t="s">
        <v>3105</v>
      </c>
      <c r="F149" t="s">
        <v>3106</v>
      </c>
      <c r="G149" t="s">
        <v>595</v>
      </c>
      <c r="H149" t="s">
        <v>3102</v>
      </c>
      <c r="I149" t="s">
        <v>598</v>
      </c>
      <c r="J149">
        <v>166666666.6645</v>
      </c>
      <c r="K149">
        <v>4.7</v>
      </c>
      <c r="L149" t="s">
        <v>3060</v>
      </c>
      <c r="M149" t="s">
        <v>3104</v>
      </c>
    </row>
    <row r="150" spans="1:13" x14ac:dyDescent="0.4">
      <c r="A150">
        <v>200000297</v>
      </c>
      <c r="B150" t="s">
        <v>2945</v>
      </c>
      <c r="C150" t="s">
        <v>2946</v>
      </c>
      <c r="D150" t="s">
        <v>595</v>
      </c>
      <c r="E150" t="s">
        <v>3107</v>
      </c>
      <c r="F150" t="s">
        <v>3108</v>
      </c>
      <c r="G150" t="s">
        <v>595</v>
      </c>
      <c r="H150" t="s">
        <v>3102</v>
      </c>
      <c r="I150" t="s">
        <v>598</v>
      </c>
      <c r="J150">
        <v>113333333.33186001</v>
      </c>
      <c r="K150">
        <v>4.7</v>
      </c>
      <c r="L150" t="s">
        <v>3060</v>
      </c>
      <c r="M150" t="s">
        <v>3109</v>
      </c>
    </row>
    <row r="151" spans="1:13" x14ac:dyDescent="0.4">
      <c r="A151">
        <v>200000297</v>
      </c>
      <c r="B151" t="s">
        <v>2945</v>
      </c>
      <c r="C151" t="s">
        <v>2946</v>
      </c>
      <c r="D151" t="s">
        <v>595</v>
      </c>
      <c r="E151" t="s">
        <v>3110</v>
      </c>
      <c r="F151" t="s">
        <v>3111</v>
      </c>
      <c r="G151" t="s">
        <v>595</v>
      </c>
      <c r="H151" t="s">
        <v>3112</v>
      </c>
      <c r="I151" t="s">
        <v>598</v>
      </c>
      <c r="J151">
        <v>11070666.6665227</v>
      </c>
      <c r="K151">
        <v>3.75</v>
      </c>
      <c r="L151" t="s">
        <v>2899</v>
      </c>
      <c r="M151" t="s">
        <v>3113</v>
      </c>
    </row>
    <row r="152" spans="1:13" x14ac:dyDescent="0.4">
      <c r="A152">
        <v>200000297</v>
      </c>
      <c r="B152" t="s">
        <v>2945</v>
      </c>
      <c r="C152" t="s">
        <v>2946</v>
      </c>
      <c r="D152" t="s">
        <v>595</v>
      </c>
      <c r="E152" t="s">
        <v>3114</v>
      </c>
      <c r="F152" t="s">
        <v>3115</v>
      </c>
      <c r="G152" t="s">
        <v>595</v>
      </c>
      <c r="H152" t="s">
        <v>3112</v>
      </c>
      <c r="I152" t="s">
        <v>598</v>
      </c>
      <c r="J152">
        <v>1070333333.31942</v>
      </c>
      <c r="K152">
        <v>5.9</v>
      </c>
      <c r="L152" t="s">
        <v>3116</v>
      </c>
      <c r="M152" t="s">
        <v>3113</v>
      </c>
    </row>
    <row r="153" spans="1:13" x14ac:dyDescent="0.4">
      <c r="A153">
        <v>200000297</v>
      </c>
      <c r="B153" t="s">
        <v>2945</v>
      </c>
      <c r="C153" t="s">
        <v>2946</v>
      </c>
      <c r="D153" t="s">
        <v>595</v>
      </c>
      <c r="E153" t="s">
        <v>3117</v>
      </c>
      <c r="F153" t="s">
        <v>3118</v>
      </c>
      <c r="G153" t="s">
        <v>595</v>
      </c>
      <c r="H153" t="s">
        <v>758</v>
      </c>
      <c r="I153" t="s">
        <v>598</v>
      </c>
      <c r="J153">
        <v>1197069819.31777</v>
      </c>
      <c r="K153">
        <v>5.26</v>
      </c>
      <c r="L153" t="s">
        <v>2997</v>
      </c>
      <c r="M153" t="s">
        <v>3119</v>
      </c>
    </row>
    <row r="154" spans="1:13" x14ac:dyDescent="0.4">
      <c r="A154">
        <v>200000297</v>
      </c>
      <c r="B154" t="s">
        <v>2945</v>
      </c>
      <c r="C154" t="s">
        <v>2946</v>
      </c>
      <c r="D154" t="s">
        <v>595</v>
      </c>
      <c r="E154" t="s">
        <v>3120</v>
      </c>
      <c r="F154" t="s">
        <v>3121</v>
      </c>
      <c r="G154" t="s">
        <v>595</v>
      </c>
      <c r="H154" t="s">
        <v>3122</v>
      </c>
      <c r="I154" t="s">
        <v>598</v>
      </c>
      <c r="J154">
        <v>700526073.65755999</v>
      </c>
      <c r="K154">
        <v>7.48</v>
      </c>
      <c r="L154" t="s">
        <v>2903</v>
      </c>
      <c r="M154" t="s">
        <v>3123</v>
      </c>
    </row>
    <row r="155" spans="1:13" x14ac:dyDescent="0.4">
      <c r="A155">
        <v>200000297</v>
      </c>
      <c r="B155" t="s">
        <v>2945</v>
      </c>
      <c r="C155" t="s">
        <v>2946</v>
      </c>
      <c r="D155" t="s">
        <v>2775</v>
      </c>
      <c r="E155" t="s">
        <v>3124</v>
      </c>
      <c r="F155" t="s">
        <v>3125</v>
      </c>
      <c r="G155" t="s">
        <v>2775</v>
      </c>
      <c r="H155" t="s">
        <v>3126</v>
      </c>
      <c r="I155" t="s">
        <v>598</v>
      </c>
      <c r="J155">
        <v>3257755366.0795798</v>
      </c>
    </row>
    <row r="156" spans="1:13" x14ac:dyDescent="0.4">
      <c r="A156">
        <v>200000297</v>
      </c>
      <c r="B156" t="s">
        <v>2945</v>
      </c>
      <c r="C156" t="s">
        <v>2946</v>
      </c>
      <c r="D156" t="s">
        <v>2775</v>
      </c>
      <c r="E156" t="s">
        <v>3127</v>
      </c>
      <c r="F156" t="s">
        <v>3128</v>
      </c>
      <c r="G156" t="s">
        <v>2775</v>
      </c>
      <c r="H156" t="s">
        <v>3129</v>
      </c>
      <c r="I156" t="s">
        <v>598</v>
      </c>
      <c r="J156">
        <v>306554828.99684799</v>
      </c>
    </row>
    <row r="157" spans="1:13" x14ac:dyDescent="0.4">
      <c r="A157">
        <v>200000297</v>
      </c>
      <c r="B157" t="s">
        <v>2945</v>
      </c>
      <c r="C157" t="s">
        <v>2946</v>
      </c>
      <c r="D157" t="s">
        <v>2775</v>
      </c>
      <c r="E157" t="s">
        <v>3130</v>
      </c>
      <c r="F157" t="s">
        <v>3131</v>
      </c>
      <c r="G157" t="s">
        <v>2775</v>
      </c>
      <c r="H157" t="s">
        <v>679</v>
      </c>
      <c r="I157" t="s">
        <v>598</v>
      </c>
      <c r="J157">
        <v>95126471.909763396</v>
      </c>
    </row>
    <row r="158" spans="1:13" x14ac:dyDescent="0.4">
      <c r="A158">
        <v>200000297</v>
      </c>
      <c r="B158" t="s">
        <v>2945</v>
      </c>
      <c r="C158" t="s">
        <v>2946</v>
      </c>
      <c r="D158" t="s">
        <v>2775</v>
      </c>
      <c r="E158" t="s">
        <v>3132</v>
      </c>
      <c r="F158" t="s">
        <v>3133</v>
      </c>
      <c r="G158" t="s">
        <v>2775</v>
      </c>
      <c r="H158" t="s">
        <v>679</v>
      </c>
      <c r="I158" t="s">
        <v>598</v>
      </c>
      <c r="J158">
        <v>116953436.35481299</v>
      </c>
    </row>
    <row r="159" spans="1:13" x14ac:dyDescent="0.4">
      <c r="A159">
        <v>200000297</v>
      </c>
      <c r="B159" t="s">
        <v>2945</v>
      </c>
      <c r="C159" t="s">
        <v>2946</v>
      </c>
      <c r="D159" t="s">
        <v>2775</v>
      </c>
      <c r="E159" t="s">
        <v>3134</v>
      </c>
      <c r="F159" t="s">
        <v>3135</v>
      </c>
      <c r="G159" t="s">
        <v>2775</v>
      </c>
      <c r="H159" t="s">
        <v>3135</v>
      </c>
      <c r="I159" t="s">
        <v>598</v>
      </c>
      <c r="J159">
        <v>930910260.31359804</v>
      </c>
    </row>
    <row r="160" spans="1:13" x14ac:dyDescent="0.4">
      <c r="A160">
        <v>200000297</v>
      </c>
      <c r="B160" t="s">
        <v>2945</v>
      </c>
      <c r="C160" t="s">
        <v>2946</v>
      </c>
      <c r="D160" t="s">
        <v>2775</v>
      </c>
      <c r="E160" t="s">
        <v>3136</v>
      </c>
      <c r="F160" t="s">
        <v>3137</v>
      </c>
      <c r="G160" t="s">
        <v>2775</v>
      </c>
      <c r="H160" t="s">
        <v>3137</v>
      </c>
      <c r="I160" t="s">
        <v>598</v>
      </c>
      <c r="J160">
        <v>766452227.60990298</v>
      </c>
    </row>
    <row r="161" spans="1:10" x14ac:dyDescent="0.4">
      <c r="A161">
        <v>200000297</v>
      </c>
      <c r="B161" t="s">
        <v>2945</v>
      </c>
      <c r="C161" t="s">
        <v>2946</v>
      </c>
      <c r="D161" t="s">
        <v>2775</v>
      </c>
      <c r="E161" t="s">
        <v>3138</v>
      </c>
      <c r="F161" t="s">
        <v>2960</v>
      </c>
      <c r="G161" t="s">
        <v>2775</v>
      </c>
      <c r="H161" t="s">
        <v>2960</v>
      </c>
      <c r="I161" t="s">
        <v>598</v>
      </c>
      <c r="J161">
        <v>1058347155.1138099</v>
      </c>
    </row>
    <row r="162" spans="1:10" x14ac:dyDescent="0.4">
      <c r="A162">
        <v>200000297</v>
      </c>
      <c r="B162" t="s">
        <v>2945</v>
      </c>
      <c r="C162" t="s">
        <v>2946</v>
      </c>
      <c r="D162" t="s">
        <v>2775</v>
      </c>
      <c r="E162" t="s">
        <v>3139</v>
      </c>
      <c r="F162" t="s">
        <v>2967</v>
      </c>
      <c r="G162" t="s">
        <v>2775</v>
      </c>
      <c r="H162" t="s">
        <v>2967</v>
      </c>
      <c r="I162" t="s">
        <v>598</v>
      </c>
      <c r="J162">
        <v>319517154.29307997</v>
      </c>
    </row>
    <row r="163" spans="1:10" x14ac:dyDescent="0.4">
      <c r="A163">
        <v>200000297</v>
      </c>
      <c r="B163" t="s">
        <v>2945</v>
      </c>
      <c r="C163" t="s">
        <v>2946</v>
      </c>
      <c r="D163" t="s">
        <v>2775</v>
      </c>
      <c r="E163" t="s">
        <v>3140</v>
      </c>
      <c r="F163" t="s">
        <v>2985</v>
      </c>
      <c r="G163" t="s">
        <v>2775</v>
      </c>
      <c r="H163" t="s">
        <v>789</v>
      </c>
      <c r="I163" t="s">
        <v>598</v>
      </c>
      <c r="J163">
        <v>598213569.19895601</v>
      </c>
    </row>
    <row r="164" spans="1:10" x14ac:dyDescent="0.4">
      <c r="A164">
        <v>200000297</v>
      </c>
      <c r="B164" t="s">
        <v>2945</v>
      </c>
      <c r="C164" t="s">
        <v>2946</v>
      </c>
      <c r="D164" t="s">
        <v>2775</v>
      </c>
      <c r="E164" t="s">
        <v>3141</v>
      </c>
      <c r="F164" t="s">
        <v>3142</v>
      </c>
      <c r="G164" t="s">
        <v>2775</v>
      </c>
      <c r="H164" t="s">
        <v>3142</v>
      </c>
      <c r="I164" t="s">
        <v>598</v>
      </c>
      <c r="J164">
        <v>375005755.82555801</v>
      </c>
    </row>
    <row r="165" spans="1:10" x14ac:dyDescent="0.4">
      <c r="A165">
        <v>200000297</v>
      </c>
      <c r="B165" t="s">
        <v>2945</v>
      </c>
      <c r="C165" t="s">
        <v>2946</v>
      </c>
      <c r="D165" t="s">
        <v>2775</v>
      </c>
      <c r="E165" t="s">
        <v>3143</v>
      </c>
      <c r="F165" t="s">
        <v>3144</v>
      </c>
      <c r="G165" t="s">
        <v>2775</v>
      </c>
      <c r="H165" t="s">
        <v>677</v>
      </c>
      <c r="I165" t="s">
        <v>598</v>
      </c>
      <c r="J165">
        <v>161398999.92553499</v>
      </c>
    </row>
    <row r="166" spans="1:10" x14ac:dyDescent="0.4">
      <c r="A166">
        <v>200000297</v>
      </c>
      <c r="B166" t="s">
        <v>2945</v>
      </c>
      <c r="C166" t="s">
        <v>2946</v>
      </c>
      <c r="D166" t="s">
        <v>2775</v>
      </c>
      <c r="E166" t="s">
        <v>3145</v>
      </c>
      <c r="F166" t="s">
        <v>3146</v>
      </c>
      <c r="G166" t="s">
        <v>2775</v>
      </c>
      <c r="H166" t="s">
        <v>677</v>
      </c>
      <c r="I166" t="s">
        <v>598</v>
      </c>
      <c r="J166">
        <v>161398999.92553499</v>
      </c>
    </row>
    <row r="167" spans="1:10" x14ac:dyDescent="0.4">
      <c r="A167">
        <v>200000297</v>
      </c>
      <c r="B167" t="s">
        <v>2945</v>
      </c>
      <c r="C167" t="s">
        <v>2946</v>
      </c>
      <c r="D167" t="s">
        <v>2775</v>
      </c>
      <c r="E167" t="s">
        <v>3147</v>
      </c>
      <c r="F167" t="s">
        <v>3024</v>
      </c>
      <c r="G167" t="s">
        <v>2775</v>
      </c>
      <c r="H167" t="s">
        <v>3024</v>
      </c>
      <c r="I167" t="s">
        <v>598</v>
      </c>
      <c r="J167">
        <v>308903324.040618</v>
      </c>
    </row>
    <row r="168" spans="1:10" x14ac:dyDescent="0.4">
      <c r="A168">
        <v>200000297</v>
      </c>
      <c r="B168" t="s">
        <v>2945</v>
      </c>
      <c r="C168" t="s">
        <v>2946</v>
      </c>
      <c r="D168" t="s">
        <v>2775</v>
      </c>
      <c r="E168" t="s">
        <v>3148</v>
      </c>
      <c r="F168" t="s">
        <v>3149</v>
      </c>
      <c r="G168" t="s">
        <v>2775</v>
      </c>
      <c r="H168" t="s">
        <v>3041</v>
      </c>
      <c r="I168" t="s">
        <v>598</v>
      </c>
      <c r="J168">
        <v>698554691.86448503</v>
      </c>
    </row>
    <row r="169" spans="1:10" x14ac:dyDescent="0.4">
      <c r="A169">
        <v>200000297</v>
      </c>
      <c r="B169" t="s">
        <v>2945</v>
      </c>
      <c r="C169" t="s">
        <v>2946</v>
      </c>
      <c r="D169" t="s">
        <v>2775</v>
      </c>
      <c r="E169" t="s">
        <v>3150</v>
      </c>
      <c r="F169" t="s">
        <v>3151</v>
      </c>
      <c r="G169" t="s">
        <v>2775</v>
      </c>
      <c r="H169" t="s">
        <v>3152</v>
      </c>
      <c r="I169" t="s">
        <v>598</v>
      </c>
      <c r="J169">
        <v>208901967.39648399</v>
      </c>
    </row>
    <row r="170" spans="1:10" x14ac:dyDescent="0.4">
      <c r="A170">
        <v>200000297</v>
      </c>
      <c r="B170" t="s">
        <v>2945</v>
      </c>
      <c r="C170" t="s">
        <v>2946</v>
      </c>
      <c r="D170" t="s">
        <v>2775</v>
      </c>
      <c r="E170" t="s">
        <v>3153</v>
      </c>
      <c r="F170" t="s">
        <v>3154</v>
      </c>
      <c r="G170" t="s">
        <v>2775</v>
      </c>
      <c r="H170" t="s">
        <v>3152</v>
      </c>
      <c r="I170" t="s">
        <v>598</v>
      </c>
      <c r="J170">
        <v>200928609.86225501</v>
      </c>
    </row>
    <row r="171" spans="1:10" x14ac:dyDescent="0.4">
      <c r="A171">
        <v>200000297</v>
      </c>
      <c r="B171" t="s">
        <v>2945</v>
      </c>
      <c r="C171" t="s">
        <v>2946</v>
      </c>
      <c r="D171" t="s">
        <v>2775</v>
      </c>
      <c r="E171" t="s">
        <v>3155</v>
      </c>
      <c r="F171" t="s">
        <v>3156</v>
      </c>
      <c r="G171" t="s">
        <v>2775</v>
      </c>
      <c r="H171" t="s">
        <v>3157</v>
      </c>
      <c r="I171" t="s">
        <v>598</v>
      </c>
      <c r="J171">
        <v>187990432.35578901</v>
      </c>
    </row>
    <row r="172" spans="1:10" x14ac:dyDescent="0.4">
      <c r="A172">
        <v>200000297</v>
      </c>
      <c r="B172" t="s">
        <v>2945</v>
      </c>
      <c r="C172" t="s">
        <v>2946</v>
      </c>
      <c r="D172" t="s">
        <v>2775</v>
      </c>
      <c r="E172" t="s">
        <v>3158</v>
      </c>
      <c r="F172" t="s">
        <v>3159</v>
      </c>
      <c r="G172" t="s">
        <v>2775</v>
      </c>
      <c r="H172" t="s">
        <v>3157</v>
      </c>
      <c r="I172" t="s">
        <v>598</v>
      </c>
      <c r="J172">
        <v>180815225.01394901</v>
      </c>
    </row>
    <row r="173" spans="1:10" x14ac:dyDescent="0.4">
      <c r="A173">
        <v>200000297</v>
      </c>
      <c r="B173" t="s">
        <v>2945</v>
      </c>
      <c r="C173" t="s">
        <v>2946</v>
      </c>
      <c r="D173" t="s">
        <v>2775</v>
      </c>
      <c r="E173" t="s">
        <v>3160</v>
      </c>
      <c r="F173" t="s">
        <v>3161</v>
      </c>
      <c r="G173" t="s">
        <v>2775</v>
      </c>
      <c r="H173" t="s">
        <v>3162</v>
      </c>
      <c r="I173" t="s">
        <v>598</v>
      </c>
      <c r="J173">
        <v>119663889.25304399</v>
      </c>
    </row>
    <row r="174" spans="1:10" x14ac:dyDescent="0.4">
      <c r="A174">
        <v>200000297</v>
      </c>
      <c r="B174" t="s">
        <v>2945</v>
      </c>
      <c r="C174" t="s">
        <v>2946</v>
      </c>
      <c r="D174" t="s">
        <v>2775</v>
      </c>
      <c r="E174" t="s">
        <v>3163</v>
      </c>
      <c r="F174" t="s">
        <v>3164</v>
      </c>
      <c r="G174" t="s">
        <v>2775</v>
      </c>
      <c r="H174" t="s">
        <v>3162</v>
      </c>
      <c r="I174" t="s">
        <v>598</v>
      </c>
      <c r="J174">
        <v>115096515.499037</v>
      </c>
    </row>
    <row r="175" spans="1:10" x14ac:dyDescent="0.4">
      <c r="A175">
        <v>200000297</v>
      </c>
      <c r="B175" t="s">
        <v>2945</v>
      </c>
      <c r="C175" t="s">
        <v>2946</v>
      </c>
      <c r="D175" t="s">
        <v>2775</v>
      </c>
      <c r="E175" t="s">
        <v>3165</v>
      </c>
      <c r="F175" t="s">
        <v>770</v>
      </c>
      <c r="G175" t="s">
        <v>2775</v>
      </c>
      <c r="H175" t="s">
        <v>770</v>
      </c>
      <c r="I175" t="s">
        <v>598</v>
      </c>
      <c r="J175">
        <v>930450916.73350406</v>
      </c>
    </row>
    <row r="176" spans="1:10" x14ac:dyDescent="0.4">
      <c r="A176">
        <v>200000297</v>
      </c>
      <c r="B176" t="s">
        <v>2945</v>
      </c>
      <c r="C176" t="s">
        <v>2946</v>
      </c>
      <c r="D176" t="s">
        <v>2775</v>
      </c>
      <c r="E176" t="s">
        <v>3166</v>
      </c>
      <c r="F176" t="s">
        <v>3049</v>
      </c>
      <c r="G176" t="s">
        <v>2775</v>
      </c>
      <c r="H176" t="s">
        <v>3049</v>
      </c>
      <c r="I176" t="s">
        <v>598</v>
      </c>
      <c r="J176">
        <v>769175711.53170097</v>
      </c>
    </row>
    <row r="177" spans="1:13" x14ac:dyDescent="0.4">
      <c r="A177">
        <v>200000297</v>
      </c>
      <c r="B177" t="s">
        <v>2945</v>
      </c>
      <c r="C177" t="s">
        <v>2946</v>
      </c>
      <c r="D177" t="s">
        <v>2775</v>
      </c>
      <c r="E177" t="s">
        <v>3167</v>
      </c>
      <c r="F177" t="s">
        <v>3056</v>
      </c>
      <c r="G177" t="s">
        <v>2775</v>
      </c>
      <c r="H177" t="s">
        <v>796</v>
      </c>
      <c r="I177" t="s">
        <v>598</v>
      </c>
      <c r="J177">
        <v>1451095630.7377999</v>
      </c>
    </row>
    <row r="178" spans="1:13" x14ac:dyDescent="0.4">
      <c r="A178">
        <v>200000297</v>
      </c>
      <c r="B178" t="s">
        <v>2945</v>
      </c>
      <c r="C178" t="s">
        <v>2946</v>
      </c>
      <c r="D178" t="s">
        <v>2775</v>
      </c>
      <c r="E178" t="s">
        <v>3168</v>
      </c>
      <c r="F178" t="s">
        <v>3169</v>
      </c>
      <c r="G178" t="s">
        <v>2775</v>
      </c>
      <c r="H178" t="s">
        <v>777</v>
      </c>
      <c r="I178" t="s">
        <v>598</v>
      </c>
      <c r="J178">
        <v>444737431.59138501</v>
      </c>
    </row>
    <row r="179" spans="1:13" x14ac:dyDescent="0.4">
      <c r="A179">
        <v>200000297</v>
      </c>
      <c r="B179" t="s">
        <v>2945</v>
      </c>
      <c r="C179" t="s">
        <v>2946</v>
      </c>
      <c r="D179" t="s">
        <v>2775</v>
      </c>
      <c r="E179" t="s">
        <v>3170</v>
      </c>
      <c r="F179" t="s">
        <v>3171</v>
      </c>
      <c r="G179" t="s">
        <v>2775</v>
      </c>
      <c r="H179" t="s">
        <v>774</v>
      </c>
      <c r="I179" t="s">
        <v>598</v>
      </c>
      <c r="J179">
        <v>770977250.537377</v>
      </c>
    </row>
    <row r="180" spans="1:13" x14ac:dyDescent="0.4">
      <c r="A180">
        <v>200000297</v>
      </c>
      <c r="B180" t="s">
        <v>2945</v>
      </c>
      <c r="C180" t="s">
        <v>2946</v>
      </c>
      <c r="D180" t="s">
        <v>2775</v>
      </c>
      <c r="E180" t="s">
        <v>3172</v>
      </c>
      <c r="F180" t="s">
        <v>767</v>
      </c>
      <c r="G180" t="s">
        <v>2775</v>
      </c>
      <c r="H180" t="s">
        <v>767</v>
      </c>
      <c r="I180" t="s">
        <v>598</v>
      </c>
      <c r="J180">
        <v>656682142.98662996</v>
      </c>
    </row>
    <row r="181" spans="1:13" x14ac:dyDescent="0.4">
      <c r="A181">
        <v>200000297</v>
      </c>
      <c r="B181" t="s">
        <v>2945</v>
      </c>
      <c r="C181" t="s">
        <v>2946</v>
      </c>
      <c r="D181" t="s">
        <v>2775</v>
      </c>
      <c r="E181" t="s">
        <v>2944</v>
      </c>
      <c r="F181" t="s">
        <v>925</v>
      </c>
      <c r="G181" t="s">
        <v>2775</v>
      </c>
      <c r="H181" t="s">
        <v>925</v>
      </c>
      <c r="I181" t="s">
        <v>598</v>
      </c>
      <c r="J181">
        <v>121071239.79639301</v>
      </c>
    </row>
    <row r="182" spans="1:13" x14ac:dyDescent="0.4">
      <c r="A182">
        <v>200000297</v>
      </c>
      <c r="B182" t="s">
        <v>2945</v>
      </c>
      <c r="C182" t="s">
        <v>2946</v>
      </c>
      <c r="D182" t="s">
        <v>2775</v>
      </c>
      <c r="E182" t="s">
        <v>3173</v>
      </c>
      <c r="F182" t="s">
        <v>3174</v>
      </c>
      <c r="G182" t="s">
        <v>2775</v>
      </c>
      <c r="H182" t="s">
        <v>3174</v>
      </c>
      <c r="I182" t="s">
        <v>598</v>
      </c>
      <c r="J182">
        <v>548156521.11230695</v>
      </c>
    </row>
    <row r="183" spans="1:13" x14ac:dyDescent="0.4">
      <c r="A183">
        <v>200000297</v>
      </c>
      <c r="B183" t="s">
        <v>2945</v>
      </c>
      <c r="C183" t="s">
        <v>2946</v>
      </c>
      <c r="D183" t="s">
        <v>2775</v>
      </c>
      <c r="E183" t="s">
        <v>3175</v>
      </c>
      <c r="F183" t="s">
        <v>3112</v>
      </c>
      <c r="G183" t="s">
        <v>2775</v>
      </c>
      <c r="H183" t="s">
        <v>3112</v>
      </c>
      <c r="I183" t="s">
        <v>598</v>
      </c>
      <c r="J183">
        <v>348677612.619901</v>
      </c>
    </row>
    <row r="184" spans="1:13" x14ac:dyDescent="0.4">
      <c r="A184">
        <v>200000297</v>
      </c>
      <c r="B184" t="s">
        <v>2945</v>
      </c>
      <c r="C184" t="s">
        <v>2946</v>
      </c>
      <c r="D184" t="s">
        <v>2775</v>
      </c>
      <c r="E184" t="s">
        <v>3176</v>
      </c>
      <c r="F184" t="s">
        <v>758</v>
      </c>
      <c r="G184" t="s">
        <v>2775</v>
      </c>
      <c r="H184" t="s">
        <v>758</v>
      </c>
      <c r="I184" t="s">
        <v>598</v>
      </c>
      <c r="J184">
        <v>1400699834.6784899</v>
      </c>
    </row>
    <row r="185" spans="1:13" x14ac:dyDescent="0.4">
      <c r="A185">
        <v>200000297</v>
      </c>
      <c r="B185" t="s">
        <v>2945</v>
      </c>
      <c r="C185" t="s">
        <v>2946</v>
      </c>
      <c r="D185" t="s">
        <v>2775</v>
      </c>
      <c r="E185" t="s">
        <v>3177</v>
      </c>
      <c r="F185" t="s">
        <v>3178</v>
      </c>
      <c r="G185" t="s">
        <v>2775</v>
      </c>
      <c r="H185" t="s">
        <v>3179</v>
      </c>
      <c r="I185" t="s">
        <v>598</v>
      </c>
      <c r="J185">
        <v>911389787.03678501</v>
      </c>
    </row>
    <row r="186" spans="1:13" x14ac:dyDescent="0.4">
      <c r="A186">
        <v>200000298</v>
      </c>
      <c r="B186" t="s">
        <v>3180</v>
      </c>
      <c r="C186" t="s">
        <v>3181</v>
      </c>
      <c r="D186" t="s">
        <v>595</v>
      </c>
      <c r="E186" t="s">
        <v>3182</v>
      </c>
      <c r="F186" t="s">
        <v>3183</v>
      </c>
      <c r="G186" t="s">
        <v>595</v>
      </c>
      <c r="H186" t="s">
        <v>3184</v>
      </c>
      <c r="I186" t="s">
        <v>598</v>
      </c>
      <c r="J186">
        <v>3007203333.3032598</v>
      </c>
      <c r="K186">
        <v>5.07</v>
      </c>
      <c r="L186" t="s">
        <v>2950</v>
      </c>
      <c r="M186" t="s">
        <v>3185</v>
      </c>
    </row>
    <row r="187" spans="1:13" x14ac:dyDescent="0.4">
      <c r="A187">
        <v>200000298</v>
      </c>
      <c r="B187" t="s">
        <v>3180</v>
      </c>
      <c r="C187" t="s">
        <v>3181</v>
      </c>
      <c r="D187" t="s">
        <v>595</v>
      </c>
      <c r="E187" t="s">
        <v>3186</v>
      </c>
      <c r="F187" t="s">
        <v>3187</v>
      </c>
      <c r="G187" t="s">
        <v>595</v>
      </c>
      <c r="H187" t="s">
        <v>3188</v>
      </c>
      <c r="I187" t="s">
        <v>598</v>
      </c>
      <c r="J187">
        <v>140313333.33193001</v>
      </c>
      <c r="K187">
        <v>5.29</v>
      </c>
      <c r="L187" t="s">
        <v>2842</v>
      </c>
      <c r="M187" t="s">
        <v>3189</v>
      </c>
    </row>
    <row r="188" spans="1:13" x14ac:dyDescent="0.4">
      <c r="A188">
        <v>200000298</v>
      </c>
      <c r="B188" t="s">
        <v>3180</v>
      </c>
      <c r="C188" t="s">
        <v>3181</v>
      </c>
      <c r="D188" t="s">
        <v>595</v>
      </c>
      <c r="E188" t="s">
        <v>3190</v>
      </c>
      <c r="F188" t="s">
        <v>3191</v>
      </c>
      <c r="G188" t="s">
        <v>595</v>
      </c>
      <c r="H188" t="s">
        <v>3188</v>
      </c>
      <c r="I188" t="s">
        <v>598</v>
      </c>
      <c r="J188">
        <v>71066666.665956005</v>
      </c>
      <c r="K188">
        <v>5.61</v>
      </c>
      <c r="L188" t="s">
        <v>3098</v>
      </c>
      <c r="M188" t="s">
        <v>3192</v>
      </c>
    </row>
    <row r="189" spans="1:13" x14ac:dyDescent="0.4">
      <c r="A189">
        <v>200000298</v>
      </c>
      <c r="B189" t="s">
        <v>3180</v>
      </c>
      <c r="C189" t="s">
        <v>3181</v>
      </c>
      <c r="D189" t="s">
        <v>595</v>
      </c>
      <c r="E189" t="s">
        <v>3193</v>
      </c>
      <c r="F189" t="s">
        <v>3194</v>
      </c>
      <c r="G189" t="s">
        <v>595</v>
      </c>
      <c r="H189" t="s">
        <v>3195</v>
      </c>
      <c r="I189" t="s">
        <v>598</v>
      </c>
      <c r="J189">
        <v>3796399999.9620399</v>
      </c>
      <c r="K189">
        <v>4.7699999999999996</v>
      </c>
      <c r="L189" t="s">
        <v>3196</v>
      </c>
      <c r="M189" t="s">
        <v>3197</v>
      </c>
    </row>
    <row r="190" spans="1:13" x14ac:dyDescent="0.4">
      <c r="A190">
        <v>200000298</v>
      </c>
      <c r="B190" t="s">
        <v>3180</v>
      </c>
      <c r="C190" t="s">
        <v>3181</v>
      </c>
      <c r="D190" t="s">
        <v>595</v>
      </c>
      <c r="E190" t="s">
        <v>3198</v>
      </c>
      <c r="F190" t="s">
        <v>3199</v>
      </c>
      <c r="G190" t="s">
        <v>595</v>
      </c>
      <c r="H190" t="s">
        <v>2916</v>
      </c>
      <c r="I190" t="s">
        <v>598</v>
      </c>
      <c r="J190">
        <v>3626999999.9637299</v>
      </c>
      <c r="K190">
        <v>6.62</v>
      </c>
      <c r="L190" t="s">
        <v>3200</v>
      </c>
      <c r="M190" t="s">
        <v>3201</v>
      </c>
    </row>
    <row r="191" spans="1:13" x14ac:dyDescent="0.4">
      <c r="A191">
        <v>200000298</v>
      </c>
      <c r="B191" t="s">
        <v>3180</v>
      </c>
      <c r="C191" t="s">
        <v>3181</v>
      </c>
      <c r="D191" t="s">
        <v>595</v>
      </c>
      <c r="E191" t="s">
        <v>3202</v>
      </c>
      <c r="F191" t="s">
        <v>3203</v>
      </c>
      <c r="G191" t="s">
        <v>595</v>
      </c>
      <c r="H191" t="s">
        <v>2916</v>
      </c>
      <c r="I191" t="s">
        <v>598</v>
      </c>
      <c r="J191">
        <v>983999999.99015999</v>
      </c>
      <c r="K191">
        <v>4.07</v>
      </c>
      <c r="L191" t="s">
        <v>3091</v>
      </c>
      <c r="M191" t="s">
        <v>3204</v>
      </c>
    </row>
    <row r="192" spans="1:13" x14ac:dyDescent="0.4">
      <c r="A192">
        <v>200000298</v>
      </c>
      <c r="B192" t="s">
        <v>3180</v>
      </c>
      <c r="C192" t="s">
        <v>3181</v>
      </c>
      <c r="D192" t="s">
        <v>595</v>
      </c>
      <c r="E192" t="s">
        <v>3205</v>
      </c>
      <c r="F192" t="s">
        <v>3206</v>
      </c>
      <c r="G192" t="s">
        <v>595</v>
      </c>
      <c r="H192" t="s">
        <v>2916</v>
      </c>
      <c r="I192" t="s">
        <v>598</v>
      </c>
      <c r="J192">
        <v>1390333333.3194301</v>
      </c>
      <c r="K192">
        <v>7.62</v>
      </c>
      <c r="L192" t="s">
        <v>3207</v>
      </c>
      <c r="M192" t="s">
        <v>3204</v>
      </c>
    </row>
    <row r="193" spans="1:13" x14ac:dyDescent="0.4">
      <c r="A193">
        <v>200000298</v>
      </c>
      <c r="B193" t="s">
        <v>3180</v>
      </c>
      <c r="C193" t="s">
        <v>3181</v>
      </c>
      <c r="D193" t="s">
        <v>595</v>
      </c>
      <c r="E193" t="s">
        <v>3208</v>
      </c>
      <c r="F193" t="s">
        <v>3209</v>
      </c>
      <c r="G193" t="s">
        <v>595</v>
      </c>
      <c r="H193" t="s">
        <v>3210</v>
      </c>
      <c r="I193" t="s">
        <v>598</v>
      </c>
      <c r="J193">
        <v>3600666666.6306601</v>
      </c>
      <c r="K193">
        <v>7.51</v>
      </c>
      <c r="L193" t="s">
        <v>3211</v>
      </c>
      <c r="M193" t="s">
        <v>3212</v>
      </c>
    </row>
    <row r="194" spans="1:13" x14ac:dyDescent="0.4">
      <c r="A194">
        <v>200000298</v>
      </c>
      <c r="B194" t="s">
        <v>3180</v>
      </c>
      <c r="C194" t="s">
        <v>3181</v>
      </c>
      <c r="D194" t="s">
        <v>595</v>
      </c>
      <c r="E194" t="s">
        <v>3213</v>
      </c>
      <c r="F194" t="s">
        <v>3214</v>
      </c>
      <c r="G194" t="s">
        <v>595</v>
      </c>
      <c r="H194" t="s">
        <v>3210</v>
      </c>
      <c r="I194" t="s">
        <v>598</v>
      </c>
      <c r="J194">
        <v>2138999999.97861</v>
      </c>
      <c r="K194">
        <v>6.84</v>
      </c>
      <c r="L194" t="s">
        <v>3215</v>
      </c>
      <c r="M194" t="s">
        <v>3216</v>
      </c>
    </row>
    <row r="195" spans="1:13" x14ac:dyDescent="0.4">
      <c r="A195">
        <v>200000298</v>
      </c>
      <c r="B195" t="s">
        <v>3180</v>
      </c>
      <c r="C195" t="s">
        <v>3181</v>
      </c>
      <c r="D195" t="s">
        <v>595</v>
      </c>
      <c r="E195" t="s">
        <v>3217</v>
      </c>
      <c r="F195" t="s">
        <v>3218</v>
      </c>
      <c r="G195" t="s">
        <v>595</v>
      </c>
      <c r="H195" t="s">
        <v>3219</v>
      </c>
      <c r="I195" t="s">
        <v>598</v>
      </c>
      <c r="J195">
        <v>609299999.99390697</v>
      </c>
      <c r="K195">
        <v>6.1</v>
      </c>
      <c r="L195" t="s">
        <v>3220</v>
      </c>
      <c r="M195" t="s">
        <v>3221</v>
      </c>
    </row>
    <row r="196" spans="1:13" x14ac:dyDescent="0.4">
      <c r="A196">
        <v>200000298</v>
      </c>
      <c r="B196" t="s">
        <v>3180</v>
      </c>
      <c r="C196" t="s">
        <v>3181</v>
      </c>
      <c r="D196" t="s">
        <v>595</v>
      </c>
      <c r="E196" t="s">
        <v>3222</v>
      </c>
      <c r="F196" t="s">
        <v>3223</v>
      </c>
      <c r="G196" t="s">
        <v>595</v>
      </c>
      <c r="H196" t="s">
        <v>3219</v>
      </c>
      <c r="I196" t="s">
        <v>598</v>
      </c>
      <c r="J196">
        <v>622799999.99377203</v>
      </c>
      <c r="K196">
        <v>6.08</v>
      </c>
      <c r="L196" t="s">
        <v>3220</v>
      </c>
      <c r="M196" t="s">
        <v>3224</v>
      </c>
    </row>
    <row r="197" spans="1:13" x14ac:dyDescent="0.4">
      <c r="A197">
        <v>200000298</v>
      </c>
      <c r="B197" t="s">
        <v>3180</v>
      </c>
      <c r="C197" t="s">
        <v>3181</v>
      </c>
      <c r="D197" t="s">
        <v>595</v>
      </c>
      <c r="E197" t="s">
        <v>3225</v>
      </c>
      <c r="F197" t="s">
        <v>3226</v>
      </c>
      <c r="G197" t="s">
        <v>595</v>
      </c>
      <c r="H197" t="s">
        <v>3219</v>
      </c>
      <c r="I197" t="s">
        <v>598</v>
      </c>
      <c r="J197">
        <v>543346549.32790005</v>
      </c>
      <c r="K197">
        <v>6.31</v>
      </c>
      <c r="L197" t="s">
        <v>3227</v>
      </c>
      <c r="M197" t="s">
        <v>3228</v>
      </c>
    </row>
    <row r="198" spans="1:13" x14ac:dyDescent="0.4">
      <c r="A198">
        <v>200000298</v>
      </c>
      <c r="B198" t="s">
        <v>3180</v>
      </c>
      <c r="C198" t="s">
        <v>3181</v>
      </c>
      <c r="D198" t="s">
        <v>595</v>
      </c>
      <c r="E198" t="s">
        <v>3229</v>
      </c>
      <c r="F198" t="s">
        <v>3230</v>
      </c>
      <c r="G198" t="s">
        <v>595</v>
      </c>
      <c r="H198" t="s">
        <v>3231</v>
      </c>
      <c r="I198" t="s">
        <v>598</v>
      </c>
      <c r="J198">
        <v>586699999.994133</v>
      </c>
      <c r="K198">
        <v>5.99</v>
      </c>
      <c r="L198" t="s">
        <v>3232</v>
      </c>
      <c r="M198" t="s">
        <v>3233</v>
      </c>
    </row>
    <row r="199" spans="1:13" x14ac:dyDescent="0.4">
      <c r="A199">
        <v>200000298</v>
      </c>
      <c r="B199" t="s">
        <v>3180</v>
      </c>
      <c r="C199" t="s">
        <v>3181</v>
      </c>
      <c r="D199" t="s">
        <v>2775</v>
      </c>
      <c r="E199" t="s">
        <v>3124</v>
      </c>
      <c r="F199" t="s">
        <v>3125</v>
      </c>
      <c r="G199" t="s">
        <v>2775</v>
      </c>
      <c r="H199" t="s">
        <v>3126</v>
      </c>
      <c r="I199" t="s">
        <v>598</v>
      </c>
      <c r="J199">
        <v>5219026680.0872097</v>
      </c>
    </row>
    <row r="200" spans="1:13" x14ac:dyDescent="0.4">
      <c r="A200">
        <v>200000298</v>
      </c>
      <c r="B200" t="s">
        <v>3180</v>
      </c>
      <c r="C200" t="s">
        <v>3181</v>
      </c>
      <c r="D200" t="s">
        <v>2775</v>
      </c>
      <c r="E200" t="s">
        <v>3234</v>
      </c>
      <c r="F200" t="s">
        <v>3235</v>
      </c>
      <c r="G200" t="s">
        <v>2775</v>
      </c>
      <c r="H200" t="s">
        <v>3126</v>
      </c>
      <c r="I200" t="s">
        <v>598</v>
      </c>
      <c r="J200">
        <v>155962424.11990699</v>
      </c>
    </row>
    <row r="201" spans="1:13" x14ac:dyDescent="0.4">
      <c r="A201">
        <v>200000298</v>
      </c>
      <c r="B201" t="s">
        <v>3180</v>
      </c>
      <c r="C201" t="s">
        <v>3181</v>
      </c>
      <c r="D201" t="s">
        <v>2775</v>
      </c>
      <c r="E201" t="s">
        <v>3236</v>
      </c>
      <c r="F201" t="s">
        <v>3237</v>
      </c>
      <c r="G201" t="s">
        <v>2775</v>
      </c>
      <c r="H201" t="s">
        <v>3237</v>
      </c>
      <c r="I201" t="s">
        <v>598</v>
      </c>
      <c r="J201">
        <v>1248905223.6257801</v>
      </c>
    </row>
    <row r="202" spans="1:13" x14ac:dyDescent="0.4">
      <c r="A202">
        <v>200000298</v>
      </c>
      <c r="B202" t="s">
        <v>3180</v>
      </c>
      <c r="C202" t="s">
        <v>3181</v>
      </c>
      <c r="D202" t="s">
        <v>2775</v>
      </c>
      <c r="E202" t="s">
        <v>3238</v>
      </c>
      <c r="F202" t="s">
        <v>3239</v>
      </c>
      <c r="G202" t="s">
        <v>2775</v>
      </c>
      <c r="H202" t="s">
        <v>798</v>
      </c>
      <c r="I202" t="s">
        <v>598</v>
      </c>
      <c r="J202">
        <v>1016628281.1874</v>
      </c>
    </row>
    <row r="203" spans="1:13" x14ac:dyDescent="0.4">
      <c r="A203">
        <v>200000298</v>
      </c>
      <c r="B203" t="s">
        <v>3180</v>
      </c>
      <c r="C203" t="s">
        <v>3181</v>
      </c>
      <c r="D203" t="s">
        <v>2775</v>
      </c>
      <c r="E203" t="s">
        <v>3240</v>
      </c>
      <c r="F203" t="s">
        <v>3241</v>
      </c>
      <c r="G203" t="s">
        <v>2775</v>
      </c>
      <c r="H203" t="s">
        <v>747</v>
      </c>
      <c r="I203" t="s">
        <v>598</v>
      </c>
      <c r="J203">
        <v>1339518521.6584699</v>
      </c>
    </row>
    <row r="204" spans="1:13" x14ac:dyDescent="0.4">
      <c r="A204">
        <v>200000298</v>
      </c>
      <c r="B204" t="s">
        <v>3180</v>
      </c>
      <c r="C204" t="s">
        <v>3181</v>
      </c>
      <c r="D204" t="s">
        <v>2775</v>
      </c>
      <c r="E204" t="s">
        <v>2941</v>
      </c>
      <c r="F204" t="s">
        <v>2942</v>
      </c>
      <c r="G204" t="s">
        <v>2775</v>
      </c>
      <c r="H204" t="s">
        <v>747</v>
      </c>
      <c r="I204" t="s">
        <v>598</v>
      </c>
      <c r="J204">
        <v>1770981938.9235899</v>
      </c>
    </row>
    <row r="205" spans="1:13" x14ac:dyDescent="0.4">
      <c r="A205">
        <v>200000298</v>
      </c>
      <c r="B205" t="s">
        <v>3180</v>
      </c>
      <c r="C205" t="s">
        <v>3181</v>
      </c>
      <c r="D205" t="s">
        <v>2775</v>
      </c>
      <c r="E205" t="s">
        <v>3242</v>
      </c>
      <c r="F205" t="s">
        <v>3243</v>
      </c>
      <c r="G205" t="s">
        <v>2775</v>
      </c>
      <c r="H205" t="s">
        <v>3243</v>
      </c>
      <c r="I205" t="s">
        <v>598</v>
      </c>
      <c r="J205">
        <v>1843479919.8081701</v>
      </c>
    </row>
    <row r="206" spans="1:13" x14ac:dyDescent="0.4">
      <c r="A206">
        <v>200000298</v>
      </c>
      <c r="B206" t="s">
        <v>3180</v>
      </c>
      <c r="C206" t="s">
        <v>3181</v>
      </c>
      <c r="D206" t="s">
        <v>2775</v>
      </c>
      <c r="E206" t="s">
        <v>3244</v>
      </c>
      <c r="F206" t="s">
        <v>3219</v>
      </c>
      <c r="G206" t="s">
        <v>2775</v>
      </c>
      <c r="H206" t="s">
        <v>794</v>
      </c>
      <c r="I206" t="s">
        <v>598</v>
      </c>
      <c r="J206">
        <v>932058969.13987899</v>
      </c>
    </row>
    <row r="207" spans="1:13" x14ac:dyDescent="0.4">
      <c r="A207">
        <v>200000300</v>
      </c>
      <c r="B207" t="s">
        <v>3245</v>
      </c>
      <c r="C207" t="s">
        <v>3246</v>
      </c>
      <c r="D207" t="s">
        <v>595</v>
      </c>
      <c r="E207" t="s">
        <v>3247</v>
      </c>
      <c r="F207" t="s">
        <v>3248</v>
      </c>
      <c r="G207" t="s">
        <v>595</v>
      </c>
      <c r="H207" t="s">
        <v>3249</v>
      </c>
      <c r="I207" t="s">
        <v>598</v>
      </c>
      <c r="J207">
        <v>10036799999.598499</v>
      </c>
      <c r="K207">
        <v>5.41</v>
      </c>
      <c r="L207" t="s">
        <v>3250</v>
      </c>
      <c r="M207" t="s">
        <v>3251</v>
      </c>
    </row>
    <row r="208" spans="1:13" x14ac:dyDescent="0.4">
      <c r="A208">
        <v>200000301</v>
      </c>
      <c r="B208" t="s">
        <v>3252</v>
      </c>
      <c r="C208" t="s">
        <v>3253</v>
      </c>
      <c r="D208" t="s">
        <v>595</v>
      </c>
      <c r="E208" t="s">
        <v>3254</v>
      </c>
      <c r="F208" t="s">
        <v>3255</v>
      </c>
      <c r="G208" t="s">
        <v>595</v>
      </c>
      <c r="H208" t="s">
        <v>818</v>
      </c>
      <c r="I208" t="s">
        <v>598</v>
      </c>
      <c r="J208">
        <v>8081677434</v>
      </c>
      <c r="K208">
        <v>4.9800000000000004</v>
      </c>
      <c r="L208" t="s">
        <v>3256</v>
      </c>
      <c r="M208" t="s">
        <v>3257</v>
      </c>
    </row>
    <row r="209" spans="1:13" x14ac:dyDescent="0.4">
      <c r="A209">
        <v>200000301</v>
      </c>
      <c r="B209" t="s">
        <v>3252</v>
      </c>
      <c r="C209" t="s">
        <v>3253</v>
      </c>
      <c r="D209" t="s">
        <v>2775</v>
      </c>
      <c r="E209" t="s">
        <v>3258</v>
      </c>
      <c r="F209" t="s">
        <v>818</v>
      </c>
      <c r="G209" t="s">
        <v>2775</v>
      </c>
      <c r="H209" t="s">
        <v>818</v>
      </c>
      <c r="I209" t="s">
        <v>598</v>
      </c>
      <c r="J209">
        <v>442602331.24559999</v>
      </c>
    </row>
    <row r="210" spans="1:13" x14ac:dyDescent="0.4">
      <c r="A210">
        <v>200000302</v>
      </c>
      <c r="B210" t="s">
        <v>824</v>
      </c>
      <c r="C210" t="s">
        <v>3259</v>
      </c>
      <c r="D210" t="s">
        <v>595</v>
      </c>
      <c r="E210" t="s">
        <v>3260</v>
      </c>
      <c r="F210" t="s">
        <v>3261</v>
      </c>
      <c r="G210" t="s">
        <v>595</v>
      </c>
      <c r="H210" t="s">
        <v>3262</v>
      </c>
      <c r="I210" t="s">
        <v>598</v>
      </c>
      <c r="J210">
        <v>589432112.93254304</v>
      </c>
      <c r="K210">
        <v>4.79</v>
      </c>
      <c r="L210" t="s">
        <v>3263</v>
      </c>
      <c r="M210" t="s">
        <v>3264</v>
      </c>
    </row>
    <row r="211" spans="1:13" x14ac:dyDescent="0.4">
      <c r="A211">
        <v>200000302</v>
      </c>
      <c r="B211" t="s">
        <v>824</v>
      </c>
      <c r="C211" t="s">
        <v>3259</v>
      </c>
      <c r="D211" t="s">
        <v>595</v>
      </c>
      <c r="E211" t="s">
        <v>3265</v>
      </c>
      <c r="F211" t="s">
        <v>3266</v>
      </c>
      <c r="G211" t="s">
        <v>595</v>
      </c>
      <c r="H211" t="s">
        <v>3267</v>
      </c>
      <c r="I211" t="s">
        <v>598</v>
      </c>
      <c r="J211">
        <v>19729799997.742001</v>
      </c>
      <c r="K211">
        <v>4.3</v>
      </c>
      <c r="L211" t="s">
        <v>3268</v>
      </c>
      <c r="M211" t="s">
        <v>3269</v>
      </c>
    </row>
    <row r="212" spans="1:13" x14ac:dyDescent="0.4">
      <c r="A212">
        <v>200000302</v>
      </c>
      <c r="B212" t="s">
        <v>824</v>
      </c>
      <c r="C212" t="s">
        <v>3259</v>
      </c>
      <c r="D212" t="s">
        <v>595</v>
      </c>
      <c r="E212" t="s">
        <v>3270</v>
      </c>
      <c r="F212" t="s">
        <v>3271</v>
      </c>
      <c r="G212" t="s">
        <v>595</v>
      </c>
      <c r="H212" t="s">
        <v>3267</v>
      </c>
      <c r="I212" t="s">
        <v>598</v>
      </c>
      <c r="J212">
        <v>7855199999.1010199</v>
      </c>
      <c r="K212">
        <v>4.9039999999999999</v>
      </c>
      <c r="L212" t="s">
        <v>3272</v>
      </c>
      <c r="M212" t="s">
        <v>3273</v>
      </c>
    </row>
    <row r="213" spans="1:13" x14ac:dyDescent="0.4">
      <c r="A213">
        <v>200000302</v>
      </c>
      <c r="B213" t="s">
        <v>824</v>
      </c>
      <c r="C213" t="s">
        <v>3259</v>
      </c>
      <c r="D213" t="s">
        <v>595</v>
      </c>
      <c r="E213" t="s">
        <v>3274</v>
      </c>
      <c r="F213" t="s">
        <v>3275</v>
      </c>
      <c r="G213" t="s">
        <v>595</v>
      </c>
      <c r="H213" t="s">
        <v>3276</v>
      </c>
      <c r="I213" t="s">
        <v>598</v>
      </c>
      <c r="J213">
        <v>45818099994.756401</v>
      </c>
      <c r="K213">
        <v>5.1779999999999999</v>
      </c>
      <c r="L213" t="s">
        <v>3277</v>
      </c>
      <c r="M213" t="s">
        <v>3278</v>
      </c>
    </row>
    <row r="214" spans="1:13" x14ac:dyDescent="0.4">
      <c r="A214">
        <v>200000302</v>
      </c>
      <c r="B214" t="s">
        <v>824</v>
      </c>
      <c r="C214" t="s">
        <v>3259</v>
      </c>
      <c r="D214" t="s">
        <v>595</v>
      </c>
      <c r="E214" t="s">
        <v>3279</v>
      </c>
      <c r="F214" t="s">
        <v>3280</v>
      </c>
      <c r="G214" t="s">
        <v>595</v>
      </c>
      <c r="H214" t="s">
        <v>3281</v>
      </c>
      <c r="I214" t="s">
        <v>598</v>
      </c>
      <c r="J214">
        <v>30183299996.5457</v>
      </c>
      <c r="K214">
        <v>4.2960000000000003</v>
      </c>
      <c r="L214" t="s">
        <v>3277</v>
      </c>
      <c r="M214" t="s">
        <v>3282</v>
      </c>
    </row>
    <row r="215" spans="1:13" x14ac:dyDescent="0.4">
      <c r="A215">
        <v>200000302</v>
      </c>
      <c r="B215" t="s">
        <v>824</v>
      </c>
      <c r="C215" t="s">
        <v>3259</v>
      </c>
      <c r="D215" t="s">
        <v>595</v>
      </c>
      <c r="E215" t="s">
        <v>3283</v>
      </c>
      <c r="F215" t="s">
        <v>3284</v>
      </c>
      <c r="G215" t="s">
        <v>595</v>
      </c>
      <c r="H215" t="s">
        <v>3285</v>
      </c>
      <c r="I215" t="s">
        <v>598</v>
      </c>
      <c r="J215">
        <v>29154599996.663399</v>
      </c>
      <c r="K215">
        <v>5.923</v>
      </c>
      <c r="L215" t="s">
        <v>3268</v>
      </c>
      <c r="M215" t="s">
        <v>3286</v>
      </c>
    </row>
    <row r="216" spans="1:13" x14ac:dyDescent="0.4">
      <c r="A216">
        <v>200000302</v>
      </c>
      <c r="B216" t="s">
        <v>824</v>
      </c>
      <c r="C216" t="s">
        <v>3259</v>
      </c>
      <c r="D216" t="s">
        <v>595</v>
      </c>
      <c r="E216" t="s">
        <v>3287</v>
      </c>
      <c r="F216" t="s">
        <v>3288</v>
      </c>
      <c r="G216" t="s">
        <v>595</v>
      </c>
      <c r="H216" t="s">
        <v>3262</v>
      </c>
      <c r="I216" t="s">
        <v>598</v>
      </c>
      <c r="J216">
        <v>22702567884.401798</v>
      </c>
      <c r="K216">
        <v>4.79</v>
      </c>
      <c r="L216" t="s">
        <v>3263</v>
      </c>
      <c r="M216" t="s">
        <v>3289</v>
      </c>
    </row>
    <row r="217" spans="1:13" x14ac:dyDescent="0.4">
      <c r="A217">
        <v>200000302</v>
      </c>
      <c r="B217" t="s">
        <v>824</v>
      </c>
      <c r="C217" t="s">
        <v>3259</v>
      </c>
      <c r="D217" t="s">
        <v>595</v>
      </c>
      <c r="E217" t="s">
        <v>3290</v>
      </c>
      <c r="F217" t="s">
        <v>3291</v>
      </c>
      <c r="G217" t="s">
        <v>595</v>
      </c>
      <c r="H217" t="s">
        <v>3292</v>
      </c>
      <c r="I217" t="s">
        <v>598</v>
      </c>
      <c r="J217">
        <v>11175299998.721001</v>
      </c>
      <c r="K217">
        <v>5.21</v>
      </c>
      <c r="L217" t="s">
        <v>3293</v>
      </c>
      <c r="M217" t="s">
        <v>3294</v>
      </c>
    </row>
    <row r="218" spans="1:13" x14ac:dyDescent="0.4">
      <c r="A218">
        <v>200000302</v>
      </c>
      <c r="B218" t="s">
        <v>824</v>
      </c>
      <c r="C218" t="s">
        <v>3259</v>
      </c>
      <c r="D218" t="s">
        <v>595</v>
      </c>
      <c r="E218" t="s">
        <v>3295</v>
      </c>
      <c r="F218" t="s">
        <v>3296</v>
      </c>
      <c r="G218" t="s">
        <v>595</v>
      </c>
      <c r="H218" t="s">
        <v>3142</v>
      </c>
      <c r="I218" t="s">
        <v>598</v>
      </c>
      <c r="J218">
        <v>8020529999.0820904</v>
      </c>
      <c r="K218">
        <v>4.33</v>
      </c>
      <c r="L218" t="s">
        <v>2917</v>
      </c>
      <c r="M218" t="s">
        <v>3021</v>
      </c>
    </row>
    <row r="219" spans="1:13" x14ac:dyDescent="0.4">
      <c r="A219">
        <v>200000302</v>
      </c>
      <c r="B219" t="s">
        <v>824</v>
      </c>
      <c r="C219" t="s">
        <v>3259</v>
      </c>
      <c r="D219" t="s">
        <v>595</v>
      </c>
      <c r="E219" t="s">
        <v>3297</v>
      </c>
      <c r="F219" t="s">
        <v>3298</v>
      </c>
      <c r="G219" t="s">
        <v>595</v>
      </c>
      <c r="H219" t="s">
        <v>3299</v>
      </c>
      <c r="I219" t="s">
        <v>598</v>
      </c>
      <c r="J219">
        <v>21374099997.553902</v>
      </c>
      <c r="K219">
        <v>5.5460000000000003</v>
      </c>
      <c r="L219" t="s">
        <v>3300</v>
      </c>
      <c r="M219" t="s">
        <v>3301</v>
      </c>
    </row>
    <row r="220" spans="1:13" x14ac:dyDescent="0.4">
      <c r="A220">
        <v>200000302</v>
      </c>
      <c r="B220" t="s">
        <v>824</v>
      </c>
      <c r="C220" t="s">
        <v>3259</v>
      </c>
      <c r="D220" t="s">
        <v>2775</v>
      </c>
      <c r="E220" t="s">
        <v>3302</v>
      </c>
      <c r="F220" t="s">
        <v>3267</v>
      </c>
      <c r="G220" t="s">
        <v>2775</v>
      </c>
      <c r="H220" t="s">
        <v>3267</v>
      </c>
      <c r="I220" t="s">
        <v>598</v>
      </c>
      <c r="J220">
        <v>181968689.744605</v>
      </c>
    </row>
    <row r="221" spans="1:13" x14ac:dyDescent="0.4">
      <c r="A221">
        <v>200000302</v>
      </c>
      <c r="B221" t="s">
        <v>824</v>
      </c>
      <c r="C221" t="s">
        <v>3259</v>
      </c>
      <c r="D221" t="s">
        <v>2775</v>
      </c>
      <c r="E221" t="s">
        <v>3303</v>
      </c>
      <c r="F221" t="s">
        <v>3304</v>
      </c>
      <c r="G221" t="s">
        <v>2775</v>
      </c>
      <c r="H221" t="s">
        <v>3292</v>
      </c>
      <c r="I221" t="s">
        <v>598</v>
      </c>
      <c r="J221">
        <v>132802233.453192</v>
      </c>
    </row>
    <row r="222" spans="1:13" x14ac:dyDescent="0.4">
      <c r="A222">
        <v>200000302</v>
      </c>
      <c r="B222" t="s">
        <v>824</v>
      </c>
      <c r="C222" t="s">
        <v>3259</v>
      </c>
      <c r="D222" t="s">
        <v>2775</v>
      </c>
      <c r="E222" t="s">
        <v>3305</v>
      </c>
      <c r="F222" t="s">
        <v>3276</v>
      </c>
      <c r="G222" t="s">
        <v>2775</v>
      </c>
      <c r="H222" t="s">
        <v>3276</v>
      </c>
      <c r="I222" t="s">
        <v>598</v>
      </c>
      <c r="J222">
        <v>424331783.951168</v>
      </c>
    </row>
    <row r="223" spans="1:13" x14ac:dyDescent="0.4">
      <c r="A223">
        <v>200000302</v>
      </c>
      <c r="B223" t="s">
        <v>824</v>
      </c>
      <c r="C223" t="s">
        <v>3259</v>
      </c>
      <c r="D223" t="s">
        <v>2775</v>
      </c>
      <c r="E223" t="s">
        <v>3306</v>
      </c>
      <c r="F223" t="s">
        <v>3281</v>
      </c>
      <c r="G223" t="s">
        <v>2775</v>
      </c>
      <c r="H223" t="s">
        <v>3281</v>
      </c>
      <c r="I223" t="s">
        <v>598</v>
      </c>
      <c r="J223">
        <v>124454365.264147</v>
      </c>
    </row>
    <row r="224" spans="1:13" x14ac:dyDescent="0.4">
      <c r="A224">
        <v>200000302</v>
      </c>
      <c r="B224" t="s">
        <v>824</v>
      </c>
      <c r="C224" t="s">
        <v>3259</v>
      </c>
      <c r="D224" t="s">
        <v>2775</v>
      </c>
      <c r="E224" t="s">
        <v>3307</v>
      </c>
      <c r="F224" t="s">
        <v>3308</v>
      </c>
      <c r="G224" t="s">
        <v>2775</v>
      </c>
      <c r="H224" t="s">
        <v>3285</v>
      </c>
      <c r="I224" t="s">
        <v>598</v>
      </c>
      <c r="J224">
        <v>277220789.49865401</v>
      </c>
    </row>
    <row r="225" spans="1:13" x14ac:dyDescent="0.4">
      <c r="A225">
        <v>200000304</v>
      </c>
      <c r="B225" t="s">
        <v>3309</v>
      </c>
      <c r="C225" t="s">
        <v>3310</v>
      </c>
      <c r="D225" t="s">
        <v>595</v>
      </c>
      <c r="E225" t="s">
        <v>3311</v>
      </c>
      <c r="F225" t="s">
        <v>3312</v>
      </c>
      <c r="G225" t="s">
        <v>595</v>
      </c>
      <c r="H225" t="s">
        <v>3313</v>
      </c>
      <c r="I225" t="s">
        <v>598</v>
      </c>
      <c r="J225">
        <v>1430399989.15042</v>
      </c>
      <c r="K225">
        <v>4.05</v>
      </c>
      <c r="L225" t="s">
        <v>3314</v>
      </c>
      <c r="M225" t="s">
        <v>2969</v>
      </c>
    </row>
    <row r="226" spans="1:13" x14ac:dyDescent="0.4">
      <c r="A226">
        <v>200000304</v>
      </c>
      <c r="B226" t="s">
        <v>3309</v>
      </c>
      <c r="C226" t="s">
        <v>3310</v>
      </c>
      <c r="D226" t="s">
        <v>595</v>
      </c>
      <c r="E226" t="s">
        <v>3315</v>
      </c>
      <c r="F226" t="s">
        <v>3316</v>
      </c>
      <c r="G226" t="s">
        <v>595</v>
      </c>
      <c r="H226" t="s">
        <v>3313</v>
      </c>
      <c r="I226" t="s">
        <v>598</v>
      </c>
      <c r="J226">
        <v>7226799945.18472</v>
      </c>
      <c r="K226">
        <v>4.28</v>
      </c>
      <c r="L226" t="s">
        <v>3314</v>
      </c>
      <c r="M226" t="s">
        <v>3317</v>
      </c>
    </row>
    <row r="227" spans="1:13" x14ac:dyDescent="0.4">
      <c r="A227">
        <v>200000304</v>
      </c>
      <c r="B227" t="s">
        <v>3309</v>
      </c>
      <c r="C227" t="s">
        <v>3310</v>
      </c>
      <c r="D227" t="s">
        <v>595</v>
      </c>
      <c r="E227" t="s">
        <v>3318</v>
      </c>
      <c r="F227" t="s">
        <v>3319</v>
      </c>
      <c r="G227" t="s">
        <v>595</v>
      </c>
      <c r="H227" t="s">
        <v>3320</v>
      </c>
      <c r="I227" t="s">
        <v>598</v>
      </c>
      <c r="J227">
        <v>2346399982.2025599</v>
      </c>
      <c r="K227">
        <v>4.6900000000000004</v>
      </c>
      <c r="L227" t="s">
        <v>3321</v>
      </c>
      <c r="M227" t="s">
        <v>3322</v>
      </c>
    </row>
    <row r="228" spans="1:13" x14ac:dyDescent="0.4">
      <c r="A228">
        <v>200000304</v>
      </c>
      <c r="B228" t="s">
        <v>3309</v>
      </c>
      <c r="C228" t="s">
        <v>3310</v>
      </c>
      <c r="D228" t="s">
        <v>595</v>
      </c>
      <c r="E228" t="s">
        <v>3323</v>
      </c>
      <c r="F228" t="s">
        <v>3324</v>
      </c>
      <c r="G228" t="s">
        <v>595</v>
      </c>
      <c r="H228" t="s">
        <v>3320</v>
      </c>
      <c r="I228" t="s">
        <v>598</v>
      </c>
      <c r="J228">
        <v>6361999951.7442303</v>
      </c>
      <c r="K228">
        <v>4.13</v>
      </c>
      <c r="L228" t="s">
        <v>3314</v>
      </c>
      <c r="M228" t="s">
        <v>3325</v>
      </c>
    </row>
    <row r="229" spans="1:13" x14ac:dyDescent="0.4">
      <c r="A229">
        <v>200000304</v>
      </c>
      <c r="B229" t="s">
        <v>3309</v>
      </c>
      <c r="C229" t="s">
        <v>3310</v>
      </c>
      <c r="D229" t="s">
        <v>595</v>
      </c>
      <c r="E229" t="s">
        <v>3326</v>
      </c>
      <c r="F229" t="s">
        <v>3327</v>
      </c>
      <c r="G229" t="s">
        <v>595</v>
      </c>
      <c r="H229" t="s">
        <v>3328</v>
      </c>
      <c r="I229" t="s">
        <v>598</v>
      </c>
      <c r="J229">
        <v>9543199927.61483</v>
      </c>
      <c r="K229">
        <v>4.32</v>
      </c>
      <c r="L229" t="s">
        <v>3329</v>
      </c>
      <c r="M229" t="s">
        <v>3325</v>
      </c>
    </row>
    <row r="230" spans="1:13" x14ac:dyDescent="0.4">
      <c r="A230">
        <v>200000304</v>
      </c>
      <c r="B230" t="s">
        <v>3309</v>
      </c>
      <c r="C230" t="s">
        <v>3310</v>
      </c>
      <c r="D230" t="s">
        <v>595</v>
      </c>
      <c r="E230" t="s">
        <v>3330</v>
      </c>
      <c r="F230" t="s">
        <v>3331</v>
      </c>
      <c r="G230" t="s">
        <v>595</v>
      </c>
      <c r="H230" t="s">
        <v>3332</v>
      </c>
      <c r="I230" t="s">
        <v>598</v>
      </c>
      <c r="J230">
        <v>1462399988.9077001</v>
      </c>
      <c r="K230">
        <v>3.09</v>
      </c>
      <c r="L230" t="s">
        <v>3333</v>
      </c>
      <c r="M230" t="s">
        <v>3334</v>
      </c>
    </row>
    <row r="231" spans="1:13" x14ac:dyDescent="0.4">
      <c r="A231">
        <v>200000304</v>
      </c>
      <c r="B231" t="s">
        <v>3309</v>
      </c>
      <c r="C231" t="s">
        <v>3310</v>
      </c>
      <c r="D231" t="s">
        <v>595</v>
      </c>
      <c r="E231" t="s">
        <v>3335</v>
      </c>
      <c r="F231" t="s">
        <v>3336</v>
      </c>
      <c r="G231" t="s">
        <v>595</v>
      </c>
      <c r="H231" t="s">
        <v>3332</v>
      </c>
      <c r="I231" t="s">
        <v>598</v>
      </c>
      <c r="J231">
        <v>2435999981.5229402</v>
      </c>
      <c r="K231">
        <v>3.2</v>
      </c>
      <c r="L231" t="s">
        <v>3333</v>
      </c>
      <c r="M231" t="s">
        <v>3334</v>
      </c>
    </row>
    <row r="232" spans="1:13" x14ac:dyDescent="0.4">
      <c r="A232">
        <v>200000304</v>
      </c>
      <c r="B232" t="s">
        <v>3309</v>
      </c>
      <c r="C232" t="s">
        <v>3310</v>
      </c>
      <c r="D232" t="s">
        <v>595</v>
      </c>
      <c r="E232" t="s">
        <v>3337</v>
      </c>
      <c r="F232" t="s">
        <v>3338</v>
      </c>
      <c r="G232" t="s">
        <v>595</v>
      </c>
      <c r="H232" t="s">
        <v>3332</v>
      </c>
      <c r="I232" t="s">
        <v>598</v>
      </c>
      <c r="J232">
        <v>3742399971.6139002</v>
      </c>
      <c r="K232">
        <v>3.26</v>
      </c>
      <c r="L232" t="s">
        <v>3339</v>
      </c>
      <c r="M232" t="s">
        <v>3334</v>
      </c>
    </row>
    <row r="233" spans="1:13" x14ac:dyDescent="0.4">
      <c r="A233">
        <v>200000304</v>
      </c>
      <c r="B233" t="s">
        <v>3309</v>
      </c>
      <c r="C233" t="s">
        <v>3310</v>
      </c>
      <c r="D233" t="s">
        <v>595</v>
      </c>
      <c r="E233" t="s">
        <v>3340</v>
      </c>
      <c r="F233" t="s">
        <v>3341</v>
      </c>
      <c r="G233" t="s">
        <v>595</v>
      </c>
      <c r="H233" t="s">
        <v>3332</v>
      </c>
      <c r="I233" t="s">
        <v>598</v>
      </c>
      <c r="J233">
        <v>3894399970.4609799</v>
      </c>
      <c r="K233">
        <v>3.36</v>
      </c>
      <c r="L233" t="s">
        <v>3342</v>
      </c>
      <c r="M233" t="s">
        <v>3343</v>
      </c>
    </row>
    <row r="234" spans="1:13" x14ac:dyDescent="0.4">
      <c r="A234">
        <v>200000304</v>
      </c>
      <c r="B234" t="s">
        <v>3309</v>
      </c>
      <c r="C234" t="s">
        <v>3310</v>
      </c>
      <c r="D234" t="s">
        <v>595</v>
      </c>
      <c r="E234" t="s">
        <v>3344</v>
      </c>
      <c r="F234" t="s">
        <v>3345</v>
      </c>
      <c r="G234" t="s">
        <v>595</v>
      </c>
      <c r="H234" t="s">
        <v>3332</v>
      </c>
      <c r="I234" t="s">
        <v>598</v>
      </c>
      <c r="J234">
        <v>3361599974.5022602</v>
      </c>
      <c r="K234">
        <v>3.93</v>
      </c>
      <c r="L234" t="s">
        <v>3346</v>
      </c>
      <c r="M234" t="s">
        <v>3343</v>
      </c>
    </row>
    <row r="235" spans="1:13" x14ac:dyDescent="0.4">
      <c r="A235">
        <v>200000304</v>
      </c>
      <c r="B235" t="s">
        <v>3309</v>
      </c>
      <c r="C235" t="s">
        <v>3310</v>
      </c>
      <c r="D235" t="s">
        <v>595</v>
      </c>
      <c r="E235" t="s">
        <v>3347</v>
      </c>
      <c r="F235" t="s">
        <v>3348</v>
      </c>
      <c r="G235" t="s">
        <v>595</v>
      </c>
      <c r="H235" t="s">
        <v>3332</v>
      </c>
      <c r="I235" t="s">
        <v>598</v>
      </c>
      <c r="J235">
        <v>3158399976.04354</v>
      </c>
      <c r="K235">
        <v>4.17</v>
      </c>
      <c r="L235" t="s">
        <v>3346</v>
      </c>
      <c r="M235" t="s">
        <v>3349</v>
      </c>
    </row>
    <row r="236" spans="1:13" x14ac:dyDescent="0.4">
      <c r="A236">
        <v>200000304</v>
      </c>
      <c r="B236" t="s">
        <v>3309</v>
      </c>
      <c r="C236" t="s">
        <v>3310</v>
      </c>
      <c r="D236" t="s">
        <v>595</v>
      </c>
      <c r="E236" t="s">
        <v>3350</v>
      </c>
      <c r="F236" t="s">
        <v>3351</v>
      </c>
      <c r="G236" t="s">
        <v>595</v>
      </c>
      <c r="H236" t="s">
        <v>3352</v>
      </c>
      <c r="I236" t="s">
        <v>598</v>
      </c>
      <c r="J236">
        <v>8390399936.35882</v>
      </c>
      <c r="K236">
        <v>4.3</v>
      </c>
      <c r="L236" t="s">
        <v>3353</v>
      </c>
      <c r="M236" t="s">
        <v>3354</v>
      </c>
    </row>
    <row r="237" spans="1:13" x14ac:dyDescent="0.4">
      <c r="A237">
        <v>200000304</v>
      </c>
      <c r="B237" t="s">
        <v>3309</v>
      </c>
      <c r="C237" t="s">
        <v>3310</v>
      </c>
      <c r="D237" t="s">
        <v>595</v>
      </c>
      <c r="E237" t="s">
        <v>3355</v>
      </c>
      <c r="F237" t="s">
        <v>3356</v>
      </c>
      <c r="G237" t="s">
        <v>595</v>
      </c>
      <c r="H237" t="s">
        <v>3352</v>
      </c>
      <c r="I237" t="s">
        <v>598</v>
      </c>
      <c r="J237">
        <v>3129599976.2619801</v>
      </c>
      <c r="K237">
        <v>3.31</v>
      </c>
      <c r="L237" t="s">
        <v>3333</v>
      </c>
      <c r="M237" t="s">
        <v>3357</v>
      </c>
    </row>
    <row r="238" spans="1:13" x14ac:dyDescent="0.4">
      <c r="A238">
        <v>200000304</v>
      </c>
      <c r="B238" t="s">
        <v>3309</v>
      </c>
      <c r="C238" t="s">
        <v>3310</v>
      </c>
      <c r="D238" t="s">
        <v>595</v>
      </c>
      <c r="E238" t="s">
        <v>3358</v>
      </c>
      <c r="F238" t="s">
        <v>3359</v>
      </c>
      <c r="G238" t="s">
        <v>595</v>
      </c>
      <c r="H238" t="s">
        <v>3352</v>
      </c>
      <c r="I238" t="s">
        <v>598</v>
      </c>
      <c r="J238">
        <v>3737599971.6503</v>
      </c>
      <c r="K238">
        <v>4.1900000000000004</v>
      </c>
      <c r="L238" t="s">
        <v>3360</v>
      </c>
      <c r="M238" t="s">
        <v>3361</v>
      </c>
    </row>
    <row r="239" spans="1:13" x14ac:dyDescent="0.4">
      <c r="A239">
        <v>200000304</v>
      </c>
      <c r="B239" t="s">
        <v>3309</v>
      </c>
      <c r="C239" t="s">
        <v>3310</v>
      </c>
      <c r="D239" t="s">
        <v>2775</v>
      </c>
      <c r="E239" t="s">
        <v>3362</v>
      </c>
      <c r="F239" t="s">
        <v>3363</v>
      </c>
      <c r="G239" t="s">
        <v>2775</v>
      </c>
      <c r="H239" t="s">
        <v>3364</v>
      </c>
      <c r="I239" t="s">
        <v>598</v>
      </c>
      <c r="J239">
        <v>128811190.449607</v>
      </c>
    </row>
    <row r="240" spans="1:13" x14ac:dyDescent="0.4">
      <c r="A240">
        <v>200000304</v>
      </c>
      <c r="B240" t="s">
        <v>3309</v>
      </c>
      <c r="C240" t="s">
        <v>3310</v>
      </c>
      <c r="D240" t="s">
        <v>2775</v>
      </c>
      <c r="E240" t="s">
        <v>3365</v>
      </c>
      <c r="F240" t="s">
        <v>3352</v>
      </c>
      <c r="G240" t="s">
        <v>2775</v>
      </c>
      <c r="H240" t="s">
        <v>3366</v>
      </c>
      <c r="I240" t="s">
        <v>598</v>
      </c>
      <c r="J240">
        <v>135259937.61965299</v>
      </c>
    </row>
    <row r="241" spans="1:13" x14ac:dyDescent="0.4">
      <c r="A241">
        <v>200000306</v>
      </c>
      <c r="B241" t="s">
        <v>3367</v>
      </c>
      <c r="C241" t="s">
        <v>3368</v>
      </c>
      <c r="D241" t="s">
        <v>595</v>
      </c>
      <c r="E241" t="s">
        <v>3369</v>
      </c>
      <c r="F241" t="s">
        <v>3370</v>
      </c>
      <c r="G241" t="s">
        <v>595</v>
      </c>
      <c r="H241" t="s">
        <v>3371</v>
      </c>
      <c r="I241" t="s">
        <v>598</v>
      </c>
      <c r="J241">
        <v>2441636212.5430102</v>
      </c>
      <c r="K241">
        <v>6.82</v>
      </c>
      <c r="L241" t="s">
        <v>3372</v>
      </c>
      <c r="M241" t="s">
        <v>3373</v>
      </c>
    </row>
    <row r="242" spans="1:13" x14ac:dyDescent="0.4">
      <c r="A242">
        <v>200000306</v>
      </c>
      <c r="B242" t="s">
        <v>3367</v>
      </c>
      <c r="C242" t="s">
        <v>3368</v>
      </c>
      <c r="D242" t="s">
        <v>2775</v>
      </c>
      <c r="E242" t="s">
        <v>3374</v>
      </c>
      <c r="F242" t="s">
        <v>856</v>
      </c>
      <c r="G242" t="s">
        <v>2775</v>
      </c>
      <c r="H242" t="s">
        <v>856</v>
      </c>
      <c r="I242" t="s">
        <v>598</v>
      </c>
      <c r="J242">
        <v>380640872.30933899</v>
      </c>
    </row>
    <row r="243" spans="1:13" x14ac:dyDescent="0.4">
      <c r="A243">
        <v>200000307</v>
      </c>
      <c r="B243" t="s">
        <v>3375</v>
      </c>
      <c r="C243" t="s">
        <v>3376</v>
      </c>
      <c r="D243" t="s">
        <v>595</v>
      </c>
      <c r="E243" t="s">
        <v>3377</v>
      </c>
      <c r="F243" t="s">
        <v>3378</v>
      </c>
      <c r="G243" t="s">
        <v>595</v>
      </c>
      <c r="H243" t="s">
        <v>3379</v>
      </c>
      <c r="I243" t="s">
        <v>598</v>
      </c>
      <c r="J243">
        <v>11853050874</v>
      </c>
      <c r="K243">
        <v>11.8</v>
      </c>
      <c r="L243" t="s">
        <v>3380</v>
      </c>
      <c r="M243" t="s">
        <v>3381</v>
      </c>
    </row>
    <row r="244" spans="1:13" x14ac:dyDescent="0.4">
      <c r="A244">
        <v>200000307</v>
      </c>
      <c r="B244" t="s">
        <v>3375</v>
      </c>
      <c r="C244" t="s">
        <v>3376</v>
      </c>
      <c r="D244" t="s">
        <v>2775</v>
      </c>
      <c r="E244" t="s">
        <v>3382</v>
      </c>
      <c r="F244" t="s">
        <v>632</v>
      </c>
      <c r="G244" t="s">
        <v>2775</v>
      </c>
      <c r="H244" t="s">
        <v>632</v>
      </c>
      <c r="I244" t="s">
        <v>598</v>
      </c>
      <c r="J244">
        <v>17836352042.7845</v>
      </c>
    </row>
    <row r="245" spans="1:13" x14ac:dyDescent="0.4">
      <c r="A245">
        <v>200000308</v>
      </c>
      <c r="B245" t="s">
        <v>3383</v>
      </c>
      <c r="C245" t="s">
        <v>3384</v>
      </c>
      <c r="D245" t="s">
        <v>595</v>
      </c>
      <c r="E245" t="s">
        <v>3385</v>
      </c>
      <c r="F245" t="s">
        <v>3386</v>
      </c>
      <c r="G245" t="s">
        <v>595</v>
      </c>
      <c r="H245" t="s">
        <v>3387</v>
      </c>
      <c r="I245" t="s">
        <v>598</v>
      </c>
      <c r="J245">
        <v>16082830177.284</v>
      </c>
      <c r="K245">
        <v>5.9939999999999998</v>
      </c>
      <c r="L245" t="s">
        <v>3272</v>
      </c>
      <c r="M245" t="s">
        <v>3388</v>
      </c>
    </row>
    <row r="246" spans="1:13" x14ac:dyDescent="0.4">
      <c r="A246">
        <v>200000308</v>
      </c>
      <c r="B246" t="s">
        <v>3383</v>
      </c>
      <c r="C246" t="s">
        <v>3384</v>
      </c>
      <c r="D246" t="s">
        <v>595</v>
      </c>
      <c r="E246" t="s">
        <v>3389</v>
      </c>
      <c r="F246" t="s">
        <v>3390</v>
      </c>
      <c r="G246" t="s">
        <v>595</v>
      </c>
      <c r="H246" t="s">
        <v>3391</v>
      </c>
      <c r="I246" t="s">
        <v>598</v>
      </c>
      <c r="J246">
        <v>8918490559.7186909</v>
      </c>
      <c r="K246">
        <v>4.141</v>
      </c>
      <c r="L246" t="s">
        <v>3392</v>
      </c>
      <c r="M246" t="s">
        <v>3393</v>
      </c>
    </row>
    <row r="247" spans="1:13" x14ac:dyDescent="0.4">
      <c r="A247">
        <v>200000308</v>
      </c>
      <c r="B247" t="s">
        <v>3383</v>
      </c>
      <c r="C247" t="s">
        <v>3384</v>
      </c>
      <c r="D247" t="s">
        <v>595</v>
      </c>
      <c r="E247" t="s">
        <v>3394</v>
      </c>
      <c r="F247" t="s">
        <v>3395</v>
      </c>
      <c r="G247" t="s">
        <v>595</v>
      </c>
      <c r="H247" t="s">
        <v>3391</v>
      </c>
      <c r="I247" t="s">
        <v>598</v>
      </c>
      <c r="J247">
        <v>5575754713.0305204</v>
      </c>
      <c r="K247">
        <v>5.36</v>
      </c>
      <c r="L247" t="s">
        <v>3392</v>
      </c>
      <c r="M247" t="s">
        <v>3396</v>
      </c>
    </row>
    <row r="248" spans="1:13" x14ac:dyDescent="0.4">
      <c r="A248">
        <v>200000308</v>
      </c>
      <c r="B248" t="s">
        <v>3383</v>
      </c>
      <c r="C248" t="s">
        <v>3384</v>
      </c>
      <c r="D248" t="s">
        <v>2775</v>
      </c>
      <c r="E248" t="s">
        <v>3397</v>
      </c>
      <c r="F248" t="s">
        <v>3398</v>
      </c>
      <c r="G248" t="s">
        <v>2775</v>
      </c>
      <c r="H248" t="s">
        <v>3398</v>
      </c>
      <c r="I248" t="s">
        <v>598</v>
      </c>
      <c r="J248">
        <v>147060429.915124</v>
      </c>
    </row>
    <row r="249" spans="1:13" x14ac:dyDescent="0.4">
      <c r="A249">
        <v>200000308</v>
      </c>
      <c r="B249" t="s">
        <v>3383</v>
      </c>
      <c r="C249" t="s">
        <v>3384</v>
      </c>
      <c r="D249" t="s">
        <v>2775</v>
      </c>
      <c r="E249" t="s">
        <v>3399</v>
      </c>
      <c r="F249" t="s">
        <v>3400</v>
      </c>
      <c r="G249" t="s">
        <v>2775</v>
      </c>
      <c r="H249" t="s">
        <v>3400</v>
      </c>
      <c r="I249" t="s">
        <v>598</v>
      </c>
      <c r="J249">
        <v>212785761.72076201</v>
      </c>
    </row>
    <row r="250" spans="1:13" x14ac:dyDescent="0.4">
      <c r="A250">
        <v>200000309</v>
      </c>
      <c r="B250" t="s">
        <v>788</v>
      </c>
      <c r="C250" t="s">
        <v>3401</v>
      </c>
      <c r="D250" t="s">
        <v>595</v>
      </c>
      <c r="E250" t="s">
        <v>3402</v>
      </c>
      <c r="F250" t="s">
        <v>3403</v>
      </c>
      <c r="G250" t="s">
        <v>595</v>
      </c>
      <c r="H250" t="s">
        <v>3404</v>
      </c>
      <c r="I250" t="s">
        <v>598</v>
      </c>
      <c r="J250">
        <v>40565714282.508003</v>
      </c>
      <c r="K250">
        <v>24.6</v>
      </c>
      <c r="L250" t="s">
        <v>3405</v>
      </c>
      <c r="M250" t="s">
        <v>3406</v>
      </c>
    </row>
    <row r="251" spans="1:13" x14ac:dyDescent="0.4">
      <c r="A251">
        <v>200000309</v>
      </c>
      <c r="B251" t="s">
        <v>788</v>
      </c>
      <c r="C251" t="s">
        <v>3401</v>
      </c>
      <c r="D251" t="s">
        <v>2775</v>
      </c>
      <c r="E251" t="s">
        <v>3407</v>
      </c>
      <c r="F251" t="s">
        <v>3408</v>
      </c>
      <c r="G251" t="s">
        <v>2775</v>
      </c>
      <c r="H251" t="s">
        <v>3409</v>
      </c>
      <c r="I251" t="s">
        <v>598</v>
      </c>
      <c r="J251">
        <v>126717895830.44099</v>
      </c>
    </row>
    <row r="252" spans="1:13" x14ac:dyDescent="0.4">
      <c r="A252">
        <v>200000310</v>
      </c>
      <c r="B252" t="s">
        <v>3410</v>
      </c>
      <c r="C252" t="s">
        <v>3411</v>
      </c>
      <c r="D252" t="s">
        <v>595</v>
      </c>
      <c r="E252" t="s">
        <v>3412</v>
      </c>
      <c r="F252" t="s">
        <v>3413</v>
      </c>
      <c r="G252" t="s">
        <v>595</v>
      </c>
      <c r="H252" t="s">
        <v>3414</v>
      </c>
      <c r="I252" t="s">
        <v>598</v>
      </c>
      <c r="J252">
        <v>431956652.5</v>
      </c>
      <c r="K252">
        <v>6.3</v>
      </c>
      <c r="L252" t="s">
        <v>3415</v>
      </c>
      <c r="M252" t="s">
        <v>3286</v>
      </c>
    </row>
    <row r="253" spans="1:13" x14ac:dyDescent="0.4">
      <c r="A253">
        <v>200000310</v>
      </c>
      <c r="B253" t="s">
        <v>3410</v>
      </c>
      <c r="C253" t="s">
        <v>3411</v>
      </c>
      <c r="D253" t="s">
        <v>595</v>
      </c>
      <c r="E253" t="s">
        <v>3416</v>
      </c>
      <c r="F253" t="s">
        <v>3417</v>
      </c>
      <c r="G253" t="s">
        <v>595</v>
      </c>
      <c r="H253" t="s">
        <v>3418</v>
      </c>
      <c r="I253" t="s">
        <v>598</v>
      </c>
      <c r="J253">
        <v>1105976553</v>
      </c>
      <c r="K253">
        <v>6.3</v>
      </c>
      <c r="L253" t="s">
        <v>3415</v>
      </c>
      <c r="M253" t="s">
        <v>3286</v>
      </c>
    </row>
    <row r="254" spans="1:13" x14ac:dyDescent="0.4">
      <c r="A254">
        <v>200000310</v>
      </c>
      <c r="B254" t="s">
        <v>3410</v>
      </c>
      <c r="C254" t="s">
        <v>3411</v>
      </c>
      <c r="D254" t="s">
        <v>595</v>
      </c>
      <c r="E254" t="s">
        <v>3419</v>
      </c>
      <c r="F254" t="s">
        <v>3420</v>
      </c>
      <c r="G254" t="s">
        <v>595</v>
      </c>
      <c r="H254" t="s">
        <v>3420</v>
      </c>
      <c r="I254" t="s">
        <v>598</v>
      </c>
      <c r="J254">
        <v>129500000</v>
      </c>
      <c r="K254">
        <v>5.8</v>
      </c>
      <c r="L254" t="s">
        <v>3421</v>
      </c>
      <c r="M254" t="s">
        <v>3422</v>
      </c>
    </row>
    <row r="255" spans="1:13" x14ac:dyDescent="0.4">
      <c r="A255">
        <v>200000310</v>
      </c>
      <c r="B255" t="s">
        <v>3410</v>
      </c>
      <c r="C255" t="s">
        <v>3411</v>
      </c>
      <c r="D255" t="s">
        <v>595</v>
      </c>
      <c r="E255" t="s">
        <v>3423</v>
      </c>
      <c r="F255" t="s">
        <v>3424</v>
      </c>
      <c r="G255" t="s">
        <v>595</v>
      </c>
      <c r="H255" t="s">
        <v>3425</v>
      </c>
      <c r="I255" t="s">
        <v>598</v>
      </c>
      <c r="J255">
        <v>441500000</v>
      </c>
      <c r="K255">
        <v>5.8</v>
      </c>
      <c r="L255" t="s">
        <v>3426</v>
      </c>
      <c r="M255" t="s">
        <v>3427</v>
      </c>
    </row>
    <row r="256" spans="1:13" x14ac:dyDescent="0.4">
      <c r="A256">
        <v>200000310</v>
      </c>
      <c r="B256" t="s">
        <v>3410</v>
      </c>
      <c r="C256" t="s">
        <v>3411</v>
      </c>
      <c r="D256" t="s">
        <v>595</v>
      </c>
      <c r="E256" t="s">
        <v>3428</v>
      </c>
      <c r="F256" t="s">
        <v>3429</v>
      </c>
      <c r="G256" t="s">
        <v>595</v>
      </c>
      <c r="H256" t="s">
        <v>3430</v>
      </c>
      <c r="I256" t="s">
        <v>598</v>
      </c>
      <c r="J256">
        <v>104000000</v>
      </c>
      <c r="K256">
        <v>5.8</v>
      </c>
      <c r="L256" t="s">
        <v>3431</v>
      </c>
      <c r="M256" t="s">
        <v>3432</v>
      </c>
    </row>
    <row r="257" spans="1:13" x14ac:dyDescent="0.4">
      <c r="A257">
        <v>200000310</v>
      </c>
      <c r="B257" t="s">
        <v>3410</v>
      </c>
      <c r="C257" t="s">
        <v>3411</v>
      </c>
      <c r="D257" t="s">
        <v>595</v>
      </c>
      <c r="E257" t="s">
        <v>3433</v>
      </c>
      <c r="F257" t="s">
        <v>3434</v>
      </c>
      <c r="G257" t="s">
        <v>595</v>
      </c>
      <c r="H257" t="s">
        <v>3434</v>
      </c>
      <c r="I257" t="s">
        <v>598</v>
      </c>
      <c r="J257">
        <v>78500000</v>
      </c>
      <c r="K257">
        <v>5.75</v>
      </c>
      <c r="L257" t="s">
        <v>3435</v>
      </c>
      <c r="M257" t="s">
        <v>3422</v>
      </c>
    </row>
    <row r="258" spans="1:13" x14ac:dyDescent="0.4">
      <c r="A258">
        <v>200000310</v>
      </c>
      <c r="B258" t="s">
        <v>3410</v>
      </c>
      <c r="C258" t="s">
        <v>3411</v>
      </c>
      <c r="D258" t="s">
        <v>2775</v>
      </c>
      <c r="E258" t="s">
        <v>3436</v>
      </c>
      <c r="F258" t="s">
        <v>3437</v>
      </c>
      <c r="G258" t="s">
        <v>2775</v>
      </c>
      <c r="H258" t="s">
        <v>3437</v>
      </c>
      <c r="I258" t="s">
        <v>598</v>
      </c>
      <c r="J258">
        <v>114542890.6903</v>
      </c>
    </row>
    <row r="259" spans="1:13" x14ac:dyDescent="0.4">
      <c r="A259">
        <v>200000310</v>
      </c>
      <c r="B259" t="s">
        <v>3410</v>
      </c>
      <c r="C259" t="s">
        <v>3411</v>
      </c>
      <c r="D259" t="s">
        <v>2775</v>
      </c>
      <c r="E259" t="s">
        <v>3438</v>
      </c>
      <c r="F259" t="s">
        <v>3439</v>
      </c>
      <c r="G259" t="s">
        <v>2775</v>
      </c>
      <c r="H259" t="s">
        <v>3439</v>
      </c>
      <c r="I259" t="s">
        <v>598</v>
      </c>
      <c r="J259">
        <v>287950866.94405001</v>
      </c>
    </row>
    <row r="260" spans="1:13" x14ac:dyDescent="0.4">
      <c r="A260">
        <v>200000310</v>
      </c>
      <c r="B260" t="s">
        <v>3410</v>
      </c>
      <c r="C260" t="s">
        <v>3411</v>
      </c>
      <c r="D260" t="s">
        <v>2775</v>
      </c>
      <c r="E260" t="s">
        <v>3440</v>
      </c>
      <c r="F260" t="s">
        <v>3441</v>
      </c>
      <c r="G260" t="s">
        <v>2775</v>
      </c>
      <c r="H260" t="s">
        <v>3441</v>
      </c>
      <c r="I260" t="s">
        <v>598</v>
      </c>
      <c r="J260">
        <v>498012.56819999998</v>
      </c>
    </row>
    <row r="261" spans="1:13" x14ac:dyDescent="0.4">
      <c r="A261">
        <v>200000310</v>
      </c>
      <c r="B261" t="s">
        <v>3410</v>
      </c>
      <c r="C261" t="s">
        <v>3411</v>
      </c>
      <c r="D261" t="s">
        <v>2775</v>
      </c>
      <c r="E261" t="s">
        <v>3442</v>
      </c>
      <c r="F261" t="s">
        <v>3420</v>
      </c>
      <c r="G261" t="s">
        <v>2775</v>
      </c>
      <c r="H261" t="s">
        <v>3420</v>
      </c>
      <c r="I261" t="s">
        <v>598</v>
      </c>
      <c r="J261">
        <v>11952301.637250001</v>
      </c>
    </row>
    <row r="262" spans="1:13" x14ac:dyDescent="0.4">
      <c r="A262">
        <v>200000310</v>
      </c>
      <c r="B262" t="s">
        <v>3410</v>
      </c>
      <c r="C262" t="s">
        <v>3411</v>
      </c>
      <c r="D262" t="s">
        <v>2775</v>
      </c>
      <c r="E262" t="s">
        <v>3443</v>
      </c>
      <c r="F262" t="s">
        <v>3444</v>
      </c>
      <c r="G262" t="s">
        <v>2775</v>
      </c>
      <c r="H262" t="s">
        <v>3445</v>
      </c>
      <c r="I262" t="s">
        <v>598</v>
      </c>
      <c r="J262">
        <v>4980125.6821999997</v>
      </c>
    </row>
    <row r="263" spans="1:13" x14ac:dyDescent="0.4">
      <c r="A263">
        <v>200000310</v>
      </c>
      <c r="B263" t="s">
        <v>3410</v>
      </c>
      <c r="C263" t="s">
        <v>3411</v>
      </c>
      <c r="D263" t="s">
        <v>2775</v>
      </c>
      <c r="E263" t="s">
        <v>3446</v>
      </c>
      <c r="F263" t="s">
        <v>3447</v>
      </c>
      <c r="G263" t="s">
        <v>2775</v>
      </c>
      <c r="H263" t="s">
        <v>3447</v>
      </c>
      <c r="I263" t="s">
        <v>598</v>
      </c>
      <c r="J263">
        <v>234265112.09005001</v>
      </c>
    </row>
    <row r="264" spans="1:13" x14ac:dyDescent="0.4">
      <c r="A264">
        <v>200000310</v>
      </c>
      <c r="B264" t="s">
        <v>3410</v>
      </c>
      <c r="C264" t="s">
        <v>3411</v>
      </c>
      <c r="D264" t="s">
        <v>2775</v>
      </c>
      <c r="E264" t="s">
        <v>3448</v>
      </c>
      <c r="F264" t="s">
        <v>3430</v>
      </c>
      <c r="G264" t="s">
        <v>2775</v>
      </c>
      <c r="H264" t="s">
        <v>3430</v>
      </c>
      <c r="I264" t="s">
        <v>598</v>
      </c>
      <c r="J264">
        <v>74701885.232800007</v>
      </c>
    </row>
    <row r="265" spans="1:13" x14ac:dyDescent="0.4">
      <c r="A265">
        <v>200000310</v>
      </c>
      <c r="B265" t="s">
        <v>3410</v>
      </c>
      <c r="C265" t="s">
        <v>3411</v>
      </c>
      <c r="D265" t="s">
        <v>2775</v>
      </c>
      <c r="E265" t="s">
        <v>3449</v>
      </c>
      <c r="F265" t="s">
        <v>3434</v>
      </c>
      <c r="G265" t="s">
        <v>2775</v>
      </c>
      <c r="H265" t="s">
        <v>3434</v>
      </c>
      <c r="I265" t="s">
        <v>598</v>
      </c>
      <c r="J265">
        <v>91614392.049500003</v>
      </c>
    </row>
    <row r="266" spans="1:13" x14ac:dyDescent="0.4">
      <c r="A266">
        <v>200000316</v>
      </c>
      <c r="B266" t="s">
        <v>3450</v>
      </c>
      <c r="C266" t="s">
        <v>3451</v>
      </c>
      <c r="D266" t="s">
        <v>595</v>
      </c>
      <c r="E266" t="s">
        <v>3452</v>
      </c>
      <c r="F266" t="s">
        <v>3453</v>
      </c>
      <c r="G266" t="s">
        <v>595</v>
      </c>
      <c r="H266" t="s">
        <v>3454</v>
      </c>
      <c r="I266" t="s">
        <v>598</v>
      </c>
      <c r="J266">
        <v>31777777.879848</v>
      </c>
      <c r="K266">
        <v>4.3</v>
      </c>
      <c r="L266" t="s">
        <v>2903</v>
      </c>
      <c r="M266" t="s">
        <v>3455</v>
      </c>
    </row>
    <row r="267" spans="1:13" x14ac:dyDescent="0.4">
      <c r="A267">
        <v>200000316</v>
      </c>
      <c r="B267" t="s">
        <v>3450</v>
      </c>
      <c r="C267" t="s">
        <v>3451</v>
      </c>
      <c r="D267" t="s">
        <v>595</v>
      </c>
      <c r="E267" t="s">
        <v>3456</v>
      </c>
      <c r="F267" t="s">
        <v>3457</v>
      </c>
      <c r="G267" t="s">
        <v>595</v>
      </c>
      <c r="H267" t="s">
        <v>3458</v>
      </c>
      <c r="I267" t="s">
        <v>598</v>
      </c>
      <c r="J267">
        <v>132281481.90637</v>
      </c>
      <c r="K267">
        <v>6.7</v>
      </c>
      <c r="L267" t="s">
        <v>2950</v>
      </c>
      <c r="M267" t="s">
        <v>3459</v>
      </c>
    </row>
    <row r="268" spans="1:13" x14ac:dyDescent="0.4">
      <c r="A268">
        <v>200000316</v>
      </c>
      <c r="B268" t="s">
        <v>3450</v>
      </c>
      <c r="C268" t="s">
        <v>3451</v>
      </c>
      <c r="D268" t="s">
        <v>595</v>
      </c>
      <c r="E268" t="s">
        <v>3460</v>
      </c>
      <c r="F268" t="s">
        <v>3461</v>
      </c>
      <c r="G268" t="s">
        <v>595</v>
      </c>
      <c r="H268" t="s">
        <v>3458</v>
      </c>
      <c r="I268" t="s">
        <v>598</v>
      </c>
      <c r="J268">
        <v>8016296.3220446398</v>
      </c>
      <c r="K268">
        <v>6.7</v>
      </c>
      <c r="L268" t="s">
        <v>2950</v>
      </c>
      <c r="M268" t="s">
        <v>3459</v>
      </c>
    </row>
    <row r="269" spans="1:13" x14ac:dyDescent="0.4">
      <c r="A269">
        <v>200000316</v>
      </c>
      <c r="B269" t="s">
        <v>3450</v>
      </c>
      <c r="C269" t="s">
        <v>3451</v>
      </c>
      <c r="D269" t="s">
        <v>595</v>
      </c>
      <c r="E269" t="s">
        <v>3462</v>
      </c>
      <c r="F269" t="s">
        <v>3463</v>
      </c>
      <c r="G269" t="s">
        <v>595</v>
      </c>
      <c r="H269" t="s">
        <v>3464</v>
      </c>
      <c r="I269" t="s">
        <v>598</v>
      </c>
      <c r="J269">
        <v>31407407.508288</v>
      </c>
      <c r="K269">
        <v>27</v>
      </c>
      <c r="L269" t="s">
        <v>3465</v>
      </c>
      <c r="M269" t="s">
        <v>3466</v>
      </c>
    </row>
    <row r="270" spans="1:13" x14ac:dyDescent="0.4">
      <c r="A270">
        <v>200000316</v>
      </c>
      <c r="B270" t="s">
        <v>3450</v>
      </c>
      <c r="C270" t="s">
        <v>3451</v>
      </c>
      <c r="D270" t="s">
        <v>595</v>
      </c>
      <c r="E270" t="s">
        <v>3467</v>
      </c>
      <c r="F270" t="s">
        <v>3468</v>
      </c>
      <c r="G270" t="s">
        <v>595</v>
      </c>
      <c r="H270" t="s">
        <v>3469</v>
      </c>
      <c r="I270" t="s">
        <v>598</v>
      </c>
      <c r="J270">
        <v>55111111.288128003</v>
      </c>
      <c r="K270">
        <v>6.5</v>
      </c>
      <c r="L270" t="s">
        <v>3465</v>
      </c>
      <c r="M270" t="s">
        <v>3466</v>
      </c>
    </row>
    <row r="271" spans="1:13" x14ac:dyDescent="0.4">
      <c r="A271">
        <v>200000316</v>
      </c>
      <c r="B271" t="s">
        <v>3450</v>
      </c>
      <c r="C271" t="s">
        <v>3451</v>
      </c>
      <c r="D271" t="s">
        <v>2775</v>
      </c>
      <c r="E271" t="s">
        <v>3470</v>
      </c>
      <c r="F271" t="s">
        <v>3471</v>
      </c>
      <c r="G271" t="s">
        <v>2775</v>
      </c>
      <c r="H271" t="s">
        <v>3472</v>
      </c>
      <c r="I271" t="s">
        <v>598</v>
      </c>
      <c r="J271">
        <v>95321672.665513903</v>
      </c>
    </row>
    <row r="272" spans="1:13" x14ac:dyDescent="0.4">
      <c r="A272">
        <v>200000316</v>
      </c>
      <c r="B272" t="s">
        <v>3450</v>
      </c>
      <c r="C272" t="s">
        <v>3451</v>
      </c>
      <c r="D272" t="s">
        <v>2775</v>
      </c>
      <c r="E272" t="s">
        <v>3473</v>
      </c>
      <c r="F272" t="s">
        <v>3474</v>
      </c>
      <c r="G272" t="s">
        <v>2775</v>
      </c>
      <c r="H272" t="s">
        <v>3475</v>
      </c>
      <c r="I272" t="s">
        <v>598</v>
      </c>
      <c r="J272">
        <v>315823.16494034999</v>
      </c>
    </row>
    <row r="273" spans="1:13" x14ac:dyDescent="0.4">
      <c r="A273">
        <v>200000316</v>
      </c>
      <c r="B273" t="s">
        <v>3450</v>
      </c>
      <c r="C273" t="s">
        <v>3451</v>
      </c>
      <c r="D273" t="s">
        <v>2775</v>
      </c>
      <c r="E273" t="s">
        <v>3476</v>
      </c>
      <c r="F273" t="s">
        <v>3477</v>
      </c>
      <c r="G273" t="s">
        <v>2775</v>
      </c>
      <c r="H273" t="s">
        <v>3478</v>
      </c>
      <c r="I273" t="s">
        <v>598</v>
      </c>
      <c r="J273">
        <v>107292301.32583</v>
      </c>
    </row>
    <row r="274" spans="1:13" x14ac:dyDescent="0.4">
      <c r="A274">
        <v>200000316</v>
      </c>
      <c r="B274" t="s">
        <v>3450</v>
      </c>
      <c r="C274" t="s">
        <v>3451</v>
      </c>
      <c r="D274" t="s">
        <v>2775</v>
      </c>
      <c r="E274" t="s">
        <v>3479</v>
      </c>
      <c r="F274" t="s">
        <v>3480</v>
      </c>
      <c r="G274" t="s">
        <v>2775</v>
      </c>
      <c r="H274" t="s">
        <v>3481</v>
      </c>
      <c r="I274" t="s">
        <v>598</v>
      </c>
      <c r="J274">
        <v>1212658.30450247</v>
      </c>
    </row>
    <row r="275" spans="1:13" x14ac:dyDescent="0.4">
      <c r="A275">
        <v>200000316</v>
      </c>
      <c r="B275" t="s">
        <v>3450</v>
      </c>
      <c r="C275" t="s">
        <v>3451</v>
      </c>
      <c r="D275" t="s">
        <v>2775</v>
      </c>
      <c r="E275" t="s">
        <v>3482</v>
      </c>
      <c r="F275" t="s">
        <v>3483</v>
      </c>
      <c r="G275" t="s">
        <v>2775</v>
      </c>
      <c r="H275" t="s">
        <v>3484</v>
      </c>
      <c r="I275" t="s">
        <v>598</v>
      </c>
      <c r="J275">
        <v>1182284312.1303899</v>
      </c>
    </row>
    <row r="276" spans="1:13" x14ac:dyDescent="0.4">
      <c r="A276">
        <v>200000316</v>
      </c>
      <c r="B276" t="s">
        <v>3450</v>
      </c>
      <c r="C276" t="s">
        <v>3451</v>
      </c>
      <c r="D276" t="s">
        <v>2775</v>
      </c>
      <c r="E276" t="s">
        <v>3485</v>
      </c>
      <c r="F276" t="s">
        <v>3486</v>
      </c>
      <c r="G276" t="s">
        <v>2775</v>
      </c>
      <c r="H276" t="s">
        <v>3487</v>
      </c>
      <c r="I276" t="s">
        <v>598</v>
      </c>
      <c r="J276">
        <v>19633422.948751401</v>
      </c>
    </row>
    <row r="277" spans="1:13" x14ac:dyDescent="0.4">
      <c r="A277">
        <v>200000316</v>
      </c>
      <c r="B277" t="s">
        <v>3450</v>
      </c>
      <c r="C277" t="s">
        <v>3451</v>
      </c>
      <c r="D277" t="s">
        <v>2775</v>
      </c>
      <c r="E277" t="s">
        <v>3488</v>
      </c>
      <c r="F277" t="s">
        <v>3489</v>
      </c>
      <c r="G277" t="s">
        <v>2775</v>
      </c>
      <c r="H277" t="s">
        <v>3490</v>
      </c>
      <c r="I277" t="s">
        <v>598</v>
      </c>
      <c r="J277">
        <v>1477855.3901616901</v>
      </c>
    </row>
    <row r="278" spans="1:13" x14ac:dyDescent="0.4">
      <c r="A278">
        <v>200000316</v>
      </c>
      <c r="B278" t="s">
        <v>3450</v>
      </c>
      <c r="C278" t="s">
        <v>3451</v>
      </c>
      <c r="D278" t="s">
        <v>2775</v>
      </c>
      <c r="E278" t="s">
        <v>3491</v>
      </c>
      <c r="F278" t="s">
        <v>3492</v>
      </c>
      <c r="G278" t="s">
        <v>2775</v>
      </c>
      <c r="H278" t="s">
        <v>3492</v>
      </c>
      <c r="I278" t="s">
        <v>598</v>
      </c>
      <c r="J278">
        <v>299106077.09090698</v>
      </c>
    </row>
    <row r="279" spans="1:13" x14ac:dyDescent="0.4">
      <c r="A279">
        <v>200000316</v>
      </c>
      <c r="B279" t="s">
        <v>3450</v>
      </c>
      <c r="C279" t="s">
        <v>3451</v>
      </c>
      <c r="D279" t="s">
        <v>2775</v>
      </c>
      <c r="E279" t="s">
        <v>3493</v>
      </c>
      <c r="F279" t="s">
        <v>3494</v>
      </c>
      <c r="G279" t="s">
        <v>2775</v>
      </c>
      <c r="H279" t="s">
        <v>3495</v>
      </c>
      <c r="I279" t="s">
        <v>598</v>
      </c>
      <c r="J279">
        <v>310349631.934228</v>
      </c>
    </row>
    <row r="280" spans="1:13" x14ac:dyDescent="0.4">
      <c r="A280">
        <v>200000316</v>
      </c>
      <c r="B280" t="s">
        <v>3450</v>
      </c>
      <c r="C280" t="s">
        <v>3451</v>
      </c>
      <c r="D280" t="s">
        <v>2775</v>
      </c>
      <c r="E280" t="s">
        <v>3496</v>
      </c>
      <c r="F280" t="s">
        <v>3497</v>
      </c>
      <c r="G280" t="s">
        <v>2775</v>
      </c>
      <c r="H280" t="s">
        <v>3498</v>
      </c>
      <c r="I280" t="s">
        <v>598</v>
      </c>
      <c r="J280">
        <v>55419577.131111398</v>
      </c>
    </row>
    <row r="281" spans="1:13" x14ac:dyDescent="0.4">
      <c r="A281">
        <v>200000316</v>
      </c>
      <c r="B281" t="s">
        <v>3450</v>
      </c>
      <c r="C281" t="s">
        <v>3451</v>
      </c>
      <c r="D281" t="s">
        <v>2775</v>
      </c>
      <c r="E281" t="s">
        <v>3499</v>
      </c>
      <c r="F281" t="s">
        <v>3500</v>
      </c>
      <c r="G281" t="s">
        <v>2775</v>
      </c>
      <c r="H281" t="s">
        <v>3472</v>
      </c>
      <c r="I281" t="s">
        <v>598</v>
      </c>
      <c r="J281">
        <v>95321672.665513903</v>
      </c>
    </row>
    <row r="282" spans="1:13" x14ac:dyDescent="0.4">
      <c r="A282">
        <v>200000316</v>
      </c>
      <c r="B282" t="s">
        <v>3450</v>
      </c>
      <c r="C282" t="s">
        <v>3451</v>
      </c>
      <c r="D282" t="s">
        <v>2775</v>
      </c>
      <c r="E282" t="s">
        <v>3501</v>
      </c>
      <c r="F282" t="s">
        <v>3502</v>
      </c>
      <c r="G282" t="s">
        <v>2775</v>
      </c>
      <c r="H282" t="s">
        <v>3503</v>
      </c>
      <c r="I282" t="s">
        <v>598</v>
      </c>
      <c r="J282">
        <v>114139729.322083</v>
      </c>
    </row>
    <row r="283" spans="1:13" x14ac:dyDescent="0.4">
      <c r="A283">
        <v>200000316</v>
      </c>
      <c r="B283" t="s">
        <v>3450</v>
      </c>
      <c r="C283" t="s">
        <v>3451</v>
      </c>
      <c r="D283" t="s">
        <v>2775</v>
      </c>
      <c r="E283" t="s">
        <v>3504</v>
      </c>
      <c r="F283" t="s">
        <v>3469</v>
      </c>
      <c r="G283" t="s">
        <v>2775</v>
      </c>
      <c r="H283" t="s">
        <v>3468</v>
      </c>
      <c r="I283" t="s">
        <v>598</v>
      </c>
      <c r="J283">
        <v>4859170.7885928396</v>
      </c>
    </row>
    <row r="284" spans="1:13" x14ac:dyDescent="0.4">
      <c r="A284">
        <v>200000316</v>
      </c>
      <c r="B284" t="s">
        <v>3450</v>
      </c>
      <c r="C284" t="s">
        <v>3451</v>
      </c>
      <c r="D284" t="s">
        <v>2775</v>
      </c>
      <c r="E284" t="s">
        <v>3505</v>
      </c>
      <c r="F284" t="s">
        <v>3506</v>
      </c>
      <c r="G284" t="s">
        <v>2775</v>
      </c>
      <c r="H284" t="s">
        <v>3507</v>
      </c>
      <c r="I284" t="s">
        <v>598</v>
      </c>
      <c r="J284">
        <v>225206263.385037</v>
      </c>
    </row>
    <row r="285" spans="1:13" x14ac:dyDescent="0.4">
      <c r="A285">
        <v>200000316</v>
      </c>
      <c r="B285" t="s">
        <v>3450</v>
      </c>
      <c r="C285" t="s">
        <v>3451</v>
      </c>
      <c r="D285" t="s">
        <v>2775</v>
      </c>
      <c r="E285" t="s">
        <v>3508</v>
      </c>
      <c r="F285" t="s">
        <v>3509</v>
      </c>
      <c r="G285" t="s">
        <v>2775</v>
      </c>
      <c r="H285" t="s">
        <v>3510</v>
      </c>
      <c r="I285" t="s">
        <v>598</v>
      </c>
      <c r="J285">
        <v>73954.839437542905</v>
      </c>
    </row>
    <row r="286" spans="1:13" x14ac:dyDescent="0.4">
      <c r="A286">
        <v>200000316</v>
      </c>
      <c r="B286" t="s">
        <v>3450</v>
      </c>
      <c r="C286" t="s">
        <v>3451</v>
      </c>
      <c r="D286" t="s">
        <v>2775</v>
      </c>
      <c r="E286" t="s">
        <v>3511</v>
      </c>
      <c r="F286" t="s">
        <v>3512</v>
      </c>
      <c r="G286" t="s">
        <v>2775</v>
      </c>
      <c r="H286" t="s">
        <v>3513</v>
      </c>
      <c r="I286" t="s">
        <v>598</v>
      </c>
      <c r="J286">
        <v>73955.578363471199</v>
      </c>
    </row>
    <row r="287" spans="1:13" x14ac:dyDescent="0.4">
      <c r="A287">
        <v>200000318</v>
      </c>
      <c r="B287" t="s">
        <v>640</v>
      </c>
      <c r="C287" t="s">
        <v>3514</v>
      </c>
      <c r="D287" t="s">
        <v>595</v>
      </c>
      <c r="E287" t="s">
        <v>3515</v>
      </c>
      <c r="F287" t="s">
        <v>3516</v>
      </c>
      <c r="G287" t="s">
        <v>595</v>
      </c>
      <c r="H287" t="s">
        <v>3517</v>
      </c>
      <c r="I287" t="s">
        <v>598</v>
      </c>
      <c r="J287">
        <v>7698892778.2577705</v>
      </c>
      <c r="K287">
        <v>6.65</v>
      </c>
      <c r="L287" t="s">
        <v>3518</v>
      </c>
      <c r="M287" t="s">
        <v>3519</v>
      </c>
    </row>
    <row r="288" spans="1:13" x14ac:dyDescent="0.4">
      <c r="A288">
        <v>200000318</v>
      </c>
      <c r="B288" t="s">
        <v>640</v>
      </c>
      <c r="C288" t="s">
        <v>3514</v>
      </c>
      <c r="D288" t="s">
        <v>2775</v>
      </c>
      <c r="E288" t="s">
        <v>3520</v>
      </c>
      <c r="F288" t="s">
        <v>3521</v>
      </c>
      <c r="G288" t="s">
        <v>2775</v>
      </c>
      <c r="H288" t="s">
        <v>3521</v>
      </c>
      <c r="I288" t="s">
        <v>598</v>
      </c>
      <c r="J288">
        <v>169643272.316663</v>
      </c>
    </row>
    <row r="289" spans="1:13" x14ac:dyDescent="0.4">
      <c r="A289">
        <v>200000319</v>
      </c>
      <c r="B289" t="s">
        <v>874</v>
      </c>
      <c r="C289" t="s">
        <v>3522</v>
      </c>
      <c r="D289" t="s">
        <v>595</v>
      </c>
      <c r="E289" t="s">
        <v>3523</v>
      </c>
      <c r="F289" t="s">
        <v>3524</v>
      </c>
      <c r="G289" t="s">
        <v>595</v>
      </c>
      <c r="H289" t="s">
        <v>3525</v>
      </c>
      <c r="I289" t="s">
        <v>598</v>
      </c>
      <c r="J289">
        <v>2204270830.4540801</v>
      </c>
      <c r="K289">
        <v>6.35</v>
      </c>
      <c r="L289" t="s">
        <v>3526</v>
      </c>
      <c r="M289" t="s">
        <v>3527</v>
      </c>
    </row>
    <row r="290" spans="1:13" x14ac:dyDescent="0.4">
      <c r="A290">
        <v>200000319</v>
      </c>
      <c r="B290" t="s">
        <v>874</v>
      </c>
      <c r="C290" t="s">
        <v>3522</v>
      </c>
      <c r="D290" t="s">
        <v>2775</v>
      </c>
      <c r="E290" t="s">
        <v>3528</v>
      </c>
      <c r="F290" t="s">
        <v>3524</v>
      </c>
      <c r="G290" t="s">
        <v>2775</v>
      </c>
      <c r="H290" t="s">
        <v>871</v>
      </c>
      <c r="I290" t="s">
        <v>598</v>
      </c>
      <c r="J290">
        <v>289028542.05778998</v>
      </c>
    </row>
    <row r="291" spans="1:13" x14ac:dyDescent="0.4">
      <c r="A291">
        <v>200000321</v>
      </c>
      <c r="B291" t="s">
        <v>843</v>
      </c>
      <c r="C291" t="s">
        <v>3529</v>
      </c>
      <c r="D291" t="s">
        <v>595</v>
      </c>
      <c r="E291" t="s">
        <v>3530</v>
      </c>
      <c r="F291" t="s">
        <v>3531</v>
      </c>
      <c r="G291" t="s">
        <v>595</v>
      </c>
      <c r="H291" t="s">
        <v>840</v>
      </c>
      <c r="I291" t="s">
        <v>598</v>
      </c>
      <c r="J291">
        <v>3702139390.5</v>
      </c>
      <c r="K291">
        <v>6.34</v>
      </c>
      <c r="L291" t="s">
        <v>3532</v>
      </c>
      <c r="M291" t="s">
        <v>3533</v>
      </c>
    </row>
    <row r="292" spans="1:13" x14ac:dyDescent="0.4">
      <c r="A292">
        <v>200000321</v>
      </c>
      <c r="B292" t="s">
        <v>843</v>
      </c>
      <c r="C292" t="s">
        <v>3529</v>
      </c>
      <c r="D292" t="s">
        <v>2775</v>
      </c>
      <c r="E292" t="s">
        <v>3534</v>
      </c>
      <c r="F292" t="s">
        <v>3535</v>
      </c>
      <c r="G292" t="s">
        <v>2775</v>
      </c>
      <c r="H292" t="s">
        <v>840</v>
      </c>
      <c r="I292" t="s">
        <v>598</v>
      </c>
      <c r="J292">
        <v>247546712.27875</v>
      </c>
    </row>
    <row r="293" spans="1:13" x14ac:dyDescent="0.4">
      <c r="A293">
        <v>200000322</v>
      </c>
      <c r="B293" t="s">
        <v>3536</v>
      </c>
      <c r="C293" t="s">
        <v>3537</v>
      </c>
      <c r="D293" t="s">
        <v>595</v>
      </c>
      <c r="E293" t="s">
        <v>3538</v>
      </c>
      <c r="F293" t="s">
        <v>3539</v>
      </c>
      <c r="G293" t="s">
        <v>595</v>
      </c>
      <c r="H293" t="s">
        <v>3540</v>
      </c>
      <c r="I293" t="s">
        <v>598</v>
      </c>
      <c r="J293">
        <v>2811046626.05512</v>
      </c>
      <c r="K293">
        <v>5.55</v>
      </c>
      <c r="L293" t="s">
        <v>3541</v>
      </c>
      <c r="M293" t="s">
        <v>3542</v>
      </c>
    </row>
    <row r="294" spans="1:13" x14ac:dyDescent="0.4">
      <c r="A294">
        <v>200000322</v>
      </c>
      <c r="B294" t="s">
        <v>3536</v>
      </c>
      <c r="C294" t="s">
        <v>3537</v>
      </c>
      <c r="D294" t="s">
        <v>2775</v>
      </c>
      <c r="E294" t="s">
        <v>3543</v>
      </c>
      <c r="F294" t="s">
        <v>860</v>
      </c>
      <c r="G294" t="s">
        <v>2775</v>
      </c>
      <c r="H294" t="s">
        <v>3544</v>
      </c>
      <c r="I294" t="s">
        <v>598</v>
      </c>
      <c r="J294">
        <v>145019161.60076001</v>
      </c>
    </row>
    <row r="295" spans="1:13" x14ac:dyDescent="0.4">
      <c r="A295">
        <v>200000323</v>
      </c>
      <c r="B295" t="s">
        <v>3545</v>
      </c>
      <c r="C295" t="s">
        <v>3546</v>
      </c>
      <c r="D295" t="s">
        <v>2775</v>
      </c>
      <c r="E295" t="s">
        <v>3547</v>
      </c>
      <c r="F295" t="s">
        <v>3548</v>
      </c>
      <c r="G295" t="s">
        <v>2775</v>
      </c>
      <c r="H295" t="s">
        <v>3549</v>
      </c>
      <c r="I295" t="s">
        <v>598</v>
      </c>
      <c r="J295">
        <v>73438655.135669395</v>
      </c>
    </row>
    <row r="296" spans="1:13" x14ac:dyDescent="0.4">
      <c r="A296">
        <v>200000323</v>
      </c>
      <c r="B296" t="s">
        <v>3545</v>
      </c>
      <c r="C296" t="s">
        <v>3546</v>
      </c>
      <c r="D296" t="s">
        <v>2775</v>
      </c>
      <c r="E296" t="s">
        <v>3550</v>
      </c>
      <c r="F296" t="s">
        <v>3551</v>
      </c>
      <c r="G296" t="s">
        <v>2775</v>
      </c>
      <c r="H296" t="s">
        <v>3551</v>
      </c>
      <c r="I296" t="s">
        <v>598</v>
      </c>
      <c r="J296">
        <v>288105493.22462499</v>
      </c>
    </row>
    <row r="297" spans="1:13" x14ac:dyDescent="0.4">
      <c r="A297">
        <v>200000324</v>
      </c>
      <c r="B297" t="s">
        <v>951</v>
      </c>
      <c r="C297" t="s">
        <v>3552</v>
      </c>
      <c r="D297" t="s">
        <v>2775</v>
      </c>
      <c r="E297" t="s">
        <v>3553</v>
      </c>
      <c r="F297" t="s">
        <v>3554</v>
      </c>
      <c r="G297" t="s">
        <v>2775</v>
      </c>
      <c r="H297" t="s">
        <v>3554</v>
      </c>
      <c r="I297" t="s">
        <v>733</v>
      </c>
      <c r="J297">
        <v>998199766.86556804</v>
      </c>
    </row>
    <row r="298" spans="1:13" x14ac:dyDescent="0.4">
      <c r="A298">
        <v>200000324</v>
      </c>
      <c r="B298" t="s">
        <v>951</v>
      </c>
      <c r="C298" t="s">
        <v>3552</v>
      </c>
      <c r="D298" t="s">
        <v>2775</v>
      </c>
      <c r="E298" t="s">
        <v>3555</v>
      </c>
      <c r="F298" t="s">
        <v>3556</v>
      </c>
      <c r="G298" t="s">
        <v>2775</v>
      </c>
      <c r="H298" t="s">
        <v>3556</v>
      </c>
      <c r="I298" t="s">
        <v>733</v>
      </c>
      <c r="J298">
        <v>15374203658.3284</v>
      </c>
    </row>
    <row r="299" spans="1:13" x14ac:dyDescent="0.4">
      <c r="A299">
        <v>200000324</v>
      </c>
      <c r="B299" t="s">
        <v>951</v>
      </c>
      <c r="C299" t="s">
        <v>3552</v>
      </c>
      <c r="D299" t="s">
        <v>2775</v>
      </c>
      <c r="E299" t="s">
        <v>3557</v>
      </c>
      <c r="F299" t="s">
        <v>3558</v>
      </c>
      <c r="G299" t="s">
        <v>2775</v>
      </c>
      <c r="H299" t="s">
        <v>3558</v>
      </c>
      <c r="I299" t="s">
        <v>1084</v>
      </c>
      <c r="J299">
        <v>28468107142.987</v>
      </c>
    </row>
    <row r="300" spans="1:13" x14ac:dyDescent="0.4">
      <c r="A300">
        <v>200000324</v>
      </c>
      <c r="B300" t="s">
        <v>951</v>
      </c>
      <c r="C300" t="s">
        <v>3552</v>
      </c>
      <c r="D300" t="s">
        <v>2775</v>
      </c>
      <c r="E300" t="s">
        <v>3559</v>
      </c>
      <c r="F300" t="s">
        <v>3560</v>
      </c>
      <c r="G300" t="s">
        <v>2775</v>
      </c>
      <c r="H300" t="s">
        <v>3560</v>
      </c>
      <c r="I300" t="s">
        <v>1084</v>
      </c>
      <c r="J300">
        <v>53775908228.333801</v>
      </c>
    </row>
    <row r="301" spans="1:13" x14ac:dyDescent="0.4">
      <c r="A301">
        <v>200000334</v>
      </c>
      <c r="B301" t="s">
        <v>3561</v>
      </c>
      <c r="C301" t="s">
        <v>3562</v>
      </c>
      <c r="D301" t="s">
        <v>595</v>
      </c>
      <c r="E301" t="s">
        <v>3563</v>
      </c>
      <c r="F301" t="s">
        <v>3564</v>
      </c>
      <c r="G301" t="s">
        <v>595</v>
      </c>
      <c r="H301" t="s">
        <v>3565</v>
      </c>
      <c r="I301" t="s">
        <v>598</v>
      </c>
      <c r="J301">
        <v>4079000000</v>
      </c>
      <c r="K301">
        <v>8.3000000000000007</v>
      </c>
      <c r="L301" t="s">
        <v>3566</v>
      </c>
      <c r="M301" t="s">
        <v>3567</v>
      </c>
    </row>
    <row r="302" spans="1:13" x14ac:dyDescent="0.4">
      <c r="A302">
        <v>200000334</v>
      </c>
      <c r="B302" t="s">
        <v>3561</v>
      </c>
      <c r="C302" t="s">
        <v>3562</v>
      </c>
      <c r="D302" t="s">
        <v>2775</v>
      </c>
      <c r="E302" t="s">
        <v>3568</v>
      </c>
      <c r="F302" t="s">
        <v>3565</v>
      </c>
      <c r="G302" t="s">
        <v>2775</v>
      </c>
      <c r="H302" t="s">
        <v>3565</v>
      </c>
      <c r="I302" t="s">
        <v>598</v>
      </c>
      <c r="J302">
        <v>219303770.25615001</v>
      </c>
    </row>
    <row r="303" spans="1:13" x14ac:dyDescent="0.4">
      <c r="A303">
        <v>200000335</v>
      </c>
      <c r="B303" t="s">
        <v>3569</v>
      </c>
      <c r="C303" t="s">
        <v>3570</v>
      </c>
      <c r="D303" t="s">
        <v>595</v>
      </c>
      <c r="E303" t="s">
        <v>3571</v>
      </c>
      <c r="F303" t="s">
        <v>3572</v>
      </c>
      <c r="G303" t="s">
        <v>595</v>
      </c>
      <c r="H303" t="s">
        <v>3573</v>
      </c>
      <c r="I303" t="s">
        <v>598</v>
      </c>
      <c r="J303">
        <v>1899500000</v>
      </c>
      <c r="K303">
        <v>8.2200000000000006</v>
      </c>
      <c r="L303" t="s">
        <v>3574</v>
      </c>
      <c r="M303" t="s">
        <v>3575</v>
      </c>
    </row>
    <row r="304" spans="1:13" x14ac:dyDescent="0.4">
      <c r="A304">
        <v>200000335</v>
      </c>
      <c r="B304" t="s">
        <v>3569</v>
      </c>
      <c r="C304" t="s">
        <v>3570</v>
      </c>
      <c r="D304" t="s">
        <v>595</v>
      </c>
      <c r="E304" t="s">
        <v>3576</v>
      </c>
      <c r="F304" t="s">
        <v>3577</v>
      </c>
      <c r="G304" t="s">
        <v>595</v>
      </c>
      <c r="H304" t="s">
        <v>3573</v>
      </c>
      <c r="I304" t="s">
        <v>598</v>
      </c>
      <c r="J304">
        <v>567500000</v>
      </c>
      <c r="K304">
        <v>8.42</v>
      </c>
      <c r="L304" t="s">
        <v>3578</v>
      </c>
      <c r="M304" t="s">
        <v>3579</v>
      </c>
    </row>
    <row r="305" spans="1:13" x14ac:dyDescent="0.4">
      <c r="A305">
        <v>200000335</v>
      </c>
      <c r="B305" t="s">
        <v>3569</v>
      </c>
      <c r="C305" t="s">
        <v>3570</v>
      </c>
      <c r="D305" t="s">
        <v>2775</v>
      </c>
      <c r="E305" t="s">
        <v>3580</v>
      </c>
      <c r="F305" t="s">
        <v>3573</v>
      </c>
      <c r="G305" t="s">
        <v>2775</v>
      </c>
      <c r="H305" t="s">
        <v>3573</v>
      </c>
      <c r="I305" t="s">
        <v>598</v>
      </c>
      <c r="J305">
        <v>146276883.96039999</v>
      </c>
    </row>
    <row r="306" spans="1:13" x14ac:dyDescent="0.4">
      <c r="A306">
        <v>200000358</v>
      </c>
      <c r="B306" t="s">
        <v>3581</v>
      </c>
      <c r="C306" t="s">
        <v>3582</v>
      </c>
      <c r="D306" t="s">
        <v>595</v>
      </c>
      <c r="E306" t="s">
        <v>3583</v>
      </c>
      <c r="F306" t="s">
        <v>3584</v>
      </c>
      <c r="G306" t="s">
        <v>595</v>
      </c>
      <c r="H306" t="s">
        <v>3585</v>
      </c>
      <c r="I306" t="s">
        <v>598</v>
      </c>
      <c r="J306">
        <v>6810344277.3730001</v>
      </c>
      <c r="K306">
        <v>11.38</v>
      </c>
      <c r="L306" t="s">
        <v>3586</v>
      </c>
      <c r="M306" t="s">
        <v>3587</v>
      </c>
    </row>
    <row r="307" spans="1:13" x14ac:dyDescent="0.4">
      <c r="A307">
        <v>200000358</v>
      </c>
      <c r="B307" t="s">
        <v>3581</v>
      </c>
      <c r="C307" t="s">
        <v>3582</v>
      </c>
      <c r="D307" t="s">
        <v>595</v>
      </c>
      <c r="E307" t="s">
        <v>3588</v>
      </c>
      <c r="F307" t="s">
        <v>3589</v>
      </c>
      <c r="G307" t="s">
        <v>595</v>
      </c>
      <c r="H307" t="s">
        <v>3590</v>
      </c>
      <c r="I307" t="s">
        <v>598</v>
      </c>
      <c r="J307">
        <v>11767240428.6255</v>
      </c>
      <c r="K307">
        <v>13.97</v>
      </c>
      <c r="L307" t="s">
        <v>3591</v>
      </c>
      <c r="M307" t="s">
        <v>3592</v>
      </c>
    </row>
    <row r="308" spans="1:13" x14ac:dyDescent="0.4">
      <c r="A308">
        <v>200000358</v>
      </c>
      <c r="B308" t="s">
        <v>3581</v>
      </c>
      <c r="C308" t="s">
        <v>3582</v>
      </c>
      <c r="D308" t="s">
        <v>2775</v>
      </c>
      <c r="E308" t="s">
        <v>3593</v>
      </c>
      <c r="F308" t="s">
        <v>3594</v>
      </c>
      <c r="G308" t="s">
        <v>2775</v>
      </c>
      <c r="H308" t="s">
        <v>3595</v>
      </c>
      <c r="I308" t="s">
        <v>598</v>
      </c>
      <c r="J308">
        <v>1384263266.28124</v>
      </c>
    </row>
    <row r="309" spans="1:13" x14ac:dyDescent="0.4">
      <c r="A309">
        <v>200000358</v>
      </c>
      <c r="B309" t="s">
        <v>3581</v>
      </c>
      <c r="C309" t="s">
        <v>3582</v>
      </c>
      <c r="D309" t="s">
        <v>2775</v>
      </c>
      <c r="E309" t="s">
        <v>3596</v>
      </c>
      <c r="F309" t="s">
        <v>3597</v>
      </c>
      <c r="G309" t="s">
        <v>2775</v>
      </c>
      <c r="H309" t="s">
        <v>3598</v>
      </c>
      <c r="I309" t="s">
        <v>598</v>
      </c>
      <c r="J309">
        <v>2252851516.1496401</v>
      </c>
    </row>
    <row r="310" spans="1:13" x14ac:dyDescent="0.4">
      <c r="A310">
        <v>200000358</v>
      </c>
      <c r="B310" t="s">
        <v>3581</v>
      </c>
      <c r="C310" t="s">
        <v>3582</v>
      </c>
      <c r="D310" t="s">
        <v>2775</v>
      </c>
      <c r="E310" t="s">
        <v>3599</v>
      </c>
      <c r="F310" t="s">
        <v>3600</v>
      </c>
      <c r="G310" t="s">
        <v>2775</v>
      </c>
      <c r="H310" t="s">
        <v>3600</v>
      </c>
      <c r="I310" t="s">
        <v>598</v>
      </c>
      <c r="J310">
        <v>328066832.26119</v>
      </c>
    </row>
    <row r="311" spans="1:13" x14ac:dyDescent="0.4">
      <c r="A311">
        <v>200000358</v>
      </c>
      <c r="B311" t="s">
        <v>3581</v>
      </c>
      <c r="C311" t="s">
        <v>3582</v>
      </c>
      <c r="D311" t="s">
        <v>2775</v>
      </c>
      <c r="E311" t="s">
        <v>3601</v>
      </c>
      <c r="F311" t="s">
        <v>3602</v>
      </c>
      <c r="G311" t="s">
        <v>2775</v>
      </c>
      <c r="H311" t="s">
        <v>3602</v>
      </c>
      <c r="I311" t="s">
        <v>598</v>
      </c>
      <c r="J311">
        <v>92167.067174437994</v>
      </c>
    </row>
    <row r="312" spans="1:13" x14ac:dyDescent="0.4">
      <c r="A312">
        <v>200000358</v>
      </c>
      <c r="B312" t="s">
        <v>3581</v>
      </c>
      <c r="C312" t="s">
        <v>3582</v>
      </c>
      <c r="D312" t="s">
        <v>2775</v>
      </c>
      <c r="E312" t="s">
        <v>3603</v>
      </c>
      <c r="F312" t="s">
        <v>3604</v>
      </c>
      <c r="G312" t="s">
        <v>2775</v>
      </c>
      <c r="H312" t="s">
        <v>3604</v>
      </c>
      <c r="I312" t="s">
        <v>598</v>
      </c>
      <c r="J312">
        <v>92167.067174437994</v>
      </c>
    </row>
    <row r="313" spans="1:13" x14ac:dyDescent="0.4">
      <c r="A313">
        <v>200000358</v>
      </c>
      <c r="B313" t="s">
        <v>3581</v>
      </c>
      <c r="C313" t="s">
        <v>3582</v>
      </c>
      <c r="D313" t="s">
        <v>2775</v>
      </c>
      <c r="E313" t="s">
        <v>3605</v>
      </c>
      <c r="F313" t="s">
        <v>3606</v>
      </c>
      <c r="G313" t="s">
        <v>2775</v>
      </c>
      <c r="H313" t="s">
        <v>3606</v>
      </c>
      <c r="I313" t="s">
        <v>598</v>
      </c>
      <c r="J313">
        <v>2747602614.74053</v>
      </c>
    </row>
    <row r="314" spans="1:13" x14ac:dyDescent="0.4">
      <c r="A314">
        <v>200000359</v>
      </c>
      <c r="B314" t="s">
        <v>3607</v>
      </c>
      <c r="C314" t="s">
        <v>3608</v>
      </c>
      <c r="D314" t="s">
        <v>595</v>
      </c>
      <c r="E314" t="s">
        <v>3609</v>
      </c>
      <c r="F314" t="s">
        <v>3610</v>
      </c>
      <c r="G314" t="s">
        <v>595</v>
      </c>
      <c r="H314" t="s">
        <v>3611</v>
      </c>
      <c r="I314" t="s">
        <v>598</v>
      </c>
      <c r="J314">
        <v>10126412817.759001</v>
      </c>
      <c r="K314">
        <v>15</v>
      </c>
      <c r="L314" t="s">
        <v>3612</v>
      </c>
      <c r="M314" t="s">
        <v>3613</v>
      </c>
    </row>
    <row r="315" spans="1:13" x14ac:dyDescent="0.4">
      <c r="A315">
        <v>200000359</v>
      </c>
      <c r="B315" t="s">
        <v>3607</v>
      </c>
      <c r="C315" t="s">
        <v>3608</v>
      </c>
      <c r="D315" t="s">
        <v>595</v>
      </c>
      <c r="E315" t="s">
        <v>3614</v>
      </c>
      <c r="F315" t="s">
        <v>3615</v>
      </c>
      <c r="G315" t="s">
        <v>595</v>
      </c>
      <c r="H315" t="s">
        <v>3616</v>
      </c>
      <c r="I315" t="s">
        <v>598</v>
      </c>
      <c r="J315">
        <v>4744481684.9395599</v>
      </c>
      <c r="K315">
        <v>15.5</v>
      </c>
      <c r="L315" t="s">
        <v>3617</v>
      </c>
      <c r="M315" t="s">
        <v>3618</v>
      </c>
    </row>
    <row r="316" spans="1:13" x14ac:dyDescent="0.4">
      <c r="A316">
        <v>200000359</v>
      </c>
      <c r="B316" t="s">
        <v>3607</v>
      </c>
      <c r="C316" t="s">
        <v>3608</v>
      </c>
      <c r="D316" t="s">
        <v>595</v>
      </c>
      <c r="E316" t="s">
        <v>3619</v>
      </c>
      <c r="F316" t="s">
        <v>3620</v>
      </c>
      <c r="G316" t="s">
        <v>595</v>
      </c>
      <c r="H316" t="s">
        <v>3616</v>
      </c>
      <c r="I316" t="s">
        <v>598</v>
      </c>
      <c r="J316">
        <v>6571231328.2297802</v>
      </c>
      <c r="K316">
        <v>15.5</v>
      </c>
      <c r="L316" t="s">
        <v>3617</v>
      </c>
      <c r="M316" t="s">
        <v>3618</v>
      </c>
    </row>
    <row r="317" spans="1:13" x14ac:dyDescent="0.4">
      <c r="A317">
        <v>200000359</v>
      </c>
      <c r="B317" t="s">
        <v>3607</v>
      </c>
      <c r="C317" t="s">
        <v>3608</v>
      </c>
      <c r="D317" t="s">
        <v>595</v>
      </c>
      <c r="E317" t="s">
        <v>3621</v>
      </c>
      <c r="F317" t="s">
        <v>3622</v>
      </c>
      <c r="G317" t="s">
        <v>595</v>
      </c>
      <c r="H317" t="s">
        <v>3623</v>
      </c>
      <c r="I317" t="s">
        <v>598</v>
      </c>
      <c r="J317">
        <v>5926713186.7327995</v>
      </c>
      <c r="K317">
        <v>15</v>
      </c>
      <c r="L317" t="s">
        <v>3624</v>
      </c>
      <c r="M317" t="s">
        <v>3192</v>
      </c>
    </row>
    <row r="318" spans="1:13" x14ac:dyDescent="0.4">
      <c r="A318">
        <v>200000359</v>
      </c>
      <c r="B318" t="s">
        <v>3607</v>
      </c>
      <c r="C318" t="s">
        <v>3608</v>
      </c>
      <c r="D318" t="s">
        <v>595</v>
      </c>
      <c r="E318" t="s">
        <v>3625</v>
      </c>
      <c r="F318" t="s">
        <v>3626</v>
      </c>
      <c r="G318" t="s">
        <v>595</v>
      </c>
      <c r="H318" t="s">
        <v>3623</v>
      </c>
      <c r="I318" t="s">
        <v>598</v>
      </c>
      <c r="J318">
        <v>1058105326.96646</v>
      </c>
      <c r="K318">
        <v>15</v>
      </c>
      <c r="L318" t="s">
        <v>3624</v>
      </c>
      <c r="M318" t="s">
        <v>3192</v>
      </c>
    </row>
    <row r="319" spans="1:13" x14ac:dyDescent="0.4">
      <c r="A319">
        <v>200000359</v>
      </c>
      <c r="B319" t="s">
        <v>3607</v>
      </c>
      <c r="C319" t="s">
        <v>3608</v>
      </c>
      <c r="D319" t="s">
        <v>595</v>
      </c>
      <c r="E319" t="s">
        <v>3627</v>
      </c>
      <c r="F319" t="s">
        <v>3628</v>
      </c>
      <c r="G319" t="s">
        <v>595</v>
      </c>
      <c r="H319" t="s">
        <v>3629</v>
      </c>
      <c r="I319" t="s">
        <v>598</v>
      </c>
      <c r="J319">
        <v>3127824550.9779801</v>
      </c>
      <c r="K319">
        <v>4.3</v>
      </c>
      <c r="L319" t="s">
        <v>3630</v>
      </c>
      <c r="M319" t="s">
        <v>3631</v>
      </c>
    </row>
    <row r="320" spans="1:13" x14ac:dyDescent="0.4">
      <c r="A320">
        <v>200000359</v>
      </c>
      <c r="B320" t="s">
        <v>3607</v>
      </c>
      <c r="C320" t="s">
        <v>3608</v>
      </c>
      <c r="D320" t="s">
        <v>595</v>
      </c>
      <c r="E320" t="s">
        <v>3632</v>
      </c>
      <c r="F320" t="s">
        <v>3633</v>
      </c>
      <c r="G320" t="s">
        <v>595</v>
      </c>
      <c r="H320" t="s">
        <v>3629</v>
      </c>
      <c r="I320" t="s">
        <v>598</v>
      </c>
      <c r="J320">
        <v>4000031397.1199999</v>
      </c>
      <c r="K320">
        <v>7.5</v>
      </c>
      <c r="L320" t="s">
        <v>3634</v>
      </c>
      <c r="M320" t="s">
        <v>3631</v>
      </c>
    </row>
    <row r="321" spans="1:13" x14ac:dyDescent="0.4">
      <c r="A321">
        <v>200000359</v>
      </c>
      <c r="B321" t="s">
        <v>3607</v>
      </c>
      <c r="C321" t="s">
        <v>3608</v>
      </c>
      <c r="D321" t="s">
        <v>595</v>
      </c>
      <c r="E321" t="s">
        <v>3635</v>
      </c>
      <c r="F321" t="s">
        <v>3636</v>
      </c>
      <c r="G321" t="s">
        <v>595</v>
      </c>
      <c r="H321" t="s">
        <v>3629</v>
      </c>
      <c r="I321" t="s">
        <v>598</v>
      </c>
      <c r="J321">
        <v>3249574332.3519402</v>
      </c>
      <c r="K321">
        <v>7.5</v>
      </c>
      <c r="L321" t="s">
        <v>3634</v>
      </c>
      <c r="M321" t="s">
        <v>3631</v>
      </c>
    </row>
    <row r="322" spans="1:13" x14ac:dyDescent="0.4">
      <c r="A322">
        <v>200000359</v>
      </c>
      <c r="B322" t="s">
        <v>3607</v>
      </c>
      <c r="C322" t="s">
        <v>3608</v>
      </c>
      <c r="D322" t="s">
        <v>2775</v>
      </c>
      <c r="E322" t="s">
        <v>3637</v>
      </c>
      <c r="F322" t="s">
        <v>3638</v>
      </c>
      <c r="G322" t="s">
        <v>2775</v>
      </c>
      <c r="H322" t="s">
        <v>3639</v>
      </c>
      <c r="I322" t="s">
        <v>598</v>
      </c>
      <c r="J322">
        <v>2442257981.4120898</v>
      </c>
    </row>
    <row r="323" spans="1:13" x14ac:dyDescent="0.4">
      <c r="A323">
        <v>200000359</v>
      </c>
      <c r="B323" t="s">
        <v>3607</v>
      </c>
      <c r="C323" t="s">
        <v>3608</v>
      </c>
      <c r="D323" t="s">
        <v>2775</v>
      </c>
      <c r="E323" t="s">
        <v>3640</v>
      </c>
      <c r="F323" t="s">
        <v>3641</v>
      </c>
      <c r="G323" t="s">
        <v>2775</v>
      </c>
      <c r="H323" t="s">
        <v>3642</v>
      </c>
      <c r="I323" t="s">
        <v>598</v>
      </c>
      <c r="J323">
        <v>643375365.98462701</v>
      </c>
    </row>
    <row r="324" spans="1:13" x14ac:dyDescent="0.4">
      <c r="A324">
        <v>200000359</v>
      </c>
      <c r="B324" t="s">
        <v>3607</v>
      </c>
      <c r="C324" t="s">
        <v>3608</v>
      </c>
      <c r="D324" t="s">
        <v>2775</v>
      </c>
      <c r="E324" t="s">
        <v>3643</v>
      </c>
      <c r="F324" t="s">
        <v>3644</v>
      </c>
      <c r="G324" t="s">
        <v>2775</v>
      </c>
      <c r="H324" t="s">
        <v>3645</v>
      </c>
      <c r="I324" t="s">
        <v>598</v>
      </c>
      <c r="J324">
        <v>1864773948.8464701</v>
      </c>
    </row>
    <row r="325" spans="1:13" x14ac:dyDescent="0.4">
      <c r="A325">
        <v>200000359</v>
      </c>
      <c r="B325" t="s">
        <v>3607</v>
      </c>
      <c r="C325" t="s">
        <v>3608</v>
      </c>
      <c r="D325" t="s">
        <v>2775</v>
      </c>
      <c r="E325" t="s">
        <v>3646</v>
      </c>
      <c r="F325" t="s">
        <v>3647</v>
      </c>
      <c r="G325" t="s">
        <v>2775</v>
      </c>
      <c r="H325" t="s">
        <v>3648</v>
      </c>
      <c r="I325" t="s">
        <v>598</v>
      </c>
      <c r="J325">
        <v>9548087.2158684209</v>
      </c>
    </row>
    <row r="326" spans="1:13" x14ac:dyDescent="0.4">
      <c r="A326">
        <v>200000400</v>
      </c>
      <c r="B326" t="s">
        <v>3649</v>
      </c>
      <c r="C326" t="s">
        <v>3650</v>
      </c>
      <c r="D326" t="s">
        <v>595</v>
      </c>
      <c r="E326" t="s">
        <v>3651</v>
      </c>
      <c r="F326" t="s">
        <v>3652</v>
      </c>
      <c r="G326" t="s">
        <v>595</v>
      </c>
      <c r="H326" t="s">
        <v>3653</v>
      </c>
      <c r="I326" t="s">
        <v>598</v>
      </c>
      <c r="J326">
        <v>600498666.90746701</v>
      </c>
      <c r="K326">
        <v>19</v>
      </c>
      <c r="L326" t="s">
        <v>3654</v>
      </c>
      <c r="M326" t="s">
        <v>3655</v>
      </c>
    </row>
    <row r="327" spans="1:13" x14ac:dyDescent="0.4">
      <c r="A327">
        <v>200000400</v>
      </c>
      <c r="B327" t="s">
        <v>3649</v>
      </c>
      <c r="C327" t="s">
        <v>3650</v>
      </c>
      <c r="D327" t="s">
        <v>595</v>
      </c>
      <c r="E327" t="s">
        <v>3656</v>
      </c>
      <c r="F327" t="s">
        <v>3657</v>
      </c>
      <c r="G327" t="s">
        <v>595</v>
      </c>
      <c r="H327" t="s">
        <v>3658</v>
      </c>
      <c r="I327" t="s">
        <v>598</v>
      </c>
      <c r="J327">
        <v>410760000.16471499</v>
      </c>
      <c r="K327">
        <v>14.5</v>
      </c>
      <c r="L327" t="s">
        <v>3659</v>
      </c>
      <c r="M327" t="s">
        <v>3660</v>
      </c>
    </row>
    <row r="328" spans="1:13" x14ac:dyDescent="0.4">
      <c r="A328">
        <v>200000400</v>
      </c>
      <c r="B328" t="s">
        <v>3649</v>
      </c>
      <c r="C328" t="s">
        <v>3650</v>
      </c>
      <c r="D328" t="s">
        <v>595</v>
      </c>
      <c r="E328" t="s">
        <v>3661</v>
      </c>
      <c r="F328" t="s">
        <v>3662</v>
      </c>
      <c r="G328" t="s">
        <v>595</v>
      </c>
      <c r="H328" t="s">
        <v>3663</v>
      </c>
      <c r="I328" t="s">
        <v>598</v>
      </c>
      <c r="J328">
        <v>87220000.034975201</v>
      </c>
      <c r="K328">
        <v>25</v>
      </c>
      <c r="L328" t="s">
        <v>3664</v>
      </c>
      <c r="M328" t="s">
        <v>3665</v>
      </c>
    </row>
    <row r="329" spans="1:13" x14ac:dyDescent="0.4">
      <c r="A329">
        <v>200000400</v>
      </c>
      <c r="B329" t="s">
        <v>3649</v>
      </c>
      <c r="C329" t="s">
        <v>3650</v>
      </c>
      <c r="D329" t="s">
        <v>595</v>
      </c>
      <c r="E329" t="s">
        <v>3666</v>
      </c>
      <c r="F329" t="s">
        <v>3667</v>
      </c>
      <c r="G329" t="s">
        <v>595</v>
      </c>
      <c r="H329" t="s">
        <v>3668</v>
      </c>
      <c r="I329" t="s">
        <v>598</v>
      </c>
      <c r="J329">
        <v>84440000.0338604</v>
      </c>
      <c r="K329">
        <v>25</v>
      </c>
      <c r="L329" t="s">
        <v>3669</v>
      </c>
      <c r="M329" t="s">
        <v>3665</v>
      </c>
    </row>
    <row r="330" spans="1:13" x14ac:dyDescent="0.4">
      <c r="A330">
        <v>200000400</v>
      </c>
      <c r="B330" t="s">
        <v>3649</v>
      </c>
      <c r="C330" t="s">
        <v>3650</v>
      </c>
      <c r="D330" t="s">
        <v>595</v>
      </c>
      <c r="E330" t="s">
        <v>3670</v>
      </c>
      <c r="F330" t="s">
        <v>3671</v>
      </c>
      <c r="G330" t="s">
        <v>595</v>
      </c>
      <c r="H330" t="s">
        <v>3672</v>
      </c>
      <c r="I330" t="s">
        <v>598</v>
      </c>
      <c r="J330">
        <v>616160000.24707997</v>
      </c>
      <c r="K330">
        <v>23</v>
      </c>
      <c r="L330" t="s">
        <v>2884</v>
      </c>
      <c r="M330" t="s">
        <v>3673</v>
      </c>
    </row>
    <row r="331" spans="1:13" x14ac:dyDescent="0.4">
      <c r="A331">
        <v>200000400</v>
      </c>
      <c r="B331" t="s">
        <v>3649</v>
      </c>
      <c r="C331" t="s">
        <v>3650</v>
      </c>
      <c r="D331" t="s">
        <v>2775</v>
      </c>
      <c r="E331" t="s">
        <v>3674</v>
      </c>
      <c r="F331" t="s">
        <v>3675</v>
      </c>
      <c r="G331" t="s">
        <v>2775</v>
      </c>
      <c r="H331" t="s">
        <v>3676</v>
      </c>
      <c r="I331" t="s">
        <v>598</v>
      </c>
      <c r="J331">
        <v>1797317100.8271599</v>
      </c>
    </row>
    <row r="332" spans="1:13" x14ac:dyDescent="0.4">
      <c r="A332">
        <v>200000400</v>
      </c>
      <c r="B332" t="s">
        <v>3649</v>
      </c>
      <c r="C332" t="s">
        <v>3650</v>
      </c>
      <c r="D332" t="s">
        <v>2775</v>
      </c>
      <c r="E332" t="s">
        <v>3677</v>
      </c>
      <c r="F332" t="s">
        <v>3678</v>
      </c>
      <c r="G332" t="s">
        <v>2775</v>
      </c>
      <c r="H332" t="s">
        <v>3679</v>
      </c>
      <c r="I332" t="s">
        <v>598</v>
      </c>
      <c r="J332">
        <v>535396716.280994</v>
      </c>
    </row>
    <row r="333" spans="1:13" x14ac:dyDescent="0.4">
      <c r="A333">
        <v>200000400</v>
      </c>
      <c r="B333" t="s">
        <v>3649</v>
      </c>
      <c r="C333" t="s">
        <v>3650</v>
      </c>
      <c r="D333" t="s">
        <v>2775</v>
      </c>
      <c r="E333" t="s">
        <v>3680</v>
      </c>
      <c r="F333" t="s">
        <v>3681</v>
      </c>
      <c r="G333" t="s">
        <v>2775</v>
      </c>
      <c r="H333" t="s">
        <v>3682</v>
      </c>
      <c r="I333" t="s">
        <v>598</v>
      </c>
      <c r="J333">
        <v>821949565.85063505</v>
      </c>
    </row>
    <row r="334" spans="1:13" x14ac:dyDescent="0.4">
      <c r="A334">
        <v>200000400</v>
      </c>
      <c r="B334" t="s">
        <v>3649</v>
      </c>
      <c r="C334" t="s">
        <v>3650</v>
      </c>
      <c r="D334" t="s">
        <v>2775</v>
      </c>
      <c r="E334" t="s">
        <v>3683</v>
      </c>
      <c r="F334" t="s">
        <v>3684</v>
      </c>
      <c r="G334" t="s">
        <v>2775</v>
      </c>
      <c r="H334" t="s">
        <v>3685</v>
      </c>
      <c r="I334" t="s">
        <v>598</v>
      </c>
      <c r="J334">
        <v>1661966374.9219501</v>
      </c>
    </row>
    <row r="335" spans="1:13" x14ac:dyDescent="0.4">
      <c r="A335">
        <v>200000400</v>
      </c>
      <c r="B335" t="s">
        <v>3649</v>
      </c>
      <c r="C335" t="s">
        <v>3650</v>
      </c>
      <c r="D335" t="s">
        <v>2775</v>
      </c>
      <c r="E335" t="s">
        <v>3686</v>
      </c>
      <c r="F335" t="s">
        <v>3687</v>
      </c>
      <c r="G335" t="s">
        <v>2775</v>
      </c>
      <c r="H335" t="s">
        <v>3688</v>
      </c>
      <c r="I335" t="s">
        <v>598</v>
      </c>
      <c r="J335">
        <v>1153867754.2774301</v>
      </c>
    </row>
    <row r="336" spans="1:13" x14ac:dyDescent="0.4">
      <c r="A336">
        <v>200000402</v>
      </c>
      <c r="B336" t="s">
        <v>3689</v>
      </c>
      <c r="C336" t="s">
        <v>3690</v>
      </c>
      <c r="D336" t="s">
        <v>595</v>
      </c>
      <c r="E336" t="s">
        <v>3691</v>
      </c>
      <c r="F336" t="s">
        <v>3692</v>
      </c>
      <c r="G336" t="s">
        <v>595</v>
      </c>
      <c r="H336" t="s">
        <v>3693</v>
      </c>
      <c r="I336" t="s">
        <v>598</v>
      </c>
      <c r="J336">
        <v>16606726943.003</v>
      </c>
      <c r="K336">
        <v>13</v>
      </c>
      <c r="L336" t="s">
        <v>2910</v>
      </c>
      <c r="M336" t="s">
        <v>3694</v>
      </c>
    </row>
    <row r="337" spans="1:13" x14ac:dyDescent="0.4">
      <c r="A337">
        <v>200000402</v>
      </c>
      <c r="B337" t="s">
        <v>3689</v>
      </c>
      <c r="C337" t="s">
        <v>3690</v>
      </c>
      <c r="D337" t="s">
        <v>2775</v>
      </c>
      <c r="E337" t="s">
        <v>3695</v>
      </c>
      <c r="F337" t="s">
        <v>3696</v>
      </c>
      <c r="G337" t="s">
        <v>2775</v>
      </c>
      <c r="H337" t="s">
        <v>3693</v>
      </c>
      <c r="I337" t="s">
        <v>598</v>
      </c>
      <c r="J337">
        <v>29989939503.514702</v>
      </c>
    </row>
    <row r="338" spans="1:13" x14ac:dyDescent="0.4">
      <c r="A338">
        <v>200000403</v>
      </c>
      <c r="B338" t="s">
        <v>3697</v>
      </c>
      <c r="C338" t="s">
        <v>3698</v>
      </c>
      <c r="D338" t="s">
        <v>595</v>
      </c>
      <c r="E338" t="s">
        <v>3699</v>
      </c>
      <c r="F338" t="s">
        <v>3700</v>
      </c>
      <c r="G338" t="s">
        <v>595</v>
      </c>
      <c r="H338" t="s">
        <v>3701</v>
      </c>
      <c r="I338" t="s">
        <v>598</v>
      </c>
      <c r="J338">
        <v>1057428511.61485</v>
      </c>
      <c r="K338">
        <v>5.5</v>
      </c>
      <c r="L338" t="s">
        <v>3045</v>
      </c>
      <c r="M338" t="s">
        <v>3702</v>
      </c>
    </row>
    <row r="339" spans="1:13" x14ac:dyDescent="0.4">
      <c r="A339">
        <v>200000403</v>
      </c>
      <c r="B339" t="s">
        <v>3697</v>
      </c>
      <c r="C339" t="s">
        <v>3698</v>
      </c>
      <c r="D339" t="s">
        <v>595</v>
      </c>
      <c r="E339" t="s">
        <v>3703</v>
      </c>
      <c r="F339" t="s">
        <v>3704</v>
      </c>
      <c r="G339" t="s">
        <v>595</v>
      </c>
      <c r="H339" t="s">
        <v>3705</v>
      </c>
      <c r="I339" t="s">
        <v>598</v>
      </c>
      <c r="J339">
        <v>215512999.98943999</v>
      </c>
      <c r="K339">
        <v>5.5</v>
      </c>
      <c r="L339" t="s">
        <v>3200</v>
      </c>
      <c r="M339" t="s">
        <v>3706</v>
      </c>
    </row>
    <row r="340" spans="1:13" x14ac:dyDescent="0.4">
      <c r="A340">
        <v>200000403</v>
      </c>
      <c r="B340" t="s">
        <v>3697</v>
      </c>
      <c r="C340" t="s">
        <v>3698</v>
      </c>
      <c r="D340" t="s">
        <v>595</v>
      </c>
      <c r="E340" t="s">
        <v>3707</v>
      </c>
      <c r="F340" t="s">
        <v>3708</v>
      </c>
      <c r="G340" t="s">
        <v>595</v>
      </c>
      <c r="H340" t="s">
        <v>3709</v>
      </c>
      <c r="I340" t="s">
        <v>598</v>
      </c>
      <c r="J340">
        <v>1638999999.9196899</v>
      </c>
      <c r="K340">
        <v>5.95</v>
      </c>
      <c r="L340" t="s">
        <v>3710</v>
      </c>
      <c r="M340" t="s">
        <v>3711</v>
      </c>
    </row>
    <row r="341" spans="1:13" x14ac:dyDescent="0.4">
      <c r="A341">
        <v>200000403</v>
      </c>
      <c r="B341" t="s">
        <v>3697</v>
      </c>
      <c r="C341" t="s">
        <v>3698</v>
      </c>
      <c r="D341" t="s">
        <v>595</v>
      </c>
      <c r="E341" t="s">
        <v>3712</v>
      </c>
      <c r="F341" t="s">
        <v>3713</v>
      </c>
      <c r="G341" t="s">
        <v>595</v>
      </c>
      <c r="H341" t="s">
        <v>3714</v>
      </c>
      <c r="I341" t="s">
        <v>598</v>
      </c>
      <c r="J341">
        <v>2325999999.8860302</v>
      </c>
      <c r="K341">
        <v>7</v>
      </c>
      <c r="L341" t="s">
        <v>3715</v>
      </c>
      <c r="M341" t="s">
        <v>3716</v>
      </c>
    </row>
    <row r="342" spans="1:13" x14ac:dyDescent="0.4">
      <c r="A342">
        <v>200000403</v>
      </c>
      <c r="B342" t="s">
        <v>3697</v>
      </c>
      <c r="C342" t="s">
        <v>3698</v>
      </c>
      <c r="D342" t="s">
        <v>595</v>
      </c>
      <c r="E342" t="s">
        <v>3717</v>
      </c>
      <c r="F342" t="s">
        <v>3718</v>
      </c>
      <c r="G342" t="s">
        <v>595</v>
      </c>
      <c r="H342" t="s">
        <v>3719</v>
      </c>
      <c r="I342" t="s">
        <v>598</v>
      </c>
      <c r="J342">
        <v>1909999999.90641</v>
      </c>
      <c r="K342">
        <v>7</v>
      </c>
      <c r="L342" t="s">
        <v>3715</v>
      </c>
      <c r="M342" t="s">
        <v>3716</v>
      </c>
    </row>
    <row r="343" spans="1:13" x14ac:dyDescent="0.4">
      <c r="A343">
        <v>200000403</v>
      </c>
      <c r="B343" t="s">
        <v>3697</v>
      </c>
      <c r="C343" t="s">
        <v>3698</v>
      </c>
      <c r="D343" t="s">
        <v>595</v>
      </c>
      <c r="E343" t="s">
        <v>3720</v>
      </c>
      <c r="F343" t="s">
        <v>3721</v>
      </c>
      <c r="G343" t="s">
        <v>595</v>
      </c>
      <c r="H343" t="s">
        <v>3722</v>
      </c>
      <c r="I343" t="s">
        <v>598</v>
      </c>
      <c r="J343">
        <v>1905934734.5732801</v>
      </c>
      <c r="K343">
        <v>4.5</v>
      </c>
      <c r="L343" t="s">
        <v>3723</v>
      </c>
      <c r="M343" t="s">
        <v>3724</v>
      </c>
    </row>
    <row r="344" spans="1:13" x14ac:dyDescent="0.4">
      <c r="A344">
        <v>200000403</v>
      </c>
      <c r="B344" t="s">
        <v>3697</v>
      </c>
      <c r="C344" t="s">
        <v>3698</v>
      </c>
      <c r="D344" t="s">
        <v>595</v>
      </c>
      <c r="E344" t="s">
        <v>3725</v>
      </c>
      <c r="F344" t="s">
        <v>3726</v>
      </c>
      <c r="G344" t="s">
        <v>595</v>
      </c>
      <c r="H344" t="s">
        <v>3722</v>
      </c>
      <c r="I344" t="s">
        <v>598</v>
      </c>
      <c r="J344">
        <v>204065265.32333401</v>
      </c>
      <c r="K344">
        <v>4.5</v>
      </c>
      <c r="L344" t="s">
        <v>3723</v>
      </c>
      <c r="M344" t="s">
        <v>3724</v>
      </c>
    </row>
    <row r="345" spans="1:13" x14ac:dyDescent="0.4">
      <c r="A345">
        <v>200000403</v>
      </c>
      <c r="B345" t="s">
        <v>3697</v>
      </c>
      <c r="C345" t="s">
        <v>3698</v>
      </c>
      <c r="D345" t="s">
        <v>2775</v>
      </c>
      <c r="E345" t="s">
        <v>3727</v>
      </c>
      <c r="F345" t="s">
        <v>3728</v>
      </c>
      <c r="G345" t="s">
        <v>2775</v>
      </c>
      <c r="H345" t="s">
        <v>3729</v>
      </c>
      <c r="I345" t="s">
        <v>598</v>
      </c>
      <c r="J345">
        <v>353685715.44603598</v>
      </c>
    </row>
    <row r="346" spans="1:13" x14ac:dyDescent="0.4">
      <c r="A346">
        <v>200000403</v>
      </c>
      <c r="B346" t="s">
        <v>3697</v>
      </c>
      <c r="C346" t="s">
        <v>3698</v>
      </c>
      <c r="D346" t="s">
        <v>2775</v>
      </c>
      <c r="E346" t="s">
        <v>3730</v>
      </c>
      <c r="F346" t="s">
        <v>3731</v>
      </c>
      <c r="G346" t="s">
        <v>2775</v>
      </c>
      <c r="H346" t="s">
        <v>3719</v>
      </c>
      <c r="I346" t="s">
        <v>598</v>
      </c>
      <c r="J346">
        <v>534510025.87574202</v>
      </c>
    </row>
    <row r="347" spans="1:13" x14ac:dyDescent="0.4">
      <c r="A347">
        <v>200000403</v>
      </c>
      <c r="B347" t="s">
        <v>3697</v>
      </c>
      <c r="C347" t="s">
        <v>3698</v>
      </c>
      <c r="D347" t="s">
        <v>2775</v>
      </c>
      <c r="E347" t="s">
        <v>3732</v>
      </c>
      <c r="F347" t="s">
        <v>3733</v>
      </c>
      <c r="G347" t="s">
        <v>2775</v>
      </c>
      <c r="H347" t="s">
        <v>3733</v>
      </c>
      <c r="I347" t="s">
        <v>598</v>
      </c>
      <c r="J347">
        <v>895992752.87239599</v>
      </c>
    </row>
    <row r="348" spans="1:13" x14ac:dyDescent="0.4">
      <c r="A348">
        <v>200000403</v>
      </c>
      <c r="B348" t="s">
        <v>3697</v>
      </c>
      <c r="C348" t="s">
        <v>3698</v>
      </c>
      <c r="D348" t="s">
        <v>2775</v>
      </c>
      <c r="E348" t="s">
        <v>3734</v>
      </c>
      <c r="F348" t="s">
        <v>3735</v>
      </c>
      <c r="G348" t="s">
        <v>2775</v>
      </c>
      <c r="H348" t="s">
        <v>3735</v>
      </c>
      <c r="I348" t="s">
        <v>598</v>
      </c>
      <c r="J348">
        <v>253817610.05272999</v>
      </c>
    </row>
    <row r="349" spans="1:13" x14ac:dyDescent="0.4">
      <c r="A349">
        <v>200000403</v>
      </c>
      <c r="B349" t="s">
        <v>3697</v>
      </c>
      <c r="C349" t="s">
        <v>3698</v>
      </c>
      <c r="D349" t="s">
        <v>2775</v>
      </c>
      <c r="E349" t="s">
        <v>3736</v>
      </c>
      <c r="F349" t="s">
        <v>3737</v>
      </c>
      <c r="G349" t="s">
        <v>2775</v>
      </c>
      <c r="H349" t="s">
        <v>3729</v>
      </c>
      <c r="I349" t="s">
        <v>598</v>
      </c>
      <c r="J349">
        <v>552094775.33038104</v>
      </c>
    </row>
    <row r="350" spans="1:13" x14ac:dyDescent="0.4">
      <c r="A350">
        <v>200000403</v>
      </c>
      <c r="B350" t="s">
        <v>3697</v>
      </c>
      <c r="C350" t="s">
        <v>3698</v>
      </c>
      <c r="D350" t="s">
        <v>2775</v>
      </c>
      <c r="E350" t="s">
        <v>3738</v>
      </c>
      <c r="F350" t="s">
        <v>3719</v>
      </c>
      <c r="G350" t="s">
        <v>2775</v>
      </c>
      <c r="H350" t="s">
        <v>3719</v>
      </c>
      <c r="I350" t="s">
        <v>598</v>
      </c>
      <c r="J350">
        <v>209026267.102258</v>
      </c>
    </row>
    <row r="351" spans="1:13" x14ac:dyDescent="0.4">
      <c r="A351">
        <v>200000403</v>
      </c>
      <c r="B351" t="s">
        <v>3697</v>
      </c>
      <c r="C351" t="s">
        <v>3698</v>
      </c>
      <c r="D351" t="s">
        <v>2775</v>
      </c>
      <c r="E351" t="s">
        <v>3739</v>
      </c>
      <c r="F351" t="s">
        <v>3740</v>
      </c>
      <c r="G351" t="s">
        <v>2775</v>
      </c>
      <c r="H351" t="s">
        <v>3740</v>
      </c>
      <c r="I351" t="s">
        <v>598</v>
      </c>
      <c r="J351">
        <v>1632395609.75088</v>
      </c>
    </row>
    <row r="352" spans="1:13" x14ac:dyDescent="0.4">
      <c r="A352">
        <v>200000408</v>
      </c>
      <c r="B352" t="s">
        <v>3741</v>
      </c>
      <c r="C352" t="s">
        <v>3742</v>
      </c>
      <c r="D352" t="s">
        <v>595</v>
      </c>
      <c r="E352" t="s">
        <v>3743</v>
      </c>
      <c r="F352" t="s">
        <v>3744</v>
      </c>
      <c r="G352" t="s">
        <v>595</v>
      </c>
      <c r="H352" t="s">
        <v>3745</v>
      </c>
      <c r="I352" t="s">
        <v>598</v>
      </c>
      <c r="J352">
        <v>7309420289.7862501</v>
      </c>
      <c r="K352">
        <v>13</v>
      </c>
      <c r="L352" t="s">
        <v>3746</v>
      </c>
      <c r="M352" t="s">
        <v>3747</v>
      </c>
    </row>
    <row r="353" spans="1:13" x14ac:dyDescent="0.4">
      <c r="A353">
        <v>200000408</v>
      </c>
      <c r="B353" t="s">
        <v>3741</v>
      </c>
      <c r="C353" t="s">
        <v>3742</v>
      </c>
      <c r="D353" t="s">
        <v>595</v>
      </c>
      <c r="E353" t="s">
        <v>3748</v>
      </c>
      <c r="F353" t="s">
        <v>3749</v>
      </c>
      <c r="G353" t="s">
        <v>595</v>
      </c>
      <c r="H353" t="s">
        <v>3745</v>
      </c>
      <c r="I353" t="s">
        <v>598</v>
      </c>
      <c r="J353">
        <v>38982163212.193298</v>
      </c>
      <c r="K353">
        <v>13</v>
      </c>
      <c r="L353" t="s">
        <v>3750</v>
      </c>
      <c r="M353" t="s">
        <v>3751</v>
      </c>
    </row>
    <row r="354" spans="1:13" x14ac:dyDescent="0.4">
      <c r="A354">
        <v>200000408</v>
      </c>
      <c r="B354" t="s">
        <v>3741</v>
      </c>
      <c r="C354" t="s">
        <v>3742</v>
      </c>
      <c r="D354" t="s">
        <v>595</v>
      </c>
      <c r="E354" t="s">
        <v>3752</v>
      </c>
      <c r="F354" t="s">
        <v>3753</v>
      </c>
      <c r="G354" t="s">
        <v>595</v>
      </c>
      <c r="H354" t="s">
        <v>3745</v>
      </c>
      <c r="I354" t="s">
        <v>598</v>
      </c>
      <c r="J354">
        <v>4953560694.1610899</v>
      </c>
      <c r="K354">
        <v>13</v>
      </c>
      <c r="L354" t="s">
        <v>3746</v>
      </c>
      <c r="M354" t="s">
        <v>3747</v>
      </c>
    </row>
    <row r="355" spans="1:13" x14ac:dyDescent="0.4">
      <c r="A355">
        <v>200000408</v>
      </c>
      <c r="B355" t="s">
        <v>3741</v>
      </c>
      <c r="C355" t="s">
        <v>3742</v>
      </c>
      <c r="D355" t="s">
        <v>595</v>
      </c>
      <c r="E355" t="s">
        <v>3754</v>
      </c>
      <c r="F355" t="s">
        <v>3755</v>
      </c>
      <c r="G355" t="s">
        <v>595</v>
      </c>
      <c r="H355" t="s">
        <v>3745</v>
      </c>
      <c r="I355" t="s">
        <v>598</v>
      </c>
      <c r="J355">
        <v>21325598113.016602</v>
      </c>
      <c r="K355">
        <v>13</v>
      </c>
      <c r="L355" t="s">
        <v>3746</v>
      </c>
      <c r="M355" t="s">
        <v>3747</v>
      </c>
    </row>
    <row r="356" spans="1:13" x14ac:dyDescent="0.4">
      <c r="A356">
        <v>200000408</v>
      </c>
      <c r="B356" t="s">
        <v>3741</v>
      </c>
      <c r="C356" t="s">
        <v>3742</v>
      </c>
      <c r="D356" t="s">
        <v>2775</v>
      </c>
      <c r="E356" t="s">
        <v>3756</v>
      </c>
      <c r="F356" t="s">
        <v>3757</v>
      </c>
      <c r="G356" t="s">
        <v>2775</v>
      </c>
      <c r="H356" t="s">
        <v>3757</v>
      </c>
      <c r="I356" t="s">
        <v>598</v>
      </c>
      <c r="J356">
        <v>4920307727.2087297</v>
      </c>
    </row>
    <row r="357" spans="1:13" x14ac:dyDescent="0.4">
      <c r="A357">
        <v>200000409</v>
      </c>
      <c r="B357" t="s">
        <v>3758</v>
      </c>
      <c r="C357" t="s">
        <v>3759</v>
      </c>
      <c r="D357" t="s">
        <v>595</v>
      </c>
      <c r="E357" t="s">
        <v>3760</v>
      </c>
      <c r="F357" t="s">
        <v>3761</v>
      </c>
      <c r="G357" t="s">
        <v>595</v>
      </c>
      <c r="H357" t="s">
        <v>3762</v>
      </c>
      <c r="I357" t="s">
        <v>598</v>
      </c>
      <c r="J357">
        <v>3962138519.8818698</v>
      </c>
      <c r="K357">
        <v>6.5</v>
      </c>
      <c r="L357" t="s">
        <v>3763</v>
      </c>
      <c r="M357" t="s">
        <v>3764</v>
      </c>
    </row>
    <row r="358" spans="1:13" x14ac:dyDescent="0.4">
      <c r="A358">
        <v>200000409</v>
      </c>
      <c r="B358" t="s">
        <v>3758</v>
      </c>
      <c r="C358" t="s">
        <v>3759</v>
      </c>
      <c r="D358" t="s">
        <v>595</v>
      </c>
      <c r="E358" t="s">
        <v>3765</v>
      </c>
      <c r="F358" t="s">
        <v>3766</v>
      </c>
      <c r="G358" t="s">
        <v>595</v>
      </c>
      <c r="H358" t="s">
        <v>3762</v>
      </c>
      <c r="I358" t="s">
        <v>598</v>
      </c>
      <c r="J358">
        <v>31230880932.781101</v>
      </c>
      <c r="K358">
        <v>8.9</v>
      </c>
      <c r="L358" t="s">
        <v>3767</v>
      </c>
      <c r="M358" t="s">
        <v>3764</v>
      </c>
    </row>
    <row r="359" spans="1:13" x14ac:dyDescent="0.4">
      <c r="A359">
        <v>200000409</v>
      </c>
      <c r="B359" t="s">
        <v>3758</v>
      </c>
      <c r="C359" t="s">
        <v>3759</v>
      </c>
      <c r="D359" t="s">
        <v>2775</v>
      </c>
      <c r="E359" t="s">
        <v>3768</v>
      </c>
      <c r="F359" t="s">
        <v>3769</v>
      </c>
      <c r="G359" t="s">
        <v>2775</v>
      </c>
      <c r="H359" t="s">
        <v>3770</v>
      </c>
      <c r="I359" t="s">
        <v>598</v>
      </c>
      <c r="J359">
        <v>11681335707.454201</v>
      </c>
    </row>
    <row r="360" spans="1:13" x14ac:dyDescent="0.4">
      <c r="A360">
        <v>200000413</v>
      </c>
      <c r="B360" t="s">
        <v>1036</v>
      </c>
      <c r="C360" t="s">
        <v>3771</v>
      </c>
      <c r="D360" t="s">
        <v>2775</v>
      </c>
      <c r="F360" t="s">
        <v>3772</v>
      </c>
      <c r="G360" t="s">
        <v>2775</v>
      </c>
      <c r="H360" t="s">
        <v>3772</v>
      </c>
      <c r="I360" t="s">
        <v>733</v>
      </c>
      <c r="J360">
        <v>326086435.70003629</v>
      </c>
    </row>
    <row r="361" spans="1:13" x14ac:dyDescent="0.4">
      <c r="A361">
        <v>200000413</v>
      </c>
      <c r="B361" t="s">
        <v>1036</v>
      </c>
      <c r="C361" t="s">
        <v>3771</v>
      </c>
      <c r="D361" t="s">
        <v>2775</v>
      </c>
      <c r="F361" t="s">
        <v>3773</v>
      </c>
      <c r="G361" t="s">
        <v>2775</v>
      </c>
      <c r="H361" t="s">
        <v>3773</v>
      </c>
      <c r="I361" t="s">
        <v>733</v>
      </c>
      <c r="J361">
        <v>41120995.035421751</v>
      </c>
    </row>
    <row r="362" spans="1:13" x14ac:dyDescent="0.4">
      <c r="A362">
        <v>200000416</v>
      </c>
      <c r="B362" t="s">
        <v>3774</v>
      </c>
      <c r="C362" t="s">
        <v>3775</v>
      </c>
      <c r="D362" t="s">
        <v>595</v>
      </c>
      <c r="E362" t="s">
        <v>3776</v>
      </c>
      <c r="F362" t="s">
        <v>3777</v>
      </c>
      <c r="G362" t="s">
        <v>595</v>
      </c>
      <c r="H362" t="s">
        <v>3778</v>
      </c>
      <c r="I362" t="s">
        <v>598</v>
      </c>
      <c r="J362">
        <v>10230769230.4797</v>
      </c>
      <c r="K362">
        <v>17</v>
      </c>
      <c r="L362" t="s">
        <v>3779</v>
      </c>
      <c r="M362" t="s">
        <v>3660</v>
      </c>
    </row>
    <row r="363" spans="1:13" x14ac:dyDescent="0.4">
      <c r="A363">
        <v>200000416</v>
      </c>
      <c r="B363" t="s">
        <v>3774</v>
      </c>
      <c r="C363" t="s">
        <v>3775</v>
      </c>
      <c r="D363" t="s">
        <v>595</v>
      </c>
      <c r="E363" t="s">
        <v>3780</v>
      </c>
      <c r="F363" t="s">
        <v>3781</v>
      </c>
      <c r="G363" t="s">
        <v>595</v>
      </c>
      <c r="H363" t="s">
        <v>3778</v>
      </c>
      <c r="I363" t="s">
        <v>598</v>
      </c>
      <c r="J363">
        <v>175824175.81920001</v>
      </c>
      <c r="K363">
        <v>17</v>
      </c>
      <c r="L363" t="s">
        <v>3779</v>
      </c>
      <c r="M363" t="s">
        <v>3660</v>
      </c>
    </row>
    <row r="364" spans="1:13" x14ac:dyDescent="0.4">
      <c r="A364">
        <v>200000416</v>
      </c>
      <c r="B364" t="s">
        <v>3774</v>
      </c>
      <c r="C364" t="s">
        <v>3775</v>
      </c>
      <c r="D364" t="s">
        <v>595</v>
      </c>
      <c r="E364" t="s">
        <v>3782</v>
      </c>
      <c r="F364" t="s">
        <v>3783</v>
      </c>
      <c r="G364" t="s">
        <v>595</v>
      </c>
      <c r="H364" t="s">
        <v>3778</v>
      </c>
      <c r="I364" t="s">
        <v>598</v>
      </c>
      <c r="J364">
        <v>241758241.75139999</v>
      </c>
      <c r="K364">
        <v>17</v>
      </c>
      <c r="L364" t="s">
        <v>3779</v>
      </c>
      <c r="M364" t="s">
        <v>3660</v>
      </c>
    </row>
    <row r="365" spans="1:13" x14ac:dyDescent="0.4">
      <c r="A365">
        <v>200000416</v>
      </c>
      <c r="B365" t="s">
        <v>3774</v>
      </c>
      <c r="C365" t="s">
        <v>3775</v>
      </c>
      <c r="D365" t="s">
        <v>595</v>
      </c>
      <c r="E365" t="s">
        <v>3784</v>
      </c>
      <c r="F365" t="s">
        <v>3785</v>
      </c>
      <c r="G365" t="s">
        <v>595</v>
      </c>
      <c r="H365" t="s">
        <v>3778</v>
      </c>
      <c r="I365" t="s">
        <v>598</v>
      </c>
      <c r="J365">
        <v>263736263.7288</v>
      </c>
      <c r="K365">
        <v>17</v>
      </c>
      <c r="L365" t="s">
        <v>3779</v>
      </c>
      <c r="M365" t="s">
        <v>3660</v>
      </c>
    </row>
    <row r="366" spans="1:13" x14ac:dyDescent="0.4">
      <c r="A366">
        <v>200000416</v>
      </c>
      <c r="B366" t="s">
        <v>3774</v>
      </c>
      <c r="C366" t="s">
        <v>3775</v>
      </c>
      <c r="D366" t="s">
        <v>595</v>
      </c>
      <c r="E366" t="s">
        <v>3786</v>
      </c>
      <c r="F366" t="s">
        <v>3787</v>
      </c>
      <c r="G366" t="s">
        <v>595</v>
      </c>
      <c r="H366" t="s">
        <v>3778</v>
      </c>
      <c r="I366" t="s">
        <v>598</v>
      </c>
      <c r="J366">
        <v>287912087.90394002</v>
      </c>
      <c r="K366">
        <v>17</v>
      </c>
      <c r="L366" t="s">
        <v>3779</v>
      </c>
      <c r="M366" t="s">
        <v>3660</v>
      </c>
    </row>
    <row r="367" spans="1:13" x14ac:dyDescent="0.4">
      <c r="A367">
        <v>200000416</v>
      </c>
      <c r="B367" t="s">
        <v>3774</v>
      </c>
      <c r="C367" t="s">
        <v>3775</v>
      </c>
      <c r="D367" t="s">
        <v>595</v>
      </c>
      <c r="E367" t="s">
        <v>3788</v>
      </c>
      <c r="F367" t="s">
        <v>3789</v>
      </c>
      <c r="G367" t="s">
        <v>595</v>
      </c>
      <c r="H367" t="s">
        <v>3778</v>
      </c>
      <c r="I367" t="s">
        <v>598</v>
      </c>
      <c r="J367">
        <v>307692307.68360001</v>
      </c>
      <c r="K367">
        <v>17</v>
      </c>
      <c r="L367" t="s">
        <v>3779</v>
      </c>
      <c r="M367" t="s">
        <v>3660</v>
      </c>
    </row>
    <row r="368" spans="1:13" x14ac:dyDescent="0.4">
      <c r="A368">
        <v>200000416</v>
      </c>
      <c r="B368" t="s">
        <v>3774</v>
      </c>
      <c r="C368" t="s">
        <v>3775</v>
      </c>
      <c r="D368" t="s">
        <v>595</v>
      </c>
      <c r="E368" t="s">
        <v>3790</v>
      </c>
      <c r="F368" t="s">
        <v>3791</v>
      </c>
      <c r="G368" t="s">
        <v>595</v>
      </c>
      <c r="H368" t="s">
        <v>3778</v>
      </c>
      <c r="I368" t="s">
        <v>598</v>
      </c>
      <c r="J368">
        <v>314725274.71636802</v>
      </c>
      <c r="K368">
        <v>17</v>
      </c>
      <c r="L368" t="s">
        <v>3779</v>
      </c>
      <c r="M368" t="s">
        <v>3660</v>
      </c>
    </row>
    <row r="369" spans="1:13" x14ac:dyDescent="0.4">
      <c r="A369">
        <v>200000416</v>
      </c>
      <c r="B369" t="s">
        <v>3774</v>
      </c>
      <c r="C369" t="s">
        <v>3775</v>
      </c>
      <c r="D369" t="s">
        <v>595</v>
      </c>
      <c r="E369" t="s">
        <v>3792</v>
      </c>
      <c r="F369" t="s">
        <v>3793</v>
      </c>
      <c r="G369" t="s">
        <v>595</v>
      </c>
      <c r="H369" t="s">
        <v>3778</v>
      </c>
      <c r="I369" t="s">
        <v>598</v>
      </c>
      <c r="J369">
        <v>17538461537.965199</v>
      </c>
      <c r="K369">
        <v>17</v>
      </c>
      <c r="L369" t="s">
        <v>3779</v>
      </c>
      <c r="M369" t="s">
        <v>3660</v>
      </c>
    </row>
    <row r="370" spans="1:13" x14ac:dyDescent="0.4">
      <c r="A370">
        <v>200000416</v>
      </c>
      <c r="B370" t="s">
        <v>3774</v>
      </c>
      <c r="C370" t="s">
        <v>3775</v>
      </c>
      <c r="D370" t="s">
        <v>2775</v>
      </c>
      <c r="E370" t="s">
        <v>3794</v>
      </c>
      <c r="F370" t="s">
        <v>3778</v>
      </c>
      <c r="G370" t="s">
        <v>2775</v>
      </c>
      <c r="H370" t="s">
        <v>3795</v>
      </c>
      <c r="I370" t="s">
        <v>598</v>
      </c>
      <c r="J370">
        <v>9981733941.1225891</v>
      </c>
    </row>
    <row r="371" spans="1:13" x14ac:dyDescent="0.4">
      <c r="A371">
        <v>200000417</v>
      </c>
      <c r="B371" t="s">
        <v>1087</v>
      </c>
      <c r="C371" t="s">
        <v>3796</v>
      </c>
      <c r="D371" t="s">
        <v>595</v>
      </c>
      <c r="E371" t="s">
        <v>3797</v>
      </c>
      <c r="F371" t="s">
        <v>3798</v>
      </c>
      <c r="G371" t="s">
        <v>595</v>
      </c>
      <c r="H371" t="s">
        <v>3799</v>
      </c>
      <c r="I371" t="s">
        <v>1084</v>
      </c>
      <c r="J371">
        <v>3158146908.291935</v>
      </c>
      <c r="K371">
        <v>7</v>
      </c>
      <c r="L371" t="s">
        <v>3800</v>
      </c>
      <c r="M371" t="s">
        <v>3801</v>
      </c>
    </row>
    <row r="372" spans="1:13" x14ac:dyDescent="0.4">
      <c r="A372">
        <v>200000417</v>
      </c>
      <c r="B372" t="s">
        <v>1087</v>
      </c>
      <c r="C372" t="s">
        <v>3796</v>
      </c>
      <c r="D372" t="s">
        <v>2775</v>
      </c>
      <c r="E372" t="s">
        <v>3802</v>
      </c>
      <c r="F372" t="s">
        <v>3803</v>
      </c>
      <c r="G372" t="s">
        <v>2775</v>
      </c>
      <c r="H372" t="s">
        <v>3804</v>
      </c>
      <c r="I372" t="s">
        <v>1084</v>
      </c>
      <c r="J372">
        <v>5632564372.4416599</v>
      </c>
    </row>
    <row r="373" spans="1:13" x14ac:dyDescent="0.4">
      <c r="A373">
        <v>200000418</v>
      </c>
      <c r="B373" t="s">
        <v>3805</v>
      </c>
      <c r="C373" t="s">
        <v>3806</v>
      </c>
      <c r="D373" t="s">
        <v>595</v>
      </c>
      <c r="E373" t="s">
        <v>3807</v>
      </c>
      <c r="F373" t="s">
        <v>3808</v>
      </c>
      <c r="G373" t="s">
        <v>595</v>
      </c>
      <c r="H373" t="s">
        <v>3809</v>
      </c>
      <c r="I373" t="s">
        <v>598</v>
      </c>
      <c r="J373">
        <v>314583333.15464997</v>
      </c>
      <c r="K373">
        <v>5.2</v>
      </c>
      <c r="L373" t="s">
        <v>3810</v>
      </c>
      <c r="M373" t="s">
        <v>3811</v>
      </c>
    </row>
    <row r="374" spans="1:13" x14ac:dyDescent="0.4">
      <c r="A374">
        <v>200000418</v>
      </c>
      <c r="B374" t="s">
        <v>3805</v>
      </c>
      <c r="C374" t="s">
        <v>3806</v>
      </c>
      <c r="D374" t="s">
        <v>595</v>
      </c>
      <c r="E374" t="s">
        <v>3812</v>
      </c>
      <c r="F374" t="s">
        <v>3813</v>
      </c>
      <c r="G374" t="s">
        <v>595</v>
      </c>
      <c r="H374" t="s">
        <v>3809</v>
      </c>
      <c r="I374" t="s">
        <v>598</v>
      </c>
      <c r="J374">
        <v>416666666.43000001</v>
      </c>
      <c r="K374">
        <v>5.2</v>
      </c>
      <c r="L374" t="s">
        <v>3810</v>
      </c>
      <c r="M374" t="s">
        <v>3811</v>
      </c>
    </row>
    <row r="375" spans="1:13" x14ac:dyDescent="0.4">
      <c r="A375">
        <v>200000418</v>
      </c>
      <c r="B375" t="s">
        <v>3805</v>
      </c>
      <c r="C375" t="s">
        <v>3806</v>
      </c>
      <c r="D375" t="s">
        <v>595</v>
      </c>
      <c r="E375" t="s">
        <v>3814</v>
      </c>
      <c r="F375" t="s">
        <v>3815</v>
      </c>
      <c r="G375" t="s">
        <v>595</v>
      </c>
      <c r="H375" t="s">
        <v>3809</v>
      </c>
      <c r="I375" t="s">
        <v>598</v>
      </c>
      <c r="J375">
        <v>256944444.2985</v>
      </c>
      <c r="K375">
        <v>5.2</v>
      </c>
      <c r="L375" t="s">
        <v>3810</v>
      </c>
      <c r="M375" t="s">
        <v>3811</v>
      </c>
    </row>
    <row r="376" spans="1:13" x14ac:dyDescent="0.4">
      <c r="A376">
        <v>200000418</v>
      </c>
      <c r="B376" t="s">
        <v>3805</v>
      </c>
      <c r="C376" t="s">
        <v>3806</v>
      </c>
      <c r="D376" t="s">
        <v>595</v>
      </c>
      <c r="E376" t="s">
        <v>3614</v>
      </c>
      <c r="F376" t="s">
        <v>3816</v>
      </c>
      <c r="G376" t="s">
        <v>595</v>
      </c>
      <c r="H376" t="s">
        <v>3809</v>
      </c>
      <c r="I376" t="s">
        <v>598</v>
      </c>
      <c r="J376">
        <v>784722221.77649999</v>
      </c>
      <c r="K376">
        <v>5.2</v>
      </c>
      <c r="L376" t="s">
        <v>3810</v>
      </c>
      <c r="M376" t="s">
        <v>3811</v>
      </c>
    </row>
    <row r="377" spans="1:13" x14ac:dyDescent="0.4">
      <c r="A377">
        <v>200000418</v>
      </c>
      <c r="B377" t="s">
        <v>3805</v>
      </c>
      <c r="C377" t="s">
        <v>3806</v>
      </c>
      <c r="D377" t="s">
        <v>595</v>
      </c>
      <c r="E377" t="s">
        <v>3817</v>
      </c>
      <c r="F377" t="s">
        <v>3818</v>
      </c>
      <c r="G377" t="s">
        <v>595</v>
      </c>
      <c r="H377" t="s">
        <v>3809</v>
      </c>
      <c r="I377" t="s">
        <v>598</v>
      </c>
      <c r="J377">
        <v>458333333.07300001</v>
      </c>
      <c r="K377">
        <v>5.2</v>
      </c>
      <c r="L377" t="s">
        <v>3810</v>
      </c>
      <c r="M377" t="s">
        <v>3811</v>
      </c>
    </row>
    <row r="378" spans="1:13" x14ac:dyDescent="0.4">
      <c r="A378">
        <v>200000418</v>
      </c>
      <c r="B378" t="s">
        <v>3805</v>
      </c>
      <c r="C378" t="s">
        <v>3806</v>
      </c>
      <c r="D378" t="s">
        <v>595</v>
      </c>
      <c r="E378" t="s">
        <v>3819</v>
      </c>
      <c r="F378" t="s">
        <v>3820</v>
      </c>
      <c r="G378" t="s">
        <v>595</v>
      </c>
      <c r="H378" t="s">
        <v>3809</v>
      </c>
      <c r="I378" t="s">
        <v>598</v>
      </c>
      <c r="J378">
        <v>388888888.66799998</v>
      </c>
      <c r="K378">
        <v>5.2</v>
      </c>
      <c r="L378" t="s">
        <v>3810</v>
      </c>
      <c r="M378" t="s">
        <v>3811</v>
      </c>
    </row>
    <row r="379" spans="1:13" x14ac:dyDescent="0.4">
      <c r="A379">
        <v>200000418</v>
      </c>
      <c r="B379" t="s">
        <v>3805</v>
      </c>
      <c r="C379" t="s">
        <v>3806</v>
      </c>
      <c r="D379" t="s">
        <v>595</v>
      </c>
      <c r="E379" t="s">
        <v>3821</v>
      </c>
      <c r="F379" t="s">
        <v>3822</v>
      </c>
      <c r="G379" t="s">
        <v>595</v>
      </c>
      <c r="H379" t="s">
        <v>3809</v>
      </c>
      <c r="I379" t="s">
        <v>598</v>
      </c>
      <c r="J379">
        <v>708333332.93099999</v>
      </c>
      <c r="K379">
        <v>5.2</v>
      </c>
      <c r="L379" t="s">
        <v>3810</v>
      </c>
      <c r="M379" t="s">
        <v>3811</v>
      </c>
    </row>
    <row r="380" spans="1:13" x14ac:dyDescent="0.4">
      <c r="A380">
        <v>200000418</v>
      </c>
      <c r="B380" t="s">
        <v>3805</v>
      </c>
      <c r="C380" t="s">
        <v>3806</v>
      </c>
      <c r="D380" t="s">
        <v>595</v>
      </c>
      <c r="E380" t="s">
        <v>3823</v>
      </c>
      <c r="F380" t="s">
        <v>3824</v>
      </c>
      <c r="G380" t="s">
        <v>595</v>
      </c>
      <c r="H380" t="s">
        <v>3809</v>
      </c>
      <c r="I380" t="s">
        <v>598</v>
      </c>
      <c r="J380">
        <v>236111110.977</v>
      </c>
      <c r="K380">
        <v>5.2</v>
      </c>
      <c r="L380" t="s">
        <v>3810</v>
      </c>
      <c r="M380" t="s">
        <v>3811</v>
      </c>
    </row>
    <row r="381" spans="1:13" x14ac:dyDescent="0.4">
      <c r="A381">
        <v>200000418</v>
      </c>
      <c r="B381" t="s">
        <v>3805</v>
      </c>
      <c r="C381" t="s">
        <v>3806</v>
      </c>
      <c r="D381" t="s">
        <v>595</v>
      </c>
      <c r="E381" t="s">
        <v>3825</v>
      </c>
      <c r="F381" t="s">
        <v>3826</v>
      </c>
      <c r="G381" t="s">
        <v>595</v>
      </c>
      <c r="H381" t="s">
        <v>3809</v>
      </c>
      <c r="I381" t="s">
        <v>598</v>
      </c>
      <c r="J381">
        <v>6249999.9964500004</v>
      </c>
      <c r="K381">
        <v>5.2</v>
      </c>
      <c r="L381" t="s">
        <v>3810</v>
      </c>
      <c r="M381" t="s">
        <v>3811</v>
      </c>
    </row>
    <row r="382" spans="1:13" x14ac:dyDescent="0.4">
      <c r="A382">
        <v>200000418</v>
      </c>
      <c r="B382" t="s">
        <v>3805</v>
      </c>
      <c r="C382" t="s">
        <v>3806</v>
      </c>
      <c r="D382" t="s">
        <v>595</v>
      </c>
      <c r="E382" t="s">
        <v>3827</v>
      </c>
      <c r="F382" t="s">
        <v>3828</v>
      </c>
      <c r="G382" t="s">
        <v>595</v>
      </c>
      <c r="H382" t="s">
        <v>3809</v>
      </c>
      <c r="I382" t="s">
        <v>598</v>
      </c>
      <c r="J382">
        <v>376666666.45271999</v>
      </c>
      <c r="K382">
        <v>5.2</v>
      </c>
      <c r="L382" t="s">
        <v>3810</v>
      </c>
      <c r="M382" t="s">
        <v>3811</v>
      </c>
    </row>
    <row r="383" spans="1:13" x14ac:dyDescent="0.4">
      <c r="A383">
        <v>200000418</v>
      </c>
      <c r="B383" t="s">
        <v>3805</v>
      </c>
      <c r="C383" t="s">
        <v>3806</v>
      </c>
      <c r="D383" t="s">
        <v>595</v>
      </c>
      <c r="E383" t="s">
        <v>3829</v>
      </c>
      <c r="F383" t="s">
        <v>3830</v>
      </c>
      <c r="G383" t="s">
        <v>595</v>
      </c>
      <c r="H383" t="s">
        <v>3809</v>
      </c>
      <c r="I383" t="s">
        <v>598</v>
      </c>
      <c r="J383">
        <v>333333333.14399999</v>
      </c>
      <c r="K383">
        <v>5.2</v>
      </c>
      <c r="L383" t="s">
        <v>3810</v>
      </c>
      <c r="M383" t="s">
        <v>3811</v>
      </c>
    </row>
    <row r="384" spans="1:13" x14ac:dyDescent="0.4">
      <c r="A384">
        <v>200000418</v>
      </c>
      <c r="B384" t="s">
        <v>3805</v>
      </c>
      <c r="C384" t="s">
        <v>3806</v>
      </c>
      <c r="D384" t="s">
        <v>595</v>
      </c>
      <c r="E384" t="s">
        <v>3831</v>
      </c>
      <c r="F384" t="s">
        <v>3832</v>
      </c>
      <c r="G384" t="s">
        <v>595</v>
      </c>
      <c r="H384" t="s">
        <v>3809</v>
      </c>
      <c r="I384" t="s">
        <v>598</v>
      </c>
      <c r="J384">
        <v>121944444.37518001</v>
      </c>
      <c r="K384">
        <v>5.2</v>
      </c>
      <c r="L384" t="s">
        <v>3810</v>
      </c>
      <c r="M384" t="s">
        <v>3811</v>
      </c>
    </row>
    <row r="385" spans="1:13" x14ac:dyDescent="0.4">
      <c r="A385">
        <v>200000418</v>
      </c>
      <c r="B385" t="s">
        <v>3805</v>
      </c>
      <c r="C385" t="s">
        <v>3806</v>
      </c>
      <c r="D385" t="s">
        <v>595</v>
      </c>
      <c r="E385" t="s">
        <v>3833</v>
      </c>
      <c r="F385" t="s">
        <v>3834</v>
      </c>
      <c r="G385" t="s">
        <v>595</v>
      </c>
      <c r="H385" t="s">
        <v>3809</v>
      </c>
      <c r="I385" t="s">
        <v>598</v>
      </c>
      <c r="J385">
        <v>888888888.38399994</v>
      </c>
      <c r="K385">
        <v>5.2</v>
      </c>
      <c r="L385" t="s">
        <v>3810</v>
      </c>
      <c r="M385" t="s">
        <v>3811</v>
      </c>
    </row>
    <row r="386" spans="1:13" x14ac:dyDescent="0.4">
      <c r="A386">
        <v>200000418</v>
      </c>
      <c r="B386" t="s">
        <v>3805</v>
      </c>
      <c r="C386" t="s">
        <v>3806</v>
      </c>
      <c r="D386" t="s">
        <v>595</v>
      </c>
      <c r="E386" t="s">
        <v>3835</v>
      </c>
      <c r="F386" t="s">
        <v>3836</v>
      </c>
      <c r="G386" t="s">
        <v>595</v>
      </c>
      <c r="H386" t="s">
        <v>3809</v>
      </c>
      <c r="I386" t="s">
        <v>598</v>
      </c>
      <c r="J386">
        <v>819444443.97899997</v>
      </c>
      <c r="K386">
        <v>5.2</v>
      </c>
      <c r="L386" t="s">
        <v>3810</v>
      </c>
      <c r="M386" t="s">
        <v>3811</v>
      </c>
    </row>
    <row r="387" spans="1:13" x14ac:dyDescent="0.4">
      <c r="A387">
        <v>200000418</v>
      </c>
      <c r="B387" t="s">
        <v>3805</v>
      </c>
      <c r="C387" t="s">
        <v>3806</v>
      </c>
      <c r="D387" t="s">
        <v>595</v>
      </c>
      <c r="E387" t="s">
        <v>3837</v>
      </c>
      <c r="F387" t="s">
        <v>3838</v>
      </c>
      <c r="G387" t="s">
        <v>595</v>
      </c>
      <c r="H387" t="s">
        <v>3809</v>
      </c>
      <c r="I387" t="s">
        <v>598</v>
      </c>
      <c r="J387">
        <v>618055555.20449996</v>
      </c>
      <c r="K387">
        <v>13</v>
      </c>
      <c r="L387" t="s">
        <v>3839</v>
      </c>
      <c r="M387" t="s">
        <v>3811</v>
      </c>
    </row>
    <row r="388" spans="1:13" x14ac:dyDescent="0.4">
      <c r="A388">
        <v>200000418</v>
      </c>
      <c r="B388" t="s">
        <v>3805</v>
      </c>
      <c r="C388" t="s">
        <v>3806</v>
      </c>
      <c r="D388" t="s">
        <v>595</v>
      </c>
      <c r="E388" t="s">
        <v>3840</v>
      </c>
      <c r="F388" t="s">
        <v>3841</v>
      </c>
      <c r="G388" t="s">
        <v>595</v>
      </c>
      <c r="H388" t="s">
        <v>3809</v>
      </c>
      <c r="I388" t="s">
        <v>598</v>
      </c>
      <c r="J388">
        <v>840277777.30050004</v>
      </c>
      <c r="K388">
        <v>13</v>
      </c>
      <c r="L388" t="s">
        <v>3839</v>
      </c>
      <c r="M388" t="s">
        <v>3811</v>
      </c>
    </row>
    <row r="389" spans="1:13" x14ac:dyDescent="0.4">
      <c r="A389">
        <v>200000418</v>
      </c>
      <c r="B389" t="s">
        <v>3805</v>
      </c>
      <c r="C389" t="s">
        <v>3806</v>
      </c>
      <c r="D389" t="s">
        <v>595</v>
      </c>
      <c r="E389" t="s">
        <v>3842</v>
      </c>
      <c r="F389" t="s">
        <v>3843</v>
      </c>
      <c r="G389" t="s">
        <v>595</v>
      </c>
      <c r="H389" t="s">
        <v>3809</v>
      </c>
      <c r="I389" t="s">
        <v>598</v>
      </c>
      <c r="J389">
        <v>458333333.07300001</v>
      </c>
      <c r="K389">
        <v>13</v>
      </c>
      <c r="L389" t="s">
        <v>3839</v>
      </c>
      <c r="M389" t="s">
        <v>3811</v>
      </c>
    </row>
    <row r="390" spans="1:13" x14ac:dyDescent="0.4">
      <c r="A390">
        <v>200000418</v>
      </c>
      <c r="B390" t="s">
        <v>3805</v>
      </c>
      <c r="C390" t="s">
        <v>3806</v>
      </c>
      <c r="D390" t="s">
        <v>595</v>
      </c>
      <c r="E390" t="s">
        <v>3844</v>
      </c>
      <c r="F390" t="s">
        <v>3845</v>
      </c>
      <c r="G390" t="s">
        <v>595</v>
      </c>
      <c r="H390" t="s">
        <v>3809</v>
      </c>
      <c r="I390" t="s">
        <v>598</v>
      </c>
      <c r="J390">
        <v>430555555.31099999</v>
      </c>
      <c r="K390">
        <v>13</v>
      </c>
      <c r="L390" t="s">
        <v>3839</v>
      </c>
      <c r="M390" t="s">
        <v>3811</v>
      </c>
    </row>
    <row r="391" spans="1:13" x14ac:dyDescent="0.4">
      <c r="A391">
        <v>200000418</v>
      </c>
      <c r="B391" t="s">
        <v>3805</v>
      </c>
      <c r="C391" t="s">
        <v>3806</v>
      </c>
      <c r="D391" t="s">
        <v>595</v>
      </c>
      <c r="E391" t="s">
        <v>3846</v>
      </c>
      <c r="F391" t="s">
        <v>3847</v>
      </c>
      <c r="G391" t="s">
        <v>595</v>
      </c>
      <c r="H391" t="s">
        <v>3809</v>
      </c>
      <c r="I391" t="s">
        <v>598</v>
      </c>
      <c r="J391">
        <v>263888888.73899999</v>
      </c>
      <c r="K391">
        <v>13</v>
      </c>
      <c r="L391" t="s">
        <v>3839</v>
      </c>
      <c r="M391" t="s">
        <v>3811</v>
      </c>
    </row>
    <row r="392" spans="1:13" x14ac:dyDescent="0.4">
      <c r="A392">
        <v>200000418</v>
      </c>
      <c r="B392" t="s">
        <v>3805</v>
      </c>
      <c r="C392" t="s">
        <v>3806</v>
      </c>
      <c r="D392" t="s">
        <v>595</v>
      </c>
      <c r="E392" t="s">
        <v>3619</v>
      </c>
      <c r="F392" t="s">
        <v>3848</v>
      </c>
      <c r="G392" t="s">
        <v>595</v>
      </c>
      <c r="H392" t="s">
        <v>3809</v>
      </c>
      <c r="I392" t="s">
        <v>598</v>
      </c>
      <c r="J392">
        <v>798611110.65750003</v>
      </c>
      <c r="K392">
        <v>13</v>
      </c>
      <c r="L392" t="s">
        <v>3839</v>
      </c>
      <c r="M392" t="s">
        <v>3811</v>
      </c>
    </row>
    <row r="393" spans="1:13" x14ac:dyDescent="0.4">
      <c r="A393">
        <v>200000418</v>
      </c>
      <c r="B393" t="s">
        <v>3805</v>
      </c>
      <c r="C393" t="s">
        <v>3806</v>
      </c>
      <c r="D393" t="s">
        <v>595</v>
      </c>
      <c r="E393" t="s">
        <v>3849</v>
      </c>
      <c r="F393" t="s">
        <v>3850</v>
      </c>
      <c r="G393" t="s">
        <v>595</v>
      </c>
      <c r="H393" t="s">
        <v>3809</v>
      </c>
      <c r="I393" t="s">
        <v>598</v>
      </c>
      <c r="J393">
        <v>458333333.07300001</v>
      </c>
      <c r="K393">
        <v>13</v>
      </c>
      <c r="L393" t="s">
        <v>3839</v>
      </c>
      <c r="M393" t="s">
        <v>3811</v>
      </c>
    </row>
    <row r="394" spans="1:13" x14ac:dyDescent="0.4">
      <c r="A394">
        <v>200000418</v>
      </c>
      <c r="B394" t="s">
        <v>3805</v>
      </c>
      <c r="C394" t="s">
        <v>3806</v>
      </c>
      <c r="D394" t="s">
        <v>595</v>
      </c>
      <c r="E394" t="s">
        <v>3851</v>
      </c>
      <c r="F394" t="s">
        <v>3852</v>
      </c>
      <c r="G394" t="s">
        <v>595</v>
      </c>
      <c r="H394" t="s">
        <v>3809</v>
      </c>
      <c r="I394" t="s">
        <v>598</v>
      </c>
      <c r="J394">
        <v>395833333.1085</v>
      </c>
      <c r="K394">
        <v>13</v>
      </c>
      <c r="L394" t="s">
        <v>3839</v>
      </c>
      <c r="M394" t="s">
        <v>3811</v>
      </c>
    </row>
    <row r="395" spans="1:13" x14ac:dyDescent="0.4">
      <c r="A395">
        <v>200000418</v>
      </c>
      <c r="B395" t="s">
        <v>3805</v>
      </c>
      <c r="C395" t="s">
        <v>3806</v>
      </c>
      <c r="D395" t="s">
        <v>595</v>
      </c>
      <c r="E395" t="s">
        <v>3853</v>
      </c>
      <c r="F395" t="s">
        <v>3854</v>
      </c>
      <c r="G395" t="s">
        <v>595</v>
      </c>
      <c r="H395" t="s">
        <v>3809</v>
      </c>
      <c r="I395" t="s">
        <v>598</v>
      </c>
      <c r="J395">
        <v>722222221.81200004</v>
      </c>
      <c r="K395">
        <v>13</v>
      </c>
      <c r="L395" t="s">
        <v>3839</v>
      </c>
      <c r="M395" t="s">
        <v>3811</v>
      </c>
    </row>
    <row r="396" spans="1:13" x14ac:dyDescent="0.4">
      <c r="A396">
        <v>200000418</v>
      </c>
      <c r="B396" t="s">
        <v>3805</v>
      </c>
      <c r="C396" t="s">
        <v>3806</v>
      </c>
      <c r="D396" t="s">
        <v>595</v>
      </c>
      <c r="E396" t="s">
        <v>3855</v>
      </c>
      <c r="F396" t="s">
        <v>3856</v>
      </c>
      <c r="G396" t="s">
        <v>595</v>
      </c>
      <c r="H396" t="s">
        <v>3809</v>
      </c>
      <c r="I396" t="s">
        <v>598</v>
      </c>
      <c r="J396">
        <v>1291666665.9330001</v>
      </c>
      <c r="K396">
        <v>13</v>
      </c>
      <c r="L396" t="s">
        <v>3839</v>
      </c>
      <c r="M396" t="s">
        <v>3811</v>
      </c>
    </row>
    <row r="397" spans="1:13" x14ac:dyDescent="0.4">
      <c r="A397">
        <v>200000418</v>
      </c>
      <c r="B397" t="s">
        <v>3805</v>
      </c>
      <c r="C397" t="s">
        <v>3806</v>
      </c>
      <c r="D397" t="s">
        <v>595</v>
      </c>
      <c r="E397" t="s">
        <v>3857</v>
      </c>
      <c r="F397" t="s">
        <v>3858</v>
      </c>
      <c r="G397" t="s">
        <v>595</v>
      </c>
      <c r="H397" t="s">
        <v>3809</v>
      </c>
      <c r="I397" t="s">
        <v>598</v>
      </c>
      <c r="J397">
        <v>124999999.92900001</v>
      </c>
      <c r="K397">
        <v>13</v>
      </c>
      <c r="L397" t="s">
        <v>3839</v>
      </c>
      <c r="M397" t="s">
        <v>3811</v>
      </c>
    </row>
    <row r="398" spans="1:13" x14ac:dyDescent="0.4">
      <c r="A398">
        <v>200000418</v>
      </c>
      <c r="B398" t="s">
        <v>3805</v>
      </c>
      <c r="C398" t="s">
        <v>3806</v>
      </c>
      <c r="D398" t="s">
        <v>595</v>
      </c>
      <c r="E398" t="s">
        <v>3859</v>
      </c>
      <c r="F398" t="s">
        <v>3860</v>
      </c>
      <c r="G398" t="s">
        <v>595</v>
      </c>
      <c r="H398" t="s">
        <v>3809</v>
      </c>
      <c r="I398" t="s">
        <v>598</v>
      </c>
      <c r="J398">
        <v>111111111.04799999</v>
      </c>
      <c r="K398">
        <v>13</v>
      </c>
      <c r="L398" t="s">
        <v>3839</v>
      </c>
      <c r="M398" t="s">
        <v>3811</v>
      </c>
    </row>
    <row r="399" spans="1:13" x14ac:dyDescent="0.4">
      <c r="A399">
        <v>200000418</v>
      </c>
      <c r="B399" t="s">
        <v>3805</v>
      </c>
      <c r="C399" t="s">
        <v>3806</v>
      </c>
      <c r="D399" t="s">
        <v>595</v>
      </c>
      <c r="E399" t="s">
        <v>3861</v>
      </c>
      <c r="F399" t="s">
        <v>3862</v>
      </c>
      <c r="G399" t="s">
        <v>595</v>
      </c>
      <c r="H399" t="s">
        <v>3809</v>
      </c>
      <c r="I399" t="s">
        <v>598</v>
      </c>
      <c r="J399">
        <v>305555555.38200003</v>
      </c>
      <c r="K399">
        <v>13</v>
      </c>
      <c r="L399" t="s">
        <v>3839</v>
      </c>
      <c r="M399" t="s">
        <v>3811</v>
      </c>
    </row>
    <row r="400" spans="1:13" x14ac:dyDescent="0.4">
      <c r="A400">
        <v>200000418</v>
      </c>
      <c r="B400" t="s">
        <v>3805</v>
      </c>
      <c r="C400" t="s">
        <v>3806</v>
      </c>
      <c r="D400" t="s">
        <v>595</v>
      </c>
      <c r="E400" t="s">
        <v>3863</v>
      </c>
      <c r="F400" t="s">
        <v>3864</v>
      </c>
      <c r="G400" t="s">
        <v>595</v>
      </c>
      <c r="H400" t="s">
        <v>3809</v>
      </c>
      <c r="I400" t="s">
        <v>598</v>
      </c>
      <c r="J400">
        <v>486111110.83499998</v>
      </c>
      <c r="K400">
        <v>13</v>
      </c>
      <c r="L400" t="s">
        <v>3839</v>
      </c>
      <c r="M400" t="s">
        <v>3811</v>
      </c>
    </row>
    <row r="401" spans="1:13" x14ac:dyDescent="0.4">
      <c r="A401">
        <v>200000418</v>
      </c>
      <c r="B401" t="s">
        <v>3805</v>
      </c>
      <c r="C401" t="s">
        <v>3806</v>
      </c>
      <c r="D401" t="s">
        <v>595</v>
      </c>
      <c r="E401" t="s">
        <v>3865</v>
      </c>
      <c r="F401" t="s">
        <v>3866</v>
      </c>
      <c r="G401" t="s">
        <v>595</v>
      </c>
      <c r="H401" t="s">
        <v>3809</v>
      </c>
      <c r="I401" t="s">
        <v>598</v>
      </c>
      <c r="J401">
        <v>340277777.58450001</v>
      </c>
      <c r="K401">
        <v>13</v>
      </c>
      <c r="L401" t="s">
        <v>3839</v>
      </c>
      <c r="M401" t="s">
        <v>3811</v>
      </c>
    </row>
    <row r="402" spans="1:13" x14ac:dyDescent="0.4">
      <c r="A402">
        <v>200000418</v>
      </c>
      <c r="B402" t="s">
        <v>3805</v>
      </c>
      <c r="C402" t="s">
        <v>3806</v>
      </c>
      <c r="D402" t="s">
        <v>595</v>
      </c>
      <c r="E402" t="s">
        <v>3867</v>
      </c>
      <c r="F402" t="s">
        <v>3868</v>
      </c>
      <c r="G402" t="s">
        <v>595</v>
      </c>
      <c r="H402" t="s">
        <v>3809</v>
      </c>
      <c r="I402" t="s">
        <v>598</v>
      </c>
      <c r="J402">
        <v>159722222.13150001</v>
      </c>
      <c r="K402">
        <v>13</v>
      </c>
      <c r="L402" t="s">
        <v>3839</v>
      </c>
      <c r="M402" t="s">
        <v>3811</v>
      </c>
    </row>
    <row r="403" spans="1:13" x14ac:dyDescent="0.4">
      <c r="A403">
        <v>200000418</v>
      </c>
      <c r="B403" t="s">
        <v>3805</v>
      </c>
      <c r="C403" t="s">
        <v>3806</v>
      </c>
      <c r="D403" t="s">
        <v>595</v>
      </c>
      <c r="E403" t="s">
        <v>3869</v>
      </c>
      <c r="F403" t="s">
        <v>3870</v>
      </c>
      <c r="G403" t="s">
        <v>595</v>
      </c>
      <c r="H403" t="s">
        <v>3809</v>
      </c>
      <c r="I403" t="s">
        <v>598</v>
      </c>
      <c r="J403">
        <v>916666666.14600003</v>
      </c>
      <c r="K403">
        <v>13</v>
      </c>
      <c r="L403" t="s">
        <v>3839</v>
      </c>
      <c r="M403" t="s">
        <v>3811</v>
      </c>
    </row>
    <row r="404" spans="1:13" x14ac:dyDescent="0.4">
      <c r="A404">
        <v>200000418</v>
      </c>
      <c r="B404" t="s">
        <v>3805</v>
      </c>
      <c r="C404" t="s">
        <v>3806</v>
      </c>
      <c r="D404" t="s">
        <v>595</v>
      </c>
      <c r="E404" t="s">
        <v>3871</v>
      </c>
      <c r="F404" t="s">
        <v>3872</v>
      </c>
      <c r="G404" t="s">
        <v>595</v>
      </c>
      <c r="H404" t="s">
        <v>3809</v>
      </c>
      <c r="I404" t="s">
        <v>598</v>
      </c>
      <c r="J404">
        <v>41666666.642999999</v>
      </c>
      <c r="K404">
        <v>13</v>
      </c>
      <c r="L404" t="s">
        <v>3839</v>
      </c>
      <c r="M404" t="s">
        <v>3811</v>
      </c>
    </row>
    <row r="405" spans="1:13" x14ac:dyDescent="0.4">
      <c r="A405">
        <v>200000418</v>
      </c>
      <c r="B405" t="s">
        <v>3805</v>
      </c>
      <c r="C405" t="s">
        <v>3806</v>
      </c>
      <c r="D405" t="s">
        <v>595</v>
      </c>
      <c r="E405" t="s">
        <v>3873</v>
      </c>
      <c r="F405" t="s">
        <v>3874</v>
      </c>
      <c r="G405" t="s">
        <v>595</v>
      </c>
      <c r="H405" t="s">
        <v>3809</v>
      </c>
      <c r="I405" t="s">
        <v>598</v>
      </c>
      <c r="J405">
        <v>70138888.84905</v>
      </c>
      <c r="K405">
        <v>13</v>
      </c>
      <c r="L405" t="s">
        <v>3839</v>
      </c>
      <c r="M405" t="s">
        <v>3811</v>
      </c>
    </row>
    <row r="406" spans="1:13" x14ac:dyDescent="0.4">
      <c r="A406">
        <v>200000418</v>
      </c>
      <c r="B406" t="s">
        <v>3805</v>
      </c>
      <c r="C406" t="s">
        <v>3806</v>
      </c>
      <c r="D406" t="s">
        <v>595</v>
      </c>
      <c r="E406" t="s">
        <v>3875</v>
      </c>
      <c r="F406" t="s">
        <v>3876</v>
      </c>
      <c r="G406" t="s">
        <v>595</v>
      </c>
      <c r="H406" t="s">
        <v>3809</v>
      </c>
      <c r="I406" t="s">
        <v>598</v>
      </c>
      <c r="J406">
        <v>113194444.38015001</v>
      </c>
      <c r="K406">
        <v>13</v>
      </c>
      <c r="L406" t="s">
        <v>3839</v>
      </c>
      <c r="M406" t="s">
        <v>3811</v>
      </c>
    </row>
    <row r="407" spans="1:13" x14ac:dyDescent="0.4">
      <c r="A407">
        <v>200000418</v>
      </c>
      <c r="B407" t="s">
        <v>3805</v>
      </c>
      <c r="C407" t="s">
        <v>3806</v>
      </c>
      <c r="D407" t="s">
        <v>595</v>
      </c>
      <c r="E407" t="s">
        <v>3877</v>
      </c>
      <c r="F407" t="s">
        <v>3878</v>
      </c>
      <c r="G407" t="s">
        <v>595</v>
      </c>
      <c r="H407" t="s">
        <v>3809</v>
      </c>
      <c r="I407" t="s">
        <v>598</v>
      </c>
      <c r="J407">
        <v>132638888.81355</v>
      </c>
      <c r="K407">
        <v>13</v>
      </c>
      <c r="L407" t="s">
        <v>3839</v>
      </c>
      <c r="M407" t="s">
        <v>3811</v>
      </c>
    </row>
    <row r="408" spans="1:13" x14ac:dyDescent="0.4">
      <c r="A408">
        <v>200000418</v>
      </c>
      <c r="B408" t="s">
        <v>3805</v>
      </c>
      <c r="C408" t="s">
        <v>3806</v>
      </c>
      <c r="D408" t="s">
        <v>595</v>
      </c>
      <c r="E408" t="s">
        <v>3879</v>
      </c>
      <c r="F408" t="s">
        <v>3880</v>
      </c>
      <c r="G408" t="s">
        <v>595</v>
      </c>
      <c r="H408" t="s">
        <v>3809</v>
      </c>
      <c r="I408" t="s">
        <v>598</v>
      </c>
      <c r="J408">
        <v>97222222.166999996</v>
      </c>
      <c r="K408">
        <v>13</v>
      </c>
      <c r="L408" t="s">
        <v>3839</v>
      </c>
      <c r="M408" t="s">
        <v>3811</v>
      </c>
    </row>
    <row r="409" spans="1:13" x14ac:dyDescent="0.4">
      <c r="A409">
        <v>200000418</v>
      </c>
      <c r="B409" t="s">
        <v>3805</v>
      </c>
      <c r="C409" t="s">
        <v>3806</v>
      </c>
      <c r="D409" t="s">
        <v>595</v>
      </c>
      <c r="E409" t="s">
        <v>3881</v>
      </c>
      <c r="F409" t="s">
        <v>3882</v>
      </c>
      <c r="G409" t="s">
        <v>595</v>
      </c>
      <c r="H409" t="s">
        <v>3809</v>
      </c>
      <c r="I409" t="s">
        <v>598</v>
      </c>
      <c r="J409">
        <v>85416666.618149996</v>
      </c>
      <c r="K409">
        <v>13</v>
      </c>
      <c r="L409" t="s">
        <v>3839</v>
      </c>
      <c r="M409" t="s">
        <v>3811</v>
      </c>
    </row>
    <row r="410" spans="1:13" x14ac:dyDescent="0.4">
      <c r="A410">
        <v>200000418</v>
      </c>
      <c r="B410" t="s">
        <v>3805</v>
      </c>
      <c r="C410" t="s">
        <v>3806</v>
      </c>
      <c r="D410" t="s">
        <v>595</v>
      </c>
      <c r="E410" t="s">
        <v>3883</v>
      </c>
      <c r="F410" t="s">
        <v>3884</v>
      </c>
      <c r="G410" t="s">
        <v>595</v>
      </c>
      <c r="H410" t="s">
        <v>3809</v>
      </c>
      <c r="I410" t="s">
        <v>598</v>
      </c>
      <c r="J410">
        <v>170138888.79225001</v>
      </c>
      <c r="K410">
        <v>13</v>
      </c>
      <c r="L410" t="s">
        <v>3839</v>
      </c>
      <c r="M410" t="s">
        <v>3811</v>
      </c>
    </row>
    <row r="411" spans="1:13" x14ac:dyDescent="0.4">
      <c r="A411">
        <v>200000418</v>
      </c>
      <c r="B411" t="s">
        <v>3805</v>
      </c>
      <c r="C411" t="s">
        <v>3806</v>
      </c>
      <c r="D411" t="s">
        <v>2775</v>
      </c>
      <c r="E411" t="s">
        <v>3885</v>
      </c>
      <c r="F411" t="s">
        <v>3809</v>
      </c>
      <c r="G411" t="s">
        <v>2775</v>
      </c>
      <c r="H411" t="s">
        <v>3809</v>
      </c>
      <c r="I411" t="s">
        <v>598</v>
      </c>
      <c r="J411">
        <v>2242305518.7410598</v>
      </c>
    </row>
    <row r="412" spans="1:13" x14ac:dyDescent="0.4">
      <c r="A412">
        <v>200000445</v>
      </c>
      <c r="B412" t="s">
        <v>3886</v>
      </c>
      <c r="C412" t="s">
        <v>3887</v>
      </c>
      <c r="D412" t="s">
        <v>647</v>
      </c>
      <c r="E412" t="s">
        <v>3888</v>
      </c>
      <c r="F412" t="s">
        <v>3889</v>
      </c>
      <c r="G412" t="s">
        <v>647</v>
      </c>
      <c r="I412" t="s">
        <v>598</v>
      </c>
      <c r="J412">
        <v>4770443999.8101597</v>
      </c>
    </row>
    <row r="413" spans="1:13" x14ac:dyDescent="0.4">
      <c r="A413">
        <v>200000445</v>
      </c>
      <c r="B413" t="s">
        <v>3886</v>
      </c>
      <c r="C413" t="s">
        <v>3887</v>
      </c>
      <c r="D413" t="s">
        <v>647</v>
      </c>
      <c r="E413" t="s">
        <v>3890</v>
      </c>
      <c r="F413" t="s">
        <v>3891</v>
      </c>
      <c r="G413" t="s">
        <v>647</v>
      </c>
      <c r="I413" t="s">
        <v>598</v>
      </c>
      <c r="J413">
        <v>57998555997.691902</v>
      </c>
    </row>
    <row r="414" spans="1:13" x14ac:dyDescent="0.4">
      <c r="A414">
        <v>200000459</v>
      </c>
      <c r="B414" t="s">
        <v>1101</v>
      </c>
      <c r="C414" t="s">
        <v>3892</v>
      </c>
      <c r="D414" t="s">
        <v>2775</v>
      </c>
      <c r="E414" t="s">
        <v>3893</v>
      </c>
      <c r="F414" t="s">
        <v>3894</v>
      </c>
      <c r="G414" t="s">
        <v>2775</v>
      </c>
      <c r="H414" t="s">
        <v>3895</v>
      </c>
      <c r="I414" t="s">
        <v>3896</v>
      </c>
      <c r="J414">
        <v>20155748869.106499</v>
      </c>
    </row>
    <row r="415" spans="1:13" x14ac:dyDescent="0.4">
      <c r="A415">
        <v>200000459</v>
      </c>
      <c r="B415" t="s">
        <v>1101</v>
      </c>
      <c r="C415" t="s">
        <v>3892</v>
      </c>
      <c r="D415" t="s">
        <v>2775</v>
      </c>
      <c r="E415" t="s">
        <v>3897</v>
      </c>
      <c r="F415" t="s">
        <v>3898</v>
      </c>
      <c r="G415" t="s">
        <v>2775</v>
      </c>
      <c r="H415" t="s">
        <v>3899</v>
      </c>
      <c r="I415" t="s">
        <v>733</v>
      </c>
      <c r="J415">
        <v>11890793285.129</v>
      </c>
    </row>
    <row r="416" spans="1:13" x14ac:dyDescent="0.4">
      <c r="A416">
        <v>200000463</v>
      </c>
      <c r="B416" t="s">
        <v>3900</v>
      </c>
      <c r="C416" t="s">
        <v>3901</v>
      </c>
      <c r="D416" t="s">
        <v>595</v>
      </c>
      <c r="E416" t="s">
        <v>3902</v>
      </c>
      <c r="F416" t="s">
        <v>3903</v>
      </c>
      <c r="G416" t="s">
        <v>595</v>
      </c>
      <c r="H416" t="s">
        <v>3762</v>
      </c>
      <c r="I416" t="s">
        <v>598</v>
      </c>
      <c r="J416">
        <v>5921353846.6770201</v>
      </c>
      <c r="K416">
        <v>6.5</v>
      </c>
      <c r="L416" t="s">
        <v>3763</v>
      </c>
      <c r="M416" t="s">
        <v>3764</v>
      </c>
    </row>
    <row r="417" spans="1:13" x14ac:dyDescent="0.4">
      <c r="A417">
        <v>200000463</v>
      </c>
      <c r="B417" t="s">
        <v>3900</v>
      </c>
      <c r="C417" t="s">
        <v>3901</v>
      </c>
      <c r="D417" t="s">
        <v>595</v>
      </c>
      <c r="E417" t="s">
        <v>3904</v>
      </c>
      <c r="F417" t="s">
        <v>3905</v>
      </c>
      <c r="G417" t="s">
        <v>595</v>
      </c>
      <c r="H417" t="s">
        <v>3762</v>
      </c>
      <c r="I417" t="s">
        <v>598</v>
      </c>
      <c r="J417">
        <v>46701153850.280098</v>
      </c>
      <c r="K417">
        <v>8.9</v>
      </c>
      <c r="L417" t="s">
        <v>3767</v>
      </c>
      <c r="M417" t="s">
        <v>3764</v>
      </c>
    </row>
    <row r="418" spans="1:13" x14ac:dyDescent="0.4">
      <c r="A418">
        <v>200000463</v>
      </c>
      <c r="B418" t="s">
        <v>3900</v>
      </c>
      <c r="C418" t="s">
        <v>3901</v>
      </c>
      <c r="D418" t="s">
        <v>2775</v>
      </c>
      <c r="E418" t="s">
        <v>3906</v>
      </c>
      <c r="F418" t="s">
        <v>3770</v>
      </c>
      <c r="G418" t="s">
        <v>2775</v>
      </c>
      <c r="H418" t="s">
        <v>3770</v>
      </c>
      <c r="I418" t="s">
        <v>598</v>
      </c>
      <c r="J418">
        <v>17469109338.7738</v>
      </c>
    </row>
    <row r="419" spans="1:13" x14ac:dyDescent="0.4">
      <c r="A419">
        <v>200000545</v>
      </c>
      <c r="B419" t="s">
        <v>3907</v>
      </c>
      <c r="C419" t="s">
        <v>3908</v>
      </c>
      <c r="D419" t="s">
        <v>595</v>
      </c>
      <c r="E419" t="s">
        <v>3909</v>
      </c>
      <c r="F419" t="s">
        <v>3910</v>
      </c>
      <c r="G419" t="s">
        <v>595</v>
      </c>
      <c r="H419" t="s">
        <v>3911</v>
      </c>
      <c r="I419" t="s">
        <v>598</v>
      </c>
      <c r="J419">
        <v>24882901786</v>
      </c>
      <c r="K419">
        <v>4.3600000000000003</v>
      </c>
      <c r="L419" t="s">
        <v>3912</v>
      </c>
      <c r="M419" t="s">
        <v>3913</v>
      </c>
    </row>
    <row r="420" spans="1:13" x14ac:dyDescent="0.4">
      <c r="A420">
        <v>200000545</v>
      </c>
      <c r="B420" t="s">
        <v>3907</v>
      </c>
      <c r="C420" t="s">
        <v>3908</v>
      </c>
      <c r="D420" t="s">
        <v>595</v>
      </c>
      <c r="E420" t="s">
        <v>3914</v>
      </c>
      <c r="F420" t="s">
        <v>3915</v>
      </c>
      <c r="G420" t="s">
        <v>595</v>
      </c>
      <c r="H420" t="s">
        <v>3916</v>
      </c>
      <c r="I420" t="s">
        <v>598</v>
      </c>
      <c r="J420">
        <v>17097271434.895901</v>
      </c>
      <c r="K420">
        <v>5.28</v>
      </c>
      <c r="L420" t="s">
        <v>3917</v>
      </c>
      <c r="M420" t="s">
        <v>3918</v>
      </c>
    </row>
    <row r="421" spans="1:13" x14ac:dyDescent="0.4">
      <c r="A421">
        <v>200000545</v>
      </c>
      <c r="B421" t="s">
        <v>3907</v>
      </c>
      <c r="C421" t="s">
        <v>3908</v>
      </c>
      <c r="D421" t="s">
        <v>2775</v>
      </c>
      <c r="E421" t="s">
        <v>3919</v>
      </c>
      <c r="F421" t="s">
        <v>3911</v>
      </c>
      <c r="G421" t="s">
        <v>2775</v>
      </c>
      <c r="H421" t="s">
        <v>3920</v>
      </c>
      <c r="I421" t="s">
        <v>598</v>
      </c>
      <c r="J421">
        <v>1571060895.3394599</v>
      </c>
    </row>
    <row r="422" spans="1:13" x14ac:dyDescent="0.4">
      <c r="A422">
        <v>200000545</v>
      </c>
      <c r="B422" t="s">
        <v>3907</v>
      </c>
      <c r="C422" t="s">
        <v>3908</v>
      </c>
      <c r="D422" t="s">
        <v>2775</v>
      </c>
      <c r="E422" t="s">
        <v>3921</v>
      </c>
      <c r="F422" t="s">
        <v>3922</v>
      </c>
      <c r="G422" t="s">
        <v>2775</v>
      </c>
      <c r="H422" t="s">
        <v>3923</v>
      </c>
      <c r="I422" t="s">
        <v>598</v>
      </c>
      <c r="J422">
        <v>1550227618.43646</v>
      </c>
    </row>
    <row r="423" spans="1:13" x14ac:dyDescent="0.4">
      <c r="A423">
        <v>200000555</v>
      </c>
      <c r="B423" t="s">
        <v>1168</v>
      </c>
      <c r="C423" t="s">
        <v>3924</v>
      </c>
      <c r="D423" t="s">
        <v>2775</v>
      </c>
      <c r="E423" t="s">
        <v>3925</v>
      </c>
      <c r="F423" t="s">
        <v>3926</v>
      </c>
      <c r="G423" t="s">
        <v>2775</v>
      </c>
      <c r="H423" t="s">
        <v>3927</v>
      </c>
      <c r="I423" t="s">
        <v>598</v>
      </c>
      <c r="J423">
        <v>10928879022.3013</v>
      </c>
    </row>
    <row r="424" spans="1:13" x14ac:dyDescent="0.4">
      <c r="A424">
        <v>200000580</v>
      </c>
      <c r="B424" t="s">
        <v>3928</v>
      </c>
      <c r="C424" t="s">
        <v>3929</v>
      </c>
      <c r="D424" t="s">
        <v>595</v>
      </c>
      <c r="E424" t="s">
        <v>3930</v>
      </c>
      <c r="F424" t="s">
        <v>3931</v>
      </c>
      <c r="G424" t="s">
        <v>595</v>
      </c>
      <c r="H424" t="s">
        <v>3932</v>
      </c>
      <c r="I424" t="s">
        <v>598</v>
      </c>
      <c r="J424">
        <v>18229615433.919998</v>
      </c>
      <c r="K424">
        <v>6.9</v>
      </c>
      <c r="L424" t="s">
        <v>3933</v>
      </c>
      <c r="M424" t="s">
        <v>3934</v>
      </c>
    </row>
    <row r="425" spans="1:13" x14ac:dyDescent="0.4">
      <c r="A425">
        <v>200000580</v>
      </c>
      <c r="B425" t="s">
        <v>3928</v>
      </c>
      <c r="C425" t="s">
        <v>3929</v>
      </c>
      <c r="D425" t="s">
        <v>595</v>
      </c>
      <c r="E425" t="s">
        <v>3935</v>
      </c>
      <c r="F425" t="s">
        <v>3936</v>
      </c>
      <c r="G425" t="s">
        <v>595</v>
      </c>
      <c r="H425" t="s">
        <v>3932</v>
      </c>
      <c r="I425" t="s">
        <v>598</v>
      </c>
      <c r="J425">
        <v>1139350964.6199999</v>
      </c>
      <c r="K425">
        <v>6.9</v>
      </c>
      <c r="L425" t="s">
        <v>3933</v>
      </c>
      <c r="M425" t="s">
        <v>3937</v>
      </c>
    </row>
    <row r="426" spans="1:13" x14ac:dyDescent="0.4">
      <c r="A426">
        <v>200000580</v>
      </c>
      <c r="B426" t="s">
        <v>3928</v>
      </c>
      <c r="C426" t="s">
        <v>3929</v>
      </c>
      <c r="D426" t="s">
        <v>595</v>
      </c>
      <c r="E426" t="s">
        <v>3938</v>
      </c>
      <c r="F426" t="s">
        <v>3939</v>
      </c>
      <c r="G426" t="s">
        <v>595</v>
      </c>
      <c r="H426" t="s">
        <v>3932</v>
      </c>
      <c r="I426" t="s">
        <v>598</v>
      </c>
      <c r="J426">
        <v>877711598.98584294</v>
      </c>
      <c r="K426">
        <v>6.9</v>
      </c>
      <c r="L426" t="s">
        <v>3933</v>
      </c>
      <c r="M426" t="s">
        <v>3934</v>
      </c>
    </row>
    <row r="427" spans="1:13" x14ac:dyDescent="0.4">
      <c r="A427">
        <v>200000580</v>
      </c>
      <c r="B427" t="s">
        <v>3928</v>
      </c>
      <c r="C427" t="s">
        <v>3929</v>
      </c>
      <c r="D427" t="s">
        <v>595</v>
      </c>
      <c r="E427" t="s">
        <v>3940</v>
      </c>
      <c r="F427" t="s">
        <v>3941</v>
      </c>
      <c r="G427" t="s">
        <v>595</v>
      </c>
      <c r="H427" t="s">
        <v>3932</v>
      </c>
      <c r="I427" t="s">
        <v>598</v>
      </c>
      <c r="J427">
        <v>46440601.242261499</v>
      </c>
      <c r="K427">
        <v>6.9</v>
      </c>
      <c r="L427" t="s">
        <v>3933</v>
      </c>
      <c r="M427" t="s">
        <v>3937</v>
      </c>
    </row>
    <row r="428" spans="1:13" x14ac:dyDescent="0.4">
      <c r="A428">
        <v>200000580</v>
      </c>
      <c r="B428" t="s">
        <v>3928</v>
      </c>
      <c r="C428" t="s">
        <v>3929</v>
      </c>
      <c r="D428" t="s">
        <v>2775</v>
      </c>
      <c r="E428" t="s">
        <v>3942</v>
      </c>
      <c r="F428" t="s">
        <v>3943</v>
      </c>
      <c r="G428" t="s">
        <v>2775</v>
      </c>
      <c r="H428" t="s">
        <v>3944</v>
      </c>
      <c r="I428" t="s">
        <v>598</v>
      </c>
      <c r="J428">
        <v>54462.4967663879</v>
      </c>
    </row>
    <row r="429" spans="1:13" x14ac:dyDescent="0.4">
      <c r="A429">
        <v>200000580</v>
      </c>
      <c r="B429" t="s">
        <v>3928</v>
      </c>
      <c r="C429" t="s">
        <v>3929</v>
      </c>
      <c r="D429" t="s">
        <v>2775</v>
      </c>
      <c r="E429" t="s">
        <v>3945</v>
      </c>
      <c r="F429" t="s">
        <v>3946</v>
      </c>
      <c r="G429" t="s">
        <v>2775</v>
      </c>
      <c r="H429" t="s">
        <v>3944</v>
      </c>
      <c r="I429" t="s">
        <v>598</v>
      </c>
      <c r="J429">
        <v>544570505.19329</v>
      </c>
    </row>
    <row r="430" spans="1:13" x14ac:dyDescent="0.4">
      <c r="A430">
        <v>200000595</v>
      </c>
      <c r="B430" t="s">
        <v>1134</v>
      </c>
      <c r="C430" t="s">
        <v>3947</v>
      </c>
      <c r="D430" t="s">
        <v>2775</v>
      </c>
      <c r="F430" t="s">
        <v>3948</v>
      </c>
      <c r="G430" t="s">
        <v>2775</v>
      </c>
      <c r="H430" t="s">
        <v>3948</v>
      </c>
      <c r="I430" t="s">
        <v>733</v>
      </c>
      <c r="J430">
        <v>1479976431.3990021</v>
      </c>
    </row>
    <row r="431" spans="1:13" x14ac:dyDescent="0.4">
      <c r="A431">
        <v>200000595</v>
      </c>
      <c r="B431" t="s">
        <v>1134</v>
      </c>
      <c r="C431" t="s">
        <v>3947</v>
      </c>
      <c r="D431" t="s">
        <v>2775</v>
      </c>
      <c r="F431" t="s">
        <v>3949</v>
      </c>
      <c r="G431" t="s">
        <v>2775</v>
      </c>
      <c r="H431" t="s">
        <v>3949</v>
      </c>
      <c r="I431" t="s">
        <v>733</v>
      </c>
      <c r="J431">
        <v>403544669.08577073</v>
      </c>
    </row>
    <row r="432" spans="1:13" x14ac:dyDescent="0.4">
      <c r="A432">
        <v>200000595</v>
      </c>
      <c r="B432" t="s">
        <v>1134</v>
      </c>
      <c r="C432" t="s">
        <v>3947</v>
      </c>
      <c r="D432" t="s">
        <v>2775</v>
      </c>
      <c r="F432" t="s">
        <v>3950</v>
      </c>
      <c r="G432" t="s">
        <v>2775</v>
      </c>
      <c r="H432" t="s">
        <v>3950</v>
      </c>
      <c r="I432" t="s">
        <v>733</v>
      </c>
      <c r="J432">
        <v>75048451.687740788</v>
      </c>
    </row>
    <row r="433" spans="1:13" x14ac:dyDescent="0.4">
      <c r="A433">
        <v>200000595</v>
      </c>
      <c r="B433" t="s">
        <v>1134</v>
      </c>
      <c r="C433" t="s">
        <v>3947</v>
      </c>
      <c r="D433" t="s">
        <v>2775</v>
      </c>
      <c r="F433" t="s">
        <v>3951</v>
      </c>
      <c r="G433" t="s">
        <v>2775</v>
      </c>
      <c r="H433" t="s">
        <v>3951</v>
      </c>
      <c r="I433" t="s">
        <v>733</v>
      </c>
      <c r="J433">
        <v>1236019936.9234409</v>
      </c>
    </row>
    <row r="434" spans="1:13" x14ac:dyDescent="0.4">
      <c r="A434">
        <v>200000595</v>
      </c>
      <c r="B434" t="s">
        <v>1134</v>
      </c>
      <c r="C434" t="s">
        <v>3947</v>
      </c>
      <c r="D434" t="s">
        <v>2775</v>
      </c>
      <c r="F434" t="s">
        <v>3952</v>
      </c>
      <c r="G434" t="s">
        <v>2775</v>
      </c>
      <c r="H434" t="s">
        <v>3952</v>
      </c>
      <c r="I434" t="s">
        <v>733</v>
      </c>
      <c r="J434">
        <v>793407432.0970372</v>
      </c>
    </row>
    <row r="435" spans="1:13" x14ac:dyDescent="0.4">
      <c r="A435">
        <v>200000595</v>
      </c>
      <c r="B435" t="s">
        <v>1134</v>
      </c>
      <c r="C435" t="s">
        <v>3947</v>
      </c>
      <c r="D435" t="s">
        <v>2775</v>
      </c>
      <c r="F435" t="s">
        <v>3953</v>
      </c>
      <c r="G435" t="s">
        <v>2775</v>
      </c>
      <c r="H435" t="s">
        <v>3953</v>
      </c>
      <c r="I435" t="s">
        <v>733</v>
      </c>
      <c r="J435">
        <v>1080384485.7382441</v>
      </c>
    </row>
    <row r="436" spans="1:13" x14ac:dyDescent="0.4">
      <c r="A436">
        <v>200000595</v>
      </c>
      <c r="B436" t="s">
        <v>1134</v>
      </c>
      <c r="C436" t="s">
        <v>3947</v>
      </c>
      <c r="D436" t="s">
        <v>2775</v>
      </c>
      <c r="F436" t="s">
        <v>3954</v>
      </c>
      <c r="G436" t="s">
        <v>2775</v>
      </c>
      <c r="H436" t="s">
        <v>3954</v>
      </c>
      <c r="I436" t="s">
        <v>733</v>
      </c>
      <c r="J436">
        <v>86209892.378477946</v>
      </c>
    </row>
    <row r="437" spans="1:13" x14ac:dyDescent="0.4">
      <c r="A437">
        <v>200000595</v>
      </c>
      <c r="B437" t="s">
        <v>1134</v>
      </c>
      <c r="C437" t="s">
        <v>3947</v>
      </c>
      <c r="D437" t="s">
        <v>2775</v>
      </c>
      <c r="F437" t="s">
        <v>3955</v>
      </c>
      <c r="G437" t="s">
        <v>2775</v>
      </c>
      <c r="H437" t="s">
        <v>3955</v>
      </c>
      <c r="I437" t="s">
        <v>733</v>
      </c>
      <c r="J437">
        <v>952061860.69028676</v>
      </c>
    </row>
    <row r="438" spans="1:13" x14ac:dyDescent="0.4">
      <c r="A438">
        <v>200000608</v>
      </c>
      <c r="B438" t="s">
        <v>1116</v>
      </c>
      <c r="C438" t="s">
        <v>3956</v>
      </c>
      <c r="D438" t="s">
        <v>595</v>
      </c>
      <c r="E438" t="s">
        <v>3957</v>
      </c>
      <c r="F438" t="s">
        <v>3958</v>
      </c>
      <c r="G438" t="s">
        <v>595</v>
      </c>
      <c r="H438" t="s">
        <v>3959</v>
      </c>
      <c r="I438" t="s">
        <v>1084</v>
      </c>
      <c r="J438">
        <v>985552423.60445809</v>
      </c>
      <c r="K438">
        <v>7.5</v>
      </c>
      <c r="L438" t="s">
        <v>3960</v>
      </c>
      <c r="M438" t="s">
        <v>3937</v>
      </c>
    </row>
    <row r="439" spans="1:13" x14ac:dyDescent="0.4">
      <c r="A439">
        <v>200000608</v>
      </c>
      <c r="B439" t="s">
        <v>1116</v>
      </c>
      <c r="C439" t="s">
        <v>3956</v>
      </c>
      <c r="D439" t="s">
        <v>595</v>
      </c>
      <c r="E439" t="s">
        <v>3961</v>
      </c>
      <c r="F439" t="s">
        <v>3962</v>
      </c>
      <c r="G439" t="s">
        <v>595</v>
      </c>
      <c r="H439" t="s">
        <v>3959</v>
      </c>
      <c r="I439" t="s">
        <v>1084</v>
      </c>
      <c r="J439">
        <v>668521574.05337358</v>
      </c>
      <c r="K439">
        <v>7.5</v>
      </c>
      <c r="L439" t="s">
        <v>3960</v>
      </c>
      <c r="M439" t="s">
        <v>3963</v>
      </c>
    </row>
    <row r="440" spans="1:13" x14ac:dyDescent="0.4">
      <c r="A440">
        <v>200000655</v>
      </c>
      <c r="B440" t="s">
        <v>3964</v>
      </c>
      <c r="C440" t="s">
        <v>3965</v>
      </c>
      <c r="D440" t="s">
        <v>595</v>
      </c>
      <c r="E440" t="s">
        <v>3966</v>
      </c>
      <c r="F440" t="s">
        <v>3967</v>
      </c>
      <c r="G440" t="s">
        <v>595</v>
      </c>
      <c r="H440" t="s">
        <v>3968</v>
      </c>
      <c r="I440" t="s">
        <v>598</v>
      </c>
      <c r="J440">
        <v>8400000000.1820002</v>
      </c>
      <c r="K440">
        <v>5.92</v>
      </c>
      <c r="L440" t="s">
        <v>3969</v>
      </c>
      <c r="M440" t="s">
        <v>3970</v>
      </c>
    </row>
    <row r="441" spans="1:13" x14ac:dyDescent="0.4">
      <c r="A441">
        <v>200000655</v>
      </c>
      <c r="B441" t="s">
        <v>3964</v>
      </c>
      <c r="C441" t="s">
        <v>3965</v>
      </c>
      <c r="D441" t="s">
        <v>2775</v>
      </c>
      <c r="E441" t="s">
        <v>3971</v>
      </c>
      <c r="F441" t="s">
        <v>3972</v>
      </c>
      <c r="G441" t="s">
        <v>2775</v>
      </c>
      <c r="H441" t="s">
        <v>3968</v>
      </c>
      <c r="I441" t="s">
        <v>598</v>
      </c>
      <c r="J441">
        <v>962103791.67026603</v>
      </c>
    </row>
    <row r="442" spans="1:13" x14ac:dyDescent="0.4">
      <c r="A442">
        <v>200000676</v>
      </c>
      <c r="B442" t="s">
        <v>1201</v>
      </c>
      <c r="C442" t="s">
        <v>3973</v>
      </c>
      <c r="D442" t="s">
        <v>595</v>
      </c>
      <c r="E442" t="s">
        <v>3974</v>
      </c>
      <c r="F442" t="s">
        <v>3975</v>
      </c>
      <c r="G442" t="s">
        <v>595</v>
      </c>
      <c r="H442" t="s">
        <v>3976</v>
      </c>
      <c r="I442" t="s">
        <v>598</v>
      </c>
      <c r="J442">
        <v>27075604399</v>
      </c>
      <c r="K442">
        <v>4.4000000000000004</v>
      </c>
      <c r="L442" t="s">
        <v>3977</v>
      </c>
      <c r="M442" t="s">
        <v>3978</v>
      </c>
    </row>
    <row r="443" spans="1:13" x14ac:dyDescent="0.4">
      <c r="A443">
        <v>200000676</v>
      </c>
      <c r="B443" t="s">
        <v>1201</v>
      </c>
      <c r="C443" t="s">
        <v>3973</v>
      </c>
      <c r="D443" t="s">
        <v>2775</v>
      </c>
      <c r="E443" t="s">
        <v>3979</v>
      </c>
      <c r="F443" t="s">
        <v>3616</v>
      </c>
      <c r="G443" t="s">
        <v>2775</v>
      </c>
      <c r="H443" t="s">
        <v>3642</v>
      </c>
      <c r="I443" t="s">
        <v>598</v>
      </c>
      <c r="J443">
        <v>1163792340.8848</v>
      </c>
    </row>
    <row r="444" spans="1:13" x14ac:dyDescent="0.4">
      <c r="A444">
        <v>200000684</v>
      </c>
      <c r="B444" t="s">
        <v>3980</v>
      </c>
      <c r="C444" t="s">
        <v>3981</v>
      </c>
      <c r="D444" t="s">
        <v>595</v>
      </c>
      <c r="E444" t="s">
        <v>3982</v>
      </c>
      <c r="F444" t="s">
        <v>3983</v>
      </c>
      <c r="G444" t="s">
        <v>595</v>
      </c>
      <c r="H444" t="s">
        <v>3983</v>
      </c>
      <c r="I444" t="s">
        <v>598</v>
      </c>
      <c r="J444">
        <v>428043050.87172401</v>
      </c>
      <c r="K444">
        <v>10.62</v>
      </c>
      <c r="L444" t="s">
        <v>3984</v>
      </c>
      <c r="M444" t="s">
        <v>3985</v>
      </c>
    </row>
    <row r="445" spans="1:13" x14ac:dyDescent="0.4">
      <c r="A445">
        <v>200000684</v>
      </c>
      <c r="B445" t="s">
        <v>3980</v>
      </c>
      <c r="C445" t="s">
        <v>3981</v>
      </c>
      <c r="D445" t="s">
        <v>595</v>
      </c>
      <c r="E445" t="s">
        <v>3986</v>
      </c>
      <c r="F445" t="s">
        <v>3987</v>
      </c>
      <c r="G445" t="s">
        <v>595</v>
      </c>
      <c r="H445" t="s">
        <v>3983</v>
      </c>
      <c r="I445" t="s">
        <v>598</v>
      </c>
      <c r="J445">
        <v>81020296.191798806</v>
      </c>
      <c r="K445">
        <v>10.62</v>
      </c>
      <c r="L445" t="s">
        <v>3984</v>
      </c>
      <c r="M445" t="s">
        <v>3985</v>
      </c>
    </row>
    <row r="446" spans="1:13" x14ac:dyDescent="0.4">
      <c r="A446">
        <v>200000684</v>
      </c>
      <c r="B446" t="s">
        <v>3980</v>
      </c>
      <c r="C446" t="s">
        <v>3981</v>
      </c>
      <c r="D446" t="s">
        <v>595</v>
      </c>
      <c r="E446" t="s">
        <v>3988</v>
      </c>
      <c r="F446" t="s">
        <v>3989</v>
      </c>
      <c r="G446" t="s">
        <v>595</v>
      </c>
      <c r="H446" t="s">
        <v>3990</v>
      </c>
      <c r="I446" t="s">
        <v>598</v>
      </c>
      <c r="J446">
        <v>653598742.76371002</v>
      </c>
      <c r="K446">
        <v>10.96</v>
      </c>
      <c r="L446" t="s">
        <v>3991</v>
      </c>
      <c r="M446" t="s">
        <v>3992</v>
      </c>
    </row>
    <row r="447" spans="1:13" x14ac:dyDescent="0.4">
      <c r="A447">
        <v>200000684</v>
      </c>
      <c r="B447" t="s">
        <v>3980</v>
      </c>
      <c r="C447" t="s">
        <v>3981</v>
      </c>
      <c r="D447" t="s">
        <v>595</v>
      </c>
      <c r="E447" t="s">
        <v>3993</v>
      </c>
      <c r="F447" t="s">
        <v>3994</v>
      </c>
      <c r="G447" t="s">
        <v>595</v>
      </c>
      <c r="H447" t="s">
        <v>3990</v>
      </c>
      <c r="I447" t="s">
        <v>598</v>
      </c>
      <c r="J447">
        <v>21014224.670061901</v>
      </c>
      <c r="K447">
        <v>10.96</v>
      </c>
      <c r="L447" t="s">
        <v>3991</v>
      </c>
      <c r="M447" t="s">
        <v>3992</v>
      </c>
    </row>
    <row r="448" spans="1:13" x14ac:dyDescent="0.4">
      <c r="A448">
        <v>200000684</v>
      </c>
      <c r="B448" t="s">
        <v>3980</v>
      </c>
      <c r="C448" t="s">
        <v>3981</v>
      </c>
      <c r="D448" t="s">
        <v>2775</v>
      </c>
      <c r="E448" t="s">
        <v>3995</v>
      </c>
      <c r="F448" t="s">
        <v>3983</v>
      </c>
      <c r="G448" t="s">
        <v>2775</v>
      </c>
      <c r="H448" t="s">
        <v>3983</v>
      </c>
      <c r="I448" t="s">
        <v>598</v>
      </c>
      <c r="J448">
        <v>182006042.10319901</v>
      </c>
    </row>
    <row r="449" spans="1:13" x14ac:dyDescent="0.4">
      <c r="A449">
        <v>200000684</v>
      </c>
      <c r="B449" t="s">
        <v>3980</v>
      </c>
      <c r="C449" t="s">
        <v>3981</v>
      </c>
      <c r="D449" t="s">
        <v>2775</v>
      </c>
      <c r="E449" t="s">
        <v>3996</v>
      </c>
      <c r="F449" t="s">
        <v>3990</v>
      </c>
      <c r="G449" t="s">
        <v>2775</v>
      </c>
      <c r="H449" t="s">
        <v>3990</v>
      </c>
      <c r="I449" t="s">
        <v>598</v>
      </c>
      <c r="J449">
        <v>299070961.20245898</v>
      </c>
    </row>
    <row r="450" spans="1:13" x14ac:dyDescent="0.4">
      <c r="A450">
        <v>200000685</v>
      </c>
      <c r="B450" t="s">
        <v>1204</v>
      </c>
      <c r="C450" t="s">
        <v>3997</v>
      </c>
      <c r="D450" t="s">
        <v>595</v>
      </c>
      <c r="F450" t="s">
        <v>3998</v>
      </c>
      <c r="G450" t="s">
        <v>595</v>
      </c>
      <c r="H450" t="s">
        <v>3998</v>
      </c>
      <c r="I450" t="s">
        <v>961</v>
      </c>
      <c r="J450">
        <v>6610768804.2092047</v>
      </c>
      <c r="K450">
        <v>4.218</v>
      </c>
      <c r="L450" s="1">
        <v>53279</v>
      </c>
      <c r="M450" s="1">
        <v>41992</v>
      </c>
    </row>
    <row r="451" spans="1:13" x14ac:dyDescent="0.4">
      <c r="A451">
        <v>200000685</v>
      </c>
      <c r="B451" t="s">
        <v>1204</v>
      </c>
      <c r="C451" t="s">
        <v>3997</v>
      </c>
      <c r="D451" t="s">
        <v>595</v>
      </c>
      <c r="F451" t="s">
        <v>3999</v>
      </c>
      <c r="G451" t="s">
        <v>595</v>
      </c>
      <c r="H451" t="s">
        <v>3999</v>
      </c>
      <c r="I451" t="s">
        <v>961</v>
      </c>
      <c r="J451">
        <v>5063650487.1985874</v>
      </c>
      <c r="K451">
        <v>3.63</v>
      </c>
      <c r="L451" s="1">
        <v>53692</v>
      </c>
      <c r="M451" s="1">
        <v>42733</v>
      </c>
    </row>
    <row r="452" spans="1:13" x14ac:dyDescent="0.4">
      <c r="A452">
        <v>200000685</v>
      </c>
      <c r="B452" t="s">
        <v>1204</v>
      </c>
      <c r="C452" t="s">
        <v>3997</v>
      </c>
      <c r="D452" t="s">
        <v>595</v>
      </c>
      <c r="F452" t="s">
        <v>4000</v>
      </c>
      <c r="G452" t="s">
        <v>595</v>
      </c>
      <c r="H452" t="s">
        <v>4000</v>
      </c>
      <c r="I452" t="s">
        <v>961</v>
      </c>
      <c r="J452">
        <v>6762951897.8172665</v>
      </c>
      <c r="K452">
        <v>3.8</v>
      </c>
      <c r="L452" s="1">
        <v>54788</v>
      </c>
      <c r="M452" s="1">
        <v>42888</v>
      </c>
    </row>
    <row r="453" spans="1:13" x14ac:dyDescent="0.4">
      <c r="A453">
        <v>200000685</v>
      </c>
      <c r="B453" t="s">
        <v>1204</v>
      </c>
      <c r="C453" t="s">
        <v>3997</v>
      </c>
      <c r="D453" t="s">
        <v>595</v>
      </c>
      <c r="F453" t="s">
        <v>4001</v>
      </c>
      <c r="G453" t="s">
        <v>595</v>
      </c>
      <c r="H453" t="s">
        <v>4001</v>
      </c>
      <c r="I453" t="s">
        <v>961</v>
      </c>
      <c r="J453">
        <v>7691328374.6557245</v>
      </c>
      <c r="K453">
        <v>2.5379999999999998</v>
      </c>
      <c r="L453" s="1">
        <v>54666</v>
      </c>
      <c r="M453" s="1">
        <v>42467</v>
      </c>
    </row>
    <row r="454" spans="1:13" x14ac:dyDescent="0.4">
      <c r="A454">
        <v>200000685</v>
      </c>
      <c r="B454" t="s">
        <v>1204</v>
      </c>
      <c r="C454" t="s">
        <v>3997</v>
      </c>
      <c r="D454" t="s">
        <v>595</v>
      </c>
      <c r="F454" t="s">
        <v>4002</v>
      </c>
      <c r="G454" t="s">
        <v>595</v>
      </c>
      <c r="H454" t="s">
        <v>4002</v>
      </c>
      <c r="I454" t="s">
        <v>961</v>
      </c>
      <c r="J454">
        <v>7919185382.1192169</v>
      </c>
      <c r="K454">
        <v>2.573</v>
      </c>
      <c r="L454" s="1">
        <v>54666</v>
      </c>
      <c r="M454" s="1">
        <v>41982</v>
      </c>
    </row>
    <row r="455" spans="1:13" x14ac:dyDescent="0.4">
      <c r="A455">
        <v>200000699</v>
      </c>
      <c r="B455" t="s">
        <v>1214</v>
      </c>
      <c r="C455" t="s">
        <v>4003</v>
      </c>
      <c r="D455" t="s">
        <v>2775</v>
      </c>
      <c r="E455" t="s">
        <v>4004</v>
      </c>
      <c r="F455" t="s">
        <v>4005</v>
      </c>
      <c r="G455" t="s">
        <v>2775</v>
      </c>
      <c r="H455" t="s">
        <v>4005</v>
      </c>
      <c r="I455" t="s">
        <v>598</v>
      </c>
      <c r="J455">
        <v>4963930032.1165304</v>
      </c>
    </row>
    <row r="456" spans="1:13" x14ac:dyDescent="0.4">
      <c r="A456">
        <v>200000700</v>
      </c>
      <c r="B456" t="s">
        <v>1216</v>
      </c>
      <c r="C456" t="s">
        <v>4006</v>
      </c>
      <c r="D456" t="s">
        <v>595</v>
      </c>
      <c r="E456" t="s">
        <v>4007</v>
      </c>
      <c r="F456" t="s">
        <v>4008</v>
      </c>
      <c r="G456" t="s">
        <v>595</v>
      </c>
      <c r="H456" t="s">
        <v>4009</v>
      </c>
      <c r="I456" t="s">
        <v>598</v>
      </c>
      <c r="J456">
        <v>9927667270.3360004</v>
      </c>
      <c r="K456">
        <v>13</v>
      </c>
      <c r="L456" t="s">
        <v>4010</v>
      </c>
      <c r="M456" t="s">
        <v>4011</v>
      </c>
    </row>
    <row r="457" spans="1:13" x14ac:dyDescent="0.4">
      <c r="A457">
        <v>200000700</v>
      </c>
      <c r="B457" t="s">
        <v>1216</v>
      </c>
      <c r="C457" t="s">
        <v>4006</v>
      </c>
      <c r="D457" t="s">
        <v>595</v>
      </c>
      <c r="E457" t="s">
        <v>4012</v>
      </c>
      <c r="F457" t="s">
        <v>4013</v>
      </c>
      <c r="G457" t="s">
        <v>595</v>
      </c>
      <c r="H457" t="s">
        <v>4009</v>
      </c>
      <c r="I457" t="s">
        <v>598</v>
      </c>
      <c r="J457">
        <v>1011889692.6772799</v>
      </c>
      <c r="K457">
        <v>13</v>
      </c>
      <c r="L457" t="s">
        <v>4010</v>
      </c>
      <c r="M457" t="s">
        <v>4014</v>
      </c>
    </row>
    <row r="458" spans="1:13" x14ac:dyDescent="0.4">
      <c r="A458">
        <v>200000722</v>
      </c>
      <c r="B458" t="s">
        <v>4015</v>
      </c>
      <c r="C458" t="s">
        <v>4016</v>
      </c>
      <c r="D458" t="s">
        <v>595</v>
      </c>
      <c r="E458" t="s">
        <v>4017</v>
      </c>
      <c r="F458" t="s">
        <v>3713</v>
      </c>
      <c r="G458" t="s">
        <v>595</v>
      </c>
      <c r="H458" t="s">
        <v>4018</v>
      </c>
      <c r="I458" t="s">
        <v>598</v>
      </c>
      <c r="J458">
        <v>4774816667.4783897</v>
      </c>
      <c r="K458">
        <v>4.5999999999999996</v>
      </c>
      <c r="L458" t="s">
        <v>3465</v>
      </c>
      <c r="M458" t="s">
        <v>4019</v>
      </c>
    </row>
    <row r="459" spans="1:13" x14ac:dyDescent="0.4">
      <c r="A459">
        <v>200000722</v>
      </c>
      <c r="B459" t="s">
        <v>4015</v>
      </c>
      <c r="C459" t="s">
        <v>4016</v>
      </c>
      <c r="D459" t="s">
        <v>595</v>
      </c>
      <c r="E459" t="s">
        <v>4020</v>
      </c>
      <c r="F459" t="s">
        <v>3718</v>
      </c>
      <c r="G459" t="s">
        <v>595</v>
      </c>
      <c r="H459" t="s">
        <v>4021</v>
      </c>
      <c r="I459" t="s">
        <v>598</v>
      </c>
      <c r="J459">
        <v>3915117333.9988999</v>
      </c>
      <c r="K459">
        <v>4.5999999999999996</v>
      </c>
      <c r="L459" t="s">
        <v>3465</v>
      </c>
      <c r="M459" t="s">
        <v>4019</v>
      </c>
    </row>
    <row r="460" spans="1:13" x14ac:dyDescent="0.4">
      <c r="A460">
        <v>200000722</v>
      </c>
      <c r="B460" t="s">
        <v>4015</v>
      </c>
      <c r="C460" t="s">
        <v>4016</v>
      </c>
      <c r="D460" t="s">
        <v>595</v>
      </c>
      <c r="E460" t="s">
        <v>4022</v>
      </c>
      <c r="F460" t="s">
        <v>4023</v>
      </c>
      <c r="G460" t="s">
        <v>595</v>
      </c>
      <c r="H460" t="s">
        <v>4024</v>
      </c>
      <c r="I460" t="s">
        <v>598</v>
      </c>
      <c r="J460">
        <v>881241000.14981103</v>
      </c>
      <c r="K460">
        <v>4</v>
      </c>
      <c r="L460" t="s">
        <v>3465</v>
      </c>
      <c r="M460" t="s">
        <v>4019</v>
      </c>
    </row>
    <row r="461" spans="1:13" x14ac:dyDescent="0.4">
      <c r="A461">
        <v>200000722</v>
      </c>
      <c r="B461" t="s">
        <v>4015</v>
      </c>
      <c r="C461" t="s">
        <v>4016</v>
      </c>
      <c r="D461" t="s">
        <v>595</v>
      </c>
      <c r="E461" t="s">
        <v>4025</v>
      </c>
      <c r="F461" t="s">
        <v>4026</v>
      </c>
      <c r="G461" t="s">
        <v>595</v>
      </c>
      <c r="H461" t="s">
        <v>4027</v>
      </c>
      <c r="I461" t="s">
        <v>598</v>
      </c>
      <c r="J461">
        <v>977937000.16624904</v>
      </c>
      <c r="K461">
        <v>4</v>
      </c>
      <c r="L461" t="s">
        <v>3465</v>
      </c>
      <c r="M461" t="s">
        <v>4019</v>
      </c>
    </row>
    <row r="462" spans="1:13" x14ac:dyDescent="0.4">
      <c r="A462">
        <v>200000722</v>
      </c>
      <c r="B462" t="s">
        <v>4015</v>
      </c>
      <c r="C462" t="s">
        <v>4016</v>
      </c>
      <c r="D462" t="s">
        <v>595</v>
      </c>
      <c r="E462" t="s">
        <v>4028</v>
      </c>
      <c r="F462" t="s">
        <v>4029</v>
      </c>
      <c r="G462" t="s">
        <v>595</v>
      </c>
      <c r="H462" t="s">
        <v>4030</v>
      </c>
      <c r="I462" t="s">
        <v>598</v>
      </c>
      <c r="J462">
        <v>928910333.49124801</v>
      </c>
      <c r="K462">
        <v>4</v>
      </c>
      <c r="L462" t="s">
        <v>3465</v>
      </c>
      <c r="M462" t="s">
        <v>4019</v>
      </c>
    </row>
    <row r="463" spans="1:13" x14ac:dyDescent="0.4">
      <c r="A463">
        <v>200000729</v>
      </c>
      <c r="B463" t="s">
        <v>4031</v>
      </c>
      <c r="C463" t="s">
        <v>4032</v>
      </c>
      <c r="D463" t="s">
        <v>595</v>
      </c>
      <c r="F463" t="s">
        <v>4033</v>
      </c>
      <c r="G463" t="s">
        <v>595</v>
      </c>
      <c r="H463" t="s">
        <v>4033</v>
      </c>
      <c r="I463" t="s">
        <v>733</v>
      </c>
      <c r="J463">
        <v>32094672171.678871</v>
      </c>
      <c r="K463">
        <v>3.7</v>
      </c>
      <c r="L463" s="1">
        <v>46113</v>
      </c>
      <c r="M463" s="1">
        <v>42453</v>
      </c>
    </row>
    <row r="464" spans="1:13" x14ac:dyDescent="0.4">
      <c r="A464">
        <v>200000729</v>
      </c>
      <c r="B464" t="s">
        <v>4031</v>
      </c>
      <c r="C464" t="s">
        <v>4032</v>
      </c>
      <c r="D464" t="s">
        <v>595</v>
      </c>
      <c r="F464" t="s">
        <v>4034</v>
      </c>
      <c r="G464" t="s">
        <v>595</v>
      </c>
      <c r="H464" t="s">
        <v>4034</v>
      </c>
      <c r="I464" t="s">
        <v>733</v>
      </c>
      <c r="J464">
        <v>26317631180.77668</v>
      </c>
      <c r="K464">
        <v>4.16</v>
      </c>
      <c r="L464" s="1">
        <v>46447</v>
      </c>
      <c r="M464" s="1">
        <v>42789</v>
      </c>
    </row>
    <row r="465" spans="1:13" x14ac:dyDescent="0.4">
      <c r="A465">
        <v>200000729</v>
      </c>
      <c r="B465" t="s">
        <v>4031</v>
      </c>
      <c r="C465" t="s">
        <v>4032</v>
      </c>
      <c r="D465" t="s">
        <v>595</v>
      </c>
      <c r="F465" t="s">
        <v>4035</v>
      </c>
      <c r="G465" t="s">
        <v>595</v>
      </c>
      <c r="H465" t="s">
        <v>4035</v>
      </c>
      <c r="I465" t="s">
        <v>733</v>
      </c>
      <c r="J465">
        <v>17331122972.706589</v>
      </c>
      <c r="K465">
        <v>4.24</v>
      </c>
      <c r="L465" s="1">
        <v>46478</v>
      </c>
      <c r="M465" s="1">
        <v>42804</v>
      </c>
    </row>
    <row r="466" spans="1:13" x14ac:dyDescent="0.4">
      <c r="A466">
        <v>200000729</v>
      </c>
      <c r="B466" t="s">
        <v>4031</v>
      </c>
      <c r="C466" t="s">
        <v>4032</v>
      </c>
      <c r="D466" t="s">
        <v>595</v>
      </c>
      <c r="F466" t="s">
        <v>4036</v>
      </c>
      <c r="G466" t="s">
        <v>595</v>
      </c>
      <c r="H466" t="s">
        <v>4036</v>
      </c>
      <c r="I466" t="s">
        <v>733</v>
      </c>
      <c r="J466">
        <v>41723073823.182533</v>
      </c>
      <c r="K466">
        <v>3.75</v>
      </c>
      <c r="L466" s="1">
        <v>46357</v>
      </c>
      <c r="M466" s="1">
        <v>42684</v>
      </c>
    </row>
    <row r="467" spans="1:13" x14ac:dyDescent="0.4">
      <c r="A467">
        <v>200000729</v>
      </c>
      <c r="B467" t="s">
        <v>4031</v>
      </c>
      <c r="C467" t="s">
        <v>4032</v>
      </c>
      <c r="D467" t="s">
        <v>595</v>
      </c>
      <c r="F467" t="s">
        <v>4037</v>
      </c>
      <c r="G467" t="s">
        <v>595</v>
      </c>
      <c r="H467" t="s">
        <v>4037</v>
      </c>
      <c r="I467" t="s">
        <v>733</v>
      </c>
      <c r="J467">
        <v>32736565615.112438</v>
      </c>
      <c r="K467">
        <v>3.95</v>
      </c>
      <c r="L467" s="1">
        <v>46569</v>
      </c>
      <c r="M467" s="1">
        <v>42902</v>
      </c>
    </row>
    <row r="468" spans="1:13" x14ac:dyDescent="0.4">
      <c r="A468">
        <v>200000729</v>
      </c>
      <c r="B468" t="s">
        <v>4031</v>
      </c>
      <c r="C468" t="s">
        <v>4032</v>
      </c>
      <c r="D468" t="s">
        <v>595</v>
      </c>
      <c r="F468" t="s">
        <v>4038</v>
      </c>
      <c r="G468" t="s">
        <v>595</v>
      </c>
      <c r="H468" t="s">
        <v>4038</v>
      </c>
      <c r="I468" t="s">
        <v>733</v>
      </c>
      <c r="J468">
        <v>21904614399.089951</v>
      </c>
      <c r="K468">
        <v>4.37</v>
      </c>
      <c r="L468" s="1">
        <v>46661</v>
      </c>
      <c r="M468" s="1">
        <v>43004</v>
      </c>
    </row>
    <row r="469" spans="1:13" x14ac:dyDescent="0.4">
      <c r="A469">
        <v>200000729</v>
      </c>
      <c r="B469" t="s">
        <v>4031</v>
      </c>
      <c r="C469" t="s">
        <v>4032</v>
      </c>
      <c r="D469" t="s">
        <v>595</v>
      </c>
      <c r="F469" t="s">
        <v>4039</v>
      </c>
      <c r="G469" t="s">
        <v>595</v>
      </c>
      <c r="H469" t="s">
        <v>4039</v>
      </c>
      <c r="I469" t="s">
        <v>733</v>
      </c>
      <c r="J469">
        <v>11168945915.744249</v>
      </c>
      <c r="K469">
        <v>3.75</v>
      </c>
      <c r="L469" s="1">
        <v>46327</v>
      </c>
      <c r="M469" s="1">
        <v>42646</v>
      </c>
    </row>
    <row r="470" spans="1:13" x14ac:dyDescent="0.4">
      <c r="A470">
        <v>200000729</v>
      </c>
      <c r="B470" t="s">
        <v>4031</v>
      </c>
      <c r="C470" t="s">
        <v>4032</v>
      </c>
      <c r="D470" t="s">
        <v>595</v>
      </c>
      <c r="F470" t="s">
        <v>4040</v>
      </c>
      <c r="G470" t="s">
        <v>595</v>
      </c>
      <c r="H470" t="s">
        <v>4040</v>
      </c>
      <c r="I470" t="s">
        <v>733</v>
      </c>
      <c r="J470">
        <v>32736565615.112438</v>
      </c>
      <c r="K470">
        <v>3.63</v>
      </c>
      <c r="L470" s="1">
        <v>46357</v>
      </c>
      <c r="M470" s="1">
        <v>42705</v>
      </c>
    </row>
    <row r="471" spans="1:13" x14ac:dyDescent="0.4">
      <c r="A471">
        <v>200000729</v>
      </c>
      <c r="B471" t="s">
        <v>4031</v>
      </c>
      <c r="C471" t="s">
        <v>4032</v>
      </c>
      <c r="D471" t="s">
        <v>595</v>
      </c>
      <c r="F471" t="s">
        <v>4041</v>
      </c>
      <c r="G471" t="s">
        <v>595</v>
      </c>
      <c r="H471" t="s">
        <v>4041</v>
      </c>
      <c r="I471" t="s">
        <v>733</v>
      </c>
      <c r="J471">
        <v>28885204954.510979</v>
      </c>
      <c r="K471">
        <v>4.25</v>
      </c>
      <c r="L471" s="1">
        <v>46600</v>
      </c>
      <c r="M471" s="1">
        <v>42936</v>
      </c>
    </row>
    <row r="472" spans="1:13" x14ac:dyDescent="0.4">
      <c r="A472">
        <v>200000729</v>
      </c>
      <c r="B472" t="s">
        <v>4031</v>
      </c>
      <c r="C472" t="s">
        <v>4032</v>
      </c>
      <c r="D472" t="s">
        <v>595</v>
      </c>
      <c r="F472" t="s">
        <v>4042</v>
      </c>
      <c r="G472" t="s">
        <v>595</v>
      </c>
      <c r="H472" t="s">
        <v>4042</v>
      </c>
      <c r="I472" t="s">
        <v>733</v>
      </c>
      <c r="J472">
        <v>27190266303.480282</v>
      </c>
      <c r="K472">
        <v>4.08</v>
      </c>
      <c r="L472" s="1">
        <v>46478</v>
      </c>
      <c r="M472" s="1">
        <v>42811</v>
      </c>
    </row>
    <row r="473" spans="1:13" x14ac:dyDescent="0.4">
      <c r="A473">
        <v>200000734</v>
      </c>
      <c r="B473" t="s">
        <v>1237</v>
      </c>
      <c r="C473" t="s">
        <v>4043</v>
      </c>
      <c r="D473" t="s">
        <v>595</v>
      </c>
      <c r="E473" t="s">
        <v>4044</v>
      </c>
      <c r="F473" t="s">
        <v>4045</v>
      </c>
      <c r="G473" t="s">
        <v>595</v>
      </c>
      <c r="H473" t="s">
        <v>4046</v>
      </c>
      <c r="I473" t="s">
        <v>598</v>
      </c>
      <c r="J473">
        <v>55571477611.356201</v>
      </c>
      <c r="K473">
        <v>5.76</v>
      </c>
      <c r="L473" t="s">
        <v>4047</v>
      </c>
      <c r="M473" t="s">
        <v>4048</v>
      </c>
    </row>
    <row r="474" spans="1:13" x14ac:dyDescent="0.4">
      <c r="A474">
        <v>200000734</v>
      </c>
      <c r="B474" t="s">
        <v>1237</v>
      </c>
      <c r="C474" t="s">
        <v>4043</v>
      </c>
      <c r="D474" t="s">
        <v>595</v>
      </c>
      <c r="E474" t="s">
        <v>4049</v>
      </c>
      <c r="F474" t="s">
        <v>4050</v>
      </c>
      <c r="G474" t="s">
        <v>595</v>
      </c>
      <c r="H474" t="s">
        <v>4046</v>
      </c>
      <c r="I474" t="s">
        <v>598</v>
      </c>
      <c r="J474">
        <v>16239483949.844601</v>
      </c>
      <c r="K474">
        <v>5.76</v>
      </c>
      <c r="L474" t="s">
        <v>4047</v>
      </c>
      <c r="M474" t="s">
        <v>4048</v>
      </c>
    </row>
    <row r="475" spans="1:13" x14ac:dyDescent="0.4">
      <c r="A475">
        <v>200000734</v>
      </c>
      <c r="B475" t="s">
        <v>1237</v>
      </c>
      <c r="C475" t="s">
        <v>4043</v>
      </c>
      <c r="D475" t="s">
        <v>2775</v>
      </c>
      <c r="E475" t="s">
        <v>4051</v>
      </c>
      <c r="F475" t="s">
        <v>4052</v>
      </c>
      <c r="G475" t="s">
        <v>2775</v>
      </c>
      <c r="H475" t="s">
        <v>4052</v>
      </c>
      <c r="I475" t="s">
        <v>598</v>
      </c>
      <c r="J475">
        <v>5686568196.8747396</v>
      </c>
    </row>
    <row r="476" spans="1:13" x14ac:dyDescent="0.4">
      <c r="A476">
        <v>200000739</v>
      </c>
      <c r="B476" t="s">
        <v>4053</v>
      </c>
      <c r="C476" t="s">
        <v>4054</v>
      </c>
      <c r="D476" t="s">
        <v>595</v>
      </c>
      <c r="E476" t="s">
        <v>4055</v>
      </c>
      <c r="F476" t="s">
        <v>4056</v>
      </c>
      <c r="G476" t="s">
        <v>595</v>
      </c>
      <c r="H476" t="s">
        <v>4056</v>
      </c>
      <c r="I476" t="s">
        <v>598</v>
      </c>
      <c r="J476">
        <v>9614825003.2305794</v>
      </c>
      <c r="K476">
        <v>3.9849999999999999</v>
      </c>
      <c r="L476" t="s">
        <v>4057</v>
      </c>
      <c r="M476" t="s">
        <v>4058</v>
      </c>
    </row>
    <row r="477" spans="1:13" x14ac:dyDescent="0.4">
      <c r="A477">
        <v>200000739</v>
      </c>
      <c r="B477" t="s">
        <v>4053</v>
      </c>
      <c r="C477" t="s">
        <v>4054</v>
      </c>
      <c r="D477" t="s">
        <v>2775</v>
      </c>
      <c r="E477" t="s">
        <v>4059</v>
      </c>
      <c r="F477" t="s">
        <v>4060</v>
      </c>
      <c r="G477" t="s">
        <v>2775</v>
      </c>
      <c r="H477" t="s">
        <v>4056</v>
      </c>
      <c r="I477" t="s">
        <v>598</v>
      </c>
      <c r="J477">
        <v>451358404.572056</v>
      </c>
    </row>
    <row r="478" spans="1:13" x14ac:dyDescent="0.4">
      <c r="A478">
        <v>200000753</v>
      </c>
      <c r="B478" t="s">
        <v>1240</v>
      </c>
      <c r="C478" t="s">
        <v>4061</v>
      </c>
      <c r="D478" t="s">
        <v>2775</v>
      </c>
      <c r="E478" t="s">
        <v>4062</v>
      </c>
      <c r="F478" t="s">
        <v>4063</v>
      </c>
      <c r="G478" t="s">
        <v>2775</v>
      </c>
      <c r="H478" t="s">
        <v>4064</v>
      </c>
      <c r="I478" t="s">
        <v>733</v>
      </c>
      <c r="J478">
        <v>1607959545.05147</v>
      </c>
    </row>
    <row r="479" spans="1:13" x14ac:dyDescent="0.4">
      <c r="A479">
        <v>200000753</v>
      </c>
      <c r="B479" t="s">
        <v>1240</v>
      </c>
      <c r="C479" t="s">
        <v>4061</v>
      </c>
      <c r="D479" t="s">
        <v>2775</v>
      </c>
      <c r="E479" t="s">
        <v>4065</v>
      </c>
      <c r="F479" t="s">
        <v>4066</v>
      </c>
      <c r="G479" t="s">
        <v>2775</v>
      </c>
      <c r="H479" t="s">
        <v>4064</v>
      </c>
      <c r="I479" t="s">
        <v>733</v>
      </c>
      <c r="J479">
        <v>41291765884.265099</v>
      </c>
    </row>
    <row r="480" spans="1:13" x14ac:dyDescent="0.4">
      <c r="A480">
        <v>200000758</v>
      </c>
      <c r="B480" t="s">
        <v>1243</v>
      </c>
      <c r="C480" t="s">
        <v>4067</v>
      </c>
      <c r="D480" t="s">
        <v>2775</v>
      </c>
      <c r="E480" t="s">
        <v>4068</v>
      </c>
      <c r="F480" t="s">
        <v>4069</v>
      </c>
      <c r="G480" t="s">
        <v>2775</v>
      </c>
      <c r="H480" t="s">
        <v>4069</v>
      </c>
      <c r="I480" t="s">
        <v>733</v>
      </c>
      <c r="J480">
        <v>93946303.45290871</v>
      </c>
    </row>
    <row r="481" spans="1:10" x14ac:dyDescent="0.4">
      <c r="A481">
        <v>200000758</v>
      </c>
      <c r="B481" t="s">
        <v>1243</v>
      </c>
      <c r="C481" t="s">
        <v>4067</v>
      </c>
      <c r="D481" t="s">
        <v>2775</v>
      </c>
      <c r="E481" t="s">
        <v>4070</v>
      </c>
      <c r="F481" t="s">
        <v>4071</v>
      </c>
      <c r="G481" t="s">
        <v>2775</v>
      </c>
      <c r="H481" t="s">
        <v>4071</v>
      </c>
      <c r="I481" t="s">
        <v>733</v>
      </c>
      <c r="J481">
        <v>116394749.4431773</v>
      </c>
    </row>
    <row r="482" spans="1:10" x14ac:dyDescent="0.4">
      <c r="A482">
        <v>200000758</v>
      </c>
      <c r="B482" t="s">
        <v>1243</v>
      </c>
      <c r="C482" t="s">
        <v>4067</v>
      </c>
      <c r="D482" t="s">
        <v>2775</v>
      </c>
      <c r="E482" t="s">
        <v>4072</v>
      </c>
      <c r="F482" t="s">
        <v>4073</v>
      </c>
      <c r="G482" t="s">
        <v>2775</v>
      </c>
      <c r="H482" t="s">
        <v>4073</v>
      </c>
      <c r="I482" t="s">
        <v>733</v>
      </c>
      <c r="J482">
        <v>15842489.39431211</v>
      </c>
    </row>
    <row r="483" spans="1:10" x14ac:dyDescent="0.4">
      <c r="A483">
        <v>200000758</v>
      </c>
      <c r="B483" t="s">
        <v>1243</v>
      </c>
      <c r="C483" t="s">
        <v>4067</v>
      </c>
      <c r="D483" t="s">
        <v>2775</v>
      </c>
      <c r="E483" t="s">
        <v>4068</v>
      </c>
      <c r="F483" t="s">
        <v>4074</v>
      </c>
      <c r="G483" t="s">
        <v>2775</v>
      </c>
      <c r="H483" t="s">
        <v>4074</v>
      </c>
      <c r="I483" t="s">
        <v>733</v>
      </c>
      <c r="J483">
        <v>3854244.33121596</v>
      </c>
    </row>
    <row r="484" spans="1:10" x14ac:dyDescent="0.4">
      <c r="A484">
        <v>200000758</v>
      </c>
      <c r="B484" t="s">
        <v>1243</v>
      </c>
      <c r="C484" t="s">
        <v>4067</v>
      </c>
      <c r="D484" t="s">
        <v>2775</v>
      </c>
      <c r="E484" t="s">
        <v>4075</v>
      </c>
      <c r="F484" t="s">
        <v>4076</v>
      </c>
      <c r="G484" t="s">
        <v>2775</v>
      </c>
      <c r="H484" t="s">
        <v>4076</v>
      </c>
      <c r="I484" t="s">
        <v>733</v>
      </c>
      <c r="J484">
        <v>417261978.48196417</v>
      </c>
    </row>
    <row r="485" spans="1:10" x14ac:dyDescent="0.4">
      <c r="A485">
        <v>200000758</v>
      </c>
      <c r="B485" t="s">
        <v>1243</v>
      </c>
      <c r="C485" t="s">
        <v>4067</v>
      </c>
      <c r="D485" t="s">
        <v>2775</v>
      </c>
      <c r="E485" t="s">
        <v>4070</v>
      </c>
      <c r="F485" t="s">
        <v>4077</v>
      </c>
      <c r="G485" t="s">
        <v>2775</v>
      </c>
      <c r="H485" t="s">
        <v>4077</v>
      </c>
      <c r="I485" t="s">
        <v>733</v>
      </c>
      <c r="J485">
        <v>2208423220.605782</v>
      </c>
    </row>
    <row r="486" spans="1:10" x14ac:dyDescent="0.4">
      <c r="A486">
        <v>200000758</v>
      </c>
      <c r="B486" t="s">
        <v>1243</v>
      </c>
      <c r="C486" t="s">
        <v>4067</v>
      </c>
      <c r="D486" t="s">
        <v>2775</v>
      </c>
      <c r="E486" t="s">
        <v>4078</v>
      </c>
      <c r="F486" t="s">
        <v>4079</v>
      </c>
      <c r="G486" t="s">
        <v>2775</v>
      </c>
      <c r="H486" t="s">
        <v>4079</v>
      </c>
      <c r="I486" t="s">
        <v>733</v>
      </c>
      <c r="J486">
        <v>438480223.5400486</v>
      </c>
    </row>
    <row r="487" spans="1:10" x14ac:dyDescent="0.4">
      <c r="A487">
        <v>200000758</v>
      </c>
      <c r="B487" t="s">
        <v>1243</v>
      </c>
      <c r="C487" t="s">
        <v>4067</v>
      </c>
      <c r="D487" t="s">
        <v>2775</v>
      </c>
      <c r="E487" t="s">
        <v>4080</v>
      </c>
      <c r="F487" t="s">
        <v>4081</v>
      </c>
      <c r="G487" t="s">
        <v>2775</v>
      </c>
      <c r="H487" t="s">
        <v>4081</v>
      </c>
      <c r="I487" t="s">
        <v>733</v>
      </c>
      <c r="J487">
        <v>1241546631.729902</v>
      </c>
    </row>
    <row r="488" spans="1:10" x14ac:dyDescent="0.4">
      <c r="A488">
        <v>200000758</v>
      </c>
      <c r="B488" t="s">
        <v>1243</v>
      </c>
      <c r="C488" t="s">
        <v>4067</v>
      </c>
      <c r="D488" t="s">
        <v>2775</v>
      </c>
      <c r="E488" t="s">
        <v>4082</v>
      </c>
      <c r="F488" t="s">
        <v>4083</v>
      </c>
      <c r="G488" t="s">
        <v>2775</v>
      </c>
      <c r="H488" t="s">
        <v>4083</v>
      </c>
      <c r="I488" t="s">
        <v>733</v>
      </c>
      <c r="J488">
        <v>1799994094.702451</v>
      </c>
    </row>
    <row r="489" spans="1:10" x14ac:dyDescent="0.4">
      <c r="A489">
        <v>200000758</v>
      </c>
      <c r="B489" t="s">
        <v>1243</v>
      </c>
      <c r="C489" t="s">
        <v>4067</v>
      </c>
      <c r="D489" t="s">
        <v>2775</v>
      </c>
      <c r="E489" t="s">
        <v>4084</v>
      </c>
      <c r="F489" t="s">
        <v>4085</v>
      </c>
      <c r="G489" t="s">
        <v>2775</v>
      </c>
      <c r="H489" t="s">
        <v>4085</v>
      </c>
      <c r="I489" t="s">
        <v>733</v>
      </c>
      <c r="J489">
        <v>26438448.235390801</v>
      </c>
    </row>
    <row r="490" spans="1:10" x14ac:dyDescent="0.4">
      <c r="A490">
        <v>200000758</v>
      </c>
      <c r="B490" t="s">
        <v>1243</v>
      </c>
      <c r="C490" t="s">
        <v>4067</v>
      </c>
      <c r="D490" t="s">
        <v>2775</v>
      </c>
      <c r="E490" t="s">
        <v>4086</v>
      </c>
      <c r="F490" t="s">
        <v>4087</v>
      </c>
      <c r="G490" t="s">
        <v>2775</v>
      </c>
      <c r="H490" t="s">
        <v>4087</v>
      </c>
      <c r="I490" t="s">
        <v>733</v>
      </c>
      <c r="J490">
        <v>201771990.2586115</v>
      </c>
    </row>
    <row r="491" spans="1:10" x14ac:dyDescent="0.4">
      <c r="A491">
        <v>200000758</v>
      </c>
      <c r="B491" t="s">
        <v>1243</v>
      </c>
      <c r="C491" t="s">
        <v>4067</v>
      </c>
      <c r="D491" t="s">
        <v>2775</v>
      </c>
      <c r="E491" t="s">
        <v>4078</v>
      </c>
      <c r="F491" t="s">
        <v>4088</v>
      </c>
      <c r="G491" t="s">
        <v>2775</v>
      </c>
      <c r="H491" t="s">
        <v>4088</v>
      </c>
      <c r="I491" t="s">
        <v>733</v>
      </c>
      <c r="J491">
        <v>198317726.76796189</v>
      </c>
    </row>
    <row r="492" spans="1:10" x14ac:dyDescent="0.4">
      <c r="A492">
        <v>200000758</v>
      </c>
      <c r="B492" t="s">
        <v>1243</v>
      </c>
      <c r="C492" t="s">
        <v>4067</v>
      </c>
      <c r="D492" t="s">
        <v>2775</v>
      </c>
      <c r="E492" t="s">
        <v>4078</v>
      </c>
      <c r="F492" t="s">
        <v>4089</v>
      </c>
      <c r="G492" t="s">
        <v>2775</v>
      </c>
      <c r="H492" t="s">
        <v>4089</v>
      </c>
      <c r="I492" t="s">
        <v>733</v>
      </c>
      <c r="J492">
        <v>1471295153.115767</v>
      </c>
    </row>
    <row r="493" spans="1:10" x14ac:dyDescent="0.4">
      <c r="A493">
        <v>200000758</v>
      </c>
      <c r="B493" t="s">
        <v>1243</v>
      </c>
      <c r="C493" t="s">
        <v>4067</v>
      </c>
      <c r="D493" t="s">
        <v>2775</v>
      </c>
      <c r="E493" t="s">
        <v>4082</v>
      </c>
      <c r="F493" t="s">
        <v>4090</v>
      </c>
      <c r="G493" t="s">
        <v>2775</v>
      </c>
      <c r="H493" t="s">
        <v>4090</v>
      </c>
      <c r="I493" t="s">
        <v>733</v>
      </c>
      <c r="J493">
        <v>257934438.84025881</v>
      </c>
    </row>
    <row r="494" spans="1:10" x14ac:dyDescent="0.4">
      <c r="A494">
        <v>200000758</v>
      </c>
      <c r="B494" t="s">
        <v>1243</v>
      </c>
      <c r="C494" t="s">
        <v>4067</v>
      </c>
      <c r="D494" t="s">
        <v>2775</v>
      </c>
      <c r="E494" t="s">
        <v>4068</v>
      </c>
      <c r="F494" t="s">
        <v>4091</v>
      </c>
      <c r="G494" t="s">
        <v>2775</v>
      </c>
      <c r="H494" t="s">
        <v>4091</v>
      </c>
      <c r="I494" t="s">
        <v>733</v>
      </c>
      <c r="J494">
        <v>25778554.115005448</v>
      </c>
    </row>
    <row r="495" spans="1:10" x14ac:dyDescent="0.4">
      <c r="A495">
        <v>200000758</v>
      </c>
      <c r="B495" t="s">
        <v>1243</v>
      </c>
      <c r="C495" t="s">
        <v>4067</v>
      </c>
      <c r="D495" t="s">
        <v>2775</v>
      </c>
      <c r="E495" t="s">
        <v>4068</v>
      </c>
      <c r="F495" t="s">
        <v>4092</v>
      </c>
      <c r="G495" t="s">
        <v>2775</v>
      </c>
      <c r="H495" t="s">
        <v>4092</v>
      </c>
      <c r="I495" t="s">
        <v>733</v>
      </c>
      <c r="J495">
        <v>4131849.5281827999</v>
      </c>
    </row>
    <row r="496" spans="1:10" x14ac:dyDescent="0.4">
      <c r="A496">
        <v>200000758</v>
      </c>
      <c r="B496" t="s">
        <v>1243</v>
      </c>
      <c r="C496" t="s">
        <v>4067</v>
      </c>
      <c r="D496" t="s">
        <v>2775</v>
      </c>
      <c r="E496" t="s">
        <v>4086</v>
      </c>
      <c r="F496" t="s">
        <v>4093</v>
      </c>
      <c r="G496" t="s">
        <v>2775</v>
      </c>
      <c r="H496" t="s">
        <v>4093</v>
      </c>
      <c r="I496" t="s">
        <v>733</v>
      </c>
      <c r="J496">
        <v>84802720.543474406</v>
      </c>
    </row>
    <row r="497" spans="1:10" x14ac:dyDescent="0.4">
      <c r="A497">
        <v>200000758</v>
      </c>
      <c r="B497" t="s">
        <v>1243</v>
      </c>
      <c r="C497" t="s">
        <v>4067</v>
      </c>
      <c r="D497" t="s">
        <v>2775</v>
      </c>
      <c r="E497" t="s">
        <v>4068</v>
      </c>
      <c r="F497" t="s">
        <v>4094</v>
      </c>
      <c r="G497" t="s">
        <v>2775</v>
      </c>
      <c r="H497" t="s">
        <v>4094</v>
      </c>
      <c r="I497" t="s">
        <v>733</v>
      </c>
      <c r="J497">
        <v>166833836.96119159</v>
      </c>
    </row>
    <row r="498" spans="1:10" x14ac:dyDescent="0.4">
      <c r="A498">
        <v>200000758</v>
      </c>
      <c r="B498" t="s">
        <v>1243</v>
      </c>
      <c r="C498" t="s">
        <v>4067</v>
      </c>
      <c r="D498" t="s">
        <v>2775</v>
      </c>
      <c r="E498" t="s">
        <v>4068</v>
      </c>
      <c r="F498" t="s">
        <v>4095</v>
      </c>
      <c r="G498" t="s">
        <v>2775</v>
      </c>
      <c r="H498" t="s">
        <v>4095</v>
      </c>
      <c r="I498" t="s">
        <v>733</v>
      </c>
      <c r="J498">
        <v>19654712.383622199</v>
      </c>
    </row>
    <row r="499" spans="1:10" x14ac:dyDescent="0.4">
      <c r="A499">
        <v>200000758</v>
      </c>
      <c r="B499" t="s">
        <v>1243</v>
      </c>
      <c r="C499" t="s">
        <v>4067</v>
      </c>
      <c r="D499" t="s">
        <v>2775</v>
      </c>
      <c r="E499" t="s">
        <v>4072</v>
      </c>
      <c r="F499" t="s">
        <v>4096</v>
      </c>
      <c r="G499" t="s">
        <v>2775</v>
      </c>
      <c r="H499" t="s">
        <v>4096</v>
      </c>
      <c r="I499" t="s">
        <v>733</v>
      </c>
      <c r="J499">
        <v>633700044.71017027</v>
      </c>
    </row>
    <row r="500" spans="1:10" x14ac:dyDescent="0.4">
      <c r="A500">
        <v>200000758</v>
      </c>
      <c r="B500" t="s">
        <v>1243</v>
      </c>
      <c r="C500" t="s">
        <v>4067</v>
      </c>
      <c r="D500" t="s">
        <v>2775</v>
      </c>
      <c r="E500" t="s">
        <v>4072</v>
      </c>
      <c r="F500" t="s">
        <v>4097</v>
      </c>
      <c r="G500" t="s">
        <v>2775</v>
      </c>
      <c r="H500" t="s">
        <v>4097</v>
      </c>
      <c r="I500" t="s">
        <v>733</v>
      </c>
      <c r="J500">
        <v>56373058.766292907</v>
      </c>
    </row>
    <row r="501" spans="1:10" x14ac:dyDescent="0.4">
      <c r="A501">
        <v>200000758</v>
      </c>
      <c r="B501" t="s">
        <v>1243</v>
      </c>
      <c r="C501" t="s">
        <v>4067</v>
      </c>
      <c r="D501" t="s">
        <v>2775</v>
      </c>
      <c r="E501" t="s">
        <v>4082</v>
      </c>
      <c r="F501" t="s">
        <v>4098</v>
      </c>
      <c r="G501" t="s">
        <v>2775</v>
      </c>
      <c r="H501" t="s">
        <v>4098</v>
      </c>
      <c r="I501" t="s">
        <v>733</v>
      </c>
      <c r="J501">
        <v>39753336.45208291</v>
      </c>
    </row>
    <row r="502" spans="1:10" x14ac:dyDescent="0.4">
      <c r="A502">
        <v>200000758</v>
      </c>
      <c r="B502" t="s">
        <v>1243</v>
      </c>
      <c r="C502" t="s">
        <v>4067</v>
      </c>
      <c r="D502" t="s">
        <v>2775</v>
      </c>
      <c r="E502" t="s">
        <v>4075</v>
      </c>
      <c r="F502" t="s">
        <v>4099</v>
      </c>
      <c r="G502" t="s">
        <v>2775</v>
      </c>
      <c r="H502" t="s">
        <v>4099</v>
      </c>
      <c r="I502" t="s">
        <v>733</v>
      </c>
      <c r="J502">
        <v>323284210.47499663</v>
      </c>
    </row>
    <row r="503" spans="1:10" x14ac:dyDescent="0.4">
      <c r="A503">
        <v>200000758</v>
      </c>
      <c r="B503" t="s">
        <v>1243</v>
      </c>
      <c r="C503" t="s">
        <v>4067</v>
      </c>
      <c r="D503" t="s">
        <v>2775</v>
      </c>
      <c r="E503" t="s">
        <v>4072</v>
      </c>
      <c r="F503" t="s">
        <v>4100</v>
      </c>
      <c r="G503" t="s">
        <v>2775</v>
      </c>
      <c r="H503" t="s">
        <v>4100</v>
      </c>
      <c r="I503" t="s">
        <v>733</v>
      </c>
      <c r="J503">
        <v>13493903.69888892</v>
      </c>
    </row>
    <row r="504" spans="1:10" x14ac:dyDescent="0.4">
      <c r="A504">
        <v>200000758</v>
      </c>
      <c r="B504" t="s">
        <v>1243</v>
      </c>
      <c r="C504" t="s">
        <v>4067</v>
      </c>
      <c r="D504" t="s">
        <v>2775</v>
      </c>
      <c r="E504" t="s">
        <v>4086</v>
      </c>
      <c r="F504" t="s">
        <v>4101</v>
      </c>
      <c r="G504" t="s">
        <v>2775</v>
      </c>
      <c r="H504" t="s">
        <v>4101</v>
      </c>
      <c r="I504" t="s">
        <v>733</v>
      </c>
      <c r="J504">
        <v>347983577.40253288</v>
      </c>
    </row>
    <row r="505" spans="1:10" x14ac:dyDescent="0.4">
      <c r="A505">
        <v>200000758</v>
      </c>
      <c r="B505" t="s">
        <v>1243</v>
      </c>
      <c r="C505" t="s">
        <v>4067</v>
      </c>
      <c r="D505" t="s">
        <v>2775</v>
      </c>
      <c r="E505" t="s">
        <v>4084</v>
      </c>
      <c r="F505" t="s">
        <v>4102</v>
      </c>
      <c r="G505" t="s">
        <v>2775</v>
      </c>
      <c r="H505" t="s">
        <v>4102</v>
      </c>
      <c r="I505" t="s">
        <v>733</v>
      </c>
      <c r="J505">
        <v>178207891.04904151</v>
      </c>
    </row>
    <row r="506" spans="1:10" x14ac:dyDescent="0.4">
      <c r="A506">
        <v>200000758</v>
      </c>
      <c r="B506" t="s">
        <v>1243</v>
      </c>
      <c r="C506" t="s">
        <v>4067</v>
      </c>
      <c r="D506" t="s">
        <v>2775</v>
      </c>
      <c r="E506" t="s">
        <v>4072</v>
      </c>
      <c r="F506" t="s">
        <v>4103</v>
      </c>
      <c r="G506" t="s">
        <v>2775</v>
      </c>
      <c r="H506" t="s">
        <v>4103</v>
      </c>
      <c r="I506" t="s">
        <v>733</v>
      </c>
      <c r="J506">
        <v>429665650.66985732</v>
      </c>
    </row>
    <row r="507" spans="1:10" x14ac:dyDescent="0.4">
      <c r="A507">
        <v>200000758</v>
      </c>
      <c r="B507" t="s">
        <v>1243</v>
      </c>
      <c r="C507" t="s">
        <v>4067</v>
      </c>
      <c r="D507" t="s">
        <v>2775</v>
      </c>
      <c r="E507" t="s">
        <v>4068</v>
      </c>
      <c r="F507" t="s">
        <v>4104</v>
      </c>
      <c r="G507" t="s">
        <v>2775</v>
      </c>
      <c r="H507" t="s">
        <v>4104</v>
      </c>
      <c r="I507" t="s">
        <v>733</v>
      </c>
      <c r="J507">
        <v>4232336.1087082066</v>
      </c>
    </row>
    <row r="508" spans="1:10" x14ac:dyDescent="0.4">
      <c r="A508">
        <v>200000758</v>
      </c>
      <c r="B508" t="s">
        <v>1243</v>
      </c>
      <c r="C508" t="s">
        <v>4067</v>
      </c>
      <c r="D508" t="s">
        <v>2775</v>
      </c>
      <c r="E508" t="s">
        <v>4084</v>
      </c>
      <c r="F508" t="s">
        <v>4105</v>
      </c>
      <c r="G508" t="s">
        <v>2775</v>
      </c>
      <c r="H508" t="s">
        <v>4105</v>
      </c>
      <c r="I508" t="s">
        <v>733</v>
      </c>
      <c r="J508">
        <v>1611035.997231887</v>
      </c>
    </row>
    <row r="509" spans="1:10" x14ac:dyDescent="0.4">
      <c r="A509">
        <v>200000758</v>
      </c>
      <c r="B509" t="s">
        <v>1243</v>
      </c>
      <c r="C509" t="s">
        <v>4067</v>
      </c>
      <c r="D509" t="s">
        <v>2775</v>
      </c>
      <c r="E509" t="s">
        <v>4080</v>
      </c>
      <c r="F509" t="s">
        <v>4106</v>
      </c>
      <c r="G509" t="s">
        <v>2775</v>
      </c>
      <c r="H509" t="s">
        <v>4106</v>
      </c>
      <c r="I509" t="s">
        <v>733</v>
      </c>
      <c r="J509">
        <v>94087553.640157342</v>
      </c>
    </row>
    <row r="510" spans="1:10" x14ac:dyDescent="0.4">
      <c r="A510">
        <v>200000758</v>
      </c>
      <c r="B510" t="s">
        <v>1243</v>
      </c>
      <c r="C510" t="s">
        <v>4067</v>
      </c>
      <c r="D510" t="s">
        <v>2775</v>
      </c>
      <c r="E510" t="s">
        <v>4078</v>
      </c>
      <c r="F510" t="s">
        <v>4107</v>
      </c>
      <c r="G510" t="s">
        <v>2775</v>
      </c>
      <c r="H510" t="s">
        <v>4107</v>
      </c>
      <c r="I510" t="s">
        <v>733</v>
      </c>
      <c r="J510">
        <v>267960136.6078074</v>
      </c>
    </row>
    <row r="511" spans="1:10" x14ac:dyDescent="0.4">
      <c r="A511">
        <v>200000758</v>
      </c>
      <c r="B511" t="s">
        <v>1243</v>
      </c>
      <c r="C511" t="s">
        <v>4067</v>
      </c>
      <c r="D511" t="s">
        <v>2775</v>
      </c>
      <c r="E511" t="s">
        <v>4080</v>
      </c>
      <c r="F511" t="s">
        <v>4108</v>
      </c>
      <c r="G511" t="s">
        <v>2775</v>
      </c>
      <c r="H511" t="s">
        <v>4108</v>
      </c>
      <c r="I511" t="s">
        <v>733</v>
      </c>
      <c r="J511">
        <v>873377943.57276499</v>
      </c>
    </row>
    <row r="512" spans="1:10" x14ac:dyDescent="0.4">
      <c r="A512">
        <v>200000758</v>
      </c>
      <c r="B512" t="s">
        <v>1243</v>
      </c>
      <c r="C512" t="s">
        <v>4067</v>
      </c>
      <c r="D512" t="s">
        <v>2775</v>
      </c>
      <c r="E512" t="s">
        <v>4086</v>
      </c>
      <c r="F512" t="s">
        <v>4109</v>
      </c>
      <c r="G512" t="s">
        <v>2775</v>
      </c>
      <c r="H512" t="s">
        <v>4109</v>
      </c>
      <c r="I512" t="s">
        <v>733</v>
      </c>
      <c r="J512">
        <v>3427199602.6535168</v>
      </c>
    </row>
    <row r="513" spans="1:10" x14ac:dyDescent="0.4">
      <c r="A513">
        <v>200000758</v>
      </c>
      <c r="B513" t="s">
        <v>1243</v>
      </c>
      <c r="C513" t="s">
        <v>4067</v>
      </c>
      <c r="D513" t="s">
        <v>2775</v>
      </c>
      <c r="E513" t="s">
        <v>4072</v>
      </c>
      <c r="F513" t="s">
        <v>4110</v>
      </c>
      <c r="G513" t="s">
        <v>2775</v>
      </c>
      <c r="H513" t="s">
        <v>4110</v>
      </c>
      <c r="I513" t="s">
        <v>733</v>
      </c>
      <c r="J513">
        <v>22496334.939923178</v>
      </c>
    </row>
    <row r="514" spans="1:10" x14ac:dyDescent="0.4">
      <c r="A514">
        <v>200000758</v>
      </c>
      <c r="B514" t="s">
        <v>1243</v>
      </c>
      <c r="C514" t="s">
        <v>4067</v>
      </c>
      <c r="D514" t="s">
        <v>2775</v>
      </c>
      <c r="E514" t="s">
        <v>4084</v>
      </c>
      <c r="F514" t="s">
        <v>4111</v>
      </c>
      <c r="G514" t="s">
        <v>2775</v>
      </c>
      <c r="H514" t="s">
        <v>4111</v>
      </c>
      <c r="I514" t="s">
        <v>733</v>
      </c>
      <c r="J514">
        <v>44652258.255842693</v>
      </c>
    </row>
    <row r="515" spans="1:10" x14ac:dyDescent="0.4">
      <c r="A515">
        <v>200000758</v>
      </c>
      <c r="B515" t="s">
        <v>1243</v>
      </c>
      <c r="C515" t="s">
        <v>4067</v>
      </c>
      <c r="D515" t="s">
        <v>2775</v>
      </c>
      <c r="E515" t="s">
        <v>4082</v>
      </c>
      <c r="F515" t="s">
        <v>4112</v>
      </c>
      <c r="G515" t="s">
        <v>2775</v>
      </c>
      <c r="H515" t="s">
        <v>4112</v>
      </c>
      <c r="I515" t="s">
        <v>733</v>
      </c>
      <c r="J515">
        <v>211709629.0122554</v>
      </c>
    </row>
    <row r="516" spans="1:10" x14ac:dyDescent="0.4">
      <c r="A516">
        <v>200000758</v>
      </c>
      <c r="B516" t="s">
        <v>1243</v>
      </c>
      <c r="C516" t="s">
        <v>4067</v>
      </c>
      <c r="D516" t="s">
        <v>2775</v>
      </c>
      <c r="E516" t="s">
        <v>4082</v>
      </c>
      <c r="F516" t="s">
        <v>4113</v>
      </c>
      <c r="G516" t="s">
        <v>2775</v>
      </c>
      <c r="H516" t="s">
        <v>4113</v>
      </c>
      <c r="I516" t="s">
        <v>733</v>
      </c>
      <c r="J516">
        <v>2932501935.488533</v>
      </c>
    </row>
    <row r="517" spans="1:10" x14ac:dyDescent="0.4">
      <c r="A517">
        <v>200000758</v>
      </c>
      <c r="B517" t="s">
        <v>1243</v>
      </c>
      <c r="C517" t="s">
        <v>4067</v>
      </c>
      <c r="D517" t="s">
        <v>2775</v>
      </c>
      <c r="E517" t="s">
        <v>4068</v>
      </c>
      <c r="F517" t="s">
        <v>4114</v>
      </c>
      <c r="G517" t="s">
        <v>2775</v>
      </c>
      <c r="H517" t="s">
        <v>4114</v>
      </c>
      <c r="I517" t="s">
        <v>733</v>
      </c>
      <c r="J517">
        <v>70807174.816506401</v>
      </c>
    </row>
    <row r="518" spans="1:10" x14ac:dyDescent="0.4">
      <c r="A518">
        <v>200000758</v>
      </c>
      <c r="B518" t="s">
        <v>1243</v>
      </c>
      <c r="C518" t="s">
        <v>4067</v>
      </c>
      <c r="D518" t="s">
        <v>2775</v>
      </c>
      <c r="E518" t="s">
        <v>4078</v>
      </c>
      <c r="F518" t="s">
        <v>4115</v>
      </c>
      <c r="G518" t="s">
        <v>2775</v>
      </c>
      <c r="H518" t="s">
        <v>4115</v>
      </c>
      <c r="I518" t="s">
        <v>733</v>
      </c>
      <c r="J518">
        <v>129957060.9729486</v>
      </c>
    </row>
    <row r="519" spans="1:10" x14ac:dyDescent="0.4">
      <c r="A519">
        <v>200000758</v>
      </c>
      <c r="B519" t="s">
        <v>1243</v>
      </c>
      <c r="C519" t="s">
        <v>4067</v>
      </c>
      <c r="D519" t="s">
        <v>2775</v>
      </c>
      <c r="E519" t="s">
        <v>4072</v>
      </c>
      <c r="F519" t="s">
        <v>4116</v>
      </c>
      <c r="G519" t="s">
        <v>2775</v>
      </c>
      <c r="H519" t="s">
        <v>4116</v>
      </c>
      <c r="I519" t="s">
        <v>733</v>
      </c>
      <c r="J519">
        <v>13242947.272964651</v>
      </c>
    </row>
    <row r="520" spans="1:10" x14ac:dyDescent="0.4">
      <c r="A520">
        <v>200000758</v>
      </c>
      <c r="B520" t="s">
        <v>1243</v>
      </c>
      <c r="C520" t="s">
        <v>4067</v>
      </c>
      <c r="D520" t="s">
        <v>2775</v>
      </c>
      <c r="E520" t="s">
        <v>4072</v>
      </c>
      <c r="F520" t="s">
        <v>4117</v>
      </c>
      <c r="G520" t="s">
        <v>2775</v>
      </c>
      <c r="H520" t="s">
        <v>4117</v>
      </c>
      <c r="I520" t="s">
        <v>733</v>
      </c>
      <c r="J520">
        <v>3168497.878862421</v>
      </c>
    </row>
    <row r="521" spans="1:10" x14ac:dyDescent="0.4">
      <c r="A521">
        <v>200000758</v>
      </c>
      <c r="B521" t="s">
        <v>1243</v>
      </c>
      <c r="C521" t="s">
        <v>4067</v>
      </c>
      <c r="D521" t="s">
        <v>2775</v>
      </c>
      <c r="E521" t="s">
        <v>4080</v>
      </c>
      <c r="F521" t="s">
        <v>4118</v>
      </c>
      <c r="G521" t="s">
        <v>2775</v>
      </c>
      <c r="H521" t="s">
        <v>4118</v>
      </c>
      <c r="I521" t="s">
        <v>733</v>
      </c>
      <c r="J521">
        <v>1022690.800436493</v>
      </c>
    </row>
    <row r="522" spans="1:10" x14ac:dyDescent="0.4">
      <c r="A522">
        <v>200000758</v>
      </c>
      <c r="B522" t="s">
        <v>1243</v>
      </c>
      <c r="C522" t="s">
        <v>4067</v>
      </c>
      <c r="D522" t="s">
        <v>2775</v>
      </c>
      <c r="E522" t="s">
        <v>4086</v>
      </c>
      <c r="F522" t="s">
        <v>4119</v>
      </c>
      <c r="G522" t="s">
        <v>2775</v>
      </c>
      <c r="H522" t="s">
        <v>4119</v>
      </c>
      <c r="I522" t="s">
        <v>733</v>
      </c>
      <c r="J522">
        <v>1582009372.897229</v>
      </c>
    </row>
    <row r="523" spans="1:10" x14ac:dyDescent="0.4">
      <c r="A523">
        <v>200000758</v>
      </c>
      <c r="B523" t="s">
        <v>1243</v>
      </c>
      <c r="C523" t="s">
        <v>4067</v>
      </c>
      <c r="D523" t="s">
        <v>2775</v>
      </c>
      <c r="E523" t="s">
        <v>4072</v>
      </c>
      <c r="F523" t="s">
        <v>4120</v>
      </c>
      <c r="G523" t="s">
        <v>2775</v>
      </c>
      <c r="H523" t="s">
        <v>4120</v>
      </c>
      <c r="I523" t="s">
        <v>733</v>
      </c>
      <c r="J523">
        <v>211888859.751894</v>
      </c>
    </row>
    <row r="524" spans="1:10" x14ac:dyDescent="0.4">
      <c r="A524">
        <v>200000758</v>
      </c>
      <c r="B524" t="s">
        <v>1243</v>
      </c>
      <c r="C524" t="s">
        <v>4067</v>
      </c>
      <c r="D524" t="s">
        <v>2775</v>
      </c>
      <c r="E524" t="s">
        <v>4084</v>
      </c>
      <c r="F524" t="s">
        <v>4121</v>
      </c>
      <c r="G524" t="s">
        <v>2775</v>
      </c>
      <c r="H524" t="s">
        <v>4121</v>
      </c>
      <c r="I524" t="s">
        <v>733</v>
      </c>
      <c r="J524">
        <v>1362972.387546591</v>
      </c>
    </row>
    <row r="525" spans="1:10" x14ac:dyDescent="0.4">
      <c r="A525">
        <v>200000758</v>
      </c>
      <c r="B525" t="s">
        <v>1243</v>
      </c>
      <c r="C525" t="s">
        <v>4067</v>
      </c>
      <c r="D525" t="s">
        <v>2775</v>
      </c>
      <c r="E525" t="s">
        <v>4078</v>
      </c>
      <c r="F525" t="s">
        <v>4122</v>
      </c>
      <c r="G525" t="s">
        <v>2775</v>
      </c>
      <c r="H525" t="s">
        <v>4122</v>
      </c>
      <c r="I525" t="s">
        <v>733</v>
      </c>
      <c r="J525">
        <v>174584311.40420899</v>
      </c>
    </row>
    <row r="526" spans="1:10" x14ac:dyDescent="0.4">
      <c r="A526">
        <v>200000758</v>
      </c>
      <c r="B526" t="s">
        <v>1243</v>
      </c>
      <c r="C526" t="s">
        <v>4067</v>
      </c>
      <c r="D526" t="s">
        <v>2775</v>
      </c>
      <c r="E526" t="s">
        <v>4072</v>
      </c>
      <c r="F526" t="s">
        <v>4123</v>
      </c>
      <c r="G526" t="s">
        <v>2775</v>
      </c>
      <c r="H526" t="s">
        <v>4123</v>
      </c>
      <c r="I526" t="s">
        <v>733</v>
      </c>
      <c r="J526">
        <v>19234763.069568761</v>
      </c>
    </row>
    <row r="527" spans="1:10" x14ac:dyDescent="0.4">
      <c r="A527">
        <v>200000758</v>
      </c>
      <c r="B527" t="s">
        <v>1243</v>
      </c>
      <c r="C527" t="s">
        <v>4067</v>
      </c>
      <c r="D527" t="s">
        <v>2775</v>
      </c>
      <c r="E527" t="s">
        <v>4072</v>
      </c>
      <c r="F527" t="s">
        <v>4124</v>
      </c>
      <c r="G527" t="s">
        <v>2775</v>
      </c>
      <c r="H527" t="s">
        <v>4124</v>
      </c>
      <c r="I527" t="s">
        <v>733</v>
      </c>
      <c r="J527">
        <v>6249171.3335185349</v>
      </c>
    </row>
    <row r="528" spans="1:10" x14ac:dyDescent="0.4">
      <c r="A528">
        <v>200000758</v>
      </c>
      <c r="B528" t="s">
        <v>1243</v>
      </c>
      <c r="C528" t="s">
        <v>4067</v>
      </c>
      <c r="D528" t="s">
        <v>2775</v>
      </c>
      <c r="E528" t="s">
        <v>4068</v>
      </c>
      <c r="F528" t="s">
        <v>4125</v>
      </c>
      <c r="G528" t="s">
        <v>2775</v>
      </c>
      <c r="H528" t="s">
        <v>4125</v>
      </c>
      <c r="I528" t="s">
        <v>733</v>
      </c>
      <c r="J528">
        <v>21320563.930731419</v>
      </c>
    </row>
    <row r="529" spans="1:10" x14ac:dyDescent="0.4">
      <c r="A529">
        <v>200000758</v>
      </c>
      <c r="B529" t="s">
        <v>1243</v>
      </c>
      <c r="C529" t="s">
        <v>4067</v>
      </c>
      <c r="D529" t="s">
        <v>2775</v>
      </c>
      <c r="E529" t="s">
        <v>4086</v>
      </c>
      <c r="F529" t="s">
        <v>4126</v>
      </c>
      <c r="G529" t="s">
        <v>2775</v>
      </c>
      <c r="H529" t="s">
        <v>4126</v>
      </c>
      <c r="I529" t="s">
        <v>733</v>
      </c>
      <c r="J529">
        <v>76030025.314839095</v>
      </c>
    </row>
    <row r="530" spans="1:10" x14ac:dyDescent="0.4">
      <c r="A530">
        <v>200000758</v>
      </c>
      <c r="B530" t="s">
        <v>1243</v>
      </c>
      <c r="C530" t="s">
        <v>4067</v>
      </c>
      <c r="D530" t="s">
        <v>2775</v>
      </c>
      <c r="E530" t="s">
        <v>4072</v>
      </c>
      <c r="F530" t="s">
        <v>4127</v>
      </c>
      <c r="G530" t="s">
        <v>2775</v>
      </c>
      <c r="H530" t="s">
        <v>4127</v>
      </c>
      <c r="I530" t="s">
        <v>733</v>
      </c>
      <c r="J530">
        <v>5434128865.165287</v>
      </c>
    </row>
    <row r="531" spans="1:10" x14ac:dyDescent="0.4">
      <c r="A531">
        <v>200000758</v>
      </c>
      <c r="B531" t="s">
        <v>1243</v>
      </c>
      <c r="C531" t="s">
        <v>4067</v>
      </c>
      <c r="D531" t="s">
        <v>2775</v>
      </c>
      <c r="E531" t="s">
        <v>4080</v>
      </c>
      <c r="F531" t="s">
        <v>4128</v>
      </c>
      <c r="G531" t="s">
        <v>2775</v>
      </c>
      <c r="H531" t="s">
        <v>4128</v>
      </c>
      <c r="I531" t="s">
        <v>733</v>
      </c>
      <c r="J531">
        <v>51134540.02182465</v>
      </c>
    </row>
    <row r="532" spans="1:10" x14ac:dyDescent="0.4">
      <c r="A532">
        <v>200000758</v>
      </c>
      <c r="B532" t="s">
        <v>1243</v>
      </c>
      <c r="C532" t="s">
        <v>4067</v>
      </c>
      <c r="D532" t="s">
        <v>2775</v>
      </c>
      <c r="E532" t="s">
        <v>4075</v>
      </c>
      <c r="F532" t="s">
        <v>4129</v>
      </c>
      <c r="G532" t="s">
        <v>2775</v>
      </c>
      <c r="H532" t="s">
        <v>4129</v>
      </c>
      <c r="I532" t="s">
        <v>733</v>
      </c>
      <c r="J532">
        <v>63945639.922933958</v>
      </c>
    </row>
    <row r="533" spans="1:10" x14ac:dyDescent="0.4">
      <c r="A533">
        <v>200000758</v>
      </c>
      <c r="B533" t="s">
        <v>1243</v>
      </c>
      <c r="C533" t="s">
        <v>4067</v>
      </c>
      <c r="D533" t="s">
        <v>2775</v>
      </c>
      <c r="E533" t="s">
        <v>4070</v>
      </c>
      <c r="F533" t="s">
        <v>4130</v>
      </c>
      <c r="G533" t="s">
        <v>2775</v>
      </c>
      <c r="H533" t="s">
        <v>4130</v>
      </c>
      <c r="I533" t="s">
        <v>733</v>
      </c>
      <c r="J533">
        <v>6853092226.4652395</v>
      </c>
    </row>
    <row r="534" spans="1:10" x14ac:dyDescent="0.4">
      <c r="A534">
        <v>200000758</v>
      </c>
      <c r="B534" t="s">
        <v>1243</v>
      </c>
      <c r="C534" t="s">
        <v>4067</v>
      </c>
      <c r="D534" t="s">
        <v>2775</v>
      </c>
      <c r="E534" t="s">
        <v>4072</v>
      </c>
      <c r="F534" t="s">
        <v>4131</v>
      </c>
      <c r="G534" t="s">
        <v>2775</v>
      </c>
      <c r="H534" t="s">
        <v>4131</v>
      </c>
      <c r="I534" t="s">
        <v>733</v>
      </c>
      <c r="J534">
        <v>25347983.030899368</v>
      </c>
    </row>
    <row r="535" spans="1:10" x14ac:dyDescent="0.4">
      <c r="A535">
        <v>200000758</v>
      </c>
      <c r="B535" t="s">
        <v>1243</v>
      </c>
      <c r="C535" t="s">
        <v>4067</v>
      </c>
      <c r="D535" t="s">
        <v>2775</v>
      </c>
      <c r="E535" t="s">
        <v>4080</v>
      </c>
      <c r="F535" t="s">
        <v>4132</v>
      </c>
      <c r="G535" t="s">
        <v>2775</v>
      </c>
      <c r="H535" t="s">
        <v>4132</v>
      </c>
      <c r="I535" t="s">
        <v>733</v>
      </c>
      <c r="J535">
        <v>43975704.418769203</v>
      </c>
    </row>
    <row r="536" spans="1:10" x14ac:dyDescent="0.4">
      <c r="A536">
        <v>200000758</v>
      </c>
      <c r="B536" t="s">
        <v>1243</v>
      </c>
      <c r="C536" t="s">
        <v>4067</v>
      </c>
      <c r="D536" t="s">
        <v>2775</v>
      </c>
      <c r="E536" t="s">
        <v>4072</v>
      </c>
      <c r="F536" t="s">
        <v>4133</v>
      </c>
      <c r="G536" t="s">
        <v>2775</v>
      </c>
      <c r="H536" t="s">
        <v>4133</v>
      </c>
      <c r="I536" t="s">
        <v>733</v>
      </c>
      <c r="J536">
        <v>26054096.63120722</v>
      </c>
    </row>
    <row r="537" spans="1:10" x14ac:dyDescent="0.4">
      <c r="A537">
        <v>200000758</v>
      </c>
      <c r="B537" t="s">
        <v>1243</v>
      </c>
      <c r="C537" t="s">
        <v>4067</v>
      </c>
      <c r="D537" t="s">
        <v>2775</v>
      </c>
      <c r="E537" t="s">
        <v>4068</v>
      </c>
      <c r="F537" t="s">
        <v>4134</v>
      </c>
      <c r="G537" t="s">
        <v>2775</v>
      </c>
      <c r="H537" t="s">
        <v>4134</v>
      </c>
      <c r="I537" t="s">
        <v>733</v>
      </c>
      <c r="J537">
        <v>2932841.8864311939</v>
      </c>
    </row>
    <row r="538" spans="1:10" x14ac:dyDescent="0.4">
      <c r="A538">
        <v>200000758</v>
      </c>
      <c r="B538" t="s">
        <v>1243</v>
      </c>
      <c r="C538" t="s">
        <v>4067</v>
      </c>
      <c r="D538" t="s">
        <v>2775</v>
      </c>
      <c r="E538" t="s">
        <v>4068</v>
      </c>
      <c r="F538" t="s">
        <v>4135</v>
      </c>
      <c r="G538" t="s">
        <v>2775</v>
      </c>
      <c r="H538" t="s">
        <v>4135</v>
      </c>
      <c r="I538" t="s">
        <v>733</v>
      </c>
      <c r="J538">
        <v>104178746.17246281</v>
      </c>
    </row>
    <row r="539" spans="1:10" x14ac:dyDescent="0.4">
      <c r="A539">
        <v>200000758</v>
      </c>
      <c r="B539" t="s">
        <v>1243</v>
      </c>
      <c r="C539" t="s">
        <v>4067</v>
      </c>
      <c r="D539" t="s">
        <v>2775</v>
      </c>
      <c r="E539" t="s">
        <v>4072</v>
      </c>
      <c r="F539" t="s">
        <v>4136</v>
      </c>
      <c r="G539" t="s">
        <v>2775</v>
      </c>
      <c r="H539" t="s">
        <v>4136</v>
      </c>
      <c r="I539" t="s">
        <v>733</v>
      </c>
      <c r="J539">
        <v>27446751.392695509</v>
      </c>
    </row>
    <row r="540" spans="1:10" x14ac:dyDescent="0.4">
      <c r="A540">
        <v>200000758</v>
      </c>
      <c r="B540" t="s">
        <v>1243</v>
      </c>
      <c r="C540" t="s">
        <v>4067</v>
      </c>
      <c r="D540" t="s">
        <v>2775</v>
      </c>
      <c r="E540" t="s">
        <v>4084</v>
      </c>
      <c r="F540" t="s">
        <v>4137</v>
      </c>
      <c r="G540" t="s">
        <v>2775</v>
      </c>
      <c r="H540" t="s">
        <v>4137</v>
      </c>
      <c r="I540" t="s">
        <v>733</v>
      </c>
      <c r="J540">
        <v>2049426651.007484</v>
      </c>
    </row>
    <row r="541" spans="1:10" x14ac:dyDescent="0.4">
      <c r="A541">
        <v>200000758</v>
      </c>
      <c r="B541" t="s">
        <v>1243</v>
      </c>
      <c r="C541" t="s">
        <v>4067</v>
      </c>
      <c r="D541" t="s">
        <v>2775</v>
      </c>
      <c r="E541" t="s">
        <v>4080</v>
      </c>
      <c r="F541" t="s">
        <v>4138</v>
      </c>
      <c r="G541" t="s">
        <v>2775</v>
      </c>
      <c r="H541" t="s">
        <v>4138</v>
      </c>
      <c r="I541" t="s">
        <v>733</v>
      </c>
      <c r="J541">
        <v>10226908.00436493</v>
      </c>
    </row>
    <row r="542" spans="1:10" x14ac:dyDescent="0.4">
      <c r="A542">
        <v>200000758</v>
      </c>
      <c r="B542" t="s">
        <v>1243</v>
      </c>
      <c r="C542" t="s">
        <v>4067</v>
      </c>
      <c r="D542" t="s">
        <v>2775</v>
      </c>
      <c r="E542" t="s">
        <v>4078</v>
      </c>
      <c r="F542" t="s">
        <v>4139</v>
      </c>
      <c r="G542" t="s">
        <v>2775</v>
      </c>
      <c r="H542" t="s">
        <v>4139</v>
      </c>
      <c r="I542" t="s">
        <v>733</v>
      </c>
      <c r="J542">
        <v>1553890795.863559</v>
      </c>
    </row>
    <row r="543" spans="1:10" x14ac:dyDescent="0.4">
      <c r="A543">
        <v>200000758</v>
      </c>
      <c r="B543" t="s">
        <v>1243</v>
      </c>
      <c r="C543" t="s">
        <v>4067</v>
      </c>
      <c r="D543" t="s">
        <v>2775</v>
      </c>
      <c r="E543" t="s">
        <v>4080</v>
      </c>
      <c r="F543" t="s">
        <v>4140</v>
      </c>
      <c r="G543" t="s">
        <v>2775</v>
      </c>
      <c r="H543" t="s">
        <v>4140</v>
      </c>
      <c r="I543" t="s">
        <v>733</v>
      </c>
      <c r="J543">
        <v>10226908.00436493</v>
      </c>
    </row>
    <row r="544" spans="1:10" x14ac:dyDescent="0.4">
      <c r="A544">
        <v>200000758</v>
      </c>
      <c r="B544" t="s">
        <v>1243</v>
      </c>
      <c r="C544" t="s">
        <v>4067</v>
      </c>
      <c r="D544" t="s">
        <v>2775</v>
      </c>
      <c r="E544" t="s">
        <v>4072</v>
      </c>
      <c r="F544" t="s">
        <v>4141</v>
      </c>
      <c r="G544" t="s">
        <v>2775</v>
      </c>
      <c r="H544" t="s">
        <v>4141</v>
      </c>
      <c r="I544" t="s">
        <v>733</v>
      </c>
      <c r="J544">
        <v>626110769.87277853</v>
      </c>
    </row>
    <row r="545" spans="1:10" x14ac:dyDescent="0.4">
      <c r="A545">
        <v>200000758</v>
      </c>
      <c r="B545" t="s">
        <v>1243</v>
      </c>
      <c r="C545" t="s">
        <v>4067</v>
      </c>
      <c r="D545" t="s">
        <v>2775</v>
      </c>
      <c r="E545" t="s">
        <v>4080</v>
      </c>
      <c r="F545" t="s">
        <v>4142</v>
      </c>
      <c r="G545" t="s">
        <v>2775</v>
      </c>
      <c r="H545" t="s">
        <v>4142</v>
      </c>
      <c r="I545" t="s">
        <v>733</v>
      </c>
      <c r="J545">
        <v>20453816.00872986</v>
      </c>
    </row>
    <row r="546" spans="1:10" x14ac:dyDescent="0.4">
      <c r="A546">
        <v>200000758</v>
      </c>
      <c r="B546" t="s">
        <v>1243</v>
      </c>
      <c r="C546" t="s">
        <v>4067</v>
      </c>
      <c r="D546" t="s">
        <v>2775</v>
      </c>
      <c r="E546" t="s">
        <v>4084</v>
      </c>
      <c r="F546" t="s">
        <v>4143</v>
      </c>
      <c r="G546" t="s">
        <v>2775</v>
      </c>
      <c r="H546" t="s">
        <v>4143</v>
      </c>
      <c r="I546" t="s">
        <v>733</v>
      </c>
      <c r="J546">
        <v>58301685.880122341</v>
      </c>
    </row>
    <row r="547" spans="1:10" x14ac:dyDescent="0.4">
      <c r="A547">
        <v>200000758</v>
      </c>
      <c r="B547" t="s">
        <v>1243</v>
      </c>
      <c r="C547" t="s">
        <v>4067</v>
      </c>
      <c r="D547" t="s">
        <v>2775</v>
      </c>
      <c r="E547" t="s">
        <v>4072</v>
      </c>
      <c r="F547" t="s">
        <v>4144</v>
      </c>
      <c r="G547" t="s">
        <v>2775</v>
      </c>
      <c r="H547" t="s">
        <v>4144</v>
      </c>
      <c r="I547" t="s">
        <v>733</v>
      </c>
      <c r="J547">
        <v>8238094.4850422954</v>
      </c>
    </row>
    <row r="548" spans="1:10" x14ac:dyDescent="0.4">
      <c r="A548">
        <v>200000758</v>
      </c>
      <c r="B548" t="s">
        <v>1243</v>
      </c>
      <c r="C548" t="s">
        <v>4067</v>
      </c>
      <c r="D548" t="s">
        <v>2775</v>
      </c>
      <c r="E548" t="s">
        <v>4082</v>
      </c>
      <c r="F548" t="s">
        <v>4145</v>
      </c>
      <c r="G548" t="s">
        <v>2775</v>
      </c>
      <c r="H548" t="s">
        <v>4145</v>
      </c>
      <c r="I548" t="s">
        <v>733</v>
      </c>
      <c r="J548">
        <v>218181102.3881759</v>
      </c>
    </row>
    <row r="549" spans="1:10" x14ac:dyDescent="0.4">
      <c r="A549">
        <v>200000758</v>
      </c>
      <c r="B549" t="s">
        <v>1243</v>
      </c>
      <c r="C549" t="s">
        <v>4067</v>
      </c>
      <c r="D549" t="s">
        <v>2775</v>
      </c>
      <c r="E549" t="s">
        <v>4078</v>
      </c>
      <c r="F549" t="s">
        <v>4146</v>
      </c>
      <c r="G549" t="s">
        <v>2775</v>
      </c>
      <c r="H549" t="s">
        <v>4146</v>
      </c>
      <c r="I549" t="s">
        <v>733</v>
      </c>
      <c r="J549">
        <v>4992012669.6002855</v>
      </c>
    </row>
    <row r="550" spans="1:10" x14ac:dyDescent="0.4">
      <c r="A550">
        <v>200000758</v>
      </c>
      <c r="B550" t="s">
        <v>1243</v>
      </c>
      <c r="C550" t="s">
        <v>4067</v>
      </c>
      <c r="D550" t="s">
        <v>2775</v>
      </c>
      <c r="E550" t="s">
        <v>4072</v>
      </c>
      <c r="F550" t="s">
        <v>4147</v>
      </c>
      <c r="G550" t="s">
        <v>2775</v>
      </c>
      <c r="H550" t="s">
        <v>4147</v>
      </c>
      <c r="I550" t="s">
        <v>733</v>
      </c>
      <c r="J550">
        <v>13572907.03767447</v>
      </c>
    </row>
    <row r="551" spans="1:10" x14ac:dyDescent="0.4">
      <c r="A551">
        <v>200000758</v>
      </c>
      <c r="B551" t="s">
        <v>1243</v>
      </c>
      <c r="C551" t="s">
        <v>4067</v>
      </c>
      <c r="D551" t="s">
        <v>2775</v>
      </c>
      <c r="E551" t="s">
        <v>4078</v>
      </c>
      <c r="F551" t="s">
        <v>4148</v>
      </c>
      <c r="G551" t="s">
        <v>2775</v>
      </c>
      <c r="H551" t="s">
        <v>4148</v>
      </c>
      <c r="I551" t="s">
        <v>733</v>
      </c>
      <c r="J551">
        <v>166270336.60569099</v>
      </c>
    </row>
    <row r="552" spans="1:10" x14ac:dyDescent="0.4">
      <c r="A552">
        <v>200000758</v>
      </c>
      <c r="B552" t="s">
        <v>1243</v>
      </c>
      <c r="C552" t="s">
        <v>4067</v>
      </c>
      <c r="D552" t="s">
        <v>2775</v>
      </c>
      <c r="E552" t="s">
        <v>4082</v>
      </c>
      <c r="F552" t="s">
        <v>4149</v>
      </c>
      <c r="G552" t="s">
        <v>2775</v>
      </c>
      <c r="H552" t="s">
        <v>4149</v>
      </c>
      <c r="I552" t="s">
        <v>733</v>
      </c>
      <c r="J552">
        <v>609242993.53308427</v>
      </c>
    </row>
    <row r="553" spans="1:10" x14ac:dyDescent="0.4">
      <c r="A553">
        <v>200000758</v>
      </c>
      <c r="B553" t="s">
        <v>1243</v>
      </c>
      <c r="C553" t="s">
        <v>4067</v>
      </c>
      <c r="D553" t="s">
        <v>2775</v>
      </c>
      <c r="E553" t="s">
        <v>4080</v>
      </c>
      <c r="F553" t="s">
        <v>4150</v>
      </c>
      <c r="G553" t="s">
        <v>2775</v>
      </c>
      <c r="H553" t="s">
        <v>4150</v>
      </c>
      <c r="I553" t="s">
        <v>733</v>
      </c>
      <c r="J553">
        <v>954170516.80724788</v>
      </c>
    </row>
    <row r="554" spans="1:10" x14ac:dyDescent="0.4">
      <c r="A554">
        <v>200000758</v>
      </c>
      <c r="B554" t="s">
        <v>1243</v>
      </c>
      <c r="C554" t="s">
        <v>4067</v>
      </c>
      <c r="D554" t="s">
        <v>2775</v>
      </c>
      <c r="E554" t="s">
        <v>4068</v>
      </c>
      <c r="F554" t="s">
        <v>4151</v>
      </c>
      <c r="G554" t="s">
        <v>2775</v>
      </c>
      <c r="H554" t="s">
        <v>4151</v>
      </c>
      <c r="I554" t="s">
        <v>733</v>
      </c>
      <c r="J554">
        <v>949463157.1225028</v>
      </c>
    </row>
    <row r="555" spans="1:10" x14ac:dyDescent="0.4">
      <c r="A555">
        <v>200000758</v>
      </c>
      <c r="B555" t="s">
        <v>1243</v>
      </c>
      <c r="C555" t="s">
        <v>4067</v>
      </c>
      <c r="D555" t="s">
        <v>2775</v>
      </c>
      <c r="E555" t="s">
        <v>4068</v>
      </c>
      <c r="F555" t="s">
        <v>4152</v>
      </c>
      <c r="G555" t="s">
        <v>2775</v>
      </c>
      <c r="H555" t="s">
        <v>4152</v>
      </c>
      <c r="I555" t="s">
        <v>733</v>
      </c>
      <c r="J555">
        <v>7546740.5262353243</v>
      </c>
    </row>
    <row r="556" spans="1:10" x14ac:dyDescent="0.4">
      <c r="A556">
        <v>200000758</v>
      </c>
      <c r="B556" t="s">
        <v>1243</v>
      </c>
      <c r="C556" t="s">
        <v>4067</v>
      </c>
      <c r="D556" t="s">
        <v>2775</v>
      </c>
      <c r="E556" t="s">
        <v>4068</v>
      </c>
      <c r="F556" t="s">
        <v>4153</v>
      </c>
      <c r="G556" t="s">
        <v>2775</v>
      </c>
      <c r="H556" t="s">
        <v>4153</v>
      </c>
      <c r="I556" t="s">
        <v>733</v>
      </c>
      <c r="J556">
        <v>80982432.738590494</v>
      </c>
    </row>
    <row r="557" spans="1:10" x14ac:dyDescent="0.4">
      <c r="A557">
        <v>200000758</v>
      </c>
      <c r="B557" t="s">
        <v>1243</v>
      </c>
      <c r="C557" t="s">
        <v>4067</v>
      </c>
      <c r="D557" t="s">
        <v>2775</v>
      </c>
      <c r="E557" t="s">
        <v>4072</v>
      </c>
      <c r="F557" t="s">
        <v>4154</v>
      </c>
      <c r="G557" t="s">
        <v>2775</v>
      </c>
      <c r="H557" t="s">
        <v>4154</v>
      </c>
      <c r="I557" t="s">
        <v>733</v>
      </c>
      <c r="J557">
        <v>57562475.974761173</v>
      </c>
    </row>
    <row r="558" spans="1:10" x14ac:dyDescent="0.4">
      <c r="A558">
        <v>200000758</v>
      </c>
      <c r="B558" t="s">
        <v>1243</v>
      </c>
      <c r="C558" t="s">
        <v>4067</v>
      </c>
      <c r="D558" t="s">
        <v>2775</v>
      </c>
      <c r="E558" t="s">
        <v>4082</v>
      </c>
      <c r="F558" t="s">
        <v>4155</v>
      </c>
      <c r="G558" t="s">
        <v>2775</v>
      </c>
      <c r="H558" t="s">
        <v>4155</v>
      </c>
      <c r="I558" t="s">
        <v>733</v>
      </c>
      <c r="J558">
        <v>48998298.417683557</v>
      </c>
    </row>
    <row r="559" spans="1:10" x14ac:dyDescent="0.4">
      <c r="A559">
        <v>200000758</v>
      </c>
      <c r="B559" t="s">
        <v>1243</v>
      </c>
      <c r="C559" t="s">
        <v>4067</v>
      </c>
      <c r="D559" t="s">
        <v>2775</v>
      </c>
      <c r="E559" t="s">
        <v>4072</v>
      </c>
      <c r="F559" t="s">
        <v>4156</v>
      </c>
      <c r="G559" t="s">
        <v>2775</v>
      </c>
      <c r="H559" t="s">
        <v>4156</v>
      </c>
      <c r="I559" t="s">
        <v>733</v>
      </c>
      <c r="J559">
        <v>5213826.629625693</v>
      </c>
    </row>
    <row r="560" spans="1:10" x14ac:dyDescent="0.4">
      <c r="A560">
        <v>200000758</v>
      </c>
      <c r="B560" t="s">
        <v>1243</v>
      </c>
      <c r="C560" t="s">
        <v>4067</v>
      </c>
      <c r="D560" t="s">
        <v>2775</v>
      </c>
      <c r="E560" t="s">
        <v>4072</v>
      </c>
      <c r="F560" t="s">
        <v>4157</v>
      </c>
      <c r="G560" t="s">
        <v>2775</v>
      </c>
      <c r="H560" t="s">
        <v>4157</v>
      </c>
      <c r="I560" t="s">
        <v>733</v>
      </c>
      <c r="J560">
        <v>10772892.78813223</v>
      </c>
    </row>
    <row r="561" spans="1:10" x14ac:dyDescent="0.4">
      <c r="A561">
        <v>200000758</v>
      </c>
      <c r="B561" t="s">
        <v>1243</v>
      </c>
      <c r="C561" t="s">
        <v>4067</v>
      </c>
      <c r="D561" t="s">
        <v>2775</v>
      </c>
      <c r="E561" t="s">
        <v>4068</v>
      </c>
      <c r="F561" t="s">
        <v>4158</v>
      </c>
      <c r="G561" t="s">
        <v>2775</v>
      </c>
      <c r="H561" t="s">
        <v>4158</v>
      </c>
      <c r="I561" t="s">
        <v>733</v>
      </c>
      <c r="J561">
        <v>204500273.0820494</v>
      </c>
    </row>
    <row r="562" spans="1:10" x14ac:dyDescent="0.4">
      <c r="A562">
        <v>200000758</v>
      </c>
      <c r="B562" t="s">
        <v>1243</v>
      </c>
      <c r="C562" t="s">
        <v>4067</v>
      </c>
      <c r="D562" t="s">
        <v>2775</v>
      </c>
      <c r="E562" t="s">
        <v>4068</v>
      </c>
      <c r="F562" t="s">
        <v>4159</v>
      </c>
      <c r="G562" t="s">
        <v>2775</v>
      </c>
      <c r="H562" t="s">
        <v>4159</v>
      </c>
      <c r="I562" t="s">
        <v>733</v>
      </c>
      <c r="J562">
        <v>6886415.880304669</v>
      </c>
    </row>
    <row r="563" spans="1:10" x14ac:dyDescent="0.4">
      <c r="A563">
        <v>200000758</v>
      </c>
      <c r="B563" t="s">
        <v>1243</v>
      </c>
      <c r="C563" t="s">
        <v>4067</v>
      </c>
      <c r="D563" t="s">
        <v>2775</v>
      </c>
      <c r="E563" t="s">
        <v>4082</v>
      </c>
      <c r="F563" t="s">
        <v>4160</v>
      </c>
      <c r="G563" t="s">
        <v>2775</v>
      </c>
      <c r="H563" t="s">
        <v>4160</v>
      </c>
      <c r="I563" t="s">
        <v>733</v>
      </c>
      <c r="J563">
        <v>566716168.49132109</v>
      </c>
    </row>
    <row r="564" spans="1:10" x14ac:dyDescent="0.4">
      <c r="A564">
        <v>200000758</v>
      </c>
      <c r="B564" t="s">
        <v>1243</v>
      </c>
      <c r="C564" t="s">
        <v>4067</v>
      </c>
      <c r="D564" t="s">
        <v>2775</v>
      </c>
      <c r="E564" t="s">
        <v>4080</v>
      </c>
      <c r="F564" t="s">
        <v>4161</v>
      </c>
      <c r="G564" t="s">
        <v>2775</v>
      </c>
      <c r="H564" t="s">
        <v>4161</v>
      </c>
      <c r="I564" t="s">
        <v>733</v>
      </c>
      <c r="J564">
        <v>269990371.31523412</v>
      </c>
    </row>
    <row r="565" spans="1:10" x14ac:dyDescent="0.4">
      <c r="A565">
        <v>200000758</v>
      </c>
      <c r="B565" t="s">
        <v>1243</v>
      </c>
      <c r="C565" t="s">
        <v>4067</v>
      </c>
      <c r="D565" t="s">
        <v>2775</v>
      </c>
      <c r="E565" t="s">
        <v>4082</v>
      </c>
      <c r="F565" t="s">
        <v>4162</v>
      </c>
      <c r="G565" t="s">
        <v>2775</v>
      </c>
      <c r="H565" t="s">
        <v>4162</v>
      </c>
      <c r="I565" t="s">
        <v>733</v>
      </c>
      <c r="J565">
        <v>55469771.793604016</v>
      </c>
    </row>
    <row r="566" spans="1:10" x14ac:dyDescent="0.4">
      <c r="A566">
        <v>200000758</v>
      </c>
      <c r="B566" t="s">
        <v>1243</v>
      </c>
      <c r="C566" t="s">
        <v>4067</v>
      </c>
      <c r="D566" t="s">
        <v>2775</v>
      </c>
      <c r="E566" t="s">
        <v>4080</v>
      </c>
      <c r="F566" t="s">
        <v>4163</v>
      </c>
      <c r="G566" t="s">
        <v>2775</v>
      </c>
      <c r="H566" t="s">
        <v>4163</v>
      </c>
      <c r="I566" t="s">
        <v>733</v>
      </c>
      <c r="J566">
        <v>115564060.4493237</v>
      </c>
    </row>
    <row r="567" spans="1:10" x14ac:dyDescent="0.4">
      <c r="A567">
        <v>200000758</v>
      </c>
      <c r="B567" t="s">
        <v>1243</v>
      </c>
      <c r="C567" t="s">
        <v>4067</v>
      </c>
      <c r="D567" t="s">
        <v>2775</v>
      </c>
      <c r="E567" t="s">
        <v>4068</v>
      </c>
      <c r="F567" t="s">
        <v>4164</v>
      </c>
      <c r="G567" t="s">
        <v>2775</v>
      </c>
      <c r="H567" t="s">
        <v>4164</v>
      </c>
      <c r="I567" t="s">
        <v>733</v>
      </c>
      <c r="J567">
        <v>3443207.940152335</v>
      </c>
    </row>
    <row r="568" spans="1:10" x14ac:dyDescent="0.4">
      <c r="A568">
        <v>200000758</v>
      </c>
      <c r="B568" t="s">
        <v>1243</v>
      </c>
      <c r="C568" t="s">
        <v>4067</v>
      </c>
      <c r="D568" t="s">
        <v>2775</v>
      </c>
      <c r="E568" t="s">
        <v>4070</v>
      </c>
      <c r="F568" t="s">
        <v>4165</v>
      </c>
      <c r="G568" t="s">
        <v>2775</v>
      </c>
      <c r="H568" t="s">
        <v>4165</v>
      </c>
      <c r="I568" t="s">
        <v>733</v>
      </c>
      <c r="J568">
        <v>88297791.906956777</v>
      </c>
    </row>
    <row r="569" spans="1:10" x14ac:dyDescent="0.4">
      <c r="A569">
        <v>200000758</v>
      </c>
      <c r="B569" t="s">
        <v>1243</v>
      </c>
      <c r="C569" t="s">
        <v>4067</v>
      </c>
      <c r="D569" t="s">
        <v>2775</v>
      </c>
      <c r="E569" t="s">
        <v>4086</v>
      </c>
      <c r="F569" t="s">
        <v>4166</v>
      </c>
      <c r="G569" t="s">
        <v>2775</v>
      </c>
      <c r="H569" t="s">
        <v>4166</v>
      </c>
      <c r="I569" t="s">
        <v>733</v>
      </c>
      <c r="J569">
        <v>61408866.600446977</v>
      </c>
    </row>
    <row r="570" spans="1:10" x14ac:dyDescent="0.4">
      <c r="A570">
        <v>200000758</v>
      </c>
      <c r="B570" t="s">
        <v>1243</v>
      </c>
      <c r="C570" t="s">
        <v>4067</v>
      </c>
      <c r="D570" t="s">
        <v>2775</v>
      </c>
      <c r="E570" t="s">
        <v>4082</v>
      </c>
      <c r="F570" t="s">
        <v>4167</v>
      </c>
      <c r="G570" t="s">
        <v>2775</v>
      </c>
      <c r="H570" t="s">
        <v>4167</v>
      </c>
      <c r="I570" t="s">
        <v>733</v>
      </c>
      <c r="J570">
        <v>375345455.80338728</v>
      </c>
    </row>
    <row r="571" spans="1:10" x14ac:dyDescent="0.4">
      <c r="A571">
        <v>200000758</v>
      </c>
      <c r="B571" t="s">
        <v>1243</v>
      </c>
      <c r="C571" t="s">
        <v>4067</v>
      </c>
      <c r="D571" t="s">
        <v>2775</v>
      </c>
      <c r="E571" t="s">
        <v>4082</v>
      </c>
      <c r="F571" t="s">
        <v>4168</v>
      </c>
      <c r="G571" t="s">
        <v>2775</v>
      </c>
      <c r="H571" t="s">
        <v>4168</v>
      </c>
      <c r="I571" t="s">
        <v>733</v>
      </c>
      <c r="J571">
        <v>216332109.99505571</v>
      </c>
    </row>
    <row r="572" spans="1:10" x14ac:dyDescent="0.4">
      <c r="A572">
        <v>200000758</v>
      </c>
      <c r="B572" t="s">
        <v>1243</v>
      </c>
      <c r="C572" t="s">
        <v>4067</v>
      </c>
      <c r="D572" t="s">
        <v>2775</v>
      </c>
      <c r="E572" t="s">
        <v>4068</v>
      </c>
      <c r="F572" t="s">
        <v>4169</v>
      </c>
      <c r="G572" t="s">
        <v>2775</v>
      </c>
      <c r="H572" t="s">
        <v>4169</v>
      </c>
      <c r="I572" t="s">
        <v>733</v>
      </c>
      <c r="J572">
        <v>361659191.55335641</v>
      </c>
    </row>
    <row r="573" spans="1:10" x14ac:dyDescent="0.4">
      <c r="A573">
        <v>200000758</v>
      </c>
      <c r="B573" t="s">
        <v>1243</v>
      </c>
      <c r="C573" t="s">
        <v>4067</v>
      </c>
      <c r="D573" t="s">
        <v>2775</v>
      </c>
      <c r="E573" t="s">
        <v>4078</v>
      </c>
      <c r="F573" t="s">
        <v>4170</v>
      </c>
      <c r="G573" t="s">
        <v>2775</v>
      </c>
      <c r="H573" t="s">
        <v>4170</v>
      </c>
      <c r="I573" t="s">
        <v>733</v>
      </c>
      <c r="J573">
        <v>3903288783.201818</v>
      </c>
    </row>
    <row r="574" spans="1:10" x14ac:dyDescent="0.4">
      <c r="A574">
        <v>200000758</v>
      </c>
      <c r="B574" t="s">
        <v>1243</v>
      </c>
      <c r="C574" t="s">
        <v>4067</v>
      </c>
      <c r="D574" t="s">
        <v>2775</v>
      </c>
      <c r="E574" t="s">
        <v>4082</v>
      </c>
      <c r="F574" t="s">
        <v>4171</v>
      </c>
      <c r="G574" t="s">
        <v>2775</v>
      </c>
      <c r="H574" t="s">
        <v>4171</v>
      </c>
      <c r="I574" t="s">
        <v>733</v>
      </c>
      <c r="J574">
        <v>23112404.914001688</v>
      </c>
    </row>
    <row r="575" spans="1:10" x14ac:dyDescent="0.4">
      <c r="A575">
        <v>200000758</v>
      </c>
      <c r="B575" t="s">
        <v>1243</v>
      </c>
      <c r="C575" t="s">
        <v>4067</v>
      </c>
      <c r="D575" t="s">
        <v>2775</v>
      </c>
      <c r="E575" t="s">
        <v>4080</v>
      </c>
      <c r="F575" t="s">
        <v>4172</v>
      </c>
      <c r="G575" t="s">
        <v>2775</v>
      </c>
      <c r="H575" t="s">
        <v>4172</v>
      </c>
      <c r="I575" t="s">
        <v>733</v>
      </c>
      <c r="J575">
        <v>99201007.642339811</v>
      </c>
    </row>
    <row r="576" spans="1:10" x14ac:dyDescent="0.4">
      <c r="A576">
        <v>200000758</v>
      </c>
      <c r="B576" t="s">
        <v>1243</v>
      </c>
      <c r="C576" t="s">
        <v>4067</v>
      </c>
      <c r="D576" t="s">
        <v>2775</v>
      </c>
      <c r="E576" t="s">
        <v>4070</v>
      </c>
      <c r="F576" t="s">
        <v>4173</v>
      </c>
      <c r="G576" t="s">
        <v>2775</v>
      </c>
      <c r="H576" t="s">
        <v>4173</v>
      </c>
      <c r="I576" t="s">
        <v>733</v>
      </c>
      <c r="J576">
        <v>1089298252.828191</v>
      </c>
    </row>
    <row r="577" spans="1:10" x14ac:dyDescent="0.4">
      <c r="A577">
        <v>200000758</v>
      </c>
      <c r="B577" t="s">
        <v>1243</v>
      </c>
      <c r="C577" t="s">
        <v>4067</v>
      </c>
      <c r="D577" t="s">
        <v>2775</v>
      </c>
      <c r="E577" t="s">
        <v>4072</v>
      </c>
      <c r="F577" t="s">
        <v>4174</v>
      </c>
      <c r="G577" t="s">
        <v>2775</v>
      </c>
      <c r="H577" t="s">
        <v>4174</v>
      </c>
      <c r="I577" t="s">
        <v>733</v>
      </c>
      <c r="J577">
        <v>48431137.856066152</v>
      </c>
    </row>
    <row r="578" spans="1:10" x14ac:dyDescent="0.4">
      <c r="A578">
        <v>200000758</v>
      </c>
      <c r="B578" t="s">
        <v>1243</v>
      </c>
      <c r="C578" t="s">
        <v>4067</v>
      </c>
      <c r="D578" t="s">
        <v>2775</v>
      </c>
      <c r="E578" t="s">
        <v>4082</v>
      </c>
      <c r="F578" t="s">
        <v>4175</v>
      </c>
      <c r="G578" t="s">
        <v>2775</v>
      </c>
      <c r="H578" t="s">
        <v>4175</v>
      </c>
      <c r="I578" t="s">
        <v>733</v>
      </c>
      <c r="J578">
        <v>4622480.9828003366</v>
      </c>
    </row>
    <row r="579" spans="1:10" x14ac:dyDescent="0.4">
      <c r="A579">
        <v>200000758</v>
      </c>
      <c r="B579" t="s">
        <v>1243</v>
      </c>
      <c r="C579" t="s">
        <v>4067</v>
      </c>
      <c r="D579" t="s">
        <v>2775</v>
      </c>
      <c r="E579" t="s">
        <v>4072</v>
      </c>
      <c r="F579" t="s">
        <v>4176</v>
      </c>
      <c r="G579" t="s">
        <v>2775</v>
      </c>
      <c r="H579" t="s">
        <v>4176</v>
      </c>
      <c r="I579" t="s">
        <v>733</v>
      </c>
      <c r="J579">
        <v>66455812.925788291</v>
      </c>
    </row>
    <row r="580" spans="1:10" x14ac:dyDescent="0.4">
      <c r="A580">
        <v>200000758</v>
      </c>
      <c r="B580" t="s">
        <v>1243</v>
      </c>
      <c r="C580" t="s">
        <v>4067</v>
      </c>
      <c r="D580" t="s">
        <v>2775</v>
      </c>
      <c r="E580" t="s">
        <v>4072</v>
      </c>
      <c r="F580" t="s">
        <v>4177</v>
      </c>
      <c r="G580" t="s">
        <v>2775</v>
      </c>
      <c r="H580" t="s">
        <v>4177</v>
      </c>
      <c r="I580" t="s">
        <v>733</v>
      </c>
      <c r="J580">
        <v>45626242.715703711</v>
      </c>
    </row>
    <row r="581" spans="1:10" x14ac:dyDescent="0.4">
      <c r="A581">
        <v>200000758</v>
      </c>
      <c r="B581" t="s">
        <v>1243</v>
      </c>
      <c r="C581" t="s">
        <v>4067</v>
      </c>
      <c r="D581" t="s">
        <v>2775</v>
      </c>
      <c r="E581" t="s">
        <v>4075</v>
      </c>
      <c r="F581" t="s">
        <v>4178</v>
      </c>
      <c r="G581" t="s">
        <v>2775</v>
      </c>
      <c r="H581" t="s">
        <v>4178</v>
      </c>
      <c r="I581" t="s">
        <v>733</v>
      </c>
      <c r="J581">
        <v>98050596.974621743</v>
      </c>
    </row>
    <row r="582" spans="1:10" x14ac:dyDescent="0.4">
      <c r="A582">
        <v>200000758</v>
      </c>
      <c r="B582" t="s">
        <v>1243</v>
      </c>
      <c r="C582" t="s">
        <v>4067</v>
      </c>
      <c r="D582" t="s">
        <v>2775</v>
      </c>
      <c r="E582" t="s">
        <v>4070</v>
      </c>
      <c r="F582" t="s">
        <v>4179</v>
      </c>
      <c r="G582" t="s">
        <v>2775</v>
      </c>
      <c r="H582" t="s">
        <v>4179</v>
      </c>
      <c r="I582" t="s">
        <v>733</v>
      </c>
      <c r="J582">
        <v>1552098237.6610861</v>
      </c>
    </row>
    <row r="583" spans="1:10" x14ac:dyDescent="0.4">
      <c r="A583">
        <v>200000758</v>
      </c>
      <c r="B583" t="s">
        <v>1243</v>
      </c>
      <c r="C583" t="s">
        <v>4067</v>
      </c>
      <c r="D583" t="s">
        <v>2775</v>
      </c>
      <c r="E583" t="s">
        <v>4080</v>
      </c>
      <c r="F583" t="s">
        <v>4180</v>
      </c>
      <c r="G583" t="s">
        <v>2775</v>
      </c>
      <c r="H583" t="s">
        <v>4180</v>
      </c>
      <c r="I583" t="s">
        <v>733</v>
      </c>
      <c r="J583">
        <v>142154021.26067251</v>
      </c>
    </row>
    <row r="584" spans="1:10" x14ac:dyDescent="0.4">
      <c r="A584">
        <v>200000758</v>
      </c>
      <c r="B584" t="s">
        <v>1243</v>
      </c>
      <c r="C584" t="s">
        <v>4067</v>
      </c>
      <c r="D584" t="s">
        <v>2775</v>
      </c>
      <c r="E584" t="s">
        <v>4072</v>
      </c>
      <c r="F584" t="s">
        <v>4181</v>
      </c>
      <c r="G584" t="s">
        <v>2775</v>
      </c>
      <c r="H584" t="s">
        <v>4181</v>
      </c>
      <c r="I584" t="s">
        <v>733</v>
      </c>
      <c r="J584">
        <v>173528397.11194441</v>
      </c>
    </row>
    <row r="585" spans="1:10" x14ac:dyDescent="0.4">
      <c r="A585">
        <v>200000758</v>
      </c>
      <c r="B585" t="s">
        <v>1243</v>
      </c>
      <c r="C585" t="s">
        <v>4067</v>
      </c>
      <c r="D585" t="s">
        <v>2775</v>
      </c>
      <c r="E585" t="s">
        <v>4068</v>
      </c>
      <c r="F585" t="s">
        <v>4182</v>
      </c>
      <c r="G585" t="s">
        <v>2775</v>
      </c>
      <c r="H585" t="s">
        <v>4182</v>
      </c>
      <c r="I585" t="s">
        <v>733</v>
      </c>
      <c r="J585">
        <v>8321930.5890494594</v>
      </c>
    </row>
    <row r="586" spans="1:10" x14ac:dyDescent="0.4">
      <c r="A586">
        <v>200000758</v>
      </c>
      <c r="B586" t="s">
        <v>1243</v>
      </c>
      <c r="C586" t="s">
        <v>4067</v>
      </c>
      <c r="D586" t="s">
        <v>2775</v>
      </c>
      <c r="E586" t="s">
        <v>4070</v>
      </c>
      <c r="F586" t="s">
        <v>4183</v>
      </c>
      <c r="G586" t="s">
        <v>2775</v>
      </c>
      <c r="H586" t="s">
        <v>4183</v>
      </c>
      <c r="I586" t="s">
        <v>733</v>
      </c>
      <c r="J586">
        <v>1671137630.1876471</v>
      </c>
    </row>
    <row r="587" spans="1:10" x14ac:dyDescent="0.4">
      <c r="A587">
        <v>200000758</v>
      </c>
      <c r="B587" t="s">
        <v>1243</v>
      </c>
      <c r="C587" t="s">
        <v>4067</v>
      </c>
      <c r="D587" t="s">
        <v>2775</v>
      </c>
      <c r="E587" t="s">
        <v>4075</v>
      </c>
      <c r="F587" t="s">
        <v>4184</v>
      </c>
      <c r="G587" t="s">
        <v>2775</v>
      </c>
      <c r="H587" t="s">
        <v>4184</v>
      </c>
      <c r="I587" t="s">
        <v>733</v>
      </c>
      <c r="J587">
        <v>683369459.78943861</v>
      </c>
    </row>
    <row r="588" spans="1:10" x14ac:dyDescent="0.4">
      <c r="A588">
        <v>200000758</v>
      </c>
      <c r="B588" t="s">
        <v>1243</v>
      </c>
      <c r="C588" t="s">
        <v>4067</v>
      </c>
      <c r="D588" t="s">
        <v>2775</v>
      </c>
      <c r="E588" t="s">
        <v>4082</v>
      </c>
      <c r="F588" t="s">
        <v>4185</v>
      </c>
      <c r="G588" t="s">
        <v>2775</v>
      </c>
      <c r="H588" t="s">
        <v>4185</v>
      </c>
      <c r="I588" t="s">
        <v>733</v>
      </c>
      <c r="J588">
        <v>48073802.221123487</v>
      </c>
    </row>
    <row r="589" spans="1:10" x14ac:dyDescent="0.4">
      <c r="A589">
        <v>200000758</v>
      </c>
      <c r="B589" t="s">
        <v>1243</v>
      </c>
      <c r="C589" t="s">
        <v>4067</v>
      </c>
      <c r="D589" t="s">
        <v>2775</v>
      </c>
      <c r="E589" t="s">
        <v>4072</v>
      </c>
      <c r="F589" t="s">
        <v>4186</v>
      </c>
      <c r="G589" t="s">
        <v>2775</v>
      </c>
      <c r="H589" t="s">
        <v>4186</v>
      </c>
      <c r="I589" t="s">
        <v>733</v>
      </c>
      <c r="J589">
        <v>333893493.56983513</v>
      </c>
    </row>
    <row r="590" spans="1:10" x14ac:dyDescent="0.4">
      <c r="A590">
        <v>200000758</v>
      </c>
      <c r="B590" t="s">
        <v>1243</v>
      </c>
      <c r="C590" t="s">
        <v>4067</v>
      </c>
      <c r="D590" t="s">
        <v>2775</v>
      </c>
      <c r="E590" t="s">
        <v>4080</v>
      </c>
      <c r="F590" t="s">
        <v>4187</v>
      </c>
      <c r="G590" t="s">
        <v>2775</v>
      </c>
      <c r="H590" t="s">
        <v>4187</v>
      </c>
      <c r="I590" t="s">
        <v>733</v>
      </c>
      <c r="J590">
        <v>390667885.76674032</v>
      </c>
    </row>
    <row r="591" spans="1:10" x14ac:dyDescent="0.4">
      <c r="A591">
        <v>200000758</v>
      </c>
      <c r="B591" t="s">
        <v>1243</v>
      </c>
      <c r="C591" t="s">
        <v>4067</v>
      </c>
      <c r="D591" t="s">
        <v>2775</v>
      </c>
      <c r="E591" t="s">
        <v>4080</v>
      </c>
      <c r="F591" t="s">
        <v>4188</v>
      </c>
      <c r="G591" t="s">
        <v>2775</v>
      </c>
      <c r="H591" t="s">
        <v>4188</v>
      </c>
      <c r="I591" t="s">
        <v>733</v>
      </c>
      <c r="J591">
        <v>1144391005.688436</v>
      </c>
    </row>
    <row r="592" spans="1:10" x14ac:dyDescent="0.4">
      <c r="A592">
        <v>200000758</v>
      </c>
      <c r="B592" t="s">
        <v>1243</v>
      </c>
      <c r="C592" t="s">
        <v>4067</v>
      </c>
      <c r="D592" t="s">
        <v>2775</v>
      </c>
      <c r="E592" t="s">
        <v>4080</v>
      </c>
      <c r="F592" t="s">
        <v>4189</v>
      </c>
      <c r="G592" t="s">
        <v>2775</v>
      </c>
      <c r="H592" t="s">
        <v>4189</v>
      </c>
      <c r="I592" t="s">
        <v>733</v>
      </c>
      <c r="J592">
        <v>1022690.800436493</v>
      </c>
    </row>
    <row r="593" spans="1:10" x14ac:dyDescent="0.4">
      <c r="A593">
        <v>200000758</v>
      </c>
      <c r="B593" t="s">
        <v>1243</v>
      </c>
      <c r="C593" t="s">
        <v>4067</v>
      </c>
      <c r="D593" t="s">
        <v>2775</v>
      </c>
      <c r="E593" t="s">
        <v>4072</v>
      </c>
      <c r="F593" t="s">
        <v>4190</v>
      </c>
      <c r="G593" t="s">
        <v>2775</v>
      </c>
      <c r="H593" t="s">
        <v>4190</v>
      </c>
      <c r="I593" t="s">
        <v>733</v>
      </c>
      <c r="J593">
        <v>152268502.56449139</v>
      </c>
    </row>
    <row r="594" spans="1:10" x14ac:dyDescent="0.4">
      <c r="A594">
        <v>200000758</v>
      </c>
      <c r="B594" t="s">
        <v>1243</v>
      </c>
      <c r="C594" t="s">
        <v>4067</v>
      </c>
      <c r="D594" t="s">
        <v>2775</v>
      </c>
      <c r="E594" t="s">
        <v>4068</v>
      </c>
      <c r="F594" t="s">
        <v>4191</v>
      </c>
      <c r="G594" t="s">
        <v>2775</v>
      </c>
      <c r="H594" t="s">
        <v>4191</v>
      </c>
      <c r="I594" t="s">
        <v>733</v>
      </c>
      <c r="J594">
        <v>4820491.1162132686</v>
      </c>
    </row>
    <row r="595" spans="1:10" x14ac:dyDescent="0.4">
      <c r="A595">
        <v>200000758</v>
      </c>
      <c r="B595" t="s">
        <v>1243</v>
      </c>
      <c r="C595" t="s">
        <v>4067</v>
      </c>
      <c r="D595" t="s">
        <v>2775</v>
      </c>
      <c r="E595" t="s">
        <v>4075</v>
      </c>
      <c r="F595" t="s">
        <v>4192</v>
      </c>
      <c r="G595" t="s">
        <v>2775</v>
      </c>
      <c r="H595" t="s">
        <v>4192</v>
      </c>
      <c r="I595" t="s">
        <v>733</v>
      </c>
      <c r="J595">
        <v>924316274.99813151</v>
      </c>
    </row>
    <row r="596" spans="1:10" x14ac:dyDescent="0.4">
      <c r="A596">
        <v>200000758</v>
      </c>
      <c r="B596" t="s">
        <v>1243</v>
      </c>
      <c r="C596" t="s">
        <v>4067</v>
      </c>
      <c r="D596" t="s">
        <v>2775</v>
      </c>
      <c r="E596" t="s">
        <v>4075</v>
      </c>
      <c r="F596" t="s">
        <v>4193</v>
      </c>
      <c r="G596" t="s">
        <v>2775</v>
      </c>
      <c r="H596" t="s">
        <v>4193</v>
      </c>
      <c r="I596" t="s">
        <v>733</v>
      </c>
      <c r="J596">
        <v>2769117716.5996838</v>
      </c>
    </row>
    <row r="597" spans="1:10" x14ac:dyDescent="0.4">
      <c r="A597">
        <v>200000758</v>
      </c>
      <c r="B597" t="s">
        <v>1243</v>
      </c>
      <c r="C597" t="s">
        <v>4067</v>
      </c>
      <c r="D597" t="s">
        <v>2775</v>
      </c>
      <c r="E597" t="s">
        <v>4072</v>
      </c>
      <c r="F597" t="s">
        <v>4194</v>
      </c>
      <c r="G597" t="s">
        <v>2775</v>
      </c>
      <c r="H597" t="s">
        <v>4194</v>
      </c>
      <c r="I597" t="s">
        <v>733</v>
      </c>
      <c r="J597">
        <v>63369894.207290843</v>
      </c>
    </row>
    <row r="598" spans="1:10" x14ac:dyDescent="0.4">
      <c r="A598">
        <v>200000758</v>
      </c>
      <c r="B598" t="s">
        <v>1243</v>
      </c>
      <c r="C598" t="s">
        <v>4067</v>
      </c>
      <c r="D598" t="s">
        <v>2775</v>
      </c>
      <c r="E598" t="s">
        <v>4080</v>
      </c>
      <c r="F598" t="s">
        <v>4195</v>
      </c>
      <c r="G598" t="s">
        <v>2775</v>
      </c>
      <c r="H598" t="s">
        <v>4195</v>
      </c>
      <c r="I598" t="s">
        <v>733</v>
      </c>
      <c r="J598">
        <v>313966075.73400342</v>
      </c>
    </row>
    <row r="599" spans="1:10" x14ac:dyDescent="0.4">
      <c r="A599">
        <v>200000758</v>
      </c>
      <c r="B599" t="s">
        <v>1243</v>
      </c>
      <c r="C599" t="s">
        <v>4067</v>
      </c>
      <c r="D599" t="s">
        <v>2775</v>
      </c>
      <c r="E599" t="s">
        <v>4086</v>
      </c>
      <c r="F599" t="s">
        <v>4196</v>
      </c>
      <c r="G599" t="s">
        <v>2775</v>
      </c>
      <c r="H599" t="s">
        <v>4196</v>
      </c>
      <c r="I599" t="s">
        <v>733</v>
      </c>
      <c r="J599">
        <v>301195869.51647812</v>
      </c>
    </row>
    <row r="600" spans="1:10" x14ac:dyDescent="0.4">
      <c r="A600">
        <v>200000758</v>
      </c>
      <c r="B600" t="s">
        <v>1243</v>
      </c>
      <c r="C600" t="s">
        <v>4067</v>
      </c>
      <c r="D600" t="s">
        <v>2775</v>
      </c>
      <c r="E600" t="s">
        <v>4075</v>
      </c>
      <c r="F600" t="s">
        <v>4197</v>
      </c>
      <c r="G600" t="s">
        <v>2775</v>
      </c>
      <c r="H600" t="s">
        <v>4197</v>
      </c>
      <c r="I600" t="s">
        <v>733</v>
      </c>
      <c r="J600">
        <v>417166465.793567</v>
      </c>
    </row>
    <row r="601" spans="1:10" x14ac:dyDescent="0.4">
      <c r="A601">
        <v>200000758</v>
      </c>
      <c r="B601" t="s">
        <v>1243</v>
      </c>
      <c r="C601" t="s">
        <v>4067</v>
      </c>
      <c r="D601" t="s">
        <v>2775</v>
      </c>
      <c r="E601" t="s">
        <v>4068</v>
      </c>
      <c r="F601" t="s">
        <v>4198</v>
      </c>
      <c r="G601" t="s">
        <v>2775</v>
      </c>
      <c r="H601" t="s">
        <v>4198</v>
      </c>
      <c r="I601" t="s">
        <v>733</v>
      </c>
      <c r="J601">
        <v>39317963.92293597</v>
      </c>
    </row>
    <row r="602" spans="1:10" x14ac:dyDescent="0.4">
      <c r="A602">
        <v>200000758</v>
      </c>
      <c r="B602" t="s">
        <v>1243</v>
      </c>
      <c r="C602" t="s">
        <v>4067</v>
      </c>
      <c r="D602" t="s">
        <v>2775</v>
      </c>
      <c r="E602" t="s">
        <v>4078</v>
      </c>
      <c r="F602" t="s">
        <v>4199</v>
      </c>
      <c r="G602" t="s">
        <v>2775</v>
      </c>
      <c r="H602" t="s">
        <v>4199</v>
      </c>
      <c r="I602" t="s">
        <v>733</v>
      </c>
      <c r="J602">
        <v>208065979.1933794</v>
      </c>
    </row>
    <row r="603" spans="1:10" x14ac:dyDescent="0.4">
      <c r="A603">
        <v>200000758</v>
      </c>
      <c r="B603" t="s">
        <v>1243</v>
      </c>
      <c r="C603" t="s">
        <v>4067</v>
      </c>
      <c r="D603" t="s">
        <v>2775</v>
      </c>
      <c r="E603" t="s">
        <v>4080</v>
      </c>
      <c r="F603" t="s">
        <v>4200</v>
      </c>
      <c r="G603" t="s">
        <v>2775</v>
      </c>
      <c r="H603" t="s">
        <v>4200</v>
      </c>
      <c r="I603" t="s">
        <v>733</v>
      </c>
      <c r="J603">
        <v>31703414.81353128</v>
      </c>
    </row>
    <row r="604" spans="1:10" x14ac:dyDescent="0.4">
      <c r="A604">
        <v>200000758</v>
      </c>
      <c r="B604" t="s">
        <v>1243</v>
      </c>
      <c r="C604" t="s">
        <v>4067</v>
      </c>
      <c r="D604" t="s">
        <v>2775</v>
      </c>
      <c r="E604" t="s">
        <v>4072</v>
      </c>
      <c r="F604" t="s">
        <v>4201</v>
      </c>
      <c r="G604" t="s">
        <v>2775</v>
      </c>
      <c r="H604" t="s">
        <v>4201</v>
      </c>
      <c r="I604" t="s">
        <v>733</v>
      </c>
      <c r="J604">
        <v>311184386.93892092</v>
      </c>
    </row>
    <row r="605" spans="1:10" x14ac:dyDescent="0.4">
      <c r="A605">
        <v>200000758</v>
      </c>
      <c r="B605" t="s">
        <v>1243</v>
      </c>
      <c r="C605" t="s">
        <v>4067</v>
      </c>
      <c r="D605" t="s">
        <v>2775</v>
      </c>
      <c r="E605" t="s">
        <v>4072</v>
      </c>
      <c r="F605" t="s">
        <v>4202</v>
      </c>
      <c r="G605" t="s">
        <v>2775</v>
      </c>
      <c r="H605" t="s">
        <v>4202</v>
      </c>
      <c r="I605" t="s">
        <v>733</v>
      </c>
      <c r="J605">
        <v>102169228.02324</v>
      </c>
    </row>
    <row r="606" spans="1:10" x14ac:dyDescent="0.4">
      <c r="A606">
        <v>200000758</v>
      </c>
      <c r="B606" t="s">
        <v>1243</v>
      </c>
      <c r="C606" t="s">
        <v>4067</v>
      </c>
      <c r="D606" t="s">
        <v>2775</v>
      </c>
      <c r="E606" t="s">
        <v>4078</v>
      </c>
      <c r="F606" t="s">
        <v>4203</v>
      </c>
      <c r="G606" t="s">
        <v>2775</v>
      </c>
      <c r="H606" t="s">
        <v>4203</v>
      </c>
      <c r="I606" t="s">
        <v>733</v>
      </c>
      <c r="J606">
        <v>1536958346.1112871</v>
      </c>
    </row>
    <row r="607" spans="1:10" x14ac:dyDescent="0.4">
      <c r="A607">
        <v>200000758</v>
      </c>
      <c r="B607" t="s">
        <v>1243</v>
      </c>
      <c r="C607" t="s">
        <v>4067</v>
      </c>
      <c r="D607" t="s">
        <v>2775</v>
      </c>
      <c r="E607" t="s">
        <v>4082</v>
      </c>
      <c r="F607" t="s">
        <v>4204</v>
      </c>
      <c r="G607" t="s">
        <v>2775</v>
      </c>
      <c r="H607" t="s">
        <v>4204</v>
      </c>
      <c r="I607" t="s">
        <v>733</v>
      </c>
      <c r="J607">
        <v>252387461.66089839</v>
      </c>
    </row>
    <row r="608" spans="1:10" x14ac:dyDescent="0.4">
      <c r="A608">
        <v>200000758</v>
      </c>
      <c r="B608" t="s">
        <v>1243</v>
      </c>
      <c r="C608" t="s">
        <v>4067</v>
      </c>
      <c r="D608" t="s">
        <v>2775</v>
      </c>
      <c r="E608" t="s">
        <v>4072</v>
      </c>
      <c r="F608" t="s">
        <v>4205</v>
      </c>
      <c r="G608" t="s">
        <v>2775</v>
      </c>
      <c r="H608" t="s">
        <v>4205</v>
      </c>
      <c r="I608" t="s">
        <v>733</v>
      </c>
      <c r="J608">
        <v>83202694.661239997</v>
      </c>
    </row>
    <row r="609" spans="1:10" x14ac:dyDescent="0.4">
      <c r="A609">
        <v>200000758</v>
      </c>
      <c r="B609" t="s">
        <v>1243</v>
      </c>
      <c r="C609" t="s">
        <v>4067</v>
      </c>
      <c r="D609" t="s">
        <v>2775</v>
      </c>
      <c r="E609" t="s">
        <v>4084</v>
      </c>
      <c r="F609" t="s">
        <v>4206</v>
      </c>
      <c r="G609" t="s">
        <v>2775</v>
      </c>
      <c r="H609" t="s">
        <v>4206</v>
      </c>
      <c r="I609" t="s">
        <v>733</v>
      </c>
      <c r="J609">
        <v>704770874.34711611</v>
      </c>
    </row>
    <row r="610" spans="1:10" x14ac:dyDescent="0.4">
      <c r="A610">
        <v>200000758</v>
      </c>
      <c r="B610" t="s">
        <v>1243</v>
      </c>
      <c r="C610" t="s">
        <v>4067</v>
      </c>
      <c r="D610" t="s">
        <v>2775</v>
      </c>
      <c r="E610" t="s">
        <v>4080</v>
      </c>
      <c r="F610" t="s">
        <v>4207</v>
      </c>
      <c r="G610" t="s">
        <v>2775</v>
      </c>
      <c r="H610" t="s">
        <v>4207</v>
      </c>
      <c r="I610" t="s">
        <v>733</v>
      </c>
      <c r="J610">
        <v>2491274789.863297</v>
      </c>
    </row>
    <row r="611" spans="1:10" x14ac:dyDescent="0.4">
      <c r="A611">
        <v>200000758</v>
      </c>
      <c r="B611" t="s">
        <v>1243</v>
      </c>
      <c r="C611" t="s">
        <v>4067</v>
      </c>
      <c r="D611" t="s">
        <v>2775</v>
      </c>
      <c r="E611" t="s">
        <v>4068</v>
      </c>
      <c r="F611" t="s">
        <v>4208</v>
      </c>
      <c r="G611" t="s">
        <v>2775</v>
      </c>
      <c r="H611" t="s">
        <v>4208</v>
      </c>
      <c r="I611" t="s">
        <v>733</v>
      </c>
      <c r="J611">
        <v>4473085.2078836579</v>
      </c>
    </row>
    <row r="612" spans="1:10" x14ac:dyDescent="0.4">
      <c r="A612">
        <v>200000758</v>
      </c>
      <c r="B612" t="s">
        <v>1243</v>
      </c>
      <c r="C612" t="s">
        <v>4067</v>
      </c>
      <c r="D612" t="s">
        <v>2775</v>
      </c>
      <c r="E612" t="s">
        <v>4072</v>
      </c>
      <c r="F612" t="s">
        <v>4209</v>
      </c>
      <c r="G612" t="s">
        <v>2775</v>
      </c>
      <c r="H612" t="s">
        <v>4209</v>
      </c>
      <c r="I612" t="s">
        <v>733</v>
      </c>
      <c r="J612">
        <v>25067114.704925489</v>
      </c>
    </row>
    <row r="613" spans="1:10" x14ac:dyDescent="0.4">
      <c r="A613">
        <v>200000758</v>
      </c>
      <c r="B613" t="s">
        <v>1243</v>
      </c>
      <c r="C613" t="s">
        <v>4067</v>
      </c>
      <c r="D613" t="s">
        <v>2775</v>
      </c>
      <c r="E613" t="s">
        <v>4082</v>
      </c>
      <c r="F613" t="s">
        <v>4210</v>
      </c>
      <c r="G613" t="s">
        <v>2775</v>
      </c>
      <c r="H613" t="s">
        <v>4210</v>
      </c>
      <c r="I613" t="s">
        <v>733</v>
      </c>
      <c r="J613">
        <v>87827138.673206404</v>
      </c>
    </row>
    <row r="614" spans="1:10" x14ac:dyDescent="0.4">
      <c r="A614">
        <v>200000758</v>
      </c>
      <c r="B614" t="s">
        <v>1243</v>
      </c>
      <c r="C614" t="s">
        <v>4067</v>
      </c>
      <c r="D614" t="s">
        <v>2775</v>
      </c>
      <c r="E614" t="s">
        <v>4084</v>
      </c>
      <c r="F614" t="s">
        <v>4211</v>
      </c>
      <c r="G614" t="s">
        <v>2775</v>
      </c>
      <c r="H614" t="s">
        <v>4211</v>
      </c>
      <c r="I614" t="s">
        <v>733</v>
      </c>
      <c r="J614">
        <v>26428087.297564741</v>
      </c>
    </row>
    <row r="615" spans="1:10" x14ac:dyDescent="0.4">
      <c r="A615">
        <v>200000758</v>
      </c>
      <c r="B615" t="s">
        <v>1243</v>
      </c>
      <c r="C615" t="s">
        <v>4067</v>
      </c>
      <c r="D615" t="s">
        <v>2775</v>
      </c>
      <c r="E615" t="s">
        <v>4072</v>
      </c>
      <c r="F615" t="s">
        <v>4212</v>
      </c>
      <c r="G615" t="s">
        <v>2775</v>
      </c>
      <c r="H615" t="s">
        <v>4212</v>
      </c>
      <c r="I615" t="s">
        <v>733</v>
      </c>
      <c r="J615">
        <v>25347983.030899368</v>
      </c>
    </row>
    <row r="616" spans="1:10" x14ac:dyDescent="0.4">
      <c r="A616">
        <v>200000758</v>
      </c>
      <c r="B616" t="s">
        <v>1243</v>
      </c>
      <c r="C616" t="s">
        <v>4067</v>
      </c>
      <c r="D616" t="s">
        <v>2775</v>
      </c>
      <c r="E616" t="s">
        <v>4080</v>
      </c>
      <c r="F616" t="s">
        <v>4213</v>
      </c>
      <c r="G616" t="s">
        <v>2775</v>
      </c>
      <c r="H616" t="s">
        <v>4213</v>
      </c>
      <c r="I616" t="s">
        <v>733</v>
      </c>
      <c r="J616">
        <v>22499197.60960285</v>
      </c>
    </row>
    <row r="617" spans="1:10" x14ac:dyDescent="0.4">
      <c r="A617">
        <v>200000758</v>
      </c>
      <c r="B617" t="s">
        <v>1243</v>
      </c>
      <c r="C617" t="s">
        <v>4067</v>
      </c>
      <c r="D617" t="s">
        <v>2775</v>
      </c>
      <c r="E617" t="s">
        <v>4078</v>
      </c>
      <c r="F617" t="s">
        <v>4214</v>
      </c>
      <c r="G617" t="s">
        <v>2775</v>
      </c>
      <c r="H617" t="s">
        <v>4214</v>
      </c>
      <c r="I617" t="s">
        <v>733</v>
      </c>
      <c r="J617">
        <v>68355753.888204604</v>
      </c>
    </row>
    <row r="618" spans="1:10" x14ac:dyDescent="0.4">
      <c r="A618">
        <v>200000758</v>
      </c>
      <c r="B618" t="s">
        <v>1243</v>
      </c>
      <c r="C618" t="s">
        <v>4067</v>
      </c>
      <c r="D618" t="s">
        <v>2775</v>
      </c>
      <c r="E618" t="s">
        <v>4080</v>
      </c>
      <c r="F618" t="s">
        <v>4215</v>
      </c>
      <c r="G618" t="s">
        <v>2775</v>
      </c>
      <c r="H618" t="s">
        <v>4215</v>
      </c>
      <c r="I618" t="s">
        <v>733</v>
      </c>
      <c r="J618">
        <v>178970890.0763863</v>
      </c>
    </row>
    <row r="619" spans="1:10" x14ac:dyDescent="0.4">
      <c r="A619">
        <v>200000758</v>
      </c>
      <c r="B619" t="s">
        <v>1243</v>
      </c>
      <c r="C619" t="s">
        <v>4067</v>
      </c>
      <c r="D619" t="s">
        <v>2775</v>
      </c>
      <c r="E619" t="s">
        <v>4084</v>
      </c>
      <c r="F619" t="s">
        <v>4216</v>
      </c>
      <c r="G619" t="s">
        <v>2775</v>
      </c>
      <c r="H619" t="s">
        <v>4216</v>
      </c>
      <c r="I619" t="s">
        <v>733</v>
      </c>
      <c r="J619">
        <v>1751318397.8693039</v>
      </c>
    </row>
    <row r="620" spans="1:10" x14ac:dyDescent="0.4">
      <c r="A620">
        <v>200000758</v>
      </c>
      <c r="B620" t="s">
        <v>1243</v>
      </c>
      <c r="C620" t="s">
        <v>4067</v>
      </c>
      <c r="D620" t="s">
        <v>2775</v>
      </c>
      <c r="E620" t="s">
        <v>4072</v>
      </c>
      <c r="F620" t="s">
        <v>4217</v>
      </c>
      <c r="G620" t="s">
        <v>2775</v>
      </c>
      <c r="H620" t="s">
        <v>4217</v>
      </c>
      <c r="I620" t="s">
        <v>733</v>
      </c>
      <c r="J620">
        <v>25347983.030899368</v>
      </c>
    </row>
    <row r="621" spans="1:10" x14ac:dyDescent="0.4">
      <c r="A621">
        <v>200000758</v>
      </c>
      <c r="B621" t="s">
        <v>1243</v>
      </c>
      <c r="C621" t="s">
        <v>4067</v>
      </c>
      <c r="D621" t="s">
        <v>2775</v>
      </c>
      <c r="E621" t="s">
        <v>4078</v>
      </c>
      <c r="F621" t="s">
        <v>4218</v>
      </c>
      <c r="G621" t="s">
        <v>2775</v>
      </c>
      <c r="H621" t="s">
        <v>4218</v>
      </c>
      <c r="I621" t="s">
        <v>733</v>
      </c>
      <c r="J621">
        <v>1719287874.7440569</v>
      </c>
    </row>
    <row r="622" spans="1:10" x14ac:dyDescent="0.4">
      <c r="A622">
        <v>200000758</v>
      </c>
      <c r="B622" t="s">
        <v>1243</v>
      </c>
      <c r="C622" t="s">
        <v>4067</v>
      </c>
      <c r="D622" t="s">
        <v>2775</v>
      </c>
      <c r="E622" t="s">
        <v>4080</v>
      </c>
      <c r="F622" t="s">
        <v>4219</v>
      </c>
      <c r="G622" t="s">
        <v>2775</v>
      </c>
      <c r="H622" t="s">
        <v>4219</v>
      </c>
      <c r="I622" t="s">
        <v>733</v>
      </c>
      <c r="J622">
        <v>20453816.00872986</v>
      </c>
    </row>
    <row r="623" spans="1:10" x14ac:dyDescent="0.4">
      <c r="A623">
        <v>200000758</v>
      </c>
      <c r="B623" t="s">
        <v>1243</v>
      </c>
      <c r="C623" t="s">
        <v>4067</v>
      </c>
      <c r="D623" t="s">
        <v>2775</v>
      </c>
      <c r="E623" t="s">
        <v>4082</v>
      </c>
      <c r="F623" t="s">
        <v>4220</v>
      </c>
      <c r="G623" t="s">
        <v>2775</v>
      </c>
      <c r="H623" t="s">
        <v>4220</v>
      </c>
      <c r="I623" t="s">
        <v>733</v>
      </c>
      <c r="J623">
        <v>987361937.92615199</v>
      </c>
    </row>
    <row r="624" spans="1:10" x14ac:dyDescent="0.4">
      <c r="A624">
        <v>200000758</v>
      </c>
      <c r="B624" t="s">
        <v>1243</v>
      </c>
      <c r="C624" t="s">
        <v>4067</v>
      </c>
      <c r="D624" t="s">
        <v>2775</v>
      </c>
      <c r="E624" t="s">
        <v>4068</v>
      </c>
      <c r="F624" t="s">
        <v>4221</v>
      </c>
      <c r="G624" t="s">
        <v>2775</v>
      </c>
      <c r="H624" t="s">
        <v>4221</v>
      </c>
      <c r="I624" t="s">
        <v>733</v>
      </c>
      <c r="J624">
        <v>85291511.06586881</v>
      </c>
    </row>
    <row r="625" spans="1:10" x14ac:dyDescent="0.4">
      <c r="A625">
        <v>200000758</v>
      </c>
      <c r="B625" t="s">
        <v>1243</v>
      </c>
      <c r="C625" t="s">
        <v>4067</v>
      </c>
      <c r="D625" t="s">
        <v>2775</v>
      </c>
      <c r="E625" t="s">
        <v>4070</v>
      </c>
      <c r="F625" t="s">
        <v>4222</v>
      </c>
      <c r="G625" t="s">
        <v>2775</v>
      </c>
      <c r="H625" t="s">
        <v>4222</v>
      </c>
      <c r="I625" t="s">
        <v>733</v>
      </c>
      <c r="J625">
        <v>1092371454.317312</v>
      </c>
    </row>
    <row r="626" spans="1:10" x14ac:dyDescent="0.4">
      <c r="A626">
        <v>200000758</v>
      </c>
      <c r="B626" t="s">
        <v>1243</v>
      </c>
      <c r="C626" t="s">
        <v>4067</v>
      </c>
      <c r="D626" t="s">
        <v>2775</v>
      </c>
      <c r="E626" t="s">
        <v>4072</v>
      </c>
      <c r="F626" t="s">
        <v>4223</v>
      </c>
      <c r="G626" t="s">
        <v>2775</v>
      </c>
      <c r="H626" t="s">
        <v>4223</v>
      </c>
      <c r="I626" t="s">
        <v>733</v>
      </c>
      <c r="J626">
        <v>377404598.46807891</v>
      </c>
    </row>
    <row r="627" spans="1:10" x14ac:dyDescent="0.4">
      <c r="A627">
        <v>200000758</v>
      </c>
      <c r="B627" t="s">
        <v>1243</v>
      </c>
      <c r="C627" t="s">
        <v>4067</v>
      </c>
      <c r="D627" t="s">
        <v>2775</v>
      </c>
      <c r="E627" t="s">
        <v>4078</v>
      </c>
      <c r="F627" t="s">
        <v>4224</v>
      </c>
      <c r="G627" t="s">
        <v>2775</v>
      </c>
      <c r="H627" t="s">
        <v>4224</v>
      </c>
      <c r="I627" t="s">
        <v>733</v>
      </c>
      <c r="J627">
        <v>149967544.4544223</v>
      </c>
    </row>
    <row r="628" spans="1:10" x14ac:dyDescent="0.4">
      <c r="A628">
        <v>200000758</v>
      </c>
      <c r="B628" t="s">
        <v>1243</v>
      </c>
      <c r="C628" t="s">
        <v>4067</v>
      </c>
      <c r="D628" t="s">
        <v>2775</v>
      </c>
      <c r="E628" t="s">
        <v>4078</v>
      </c>
      <c r="F628" t="s">
        <v>4225</v>
      </c>
      <c r="G628" t="s">
        <v>2775</v>
      </c>
      <c r="H628" t="s">
        <v>4225</v>
      </c>
      <c r="I628" t="s">
        <v>733</v>
      </c>
      <c r="J628">
        <v>1712283007.0129311</v>
      </c>
    </row>
    <row r="629" spans="1:10" x14ac:dyDescent="0.4">
      <c r="A629">
        <v>200000758</v>
      </c>
      <c r="B629" t="s">
        <v>1243</v>
      </c>
      <c r="C629" t="s">
        <v>4067</v>
      </c>
      <c r="D629" t="s">
        <v>2775</v>
      </c>
      <c r="E629" t="s">
        <v>4078</v>
      </c>
      <c r="F629" t="s">
        <v>4226</v>
      </c>
      <c r="G629" t="s">
        <v>2775</v>
      </c>
      <c r="H629" t="s">
        <v>4226</v>
      </c>
      <c r="I629" t="s">
        <v>733</v>
      </c>
      <c r="J629">
        <v>14907060.879715869</v>
      </c>
    </row>
    <row r="630" spans="1:10" x14ac:dyDescent="0.4">
      <c r="A630">
        <v>200000758</v>
      </c>
      <c r="B630" t="s">
        <v>1243</v>
      </c>
      <c r="C630" t="s">
        <v>4067</v>
      </c>
      <c r="D630" t="s">
        <v>2775</v>
      </c>
      <c r="E630" t="s">
        <v>4086</v>
      </c>
      <c r="F630" t="s">
        <v>4227</v>
      </c>
      <c r="G630" t="s">
        <v>2775</v>
      </c>
      <c r="H630" t="s">
        <v>4227</v>
      </c>
      <c r="I630" t="s">
        <v>733</v>
      </c>
      <c r="J630">
        <v>143287355.40104291</v>
      </c>
    </row>
    <row r="631" spans="1:10" x14ac:dyDescent="0.4">
      <c r="A631">
        <v>200000758</v>
      </c>
      <c r="B631" t="s">
        <v>1243</v>
      </c>
      <c r="C631" t="s">
        <v>4067</v>
      </c>
      <c r="D631" t="s">
        <v>2775</v>
      </c>
      <c r="E631" t="s">
        <v>4072</v>
      </c>
      <c r="F631" t="s">
        <v>4228</v>
      </c>
      <c r="G631" t="s">
        <v>2775</v>
      </c>
      <c r="H631" t="s">
        <v>4228</v>
      </c>
      <c r="I631" t="s">
        <v>733</v>
      </c>
      <c r="J631">
        <v>100347838.5633615</v>
      </c>
    </row>
    <row r="632" spans="1:10" x14ac:dyDescent="0.4">
      <c r="A632">
        <v>200000758</v>
      </c>
      <c r="B632" t="s">
        <v>1243</v>
      </c>
      <c r="C632" t="s">
        <v>4067</v>
      </c>
      <c r="D632" t="s">
        <v>2775</v>
      </c>
      <c r="E632" t="s">
        <v>4082</v>
      </c>
      <c r="F632" t="s">
        <v>4229</v>
      </c>
      <c r="G632" t="s">
        <v>2775</v>
      </c>
      <c r="H632" t="s">
        <v>4229</v>
      </c>
      <c r="I632" t="s">
        <v>733</v>
      </c>
      <c r="J632">
        <v>979041472.15711153</v>
      </c>
    </row>
    <row r="633" spans="1:10" x14ac:dyDescent="0.4">
      <c r="A633">
        <v>200000758</v>
      </c>
      <c r="B633" t="s">
        <v>1243</v>
      </c>
      <c r="C633" t="s">
        <v>4067</v>
      </c>
      <c r="D633" t="s">
        <v>2775</v>
      </c>
      <c r="E633" t="s">
        <v>4068</v>
      </c>
      <c r="F633" t="s">
        <v>4230</v>
      </c>
      <c r="G633" t="s">
        <v>2775</v>
      </c>
      <c r="H633" t="s">
        <v>4230</v>
      </c>
      <c r="I633" t="s">
        <v>733</v>
      </c>
      <c r="J633">
        <v>270429110.88894802</v>
      </c>
    </row>
    <row r="634" spans="1:10" x14ac:dyDescent="0.4">
      <c r="A634">
        <v>200000758</v>
      </c>
      <c r="B634" t="s">
        <v>1243</v>
      </c>
      <c r="C634" t="s">
        <v>4067</v>
      </c>
      <c r="D634" t="s">
        <v>2775</v>
      </c>
      <c r="E634" t="s">
        <v>4086</v>
      </c>
      <c r="F634" t="s">
        <v>4231</v>
      </c>
      <c r="G634" t="s">
        <v>2775</v>
      </c>
      <c r="H634" t="s">
        <v>4231</v>
      </c>
      <c r="I634" t="s">
        <v>733</v>
      </c>
      <c r="J634">
        <v>152060050.62967819</v>
      </c>
    </row>
    <row r="635" spans="1:10" x14ac:dyDescent="0.4">
      <c r="A635">
        <v>200000758</v>
      </c>
      <c r="B635" t="s">
        <v>1243</v>
      </c>
      <c r="C635" t="s">
        <v>4067</v>
      </c>
      <c r="D635" t="s">
        <v>2775</v>
      </c>
      <c r="E635" t="s">
        <v>4072</v>
      </c>
      <c r="F635" t="s">
        <v>4232</v>
      </c>
      <c r="G635" t="s">
        <v>2775</v>
      </c>
      <c r="H635" t="s">
        <v>4232</v>
      </c>
      <c r="I635" t="s">
        <v>733</v>
      </c>
      <c r="J635">
        <v>19976491.946821481</v>
      </c>
    </row>
    <row r="636" spans="1:10" x14ac:dyDescent="0.4">
      <c r="A636">
        <v>200000758</v>
      </c>
      <c r="B636" t="s">
        <v>1243</v>
      </c>
      <c r="C636" t="s">
        <v>4067</v>
      </c>
      <c r="D636" t="s">
        <v>2775</v>
      </c>
      <c r="E636" t="s">
        <v>4082</v>
      </c>
      <c r="F636" t="s">
        <v>4233</v>
      </c>
      <c r="G636" t="s">
        <v>2775</v>
      </c>
      <c r="H636" t="s">
        <v>4233</v>
      </c>
      <c r="I636" t="s">
        <v>733</v>
      </c>
      <c r="J636">
        <v>3697984.786240269</v>
      </c>
    </row>
    <row r="637" spans="1:10" x14ac:dyDescent="0.4">
      <c r="A637">
        <v>200000758</v>
      </c>
      <c r="B637" t="s">
        <v>1243</v>
      </c>
      <c r="C637" t="s">
        <v>4067</v>
      </c>
      <c r="D637" t="s">
        <v>2775</v>
      </c>
      <c r="E637" t="s">
        <v>4082</v>
      </c>
      <c r="F637" t="s">
        <v>4234</v>
      </c>
      <c r="G637" t="s">
        <v>2775</v>
      </c>
      <c r="H637" t="s">
        <v>4234</v>
      </c>
      <c r="I637" t="s">
        <v>733</v>
      </c>
      <c r="J637">
        <v>9244961.9656006731</v>
      </c>
    </row>
    <row r="638" spans="1:10" x14ac:dyDescent="0.4">
      <c r="A638">
        <v>200000758</v>
      </c>
      <c r="B638" t="s">
        <v>1243</v>
      </c>
      <c r="C638" t="s">
        <v>4067</v>
      </c>
      <c r="D638" t="s">
        <v>2775</v>
      </c>
      <c r="E638" t="s">
        <v>4078</v>
      </c>
      <c r="F638" t="s">
        <v>4235</v>
      </c>
      <c r="G638" t="s">
        <v>2775</v>
      </c>
      <c r="H638" t="s">
        <v>4235</v>
      </c>
      <c r="I638" t="s">
        <v>733</v>
      </c>
      <c r="J638">
        <v>929569206.86038244</v>
      </c>
    </row>
    <row r="639" spans="1:10" x14ac:dyDescent="0.4">
      <c r="A639">
        <v>200000758</v>
      </c>
      <c r="B639" t="s">
        <v>1243</v>
      </c>
      <c r="C639" t="s">
        <v>4067</v>
      </c>
      <c r="D639" t="s">
        <v>2775</v>
      </c>
      <c r="E639" t="s">
        <v>4072</v>
      </c>
      <c r="F639" t="s">
        <v>4236</v>
      </c>
      <c r="G639" t="s">
        <v>2775</v>
      </c>
      <c r="H639" t="s">
        <v>4236</v>
      </c>
      <c r="I639" t="s">
        <v>733</v>
      </c>
      <c r="J639">
        <v>36652042.803444102</v>
      </c>
    </row>
    <row r="640" spans="1:10" x14ac:dyDescent="0.4">
      <c r="A640">
        <v>200000758</v>
      </c>
      <c r="B640" t="s">
        <v>1243</v>
      </c>
      <c r="C640" t="s">
        <v>4067</v>
      </c>
      <c r="D640" t="s">
        <v>2775</v>
      </c>
      <c r="E640" t="s">
        <v>4072</v>
      </c>
      <c r="F640" t="s">
        <v>4237</v>
      </c>
      <c r="G640" t="s">
        <v>2775</v>
      </c>
      <c r="H640" t="s">
        <v>4237</v>
      </c>
      <c r="I640" t="s">
        <v>733</v>
      </c>
      <c r="J640">
        <v>335575737.09023428</v>
      </c>
    </row>
    <row r="641" spans="1:10" x14ac:dyDescent="0.4">
      <c r="A641">
        <v>200000758</v>
      </c>
      <c r="B641" t="s">
        <v>1243</v>
      </c>
      <c r="C641" t="s">
        <v>4067</v>
      </c>
      <c r="D641" t="s">
        <v>2775</v>
      </c>
      <c r="E641" t="s">
        <v>4072</v>
      </c>
      <c r="F641" t="s">
        <v>4238</v>
      </c>
      <c r="G641" t="s">
        <v>2775</v>
      </c>
      <c r="H641" t="s">
        <v>4238</v>
      </c>
      <c r="I641" t="s">
        <v>733</v>
      </c>
      <c r="J641">
        <v>101779249.30430961</v>
      </c>
    </row>
    <row r="642" spans="1:10" x14ac:dyDescent="0.4">
      <c r="A642">
        <v>200000758</v>
      </c>
      <c r="B642" t="s">
        <v>1243</v>
      </c>
      <c r="C642" t="s">
        <v>4067</v>
      </c>
      <c r="D642" t="s">
        <v>2775</v>
      </c>
      <c r="E642" t="s">
        <v>4082</v>
      </c>
      <c r="F642" t="s">
        <v>4239</v>
      </c>
      <c r="G642" t="s">
        <v>2775</v>
      </c>
      <c r="H642" t="s">
        <v>4239</v>
      </c>
      <c r="I642" t="s">
        <v>733</v>
      </c>
      <c r="J642">
        <v>198766682.26041451</v>
      </c>
    </row>
    <row r="643" spans="1:10" x14ac:dyDescent="0.4">
      <c r="A643">
        <v>200000758</v>
      </c>
      <c r="B643" t="s">
        <v>1243</v>
      </c>
      <c r="C643" t="s">
        <v>4067</v>
      </c>
      <c r="D643" t="s">
        <v>2775</v>
      </c>
      <c r="E643" t="s">
        <v>4075</v>
      </c>
      <c r="F643" t="s">
        <v>4240</v>
      </c>
      <c r="G643" t="s">
        <v>2775</v>
      </c>
      <c r="H643" t="s">
        <v>4240</v>
      </c>
      <c r="I643" t="s">
        <v>733</v>
      </c>
      <c r="J643">
        <v>635917252.42276621</v>
      </c>
    </row>
    <row r="644" spans="1:10" x14ac:dyDescent="0.4">
      <c r="A644">
        <v>200000758</v>
      </c>
      <c r="B644" t="s">
        <v>1243</v>
      </c>
      <c r="C644" t="s">
        <v>4067</v>
      </c>
      <c r="D644" t="s">
        <v>2775</v>
      </c>
      <c r="E644" t="s">
        <v>4080</v>
      </c>
      <c r="F644" t="s">
        <v>4241</v>
      </c>
      <c r="G644" t="s">
        <v>2775</v>
      </c>
      <c r="H644" t="s">
        <v>4241</v>
      </c>
      <c r="I644" t="s">
        <v>733</v>
      </c>
      <c r="J644">
        <v>12272289.60523792</v>
      </c>
    </row>
    <row r="645" spans="1:10" x14ac:dyDescent="0.4">
      <c r="A645">
        <v>200000758</v>
      </c>
      <c r="B645" t="s">
        <v>1243</v>
      </c>
      <c r="C645" t="s">
        <v>4067</v>
      </c>
      <c r="D645" t="s">
        <v>2775</v>
      </c>
      <c r="E645" t="s">
        <v>4075</v>
      </c>
      <c r="F645" t="s">
        <v>4242</v>
      </c>
      <c r="G645" t="s">
        <v>2775</v>
      </c>
      <c r="H645" t="s">
        <v>4242</v>
      </c>
      <c r="I645" t="s">
        <v>733</v>
      </c>
      <c r="J645">
        <v>2348336987.7017679</v>
      </c>
    </row>
    <row r="646" spans="1:10" x14ac:dyDescent="0.4">
      <c r="A646">
        <v>200000758</v>
      </c>
      <c r="B646" t="s">
        <v>1243</v>
      </c>
      <c r="C646" t="s">
        <v>4067</v>
      </c>
      <c r="D646" t="s">
        <v>2775</v>
      </c>
      <c r="E646" t="s">
        <v>4075</v>
      </c>
      <c r="F646" t="s">
        <v>4243</v>
      </c>
      <c r="G646" t="s">
        <v>2775</v>
      </c>
      <c r="H646" t="s">
        <v>4243</v>
      </c>
      <c r="I646" t="s">
        <v>733</v>
      </c>
      <c r="J646">
        <v>13948631.02992928</v>
      </c>
    </row>
    <row r="647" spans="1:10" x14ac:dyDescent="0.4">
      <c r="A647">
        <v>200000758</v>
      </c>
      <c r="B647" t="s">
        <v>1243</v>
      </c>
      <c r="C647" t="s">
        <v>4067</v>
      </c>
      <c r="D647" t="s">
        <v>2775</v>
      </c>
      <c r="E647" t="s">
        <v>4072</v>
      </c>
      <c r="F647" t="s">
        <v>4244</v>
      </c>
      <c r="G647" t="s">
        <v>2775</v>
      </c>
      <c r="H647" t="s">
        <v>4244</v>
      </c>
      <c r="I647" t="s">
        <v>733</v>
      </c>
      <c r="J647">
        <v>506959660.61798751</v>
      </c>
    </row>
    <row r="648" spans="1:10" x14ac:dyDescent="0.4">
      <c r="A648">
        <v>200000758</v>
      </c>
      <c r="B648" t="s">
        <v>1243</v>
      </c>
      <c r="C648" t="s">
        <v>4067</v>
      </c>
      <c r="D648" t="s">
        <v>2775</v>
      </c>
      <c r="E648" t="s">
        <v>4078</v>
      </c>
      <c r="F648" t="s">
        <v>4245</v>
      </c>
      <c r="G648" t="s">
        <v>2775</v>
      </c>
      <c r="H648" t="s">
        <v>4245</v>
      </c>
      <c r="I648" t="s">
        <v>733</v>
      </c>
      <c r="J648">
        <v>209122619.09206119</v>
      </c>
    </row>
    <row r="649" spans="1:10" x14ac:dyDescent="0.4">
      <c r="A649">
        <v>200000758</v>
      </c>
      <c r="B649" t="s">
        <v>1243</v>
      </c>
      <c r="C649" t="s">
        <v>4067</v>
      </c>
      <c r="D649" t="s">
        <v>2775</v>
      </c>
      <c r="E649" t="s">
        <v>4075</v>
      </c>
      <c r="F649" t="s">
        <v>4246</v>
      </c>
      <c r="G649" t="s">
        <v>2775</v>
      </c>
      <c r="H649" t="s">
        <v>4246</v>
      </c>
      <c r="I649" t="s">
        <v>733</v>
      </c>
      <c r="J649">
        <v>247201741.7497299</v>
      </c>
    </row>
    <row r="650" spans="1:10" x14ac:dyDescent="0.4">
      <c r="A650">
        <v>200000758</v>
      </c>
      <c r="B650" t="s">
        <v>1243</v>
      </c>
      <c r="C650" t="s">
        <v>4067</v>
      </c>
      <c r="D650" t="s">
        <v>2775</v>
      </c>
      <c r="E650" t="s">
        <v>4070</v>
      </c>
      <c r="F650" t="s">
        <v>4247</v>
      </c>
      <c r="G650" t="s">
        <v>2775</v>
      </c>
      <c r="H650" t="s">
        <v>4247</v>
      </c>
      <c r="I650" t="s">
        <v>733</v>
      </c>
      <c r="J650">
        <v>349207576.42960691</v>
      </c>
    </row>
    <row r="651" spans="1:10" x14ac:dyDescent="0.4">
      <c r="A651">
        <v>200000758</v>
      </c>
      <c r="B651" t="s">
        <v>1243</v>
      </c>
      <c r="C651" t="s">
        <v>4067</v>
      </c>
      <c r="D651" t="s">
        <v>2775</v>
      </c>
      <c r="E651" t="s">
        <v>4080</v>
      </c>
      <c r="F651" t="s">
        <v>4248</v>
      </c>
      <c r="G651" t="s">
        <v>2775</v>
      </c>
      <c r="H651" t="s">
        <v>4248</v>
      </c>
      <c r="I651" t="s">
        <v>733</v>
      </c>
      <c r="J651">
        <v>1052348833.649151</v>
      </c>
    </row>
    <row r="652" spans="1:10" x14ac:dyDescent="0.4">
      <c r="A652">
        <v>200000758</v>
      </c>
      <c r="B652" t="s">
        <v>1243</v>
      </c>
      <c r="C652" t="s">
        <v>4067</v>
      </c>
      <c r="D652" t="s">
        <v>2775</v>
      </c>
      <c r="E652" t="s">
        <v>4078</v>
      </c>
      <c r="F652" t="s">
        <v>4249</v>
      </c>
      <c r="G652" t="s">
        <v>2775</v>
      </c>
      <c r="H652" t="s">
        <v>4249</v>
      </c>
      <c r="I652" t="s">
        <v>733</v>
      </c>
      <c r="J652">
        <v>79810513.807915166</v>
      </c>
    </row>
    <row r="653" spans="1:10" x14ac:dyDescent="0.4">
      <c r="A653">
        <v>200000758</v>
      </c>
      <c r="B653" t="s">
        <v>1243</v>
      </c>
      <c r="C653" t="s">
        <v>4067</v>
      </c>
      <c r="D653" t="s">
        <v>2775</v>
      </c>
      <c r="E653" t="s">
        <v>4072</v>
      </c>
      <c r="F653" t="s">
        <v>4250</v>
      </c>
      <c r="G653" t="s">
        <v>2775</v>
      </c>
      <c r="H653" t="s">
        <v>4250</v>
      </c>
      <c r="I653" t="s">
        <v>733</v>
      </c>
      <c r="J653">
        <v>123179410.7180616</v>
      </c>
    </row>
    <row r="654" spans="1:10" x14ac:dyDescent="0.4">
      <c r="A654">
        <v>200000758</v>
      </c>
      <c r="B654" t="s">
        <v>1243</v>
      </c>
      <c r="C654" t="s">
        <v>4067</v>
      </c>
      <c r="D654" t="s">
        <v>2775</v>
      </c>
      <c r="E654" t="s">
        <v>4075</v>
      </c>
      <c r="F654" t="s">
        <v>4251</v>
      </c>
      <c r="G654" t="s">
        <v>2775</v>
      </c>
      <c r="H654" t="s">
        <v>4251</v>
      </c>
      <c r="I654" t="s">
        <v>733</v>
      </c>
      <c r="J654">
        <v>94561444.99617289</v>
      </c>
    </row>
    <row r="655" spans="1:10" x14ac:dyDescent="0.4">
      <c r="A655">
        <v>200000758</v>
      </c>
      <c r="B655" t="s">
        <v>1243</v>
      </c>
      <c r="C655" t="s">
        <v>4067</v>
      </c>
      <c r="D655" t="s">
        <v>2775</v>
      </c>
      <c r="E655" t="s">
        <v>4082</v>
      </c>
      <c r="F655" t="s">
        <v>4252</v>
      </c>
      <c r="G655" t="s">
        <v>2775</v>
      </c>
      <c r="H655" t="s">
        <v>4252</v>
      </c>
      <c r="I655" t="s">
        <v>733</v>
      </c>
      <c r="J655">
        <v>924496.19656006724</v>
      </c>
    </row>
    <row r="656" spans="1:10" x14ac:dyDescent="0.4">
      <c r="A656">
        <v>200000758</v>
      </c>
      <c r="B656" t="s">
        <v>1243</v>
      </c>
      <c r="C656" t="s">
        <v>4067</v>
      </c>
      <c r="D656" t="s">
        <v>2775</v>
      </c>
      <c r="E656" t="s">
        <v>4080</v>
      </c>
      <c r="F656" t="s">
        <v>4253</v>
      </c>
      <c r="G656" t="s">
        <v>2775</v>
      </c>
      <c r="H656" t="s">
        <v>4253</v>
      </c>
      <c r="I656" t="s">
        <v>733</v>
      </c>
      <c r="J656">
        <v>112495988.04801419</v>
      </c>
    </row>
    <row r="657" spans="1:10" x14ac:dyDescent="0.4">
      <c r="A657">
        <v>200000758</v>
      </c>
      <c r="B657" t="s">
        <v>1243</v>
      </c>
      <c r="C657" t="s">
        <v>4067</v>
      </c>
      <c r="D657" t="s">
        <v>2775</v>
      </c>
      <c r="E657" t="s">
        <v>4078</v>
      </c>
      <c r="F657" t="s">
        <v>4254</v>
      </c>
      <c r="G657" t="s">
        <v>2775</v>
      </c>
      <c r="H657" t="s">
        <v>4254</v>
      </c>
      <c r="I657" t="s">
        <v>733</v>
      </c>
      <c r="J657">
        <v>323658622.92325532</v>
      </c>
    </row>
    <row r="658" spans="1:10" x14ac:dyDescent="0.4">
      <c r="A658">
        <v>200000758</v>
      </c>
      <c r="B658" t="s">
        <v>1243</v>
      </c>
      <c r="C658" t="s">
        <v>4067</v>
      </c>
      <c r="D658" t="s">
        <v>2775</v>
      </c>
      <c r="E658" t="s">
        <v>4068</v>
      </c>
      <c r="F658" t="s">
        <v>4255</v>
      </c>
      <c r="G658" t="s">
        <v>2775</v>
      </c>
      <c r="H658" t="s">
        <v>4255</v>
      </c>
      <c r="I658" t="s">
        <v>733</v>
      </c>
      <c r="J658">
        <v>754254366.8941232</v>
      </c>
    </row>
    <row r="659" spans="1:10" x14ac:dyDescent="0.4">
      <c r="A659">
        <v>200000758</v>
      </c>
      <c r="B659" t="s">
        <v>4256</v>
      </c>
      <c r="C659" t="s">
        <v>4067</v>
      </c>
      <c r="D659" t="s">
        <v>2775</v>
      </c>
      <c r="E659" t="s">
        <v>4257</v>
      </c>
      <c r="F659" t="s">
        <v>4258</v>
      </c>
      <c r="G659" t="s">
        <v>2775</v>
      </c>
      <c r="H659" t="s">
        <v>4259</v>
      </c>
      <c r="I659" t="s">
        <v>733</v>
      </c>
      <c r="J659">
        <v>0</v>
      </c>
    </row>
    <row r="660" spans="1:10" x14ac:dyDescent="0.4">
      <c r="A660">
        <v>200000758</v>
      </c>
      <c r="B660" t="s">
        <v>1243</v>
      </c>
      <c r="C660" t="s">
        <v>4067</v>
      </c>
      <c r="D660" t="s">
        <v>2775</v>
      </c>
      <c r="E660" t="s">
        <v>4080</v>
      </c>
      <c r="F660" t="s">
        <v>4260</v>
      </c>
      <c r="G660" t="s">
        <v>2775</v>
      </c>
      <c r="H660" t="s">
        <v>4260</v>
      </c>
      <c r="I660" t="s">
        <v>733</v>
      </c>
      <c r="J660">
        <v>64429520.427499063</v>
      </c>
    </row>
    <row r="661" spans="1:10" x14ac:dyDescent="0.4">
      <c r="A661">
        <v>200000758</v>
      </c>
      <c r="B661" t="s">
        <v>1243</v>
      </c>
      <c r="C661" t="s">
        <v>4067</v>
      </c>
      <c r="D661" t="s">
        <v>2775</v>
      </c>
      <c r="E661" t="s">
        <v>4070</v>
      </c>
      <c r="F661" t="s">
        <v>4261</v>
      </c>
      <c r="G661" t="s">
        <v>2775</v>
      </c>
      <c r="H661" t="s">
        <v>4261</v>
      </c>
      <c r="I661" t="s">
        <v>733</v>
      </c>
      <c r="J661">
        <v>791714150.10437906</v>
      </c>
    </row>
    <row r="662" spans="1:10" x14ac:dyDescent="0.4">
      <c r="A662">
        <v>200000758</v>
      </c>
      <c r="B662" t="s">
        <v>1243</v>
      </c>
      <c r="C662" t="s">
        <v>4067</v>
      </c>
      <c r="D662" t="s">
        <v>2775</v>
      </c>
      <c r="E662" t="s">
        <v>4068</v>
      </c>
      <c r="F662" t="s">
        <v>4262</v>
      </c>
      <c r="G662" t="s">
        <v>2775</v>
      </c>
      <c r="H662" t="s">
        <v>4262</v>
      </c>
      <c r="I662" t="s">
        <v>733</v>
      </c>
      <c r="J662">
        <v>135023278.35698271</v>
      </c>
    </row>
    <row r="663" spans="1:10" x14ac:dyDescent="0.4">
      <c r="A663">
        <v>200000758</v>
      </c>
      <c r="B663" t="s">
        <v>1243</v>
      </c>
      <c r="C663" t="s">
        <v>4067</v>
      </c>
      <c r="D663" t="s">
        <v>2775</v>
      </c>
      <c r="E663" t="s">
        <v>4084</v>
      </c>
      <c r="F663" t="s">
        <v>4263</v>
      </c>
      <c r="G663" t="s">
        <v>2775</v>
      </c>
      <c r="H663" t="s">
        <v>4263</v>
      </c>
      <c r="I663" t="s">
        <v>733</v>
      </c>
      <c r="J663">
        <v>828396865.80994153</v>
      </c>
    </row>
    <row r="664" spans="1:10" x14ac:dyDescent="0.4">
      <c r="A664">
        <v>200000758</v>
      </c>
      <c r="B664" t="s">
        <v>1243</v>
      </c>
      <c r="C664" t="s">
        <v>4067</v>
      </c>
      <c r="D664" t="s">
        <v>2775</v>
      </c>
      <c r="E664" t="s">
        <v>4068</v>
      </c>
      <c r="F664" t="s">
        <v>4264</v>
      </c>
      <c r="G664" t="s">
        <v>2775</v>
      </c>
      <c r="H664" t="s">
        <v>4264</v>
      </c>
      <c r="I664" t="s">
        <v>733</v>
      </c>
      <c r="J664">
        <v>20659247.640914001</v>
      </c>
    </row>
    <row r="665" spans="1:10" x14ac:dyDescent="0.4">
      <c r="A665">
        <v>200000758</v>
      </c>
      <c r="B665" t="s">
        <v>1243</v>
      </c>
      <c r="C665" t="s">
        <v>4067</v>
      </c>
      <c r="D665" t="s">
        <v>2775</v>
      </c>
      <c r="E665" t="s">
        <v>4070</v>
      </c>
      <c r="F665" t="s">
        <v>4265</v>
      </c>
      <c r="G665" t="s">
        <v>2775</v>
      </c>
      <c r="H665" t="s">
        <v>4265</v>
      </c>
      <c r="I665" t="s">
        <v>733</v>
      </c>
      <c r="J665">
        <v>255665882.1142092</v>
      </c>
    </row>
    <row r="666" spans="1:10" x14ac:dyDescent="0.4">
      <c r="A666">
        <v>200000758</v>
      </c>
      <c r="B666" t="s">
        <v>1243</v>
      </c>
      <c r="C666" t="s">
        <v>4067</v>
      </c>
      <c r="D666" t="s">
        <v>2775</v>
      </c>
      <c r="E666" t="s">
        <v>4068</v>
      </c>
      <c r="F666" t="s">
        <v>4266</v>
      </c>
      <c r="G666" t="s">
        <v>2775</v>
      </c>
      <c r="H666" t="s">
        <v>4266</v>
      </c>
      <c r="I666" t="s">
        <v>733</v>
      </c>
      <c r="J666">
        <v>78049645.943486363</v>
      </c>
    </row>
    <row r="667" spans="1:10" x14ac:dyDescent="0.4">
      <c r="A667">
        <v>200000758</v>
      </c>
      <c r="B667" t="s">
        <v>1243</v>
      </c>
      <c r="C667" t="s">
        <v>4067</v>
      </c>
      <c r="D667" t="s">
        <v>2775</v>
      </c>
      <c r="E667" t="s">
        <v>4086</v>
      </c>
      <c r="F667" t="s">
        <v>4267</v>
      </c>
      <c r="G667" t="s">
        <v>2775</v>
      </c>
      <c r="H667" t="s">
        <v>4267</v>
      </c>
      <c r="I667" t="s">
        <v>733</v>
      </c>
      <c r="J667">
        <v>239787002.916031</v>
      </c>
    </row>
    <row r="668" spans="1:10" x14ac:dyDescent="0.4">
      <c r="A668">
        <v>200000758</v>
      </c>
      <c r="B668" t="s">
        <v>1243</v>
      </c>
      <c r="C668" t="s">
        <v>4067</v>
      </c>
      <c r="D668" t="s">
        <v>2775</v>
      </c>
      <c r="E668" t="s">
        <v>4080</v>
      </c>
      <c r="F668" t="s">
        <v>4268</v>
      </c>
      <c r="G668" t="s">
        <v>2775</v>
      </c>
      <c r="H668" t="s">
        <v>4268</v>
      </c>
      <c r="I668" t="s">
        <v>733</v>
      </c>
      <c r="J668">
        <v>51134540.02182465</v>
      </c>
    </row>
    <row r="669" spans="1:10" x14ac:dyDescent="0.4">
      <c r="A669">
        <v>200000758</v>
      </c>
      <c r="B669" t="s">
        <v>1243</v>
      </c>
      <c r="C669" t="s">
        <v>4067</v>
      </c>
      <c r="D669" t="s">
        <v>2775</v>
      </c>
      <c r="E669" t="s">
        <v>4068</v>
      </c>
      <c r="F669" t="s">
        <v>4269</v>
      </c>
      <c r="G669" t="s">
        <v>2775</v>
      </c>
      <c r="H669" t="s">
        <v>4269</v>
      </c>
      <c r="I669" t="s">
        <v>733</v>
      </c>
      <c r="J669">
        <v>5509132.7042437373</v>
      </c>
    </row>
    <row r="670" spans="1:10" x14ac:dyDescent="0.4">
      <c r="A670">
        <v>200000758</v>
      </c>
      <c r="B670" t="s">
        <v>1243</v>
      </c>
      <c r="C670" t="s">
        <v>4067</v>
      </c>
      <c r="D670" t="s">
        <v>2775</v>
      </c>
      <c r="E670" t="s">
        <v>4068</v>
      </c>
      <c r="F670" t="s">
        <v>4270</v>
      </c>
      <c r="G670" t="s">
        <v>2775</v>
      </c>
      <c r="H670" t="s">
        <v>4270</v>
      </c>
      <c r="I670" t="s">
        <v>733</v>
      </c>
      <c r="J670">
        <v>135186458.8676824</v>
      </c>
    </row>
    <row r="671" spans="1:10" x14ac:dyDescent="0.4">
      <c r="A671">
        <v>200000758</v>
      </c>
      <c r="B671" t="s">
        <v>1243</v>
      </c>
      <c r="C671" t="s">
        <v>4067</v>
      </c>
      <c r="D671" t="s">
        <v>2775</v>
      </c>
      <c r="E671" t="s">
        <v>4080</v>
      </c>
      <c r="F671" t="s">
        <v>4271</v>
      </c>
      <c r="G671" t="s">
        <v>2775</v>
      </c>
      <c r="H671" t="s">
        <v>4271</v>
      </c>
      <c r="I671" t="s">
        <v>733</v>
      </c>
      <c r="J671">
        <v>23521888.410039339</v>
      </c>
    </row>
    <row r="672" spans="1:10" x14ac:dyDescent="0.4">
      <c r="A672">
        <v>200000758</v>
      </c>
      <c r="B672" t="s">
        <v>1243</v>
      </c>
      <c r="C672" t="s">
        <v>4067</v>
      </c>
      <c r="D672" t="s">
        <v>2775</v>
      </c>
      <c r="E672" t="s">
        <v>4080</v>
      </c>
      <c r="F672" t="s">
        <v>4272</v>
      </c>
      <c r="G672" t="s">
        <v>2775</v>
      </c>
      <c r="H672" t="s">
        <v>4272</v>
      </c>
      <c r="I672" t="s">
        <v>733</v>
      </c>
      <c r="J672">
        <v>705656652.30118001</v>
      </c>
    </row>
    <row r="673" spans="1:10" x14ac:dyDescent="0.4">
      <c r="A673">
        <v>200000758</v>
      </c>
      <c r="B673" t="s">
        <v>1243</v>
      </c>
      <c r="C673" t="s">
        <v>4067</v>
      </c>
      <c r="D673" t="s">
        <v>2775</v>
      </c>
      <c r="E673" t="s">
        <v>4082</v>
      </c>
      <c r="F673" t="s">
        <v>4273</v>
      </c>
      <c r="G673" t="s">
        <v>2775</v>
      </c>
      <c r="H673" t="s">
        <v>4273</v>
      </c>
      <c r="I673" t="s">
        <v>733</v>
      </c>
      <c r="J673">
        <v>2773488.5896802018</v>
      </c>
    </row>
    <row r="674" spans="1:10" x14ac:dyDescent="0.4">
      <c r="A674">
        <v>200000758</v>
      </c>
      <c r="B674" t="s">
        <v>1243</v>
      </c>
      <c r="C674" t="s">
        <v>4067</v>
      </c>
      <c r="D674" t="s">
        <v>2775</v>
      </c>
      <c r="E674" t="s">
        <v>4082</v>
      </c>
      <c r="F674" t="s">
        <v>4274</v>
      </c>
      <c r="G674" t="s">
        <v>2775</v>
      </c>
      <c r="H674" t="s">
        <v>4274</v>
      </c>
      <c r="I674" t="s">
        <v>733</v>
      </c>
      <c r="J674">
        <v>178427765.936093</v>
      </c>
    </row>
    <row r="675" spans="1:10" x14ac:dyDescent="0.4">
      <c r="A675">
        <v>200000758</v>
      </c>
      <c r="B675" t="s">
        <v>1243</v>
      </c>
      <c r="C675" t="s">
        <v>4067</v>
      </c>
      <c r="D675" t="s">
        <v>2775</v>
      </c>
      <c r="E675" t="s">
        <v>4070</v>
      </c>
      <c r="F675" t="s">
        <v>4275</v>
      </c>
      <c r="G675" t="s">
        <v>2775</v>
      </c>
      <c r="H675" t="s">
        <v>4275</v>
      </c>
      <c r="I675" t="s">
        <v>733</v>
      </c>
      <c r="J675">
        <v>2363289739.5682449</v>
      </c>
    </row>
    <row r="676" spans="1:10" x14ac:dyDescent="0.4">
      <c r="A676">
        <v>200000758</v>
      </c>
      <c r="B676" t="s">
        <v>1243</v>
      </c>
      <c r="C676" t="s">
        <v>4067</v>
      </c>
      <c r="D676" t="s">
        <v>2775</v>
      </c>
      <c r="E676" t="s">
        <v>4072</v>
      </c>
      <c r="F676" t="s">
        <v>4276</v>
      </c>
      <c r="G676" t="s">
        <v>2775</v>
      </c>
      <c r="H676" t="s">
        <v>4276</v>
      </c>
      <c r="I676" t="s">
        <v>733</v>
      </c>
      <c r="J676">
        <v>6249164.9965227768</v>
      </c>
    </row>
    <row r="677" spans="1:10" x14ac:dyDescent="0.4">
      <c r="A677">
        <v>200000758</v>
      </c>
      <c r="B677" t="s">
        <v>1243</v>
      </c>
      <c r="C677" t="s">
        <v>4067</v>
      </c>
      <c r="D677" t="s">
        <v>2775</v>
      </c>
      <c r="E677" t="s">
        <v>4070</v>
      </c>
      <c r="F677" t="s">
        <v>4277</v>
      </c>
      <c r="G677" t="s">
        <v>2775</v>
      </c>
      <c r="H677" t="s">
        <v>4277</v>
      </c>
      <c r="I677" t="s">
        <v>733</v>
      </c>
      <c r="J677">
        <v>512995439.49629539</v>
      </c>
    </row>
    <row r="678" spans="1:10" x14ac:dyDescent="0.4">
      <c r="A678">
        <v>200000758</v>
      </c>
      <c r="B678" t="s">
        <v>1243</v>
      </c>
      <c r="C678" t="s">
        <v>4067</v>
      </c>
      <c r="D678" t="s">
        <v>2775</v>
      </c>
      <c r="E678" t="s">
        <v>4068</v>
      </c>
      <c r="F678" t="s">
        <v>4278</v>
      </c>
      <c r="G678" t="s">
        <v>2775</v>
      </c>
      <c r="H678" t="s">
        <v>4278</v>
      </c>
      <c r="I678" t="s">
        <v>733</v>
      </c>
      <c r="J678">
        <v>1731410.226289721</v>
      </c>
    </row>
    <row r="679" spans="1:10" x14ac:dyDescent="0.4">
      <c r="A679">
        <v>200000758</v>
      </c>
      <c r="B679" t="s">
        <v>1243</v>
      </c>
      <c r="C679" t="s">
        <v>4067</v>
      </c>
      <c r="D679" t="s">
        <v>2775</v>
      </c>
      <c r="E679" t="s">
        <v>4068</v>
      </c>
      <c r="F679" t="s">
        <v>4279</v>
      </c>
      <c r="G679" t="s">
        <v>2775</v>
      </c>
      <c r="H679" t="s">
        <v>4279</v>
      </c>
      <c r="I679" t="s">
        <v>733</v>
      </c>
      <c r="J679">
        <v>29611588.285310071</v>
      </c>
    </row>
    <row r="680" spans="1:10" x14ac:dyDescent="0.4">
      <c r="A680">
        <v>200000758</v>
      </c>
      <c r="B680" t="s">
        <v>1243</v>
      </c>
      <c r="C680" t="s">
        <v>4067</v>
      </c>
      <c r="D680" t="s">
        <v>2775</v>
      </c>
      <c r="E680" t="s">
        <v>4068</v>
      </c>
      <c r="F680" t="s">
        <v>4280</v>
      </c>
      <c r="G680" t="s">
        <v>2775</v>
      </c>
      <c r="H680" t="s">
        <v>4280</v>
      </c>
      <c r="I680" t="s">
        <v>733</v>
      </c>
      <c r="J680">
        <v>23262037.387033962</v>
      </c>
    </row>
    <row r="681" spans="1:10" x14ac:dyDescent="0.4">
      <c r="A681">
        <v>200000758</v>
      </c>
      <c r="B681" t="s">
        <v>1243</v>
      </c>
      <c r="C681" t="s">
        <v>4067</v>
      </c>
      <c r="D681" t="s">
        <v>2775</v>
      </c>
      <c r="E681" t="s">
        <v>4080</v>
      </c>
      <c r="F681" t="s">
        <v>4281</v>
      </c>
      <c r="G681" t="s">
        <v>2775</v>
      </c>
      <c r="H681" t="s">
        <v>4281</v>
      </c>
      <c r="I681" t="s">
        <v>733</v>
      </c>
      <c r="J681">
        <v>20453816.00872986</v>
      </c>
    </row>
    <row r="682" spans="1:10" x14ac:dyDescent="0.4">
      <c r="A682">
        <v>200000758</v>
      </c>
      <c r="B682" t="s">
        <v>1243</v>
      </c>
      <c r="C682" t="s">
        <v>4067</v>
      </c>
      <c r="D682" t="s">
        <v>2775</v>
      </c>
      <c r="E682" t="s">
        <v>4072</v>
      </c>
      <c r="F682" t="s">
        <v>4282</v>
      </c>
      <c r="G682" t="s">
        <v>2775</v>
      </c>
      <c r="H682" t="s">
        <v>4282</v>
      </c>
      <c r="I682" t="s">
        <v>733</v>
      </c>
      <c r="J682">
        <v>716550696.923931</v>
      </c>
    </row>
    <row r="683" spans="1:10" x14ac:dyDescent="0.4">
      <c r="A683">
        <v>200000758</v>
      </c>
      <c r="B683" t="s">
        <v>1243</v>
      </c>
      <c r="C683" t="s">
        <v>4067</v>
      </c>
      <c r="D683" t="s">
        <v>2775</v>
      </c>
      <c r="E683" t="s">
        <v>4082</v>
      </c>
      <c r="F683" t="s">
        <v>4283</v>
      </c>
      <c r="G683" t="s">
        <v>2775</v>
      </c>
      <c r="H683" t="s">
        <v>4283</v>
      </c>
      <c r="I683" t="s">
        <v>733</v>
      </c>
      <c r="J683">
        <v>18489923.93120135</v>
      </c>
    </row>
    <row r="684" spans="1:10" x14ac:dyDescent="0.4">
      <c r="A684">
        <v>200000758</v>
      </c>
      <c r="B684" t="s">
        <v>1243</v>
      </c>
      <c r="C684" t="s">
        <v>4067</v>
      </c>
      <c r="D684" t="s">
        <v>2775</v>
      </c>
      <c r="E684" t="s">
        <v>4068</v>
      </c>
      <c r="F684" t="s">
        <v>4284</v>
      </c>
      <c r="G684" t="s">
        <v>2775</v>
      </c>
      <c r="H684" t="s">
        <v>4284</v>
      </c>
      <c r="I684" t="s">
        <v>733</v>
      </c>
      <c r="J684">
        <v>154207786.26429769</v>
      </c>
    </row>
    <row r="685" spans="1:10" x14ac:dyDescent="0.4">
      <c r="A685">
        <v>200000758</v>
      </c>
      <c r="B685" t="s">
        <v>1243</v>
      </c>
      <c r="C685" t="s">
        <v>4067</v>
      </c>
      <c r="D685" t="s">
        <v>2775</v>
      </c>
      <c r="E685" t="s">
        <v>4075</v>
      </c>
      <c r="F685" t="s">
        <v>4285</v>
      </c>
      <c r="G685" t="s">
        <v>2775</v>
      </c>
      <c r="H685" t="s">
        <v>4285</v>
      </c>
      <c r="I685" t="s">
        <v>733</v>
      </c>
      <c r="J685">
        <v>6450279062.4514465</v>
      </c>
    </row>
    <row r="686" spans="1:10" x14ac:dyDescent="0.4">
      <c r="A686">
        <v>200000758</v>
      </c>
      <c r="B686" t="s">
        <v>1243</v>
      </c>
      <c r="C686" t="s">
        <v>4067</v>
      </c>
      <c r="D686" t="s">
        <v>2775</v>
      </c>
      <c r="E686" t="s">
        <v>4086</v>
      </c>
      <c r="F686" t="s">
        <v>4286</v>
      </c>
      <c r="G686" t="s">
        <v>2775</v>
      </c>
      <c r="H686" t="s">
        <v>4286</v>
      </c>
      <c r="I686" t="s">
        <v>733</v>
      </c>
      <c r="J686">
        <v>856799900.66337919</v>
      </c>
    </row>
    <row r="687" spans="1:10" x14ac:dyDescent="0.4">
      <c r="A687">
        <v>200000758</v>
      </c>
      <c r="B687" t="s">
        <v>1243</v>
      </c>
      <c r="C687" t="s">
        <v>4067</v>
      </c>
      <c r="D687" t="s">
        <v>2775</v>
      </c>
      <c r="E687" t="s">
        <v>4068</v>
      </c>
      <c r="F687" t="s">
        <v>4287</v>
      </c>
      <c r="G687" t="s">
        <v>2775</v>
      </c>
      <c r="H687" t="s">
        <v>4287</v>
      </c>
      <c r="I687" t="s">
        <v>733</v>
      </c>
      <c r="J687">
        <v>304761034.25790823</v>
      </c>
    </row>
    <row r="688" spans="1:10" x14ac:dyDescent="0.4">
      <c r="A688">
        <v>200000758</v>
      </c>
      <c r="B688" t="s">
        <v>1243</v>
      </c>
      <c r="C688" t="s">
        <v>4067</v>
      </c>
      <c r="D688" t="s">
        <v>2775</v>
      </c>
      <c r="E688" t="s">
        <v>4080</v>
      </c>
      <c r="F688" t="s">
        <v>4288</v>
      </c>
      <c r="G688" t="s">
        <v>2775</v>
      </c>
      <c r="H688" t="s">
        <v>4288</v>
      </c>
      <c r="I688" t="s">
        <v>733</v>
      </c>
      <c r="J688">
        <v>4090763.201745973</v>
      </c>
    </row>
    <row r="689" spans="1:10" x14ac:dyDescent="0.4">
      <c r="A689">
        <v>200000758</v>
      </c>
      <c r="B689" t="s">
        <v>1243</v>
      </c>
      <c r="C689" t="s">
        <v>4067</v>
      </c>
      <c r="D689" t="s">
        <v>2775</v>
      </c>
      <c r="E689" t="s">
        <v>4072</v>
      </c>
      <c r="F689" t="s">
        <v>4289</v>
      </c>
      <c r="G689" t="s">
        <v>2775</v>
      </c>
      <c r="H689" t="s">
        <v>4289</v>
      </c>
      <c r="I689" t="s">
        <v>733</v>
      </c>
      <c r="J689">
        <v>43307669.071610153</v>
      </c>
    </row>
    <row r="690" spans="1:10" x14ac:dyDescent="0.4">
      <c r="A690">
        <v>200000758</v>
      </c>
      <c r="B690" t="s">
        <v>1243</v>
      </c>
      <c r="C690" t="s">
        <v>4067</v>
      </c>
      <c r="D690" t="s">
        <v>2775</v>
      </c>
      <c r="E690" t="s">
        <v>4075</v>
      </c>
      <c r="F690" t="s">
        <v>4290</v>
      </c>
      <c r="G690" t="s">
        <v>2775</v>
      </c>
      <c r="H690" t="s">
        <v>4290</v>
      </c>
      <c r="I690" t="s">
        <v>733</v>
      </c>
      <c r="J690">
        <v>2757112296.4631462</v>
      </c>
    </row>
    <row r="691" spans="1:10" x14ac:dyDescent="0.4">
      <c r="A691">
        <v>200000758</v>
      </c>
      <c r="B691" t="s">
        <v>1243</v>
      </c>
      <c r="C691" t="s">
        <v>4067</v>
      </c>
      <c r="D691" t="s">
        <v>2775</v>
      </c>
      <c r="E691" t="s">
        <v>4084</v>
      </c>
      <c r="F691" t="s">
        <v>4291</v>
      </c>
      <c r="G691" t="s">
        <v>2775</v>
      </c>
      <c r="H691" t="s">
        <v>4291</v>
      </c>
      <c r="I691" t="s">
        <v>733</v>
      </c>
      <c r="J691">
        <v>1039348225.045325</v>
      </c>
    </row>
    <row r="692" spans="1:10" x14ac:dyDescent="0.4">
      <c r="A692">
        <v>200000758</v>
      </c>
      <c r="B692" t="s">
        <v>1243</v>
      </c>
      <c r="C692" t="s">
        <v>4067</v>
      </c>
      <c r="D692" t="s">
        <v>2775</v>
      </c>
      <c r="E692" t="s">
        <v>4072</v>
      </c>
      <c r="F692" t="s">
        <v>4292</v>
      </c>
      <c r="G692" t="s">
        <v>2775</v>
      </c>
      <c r="H692" t="s">
        <v>4292</v>
      </c>
      <c r="I692" t="s">
        <v>733</v>
      </c>
      <c r="J692">
        <v>5741191.4165835548</v>
      </c>
    </row>
    <row r="693" spans="1:10" x14ac:dyDescent="0.4">
      <c r="A693">
        <v>200000758</v>
      </c>
      <c r="B693" t="s">
        <v>1243</v>
      </c>
      <c r="C693" t="s">
        <v>4067</v>
      </c>
      <c r="D693" t="s">
        <v>2775</v>
      </c>
      <c r="E693" t="s">
        <v>4072</v>
      </c>
      <c r="F693" t="s">
        <v>4293</v>
      </c>
      <c r="G693" t="s">
        <v>2775</v>
      </c>
      <c r="H693" t="s">
        <v>4293</v>
      </c>
      <c r="I693" t="s">
        <v>733</v>
      </c>
      <c r="J693">
        <v>18648124.559091449</v>
      </c>
    </row>
    <row r="694" spans="1:10" x14ac:dyDescent="0.4">
      <c r="A694">
        <v>200000758</v>
      </c>
      <c r="B694" t="s">
        <v>1243</v>
      </c>
      <c r="C694" t="s">
        <v>4067</v>
      </c>
      <c r="D694" t="s">
        <v>2775</v>
      </c>
      <c r="E694" t="s">
        <v>4086</v>
      </c>
      <c r="F694" t="s">
        <v>4294</v>
      </c>
      <c r="G694" t="s">
        <v>2775</v>
      </c>
      <c r="H694" t="s">
        <v>4294</v>
      </c>
      <c r="I694" t="s">
        <v>733</v>
      </c>
      <c r="J694">
        <v>359680504.37404662</v>
      </c>
    </row>
    <row r="695" spans="1:10" x14ac:dyDescent="0.4">
      <c r="A695">
        <v>200000758</v>
      </c>
      <c r="B695" t="s">
        <v>1243</v>
      </c>
      <c r="C695" t="s">
        <v>4067</v>
      </c>
      <c r="D695" t="s">
        <v>2775</v>
      </c>
      <c r="E695" t="s">
        <v>4086</v>
      </c>
      <c r="F695" t="s">
        <v>4295</v>
      </c>
      <c r="G695" t="s">
        <v>2775</v>
      </c>
      <c r="H695" t="s">
        <v>4295</v>
      </c>
      <c r="I695" t="s">
        <v>733</v>
      </c>
      <c r="J695">
        <v>146211587.14392141</v>
      </c>
    </row>
    <row r="696" spans="1:10" x14ac:dyDescent="0.4">
      <c r="A696">
        <v>200000758</v>
      </c>
      <c r="B696" t="s">
        <v>1243</v>
      </c>
      <c r="C696" t="s">
        <v>4067</v>
      </c>
      <c r="D696" t="s">
        <v>2775</v>
      </c>
      <c r="E696" t="s">
        <v>4078</v>
      </c>
      <c r="F696" t="s">
        <v>4296</v>
      </c>
      <c r="G696" t="s">
        <v>2775</v>
      </c>
      <c r="H696" t="s">
        <v>4296</v>
      </c>
      <c r="I696" t="s">
        <v>733</v>
      </c>
      <c r="J696">
        <v>1783453121.8559151</v>
      </c>
    </row>
    <row r="697" spans="1:10" x14ac:dyDescent="0.4">
      <c r="A697">
        <v>200000758</v>
      </c>
      <c r="B697" t="s">
        <v>1243</v>
      </c>
      <c r="C697" t="s">
        <v>4067</v>
      </c>
      <c r="D697" t="s">
        <v>2775</v>
      </c>
      <c r="E697" t="s">
        <v>4078</v>
      </c>
      <c r="F697" t="s">
        <v>4297</v>
      </c>
      <c r="G697" t="s">
        <v>2775</v>
      </c>
      <c r="H697" t="s">
        <v>4297</v>
      </c>
      <c r="I697" t="s">
        <v>733</v>
      </c>
      <c r="J697">
        <v>133025545.5772818</v>
      </c>
    </row>
    <row r="698" spans="1:10" x14ac:dyDescent="0.4">
      <c r="A698">
        <v>200000758</v>
      </c>
      <c r="B698" t="s">
        <v>1243</v>
      </c>
      <c r="C698" t="s">
        <v>4067</v>
      </c>
      <c r="D698" t="s">
        <v>2775</v>
      </c>
      <c r="E698" t="s">
        <v>4086</v>
      </c>
      <c r="F698" t="s">
        <v>4298</v>
      </c>
      <c r="G698" t="s">
        <v>2775</v>
      </c>
      <c r="H698" t="s">
        <v>4298</v>
      </c>
      <c r="I698" t="s">
        <v>733</v>
      </c>
      <c r="J698">
        <v>2810186704.9061689</v>
      </c>
    </row>
    <row r="699" spans="1:10" x14ac:dyDescent="0.4">
      <c r="A699">
        <v>200000758</v>
      </c>
      <c r="B699" t="s">
        <v>1243</v>
      </c>
      <c r="C699" t="s">
        <v>4067</v>
      </c>
      <c r="D699" t="s">
        <v>2775</v>
      </c>
      <c r="E699" t="s">
        <v>4078</v>
      </c>
      <c r="F699" t="s">
        <v>4299</v>
      </c>
      <c r="G699" t="s">
        <v>2775</v>
      </c>
      <c r="H699" t="s">
        <v>4299</v>
      </c>
      <c r="I699" t="s">
        <v>733</v>
      </c>
      <c r="J699">
        <v>4851635174.8349314</v>
      </c>
    </row>
    <row r="700" spans="1:10" x14ac:dyDescent="0.4">
      <c r="A700">
        <v>200000758</v>
      </c>
      <c r="B700" t="s">
        <v>1243</v>
      </c>
      <c r="C700" t="s">
        <v>4067</v>
      </c>
      <c r="D700" t="s">
        <v>2775</v>
      </c>
      <c r="E700" t="s">
        <v>4080</v>
      </c>
      <c r="F700" t="s">
        <v>4300</v>
      </c>
      <c r="G700" t="s">
        <v>2775</v>
      </c>
      <c r="H700" t="s">
        <v>4300</v>
      </c>
      <c r="I700" t="s">
        <v>733</v>
      </c>
      <c r="J700">
        <v>221923903.69471899</v>
      </c>
    </row>
    <row r="701" spans="1:10" x14ac:dyDescent="0.4">
      <c r="A701">
        <v>200000758</v>
      </c>
      <c r="B701" t="s">
        <v>1243</v>
      </c>
      <c r="C701" t="s">
        <v>4067</v>
      </c>
      <c r="D701" t="s">
        <v>2775</v>
      </c>
      <c r="E701" t="s">
        <v>4072</v>
      </c>
      <c r="F701" t="s">
        <v>4301</v>
      </c>
      <c r="G701" t="s">
        <v>2775</v>
      </c>
      <c r="H701" t="s">
        <v>4301</v>
      </c>
      <c r="I701" t="s">
        <v>733</v>
      </c>
      <c r="J701">
        <v>189414374.77334341</v>
      </c>
    </row>
    <row r="702" spans="1:10" x14ac:dyDescent="0.4">
      <c r="A702">
        <v>200000758</v>
      </c>
      <c r="B702" t="s">
        <v>1243</v>
      </c>
      <c r="C702" t="s">
        <v>4067</v>
      </c>
      <c r="D702" t="s">
        <v>2775</v>
      </c>
      <c r="E702" t="s">
        <v>4068</v>
      </c>
      <c r="F702" t="s">
        <v>4302</v>
      </c>
      <c r="G702" t="s">
        <v>2775</v>
      </c>
      <c r="H702" t="s">
        <v>4302</v>
      </c>
      <c r="I702" t="s">
        <v>733</v>
      </c>
      <c r="J702">
        <v>154917472.73925829</v>
      </c>
    </row>
    <row r="703" spans="1:10" x14ac:dyDescent="0.4">
      <c r="A703">
        <v>200000758</v>
      </c>
      <c r="B703" t="s">
        <v>1243</v>
      </c>
      <c r="C703" t="s">
        <v>4067</v>
      </c>
      <c r="D703" t="s">
        <v>2775</v>
      </c>
      <c r="E703" t="s">
        <v>4082</v>
      </c>
      <c r="F703" t="s">
        <v>4303</v>
      </c>
      <c r="G703" t="s">
        <v>2775</v>
      </c>
      <c r="H703" t="s">
        <v>4303</v>
      </c>
      <c r="I703" t="s">
        <v>733</v>
      </c>
      <c r="J703">
        <v>18489923.93120135</v>
      </c>
    </row>
    <row r="704" spans="1:10" x14ac:dyDescent="0.4">
      <c r="A704">
        <v>200000758</v>
      </c>
      <c r="B704" t="s">
        <v>1243</v>
      </c>
      <c r="C704" t="s">
        <v>4067</v>
      </c>
      <c r="D704" t="s">
        <v>2775</v>
      </c>
      <c r="E704" t="s">
        <v>4084</v>
      </c>
      <c r="F704" t="s">
        <v>4304</v>
      </c>
      <c r="G704" t="s">
        <v>2775</v>
      </c>
      <c r="H704" t="s">
        <v>4304</v>
      </c>
      <c r="I704" t="s">
        <v>733</v>
      </c>
      <c r="J704">
        <v>2057245.0566139021</v>
      </c>
    </row>
    <row r="705" spans="1:13" x14ac:dyDescent="0.4">
      <c r="A705">
        <v>200000758</v>
      </c>
      <c r="B705" t="s">
        <v>1243</v>
      </c>
      <c r="C705" t="s">
        <v>4067</v>
      </c>
      <c r="D705" t="s">
        <v>2775</v>
      </c>
      <c r="E705" t="s">
        <v>4072</v>
      </c>
      <c r="F705" t="s">
        <v>4305</v>
      </c>
      <c r="G705" t="s">
        <v>2775</v>
      </c>
      <c r="H705" t="s">
        <v>4305</v>
      </c>
      <c r="I705" t="s">
        <v>733</v>
      </c>
      <c r="J705">
        <v>92237095.620025903</v>
      </c>
    </row>
    <row r="706" spans="1:13" x14ac:dyDescent="0.4">
      <c r="A706">
        <v>200000758</v>
      </c>
      <c r="B706" t="s">
        <v>1243</v>
      </c>
      <c r="C706" t="s">
        <v>4067</v>
      </c>
      <c r="D706" t="s">
        <v>2775</v>
      </c>
      <c r="E706" t="s">
        <v>4068</v>
      </c>
      <c r="F706" t="s">
        <v>4306</v>
      </c>
      <c r="G706" t="s">
        <v>2775</v>
      </c>
      <c r="H706" t="s">
        <v>4306</v>
      </c>
      <c r="I706" t="s">
        <v>733</v>
      </c>
      <c r="J706">
        <v>26464496.228010841</v>
      </c>
    </row>
    <row r="707" spans="1:13" x14ac:dyDescent="0.4">
      <c r="A707">
        <v>200000758</v>
      </c>
      <c r="B707" t="s">
        <v>1243</v>
      </c>
      <c r="C707" t="s">
        <v>4067</v>
      </c>
      <c r="D707" t="s">
        <v>2775</v>
      </c>
      <c r="E707" t="s">
        <v>4082</v>
      </c>
      <c r="F707" t="s">
        <v>4307</v>
      </c>
      <c r="G707" t="s">
        <v>2775</v>
      </c>
      <c r="H707" t="s">
        <v>4307</v>
      </c>
      <c r="I707" t="s">
        <v>733</v>
      </c>
      <c r="J707">
        <v>3863469605.424521</v>
      </c>
    </row>
    <row r="708" spans="1:13" x14ac:dyDescent="0.4">
      <c r="A708">
        <v>200000758</v>
      </c>
      <c r="B708" t="s">
        <v>1243</v>
      </c>
      <c r="C708" t="s">
        <v>4067</v>
      </c>
      <c r="D708" t="s">
        <v>2775</v>
      </c>
      <c r="E708" t="s">
        <v>4082</v>
      </c>
      <c r="F708" t="s">
        <v>4308</v>
      </c>
      <c r="G708" t="s">
        <v>2775</v>
      </c>
      <c r="H708" t="s">
        <v>4308</v>
      </c>
      <c r="I708" t="s">
        <v>733</v>
      </c>
      <c r="J708">
        <v>174729781.14985269</v>
      </c>
    </row>
    <row r="709" spans="1:13" x14ac:dyDescent="0.4">
      <c r="A709">
        <v>200000758</v>
      </c>
      <c r="B709" t="s">
        <v>1243</v>
      </c>
      <c r="C709" t="s">
        <v>4067</v>
      </c>
      <c r="D709" t="s">
        <v>2775</v>
      </c>
      <c r="E709" t="s">
        <v>4068</v>
      </c>
      <c r="F709" t="s">
        <v>4309</v>
      </c>
      <c r="G709" t="s">
        <v>2775</v>
      </c>
      <c r="H709" t="s">
        <v>4309</v>
      </c>
      <c r="I709" t="s">
        <v>733</v>
      </c>
      <c r="J709">
        <v>117033811.5158722</v>
      </c>
    </row>
    <row r="710" spans="1:13" x14ac:dyDescent="0.4">
      <c r="A710">
        <v>200000758</v>
      </c>
      <c r="B710" t="s">
        <v>1243</v>
      </c>
      <c r="C710" t="s">
        <v>4067</v>
      </c>
      <c r="D710" t="s">
        <v>2775</v>
      </c>
      <c r="E710" t="s">
        <v>4068</v>
      </c>
      <c r="F710" t="s">
        <v>4310</v>
      </c>
      <c r="G710" t="s">
        <v>2775</v>
      </c>
      <c r="H710" t="s">
        <v>4310</v>
      </c>
      <c r="I710" t="s">
        <v>733</v>
      </c>
      <c r="J710">
        <v>331702841.74341482</v>
      </c>
    </row>
    <row r="711" spans="1:13" x14ac:dyDescent="0.4">
      <c r="A711">
        <v>200000758</v>
      </c>
      <c r="B711" t="s">
        <v>1243</v>
      </c>
      <c r="C711" t="s">
        <v>4067</v>
      </c>
      <c r="D711" t="s">
        <v>2775</v>
      </c>
      <c r="E711" t="s">
        <v>4084</v>
      </c>
      <c r="F711" t="s">
        <v>4311</v>
      </c>
      <c r="G711" t="s">
        <v>2775</v>
      </c>
      <c r="H711" t="s">
        <v>4311</v>
      </c>
      <c r="I711" t="s">
        <v>733</v>
      </c>
      <c r="J711">
        <v>401081036.44356883</v>
      </c>
    </row>
    <row r="712" spans="1:13" x14ac:dyDescent="0.4">
      <c r="A712">
        <v>200000758</v>
      </c>
      <c r="B712" t="s">
        <v>1243</v>
      </c>
      <c r="C712" t="s">
        <v>4067</v>
      </c>
      <c r="D712" t="s">
        <v>2775</v>
      </c>
      <c r="E712" t="s">
        <v>4082</v>
      </c>
      <c r="F712" t="s">
        <v>4312</v>
      </c>
      <c r="G712" t="s">
        <v>2775</v>
      </c>
      <c r="H712" t="s">
        <v>4312</v>
      </c>
      <c r="I712" t="s">
        <v>733</v>
      </c>
      <c r="J712">
        <v>292140798.11298132</v>
      </c>
    </row>
    <row r="713" spans="1:13" x14ac:dyDescent="0.4">
      <c r="A713">
        <v>200000758</v>
      </c>
      <c r="B713" t="s">
        <v>1243</v>
      </c>
      <c r="C713" t="s">
        <v>4067</v>
      </c>
      <c r="D713" t="s">
        <v>2775</v>
      </c>
      <c r="E713" t="s">
        <v>4068</v>
      </c>
      <c r="F713" t="s">
        <v>4313</v>
      </c>
      <c r="G713" t="s">
        <v>2775</v>
      </c>
      <c r="H713" t="s">
        <v>4313</v>
      </c>
      <c r="I713" t="s">
        <v>733</v>
      </c>
      <c r="J713">
        <v>4387858.924949008</v>
      </c>
    </row>
    <row r="714" spans="1:13" x14ac:dyDescent="0.4">
      <c r="A714">
        <v>200000758</v>
      </c>
      <c r="B714" t="s">
        <v>1243</v>
      </c>
      <c r="C714" t="s">
        <v>4067</v>
      </c>
      <c r="D714" t="s">
        <v>2775</v>
      </c>
      <c r="E714" t="s">
        <v>4072</v>
      </c>
      <c r="F714" t="s">
        <v>4314</v>
      </c>
      <c r="G714" t="s">
        <v>2775</v>
      </c>
      <c r="H714" t="s">
        <v>4314</v>
      </c>
      <c r="I714" t="s">
        <v>733</v>
      </c>
      <c r="J714">
        <v>5429411.2253034906</v>
      </c>
    </row>
    <row r="715" spans="1:13" x14ac:dyDescent="0.4">
      <c r="A715">
        <v>200000758</v>
      </c>
      <c r="B715" t="s">
        <v>1243</v>
      </c>
      <c r="C715" t="s">
        <v>4067</v>
      </c>
      <c r="D715" t="s">
        <v>2775</v>
      </c>
      <c r="E715" t="s">
        <v>4068</v>
      </c>
      <c r="F715" t="s">
        <v>4315</v>
      </c>
      <c r="G715" t="s">
        <v>2775</v>
      </c>
      <c r="H715" t="s">
        <v>4315</v>
      </c>
      <c r="I715" t="s">
        <v>733</v>
      </c>
      <c r="J715">
        <v>20956410.258980911</v>
      </c>
    </row>
    <row r="716" spans="1:13" x14ac:dyDescent="0.4">
      <c r="A716">
        <v>200000758</v>
      </c>
      <c r="B716" t="s">
        <v>1243</v>
      </c>
      <c r="C716" t="s">
        <v>4067</v>
      </c>
      <c r="D716" t="s">
        <v>2775</v>
      </c>
      <c r="E716" t="s">
        <v>4072</v>
      </c>
      <c r="F716" t="s">
        <v>4316</v>
      </c>
      <c r="G716" t="s">
        <v>2775</v>
      </c>
      <c r="H716" t="s">
        <v>4316</v>
      </c>
      <c r="I716" t="s">
        <v>733</v>
      </c>
      <c r="J716">
        <v>3189608.946529706</v>
      </c>
    </row>
    <row r="717" spans="1:13" x14ac:dyDescent="0.4">
      <c r="A717">
        <v>200000758</v>
      </c>
      <c r="B717" t="s">
        <v>4256</v>
      </c>
      <c r="C717" t="s">
        <v>4067</v>
      </c>
      <c r="D717" t="s">
        <v>2775</v>
      </c>
      <c r="E717" t="s">
        <v>4317</v>
      </c>
      <c r="F717" t="s">
        <v>4318</v>
      </c>
      <c r="G717" t="s">
        <v>2775</v>
      </c>
      <c r="H717" t="s">
        <v>4319</v>
      </c>
      <c r="I717" t="s">
        <v>598</v>
      </c>
      <c r="J717">
        <v>668041862.93192005</v>
      </c>
    </row>
    <row r="718" spans="1:13" x14ac:dyDescent="0.4">
      <c r="A718">
        <v>200000776</v>
      </c>
      <c r="B718" t="s">
        <v>1286</v>
      </c>
      <c r="C718" t="s">
        <v>4320</v>
      </c>
      <c r="D718" t="s">
        <v>595</v>
      </c>
      <c r="E718" t="s">
        <v>4321</v>
      </c>
      <c r="F718" t="s">
        <v>4322</v>
      </c>
      <c r="G718" t="s">
        <v>595</v>
      </c>
      <c r="H718" t="s">
        <v>4323</v>
      </c>
      <c r="I718" t="s">
        <v>598</v>
      </c>
      <c r="J718">
        <v>25546995315</v>
      </c>
      <c r="K718">
        <v>5.61</v>
      </c>
      <c r="L718" t="s">
        <v>3277</v>
      </c>
      <c r="M718" t="s">
        <v>3579</v>
      </c>
    </row>
    <row r="719" spans="1:13" x14ac:dyDescent="0.4">
      <c r="A719">
        <v>200000785</v>
      </c>
      <c r="B719" t="s">
        <v>4324</v>
      </c>
      <c r="C719" t="s">
        <v>4325</v>
      </c>
      <c r="D719" t="s">
        <v>595</v>
      </c>
      <c r="E719" t="s">
        <v>4326</v>
      </c>
      <c r="F719" t="s">
        <v>4327</v>
      </c>
      <c r="G719" t="s">
        <v>595</v>
      </c>
      <c r="H719" t="s">
        <v>4328</v>
      </c>
      <c r="I719" t="s">
        <v>598</v>
      </c>
      <c r="J719">
        <v>904198598.33039999</v>
      </c>
      <c r="K719">
        <v>4.7</v>
      </c>
      <c r="L719" t="s">
        <v>4329</v>
      </c>
      <c r="M719" t="s">
        <v>3587</v>
      </c>
    </row>
    <row r="720" spans="1:13" x14ac:dyDescent="0.4">
      <c r="A720">
        <v>200000785</v>
      </c>
      <c r="B720" t="s">
        <v>4324</v>
      </c>
      <c r="C720" t="s">
        <v>4325</v>
      </c>
      <c r="D720" t="s">
        <v>595</v>
      </c>
      <c r="E720" t="s">
        <v>4330</v>
      </c>
      <c r="F720" t="s">
        <v>4331</v>
      </c>
      <c r="G720" t="s">
        <v>595</v>
      </c>
      <c r="H720" t="s">
        <v>4332</v>
      </c>
      <c r="I720" t="s">
        <v>598</v>
      </c>
      <c r="J720">
        <v>355651448.676624</v>
      </c>
      <c r="K720">
        <v>4.7</v>
      </c>
      <c r="L720" t="s">
        <v>4333</v>
      </c>
      <c r="M720" t="s">
        <v>4334</v>
      </c>
    </row>
    <row r="721" spans="1:13" x14ac:dyDescent="0.4">
      <c r="A721">
        <v>200000785</v>
      </c>
      <c r="B721" t="s">
        <v>4324</v>
      </c>
      <c r="C721" t="s">
        <v>4325</v>
      </c>
      <c r="D721" t="s">
        <v>595</v>
      </c>
      <c r="E721" t="s">
        <v>4335</v>
      </c>
      <c r="F721" t="s">
        <v>4336</v>
      </c>
      <c r="G721" t="s">
        <v>595</v>
      </c>
      <c r="H721" t="s">
        <v>4337</v>
      </c>
      <c r="I721" t="s">
        <v>598</v>
      </c>
      <c r="J721">
        <v>562277572.81360805</v>
      </c>
      <c r="K721">
        <v>4.8</v>
      </c>
      <c r="L721" t="s">
        <v>4338</v>
      </c>
      <c r="M721" t="s">
        <v>4339</v>
      </c>
    </row>
    <row r="722" spans="1:13" x14ac:dyDescent="0.4">
      <c r="A722">
        <v>200000785</v>
      </c>
      <c r="B722" t="s">
        <v>4324</v>
      </c>
      <c r="C722" t="s">
        <v>4325</v>
      </c>
      <c r="D722" t="s">
        <v>595</v>
      </c>
      <c r="E722" t="s">
        <v>4340</v>
      </c>
      <c r="F722" t="s">
        <v>4341</v>
      </c>
      <c r="G722" t="s">
        <v>595</v>
      </c>
      <c r="H722" t="s">
        <v>4342</v>
      </c>
      <c r="I722" t="s">
        <v>598</v>
      </c>
      <c r="J722">
        <v>1122880703.77846</v>
      </c>
      <c r="K722">
        <v>4.8</v>
      </c>
      <c r="L722" t="s">
        <v>4338</v>
      </c>
      <c r="M722" t="s">
        <v>4339</v>
      </c>
    </row>
    <row r="723" spans="1:13" x14ac:dyDescent="0.4">
      <c r="A723">
        <v>200000785</v>
      </c>
      <c r="B723" t="s">
        <v>4324</v>
      </c>
      <c r="C723" t="s">
        <v>4325</v>
      </c>
      <c r="D723" t="s">
        <v>595</v>
      </c>
      <c r="E723" t="s">
        <v>4343</v>
      </c>
      <c r="F723" t="s">
        <v>4344</v>
      </c>
      <c r="G723" t="s">
        <v>595</v>
      </c>
      <c r="H723" t="s">
        <v>4345</v>
      </c>
      <c r="I723" t="s">
        <v>598</v>
      </c>
      <c r="J723">
        <v>2487550810.5178599</v>
      </c>
      <c r="K723">
        <v>4.8</v>
      </c>
      <c r="L723" t="s">
        <v>4346</v>
      </c>
      <c r="M723" t="s">
        <v>4347</v>
      </c>
    </row>
    <row r="724" spans="1:13" x14ac:dyDescent="0.4">
      <c r="A724">
        <v>200000785</v>
      </c>
      <c r="B724" t="s">
        <v>4324</v>
      </c>
      <c r="C724" t="s">
        <v>4325</v>
      </c>
      <c r="D724" t="s">
        <v>595</v>
      </c>
      <c r="E724" t="s">
        <v>4348</v>
      </c>
      <c r="F724" t="s">
        <v>4349</v>
      </c>
      <c r="G724" t="s">
        <v>595</v>
      </c>
      <c r="H724" t="s">
        <v>4350</v>
      </c>
      <c r="I724" t="s">
        <v>598</v>
      </c>
      <c r="J724">
        <v>291352881.68423998</v>
      </c>
      <c r="K724">
        <v>4.8</v>
      </c>
      <c r="L724" t="s">
        <v>4351</v>
      </c>
      <c r="M724" t="s">
        <v>4339</v>
      </c>
    </row>
    <row r="725" spans="1:13" x14ac:dyDescent="0.4">
      <c r="A725">
        <v>200000785</v>
      </c>
      <c r="B725" t="s">
        <v>4324</v>
      </c>
      <c r="C725" t="s">
        <v>4325</v>
      </c>
      <c r="D725" t="s">
        <v>595</v>
      </c>
      <c r="E725" t="s">
        <v>4352</v>
      </c>
      <c r="F725" t="s">
        <v>4353</v>
      </c>
      <c r="G725" t="s">
        <v>595</v>
      </c>
      <c r="H725" t="s">
        <v>4354</v>
      </c>
      <c r="I725" t="s">
        <v>598</v>
      </c>
      <c r="J725">
        <v>294701765.38176</v>
      </c>
      <c r="K725">
        <v>4.8</v>
      </c>
      <c r="L725" t="s">
        <v>4355</v>
      </c>
      <c r="M725" t="s">
        <v>4339</v>
      </c>
    </row>
    <row r="726" spans="1:13" x14ac:dyDescent="0.4">
      <c r="A726">
        <v>200000785</v>
      </c>
      <c r="B726" t="s">
        <v>4324</v>
      </c>
      <c r="C726" t="s">
        <v>4325</v>
      </c>
      <c r="D726" t="s">
        <v>595</v>
      </c>
      <c r="E726" t="s">
        <v>4356</v>
      </c>
      <c r="F726" t="s">
        <v>4357</v>
      </c>
      <c r="G726" t="s">
        <v>595</v>
      </c>
      <c r="H726" t="s">
        <v>4337</v>
      </c>
      <c r="I726" t="s">
        <v>598</v>
      </c>
      <c r="J726">
        <v>776606129.45488799</v>
      </c>
      <c r="K726">
        <v>4.7</v>
      </c>
      <c r="L726" t="s">
        <v>4358</v>
      </c>
      <c r="M726" t="s">
        <v>4359</v>
      </c>
    </row>
    <row r="727" spans="1:13" x14ac:dyDescent="0.4">
      <c r="A727">
        <v>200000785</v>
      </c>
      <c r="B727" t="s">
        <v>4324</v>
      </c>
      <c r="C727" t="s">
        <v>4325</v>
      </c>
      <c r="D727" t="s">
        <v>595</v>
      </c>
      <c r="E727" t="s">
        <v>4360</v>
      </c>
      <c r="F727" t="s">
        <v>4361</v>
      </c>
      <c r="G727" t="s">
        <v>595</v>
      </c>
      <c r="H727" t="s">
        <v>4362</v>
      </c>
      <c r="I727" t="s">
        <v>598</v>
      </c>
      <c r="J727">
        <v>595431521.41905606</v>
      </c>
      <c r="K727">
        <v>4.7</v>
      </c>
      <c r="L727" t="s">
        <v>4363</v>
      </c>
      <c r="M727" t="s">
        <v>4364</v>
      </c>
    </row>
    <row r="728" spans="1:13" x14ac:dyDescent="0.4">
      <c r="A728">
        <v>200000785</v>
      </c>
      <c r="B728" t="s">
        <v>4324</v>
      </c>
      <c r="C728" t="s">
        <v>4325</v>
      </c>
      <c r="D728" t="s">
        <v>595</v>
      </c>
      <c r="E728" t="s">
        <v>4365</v>
      </c>
      <c r="F728" t="s">
        <v>4366</v>
      </c>
      <c r="G728" t="s">
        <v>595</v>
      </c>
      <c r="H728" t="s">
        <v>4342</v>
      </c>
      <c r="I728" t="s">
        <v>598</v>
      </c>
      <c r="J728">
        <v>1423275571.4460001</v>
      </c>
      <c r="K728">
        <v>4.7</v>
      </c>
      <c r="L728" t="s">
        <v>4367</v>
      </c>
      <c r="M728" t="s">
        <v>4359</v>
      </c>
    </row>
    <row r="729" spans="1:13" x14ac:dyDescent="0.4">
      <c r="A729">
        <v>200000785</v>
      </c>
      <c r="B729" t="s">
        <v>4324</v>
      </c>
      <c r="C729" t="s">
        <v>4325</v>
      </c>
      <c r="D729" t="s">
        <v>595</v>
      </c>
      <c r="E729" t="s">
        <v>4368</v>
      </c>
      <c r="F729" t="s">
        <v>4369</v>
      </c>
      <c r="G729" t="s">
        <v>595</v>
      </c>
      <c r="H729" t="s">
        <v>4370</v>
      </c>
      <c r="I729" t="s">
        <v>598</v>
      </c>
      <c r="J729">
        <v>1435666441.1268201</v>
      </c>
      <c r="K729">
        <v>4.7</v>
      </c>
      <c r="L729" t="s">
        <v>4371</v>
      </c>
      <c r="M729" t="s">
        <v>4372</v>
      </c>
    </row>
    <row r="730" spans="1:13" x14ac:dyDescent="0.4">
      <c r="A730">
        <v>200000785</v>
      </c>
      <c r="B730" t="s">
        <v>4324</v>
      </c>
      <c r="C730" t="s">
        <v>4325</v>
      </c>
      <c r="D730" t="s">
        <v>595</v>
      </c>
      <c r="E730" t="s">
        <v>4373</v>
      </c>
      <c r="F730" t="s">
        <v>4374</v>
      </c>
      <c r="G730" t="s">
        <v>595</v>
      </c>
      <c r="H730" t="s">
        <v>4350</v>
      </c>
      <c r="I730" t="s">
        <v>598</v>
      </c>
      <c r="J730">
        <v>339241918.55877602</v>
      </c>
      <c r="K730">
        <v>4.7</v>
      </c>
      <c r="L730" t="s">
        <v>4375</v>
      </c>
      <c r="M730" t="s">
        <v>4359</v>
      </c>
    </row>
    <row r="731" spans="1:13" x14ac:dyDescent="0.4">
      <c r="A731">
        <v>200000785</v>
      </c>
      <c r="B731" t="s">
        <v>4324</v>
      </c>
      <c r="C731" t="s">
        <v>4325</v>
      </c>
      <c r="D731" t="s">
        <v>595</v>
      </c>
      <c r="E731" t="s">
        <v>4376</v>
      </c>
      <c r="F731" t="s">
        <v>4377</v>
      </c>
      <c r="G731" t="s">
        <v>595</v>
      </c>
      <c r="H731" t="s">
        <v>4354</v>
      </c>
      <c r="I731" t="s">
        <v>598</v>
      </c>
      <c r="J731">
        <v>336897699.97051197</v>
      </c>
      <c r="K731">
        <v>4.7</v>
      </c>
      <c r="L731" t="s">
        <v>4367</v>
      </c>
      <c r="M731" t="s">
        <v>4359</v>
      </c>
    </row>
    <row r="732" spans="1:13" x14ac:dyDescent="0.4">
      <c r="A732">
        <v>200000785</v>
      </c>
      <c r="B732" t="s">
        <v>4324</v>
      </c>
      <c r="C732" t="s">
        <v>4325</v>
      </c>
      <c r="D732" t="s">
        <v>595</v>
      </c>
      <c r="E732" t="s">
        <v>4378</v>
      </c>
      <c r="F732" t="s">
        <v>4379</v>
      </c>
      <c r="G732" t="s">
        <v>595</v>
      </c>
      <c r="H732" t="s">
        <v>4380</v>
      </c>
      <c r="I732" t="s">
        <v>598</v>
      </c>
      <c r="J732">
        <v>645999665.25160801</v>
      </c>
      <c r="K732">
        <v>4.7</v>
      </c>
      <c r="L732" t="s">
        <v>4381</v>
      </c>
      <c r="M732" t="s">
        <v>4382</v>
      </c>
    </row>
    <row r="733" spans="1:13" x14ac:dyDescent="0.4">
      <c r="A733">
        <v>200000785</v>
      </c>
      <c r="B733" t="s">
        <v>4324</v>
      </c>
      <c r="C733" t="s">
        <v>4325</v>
      </c>
      <c r="D733" t="s">
        <v>595</v>
      </c>
      <c r="E733" t="s">
        <v>4383</v>
      </c>
      <c r="F733" t="s">
        <v>4384</v>
      </c>
      <c r="G733" t="s">
        <v>595</v>
      </c>
      <c r="H733" t="s">
        <v>4385</v>
      </c>
      <c r="I733" t="s">
        <v>598</v>
      </c>
      <c r="J733">
        <v>518474174.05004603</v>
      </c>
      <c r="K733">
        <v>4.7</v>
      </c>
      <c r="L733" t="s">
        <v>4386</v>
      </c>
      <c r="M733" t="s">
        <v>4387</v>
      </c>
    </row>
    <row r="734" spans="1:13" x14ac:dyDescent="0.4">
      <c r="A734">
        <v>200000785</v>
      </c>
      <c r="B734" t="s">
        <v>4324</v>
      </c>
      <c r="C734" t="s">
        <v>4325</v>
      </c>
      <c r="D734" t="s">
        <v>595</v>
      </c>
      <c r="E734" t="s">
        <v>4388</v>
      </c>
      <c r="F734" t="s">
        <v>4389</v>
      </c>
      <c r="G734" t="s">
        <v>595</v>
      </c>
      <c r="H734" t="s">
        <v>4390</v>
      </c>
      <c r="I734" t="s">
        <v>598</v>
      </c>
      <c r="J734">
        <v>383782071.73579198</v>
      </c>
      <c r="K734">
        <v>4.7</v>
      </c>
      <c r="L734" t="s">
        <v>4358</v>
      </c>
      <c r="M734" t="s">
        <v>4391</v>
      </c>
    </row>
    <row r="735" spans="1:13" x14ac:dyDescent="0.4">
      <c r="A735">
        <v>200000785</v>
      </c>
      <c r="B735" t="s">
        <v>4324</v>
      </c>
      <c r="C735" t="s">
        <v>4325</v>
      </c>
      <c r="D735" t="s">
        <v>595</v>
      </c>
      <c r="E735" t="s">
        <v>4392</v>
      </c>
      <c r="F735" t="s">
        <v>4393</v>
      </c>
      <c r="G735" t="s">
        <v>595</v>
      </c>
      <c r="H735" t="s">
        <v>4394</v>
      </c>
      <c r="I735" t="s">
        <v>598</v>
      </c>
      <c r="J735">
        <v>471958179.491494</v>
      </c>
      <c r="K735">
        <v>4.7</v>
      </c>
      <c r="L735" t="s">
        <v>4395</v>
      </c>
      <c r="M735" t="s">
        <v>4396</v>
      </c>
    </row>
    <row r="736" spans="1:13" x14ac:dyDescent="0.4">
      <c r="A736">
        <v>200000785</v>
      </c>
      <c r="B736" t="s">
        <v>4324</v>
      </c>
      <c r="C736" t="s">
        <v>4325</v>
      </c>
      <c r="D736" t="s">
        <v>2775</v>
      </c>
      <c r="E736" t="s">
        <v>4397</v>
      </c>
      <c r="F736" t="s">
        <v>4327</v>
      </c>
      <c r="G736" t="s">
        <v>2775</v>
      </c>
      <c r="H736" t="s">
        <v>4328</v>
      </c>
      <c r="I736" t="s">
        <v>598</v>
      </c>
      <c r="J736">
        <v>7089869.9669445697</v>
      </c>
    </row>
    <row r="737" spans="1:13" x14ac:dyDescent="0.4">
      <c r="A737">
        <v>200000785</v>
      </c>
      <c r="B737" t="s">
        <v>4324</v>
      </c>
      <c r="C737" t="s">
        <v>4325</v>
      </c>
      <c r="D737" t="s">
        <v>2775</v>
      </c>
      <c r="E737" t="s">
        <v>4398</v>
      </c>
      <c r="F737" t="s">
        <v>4399</v>
      </c>
      <c r="G737" t="s">
        <v>2775</v>
      </c>
      <c r="H737" t="s">
        <v>4400</v>
      </c>
      <c r="I737" t="s">
        <v>598</v>
      </c>
      <c r="J737">
        <v>20256771.334093899</v>
      </c>
    </row>
    <row r="738" spans="1:13" x14ac:dyDescent="0.4">
      <c r="A738">
        <v>200000785</v>
      </c>
      <c r="B738" t="s">
        <v>4324</v>
      </c>
      <c r="C738" t="s">
        <v>4325</v>
      </c>
      <c r="D738" t="s">
        <v>2775</v>
      </c>
      <c r="E738" t="s">
        <v>4401</v>
      </c>
      <c r="F738" t="s">
        <v>4402</v>
      </c>
      <c r="G738" t="s">
        <v>2775</v>
      </c>
      <c r="H738" t="s">
        <v>4403</v>
      </c>
      <c r="I738" t="s">
        <v>598</v>
      </c>
      <c r="J738">
        <v>23632899.889804099</v>
      </c>
    </row>
    <row r="739" spans="1:13" x14ac:dyDescent="0.4">
      <c r="A739">
        <v>200000785</v>
      </c>
      <c r="B739" t="s">
        <v>4324</v>
      </c>
      <c r="C739" t="s">
        <v>4325</v>
      </c>
      <c r="D739" t="s">
        <v>2775</v>
      </c>
      <c r="E739" t="s">
        <v>4404</v>
      </c>
      <c r="F739" t="s">
        <v>4405</v>
      </c>
      <c r="G739" t="s">
        <v>2775</v>
      </c>
      <c r="H739" t="s">
        <v>4406</v>
      </c>
      <c r="I739" t="s">
        <v>598</v>
      </c>
      <c r="J739">
        <v>38487865.534808502</v>
      </c>
    </row>
    <row r="740" spans="1:13" x14ac:dyDescent="0.4">
      <c r="A740">
        <v>200000785</v>
      </c>
      <c r="B740" t="s">
        <v>4324</v>
      </c>
      <c r="C740" t="s">
        <v>4325</v>
      </c>
      <c r="D740" t="s">
        <v>2775</v>
      </c>
      <c r="E740" t="s">
        <v>4407</v>
      </c>
      <c r="F740" t="s">
        <v>4384</v>
      </c>
      <c r="G740" t="s">
        <v>2775</v>
      </c>
      <c r="H740" t="s">
        <v>4408</v>
      </c>
      <c r="I740" t="s">
        <v>598</v>
      </c>
      <c r="J740">
        <v>4388967.1223831</v>
      </c>
    </row>
    <row r="741" spans="1:13" x14ac:dyDescent="0.4">
      <c r="A741">
        <v>200000785</v>
      </c>
      <c r="B741" t="s">
        <v>4324</v>
      </c>
      <c r="C741" t="s">
        <v>4325</v>
      </c>
      <c r="D741" t="s">
        <v>2775</v>
      </c>
      <c r="E741" t="s">
        <v>4409</v>
      </c>
      <c r="F741" t="s">
        <v>4410</v>
      </c>
      <c r="G741" t="s">
        <v>2775</v>
      </c>
      <c r="H741" t="s">
        <v>4410</v>
      </c>
      <c r="I741" t="s">
        <v>598</v>
      </c>
      <c r="J741">
        <v>9790772.8114725593</v>
      </c>
    </row>
    <row r="742" spans="1:13" x14ac:dyDescent="0.4">
      <c r="A742">
        <v>200000785</v>
      </c>
      <c r="B742" t="s">
        <v>4324</v>
      </c>
      <c r="C742" t="s">
        <v>4325</v>
      </c>
      <c r="D742" t="s">
        <v>2775</v>
      </c>
      <c r="E742" t="s">
        <v>4411</v>
      </c>
      <c r="F742" t="s">
        <v>4412</v>
      </c>
      <c r="G742" t="s">
        <v>2775</v>
      </c>
      <c r="H742" t="s">
        <v>4413</v>
      </c>
      <c r="I742" t="s">
        <v>598</v>
      </c>
      <c r="J742">
        <v>67184958.258144394</v>
      </c>
    </row>
    <row r="743" spans="1:13" x14ac:dyDescent="0.4">
      <c r="A743">
        <v>200000785</v>
      </c>
      <c r="B743" t="s">
        <v>4324</v>
      </c>
      <c r="C743" t="s">
        <v>4325</v>
      </c>
      <c r="D743" t="s">
        <v>2775</v>
      </c>
      <c r="E743" t="s">
        <v>4414</v>
      </c>
      <c r="F743" t="s">
        <v>4415</v>
      </c>
      <c r="G743" t="s">
        <v>2775</v>
      </c>
      <c r="H743" t="s">
        <v>4416</v>
      </c>
      <c r="I743" t="s">
        <v>598</v>
      </c>
      <c r="J743">
        <v>12829288.511591701</v>
      </c>
    </row>
    <row r="744" spans="1:13" x14ac:dyDescent="0.4">
      <c r="A744">
        <v>200000785</v>
      </c>
      <c r="B744" t="s">
        <v>4324</v>
      </c>
      <c r="C744" t="s">
        <v>4325</v>
      </c>
      <c r="D744" t="s">
        <v>2775</v>
      </c>
      <c r="E744" t="s">
        <v>4417</v>
      </c>
      <c r="F744" t="s">
        <v>4418</v>
      </c>
      <c r="G744" t="s">
        <v>2775</v>
      </c>
      <c r="H744" t="s">
        <v>4419</v>
      </c>
      <c r="I744" t="s">
        <v>598</v>
      </c>
      <c r="J744">
        <v>9453159.9559149295</v>
      </c>
    </row>
    <row r="745" spans="1:13" x14ac:dyDescent="0.4">
      <c r="A745">
        <v>200000794</v>
      </c>
      <c r="B745" t="s">
        <v>1252</v>
      </c>
      <c r="C745" t="s">
        <v>4420</v>
      </c>
      <c r="D745" t="s">
        <v>595</v>
      </c>
      <c r="F745" t="s">
        <v>4421</v>
      </c>
      <c r="G745" t="s">
        <v>595</v>
      </c>
      <c r="H745" t="s">
        <v>4421</v>
      </c>
      <c r="I745" t="s">
        <v>733</v>
      </c>
      <c r="J745">
        <v>826364849.0997808</v>
      </c>
      <c r="K745">
        <v>10.53</v>
      </c>
      <c r="L745" s="1">
        <v>47118</v>
      </c>
      <c r="M745" s="1">
        <v>45566</v>
      </c>
    </row>
    <row r="746" spans="1:13" x14ac:dyDescent="0.4">
      <c r="A746">
        <v>200000794</v>
      </c>
      <c r="B746" t="s">
        <v>1252</v>
      </c>
      <c r="C746" t="s">
        <v>4420</v>
      </c>
      <c r="D746" t="s">
        <v>595</v>
      </c>
      <c r="F746" t="s">
        <v>4422</v>
      </c>
      <c r="G746" t="s">
        <v>595</v>
      </c>
      <c r="H746" t="s">
        <v>4422</v>
      </c>
      <c r="I746" t="s">
        <v>733</v>
      </c>
      <c r="J746">
        <v>1097605502.400424</v>
      </c>
      <c r="K746">
        <v>10.75</v>
      </c>
      <c r="L746" s="1">
        <v>47885</v>
      </c>
      <c r="M746" s="1">
        <v>45200</v>
      </c>
    </row>
    <row r="747" spans="1:13" x14ac:dyDescent="0.4">
      <c r="A747">
        <v>200000794</v>
      </c>
      <c r="B747" t="s">
        <v>1252</v>
      </c>
      <c r="C747" t="s">
        <v>4420</v>
      </c>
      <c r="D747" t="s">
        <v>2775</v>
      </c>
      <c r="F747" t="s">
        <v>4423</v>
      </c>
      <c r="G747" t="s">
        <v>2775</v>
      </c>
      <c r="H747" t="s">
        <v>4423</v>
      </c>
      <c r="I747" t="s">
        <v>733</v>
      </c>
      <c r="J747">
        <v>949381289.90822935</v>
      </c>
    </row>
    <row r="748" spans="1:13" x14ac:dyDescent="0.4">
      <c r="A748">
        <v>200000794</v>
      </c>
      <c r="B748" t="s">
        <v>1252</v>
      </c>
      <c r="C748" t="s">
        <v>4420</v>
      </c>
      <c r="D748" t="s">
        <v>2775</v>
      </c>
      <c r="F748" t="s">
        <v>4424</v>
      </c>
      <c r="G748" t="s">
        <v>2775</v>
      </c>
      <c r="H748" t="s">
        <v>4424</v>
      </c>
      <c r="I748" t="s">
        <v>733</v>
      </c>
      <c r="J748">
        <v>11301672.174740249</v>
      </c>
    </row>
    <row r="749" spans="1:13" x14ac:dyDescent="0.4">
      <c r="A749">
        <v>200000794</v>
      </c>
      <c r="B749" t="s">
        <v>1252</v>
      </c>
      <c r="C749" t="s">
        <v>4420</v>
      </c>
      <c r="D749" t="s">
        <v>2775</v>
      </c>
      <c r="F749" t="s">
        <v>4421</v>
      </c>
      <c r="G749" t="s">
        <v>2775</v>
      </c>
      <c r="H749" t="s">
        <v>4421</v>
      </c>
      <c r="I749" t="s">
        <v>733</v>
      </c>
      <c r="J749">
        <v>621430185.29227257</v>
      </c>
    </row>
    <row r="750" spans="1:13" x14ac:dyDescent="0.4">
      <c r="A750">
        <v>200000794</v>
      </c>
      <c r="B750" t="s">
        <v>1252</v>
      </c>
      <c r="C750" t="s">
        <v>4420</v>
      </c>
      <c r="D750" t="s">
        <v>2775</v>
      </c>
      <c r="F750" t="s">
        <v>4422</v>
      </c>
      <c r="G750" t="s">
        <v>2775</v>
      </c>
      <c r="H750" t="s">
        <v>4422</v>
      </c>
      <c r="I750" t="s">
        <v>733</v>
      </c>
      <c r="J750">
        <v>120358842.6903761</v>
      </c>
    </row>
    <row r="751" spans="1:13" x14ac:dyDescent="0.4">
      <c r="A751">
        <v>200000794</v>
      </c>
      <c r="B751" t="s">
        <v>1252</v>
      </c>
      <c r="C751" t="s">
        <v>4420</v>
      </c>
      <c r="D751" t="s">
        <v>2775</v>
      </c>
      <c r="F751" t="s">
        <v>4425</v>
      </c>
      <c r="G751" t="s">
        <v>2775</v>
      </c>
      <c r="H751" t="s">
        <v>4425</v>
      </c>
      <c r="I751" t="s">
        <v>733</v>
      </c>
      <c r="J751">
        <v>5045484.9379120423</v>
      </c>
    </row>
    <row r="752" spans="1:13" x14ac:dyDescent="0.4">
      <c r="A752">
        <v>200000794</v>
      </c>
      <c r="B752" t="s">
        <v>1252</v>
      </c>
      <c r="C752" t="s">
        <v>4420</v>
      </c>
      <c r="D752" t="s">
        <v>2775</v>
      </c>
      <c r="F752" t="s">
        <v>4426</v>
      </c>
      <c r="G752" t="s">
        <v>2775</v>
      </c>
      <c r="H752" t="s">
        <v>4426</v>
      </c>
      <c r="I752" t="s">
        <v>733</v>
      </c>
      <c r="J752">
        <v>245674037.28576839</v>
      </c>
    </row>
    <row r="753" spans="1:13" x14ac:dyDescent="0.4">
      <c r="A753">
        <v>200000794</v>
      </c>
      <c r="B753" t="s">
        <v>1252</v>
      </c>
      <c r="C753" t="s">
        <v>4420</v>
      </c>
      <c r="D753" t="s">
        <v>2775</v>
      </c>
      <c r="F753" t="s">
        <v>4427</v>
      </c>
      <c r="G753" t="s">
        <v>2775</v>
      </c>
      <c r="H753" t="s">
        <v>4427</v>
      </c>
      <c r="I753" t="s">
        <v>733</v>
      </c>
      <c r="J753">
        <v>3602010824.8757138</v>
      </c>
    </row>
    <row r="754" spans="1:13" x14ac:dyDescent="0.4">
      <c r="A754">
        <v>200000794</v>
      </c>
      <c r="B754" t="s">
        <v>1252</v>
      </c>
      <c r="C754" t="s">
        <v>4420</v>
      </c>
      <c r="D754" t="s">
        <v>2775</v>
      </c>
      <c r="F754" t="s">
        <v>4428</v>
      </c>
      <c r="G754" t="s">
        <v>2775</v>
      </c>
      <c r="H754" t="s">
        <v>4428</v>
      </c>
      <c r="I754" t="s">
        <v>733</v>
      </c>
      <c r="J754">
        <v>3887625335.685864</v>
      </c>
    </row>
    <row r="755" spans="1:13" x14ac:dyDescent="0.4">
      <c r="A755">
        <v>200000794</v>
      </c>
      <c r="B755" t="s">
        <v>1252</v>
      </c>
      <c r="C755" t="s">
        <v>4420</v>
      </c>
      <c r="D755" t="s">
        <v>2775</v>
      </c>
      <c r="F755" t="s">
        <v>4429</v>
      </c>
      <c r="G755" t="s">
        <v>2775</v>
      </c>
      <c r="H755" t="s">
        <v>4429</v>
      </c>
      <c r="I755" t="s">
        <v>733</v>
      </c>
      <c r="J755">
        <v>7667864.1434064088</v>
      </c>
    </row>
    <row r="756" spans="1:13" x14ac:dyDescent="0.4">
      <c r="A756">
        <v>200000794</v>
      </c>
      <c r="B756" t="s">
        <v>1252</v>
      </c>
      <c r="C756" t="s">
        <v>4420</v>
      </c>
      <c r="D756" t="s">
        <v>2775</v>
      </c>
      <c r="F756" t="s">
        <v>4430</v>
      </c>
      <c r="G756" t="s">
        <v>2775</v>
      </c>
      <c r="H756" t="s">
        <v>4430</v>
      </c>
      <c r="I756" t="s">
        <v>733</v>
      </c>
      <c r="J756">
        <v>5479843.9767746637</v>
      </c>
    </row>
    <row r="757" spans="1:13" x14ac:dyDescent="0.4">
      <c r="A757">
        <v>200000794</v>
      </c>
      <c r="B757" t="s">
        <v>1252</v>
      </c>
      <c r="C757" t="s">
        <v>4420</v>
      </c>
      <c r="D757" t="s">
        <v>2775</v>
      </c>
      <c r="F757" t="s">
        <v>4431</v>
      </c>
      <c r="G757" t="s">
        <v>2775</v>
      </c>
      <c r="H757" t="s">
        <v>4431</v>
      </c>
      <c r="I757" t="s">
        <v>733</v>
      </c>
      <c r="J757">
        <v>7996776.9106373638</v>
      </c>
    </row>
    <row r="758" spans="1:13" x14ac:dyDescent="0.4">
      <c r="A758">
        <v>200000794</v>
      </c>
      <c r="B758" t="s">
        <v>1252</v>
      </c>
      <c r="C758" t="s">
        <v>4420</v>
      </c>
      <c r="D758" t="s">
        <v>2775</v>
      </c>
      <c r="F758" t="s">
        <v>4432</v>
      </c>
      <c r="G758" t="s">
        <v>2775</v>
      </c>
      <c r="H758" t="s">
        <v>4432</v>
      </c>
      <c r="I758" t="s">
        <v>733</v>
      </c>
      <c r="J758">
        <v>57965968.414083563</v>
      </c>
    </row>
    <row r="759" spans="1:13" x14ac:dyDescent="0.4">
      <c r="A759">
        <v>200000794</v>
      </c>
      <c r="B759" t="s">
        <v>1252</v>
      </c>
      <c r="C759" t="s">
        <v>4420</v>
      </c>
      <c r="D759" t="s">
        <v>4433</v>
      </c>
      <c r="F759" t="s">
        <v>4429</v>
      </c>
      <c r="G759" t="s">
        <v>4433</v>
      </c>
      <c r="H759" t="s">
        <v>4429</v>
      </c>
      <c r="I759" t="s">
        <v>733</v>
      </c>
      <c r="J759">
        <v>5574706.3025664268</v>
      </c>
      <c r="K759">
        <v>10</v>
      </c>
      <c r="L759" s="1">
        <v>46752</v>
      </c>
      <c r="M759" s="1">
        <v>45473</v>
      </c>
    </row>
    <row r="760" spans="1:13" x14ac:dyDescent="0.4">
      <c r="A760">
        <v>200000794</v>
      </c>
      <c r="B760" t="s">
        <v>1252</v>
      </c>
      <c r="C760" t="s">
        <v>4420</v>
      </c>
      <c r="D760" t="s">
        <v>4433</v>
      </c>
      <c r="F760" t="s">
        <v>4430</v>
      </c>
      <c r="G760" t="s">
        <v>4433</v>
      </c>
      <c r="H760" t="s">
        <v>4430</v>
      </c>
      <c r="I760" t="s">
        <v>733</v>
      </c>
      <c r="J760">
        <v>6371904.5097298361</v>
      </c>
      <c r="K760">
        <v>10</v>
      </c>
      <c r="L760" s="1">
        <v>46752</v>
      </c>
      <c r="M760" s="1">
        <v>45473</v>
      </c>
    </row>
    <row r="761" spans="1:13" x14ac:dyDescent="0.4">
      <c r="A761">
        <v>200000794</v>
      </c>
      <c r="B761" t="s">
        <v>1252</v>
      </c>
      <c r="C761" t="s">
        <v>4420</v>
      </c>
      <c r="D761" t="s">
        <v>4433</v>
      </c>
      <c r="F761" t="s">
        <v>4434</v>
      </c>
      <c r="G761" t="s">
        <v>4433</v>
      </c>
      <c r="H761" t="s">
        <v>4434</v>
      </c>
      <c r="I761" t="s">
        <v>733</v>
      </c>
      <c r="J761">
        <v>543367903.57540941</v>
      </c>
      <c r="K761">
        <v>12</v>
      </c>
      <c r="L761" s="1">
        <v>47693</v>
      </c>
      <c r="M761" s="1">
        <v>45200</v>
      </c>
    </row>
    <row r="762" spans="1:13" x14ac:dyDescent="0.4">
      <c r="A762">
        <v>200000815</v>
      </c>
      <c r="B762" t="s">
        <v>1302</v>
      </c>
      <c r="C762" t="s">
        <v>4435</v>
      </c>
      <c r="D762" t="s">
        <v>4433</v>
      </c>
      <c r="E762" t="s">
        <v>4436</v>
      </c>
      <c r="F762" t="s">
        <v>4437</v>
      </c>
      <c r="G762" t="s">
        <v>4433</v>
      </c>
      <c r="H762" t="s">
        <v>4438</v>
      </c>
      <c r="I762" t="s">
        <v>598</v>
      </c>
      <c r="J762">
        <v>275136829.49609601</v>
      </c>
      <c r="K762">
        <v>0</v>
      </c>
      <c r="L762" t="s">
        <v>4439</v>
      </c>
    </row>
    <row r="763" spans="1:13" x14ac:dyDescent="0.4">
      <c r="A763">
        <v>200000815</v>
      </c>
      <c r="B763" t="s">
        <v>1302</v>
      </c>
      <c r="C763" t="s">
        <v>4435</v>
      </c>
      <c r="D763" t="s">
        <v>4433</v>
      </c>
      <c r="E763" t="s">
        <v>4440</v>
      </c>
      <c r="F763" t="s">
        <v>4441</v>
      </c>
      <c r="G763" t="s">
        <v>4433</v>
      </c>
      <c r="H763" t="s">
        <v>4442</v>
      </c>
      <c r="I763" t="s">
        <v>598</v>
      </c>
      <c r="J763">
        <v>90270829.542063296</v>
      </c>
      <c r="K763">
        <v>0</v>
      </c>
      <c r="L763" t="s">
        <v>4439</v>
      </c>
    </row>
    <row r="764" spans="1:13" x14ac:dyDescent="0.4">
      <c r="A764">
        <v>200000815</v>
      </c>
      <c r="B764" t="s">
        <v>1302</v>
      </c>
      <c r="C764" t="s">
        <v>4435</v>
      </c>
      <c r="D764" t="s">
        <v>4433</v>
      </c>
      <c r="E764" t="s">
        <v>4443</v>
      </c>
      <c r="F764" t="s">
        <v>4444</v>
      </c>
      <c r="G764" t="s">
        <v>4433</v>
      </c>
      <c r="H764" t="s">
        <v>4445</v>
      </c>
      <c r="I764" t="s">
        <v>598</v>
      </c>
      <c r="J764">
        <v>1741902618.96104</v>
      </c>
      <c r="K764">
        <v>0</v>
      </c>
      <c r="L764" t="s">
        <v>4439</v>
      </c>
    </row>
    <row r="765" spans="1:13" x14ac:dyDescent="0.4">
      <c r="A765">
        <v>200000815</v>
      </c>
      <c r="B765" t="s">
        <v>1302</v>
      </c>
      <c r="C765" t="s">
        <v>4435</v>
      </c>
      <c r="D765" t="s">
        <v>4433</v>
      </c>
      <c r="E765" t="s">
        <v>4446</v>
      </c>
      <c r="F765" t="s">
        <v>4447</v>
      </c>
      <c r="G765" t="s">
        <v>4433</v>
      </c>
      <c r="H765" t="s">
        <v>4448</v>
      </c>
      <c r="I765" t="s">
        <v>598</v>
      </c>
      <c r="J765">
        <v>841356532.63393605</v>
      </c>
      <c r="K765">
        <v>0</v>
      </c>
      <c r="L765" t="s">
        <v>4439</v>
      </c>
    </row>
    <row r="766" spans="1:13" x14ac:dyDescent="0.4">
      <c r="A766">
        <v>200000818</v>
      </c>
      <c r="B766" t="s">
        <v>4449</v>
      </c>
      <c r="C766" t="s">
        <v>4450</v>
      </c>
      <c r="D766" t="s">
        <v>595</v>
      </c>
      <c r="E766" t="s">
        <v>4451</v>
      </c>
      <c r="F766" t="s">
        <v>4452</v>
      </c>
      <c r="G766" t="s">
        <v>595</v>
      </c>
      <c r="H766" t="s">
        <v>4453</v>
      </c>
      <c r="I766" t="s">
        <v>598</v>
      </c>
      <c r="J766">
        <v>7497938005.3980303</v>
      </c>
      <c r="K766">
        <v>6</v>
      </c>
      <c r="L766" t="s">
        <v>4454</v>
      </c>
      <c r="M766" t="s">
        <v>4455</v>
      </c>
    </row>
    <row r="767" spans="1:13" x14ac:dyDescent="0.4">
      <c r="A767">
        <v>200000818</v>
      </c>
      <c r="B767" t="s">
        <v>4449</v>
      </c>
      <c r="C767" t="s">
        <v>4450</v>
      </c>
      <c r="D767" t="s">
        <v>2775</v>
      </c>
      <c r="E767" t="s">
        <v>4456</v>
      </c>
      <c r="F767" t="s">
        <v>4457</v>
      </c>
      <c r="G767" t="s">
        <v>2775</v>
      </c>
      <c r="H767" t="s">
        <v>4458</v>
      </c>
      <c r="I767" t="s">
        <v>598</v>
      </c>
      <c r="J767">
        <v>9105368823.5694904</v>
      </c>
    </row>
    <row r="768" spans="1:13" x14ac:dyDescent="0.4">
      <c r="A768">
        <v>200000832</v>
      </c>
      <c r="B768" t="s">
        <v>4459</v>
      </c>
      <c r="C768" t="s">
        <v>4460</v>
      </c>
      <c r="D768" t="s">
        <v>595</v>
      </c>
      <c r="E768" t="s">
        <v>4461</v>
      </c>
      <c r="F768" t="s">
        <v>4462</v>
      </c>
      <c r="G768" t="s">
        <v>595</v>
      </c>
      <c r="H768" t="s">
        <v>4463</v>
      </c>
      <c r="I768" t="s">
        <v>598</v>
      </c>
      <c r="J768">
        <v>7350008981.9541702</v>
      </c>
      <c r="K768">
        <v>5.4</v>
      </c>
      <c r="L768" t="s">
        <v>4464</v>
      </c>
      <c r="M768" t="s">
        <v>4465</v>
      </c>
    </row>
    <row r="769" spans="1:13" x14ac:dyDescent="0.4">
      <c r="A769">
        <v>200000832</v>
      </c>
      <c r="B769" t="s">
        <v>4459</v>
      </c>
      <c r="C769" t="s">
        <v>4460</v>
      </c>
      <c r="D769" t="s">
        <v>595</v>
      </c>
      <c r="E769" t="s">
        <v>4466</v>
      </c>
      <c r="F769" t="s">
        <v>4467</v>
      </c>
      <c r="G769" t="s">
        <v>595</v>
      </c>
      <c r="H769" t="s">
        <v>4463</v>
      </c>
      <c r="I769" t="s">
        <v>598</v>
      </c>
      <c r="J769">
        <v>1242434131.7227099</v>
      </c>
      <c r="K769">
        <v>5.4</v>
      </c>
      <c r="L769" t="s">
        <v>4464</v>
      </c>
      <c r="M769" t="s">
        <v>4468</v>
      </c>
    </row>
    <row r="770" spans="1:13" x14ac:dyDescent="0.4">
      <c r="A770">
        <v>200000832</v>
      </c>
      <c r="B770" t="s">
        <v>4459</v>
      </c>
      <c r="C770" t="s">
        <v>4460</v>
      </c>
      <c r="D770" t="s">
        <v>595</v>
      </c>
      <c r="E770" t="s">
        <v>4469</v>
      </c>
      <c r="F770" t="s">
        <v>4470</v>
      </c>
      <c r="G770" t="s">
        <v>595</v>
      </c>
      <c r="H770" t="s">
        <v>4463</v>
      </c>
      <c r="I770" t="s">
        <v>598</v>
      </c>
      <c r="J770">
        <v>2277317365.2441301</v>
      </c>
      <c r="K770">
        <v>5.4</v>
      </c>
      <c r="L770" t="s">
        <v>4471</v>
      </c>
      <c r="M770" t="s">
        <v>4472</v>
      </c>
    </row>
    <row r="771" spans="1:13" x14ac:dyDescent="0.4">
      <c r="A771">
        <v>200000832</v>
      </c>
      <c r="B771" t="s">
        <v>4459</v>
      </c>
      <c r="C771" t="s">
        <v>4460</v>
      </c>
      <c r="D771" t="s">
        <v>595</v>
      </c>
      <c r="E771" t="s">
        <v>4473</v>
      </c>
      <c r="F771" t="s">
        <v>4474</v>
      </c>
      <c r="G771" t="s">
        <v>595</v>
      </c>
      <c r="H771" t="s">
        <v>4463</v>
      </c>
      <c r="I771" t="s">
        <v>598</v>
      </c>
      <c r="J771">
        <v>32704443113.4086</v>
      </c>
      <c r="K771">
        <v>4.4000000000000004</v>
      </c>
      <c r="L771" t="s">
        <v>4475</v>
      </c>
      <c r="M771" t="s">
        <v>4472</v>
      </c>
    </row>
    <row r="772" spans="1:13" x14ac:dyDescent="0.4">
      <c r="A772">
        <v>200000832</v>
      </c>
      <c r="B772" t="s">
        <v>4459</v>
      </c>
      <c r="C772" t="s">
        <v>4460</v>
      </c>
      <c r="D772" t="s">
        <v>2775</v>
      </c>
      <c r="E772" t="s">
        <v>4476</v>
      </c>
      <c r="F772" t="s">
        <v>4477</v>
      </c>
      <c r="G772" t="s">
        <v>2775</v>
      </c>
      <c r="H772" t="s">
        <v>4463</v>
      </c>
      <c r="I772" t="s">
        <v>598</v>
      </c>
      <c r="J772">
        <v>179958966.21267399</v>
      </c>
    </row>
    <row r="773" spans="1:13" x14ac:dyDescent="0.4">
      <c r="A773">
        <v>200000833</v>
      </c>
      <c r="B773" t="s">
        <v>1354</v>
      </c>
      <c r="C773" t="s">
        <v>4478</v>
      </c>
      <c r="D773" t="s">
        <v>595</v>
      </c>
      <c r="E773" t="s">
        <v>4479</v>
      </c>
      <c r="F773" t="s">
        <v>4480</v>
      </c>
      <c r="G773" t="s">
        <v>595</v>
      </c>
      <c r="H773" t="s">
        <v>4481</v>
      </c>
      <c r="I773" t="s">
        <v>733</v>
      </c>
      <c r="J773">
        <v>43169999987.174202</v>
      </c>
      <c r="K773">
        <v>13</v>
      </c>
      <c r="L773" t="s">
        <v>4482</v>
      </c>
      <c r="M773" t="s">
        <v>4483</v>
      </c>
    </row>
    <row r="774" spans="1:13" x14ac:dyDescent="0.4">
      <c r="A774">
        <v>200000845</v>
      </c>
      <c r="B774" t="s">
        <v>1333</v>
      </c>
      <c r="C774" t="s">
        <v>4484</v>
      </c>
      <c r="D774" t="s">
        <v>2775</v>
      </c>
      <c r="E774" t="s">
        <v>4485</v>
      </c>
      <c r="F774" t="s">
        <v>4486</v>
      </c>
      <c r="G774" t="s">
        <v>2775</v>
      </c>
      <c r="H774" t="s">
        <v>4487</v>
      </c>
      <c r="I774" t="s">
        <v>961</v>
      </c>
      <c r="J774">
        <v>561050081518.46802</v>
      </c>
    </row>
    <row r="775" spans="1:13" x14ac:dyDescent="0.4">
      <c r="A775">
        <v>200000849</v>
      </c>
      <c r="B775" t="s">
        <v>1289</v>
      </c>
      <c r="C775" t="s">
        <v>4488</v>
      </c>
      <c r="D775" t="s">
        <v>2775</v>
      </c>
      <c r="F775" t="s">
        <v>4489</v>
      </c>
      <c r="G775" t="s">
        <v>2775</v>
      </c>
      <c r="H775" t="s">
        <v>4489</v>
      </c>
      <c r="I775" t="s">
        <v>733</v>
      </c>
      <c r="J775">
        <v>12254540732.513901</v>
      </c>
    </row>
    <row r="776" spans="1:13" x14ac:dyDescent="0.4">
      <c r="A776">
        <v>200000849</v>
      </c>
      <c r="B776" t="s">
        <v>1289</v>
      </c>
      <c r="C776" t="s">
        <v>4488</v>
      </c>
      <c r="D776" t="s">
        <v>2775</v>
      </c>
      <c r="F776" t="s">
        <v>4490</v>
      </c>
      <c r="G776" t="s">
        <v>2775</v>
      </c>
      <c r="H776" t="s">
        <v>4490</v>
      </c>
      <c r="I776" t="s">
        <v>733</v>
      </c>
      <c r="J776">
        <v>15219819779.703831</v>
      </c>
    </row>
    <row r="777" spans="1:13" x14ac:dyDescent="0.4">
      <c r="A777">
        <v>200000849</v>
      </c>
      <c r="B777" t="s">
        <v>1289</v>
      </c>
      <c r="C777" t="s">
        <v>4488</v>
      </c>
      <c r="D777" t="s">
        <v>2775</v>
      </c>
      <c r="F777" t="s">
        <v>4491</v>
      </c>
      <c r="G777" t="s">
        <v>2775</v>
      </c>
      <c r="H777" t="s">
        <v>4491</v>
      </c>
      <c r="I777" t="s">
        <v>733</v>
      </c>
      <c r="J777">
        <v>2478121076.8127041</v>
      </c>
    </row>
    <row r="778" spans="1:13" x14ac:dyDescent="0.4">
      <c r="A778">
        <v>200000849</v>
      </c>
      <c r="B778" t="s">
        <v>1289</v>
      </c>
      <c r="C778" t="s">
        <v>4488</v>
      </c>
      <c r="D778" t="s">
        <v>2775</v>
      </c>
      <c r="F778" t="s">
        <v>4492</v>
      </c>
      <c r="G778" t="s">
        <v>2775</v>
      </c>
      <c r="H778" t="s">
        <v>4492</v>
      </c>
      <c r="I778" t="s">
        <v>733</v>
      </c>
      <c r="J778">
        <v>1334829120.0739701</v>
      </c>
    </row>
    <row r="779" spans="1:13" x14ac:dyDescent="0.4">
      <c r="A779">
        <v>200000849</v>
      </c>
      <c r="B779" t="s">
        <v>1289</v>
      </c>
      <c r="C779" t="s">
        <v>4488</v>
      </c>
      <c r="D779" t="s">
        <v>2775</v>
      </c>
      <c r="F779" t="s">
        <v>4493</v>
      </c>
      <c r="G779" t="s">
        <v>2775</v>
      </c>
      <c r="H779" t="s">
        <v>4493</v>
      </c>
      <c r="I779" t="s">
        <v>733</v>
      </c>
      <c r="J779">
        <v>5032066215.8564796</v>
      </c>
    </row>
    <row r="780" spans="1:13" x14ac:dyDescent="0.4">
      <c r="A780">
        <v>200000849</v>
      </c>
      <c r="B780" t="s">
        <v>1289</v>
      </c>
      <c r="C780" t="s">
        <v>4488</v>
      </c>
      <c r="D780" t="s">
        <v>2775</v>
      </c>
      <c r="F780" t="s">
        <v>4494</v>
      </c>
      <c r="G780" t="s">
        <v>2775</v>
      </c>
      <c r="H780" t="s">
        <v>4494</v>
      </c>
      <c r="I780" t="s">
        <v>733</v>
      </c>
      <c r="J780">
        <v>6444928995.0670261</v>
      </c>
    </row>
    <row r="781" spans="1:13" x14ac:dyDescent="0.4">
      <c r="A781">
        <v>200000849</v>
      </c>
      <c r="B781" t="s">
        <v>1289</v>
      </c>
      <c r="C781" t="s">
        <v>4488</v>
      </c>
      <c r="D781" t="s">
        <v>2775</v>
      </c>
      <c r="F781" t="s">
        <v>4495</v>
      </c>
      <c r="G781" t="s">
        <v>2775</v>
      </c>
      <c r="H781" t="s">
        <v>4495</v>
      </c>
      <c r="I781" t="s">
        <v>733</v>
      </c>
      <c r="J781">
        <v>10193451997.97208</v>
      </c>
    </row>
    <row r="782" spans="1:13" x14ac:dyDescent="0.4">
      <c r="A782">
        <v>200000855</v>
      </c>
      <c r="B782" t="s">
        <v>4496</v>
      </c>
      <c r="C782" t="s">
        <v>4497</v>
      </c>
      <c r="D782" t="s">
        <v>595</v>
      </c>
      <c r="E782" t="s">
        <v>4498</v>
      </c>
      <c r="F782" t="s">
        <v>4499</v>
      </c>
      <c r="G782" t="s">
        <v>595</v>
      </c>
      <c r="H782" t="s">
        <v>4500</v>
      </c>
      <c r="I782" t="s">
        <v>598</v>
      </c>
      <c r="J782">
        <v>13096862742.5065</v>
      </c>
      <c r="K782">
        <v>3.57</v>
      </c>
      <c r="L782" t="s">
        <v>4501</v>
      </c>
      <c r="M782" t="s">
        <v>3937</v>
      </c>
    </row>
    <row r="783" spans="1:13" x14ac:dyDescent="0.4">
      <c r="A783">
        <v>200000855</v>
      </c>
      <c r="B783" t="s">
        <v>4496</v>
      </c>
      <c r="C783" t="s">
        <v>4497</v>
      </c>
      <c r="D783" t="s">
        <v>595</v>
      </c>
      <c r="E783" t="s">
        <v>4502</v>
      </c>
      <c r="F783" t="s">
        <v>4503</v>
      </c>
      <c r="G783" t="s">
        <v>595</v>
      </c>
      <c r="H783" t="s">
        <v>4500</v>
      </c>
      <c r="I783" t="s">
        <v>598</v>
      </c>
      <c r="J783">
        <v>10477490195</v>
      </c>
      <c r="K783">
        <v>7.55</v>
      </c>
      <c r="L783" t="s">
        <v>4504</v>
      </c>
      <c r="M783" t="s">
        <v>4505</v>
      </c>
    </row>
    <row r="784" spans="1:13" x14ac:dyDescent="0.4">
      <c r="A784">
        <v>200000855</v>
      </c>
      <c r="B784" t="s">
        <v>4496</v>
      </c>
      <c r="C784" t="s">
        <v>4497</v>
      </c>
      <c r="D784" t="s">
        <v>2775</v>
      </c>
      <c r="E784" t="s">
        <v>4506</v>
      </c>
      <c r="F784" t="s">
        <v>4507</v>
      </c>
      <c r="G784" t="s">
        <v>2775</v>
      </c>
      <c r="H784" t="s">
        <v>4507</v>
      </c>
      <c r="I784" t="s">
        <v>598</v>
      </c>
      <c r="J784">
        <v>2537782316.2486901</v>
      </c>
    </row>
    <row r="785" spans="1:13" x14ac:dyDescent="0.4">
      <c r="A785">
        <v>200000879</v>
      </c>
      <c r="B785" t="s">
        <v>1382</v>
      </c>
      <c r="C785" t="s">
        <v>4508</v>
      </c>
      <c r="D785" t="s">
        <v>595</v>
      </c>
      <c r="F785" t="s">
        <v>4509</v>
      </c>
      <c r="G785" t="s">
        <v>595</v>
      </c>
      <c r="H785" t="s">
        <v>4510</v>
      </c>
      <c r="I785" t="s">
        <v>733</v>
      </c>
      <c r="J785">
        <v>26756970.18818789</v>
      </c>
      <c r="K785">
        <v>13</v>
      </c>
      <c r="L785" s="1">
        <v>46903</v>
      </c>
      <c r="M785" s="1">
        <v>43725</v>
      </c>
    </row>
    <row r="786" spans="1:13" x14ac:dyDescent="0.4">
      <c r="A786">
        <v>200000879</v>
      </c>
      <c r="B786" t="s">
        <v>1382</v>
      </c>
      <c r="C786" t="s">
        <v>4508</v>
      </c>
      <c r="D786" t="s">
        <v>595</v>
      </c>
      <c r="F786" t="s">
        <v>4511</v>
      </c>
      <c r="G786" t="s">
        <v>595</v>
      </c>
      <c r="H786" t="s">
        <v>4510</v>
      </c>
      <c r="I786" t="s">
        <v>733</v>
      </c>
      <c r="J786">
        <v>112317867.36892509</v>
      </c>
      <c r="K786">
        <v>11.25</v>
      </c>
      <c r="L786" s="1">
        <v>47087</v>
      </c>
      <c r="M786" s="1">
        <v>45473</v>
      </c>
    </row>
    <row r="787" spans="1:13" x14ac:dyDescent="0.4">
      <c r="A787">
        <v>200000879</v>
      </c>
      <c r="B787" t="s">
        <v>1382</v>
      </c>
      <c r="C787" t="s">
        <v>4508</v>
      </c>
      <c r="D787" t="s">
        <v>2775</v>
      </c>
      <c r="F787" t="s">
        <v>4512</v>
      </c>
      <c r="G787" t="s">
        <v>2775</v>
      </c>
      <c r="H787" t="s">
        <v>4512</v>
      </c>
      <c r="I787" t="s">
        <v>733</v>
      </c>
      <c r="J787">
        <v>6801397156.6884499</v>
      </c>
    </row>
    <row r="788" spans="1:13" x14ac:dyDescent="0.4">
      <c r="A788">
        <v>200000879</v>
      </c>
      <c r="B788" t="s">
        <v>1382</v>
      </c>
      <c r="C788" t="s">
        <v>4508</v>
      </c>
      <c r="D788" t="s">
        <v>2775</v>
      </c>
      <c r="F788" t="s">
        <v>4513</v>
      </c>
      <c r="G788" t="s">
        <v>2775</v>
      </c>
      <c r="H788" t="s">
        <v>4513</v>
      </c>
      <c r="I788" t="s">
        <v>733</v>
      </c>
      <c r="J788">
        <v>631872561.04906344</v>
      </c>
    </row>
    <row r="789" spans="1:13" x14ac:dyDescent="0.4">
      <c r="A789">
        <v>200000879</v>
      </c>
      <c r="B789" t="s">
        <v>1382</v>
      </c>
      <c r="C789" t="s">
        <v>4508</v>
      </c>
      <c r="D789" t="s">
        <v>2775</v>
      </c>
      <c r="F789" t="s">
        <v>4514</v>
      </c>
      <c r="G789" t="s">
        <v>2775</v>
      </c>
      <c r="H789" t="s">
        <v>4514</v>
      </c>
      <c r="I789" t="s">
        <v>733</v>
      </c>
      <c r="J789">
        <v>823273978.83578837</v>
      </c>
    </row>
    <row r="790" spans="1:13" x14ac:dyDescent="0.4">
      <c r="A790">
        <v>200000879</v>
      </c>
      <c r="B790" t="s">
        <v>1382</v>
      </c>
      <c r="C790" t="s">
        <v>4508</v>
      </c>
      <c r="D790" t="s">
        <v>2775</v>
      </c>
      <c r="F790" t="s">
        <v>4515</v>
      </c>
      <c r="G790" t="s">
        <v>2775</v>
      </c>
      <c r="H790" t="s">
        <v>4515</v>
      </c>
      <c r="I790" t="s">
        <v>733</v>
      </c>
      <c r="J790">
        <v>1329090332.446785</v>
      </c>
    </row>
    <row r="791" spans="1:13" x14ac:dyDescent="0.4">
      <c r="A791">
        <v>200000879</v>
      </c>
      <c r="B791" t="s">
        <v>1382</v>
      </c>
      <c r="C791" t="s">
        <v>4508</v>
      </c>
      <c r="D791" t="s">
        <v>2775</v>
      </c>
      <c r="F791" t="s">
        <v>4516</v>
      </c>
      <c r="G791" t="s">
        <v>2775</v>
      </c>
      <c r="H791" t="s">
        <v>4516</v>
      </c>
      <c r="I791" t="s">
        <v>733</v>
      </c>
      <c r="J791">
        <v>419171635.01545018</v>
      </c>
    </row>
    <row r="792" spans="1:13" x14ac:dyDescent="0.4">
      <c r="A792">
        <v>200000879</v>
      </c>
      <c r="B792" t="s">
        <v>1382</v>
      </c>
      <c r="C792" t="s">
        <v>4508</v>
      </c>
      <c r="D792" t="s">
        <v>2775</v>
      </c>
      <c r="F792" t="s">
        <v>4517</v>
      </c>
      <c r="G792" t="s">
        <v>2775</v>
      </c>
      <c r="H792" t="s">
        <v>4517</v>
      </c>
      <c r="I792" t="s">
        <v>733</v>
      </c>
      <c r="J792">
        <v>450019414.81870741</v>
      </c>
    </row>
    <row r="793" spans="1:13" x14ac:dyDescent="0.4">
      <c r="A793">
        <v>200000879</v>
      </c>
      <c r="B793" t="s">
        <v>1382</v>
      </c>
      <c r="C793" t="s">
        <v>4508</v>
      </c>
      <c r="D793" t="s">
        <v>2775</v>
      </c>
      <c r="F793" t="s">
        <v>4518</v>
      </c>
      <c r="G793" t="s">
        <v>2775</v>
      </c>
      <c r="H793" t="s">
        <v>4518</v>
      </c>
      <c r="I793" t="s">
        <v>733</v>
      </c>
      <c r="J793">
        <v>618565189.48795807</v>
      </c>
    </row>
    <row r="794" spans="1:13" x14ac:dyDescent="0.4">
      <c r="A794">
        <v>200000879</v>
      </c>
      <c r="B794" t="s">
        <v>1382</v>
      </c>
      <c r="C794" t="s">
        <v>4508</v>
      </c>
      <c r="D794" t="s">
        <v>2775</v>
      </c>
      <c r="F794" t="s">
        <v>4519</v>
      </c>
      <c r="G794" t="s">
        <v>2775</v>
      </c>
      <c r="H794" t="s">
        <v>4519</v>
      </c>
      <c r="I794" t="s">
        <v>733</v>
      </c>
      <c r="J794">
        <v>179339451.3947399</v>
      </c>
    </row>
    <row r="795" spans="1:13" x14ac:dyDescent="0.4">
      <c r="A795">
        <v>200000879</v>
      </c>
      <c r="B795" t="s">
        <v>1382</v>
      </c>
      <c r="C795" t="s">
        <v>4508</v>
      </c>
      <c r="D795" t="s">
        <v>2775</v>
      </c>
      <c r="F795" t="s">
        <v>4520</v>
      </c>
      <c r="G795" t="s">
        <v>2775</v>
      </c>
      <c r="H795" t="s">
        <v>4520</v>
      </c>
      <c r="I795" t="s">
        <v>733</v>
      </c>
      <c r="J795">
        <v>72814457.623761564</v>
      </c>
    </row>
    <row r="796" spans="1:13" x14ac:dyDescent="0.4">
      <c r="A796">
        <v>200000879</v>
      </c>
      <c r="B796" t="s">
        <v>1382</v>
      </c>
      <c r="C796" t="s">
        <v>4508</v>
      </c>
      <c r="D796" t="s">
        <v>2775</v>
      </c>
      <c r="F796" t="s">
        <v>4521</v>
      </c>
      <c r="G796" t="s">
        <v>2775</v>
      </c>
      <c r="H796" t="s">
        <v>4521</v>
      </c>
      <c r="I796" t="s">
        <v>733</v>
      </c>
      <c r="J796">
        <v>333910556.41734362</v>
      </c>
    </row>
    <row r="797" spans="1:13" x14ac:dyDescent="0.4">
      <c r="A797">
        <v>200000879</v>
      </c>
      <c r="B797" t="s">
        <v>1382</v>
      </c>
      <c r="C797" t="s">
        <v>4508</v>
      </c>
      <c r="D797" t="s">
        <v>2775</v>
      </c>
      <c r="F797" t="s">
        <v>4522</v>
      </c>
      <c r="G797" t="s">
        <v>2775</v>
      </c>
      <c r="H797" t="s">
        <v>4522</v>
      </c>
      <c r="I797" t="s">
        <v>733</v>
      </c>
      <c r="J797">
        <v>1580444663.378983</v>
      </c>
    </row>
    <row r="798" spans="1:13" x14ac:dyDescent="0.4">
      <c r="A798">
        <v>200000879</v>
      </c>
      <c r="B798" t="s">
        <v>1382</v>
      </c>
      <c r="C798" t="s">
        <v>4508</v>
      </c>
      <c r="D798" t="s">
        <v>2775</v>
      </c>
      <c r="F798" t="s">
        <v>4523</v>
      </c>
      <c r="G798" t="s">
        <v>2775</v>
      </c>
      <c r="H798" t="s">
        <v>4523</v>
      </c>
      <c r="I798" t="s">
        <v>733</v>
      </c>
      <c r="J798">
        <v>572416848.37833822</v>
      </c>
    </row>
    <row r="799" spans="1:13" x14ac:dyDescent="0.4">
      <c r="A799">
        <v>200000879</v>
      </c>
      <c r="B799" t="s">
        <v>1382</v>
      </c>
      <c r="C799" t="s">
        <v>4508</v>
      </c>
      <c r="D799" t="s">
        <v>2775</v>
      </c>
      <c r="F799" t="s">
        <v>4524</v>
      </c>
      <c r="G799" t="s">
        <v>2775</v>
      </c>
      <c r="H799" t="s">
        <v>4524</v>
      </c>
      <c r="I799" t="s">
        <v>733</v>
      </c>
      <c r="J799">
        <v>842909791.49047875</v>
      </c>
    </row>
    <row r="800" spans="1:13" x14ac:dyDescent="0.4">
      <c r="A800">
        <v>200000879</v>
      </c>
      <c r="B800" t="s">
        <v>1382</v>
      </c>
      <c r="C800" t="s">
        <v>4508</v>
      </c>
      <c r="D800" t="s">
        <v>2775</v>
      </c>
      <c r="F800" t="s">
        <v>4525</v>
      </c>
      <c r="G800" t="s">
        <v>2775</v>
      </c>
      <c r="H800" t="s">
        <v>4525</v>
      </c>
      <c r="I800" t="s">
        <v>733</v>
      </c>
      <c r="J800">
        <v>67165932.59814252</v>
      </c>
    </row>
    <row r="801" spans="1:13" x14ac:dyDescent="0.4">
      <c r="A801">
        <v>200000879</v>
      </c>
      <c r="B801" t="s">
        <v>1382</v>
      </c>
      <c r="C801" t="s">
        <v>4508</v>
      </c>
      <c r="D801" t="s">
        <v>2775</v>
      </c>
      <c r="F801" t="s">
        <v>4526</v>
      </c>
      <c r="G801" t="s">
        <v>2775</v>
      </c>
      <c r="H801" t="s">
        <v>4526</v>
      </c>
      <c r="I801" t="s">
        <v>733</v>
      </c>
      <c r="J801">
        <v>467719355.99221981</v>
      </c>
    </row>
    <row r="802" spans="1:13" x14ac:dyDescent="0.4">
      <c r="A802">
        <v>200000879</v>
      </c>
      <c r="B802" t="s">
        <v>1382</v>
      </c>
      <c r="C802" t="s">
        <v>4508</v>
      </c>
      <c r="D802" t="s">
        <v>4433</v>
      </c>
      <c r="F802" t="s">
        <v>4518</v>
      </c>
      <c r="G802" t="s">
        <v>4433</v>
      </c>
      <c r="H802" t="s">
        <v>4518</v>
      </c>
      <c r="I802" t="s">
        <v>733</v>
      </c>
      <c r="J802">
        <v>5941173548.5228739</v>
      </c>
      <c r="K802">
        <v>14</v>
      </c>
      <c r="L802" s="1">
        <v>48274</v>
      </c>
      <c r="M802" s="1">
        <v>42342</v>
      </c>
    </row>
    <row r="803" spans="1:13" x14ac:dyDescent="0.4">
      <c r="A803">
        <v>200000879</v>
      </c>
      <c r="B803" t="s">
        <v>1382</v>
      </c>
      <c r="C803" t="s">
        <v>4508</v>
      </c>
      <c r="D803" t="s">
        <v>4433</v>
      </c>
      <c r="F803" t="s">
        <v>4527</v>
      </c>
      <c r="G803" t="s">
        <v>4433</v>
      </c>
      <c r="H803" t="s">
        <v>4527</v>
      </c>
      <c r="I803" t="s">
        <v>733</v>
      </c>
      <c r="J803">
        <v>2784357302.9075069</v>
      </c>
      <c r="K803">
        <v>13.5</v>
      </c>
      <c r="L803" s="1">
        <v>46091</v>
      </c>
      <c r="M803" s="1">
        <v>42803</v>
      </c>
    </row>
    <row r="804" spans="1:13" x14ac:dyDescent="0.4">
      <c r="A804">
        <v>200000879</v>
      </c>
      <c r="B804" t="s">
        <v>1382</v>
      </c>
      <c r="C804" t="s">
        <v>4508</v>
      </c>
      <c r="D804" t="s">
        <v>4433</v>
      </c>
      <c r="F804" t="s">
        <v>4521</v>
      </c>
      <c r="G804" t="s">
        <v>4433</v>
      </c>
      <c r="H804" t="s">
        <v>4521</v>
      </c>
      <c r="I804" t="s">
        <v>733</v>
      </c>
      <c r="J804">
        <v>1893197651.7807779</v>
      </c>
      <c r="K804">
        <v>11.5</v>
      </c>
      <c r="L804" s="1">
        <v>46637</v>
      </c>
      <c r="M804" s="1">
        <v>43529</v>
      </c>
    </row>
    <row r="805" spans="1:13" x14ac:dyDescent="0.4">
      <c r="A805">
        <v>200000879</v>
      </c>
      <c r="B805" t="s">
        <v>1382</v>
      </c>
      <c r="C805" t="s">
        <v>4508</v>
      </c>
      <c r="D805" t="s">
        <v>4433</v>
      </c>
      <c r="F805" t="s">
        <v>4522</v>
      </c>
      <c r="G805" t="s">
        <v>4433</v>
      </c>
      <c r="H805" t="s">
        <v>4522</v>
      </c>
      <c r="I805" t="s">
        <v>733</v>
      </c>
      <c r="J805">
        <v>3056867051.48703</v>
      </c>
      <c r="K805">
        <v>14.5</v>
      </c>
      <c r="L805" s="1">
        <v>46726</v>
      </c>
      <c r="M805" s="1">
        <v>45473</v>
      </c>
    </row>
    <row r="806" spans="1:13" x14ac:dyDescent="0.4">
      <c r="A806">
        <v>200000879</v>
      </c>
      <c r="B806" t="s">
        <v>1382</v>
      </c>
      <c r="C806" t="s">
        <v>4508</v>
      </c>
      <c r="D806" t="s">
        <v>4433</v>
      </c>
      <c r="F806" t="s">
        <v>4524</v>
      </c>
      <c r="G806" t="s">
        <v>4433</v>
      </c>
      <c r="H806" t="s">
        <v>4524</v>
      </c>
      <c r="I806" t="s">
        <v>733</v>
      </c>
      <c r="J806">
        <v>2182546123.540627</v>
      </c>
      <c r="K806">
        <v>13</v>
      </c>
      <c r="L806" s="1">
        <v>46752</v>
      </c>
      <c r="M806" s="1">
        <v>42390</v>
      </c>
    </row>
    <row r="807" spans="1:13" x14ac:dyDescent="0.4">
      <c r="A807">
        <v>200000879</v>
      </c>
      <c r="B807" t="s">
        <v>1382</v>
      </c>
      <c r="C807" t="s">
        <v>4508</v>
      </c>
      <c r="D807" t="s">
        <v>4433</v>
      </c>
      <c r="F807" t="s">
        <v>4526</v>
      </c>
      <c r="G807" t="s">
        <v>4433</v>
      </c>
      <c r="H807" t="s">
        <v>4526</v>
      </c>
      <c r="I807" t="s">
        <v>733</v>
      </c>
      <c r="J807">
        <v>2570660728.5117221</v>
      </c>
      <c r="K807">
        <v>14</v>
      </c>
      <c r="L807" s="1">
        <v>48397</v>
      </c>
      <c r="M807" s="1">
        <v>42828</v>
      </c>
    </row>
    <row r="808" spans="1:13" x14ac:dyDescent="0.4">
      <c r="A808">
        <v>200000920</v>
      </c>
      <c r="B808" t="s">
        <v>4528</v>
      </c>
      <c r="C808" t="s">
        <v>4529</v>
      </c>
      <c r="D808" t="s">
        <v>2775</v>
      </c>
      <c r="E808" t="s">
        <v>4530</v>
      </c>
      <c r="F808" t="s">
        <v>4531</v>
      </c>
      <c r="G808" t="s">
        <v>2775</v>
      </c>
      <c r="H808" t="s">
        <v>4531</v>
      </c>
      <c r="I808" t="s">
        <v>4532</v>
      </c>
      <c r="J808">
        <v>6997667.5579285379</v>
      </c>
    </row>
    <row r="809" spans="1:13" x14ac:dyDescent="0.4">
      <c r="A809">
        <v>200000920</v>
      </c>
      <c r="B809" t="s">
        <v>4528</v>
      </c>
      <c r="C809" t="s">
        <v>4529</v>
      </c>
      <c r="D809" t="s">
        <v>2775</v>
      </c>
      <c r="E809" t="s">
        <v>4533</v>
      </c>
      <c r="F809" t="s">
        <v>4534</v>
      </c>
      <c r="G809" t="s">
        <v>2775</v>
      </c>
      <c r="H809" t="s">
        <v>4534</v>
      </c>
      <c r="I809" t="s">
        <v>733</v>
      </c>
      <c r="J809">
        <v>714936671.35110152</v>
      </c>
    </row>
    <row r="810" spans="1:13" x14ac:dyDescent="0.4">
      <c r="A810">
        <v>200000920</v>
      </c>
      <c r="B810" t="s">
        <v>4528</v>
      </c>
      <c r="C810" t="s">
        <v>4529</v>
      </c>
      <c r="D810" t="s">
        <v>2775</v>
      </c>
      <c r="E810" t="s">
        <v>4533</v>
      </c>
      <c r="F810" t="s">
        <v>4535</v>
      </c>
      <c r="G810" t="s">
        <v>2775</v>
      </c>
      <c r="H810" t="s">
        <v>4535</v>
      </c>
      <c r="I810" t="s">
        <v>733</v>
      </c>
      <c r="J810">
        <v>1719968566.767328</v>
      </c>
    </row>
    <row r="811" spans="1:13" x14ac:dyDescent="0.4">
      <c r="A811">
        <v>200000920</v>
      </c>
      <c r="B811" t="s">
        <v>4528</v>
      </c>
      <c r="C811" t="s">
        <v>4529</v>
      </c>
      <c r="D811" t="s">
        <v>2775</v>
      </c>
      <c r="E811" t="s">
        <v>4536</v>
      </c>
      <c r="F811" t="s">
        <v>4537</v>
      </c>
      <c r="G811" t="s">
        <v>2775</v>
      </c>
      <c r="H811" t="s">
        <v>4537</v>
      </c>
      <c r="I811" t="s">
        <v>733</v>
      </c>
      <c r="J811">
        <v>701621082.01211309</v>
      </c>
    </row>
    <row r="812" spans="1:13" x14ac:dyDescent="0.4">
      <c r="A812">
        <v>200000920</v>
      </c>
      <c r="B812" t="s">
        <v>4528</v>
      </c>
      <c r="C812" t="s">
        <v>4529</v>
      </c>
      <c r="D812" t="s">
        <v>2775</v>
      </c>
      <c r="E812" t="s">
        <v>4533</v>
      </c>
      <c r="F812" t="s">
        <v>4538</v>
      </c>
      <c r="G812" t="s">
        <v>2775</v>
      </c>
      <c r="H812" t="s">
        <v>4538</v>
      </c>
      <c r="I812" t="s">
        <v>733</v>
      </c>
      <c r="J812">
        <v>47018701.486897521</v>
      </c>
    </row>
    <row r="813" spans="1:13" x14ac:dyDescent="0.4">
      <c r="A813">
        <v>200000920</v>
      </c>
      <c r="B813" t="s">
        <v>4528</v>
      </c>
      <c r="C813" t="s">
        <v>4529</v>
      </c>
      <c r="D813" t="s">
        <v>2775</v>
      </c>
      <c r="E813" t="s">
        <v>4539</v>
      </c>
      <c r="F813" t="s">
        <v>4540</v>
      </c>
      <c r="G813" t="s">
        <v>2775</v>
      </c>
      <c r="H813" t="s">
        <v>4540</v>
      </c>
      <c r="I813" t="s">
        <v>733</v>
      </c>
      <c r="J813">
        <v>1101208019.157423</v>
      </c>
    </row>
    <row r="814" spans="1:13" x14ac:dyDescent="0.4">
      <c r="A814">
        <v>200000920</v>
      </c>
      <c r="B814" t="s">
        <v>4528</v>
      </c>
      <c r="C814" t="s">
        <v>4529</v>
      </c>
      <c r="D814" t="s">
        <v>2775</v>
      </c>
      <c r="E814" t="s">
        <v>4541</v>
      </c>
      <c r="F814" t="s">
        <v>4542</v>
      </c>
      <c r="G814" t="s">
        <v>2775</v>
      </c>
      <c r="H814" t="s">
        <v>4542</v>
      </c>
      <c r="I814" t="s">
        <v>733</v>
      </c>
      <c r="J814">
        <v>2589087816.7441258</v>
      </c>
    </row>
    <row r="815" spans="1:13" x14ac:dyDescent="0.4">
      <c r="A815">
        <v>200000920</v>
      </c>
      <c r="B815" t="s">
        <v>4528</v>
      </c>
      <c r="C815" t="s">
        <v>4529</v>
      </c>
      <c r="D815" t="s">
        <v>2775</v>
      </c>
      <c r="E815" t="s">
        <v>4543</v>
      </c>
      <c r="F815" t="s">
        <v>4539</v>
      </c>
      <c r="G815" t="s">
        <v>2775</v>
      </c>
      <c r="H815" t="s">
        <v>4539</v>
      </c>
      <c r="I815" t="s">
        <v>733</v>
      </c>
      <c r="J815">
        <v>5490020291.6021452</v>
      </c>
    </row>
    <row r="816" spans="1:13" x14ac:dyDescent="0.4">
      <c r="A816">
        <v>200000920</v>
      </c>
      <c r="B816" t="s">
        <v>4528</v>
      </c>
      <c r="C816" t="s">
        <v>4529</v>
      </c>
      <c r="D816" t="s">
        <v>2775</v>
      </c>
      <c r="E816" t="s">
        <v>4544</v>
      </c>
      <c r="F816" t="s">
        <v>4545</v>
      </c>
      <c r="G816" t="s">
        <v>2775</v>
      </c>
      <c r="H816" t="s">
        <v>4545</v>
      </c>
      <c r="I816" t="s">
        <v>733</v>
      </c>
      <c r="J816">
        <v>433202576.11890793</v>
      </c>
    </row>
    <row r="817" spans="1:10" x14ac:dyDescent="0.4">
      <c r="A817">
        <v>200000920</v>
      </c>
      <c r="B817" t="s">
        <v>4528</v>
      </c>
      <c r="C817" t="s">
        <v>4529</v>
      </c>
      <c r="D817" t="s">
        <v>2775</v>
      </c>
      <c r="E817" t="s">
        <v>4544</v>
      </c>
      <c r="F817" t="s">
        <v>4546</v>
      </c>
      <c r="G817" t="s">
        <v>2775</v>
      </c>
      <c r="H817" t="s">
        <v>4546</v>
      </c>
      <c r="I817" t="s">
        <v>733</v>
      </c>
      <c r="J817">
        <v>632141098.19926465</v>
      </c>
    </row>
    <row r="818" spans="1:10" x14ac:dyDescent="0.4">
      <c r="A818">
        <v>200000920</v>
      </c>
      <c r="B818" t="s">
        <v>4528</v>
      </c>
      <c r="C818" t="s">
        <v>4529</v>
      </c>
      <c r="D818" t="s">
        <v>2775</v>
      </c>
      <c r="E818" t="s">
        <v>4533</v>
      </c>
      <c r="F818" t="s">
        <v>4547</v>
      </c>
      <c r="G818" t="s">
        <v>2775</v>
      </c>
      <c r="H818" t="s">
        <v>4547</v>
      </c>
      <c r="I818" t="s">
        <v>733</v>
      </c>
      <c r="J818">
        <v>187487682.96905819</v>
      </c>
    </row>
    <row r="819" spans="1:10" x14ac:dyDescent="0.4">
      <c r="A819">
        <v>200000920</v>
      </c>
      <c r="B819" t="s">
        <v>4528</v>
      </c>
      <c r="C819" t="s">
        <v>4529</v>
      </c>
      <c r="D819" t="s">
        <v>2775</v>
      </c>
      <c r="E819" t="s">
        <v>4530</v>
      </c>
      <c r="F819" t="s">
        <v>4548</v>
      </c>
      <c r="G819" t="s">
        <v>2775</v>
      </c>
      <c r="H819" t="s">
        <v>4548</v>
      </c>
      <c r="I819" t="s">
        <v>4532</v>
      </c>
      <c r="J819">
        <v>24590199.253377881</v>
      </c>
    </row>
    <row r="820" spans="1:10" x14ac:dyDescent="0.4">
      <c r="A820">
        <v>200000920</v>
      </c>
      <c r="B820" t="s">
        <v>4528</v>
      </c>
      <c r="C820" t="s">
        <v>4529</v>
      </c>
      <c r="D820" t="s">
        <v>2775</v>
      </c>
      <c r="E820" t="s">
        <v>4549</v>
      </c>
      <c r="F820" t="s">
        <v>4550</v>
      </c>
      <c r="G820" t="s">
        <v>2775</v>
      </c>
      <c r="H820" t="s">
        <v>4550</v>
      </c>
      <c r="I820" t="s">
        <v>733</v>
      </c>
      <c r="J820">
        <v>13033175435.3158</v>
      </c>
    </row>
    <row r="821" spans="1:10" x14ac:dyDescent="0.4">
      <c r="A821">
        <v>200000920</v>
      </c>
      <c r="B821" t="s">
        <v>4528</v>
      </c>
      <c r="C821" t="s">
        <v>4529</v>
      </c>
      <c r="D821" t="s">
        <v>2775</v>
      </c>
      <c r="E821" t="s">
        <v>4543</v>
      </c>
      <c r="F821" t="s">
        <v>4551</v>
      </c>
      <c r="G821" t="s">
        <v>2775</v>
      </c>
      <c r="H821" t="s">
        <v>4551</v>
      </c>
      <c r="I821" t="s">
        <v>733</v>
      </c>
      <c r="J821">
        <v>2130810804.9392221</v>
      </c>
    </row>
    <row r="822" spans="1:10" x14ac:dyDescent="0.4">
      <c r="A822">
        <v>200000920</v>
      </c>
      <c r="B822" t="s">
        <v>4528</v>
      </c>
      <c r="C822" t="s">
        <v>4529</v>
      </c>
      <c r="D822" t="s">
        <v>2775</v>
      </c>
      <c r="E822" t="s">
        <v>4539</v>
      </c>
      <c r="F822" t="s">
        <v>4552</v>
      </c>
      <c r="G822" t="s">
        <v>2775</v>
      </c>
      <c r="H822" t="s">
        <v>4552</v>
      </c>
      <c r="I822" t="s">
        <v>733</v>
      </c>
      <c r="J822">
        <v>375556492.08258933</v>
      </c>
    </row>
    <row r="823" spans="1:10" x14ac:dyDescent="0.4">
      <c r="A823">
        <v>200000920</v>
      </c>
      <c r="B823" t="s">
        <v>4528</v>
      </c>
      <c r="C823" t="s">
        <v>4529</v>
      </c>
      <c r="D823" t="s">
        <v>2775</v>
      </c>
      <c r="E823" t="s">
        <v>4553</v>
      </c>
      <c r="F823" t="s">
        <v>4554</v>
      </c>
      <c r="G823" t="s">
        <v>2775</v>
      </c>
      <c r="H823" t="s">
        <v>4554</v>
      </c>
      <c r="I823" t="s">
        <v>733</v>
      </c>
      <c r="J823">
        <v>202480513.33271709</v>
      </c>
    </row>
    <row r="824" spans="1:10" x14ac:dyDescent="0.4">
      <c r="A824">
        <v>200000920</v>
      </c>
      <c r="B824" t="s">
        <v>4528</v>
      </c>
      <c r="C824" t="s">
        <v>4529</v>
      </c>
      <c r="D824" t="s">
        <v>2775</v>
      </c>
      <c r="E824" t="s">
        <v>4536</v>
      </c>
      <c r="F824" t="s">
        <v>4555</v>
      </c>
      <c r="G824" t="s">
        <v>2775</v>
      </c>
      <c r="H824" t="s">
        <v>4555</v>
      </c>
      <c r="I824" t="s">
        <v>733</v>
      </c>
      <c r="J824">
        <v>573804008.74733055</v>
      </c>
    </row>
    <row r="825" spans="1:10" x14ac:dyDescent="0.4">
      <c r="A825">
        <v>200000920</v>
      </c>
      <c r="B825" t="s">
        <v>4528</v>
      </c>
      <c r="C825" t="s">
        <v>4529</v>
      </c>
      <c r="D825" t="s">
        <v>2775</v>
      </c>
      <c r="E825" t="s">
        <v>4544</v>
      </c>
      <c r="F825" t="s">
        <v>4556</v>
      </c>
      <c r="G825" t="s">
        <v>2775</v>
      </c>
      <c r="H825" t="s">
        <v>4556</v>
      </c>
      <c r="I825" t="s">
        <v>733</v>
      </c>
      <c r="J825">
        <v>96680403.254005194</v>
      </c>
    </row>
    <row r="826" spans="1:10" x14ac:dyDescent="0.4">
      <c r="A826">
        <v>200000920</v>
      </c>
      <c r="B826" t="s">
        <v>4528</v>
      </c>
      <c r="C826" t="s">
        <v>4529</v>
      </c>
      <c r="D826" t="s">
        <v>2775</v>
      </c>
      <c r="E826" t="s">
        <v>4557</v>
      </c>
      <c r="F826" t="s">
        <v>4558</v>
      </c>
      <c r="G826" t="s">
        <v>2775</v>
      </c>
      <c r="H826" t="s">
        <v>4558</v>
      </c>
      <c r="I826" t="s">
        <v>733</v>
      </c>
      <c r="J826">
        <v>26917181.56331053</v>
      </c>
    </row>
    <row r="827" spans="1:10" x14ac:dyDescent="0.4">
      <c r="A827">
        <v>200000920</v>
      </c>
      <c r="B827" t="s">
        <v>4528</v>
      </c>
      <c r="C827" t="s">
        <v>4529</v>
      </c>
      <c r="D827" t="s">
        <v>2775</v>
      </c>
      <c r="E827" t="s">
        <v>4553</v>
      </c>
      <c r="F827" t="s">
        <v>4559</v>
      </c>
      <c r="G827" t="s">
        <v>2775</v>
      </c>
      <c r="H827" t="s">
        <v>4559</v>
      </c>
      <c r="I827" t="s">
        <v>733</v>
      </c>
      <c r="J827">
        <v>348266482.93227339</v>
      </c>
    </row>
    <row r="828" spans="1:10" x14ac:dyDescent="0.4">
      <c r="A828">
        <v>200000920</v>
      </c>
      <c r="B828" t="s">
        <v>4528</v>
      </c>
      <c r="C828" t="s">
        <v>4529</v>
      </c>
      <c r="D828" t="s">
        <v>2775</v>
      </c>
      <c r="E828" t="s">
        <v>4544</v>
      </c>
      <c r="F828" t="s">
        <v>4560</v>
      </c>
      <c r="G828" t="s">
        <v>2775</v>
      </c>
      <c r="H828" t="s">
        <v>4560</v>
      </c>
      <c r="I828" t="s">
        <v>733</v>
      </c>
      <c r="J828">
        <v>512220213.39381588</v>
      </c>
    </row>
    <row r="829" spans="1:10" x14ac:dyDescent="0.4">
      <c r="A829">
        <v>200000920</v>
      </c>
      <c r="B829" t="s">
        <v>4528</v>
      </c>
      <c r="C829" t="s">
        <v>4529</v>
      </c>
      <c r="D829" t="s">
        <v>2775</v>
      </c>
      <c r="E829" t="s">
        <v>4544</v>
      </c>
      <c r="F829" t="s">
        <v>4561</v>
      </c>
      <c r="G829" t="s">
        <v>2775</v>
      </c>
      <c r="H829" t="s">
        <v>4561</v>
      </c>
      <c r="I829" t="s">
        <v>733</v>
      </c>
      <c r="J829">
        <v>418328667.92598403</v>
      </c>
    </row>
    <row r="830" spans="1:10" x14ac:dyDescent="0.4">
      <c r="A830">
        <v>200000920</v>
      </c>
      <c r="B830" t="s">
        <v>4528</v>
      </c>
      <c r="C830" t="s">
        <v>4529</v>
      </c>
      <c r="D830" t="s">
        <v>2775</v>
      </c>
      <c r="E830" t="s">
        <v>4557</v>
      </c>
      <c r="F830" t="s">
        <v>4562</v>
      </c>
      <c r="G830" t="s">
        <v>2775</v>
      </c>
      <c r="H830" t="s">
        <v>4562</v>
      </c>
      <c r="I830" t="s">
        <v>733</v>
      </c>
      <c r="J830">
        <v>39424154.814949758</v>
      </c>
    </row>
    <row r="831" spans="1:10" x14ac:dyDescent="0.4">
      <c r="A831">
        <v>200000920</v>
      </c>
      <c r="B831" t="s">
        <v>4528</v>
      </c>
      <c r="C831" t="s">
        <v>4529</v>
      </c>
      <c r="D831" t="s">
        <v>2775</v>
      </c>
      <c r="E831" t="s">
        <v>4536</v>
      </c>
      <c r="F831" t="s">
        <v>4563</v>
      </c>
      <c r="G831" t="s">
        <v>2775</v>
      </c>
      <c r="H831" t="s">
        <v>4563</v>
      </c>
      <c r="I831" t="s">
        <v>733</v>
      </c>
      <c r="J831">
        <v>842012517.38368106</v>
      </c>
    </row>
    <row r="832" spans="1:10" x14ac:dyDescent="0.4">
      <c r="A832">
        <v>200000920</v>
      </c>
      <c r="B832" t="s">
        <v>4528</v>
      </c>
      <c r="C832" t="s">
        <v>4529</v>
      </c>
      <c r="D832" t="s">
        <v>2775</v>
      </c>
      <c r="E832" t="s">
        <v>4543</v>
      </c>
      <c r="F832" t="s">
        <v>4564</v>
      </c>
      <c r="G832" t="s">
        <v>2775</v>
      </c>
      <c r="H832" t="s">
        <v>4564</v>
      </c>
      <c r="I832" t="s">
        <v>733</v>
      </c>
      <c r="J832">
        <v>6352678681.5626583</v>
      </c>
    </row>
    <row r="833" spans="1:10" x14ac:dyDescent="0.4">
      <c r="A833">
        <v>200000920</v>
      </c>
      <c r="B833" t="s">
        <v>4528</v>
      </c>
      <c r="C833" t="s">
        <v>4529</v>
      </c>
      <c r="D833" t="s">
        <v>2775</v>
      </c>
      <c r="E833" t="s">
        <v>4557</v>
      </c>
      <c r="F833" t="s">
        <v>4565</v>
      </c>
      <c r="G833" t="s">
        <v>2775</v>
      </c>
      <c r="H833" t="s">
        <v>4565</v>
      </c>
      <c r="I833" t="s">
        <v>733</v>
      </c>
      <c r="J833">
        <v>57776778.608116031</v>
      </c>
    </row>
    <row r="834" spans="1:10" x14ac:dyDescent="0.4">
      <c r="A834">
        <v>200000920</v>
      </c>
      <c r="B834" t="s">
        <v>4528</v>
      </c>
      <c r="C834" t="s">
        <v>4529</v>
      </c>
      <c r="D834" t="s">
        <v>2775</v>
      </c>
      <c r="E834" t="s">
        <v>4553</v>
      </c>
      <c r="F834" t="s">
        <v>4566</v>
      </c>
      <c r="G834" t="s">
        <v>2775</v>
      </c>
      <c r="H834" t="s">
        <v>4566</v>
      </c>
      <c r="I834" t="s">
        <v>733</v>
      </c>
      <c r="J834">
        <v>380663365.06550813</v>
      </c>
    </row>
    <row r="835" spans="1:10" x14ac:dyDescent="0.4">
      <c r="A835">
        <v>200000920</v>
      </c>
      <c r="B835" t="s">
        <v>4528</v>
      </c>
      <c r="C835" t="s">
        <v>4529</v>
      </c>
      <c r="D835" t="s">
        <v>2775</v>
      </c>
      <c r="E835" t="s">
        <v>4536</v>
      </c>
      <c r="F835" t="s">
        <v>4567</v>
      </c>
      <c r="G835" t="s">
        <v>2775</v>
      </c>
      <c r="H835" t="s">
        <v>4567</v>
      </c>
      <c r="I835" t="s">
        <v>733</v>
      </c>
      <c r="J835">
        <v>479447991.18409199</v>
      </c>
    </row>
    <row r="836" spans="1:10" x14ac:dyDescent="0.4">
      <c r="A836">
        <v>200000920</v>
      </c>
      <c r="B836" t="s">
        <v>4528</v>
      </c>
      <c r="C836" t="s">
        <v>4529</v>
      </c>
      <c r="D836" t="s">
        <v>2775</v>
      </c>
      <c r="E836" t="s">
        <v>4533</v>
      </c>
      <c r="F836" t="s">
        <v>4568</v>
      </c>
      <c r="G836" t="s">
        <v>2775</v>
      </c>
      <c r="H836" t="s">
        <v>4568</v>
      </c>
      <c r="I836" t="s">
        <v>733</v>
      </c>
      <c r="J836">
        <v>246849373.06375381</v>
      </c>
    </row>
    <row r="837" spans="1:10" x14ac:dyDescent="0.4">
      <c r="A837">
        <v>200000920</v>
      </c>
      <c r="B837" t="s">
        <v>4528</v>
      </c>
      <c r="C837" t="s">
        <v>4529</v>
      </c>
      <c r="D837" t="s">
        <v>2775</v>
      </c>
      <c r="E837" t="s">
        <v>4539</v>
      </c>
      <c r="F837" t="s">
        <v>4569</v>
      </c>
      <c r="G837" t="s">
        <v>2775</v>
      </c>
      <c r="H837" t="s">
        <v>4569</v>
      </c>
      <c r="I837" t="s">
        <v>733</v>
      </c>
      <c r="J837">
        <v>71292079.8529661</v>
      </c>
    </row>
    <row r="838" spans="1:10" x14ac:dyDescent="0.4">
      <c r="A838">
        <v>200000920</v>
      </c>
      <c r="B838" t="s">
        <v>4528</v>
      </c>
      <c r="C838" t="s">
        <v>4529</v>
      </c>
      <c r="D838" t="s">
        <v>2775</v>
      </c>
      <c r="E838" t="s">
        <v>4544</v>
      </c>
      <c r="F838" t="s">
        <v>4570</v>
      </c>
      <c r="G838" t="s">
        <v>2775</v>
      </c>
      <c r="H838" t="s">
        <v>4570</v>
      </c>
      <c r="I838" t="s">
        <v>733</v>
      </c>
      <c r="J838">
        <v>346747984.74753779</v>
      </c>
    </row>
    <row r="839" spans="1:10" x14ac:dyDescent="0.4">
      <c r="A839">
        <v>200000920</v>
      </c>
      <c r="B839" t="s">
        <v>4528</v>
      </c>
      <c r="C839" t="s">
        <v>4529</v>
      </c>
      <c r="D839" t="s">
        <v>2775</v>
      </c>
      <c r="E839" t="s">
        <v>4553</v>
      </c>
      <c r="F839" t="s">
        <v>4571</v>
      </c>
      <c r="G839" t="s">
        <v>2775</v>
      </c>
      <c r="H839" t="s">
        <v>4571</v>
      </c>
      <c r="I839" t="s">
        <v>733</v>
      </c>
      <c r="J839">
        <v>0</v>
      </c>
    </row>
    <row r="840" spans="1:10" x14ac:dyDescent="0.4">
      <c r="A840">
        <v>200000920</v>
      </c>
      <c r="B840" t="s">
        <v>4528</v>
      </c>
      <c r="C840" t="s">
        <v>4529</v>
      </c>
      <c r="D840" t="s">
        <v>2775</v>
      </c>
      <c r="E840" t="s">
        <v>4544</v>
      </c>
      <c r="F840" t="s">
        <v>4572</v>
      </c>
      <c r="G840" t="s">
        <v>2775</v>
      </c>
      <c r="H840" t="s">
        <v>4572</v>
      </c>
      <c r="I840" t="s">
        <v>733</v>
      </c>
      <c r="J840">
        <v>1151798265.689543</v>
      </c>
    </row>
    <row r="841" spans="1:10" x14ac:dyDescent="0.4">
      <c r="A841">
        <v>200000920</v>
      </c>
      <c r="B841" t="s">
        <v>4528</v>
      </c>
      <c r="C841" t="s">
        <v>4529</v>
      </c>
      <c r="D841" t="s">
        <v>2775</v>
      </c>
      <c r="E841" t="s">
        <v>4536</v>
      </c>
      <c r="F841" t="s">
        <v>4573</v>
      </c>
      <c r="G841" t="s">
        <v>2775</v>
      </c>
      <c r="H841" t="s">
        <v>4573</v>
      </c>
      <c r="I841" t="s">
        <v>733</v>
      </c>
      <c r="J841">
        <v>354917854.25206822</v>
      </c>
    </row>
    <row r="842" spans="1:10" x14ac:dyDescent="0.4">
      <c r="A842">
        <v>200000920</v>
      </c>
      <c r="B842" t="s">
        <v>4528</v>
      </c>
      <c r="C842" t="s">
        <v>4529</v>
      </c>
      <c r="D842" t="s">
        <v>2775</v>
      </c>
      <c r="E842" t="s">
        <v>4536</v>
      </c>
      <c r="F842" t="s">
        <v>4574</v>
      </c>
      <c r="G842" t="s">
        <v>2775</v>
      </c>
      <c r="H842" t="s">
        <v>4574</v>
      </c>
      <c r="I842" t="s">
        <v>733</v>
      </c>
      <c r="J842">
        <v>124093943.076297</v>
      </c>
    </row>
    <row r="843" spans="1:10" x14ac:dyDescent="0.4">
      <c r="A843">
        <v>200000920</v>
      </c>
      <c r="B843" t="s">
        <v>4528</v>
      </c>
      <c r="C843" t="s">
        <v>4529</v>
      </c>
      <c r="D843" t="s">
        <v>2775</v>
      </c>
      <c r="E843" t="s">
        <v>4539</v>
      </c>
      <c r="F843" t="s">
        <v>4575</v>
      </c>
      <c r="G843" t="s">
        <v>2775</v>
      </c>
      <c r="H843" t="s">
        <v>4575</v>
      </c>
      <c r="I843" t="s">
        <v>733</v>
      </c>
      <c r="J843">
        <v>2423294178.5735888</v>
      </c>
    </row>
    <row r="844" spans="1:10" x14ac:dyDescent="0.4">
      <c r="A844">
        <v>200000920</v>
      </c>
      <c r="B844" t="s">
        <v>4528</v>
      </c>
      <c r="C844" t="s">
        <v>4529</v>
      </c>
      <c r="D844" t="s">
        <v>2775</v>
      </c>
      <c r="E844" t="s">
        <v>4536</v>
      </c>
      <c r="F844" t="s">
        <v>4576</v>
      </c>
      <c r="G844" t="s">
        <v>2775</v>
      </c>
      <c r="H844" t="s">
        <v>4576</v>
      </c>
      <c r="I844" t="s">
        <v>733</v>
      </c>
      <c r="J844">
        <v>815707057.28282034</v>
      </c>
    </row>
    <row r="845" spans="1:10" x14ac:dyDescent="0.4">
      <c r="A845">
        <v>200000920</v>
      </c>
      <c r="B845" t="s">
        <v>4528</v>
      </c>
      <c r="C845" t="s">
        <v>4529</v>
      </c>
      <c r="D845" t="s">
        <v>2775</v>
      </c>
      <c r="E845" t="s">
        <v>4557</v>
      </c>
      <c r="F845" t="s">
        <v>4577</v>
      </c>
      <c r="G845" t="s">
        <v>2775</v>
      </c>
      <c r="H845" t="s">
        <v>4577</v>
      </c>
      <c r="I845" t="s">
        <v>733</v>
      </c>
      <c r="J845">
        <v>320151326.16967821</v>
      </c>
    </row>
    <row r="846" spans="1:10" x14ac:dyDescent="0.4">
      <c r="A846">
        <v>200000920</v>
      </c>
      <c r="B846" t="s">
        <v>4528</v>
      </c>
      <c r="C846" t="s">
        <v>4529</v>
      </c>
      <c r="D846" t="s">
        <v>2775</v>
      </c>
      <c r="E846" t="s">
        <v>4544</v>
      </c>
      <c r="F846" t="s">
        <v>4578</v>
      </c>
      <c r="G846" t="s">
        <v>2775</v>
      </c>
      <c r="H846" t="s">
        <v>4578</v>
      </c>
      <c r="I846" t="s">
        <v>733</v>
      </c>
      <c r="J846">
        <v>263082251.16234109</v>
      </c>
    </row>
    <row r="847" spans="1:10" x14ac:dyDescent="0.4">
      <c r="A847">
        <v>200000920</v>
      </c>
      <c r="B847" t="s">
        <v>4528</v>
      </c>
      <c r="C847" t="s">
        <v>4529</v>
      </c>
      <c r="D847" t="s">
        <v>2775</v>
      </c>
      <c r="E847" t="s">
        <v>4544</v>
      </c>
      <c r="F847" t="s">
        <v>4579</v>
      </c>
      <c r="G847" t="s">
        <v>2775</v>
      </c>
      <c r="H847" t="s">
        <v>4579</v>
      </c>
      <c r="I847" t="s">
        <v>733</v>
      </c>
      <c r="J847">
        <v>10225811.882635171</v>
      </c>
    </row>
    <row r="848" spans="1:10" x14ac:dyDescent="0.4">
      <c r="A848">
        <v>200000920</v>
      </c>
      <c r="B848" t="s">
        <v>4528</v>
      </c>
      <c r="C848" t="s">
        <v>4529</v>
      </c>
      <c r="D848" t="s">
        <v>2775</v>
      </c>
      <c r="E848" t="s">
        <v>4536</v>
      </c>
      <c r="F848" t="s">
        <v>4580</v>
      </c>
      <c r="G848" t="s">
        <v>2775</v>
      </c>
      <c r="H848" t="s">
        <v>4580</v>
      </c>
      <c r="I848" t="s">
        <v>733</v>
      </c>
      <c r="J848">
        <v>474356181.80811691</v>
      </c>
    </row>
    <row r="849" spans="1:10" x14ac:dyDescent="0.4">
      <c r="A849">
        <v>200000920</v>
      </c>
      <c r="B849" t="s">
        <v>4528</v>
      </c>
      <c r="C849" t="s">
        <v>4529</v>
      </c>
      <c r="D849" t="s">
        <v>2775</v>
      </c>
      <c r="E849" t="s">
        <v>4557</v>
      </c>
      <c r="F849" t="s">
        <v>4581</v>
      </c>
      <c r="G849" t="s">
        <v>2775</v>
      </c>
      <c r="H849" t="s">
        <v>4581</v>
      </c>
      <c r="I849" t="s">
        <v>733</v>
      </c>
      <c r="J849">
        <v>119631918.05915789</v>
      </c>
    </row>
    <row r="850" spans="1:10" x14ac:dyDescent="0.4">
      <c r="A850">
        <v>200000920</v>
      </c>
      <c r="B850" t="s">
        <v>4528</v>
      </c>
      <c r="C850" t="s">
        <v>4529</v>
      </c>
      <c r="D850" t="s">
        <v>2775</v>
      </c>
      <c r="E850" t="s">
        <v>4557</v>
      </c>
      <c r="F850" t="s">
        <v>4582</v>
      </c>
      <c r="G850" t="s">
        <v>2775</v>
      </c>
      <c r="H850" t="s">
        <v>4582</v>
      </c>
      <c r="I850" t="s">
        <v>733</v>
      </c>
      <c r="J850">
        <v>148860170.7667931</v>
      </c>
    </row>
    <row r="851" spans="1:10" x14ac:dyDescent="0.4">
      <c r="A851">
        <v>200000920</v>
      </c>
      <c r="B851" t="s">
        <v>4528</v>
      </c>
      <c r="C851" t="s">
        <v>4529</v>
      </c>
      <c r="D851" t="s">
        <v>2775</v>
      </c>
      <c r="E851" t="s">
        <v>4541</v>
      </c>
      <c r="F851" t="s">
        <v>4583</v>
      </c>
      <c r="G851" t="s">
        <v>2775</v>
      </c>
      <c r="H851" t="s">
        <v>4583</v>
      </c>
      <c r="I851" t="s">
        <v>733</v>
      </c>
      <c r="J851">
        <v>1405113145.6047809</v>
      </c>
    </row>
    <row r="852" spans="1:10" x14ac:dyDescent="0.4">
      <c r="A852">
        <v>200000920</v>
      </c>
      <c r="B852" t="s">
        <v>4528</v>
      </c>
      <c r="C852" t="s">
        <v>4529</v>
      </c>
      <c r="D852" t="s">
        <v>2775</v>
      </c>
      <c r="E852" t="s">
        <v>4557</v>
      </c>
      <c r="F852" t="s">
        <v>4584</v>
      </c>
      <c r="G852" t="s">
        <v>2775</v>
      </c>
      <c r="H852" t="s">
        <v>4584</v>
      </c>
      <c r="I852" t="s">
        <v>733</v>
      </c>
      <c r="J852">
        <v>240215453.64833179</v>
      </c>
    </row>
    <row r="853" spans="1:10" x14ac:dyDescent="0.4">
      <c r="A853">
        <v>200000920</v>
      </c>
      <c r="B853" t="s">
        <v>4528</v>
      </c>
      <c r="C853" t="s">
        <v>4529</v>
      </c>
      <c r="D853" t="s">
        <v>2775</v>
      </c>
      <c r="E853" t="s">
        <v>4557</v>
      </c>
      <c r="F853" t="s">
        <v>4585</v>
      </c>
      <c r="G853" t="s">
        <v>2775</v>
      </c>
      <c r="H853" t="s">
        <v>4585</v>
      </c>
      <c r="I853" t="s">
        <v>733</v>
      </c>
      <c r="J853">
        <v>286980657.98054808</v>
      </c>
    </row>
    <row r="854" spans="1:10" x14ac:dyDescent="0.4">
      <c r="A854">
        <v>200000920</v>
      </c>
      <c r="B854" t="s">
        <v>4528</v>
      </c>
      <c r="C854" t="s">
        <v>4529</v>
      </c>
      <c r="D854" t="s">
        <v>2775</v>
      </c>
      <c r="E854" t="s">
        <v>4544</v>
      </c>
      <c r="F854" t="s">
        <v>4586</v>
      </c>
      <c r="G854" t="s">
        <v>2775</v>
      </c>
      <c r="H854" t="s">
        <v>4586</v>
      </c>
      <c r="I854" t="s">
        <v>733</v>
      </c>
      <c r="J854">
        <v>197079283.5562413</v>
      </c>
    </row>
    <row r="855" spans="1:10" x14ac:dyDescent="0.4">
      <c r="A855">
        <v>200000920</v>
      </c>
      <c r="B855" t="s">
        <v>4528</v>
      </c>
      <c r="C855" t="s">
        <v>4529</v>
      </c>
      <c r="D855" t="s">
        <v>2775</v>
      </c>
      <c r="E855" t="s">
        <v>4541</v>
      </c>
      <c r="F855" t="s">
        <v>4587</v>
      </c>
      <c r="G855" t="s">
        <v>2775</v>
      </c>
      <c r="H855" t="s">
        <v>4587</v>
      </c>
      <c r="I855" t="s">
        <v>733</v>
      </c>
      <c r="J855">
        <v>1899034523.2880061</v>
      </c>
    </row>
    <row r="856" spans="1:10" x14ac:dyDescent="0.4">
      <c r="A856">
        <v>200000920</v>
      </c>
      <c r="B856" t="s">
        <v>4528</v>
      </c>
      <c r="C856" t="s">
        <v>4529</v>
      </c>
      <c r="D856" t="s">
        <v>2775</v>
      </c>
      <c r="E856" t="s">
        <v>4544</v>
      </c>
      <c r="F856" t="s">
        <v>4588</v>
      </c>
      <c r="G856" t="s">
        <v>2775</v>
      </c>
      <c r="H856" t="s">
        <v>4588</v>
      </c>
      <c r="I856" t="s">
        <v>733</v>
      </c>
      <c r="J856">
        <v>1893634436.811621</v>
      </c>
    </row>
    <row r="857" spans="1:10" x14ac:dyDescent="0.4">
      <c r="A857">
        <v>200000920</v>
      </c>
      <c r="B857" t="s">
        <v>4528</v>
      </c>
      <c r="C857" t="s">
        <v>4529</v>
      </c>
      <c r="D857" t="s">
        <v>2775</v>
      </c>
      <c r="E857" t="s">
        <v>4553</v>
      </c>
      <c r="F857" t="s">
        <v>4589</v>
      </c>
      <c r="G857" t="s">
        <v>2775</v>
      </c>
      <c r="H857" t="s">
        <v>4589</v>
      </c>
      <c r="I857" t="s">
        <v>733</v>
      </c>
      <c r="J857">
        <v>551759398.83165407</v>
      </c>
    </row>
    <row r="858" spans="1:10" x14ac:dyDescent="0.4">
      <c r="A858">
        <v>200000920</v>
      </c>
      <c r="B858" t="s">
        <v>4528</v>
      </c>
      <c r="C858" t="s">
        <v>4529</v>
      </c>
      <c r="D858" t="s">
        <v>2775</v>
      </c>
      <c r="E858" t="s">
        <v>4533</v>
      </c>
      <c r="F858" t="s">
        <v>4590</v>
      </c>
      <c r="G858" t="s">
        <v>2775</v>
      </c>
      <c r="H858" t="s">
        <v>4590</v>
      </c>
      <c r="I858" t="s">
        <v>733</v>
      </c>
      <c r="J858">
        <v>756899511.65844131</v>
      </c>
    </row>
    <row r="859" spans="1:10" x14ac:dyDescent="0.4">
      <c r="A859">
        <v>200000920</v>
      </c>
      <c r="B859" t="s">
        <v>4528</v>
      </c>
      <c r="C859" t="s">
        <v>4529</v>
      </c>
      <c r="D859" t="s">
        <v>2775</v>
      </c>
      <c r="E859" t="s">
        <v>4553</v>
      </c>
      <c r="F859" t="s">
        <v>4591</v>
      </c>
      <c r="G859" t="s">
        <v>2775</v>
      </c>
      <c r="H859" t="s">
        <v>4591</v>
      </c>
      <c r="I859" t="s">
        <v>733</v>
      </c>
      <c r="J859">
        <v>442419921.63198692</v>
      </c>
    </row>
    <row r="860" spans="1:10" x14ac:dyDescent="0.4">
      <c r="A860">
        <v>200000920</v>
      </c>
      <c r="B860" t="s">
        <v>4528</v>
      </c>
      <c r="C860" t="s">
        <v>4529</v>
      </c>
      <c r="D860" t="s">
        <v>2775</v>
      </c>
      <c r="E860" t="s">
        <v>4536</v>
      </c>
      <c r="F860" t="s">
        <v>4592</v>
      </c>
      <c r="G860" t="s">
        <v>2775</v>
      </c>
      <c r="H860" t="s">
        <v>4592</v>
      </c>
      <c r="I860" t="s">
        <v>733</v>
      </c>
      <c r="J860">
        <v>248353477.74414301</v>
      </c>
    </row>
    <row r="861" spans="1:10" x14ac:dyDescent="0.4">
      <c r="A861">
        <v>200000920</v>
      </c>
      <c r="B861" t="s">
        <v>4528</v>
      </c>
      <c r="C861" t="s">
        <v>4529</v>
      </c>
      <c r="D861" t="s">
        <v>2775</v>
      </c>
      <c r="E861" t="s">
        <v>4544</v>
      </c>
      <c r="F861" t="s">
        <v>4593</v>
      </c>
      <c r="G861" t="s">
        <v>2775</v>
      </c>
      <c r="H861" t="s">
        <v>4593</v>
      </c>
      <c r="I861" t="s">
        <v>733</v>
      </c>
      <c r="J861">
        <v>615407951.4822253</v>
      </c>
    </row>
    <row r="862" spans="1:10" x14ac:dyDescent="0.4">
      <c r="A862">
        <v>200000920</v>
      </c>
      <c r="B862" t="s">
        <v>4528</v>
      </c>
      <c r="C862" t="s">
        <v>4529</v>
      </c>
      <c r="D862" t="s">
        <v>2775</v>
      </c>
      <c r="E862" t="s">
        <v>4557</v>
      </c>
      <c r="F862" t="s">
        <v>4594</v>
      </c>
      <c r="G862" t="s">
        <v>2775</v>
      </c>
      <c r="H862" t="s">
        <v>4594</v>
      </c>
      <c r="I862" t="s">
        <v>733</v>
      </c>
      <c r="J862">
        <v>21071531.02178349</v>
      </c>
    </row>
    <row r="863" spans="1:10" x14ac:dyDescent="0.4">
      <c r="A863">
        <v>200000920</v>
      </c>
      <c r="B863" t="s">
        <v>4528</v>
      </c>
      <c r="C863" t="s">
        <v>4529</v>
      </c>
      <c r="D863" t="s">
        <v>2775</v>
      </c>
      <c r="E863" t="s">
        <v>4543</v>
      </c>
      <c r="F863" t="s">
        <v>4595</v>
      </c>
      <c r="G863" t="s">
        <v>2775</v>
      </c>
      <c r="H863" t="s">
        <v>4595</v>
      </c>
      <c r="I863" t="s">
        <v>733</v>
      </c>
      <c r="J863">
        <v>2480389176.6106119</v>
      </c>
    </row>
    <row r="864" spans="1:10" x14ac:dyDescent="0.4">
      <c r="A864">
        <v>200000920</v>
      </c>
      <c r="B864" t="s">
        <v>4528</v>
      </c>
      <c r="C864" t="s">
        <v>4529</v>
      </c>
      <c r="D864" t="s">
        <v>2775</v>
      </c>
      <c r="E864" t="s">
        <v>4557</v>
      </c>
      <c r="F864" t="s">
        <v>4596</v>
      </c>
      <c r="G864" t="s">
        <v>2775</v>
      </c>
      <c r="H864" t="s">
        <v>4596</v>
      </c>
      <c r="I864" t="s">
        <v>733</v>
      </c>
      <c r="J864">
        <v>23518547.527539</v>
      </c>
    </row>
    <row r="865" spans="1:10" x14ac:dyDescent="0.4">
      <c r="A865">
        <v>200000920</v>
      </c>
      <c r="B865" t="s">
        <v>4528</v>
      </c>
      <c r="C865" t="s">
        <v>4529</v>
      </c>
      <c r="D865" t="s">
        <v>2775</v>
      </c>
      <c r="E865" t="s">
        <v>4533</v>
      </c>
      <c r="F865" t="s">
        <v>4597</v>
      </c>
      <c r="G865" t="s">
        <v>2775</v>
      </c>
      <c r="H865" t="s">
        <v>4597</v>
      </c>
      <c r="I865" t="s">
        <v>733</v>
      </c>
      <c r="J865">
        <v>695901760.79432499</v>
      </c>
    </row>
    <row r="866" spans="1:10" x14ac:dyDescent="0.4">
      <c r="A866">
        <v>200000920</v>
      </c>
      <c r="B866" t="s">
        <v>4528</v>
      </c>
      <c r="C866" t="s">
        <v>4529</v>
      </c>
      <c r="D866" t="s">
        <v>2775</v>
      </c>
      <c r="E866" t="s">
        <v>4530</v>
      </c>
      <c r="F866" t="s">
        <v>4598</v>
      </c>
      <c r="G866" t="s">
        <v>2775</v>
      </c>
      <c r="H866" t="s">
        <v>4598</v>
      </c>
      <c r="I866" t="s">
        <v>4599</v>
      </c>
      <c r="J866">
        <v>3197935319.0930581</v>
      </c>
    </row>
    <row r="867" spans="1:10" x14ac:dyDescent="0.4">
      <c r="A867">
        <v>200000920</v>
      </c>
      <c r="B867" t="s">
        <v>4528</v>
      </c>
      <c r="C867" t="s">
        <v>4529</v>
      </c>
      <c r="D867" t="s">
        <v>2775</v>
      </c>
      <c r="E867" t="s">
        <v>4530</v>
      </c>
      <c r="F867" t="s">
        <v>4600</v>
      </c>
      <c r="G867" t="s">
        <v>2775</v>
      </c>
      <c r="H867" t="s">
        <v>4600</v>
      </c>
      <c r="I867" t="s">
        <v>4599</v>
      </c>
      <c r="J867">
        <v>6297881311.0170345</v>
      </c>
    </row>
    <row r="868" spans="1:10" x14ac:dyDescent="0.4">
      <c r="A868">
        <v>200000920</v>
      </c>
      <c r="B868" t="s">
        <v>4528</v>
      </c>
      <c r="C868" t="s">
        <v>4529</v>
      </c>
      <c r="D868" t="s">
        <v>2775</v>
      </c>
      <c r="E868" t="s">
        <v>4544</v>
      </c>
      <c r="F868" t="s">
        <v>4601</v>
      </c>
      <c r="G868" t="s">
        <v>2775</v>
      </c>
      <c r="H868" t="s">
        <v>4601</v>
      </c>
      <c r="I868" t="s">
        <v>733</v>
      </c>
      <c r="J868">
        <v>717666070.30857694</v>
      </c>
    </row>
    <row r="869" spans="1:10" x14ac:dyDescent="0.4">
      <c r="A869">
        <v>200000920</v>
      </c>
      <c r="B869" t="s">
        <v>4528</v>
      </c>
      <c r="C869" t="s">
        <v>4529</v>
      </c>
      <c r="D869" t="s">
        <v>2775</v>
      </c>
      <c r="E869" t="s">
        <v>4543</v>
      </c>
      <c r="F869" t="s">
        <v>4602</v>
      </c>
      <c r="G869" t="s">
        <v>2775</v>
      </c>
      <c r="H869" t="s">
        <v>4602</v>
      </c>
      <c r="I869" t="s">
        <v>733</v>
      </c>
      <c r="J869">
        <v>991801537.77666068</v>
      </c>
    </row>
    <row r="870" spans="1:10" x14ac:dyDescent="0.4">
      <c r="A870">
        <v>200000920</v>
      </c>
      <c r="B870" t="s">
        <v>4528</v>
      </c>
      <c r="C870" t="s">
        <v>4529</v>
      </c>
      <c r="D870" t="s">
        <v>2775</v>
      </c>
      <c r="E870" t="s">
        <v>4543</v>
      </c>
      <c r="F870" t="s">
        <v>4603</v>
      </c>
      <c r="G870" t="s">
        <v>2775</v>
      </c>
      <c r="H870" t="s">
        <v>4603</v>
      </c>
      <c r="I870" t="s">
        <v>733</v>
      </c>
      <c r="J870">
        <v>2517533885.3139749</v>
      </c>
    </row>
    <row r="871" spans="1:10" x14ac:dyDescent="0.4">
      <c r="A871">
        <v>200000920</v>
      </c>
      <c r="B871" t="s">
        <v>4528</v>
      </c>
      <c r="C871" t="s">
        <v>4529</v>
      </c>
      <c r="D871" t="s">
        <v>2775</v>
      </c>
      <c r="E871" t="s">
        <v>4536</v>
      </c>
      <c r="F871" t="s">
        <v>4604</v>
      </c>
      <c r="G871" t="s">
        <v>2775</v>
      </c>
      <c r="H871" t="s">
        <v>4604</v>
      </c>
      <c r="I871" t="s">
        <v>733</v>
      </c>
      <c r="J871">
        <v>755847242.36947775</v>
      </c>
    </row>
    <row r="872" spans="1:10" x14ac:dyDescent="0.4">
      <c r="A872">
        <v>200000920</v>
      </c>
      <c r="B872" t="s">
        <v>4528</v>
      </c>
      <c r="C872" t="s">
        <v>4529</v>
      </c>
      <c r="D872" t="s">
        <v>2775</v>
      </c>
      <c r="E872" t="s">
        <v>4543</v>
      </c>
      <c r="F872" t="s">
        <v>4605</v>
      </c>
      <c r="G872" t="s">
        <v>2775</v>
      </c>
      <c r="H872" t="s">
        <v>4605</v>
      </c>
      <c r="I872" t="s">
        <v>733</v>
      </c>
      <c r="J872">
        <v>5189509.1811203482</v>
      </c>
    </row>
    <row r="873" spans="1:10" x14ac:dyDescent="0.4">
      <c r="A873">
        <v>200000920</v>
      </c>
      <c r="B873" t="s">
        <v>4528</v>
      </c>
      <c r="C873" t="s">
        <v>4529</v>
      </c>
      <c r="D873" t="s">
        <v>2775</v>
      </c>
      <c r="E873" t="s">
        <v>4543</v>
      </c>
      <c r="F873" t="s">
        <v>4606</v>
      </c>
      <c r="G873" t="s">
        <v>2775</v>
      </c>
      <c r="H873" t="s">
        <v>4606</v>
      </c>
      <c r="I873" t="s">
        <v>733</v>
      </c>
      <c r="J873">
        <v>3506898827.2354312</v>
      </c>
    </row>
    <row r="874" spans="1:10" x14ac:dyDescent="0.4">
      <c r="A874">
        <v>200000920</v>
      </c>
      <c r="B874" t="s">
        <v>4528</v>
      </c>
      <c r="C874" t="s">
        <v>4529</v>
      </c>
      <c r="D874" t="s">
        <v>2775</v>
      </c>
      <c r="E874" t="s">
        <v>4543</v>
      </c>
      <c r="F874" t="s">
        <v>4607</v>
      </c>
      <c r="G874" t="s">
        <v>2775</v>
      </c>
      <c r="H874" t="s">
        <v>4607</v>
      </c>
      <c r="I874" t="s">
        <v>733</v>
      </c>
      <c r="J874">
        <v>7659747658.7460747</v>
      </c>
    </row>
    <row r="875" spans="1:10" x14ac:dyDescent="0.4">
      <c r="A875">
        <v>200000920</v>
      </c>
      <c r="B875" t="s">
        <v>4528</v>
      </c>
      <c r="C875" t="s">
        <v>4529</v>
      </c>
      <c r="D875" t="s">
        <v>2775</v>
      </c>
      <c r="E875" t="s">
        <v>4553</v>
      </c>
      <c r="F875" t="s">
        <v>4608</v>
      </c>
      <c r="G875" t="s">
        <v>2775</v>
      </c>
      <c r="H875" t="s">
        <v>4608</v>
      </c>
      <c r="I875" t="s">
        <v>733</v>
      </c>
      <c r="J875">
        <v>332068041.86565602</v>
      </c>
    </row>
    <row r="876" spans="1:10" x14ac:dyDescent="0.4">
      <c r="A876">
        <v>200000920</v>
      </c>
      <c r="B876" t="s">
        <v>4528</v>
      </c>
      <c r="C876" t="s">
        <v>4529</v>
      </c>
      <c r="D876" t="s">
        <v>2775</v>
      </c>
      <c r="E876" t="s">
        <v>4557</v>
      </c>
      <c r="F876" t="s">
        <v>4609</v>
      </c>
      <c r="G876" t="s">
        <v>2775</v>
      </c>
      <c r="H876" t="s">
        <v>4609</v>
      </c>
      <c r="I876" t="s">
        <v>733</v>
      </c>
      <c r="J876">
        <v>474041475.30941319</v>
      </c>
    </row>
    <row r="877" spans="1:10" x14ac:dyDescent="0.4">
      <c r="A877">
        <v>200000920</v>
      </c>
      <c r="B877" t="s">
        <v>4528</v>
      </c>
      <c r="C877" t="s">
        <v>4529</v>
      </c>
      <c r="D877" t="s">
        <v>2775</v>
      </c>
      <c r="E877" t="s">
        <v>4544</v>
      </c>
      <c r="F877" t="s">
        <v>4610</v>
      </c>
      <c r="G877" t="s">
        <v>2775</v>
      </c>
      <c r="H877" t="s">
        <v>4610</v>
      </c>
      <c r="I877" t="s">
        <v>733</v>
      </c>
      <c r="J877">
        <v>662818533.84717011</v>
      </c>
    </row>
    <row r="878" spans="1:10" x14ac:dyDescent="0.4">
      <c r="A878">
        <v>200000920</v>
      </c>
      <c r="B878" t="s">
        <v>4528</v>
      </c>
      <c r="C878" t="s">
        <v>4529</v>
      </c>
      <c r="D878" t="s">
        <v>2775</v>
      </c>
      <c r="E878" t="s">
        <v>4541</v>
      </c>
      <c r="F878" t="s">
        <v>4611</v>
      </c>
      <c r="G878" t="s">
        <v>2775</v>
      </c>
      <c r="H878" t="s">
        <v>4611</v>
      </c>
      <c r="I878" t="s">
        <v>733</v>
      </c>
      <c r="J878">
        <v>796923770.55979478</v>
      </c>
    </row>
    <row r="879" spans="1:10" x14ac:dyDescent="0.4">
      <c r="A879">
        <v>200000920</v>
      </c>
      <c r="B879" t="s">
        <v>4528</v>
      </c>
      <c r="C879" t="s">
        <v>4529</v>
      </c>
      <c r="D879" t="s">
        <v>2775</v>
      </c>
      <c r="E879" t="s">
        <v>4557</v>
      </c>
      <c r="F879" t="s">
        <v>4612</v>
      </c>
      <c r="G879" t="s">
        <v>2775</v>
      </c>
      <c r="H879" t="s">
        <v>4612</v>
      </c>
      <c r="I879" t="s">
        <v>733</v>
      </c>
      <c r="J879">
        <v>76673183.847005755</v>
      </c>
    </row>
    <row r="880" spans="1:10" x14ac:dyDescent="0.4">
      <c r="A880">
        <v>200000920</v>
      </c>
      <c r="B880" t="s">
        <v>4528</v>
      </c>
      <c r="C880" t="s">
        <v>4529</v>
      </c>
      <c r="D880" t="s">
        <v>2775</v>
      </c>
      <c r="E880" t="s">
        <v>4536</v>
      </c>
      <c r="F880" t="s">
        <v>4613</v>
      </c>
      <c r="G880" t="s">
        <v>2775</v>
      </c>
      <c r="H880" t="s">
        <v>4613</v>
      </c>
      <c r="I880" t="s">
        <v>733</v>
      </c>
      <c r="J880">
        <v>634611088.93833184</v>
      </c>
    </row>
    <row r="881" spans="1:10" x14ac:dyDescent="0.4">
      <c r="A881">
        <v>200000920</v>
      </c>
      <c r="B881" t="s">
        <v>4528</v>
      </c>
      <c r="C881" t="s">
        <v>4529</v>
      </c>
      <c r="D881" t="s">
        <v>2775</v>
      </c>
      <c r="E881" t="s">
        <v>4536</v>
      </c>
      <c r="F881" t="s">
        <v>4614</v>
      </c>
      <c r="G881" t="s">
        <v>2775</v>
      </c>
      <c r="H881" t="s">
        <v>4614</v>
      </c>
      <c r="I881" t="s">
        <v>733</v>
      </c>
      <c r="J881">
        <v>0</v>
      </c>
    </row>
    <row r="882" spans="1:10" x14ac:dyDescent="0.4">
      <c r="A882">
        <v>200000920</v>
      </c>
      <c r="B882" t="s">
        <v>4528</v>
      </c>
      <c r="C882" t="s">
        <v>4529</v>
      </c>
      <c r="D882" t="s">
        <v>2775</v>
      </c>
      <c r="E882" t="s">
        <v>4533</v>
      </c>
      <c r="F882" t="s">
        <v>4615</v>
      </c>
      <c r="G882" t="s">
        <v>2775</v>
      </c>
      <c r="H882" t="s">
        <v>4615</v>
      </c>
      <c r="I882" t="s">
        <v>733</v>
      </c>
      <c r="J882">
        <v>353178848.21477503</v>
      </c>
    </row>
    <row r="883" spans="1:10" x14ac:dyDescent="0.4">
      <c r="A883">
        <v>200000920</v>
      </c>
      <c r="B883" t="s">
        <v>4528</v>
      </c>
      <c r="C883" t="s">
        <v>4529</v>
      </c>
      <c r="D883" t="s">
        <v>2775</v>
      </c>
      <c r="E883" t="s">
        <v>4533</v>
      </c>
      <c r="F883" t="s">
        <v>4616</v>
      </c>
      <c r="G883" t="s">
        <v>2775</v>
      </c>
      <c r="H883" t="s">
        <v>4616</v>
      </c>
      <c r="I883" t="s">
        <v>733</v>
      </c>
      <c r="J883">
        <v>313019228.906286</v>
      </c>
    </row>
    <row r="884" spans="1:10" x14ac:dyDescent="0.4">
      <c r="A884">
        <v>200000920</v>
      </c>
      <c r="B884" t="s">
        <v>4528</v>
      </c>
      <c r="C884" t="s">
        <v>4529</v>
      </c>
      <c r="D884" t="s">
        <v>2775</v>
      </c>
      <c r="E884" t="s">
        <v>4539</v>
      </c>
      <c r="F884" t="s">
        <v>4617</v>
      </c>
      <c r="G884" t="s">
        <v>2775</v>
      </c>
      <c r="H884" t="s">
        <v>4617</v>
      </c>
      <c r="I884" t="s">
        <v>733</v>
      </c>
      <c r="J884">
        <v>1640354373.0454791</v>
      </c>
    </row>
    <row r="885" spans="1:10" x14ac:dyDescent="0.4">
      <c r="A885">
        <v>200000920</v>
      </c>
      <c r="B885" t="s">
        <v>4528</v>
      </c>
      <c r="C885" t="s">
        <v>4529</v>
      </c>
      <c r="D885" t="s">
        <v>2775</v>
      </c>
      <c r="E885" t="s">
        <v>4553</v>
      </c>
      <c r="F885" t="s">
        <v>4618</v>
      </c>
      <c r="G885" t="s">
        <v>2775</v>
      </c>
      <c r="H885" t="s">
        <v>4618</v>
      </c>
      <c r="I885" t="s">
        <v>733</v>
      </c>
      <c r="J885">
        <v>329030834.16566533</v>
      </c>
    </row>
    <row r="886" spans="1:10" x14ac:dyDescent="0.4">
      <c r="A886">
        <v>200000920</v>
      </c>
      <c r="B886" t="s">
        <v>4528</v>
      </c>
      <c r="C886" t="s">
        <v>4529</v>
      </c>
      <c r="D886" t="s">
        <v>2775</v>
      </c>
      <c r="E886" t="s">
        <v>4533</v>
      </c>
      <c r="F886" t="s">
        <v>4619</v>
      </c>
      <c r="G886" t="s">
        <v>2775</v>
      </c>
      <c r="H886" t="s">
        <v>4619</v>
      </c>
      <c r="I886" t="s">
        <v>733</v>
      </c>
      <c r="J886">
        <v>1139577286.0090041</v>
      </c>
    </row>
    <row r="887" spans="1:10" x14ac:dyDescent="0.4">
      <c r="A887">
        <v>200000920</v>
      </c>
      <c r="B887" t="s">
        <v>4528</v>
      </c>
      <c r="C887" t="s">
        <v>4529</v>
      </c>
      <c r="D887" t="s">
        <v>2775</v>
      </c>
      <c r="E887" t="s">
        <v>4557</v>
      </c>
      <c r="F887" t="s">
        <v>4620</v>
      </c>
      <c r="G887" t="s">
        <v>2775</v>
      </c>
      <c r="H887" t="s">
        <v>4620</v>
      </c>
      <c r="I887" t="s">
        <v>733</v>
      </c>
      <c r="J887">
        <v>348020125.26300478</v>
      </c>
    </row>
    <row r="888" spans="1:10" x14ac:dyDescent="0.4">
      <c r="A888">
        <v>200000920</v>
      </c>
      <c r="B888" t="s">
        <v>4528</v>
      </c>
      <c r="C888" t="s">
        <v>4529</v>
      </c>
      <c r="D888" t="s">
        <v>2775</v>
      </c>
      <c r="E888" t="s">
        <v>4530</v>
      </c>
      <c r="F888" t="s">
        <v>4621</v>
      </c>
      <c r="G888" t="s">
        <v>2775</v>
      </c>
      <c r="H888" t="s">
        <v>4621</v>
      </c>
      <c r="I888" t="s">
        <v>4532</v>
      </c>
      <c r="J888">
        <v>4751271.572470366</v>
      </c>
    </row>
    <row r="889" spans="1:10" x14ac:dyDescent="0.4">
      <c r="A889">
        <v>200000920</v>
      </c>
      <c r="B889" t="s">
        <v>4528</v>
      </c>
      <c r="C889" t="s">
        <v>4529</v>
      </c>
      <c r="D889" t="s">
        <v>2775</v>
      </c>
      <c r="E889" t="s">
        <v>4557</v>
      </c>
      <c r="F889" t="s">
        <v>4622</v>
      </c>
      <c r="G889" t="s">
        <v>2775</v>
      </c>
      <c r="H889" t="s">
        <v>4622</v>
      </c>
      <c r="I889" t="s">
        <v>733</v>
      </c>
      <c r="J889">
        <v>247556503.16559839</v>
      </c>
    </row>
    <row r="890" spans="1:10" x14ac:dyDescent="0.4">
      <c r="A890">
        <v>200000920</v>
      </c>
      <c r="B890" t="s">
        <v>4528</v>
      </c>
      <c r="C890" t="s">
        <v>4529</v>
      </c>
      <c r="D890" t="s">
        <v>2775</v>
      </c>
      <c r="E890" t="s">
        <v>4557</v>
      </c>
      <c r="F890" t="s">
        <v>4623</v>
      </c>
      <c r="G890" t="s">
        <v>2775</v>
      </c>
      <c r="H890" t="s">
        <v>4623</v>
      </c>
      <c r="I890" t="s">
        <v>733</v>
      </c>
      <c r="J890">
        <v>172922499.7400555</v>
      </c>
    </row>
    <row r="891" spans="1:10" x14ac:dyDescent="0.4">
      <c r="A891">
        <v>200000920</v>
      </c>
      <c r="B891" t="s">
        <v>4528</v>
      </c>
      <c r="C891" t="s">
        <v>4529</v>
      </c>
      <c r="D891" t="s">
        <v>2775</v>
      </c>
      <c r="E891" t="s">
        <v>4553</v>
      </c>
      <c r="F891" t="s">
        <v>4624</v>
      </c>
      <c r="G891" t="s">
        <v>2775</v>
      </c>
      <c r="H891" t="s">
        <v>4624</v>
      </c>
      <c r="I891" t="s">
        <v>733</v>
      </c>
      <c r="J891">
        <v>410023039.49875212</v>
      </c>
    </row>
    <row r="892" spans="1:10" x14ac:dyDescent="0.4">
      <c r="A892">
        <v>200000920</v>
      </c>
      <c r="B892" t="s">
        <v>4528</v>
      </c>
      <c r="C892" t="s">
        <v>4529</v>
      </c>
      <c r="D892" t="s">
        <v>2775</v>
      </c>
      <c r="E892" t="s">
        <v>4557</v>
      </c>
      <c r="F892" t="s">
        <v>4625</v>
      </c>
      <c r="G892" t="s">
        <v>2775</v>
      </c>
      <c r="H892" t="s">
        <v>4625</v>
      </c>
      <c r="I892" t="s">
        <v>733</v>
      </c>
      <c r="J892">
        <v>157288783.1755065</v>
      </c>
    </row>
    <row r="893" spans="1:10" x14ac:dyDescent="0.4">
      <c r="A893">
        <v>200000920</v>
      </c>
      <c r="B893" t="s">
        <v>4528</v>
      </c>
      <c r="C893" t="s">
        <v>4529</v>
      </c>
      <c r="D893" t="s">
        <v>2775</v>
      </c>
      <c r="E893" t="s">
        <v>4557</v>
      </c>
      <c r="F893" t="s">
        <v>4626</v>
      </c>
      <c r="G893" t="s">
        <v>2775</v>
      </c>
      <c r="H893" t="s">
        <v>4626</v>
      </c>
      <c r="I893" t="s">
        <v>733</v>
      </c>
      <c r="J893">
        <v>185293527.63026389</v>
      </c>
    </row>
    <row r="894" spans="1:10" x14ac:dyDescent="0.4">
      <c r="A894">
        <v>200000920</v>
      </c>
      <c r="B894" t="s">
        <v>4528</v>
      </c>
      <c r="C894" t="s">
        <v>4529</v>
      </c>
      <c r="D894" t="s">
        <v>2775</v>
      </c>
      <c r="E894" t="s">
        <v>4557</v>
      </c>
      <c r="F894" t="s">
        <v>4627</v>
      </c>
      <c r="G894" t="s">
        <v>2775</v>
      </c>
      <c r="H894" t="s">
        <v>4627</v>
      </c>
      <c r="I894" t="s">
        <v>733</v>
      </c>
      <c r="J894">
        <v>8564557.7701442577</v>
      </c>
    </row>
    <row r="895" spans="1:10" x14ac:dyDescent="0.4">
      <c r="A895">
        <v>200000920</v>
      </c>
      <c r="B895" t="s">
        <v>4528</v>
      </c>
      <c r="C895" t="s">
        <v>4529</v>
      </c>
      <c r="D895" t="s">
        <v>2775</v>
      </c>
      <c r="E895" t="s">
        <v>4539</v>
      </c>
      <c r="F895" t="s">
        <v>4628</v>
      </c>
      <c r="G895" t="s">
        <v>2775</v>
      </c>
      <c r="H895" t="s">
        <v>4628</v>
      </c>
      <c r="I895" t="s">
        <v>733</v>
      </c>
      <c r="J895">
        <v>1149584787.6290779</v>
      </c>
    </row>
    <row r="896" spans="1:10" x14ac:dyDescent="0.4">
      <c r="A896">
        <v>200000920</v>
      </c>
      <c r="B896" t="s">
        <v>4528</v>
      </c>
      <c r="C896" t="s">
        <v>4529</v>
      </c>
      <c r="D896" t="s">
        <v>2775</v>
      </c>
      <c r="E896" t="s">
        <v>4539</v>
      </c>
      <c r="F896" t="s">
        <v>4629</v>
      </c>
      <c r="G896" t="s">
        <v>2775</v>
      </c>
      <c r="H896" t="s">
        <v>4629</v>
      </c>
      <c r="I896" t="s">
        <v>733</v>
      </c>
      <c r="J896">
        <v>316995140.77479571</v>
      </c>
    </row>
    <row r="897" spans="1:13" x14ac:dyDescent="0.4">
      <c r="A897">
        <v>200000920</v>
      </c>
      <c r="B897" t="s">
        <v>4528</v>
      </c>
      <c r="C897" t="s">
        <v>4529</v>
      </c>
      <c r="D897" t="s">
        <v>2775</v>
      </c>
      <c r="E897" t="s">
        <v>4536</v>
      </c>
      <c r="F897" t="s">
        <v>4630</v>
      </c>
      <c r="G897" t="s">
        <v>2775</v>
      </c>
      <c r="H897" t="s">
        <v>4630</v>
      </c>
      <c r="I897" t="s">
        <v>733</v>
      </c>
      <c r="J897">
        <v>823616992.09933269</v>
      </c>
    </row>
    <row r="898" spans="1:13" x14ac:dyDescent="0.4">
      <c r="A898">
        <v>200000920</v>
      </c>
      <c r="B898" t="s">
        <v>4528</v>
      </c>
      <c r="C898" t="s">
        <v>4529</v>
      </c>
      <c r="D898" t="s">
        <v>2775</v>
      </c>
      <c r="E898" t="s">
        <v>4553</v>
      </c>
      <c r="F898" t="s">
        <v>4631</v>
      </c>
      <c r="G898" t="s">
        <v>2775</v>
      </c>
      <c r="H898" t="s">
        <v>4631</v>
      </c>
      <c r="I898" t="s">
        <v>733</v>
      </c>
      <c r="J898">
        <v>1066059902.696756</v>
      </c>
    </row>
    <row r="899" spans="1:13" x14ac:dyDescent="0.4">
      <c r="A899">
        <v>200000920</v>
      </c>
      <c r="B899" t="s">
        <v>4528</v>
      </c>
      <c r="C899" t="s">
        <v>4529</v>
      </c>
      <c r="D899" t="s">
        <v>2775</v>
      </c>
      <c r="E899" t="s">
        <v>4544</v>
      </c>
      <c r="F899" t="s">
        <v>4632</v>
      </c>
      <c r="G899" t="s">
        <v>2775</v>
      </c>
      <c r="H899" t="s">
        <v>4632</v>
      </c>
      <c r="I899" t="s">
        <v>733</v>
      </c>
      <c r="J899">
        <v>131076315.9501417</v>
      </c>
    </row>
    <row r="900" spans="1:13" x14ac:dyDescent="0.4">
      <c r="A900">
        <v>200000920</v>
      </c>
      <c r="B900" t="s">
        <v>4528</v>
      </c>
      <c r="C900" t="s">
        <v>4529</v>
      </c>
      <c r="D900" t="s">
        <v>2775</v>
      </c>
      <c r="E900" t="s">
        <v>4536</v>
      </c>
      <c r="F900" t="s">
        <v>4633</v>
      </c>
      <c r="G900" t="s">
        <v>2775</v>
      </c>
      <c r="H900" t="s">
        <v>4633</v>
      </c>
      <c r="I900" t="s">
        <v>733</v>
      </c>
      <c r="J900">
        <v>629322914.21273673</v>
      </c>
    </row>
    <row r="901" spans="1:13" x14ac:dyDescent="0.4">
      <c r="A901">
        <v>200000957</v>
      </c>
      <c r="B901" t="s">
        <v>4634</v>
      </c>
      <c r="C901" t="s">
        <v>4635</v>
      </c>
      <c r="D901" t="s">
        <v>595</v>
      </c>
      <c r="E901" t="s">
        <v>4636</v>
      </c>
      <c r="F901" t="s">
        <v>4637</v>
      </c>
      <c r="G901" t="s">
        <v>595</v>
      </c>
      <c r="H901" t="s">
        <v>4638</v>
      </c>
      <c r="I901" t="s">
        <v>598</v>
      </c>
      <c r="J901">
        <v>15364916773.41</v>
      </c>
      <c r="K901">
        <v>12.5</v>
      </c>
      <c r="L901" t="s">
        <v>4639</v>
      </c>
      <c r="M901" t="s">
        <v>4640</v>
      </c>
    </row>
    <row r="902" spans="1:13" x14ac:dyDescent="0.4">
      <c r="A902">
        <v>200000957</v>
      </c>
      <c r="B902" t="s">
        <v>4634</v>
      </c>
      <c r="C902" t="s">
        <v>4635</v>
      </c>
      <c r="D902" t="s">
        <v>2775</v>
      </c>
      <c r="E902" t="s">
        <v>4641</v>
      </c>
      <c r="F902" t="s">
        <v>4638</v>
      </c>
      <c r="G902" t="s">
        <v>2775</v>
      </c>
      <c r="H902" t="s">
        <v>4638</v>
      </c>
      <c r="I902" t="s">
        <v>598</v>
      </c>
      <c r="J902">
        <v>990104727.70183504</v>
      </c>
    </row>
    <row r="903" spans="1:13" x14ac:dyDescent="0.4">
      <c r="A903">
        <v>200000969</v>
      </c>
      <c r="B903" t="s">
        <v>1344</v>
      </c>
      <c r="C903" t="s">
        <v>4642</v>
      </c>
      <c r="D903" t="s">
        <v>595</v>
      </c>
      <c r="F903" t="s">
        <v>4643</v>
      </c>
      <c r="G903" t="s">
        <v>595</v>
      </c>
      <c r="H903" t="s">
        <v>4643</v>
      </c>
      <c r="I903" t="s">
        <v>733</v>
      </c>
      <c r="J903">
        <v>4656427505.2198792</v>
      </c>
      <c r="K903">
        <v>4.0999999999999996</v>
      </c>
      <c r="L903" s="1">
        <v>46905</v>
      </c>
      <c r="M903" s="1">
        <v>43252</v>
      </c>
    </row>
    <row r="904" spans="1:13" x14ac:dyDescent="0.4">
      <c r="A904">
        <v>200000969</v>
      </c>
      <c r="B904" t="s">
        <v>1344</v>
      </c>
      <c r="C904" t="s">
        <v>4642</v>
      </c>
      <c r="D904" t="s">
        <v>595</v>
      </c>
      <c r="F904" t="s">
        <v>4644</v>
      </c>
      <c r="G904" t="s">
        <v>595</v>
      </c>
      <c r="H904" t="s">
        <v>4644</v>
      </c>
      <c r="I904" t="s">
        <v>733</v>
      </c>
      <c r="J904">
        <v>4809789329.0100956</v>
      </c>
      <c r="K904">
        <v>3.7</v>
      </c>
      <c r="L904" s="1">
        <v>45901</v>
      </c>
      <c r="M904" s="1">
        <v>43160</v>
      </c>
    </row>
    <row r="905" spans="1:13" x14ac:dyDescent="0.4">
      <c r="A905">
        <v>200000969</v>
      </c>
      <c r="B905" t="s">
        <v>1344</v>
      </c>
      <c r="C905" t="s">
        <v>4642</v>
      </c>
      <c r="D905" t="s">
        <v>595</v>
      </c>
      <c r="F905" t="s">
        <v>4645</v>
      </c>
      <c r="G905" t="s">
        <v>595</v>
      </c>
      <c r="H905" t="s">
        <v>4645</v>
      </c>
      <c r="I905" t="s">
        <v>733</v>
      </c>
      <c r="J905">
        <v>3173134842.465055</v>
      </c>
      <c r="K905">
        <v>4.9000000000000004</v>
      </c>
      <c r="L905" s="1">
        <v>46631</v>
      </c>
      <c r="M905" s="1">
        <v>42948</v>
      </c>
    </row>
    <row r="906" spans="1:13" x14ac:dyDescent="0.4">
      <c r="A906">
        <v>200000969</v>
      </c>
      <c r="B906" t="s">
        <v>1344</v>
      </c>
      <c r="C906" t="s">
        <v>4642</v>
      </c>
      <c r="D906" t="s">
        <v>595</v>
      </c>
      <c r="F906" t="s">
        <v>4646</v>
      </c>
      <c r="G906" t="s">
        <v>595</v>
      </c>
      <c r="H906" t="s">
        <v>4646</v>
      </c>
      <c r="I906" t="s">
        <v>733</v>
      </c>
      <c r="J906">
        <v>4173922109.3760118</v>
      </c>
      <c r="K906">
        <v>8.34</v>
      </c>
      <c r="L906" s="1">
        <v>45931</v>
      </c>
      <c r="M906" s="1">
        <v>43313</v>
      </c>
    </row>
    <row r="907" spans="1:13" x14ac:dyDescent="0.4">
      <c r="A907">
        <v>200000969</v>
      </c>
      <c r="B907" t="s">
        <v>1344</v>
      </c>
      <c r="C907" t="s">
        <v>4642</v>
      </c>
      <c r="D907" t="s">
        <v>595</v>
      </c>
      <c r="F907" t="s">
        <v>4647</v>
      </c>
      <c r="G907" t="s">
        <v>595</v>
      </c>
      <c r="H907" t="s">
        <v>4647</v>
      </c>
      <c r="I907" t="s">
        <v>733</v>
      </c>
      <c r="J907">
        <v>1591337617.928957</v>
      </c>
      <c r="K907">
        <v>3.2</v>
      </c>
      <c r="L907" s="1">
        <v>46844</v>
      </c>
      <c r="M907" s="1">
        <v>43313</v>
      </c>
    </row>
    <row r="908" spans="1:13" x14ac:dyDescent="0.4">
      <c r="A908">
        <v>200000975</v>
      </c>
      <c r="B908" t="s">
        <v>1366</v>
      </c>
      <c r="C908" t="s">
        <v>4648</v>
      </c>
      <c r="D908" t="s">
        <v>2775</v>
      </c>
      <c r="F908" t="s">
        <v>4649</v>
      </c>
      <c r="G908" t="s">
        <v>2775</v>
      </c>
      <c r="H908" t="s">
        <v>4649</v>
      </c>
      <c r="I908" t="s">
        <v>733</v>
      </c>
      <c r="J908">
        <v>4415550.0358873606</v>
      </c>
    </row>
    <row r="909" spans="1:13" x14ac:dyDescent="0.4">
      <c r="A909">
        <v>200000975</v>
      </c>
      <c r="B909" t="s">
        <v>1366</v>
      </c>
      <c r="C909" t="s">
        <v>4648</v>
      </c>
      <c r="D909" t="s">
        <v>2775</v>
      </c>
      <c r="F909" t="s">
        <v>4650</v>
      </c>
      <c r="G909" t="s">
        <v>2775</v>
      </c>
      <c r="H909" t="s">
        <v>4650</v>
      </c>
      <c r="I909" t="s">
        <v>733</v>
      </c>
      <c r="J909">
        <v>113693668.94170021</v>
      </c>
    </row>
    <row r="910" spans="1:13" x14ac:dyDescent="0.4">
      <c r="A910">
        <v>200000975</v>
      </c>
      <c r="B910" t="s">
        <v>1366</v>
      </c>
      <c r="C910" t="s">
        <v>4648</v>
      </c>
      <c r="D910" t="s">
        <v>2775</v>
      </c>
      <c r="F910" t="s">
        <v>4651</v>
      </c>
      <c r="G910" t="s">
        <v>2775</v>
      </c>
      <c r="H910" t="s">
        <v>4651</v>
      </c>
      <c r="I910" t="s">
        <v>733</v>
      </c>
      <c r="J910">
        <v>73552750.518984094</v>
      </c>
    </row>
    <row r="911" spans="1:13" x14ac:dyDescent="0.4">
      <c r="A911">
        <v>200000975</v>
      </c>
      <c r="B911" t="s">
        <v>1366</v>
      </c>
      <c r="C911" t="s">
        <v>4648</v>
      </c>
      <c r="D911" t="s">
        <v>2775</v>
      </c>
      <c r="F911" t="s">
        <v>4652</v>
      </c>
      <c r="G911" t="s">
        <v>2775</v>
      </c>
      <c r="H911" t="s">
        <v>4652</v>
      </c>
      <c r="I911" t="s">
        <v>733</v>
      </c>
      <c r="J911">
        <v>3818689038.4768839</v>
      </c>
    </row>
    <row r="912" spans="1:13" x14ac:dyDescent="0.4">
      <c r="A912">
        <v>200000975</v>
      </c>
      <c r="B912" t="s">
        <v>1366</v>
      </c>
      <c r="C912" t="s">
        <v>4648</v>
      </c>
      <c r="D912" t="s">
        <v>2775</v>
      </c>
      <c r="F912" t="s">
        <v>4653</v>
      </c>
      <c r="G912" t="s">
        <v>2775</v>
      </c>
      <c r="H912" t="s">
        <v>4653</v>
      </c>
      <c r="I912" t="s">
        <v>733</v>
      </c>
      <c r="J912">
        <v>1202401943.888097</v>
      </c>
    </row>
    <row r="913" spans="1:10" x14ac:dyDescent="0.4">
      <c r="A913">
        <v>200000975</v>
      </c>
      <c r="B913" t="s">
        <v>1366</v>
      </c>
      <c r="C913" t="s">
        <v>4648</v>
      </c>
      <c r="D913" t="s">
        <v>2775</v>
      </c>
      <c r="F913" t="s">
        <v>4654</v>
      </c>
      <c r="G913" t="s">
        <v>2775</v>
      </c>
      <c r="H913" t="s">
        <v>4654</v>
      </c>
      <c r="I913" t="s">
        <v>733</v>
      </c>
      <c r="J913">
        <v>9930989763.209938</v>
      </c>
    </row>
    <row r="914" spans="1:10" x14ac:dyDescent="0.4">
      <c r="A914">
        <v>200000975</v>
      </c>
      <c r="B914" t="s">
        <v>1366</v>
      </c>
      <c r="C914" t="s">
        <v>4648</v>
      </c>
      <c r="D914" t="s">
        <v>2775</v>
      </c>
      <c r="F914" t="s">
        <v>4655</v>
      </c>
      <c r="G914" t="s">
        <v>2775</v>
      </c>
      <c r="H914" t="s">
        <v>4655</v>
      </c>
      <c r="I914" t="s">
        <v>733</v>
      </c>
      <c r="J914">
        <v>1194745744.392426</v>
      </c>
    </row>
    <row r="915" spans="1:10" x14ac:dyDescent="0.4">
      <c r="A915">
        <v>200000975</v>
      </c>
      <c r="B915" t="s">
        <v>1366</v>
      </c>
      <c r="C915" t="s">
        <v>4648</v>
      </c>
      <c r="D915" t="s">
        <v>2775</v>
      </c>
      <c r="F915" t="s">
        <v>4656</v>
      </c>
      <c r="G915" t="s">
        <v>2775</v>
      </c>
      <c r="H915" t="s">
        <v>4656</v>
      </c>
      <c r="I915" t="s">
        <v>733</v>
      </c>
      <c r="J915">
        <v>926377674.94338822</v>
      </c>
    </row>
    <row r="916" spans="1:10" x14ac:dyDescent="0.4">
      <c r="A916">
        <v>200000975</v>
      </c>
      <c r="B916" t="s">
        <v>1366</v>
      </c>
      <c r="C916" t="s">
        <v>4648</v>
      </c>
      <c r="D916" t="s">
        <v>2775</v>
      </c>
      <c r="F916" t="s">
        <v>4657</v>
      </c>
      <c r="G916" t="s">
        <v>2775</v>
      </c>
      <c r="H916" t="s">
        <v>4657</v>
      </c>
      <c r="I916" t="s">
        <v>733</v>
      </c>
      <c r="J916">
        <v>50798947.634810761</v>
      </c>
    </row>
    <row r="917" spans="1:10" x14ac:dyDescent="0.4">
      <c r="A917">
        <v>200000975</v>
      </c>
      <c r="B917" t="s">
        <v>1366</v>
      </c>
      <c r="C917" t="s">
        <v>4648</v>
      </c>
      <c r="D917" t="s">
        <v>2775</v>
      </c>
      <c r="F917" t="s">
        <v>4658</v>
      </c>
      <c r="G917" t="s">
        <v>2775</v>
      </c>
      <c r="H917" t="s">
        <v>4658</v>
      </c>
      <c r="I917" t="s">
        <v>733</v>
      </c>
      <c r="J917">
        <v>73872433.65004085</v>
      </c>
    </row>
    <row r="918" spans="1:10" x14ac:dyDescent="0.4">
      <c r="A918">
        <v>200000975</v>
      </c>
      <c r="B918" t="s">
        <v>1366</v>
      </c>
      <c r="C918" t="s">
        <v>4648</v>
      </c>
      <c r="D918" t="s">
        <v>2775</v>
      </c>
      <c r="F918" t="s">
        <v>4659</v>
      </c>
      <c r="G918" t="s">
        <v>2775</v>
      </c>
      <c r="H918" t="s">
        <v>4659</v>
      </c>
      <c r="I918" t="s">
        <v>733</v>
      </c>
      <c r="J918">
        <v>300873015.87771058</v>
      </c>
    </row>
    <row r="919" spans="1:10" x14ac:dyDescent="0.4">
      <c r="A919">
        <v>200000975</v>
      </c>
      <c r="B919" t="s">
        <v>1366</v>
      </c>
      <c r="C919" t="s">
        <v>4648</v>
      </c>
      <c r="D919" t="s">
        <v>2775</v>
      </c>
      <c r="F919" t="s">
        <v>4660</v>
      </c>
      <c r="G919" t="s">
        <v>2775</v>
      </c>
      <c r="H919" t="s">
        <v>4660</v>
      </c>
      <c r="I919" t="s">
        <v>733</v>
      </c>
      <c r="J919">
        <v>46262274.215738907</v>
      </c>
    </row>
    <row r="920" spans="1:10" x14ac:dyDescent="0.4">
      <c r="A920">
        <v>200000975</v>
      </c>
      <c r="B920" t="s">
        <v>1366</v>
      </c>
      <c r="C920" t="s">
        <v>4648</v>
      </c>
      <c r="D920" t="s">
        <v>2775</v>
      </c>
      <c r="F920" t="s">
        <v>4661</v>
      </c>
      <c r="G920" t="s">
        <v>2775</v>
      </c>
      <c r="H920" t="s">
        <v>4661</v>
      </c>
      <c r="I920" t="s">
        <v>733</v>
      </c>
      <c r="J920">
        <v>397001843.57738721</v>
      </c>
    </row>
    <row r="921" spans="1:10" x14ac:dyDescent="0.4">
      <c r="A921">
        <v>200000975</v>
      </c>
      <c r="B921" t="s">
        <v>1366</v>
      </c>
      <c r="C921" t="s">
        <v>4648</v>
      </c>
      <c r="D921" t="s">
        <v>2775</v>
      </c>
      <c r="F921" t="s">
        <v>4662</v>
      </c>
      <c r="G921" t="s">
        <v>2775</v>
      </c>
      <c r="H921" t="s">
        <v>4662</v>
      </c>
      <c r="I921" t="s">
        <v>733</v>
      </c>
      <c r="J921">
        <v>32200894.033021651</v>
      </c>
    </row>
    <row r="922" spans="1:10" x14ac:dyDescent="0.4">
      <c r="A922">
        <v>200000975</v>
      </c>
      <c r="B922" t="s">
        <v>1366</v>
      </c>
      <c r="C922" t="s">
        <v>4648</v>
      </c>
      <c r="D922" t="s">
        <v>2775</v>
      </c>
      <c r="F922" t="s">
        <v>4663</v>
      </c>
      <c r="G922" t="s">
        <v>2775</v>
      </c>
      <c r="H922" t="s">
        <v>4663</v>
      </c>
      <c r="I922" t="s">
        <v>733</v>
      </c>
      <c r="J922">
        <v>9938210.5320165623</v>
      </c>
    </row>
    <row r="923" spans="1:10" x14ac:dyDescent="0.4">
      <c r="A923">
        <v>200000975</v>
      </c>
      <c r="B923" t="s">
        <v>1366</v>
      </c>
      <c r="C923" t="s">
        <v>4648</v>
      </c>
      <c r="D923" t="s">
        <v>2775</v>
      </c>
      <c r="F923" t="s">
        <v>4664</v>
      </c>
      <c r="G923" t="s">
        <v>2775</v>
      </c>
      <c r="H923" t="s">
        <v>4664</v>
      </c>
      <c r="I923" t="s">
        <v>733</v>
      </c>
      <c r="J923">
        <v>179220610.90778169</v>
      </c>
    </row>
    <row r="924" spans="1:10" x14ac:dyDescent="0.4">
      <c r="A924">
        <v>200000975</v>
      </c>
      <c r="B924" t="s">
        <v>1366</v>
      </c>
      <c r="C924" t="s">
        <v>4648</v>
      </c>
      <c r="D924" t="s">
        <v>2775</v>
      </c>
      <c r="F924" t="s">
        <v>4665</v>
      </c>
      <c r="G924" t="s">
        <v>2775</v>
      </c>
      <c r="H924" t="s">
        <v>4665</v>
      </c>
      <c r="I924" t="s">
        <v>733</v>
      </c>
      <c r="J924">
        <v>75730771.729325235</v>
      </c>
    </row>
    <row r="925" spans="1:10" x14ac:dyDescent="0.4">
      <c r="A925">
        <v>200000975</v>
      </c>
      <c r="B925" t="s">
        <v>1366</v>
      </c>
      <c r="C925" t="s">
        <v>4648</v>
      </c>
      <c r="D925" t="s">
        <v>2775</v>
      </c>
      <c r="F925" t="s">
        <v>4666</v>
      </c>
      <c r="G925" t="s">
        <v>2775</v>
      </c>
      <c r="H925" t="s">
        <v>4666</v>
      </c>
      <c r="I925" t="s">
        <v>733</v>
      </c>
      <c r="J925">
        <v>3513155175.9786482</v>
      </c>
    </row>
    <row r="926" spans="1:10" x14ac:dyDescent="0.4">
      <c r="A926">
        <v>200000975</v>
      </c>
      <c r="B926" t="s">
        <v>1366</v>
      </c>
      <c r="C926" t="s">
        <v>4648</v>
      </c>
      <c r="D926" t="s">
        <v>2775</v>
      </c>
      <c r="F926" t="s">
        <v>4667</v>
      </c>
      <c r="G926" t="s">
        <v>2775</v>
      </c>
      <c r="H926" t="s">
        <v>4667</v>
      </c>
      <c r="I926" t="s">
        <v>733</v>
      </c>
      <c r="J926">
        <v>506799766.64269161</v>
      </c>
    </row>
    <row r="927" spans="1:10" x14ac:dyDescent="0.4">
      <c r="A927">
        <v>200000975</v>
      </c>
      <c r="B927" t="s">
        <v>1366</v>
      </c>
      <c r="C927" t="s">
        <v>4648</v>
      </c>
      <c r="D927" t="s">
        <v>2775</v>
      </c>
      <c r="F927" t="s">
        <v>4668</v>
      </c>
      <c r="G927" t="s">
        <v>2775</v>
      </c>
      <c r="H927" t="s">
        <v>4668</v>
      </c>
      <c r="I927" t="s">
        <v>733</v>
      </c>
      <c r="J927">
        <v>160966475.21489191</v>
      </c>
    </row>
    <row r="928" spans="1:10" x14ac:dyDescent="0.4">
      <c r="A928">
        <v>200000975</v>
      </c>
      <c r="B928" t="s">
        <v>1366</v>
      </c>
      <c r="C928" t="s">
        <v>4648</v>
      </c>
      <c r="D928" t="s">
        <v>2775</v>
      </c>
      <c r="F928" t="s">
        <v>4669</v>
      </c>
      <c r="G928" t="s">
        <v>2775</v>
      </c>
      <c r="H928" t="s">
        <v>4669</v>
      </c>
      <c r="I928" t="s">
        <v>733</v>
      </c>
      <c r="J928">
        <v>2533948705.3676591</v>
      </c>
    </row>
    <row r="929" spans="1:10" x14ac:dyDescent="0.4">
      <c r="A929">
        <v>200000975</v>
      </c>
      <c r="B929" t="s">
        <v>1366</v>
      </c>
      <c r="C929" t="s">
        <v>4648</v>
      </c>
      <c r="D929" t="s">
        <v>2775</v>
      </c>
      <c r="F929" t="s">
        <v>4670</v>
      </c>
      <c r="G929" t="s">
        <v>2775</v>
      </c>
      <c r="H929" t="s">
        <v>4670</v>
      </c>
      <c r="I929" t="s">
        <v>733</v>
      </c>
      <c r="J929">
        <v>552035949.26138747</v>
      </c>
    </row>
    <row r="930" spans="1:10" x14ac:dyDescent="0.4">
      <c r="A930">
        <v>200000975</v>
      </c>
      <c r="B930" t="s">
        <v>1366</v>
      </c>
      <c r="C930" t="s">
        <v>4648</v>
      </c>
      <c r="D930" t="s">
        <v>2775</v>
      </c>
      <c r="F930" t="s">
        <v>4671</v>
      </c>
      <c r="G930" t="s">
        <v>2775</v>
      </c>
      <c r="H930" t="s">
        <v>4671</v>
      </c>
      <c r="I930" t="s">
        <v>733</v>
      </c>
      <c r="J930">
        <v>3446080493.444119</v>
      </c>
    </row>
    <row r="931" spans="1:10" x14ac:dyDescent="0.4">
      <c r="A931">
        <v>200000975</v>
      </c>
      <c r="B931" t="s">
        <v>1366</v>
      </c>
      <c r="C931" t="s">
        <v>4648</v>
      </c>
      <c r="D931" t="s">
        <v>2775</v>
      </c>
      <c r="F931" t="s">
        <v>4672</v>
      </c>
      <c r="G931" t="s">
        <v>2775</v>
      </c>
      <c r="H931" t="s">
        <v>4672</v>
      </c>
      <c r="I931" t="s">
        <v>733</v>
      </c>
      <c r="J931">
        <v>2519626617.2276282</v>
      </c>
    </row>
    <row r="932" spans="1:10" x14ac:dyDescent="0.4">
      <c r="A932">
        <v>200000975</v>
      </c>
      <c r="B932" t="s">
        <v>1366</v>
      </c>
      <c r="C932" t="s">
        <v>4648</v>
      </c>
      <c r="D932" t="s">
        <v>2775</v>
      </c>
      <c r="F932" t="s">
        <v>4673</v>
      </c>
      <c r="G932" t="s">
        <v>2775</v>
      </c>
      <c r="H932" t="s">
        <v>4673</v>
      </c>
      <c r="I932" t="s">
        <v>733</v>
      </c>
      <c r="J932">
        <v>1527208607.471756</v>
      </c>
    </row>
    <row r="933" spans="1:10" x14ac:dyDescent="0.4">
      <c r="A933">
        <v>200000975</v>
      </c>
      <c r="B933" t="s">
        <v>1366</v>
      </c>
      <c r="C933" t="s">
        <v>4648</v>
      </c>
      <c r="D933" t="s">
        <v>2775</v>
      </c>
      <c r="F933" t="s">
        <v>4674</v>
      </c>
      <c r="G933" t="s">
        <v>2775</v>
      </c>
      <c r="H933" t="s">
        <v>4674</v>
      </c>
      <c r="I933" t="s">
        <v>733</v>
      </c>
      <c r="J933">
        <v>146311943.15744579</v>
      </c>
    </row>
    <row r="934" spans="1:10" x14ac:dyDescent="0.4">
      <c r="A934">
        <v>200000975</v>
      </c>
      <c r="B934" t="s">
        <v>1366</v>
      </c>
      <c r="C934" t="s">
        <v>4648</v>
      </c>
      <c r="D934" t="s">
        <v>2775</v>
      </c>
      <c r="F934" t="s">
        <v>4675</v>
      </c>
      <c r="G934" t="s">
        <v>2775</v>
      </c>
      <c r="H934" t="s">
        <v>4675</v>
      </c>
      <c r="I934" t="s">
        <v>733</v>
      </c>
      <c r="J934">
        <v>189369832.07373959</v>
      </c>
    </row>
    <row r="935" spans="1:10" x14ac:dyDescent="0.4">
      <c r="A935">
        <v>200000975</v>
      </c>
      <c r="B935" t="s">
        <v>1366</v>
      </c>
      <c r="C935" t="s">
        <v>4648</v>
      </c>
      <c r="D935" t="s">
        <v>2775</v>
      </c>
      <c r="F935" t="s">
        <v>4676</v>
      </c>
      <c r="G935" t="s">
        <v>2775</v>
      </c>
      <c r="H935" t="s">
        <v>4676</v>
      </c>
      <c r="I935" t="s">
        <v>733</v>
      </c>
      <c r="J935">
        <v>2036474594.9233911</v>
      </c>
    </row>
    <row r="936" spans="1:10" x14ac:dyDescent="0.4">
      <c r="A936">
        <v>200000975</v>
      </c>
      <c r="B936" t="s">
        <v>1366</v>
      </c>
      <c r="C936" t="s">
        <v>4648</v>
      </c>
      <c r="D936" t="s">
        <v>2775</v>
      </c>
      <c r="F936" t="s">
        <v>4677</v>
      </c>
      <c r="G936" t="s">
        <v>2775</v>
      </c>
      <c r="H936" t="s">
        <v>4677</v>
      </c>
      <c r="I936" t="s">
        <v>733</v>
      </c>
      <c r="J936">
        <v>23570987.900018319</v>
      </c>
    </row>
    <row r="937" spans="1:10" x14ac:dyDescent="0.4">
      <c r="A937">
        <v>200000975</v>
      </c>
      <c r="B937" t="s">
        <v>1366</v>
      </c>
      <c r="C937" t="s">
        <v>4648</v>
      </c>
      <c r="D937" t="s">
        <v>2775</v>
      </c>
      <c r="F937" t="s">
        <v>4678</v>
      </c>
      <c r="G937" t="s">
        <v>2775</v>
      </c>
      <c r="H937" t="s">
        <v>4678</v>
      </c>
      <c r="I937" t="s">
        <v>733</v>
      </c>
      <c r="J937">
        <v>279912205.40044171</v>
      </c>
    </row>
    <row r="938" spans="1:10" x14ac:dyDescent="0.4">
      <c r="A938">
        <v>200000975</v>
      </c>
      <c r="B938" t="s">
        <v>1366</v>
      </c>
      <c r="C938" t="s">
        <v>4648</v>
      </c>
      <c r="D938" t="s">
        <v>2775</v>
      </c>
      <c r="F938" t="s">
        <v>4679</v>
      </c>
      <c r="G938" t="s">
        <v>2775</v>
      </c>
      <c r="H938" t="s">
        <v>4679</v>
      </c>
      <c r="I938" t="s">
        <v>733</v>
      </c>
      <c r="J938">
        <v>216750360.24599579</v>
      </c>
    </row>
    <row r="939" spans="1:10" x14ac:dyDescent="0.4">
      <c r="A939">
        <v>200000975</v>
      </c>
      <c r="B939" t="s">
        <v>1366</v>
      </c>
      <c r="C939" t="s">
        <v>4648</v>
      </c>
      <c r="D939" t="s">
        <v>2775</v>
      </c>
      <c r="F939" t="s">
        <v>4680</v>
      </c>
      <c r="G939" t="s">
        <v>2775</v>
      </c>
      <c r="H939" t="s">
        <v>4680</v>
      </c>
      <c r="I939" t="s">
        <v>733</v>
      </c>
      <c r="J939">
        <v>1015211572.225996</v>
      </c>
    </row>
    <row r="940" spans="1:10" x14ac:dyDescent="0.4">
      <c r="A940">
        <v>200000975</v>
      </c>
      <c r="B940" t="s">
        <v>1366</v>
      </c>
      <c r="C940" t="s">
        <v>4648</v>
      </c>
      <c r="D940" t="s">
        <v>2775</v>
      </c>
      <c r="F940" t="s">
        <v>4681</v>
      </c>
      <c r="G940" t="s">
        <v>2775</v>
      </c>
      <c r="H940" t="s">
        <v>4681</v>
      </c>
      <c r="I940" t="s">
        <v>733</v>
      </c>
      <c r="J940">
        <v>735158235.54926562</v>
      </c>
    </row>
    <row r="941" spans="1:10" x14ac:dyDescent="0.4">
      <c r="A941">
        <v>200000975</v>
      </c>
      <c r="B941" t="s">
        <v>1366</v>
      </c>
      <c r="C941" t="s">
        <v>4648</v>
      </c>
      <c r="D941" t="s">
        <v>2775</v>
      </c>
      <c r="F941" t="s">
        <v>4682</v>
      </c>
      <c r="G941" t="s">
        <v>2775</v>
      </c>
      <c r="H941" t="s">
        <v>4682</v>
      </c>
      <c r="I941" t="s">
        <v>733</v>
      </c>
      <c r="J941">
        <v>2768161900.8213148</v>
      </c>
    </row>
    <row r="942" spans="1:10" x14ac:dyDescent="0.4">
      <c r="A942">
        <v>200000975</v>
      </c>
      <c r="B942" t="s">
        <v>1366</v>
      </c>
      <c r="C942" t="s">
        <v>4648</v>
      </c>
      <c r="D942" t="s">
        <v>2775</v>
      </c>
      <c r="F942" t="s">
        <v>4683</v>
      </c>
      <c r="G942" t="s">
        <v>2775</v>
      </c>
      <c r="H942" t="s">
        <v>4683</v>
      </c>
      <c r="I942" t="s">
        <v>733</v>
      </c>
      <c r="J942">
        <v>1102277176.833663</v>
      </c>
    </row>
    <row r="943" spans="1:10" x14ac:dyDescent="0.4">
      <c r="A943">
        <v>200000975</v>
      </c>
      <c r="B943" t="s">
        <v>1366</v>
      </c>
      <c r="C943" t="s">
        <v>4648</v>
      </c>
      <c r="D943" t="s">
        <v>2775</v>
      </c>
      <c r="F943" t="s">
        <v>4684</v>
      </c>
      <c r="G943" t="s">
        <v>2775</v>
      </c>
      <c r="H943" t="s">
        <v>4684</v>
      </c>
      <c r="I943" t="s">
        <v>733</v>
      </c>
      <c r="J943">
        <v>293482998.84376258</v>
      </c>
    </row>
    <row r="944" spans="1:10" x14ac:dyDescent="0.4">
      <c r="A944">
        <v>200000975</v>
      </c>
      <c r="B944" t="s">
        <v>1366</v>
      </c>
      <c r="C944" t="s">
        <v>4648</v>
      </c>
      <c r="D944" t="s">
        <v>2775</v>
      </c>
      <c r="F944" t="s">
        <v>4685</v>
      </c>
      <c r="G944" t="s">
        <v>2775</v>
      </c>
      <c r="H944" t="s">
        <v>4685</v>
      </c>
      <c r="I944" t="s">
        <v>733</v>
      </c>
      <c r="J944">
        <v>175521523.44802821</v>
      </c>
    </row>
    <row r="945" spans="1:10" x14ac:dyDescent="0.4">
      <c r="A945">
        <v>200000975</v>
      </c>
      <c r="B945" t="s">
        <v>1366</v>
      </c>
      <c r="C945" t="s">
        <v>4648</v>
      </c>
      <c r="D945" t="s">
        <v>2775</v>
      </c>
      <c r="F945" t="s">
        <v>4686</v>
      </c>
      <c r="G945" t="s">
        <v>2775</v>
      </c>
      <c r="H945" t="s">
        <v>4686</v>
      </c>
      <c r="I945" t="s">
        <v>733</v>
      </c>
      <c r="J945">
        <v>3659253250.3810658</v>
      </c>
    </row>
    <row r="946" spans="1:10" x14ac:dyDescent="0.4">
      <c r="A946">
        <v>200000975</v>
      </c>
      <c r="B946" t="s">
        <v>1366</v>
      </c>
      <c r="C946" t="s">
        <v>4648</v>
      </c>
      <c r="D946" t="s">
        <v>2775</v>
      </c>
      <c r="F946" t="s">
        <v>4687</v>
      </c>
      <c r="G946" t="s">
        <v>2775</v>
      </c>
      <c r="H946" t="s">
        <v>4687</v>
      </c>
      <c r="I946" t="s">
        <v>733</v>
      </c>
      <c r="J946">
        <v>56854959.695911288</v>
      </c>
    </row>
    <row r="947" spans="1:10" x14ac:dyDescent="0.4">
      <c r="A947">
        <v>200000975</v>
      </c>
      <c r="B947" t="s">
        <v>1366</v>
      </c>
      <c r="C947" t="s">
        <v>4648</v>
      </c>
      <c r="D947" t="s">
        <v>2775</v>
      </c>
      <c r="F947" t="s">
        <v>4688</v>
      </c>
      <c r="G947" t="s">
        <v>2775</v>
      </c>
      <c r="H947" t="s">
        <v>4688</v>
      </c>
      <c r="I947" t="s">
        <v>733</v>
      </c>
      <c r="J947">
        <v>613264804.6640445</v>
      </c>
    </row>
    <row r="948" spans="1:10" x14ac:dyDescent="0.4">
      <c r="A948">
        <v>200000975</v>
      </c>
      <c r="B948" t="s">
        <v>1366</v>
      </c>
      <c r="C948" t="s">
        <v>4648</v>
      </c>
      <c r="D948" t="s">
        <v>2775</v>
      </c>
      <c r="F948" t="s">
        <v>4689</v>
      </c>
      <c r="G948" t="s">
        <v>2775</v>
      </c>
      <c r="H948" t="s">
        <v>4689</v>
      </c>
      <c r="I948" t="s">
        <v>733</v>
      </c>
      <c r="J948">
        <v>264347668.7626892</v>
      </c>
    </row>
    <row r="949" spans="1:10" x14ac:dyDescent="0.4">
      <c r="A949">
        <v>200000975</v>
      </c>
      <c r="B949" t="s">
        <v>1366</v>
      </c>
      <c r="C949" t="s">
        <v>4648</v>
      </c>
      <c r="D949" t="s">
        <v>2775</v>
      </c>
      <c r="F949" t="s">
        <v>4690</v>
      </c>
      <c r="G949" t="s">
        <v>2775</v>
      </c>
      <c r="H949" t="s">
        <v>4690</v>
      </c>
      <c r="I949" t="s">
        <v>733</v>
      </c>
      <c r="J949">
        <v>152779909.98367929</v>
      </c>
    </row>
    <row r="950" spans="1:10" x14ac:dyDescent="0.4">
      <c r="A950">
        <v>200000975</v>
      </c>
      <c r="B950" t="s">
        <v>1366</v>
      </c>
      <c r="C950" t="s">
        <v>4648</v>
      </c>
      <c r="D950" t="s">
        <v>2775</v>
      </c>
      <c r="F950" t="s">
        <v>4691</v>
      </c>
      <c r="G950" t="s">
        <v>2775</v>
      </c>
      <c r="H950" t="s">
        <v>4691</v>
      </c>
      <c r="I950" t="s">
        <v>733</v>
      </c>
      <c r="J950">
        <v>9465276.1576968338</v>
      </c>
    </row>
    <row r="951" spans="1:10" x14ac:dyDescent="0.4">
      <c r="A951">
        <v>200000975</v>
      </c>
      <c r="B951" t="s">
        <v>1366</v>
      </c>
      <c r="C951" t="s">
        <v>4648</v>
      </c>
      <c r="D951" t="s">
        <v>2775</v>
      </c>
      <c r="F951" t="s">
        <v>4692</v>
      </c>
      <c r="G951" t="s">
        <v>2775</v>
      </c>
      <c r="H951" t="s">
        <v>4692</v>
      </c>
      <c r="I951" t="s">
        <v>733</v>
      </c>
      <c r="J951">
        <v>73467378.75605309</v>
      </c>
    </row>
    <row r="952" spans="1:10" x14ac:dyDescent="0.4">
      <c r="A952">
        <v>200000975</v>
      </c>
      <c r="B952" t="s">
        <v>1366</v>
      </c>
      <c r="C952" t="s">
        <v>4648</v>
      </c>
      <c r="D952" t="s">
        <v>2775</v>
      </c>
      <c r="F952" t="s">
        <v>4693</v>
      </c>
      <c r="G952" t="s">
        <v>2775</v>
      </c>
      <c r="H952" t="s">
        <v>4693</v>
      </c>
      <c r="I952" t="s">
        <v>733</v>
      </c>
      <c r="J952">
        <v>874578309.7325083</v>
      </c>
    </row>
    <row r="953" spans="1:10" x14ac:dyDescent="0.4">
      <c r="A953">
        <v>200000975</v>
      </c>
      <c r="B953" t="s">
        <v>1366</v>
      </c>
      <c r="C953" t="s">
        <v>4648</v>
      </c>
      <c r="D953" t="s">
        <v>2775</v>
      </c>
      <c r="F953" t="s">
        <v>4694</v>
      </c>
      <c r="G953" t="s">
        <v>2775</v>
      </c>
      <c r="H953" t="s">
        <v>4694</v>
      </c>
      <c r="I953" t="s">
        <v>733</v>
      </c>
      <c r="J953">
        <v>46553974.906927973</v>
      </c>
    </row>
    <row r="954" spans="1:10" x14ac:dyDescent="0.4">
      <c r="A954">
        <v>200000975</v>
      </c>
      <c r="B954" t="s">
        <v>1366</v>
      </c>
      <c r="C954" t="s">
        <v>4648</v>
      </c>
      <c r="D954" t="s">
        <v>2775</v>
      </c>
      <c r="F954" t="s">
        <v>4695</v>
      </c>
      <c r="G954" t="s">
        <v>2775</v>
      </c>
      <c r="H954" t="s">
        <v>4695</v>
      </c>
      <c r="I954" t="s">
        <v>733</v>
      </c>
      <c r="J954">
        <v>138589176.6880188</v>
      </c>
    </row>
    <row r="955" spans="1:10" x14ac:dyDescent="0.4">
      <c r="A955">
        <v>200000975</v>
      </c>
      <c r="B955" t="s">
        <v>1366</v>
      </c>
      <c r="C955" t="s">
        <v>4648</v>
      </c>
      <c r="D955" t="s">
        <v>2775</v>
      </c>
      <c r="F955" t="s">
        <v>4696</v>
      </c>
      <c r="G955" t="s">
        <v>2775</v>
      </c>
      <c r="H955" t="s">
        <v>4696</v>
      </c>
      <c r="I955" t="s">
        <v>733</v>
      </c>
      <c r="J955">
        <v>296526068.35101128</v>
      </c>
    </row>
    <row r="956" spans="1:10" x14ac:dyDescent="0.4">
      <c r="A956">
        <v>200000975</v>
      </c>
      <c r="B956" t="s">
        <v>1366</v>
      </c>
      <c r="C956" t="s">
        <v>4648</v>
      </c>
      <c r="D956" t="s">
        <v>2775</v>
      </c>
      <c r="F956" t="s">
        <v>4697</v>
      </c>
      <c r="G956" t="s">
        <v>2775</v>
      </c>
      <c r="H956" t="s">
        <v>4697</v>
      </c>
      <c r="I956" t="s">
        <v>733</v>
      </c>
      <c r="J956">
        <v>1313709894.9749351</v>
      </c>
    </row>
    <row r="957" spans="1:10" x14ac:dyDescent="0.4">
      <c r="A957">
        <v>200000975</v>
      </c>
      <c r="B957" t="s">
        <v>1366</v>
      </c>
      <c r="C957" t="s">
        <v>4648</v>
      </c>
      <c r="D957" t="s">
        <v>2775</v>
      </c>
      <c r="F957" t="s">
        <v>4422</v>
      </c>
      <c r="G957" t="s">
        <v>2775</v>
      </c>
      <c r="H957" t="s">
        <v>4422</v>
      </c>
      <c r="I957" t="s">
        <v>733</v>
      </c>
      <c r="J957">
        <v>356741515.52500659</v>
      </c>
    </row>
    <row r="958" spans="1:10" x14ac:dyDescent="0.4">
      <c r="A958">
        <v>200000975</v>
      </c>
      <c r="B958" t="s">
        <v>1366</v>
      </c>
      <c r="C958" t="s">
        <v>4648</v>
      </c>
      <c r="D958" t="s">
        <v>2775</v>
      </c>
      <c r="F958" t="s">
        <v>4698</v>
      </c>
      <c r="G958" t="s">
        <v>2775</v>
      </c>
      <c r="H958" t="s">
        <v>4698</v>
      </c>
      <c r="I958" t="s">
        <v>733</v>
      </c>
      <c r="J958">
        <v>32306448.327857658</v>
      </c>
    </row>
    <row r="959" spans="1:10" x14ac:dyDescent="0.4">
      <c r="A959">
        <v>200000975</v>
      </c>
      <c r="B959" t="s">
        <v>1366</v>
      </c>
      <c r="C959" t="s">
        <v>4648</v>
      </c>
      <c r="D959" t="s">
        <v>2775</v>
      </c>
      <c r="F959" t="s">
        <v>4699</v>
      </c>
      <c r="G959" t="s">
        <v>2775</v>
      </c>
      <c r="H959" t="s">
        <v>4699</v>
      </c>
      <c r="I959" t="s">
        <v>733</v>
      </c>
      <c r="J959">
        <v>83671159.63881509</v>
      </c>
    </row>
    <row r="960" spans="1:10" x14ac:dyDescent="0.4">
      <c r="A960">
        <v>200000975</v>
      </c>
      <c r="B960" t="s">
        <v>1366</v>
      </c>
      <c r="C960" t="s">
        <v>4648</v>
      </c>
      <c r="D960" t="s">
        <v>2775</v>
      </c>
      <c r="F960" t="s">
        <v>4700</v>
      </c>
      <c r="G960" t="s">
        <v>2775</v>
      </c>
      <c r="H960" t="s">
        <v>4700</v>
      </c>
      <c r="I960" t="s">
        <v>733</v>
      </c>
      <c r="J960">
        <v>1324806673.5288169</v>
      </c>
    </row>
    <row r="961" spans="1:10" x14ac:dyDescent="0.4">
      <c r="A961">
        <v>200000975</v>
      </c>
      <c r="B961" t="s">
        <v>1366</v>
      </c>
      <c r="C961" t="s">
        <v>4648</v>
      </c>
      <c r="D961" t="s">
        <v>2775</v>
      </c>
      <c r="F961" t="s">
        <v>4701</v>
      </c>
      <c r="G961" t="s">
        <v>2775</v>
      </c>
      <c r="H961" t="s">
        <v>4701</v>
      </c>
      <c r="I961" t="s">
        <v>733</v>
      </c>
      <c r="J961">
        <v>60925551.522362404</v>
      </c>
    </row>
    <row r="962" spans="1:10" x14ac:dyDescent="0.4">
      <c r="A962">
        <v>200000975</v>
      </c>
      <c r="B962" t="s">
        <v>1366</v>
      </c>
      <c r="C962" t="s">
        <v>4648</v>
      </c>
      <c r="D962" t="s">
        <v>2775</v>
      </c>
      <c r="F962" t="s">
        <v>4702</v>
      </c>
      <c r="G962" t="s">
        <v>2775</v>
      </c>
      <c r="H962" t="s">
        <v>4702</v>
      </c>
      <c r="I962" t="s">
        <v>733</v>
      </c>
      <c r="J962">
        <v>458278351.51466727</v>
      </c>
    </row>
    <row r="963" spans="1:10" x14ac:dyDescent="0.4">
      <c r="A963">
        <v>200000975</v>
      </c>
      <c r="B963" t="s">
        <v>1366</v>
      </c>
      <c r="C963" t="s">
        <v>4648</v>
      </c>
      <c r="D963" t="s">
        <v>2775</v>
      </c>
      <c r="F963" t="s">
        <v>4703</v>
      </c>
      <c r="G963" t="s">
        <v>2775</v>
      </c>
      <c r="H963" t="s">
        <v>4703</v>
      </c>
      <c r="I963" t="s">
        <v>733</v>
      </c>
      <c r="J963">
        <v>487526055.19862932</v>
      </c>
    </row>
    <row r="964" spans="1:10" x14ac:dyDescent="0.4">
      <c r="A964">
        <v>200000975</v>
      </c>
      <c r="B964" t="s">
        <v>1366</v>
      </c>
      <c r="C964" t="s">
        <v>4648</v>
      </c>
      <c r="D964" t="s">
        <v>2775</v>
      </c>
      <c r="F964" t="s">
        <v>4704</v>
      </c>
      <c r="G964" t="s">
        <v>2775</v>
      </c>
      <c r="H964" t="s">
        <v>4704</v>
      </c>
      <c r="I964" t="s">
        <v>733</v>
      </c>
      <c r="J964">
        <v>331388916.25285041</v>
      </c>
    </row>
    <row r="965" spans="1:10" x14ac:dyDescent="0.4">
      <c r="A965">
        <v>200000975</v>
      </c>
      <c r="B965" t="s">
        <v>1366</v>
      </c>
      <c r="C965" t="s">
        <v>4648</v>
      </c>
      <c r="D965" t="s">
        <v>2775</v>
      </c>
      <c r="F965" t="s">
        <v>4705</v>
      </c>
      <c r="G965" t="s">
        <v>2775</v>
      </c>
      <c r="H965" t="s">
        <v>4705</v>
      </c>
      <c r="I965" t="s">
        <v>733</v>
      </c>
      <c r="J965">
        <v>11202873.892836319</v>
      </c>
    </row>
    <row r="966" spans="1:10" x14ac:dyDescent="0.4">
      <c r="A966">
        <v>200000975</v>
      </c>
      <c r="B966" t="s">
        <v>1366</v>
      </c>
      <c r="C966" t="s">
        <v>4648</v>
      </c>
      <c r="D966" t="s">
        <v>2775</v>
      </c>
      <c r="F966" t="s">
        <v>4706</v>
      </c>
      <c r="G966" t="s">
        <v>2775</v>
      </c>
      <c r="H966" t="s">
        <v>4706</v>
      </c>
      <c r="I966" t="s">
        <v>733</v>
      </c>
      <c r="J966">
        <v>7365933.7187557239</v>
      </c>
    </row>
    <row r="967" spans="1:10" x14ac:dyDescent="0.4">
      <c r="A967">
        <v>200000975</v>
      </c>
      <c r="B967" t="s">
        <v>1366</v>
      </c>
      <c r="C967" t="s">
        <v>4648</v>
      </c>
      <c r="D967" t="s">
        <v>2775</v>
      </c>
      <c r="F967" t="s">
        <v>4707</v>
      </c>
      <c r="G967" t="s">
        <v>2775</v>
      </c>
      <c r="H967" t="s">
        <v>4707</v>
      </c>
      <c r="I967" t="s">
        <v>733</v>
      </c>
      <c r="J967">
        <v>301120690.34488511</v>
      </c>
    </row>
    <row r="968" spans="1:10" x14ac:dyDescent="0.4">
      <c r="A968">
        <v>200000975</v>
      </c>
      <c r="B968" t="s">
        <v>1366</v>
      </c>
      <c r="C968" t="s">
        <v>4648</v>
      </c>
      <c r="D968" t="s">
        <v>2775</v>
      </c>
      <c r="F968" t="s">
        <v>4708</v>
      </c>
      <c r="G968" t="s">
        <v>2775</v>
      </c>
      <c r="H968" t="s">
        <v>4708</v>
      </c>
      <c r="I968" t="s">
        <v>733</v>
      </c>
      <c r="J968">
        <v>46130567.721065551</v>
      </c>
    </row>
    <row r="969" spans="1:10" x14ac:dyDescent="0.4">
      <c r="A969">
        <v>200000975</v>
      </c>
      <c r="B969" t="s">
        <v>1366</v>
      </c>
      <c r="C969" t="s">
        <v>4648</v>
      </c>
      <c r="D969" t="s">
        <v>2775</v>
      </c>
      <c r="F969" t="s">
        <v>4709</v>
      </c>
      <c r="G969" t="s">
        <v>2775</v>
      </c>
      <c r="H969" t="s">
        <v>4709</v>
      </c>
      <c r="I969" t="s">
        <v>733</v>
      </c>
      <c r="J969">
        <v>2664079627.6791511</v>
      </c>
    </row>
    <row r="970" spans="1:10" x14ac:dyDescent="0.4">
      <c r="A970">
        <v>200000975</v>
      </c>
      <c r="B970" t="s">
        <v>1366</v>
      </c>
      <c r="C970" t="s">
        <v>4648</v>
      </c>
      <c r="D970" t="s">
        <v>2775</v>
      </c>
      <c r="F970" t="s">
        <v>4710</v>
      </c>
      <c r="G970" t="s">
        <v>2775</v>
      </c>
      <c r="H970" t="s">
        <v>4710</v>
      </c>
      <c r="I970" t="s">
        <v>733</v>
      </c>
      <c r="J970">
        <v>188829819.43949011</v>
      </c>
    </row>
    <row r="971" spans="1:10" x14ac:dyDescent="0.4">
      <c r="A971">
        <v>200000975</v>
      </c>
      <c r="B971" t="s">
        <v>1366</v>
      </c>
      <c r="C971" t="s">
        <v>4648</v>
      </c>
      <c r="D971" t="s">
        <v>2775</v>
      </c>
      <c r="F971" t="s">
        <v>4711</v>
      </c>
      <c r="G971" t="s">
        <v>2775</v>
      </c>
      <c r="H971" t="s">
        <v>4711</v>
      </c>
      <c r="I971" t="s">
        <v>733</v>
      </c>
      <c r="J971">
        <v>7606564438.0301733</v>
      </c>
    </row>
    <row r="972" spans="1:10" x14ac:dyDescent="0.4">
      <c r="A972">
        <v>200000975</v>
      </c>
      <c r="B972" t="s">
        <v>1366</v>
      </c>
      <c r="C972" t="s">
        <v>4648</v>
      </c>
      <c r="D972" t="s">
        <v>2775</v>
      </c>
      <c r="F972" t="s">
        <v>4712</v>
      </c>
      <c r="G972" t="s">
        <v>2775</v>
      </c>
      <c r="H972" t="s">
        <v>4712</v>
      </c>
      <c r="I972" t="s">
        <v>733</v>
      </c>
      <c r="J972">
        <v>467245895.59846872</v>
      </c>
    </row>
    <row r="973" spans="1:10" x14ac:dyDescent="0.4">
      <c r="A973">
        <v>200000975</v>
      </c>
      <c r="B973" t="s">
        <v>1366</v>
      </c>
      <c r="C973" t="s">
        <v>4648</v>
      </c>
      <c r="D973" t="s">
        <v>2775</v>
      </c>
      <c r="F973" t="s">
        <v>4713</v>
      </c>
      <c r="G973" t="s">
        <v>2775</v>
      </c>
      <c r="H973" t="s">
        <v>4713</v>
      </c>
      <c r="I973" t="s">
        <v>733</v>
      </c>
      <c r="J973">
        <v>34860560.123391099</v>
      </c>
    </row>
    <row r="974" spans="1:10" x14ac:dyDescent="0.4">
      <c r="A974">
        <v>200000975</v>
      </c>
      <c r="B974" t="s">
        <v>1366</v>
      </c>
      <c r="C974" t="s">
        <v>4648</v>
      </c>
      <c r="D974" t="s">
        <v>2775</v>
      </c>
      <c r="F974" t="s">
        <v>4714</v>
      </c>
      <c r="G974" t="s">
        <v>2775</v>
      </c>
      <c r="H974" t="s">
        <v>4714</v>
      </c>
      <c r="I974" t="s">
        <v>733</v>
      </c>
      <c r="J974">
        <v>166248856.49278581</v>
      </c>
    </row>
    <row r="975" spans="1:10" x14ac:dyDescent="0.4">
      <c r="A975">
        <v>200000975</v>
      </c>
      <c r="B975" t="s">
        <v>1366</v>
      </c>
      <c r="C975" t="s">
        <v>4648</v>
      </c>
      <c r="D975" t="s">
        <v>2775</v>
      </c>
      <c r="F975" t="s">
        <v>4715</v>
      </c>
      <c r="G975" t="s">
        <v>2775</v>
      </c>
      <c r="H975" t="s">
        <v>4715</v>
      </c>
      <c r="I975" t="s">
        <v>733</v>
      </c>
      <c r="J975">
        <v>33488705.869944599</v>
      </c>
    </row>
    <row r="976" spans="1:10" x14ac:dyDescent="0.4">
      <c r="A976">
        <v>200000975</v>
      </c>
      <c r="B976" t="s">
        <v>1366</v>
      </c>
      <c r="C976" t="s">
        <v>4648</v>
      </c>
      <c r="D976" t="s">
        <v>2775</v>
      </c>
      <c r="F976" t="s">
        <v>4716</v>
      </c>
      <c r="G976" t="s">
        <v>2775</v>
      </c>
      <c r="H976" t="s">
        <v>4716</v>
      </c>
      <c r="I976" t="s">
        <v>733</v>
      </c>
      <c r="J976">
        <v>89620466.454484567</v>
      </c>
    </row>
    <row r="977" spans="1:10" x14ac:dyDescent="0.4">
      <c r="A977">
        <v>200000975</v>
      </c>
      <c r="B977" t="s">
        <v>1366</v>
      </c>
      <c r="C977" t="s">
        <v>4648</v>
      </c>
      <c r="D977" t="s">
        <v>2775</v>
      </c>
      <c r="F977" t="s">
        <v>4717</v>
      </c>
      <c r="G977" t="s">
        <v>2775</v>
      </c>
      <c r="H977" t="s">
        <v>4717</v>
      </c>
      <c r="I977" t="s">
        <v>733</v>
      </c>
      <c r="J977">
        <v>144605155.2378383</v>
      </c>
    </row>
    <row r="978" spans="1:10" x14ac:dyDescent="0.4">
      <c r="A978">
        <v>200000975</v>
      </c>
      <c r="B978" t="s">
        <v>1366</v>
      </c>
      <c r="C978" t="s">
        <v>4648</v>
      </c>
      <c r="D978" t="s">
        <v>2775</v>
      </c>
      <c r="F978" t="s">
        <v>4718</v>
      </c>
      <c r="G978" t="s">
        <v>2775</v>
      </c>
      <c r="H978" t="s">
        <v>4718</v>
      </c>
      <c r="I978" t="s">
        <v>733</v>
      </c>
      <c r="J978">
        <v>2767476.0158280651</v>
      </c>
    </row>
    <row r="979" spans="1:10" x14ac:dyDescent="0.4">
      <c r="A979">
        <v>200000975</v>
      </c>
      <c r="B979" t="s">
        <v>1366</v>
      </c>
      <c r="C979" t="s">
        <v>4648</v>
      </c>
      <c r="D979" t="s">
        <v>2775</v>
      </c>
      <c r="F979" t="s">
        <v>4719</v>
      </c>
      <c r="G979" t="s">
        <v>2775</v>
      </c>
      <c r="H979" t="s">
        <v>4719</v>
      </c>
      <c r="I979" t="s">
        <v>733</v>
      </c>
      <c r="J979">
        <v>29463734.875022899</v>
      </c>
    </row>
    <row r="980" spans="1:10" x14ac:dyDescent="0.4">
      <c r="A980">
        <v>200000975</v>
      </c>
      <c r="B980" t="s">
        <v>1366</v>
      </c>
      <c r="C980" t="s">
        <v>4648</v>
      </c>
      <c r="D980" t="s">
        <v>2775</v>
      </c>
      <c r="F980" t="s">
        <v>4720</v>
      </c>
      <c r="G980" t="s">
        <v>2775</v>
      </c>
      <c r="H980" t="s">
        <v>4720</v>
      </c>
      <c r="I980" t="s">
        <v>733</v>
      </c>
      <c r="J980">
        <v>176949072.0889973</v>
      </c>
    </row>
    <row r="981" spans="1:10" x14ac:dyDescent="0.4">
      <c r="A981">
        <v>200000975</v>
      </c>
      <c r="B981" t="s">
        <v>1366</v>
      </c>
      <c r="C981" t="s">
        <v>4648</v>
      </c>
      <c r="D981" t="s">
        <v>2775</v>
      </c>
      <c r="F981" t="s">
        <v>4721</v>
      </c>
      <c r="G981" t="s">
        <v>2775</v>
      </c>
      <c r="H981" t="s">
        <v>4721</v>
      </c>
      <c r="I981" t="s">
        <v>733</v>
      </c>
      <c r="J981">
        <v>2189372424.6793351</v>
      </c>
    </row>
    <row r="982" spans="1:10" x14ac:dyDescent="0.4">
      <c r="A982">
        <v>200000975</v>
      </c>
      <c r="B982" t="s">
        <v>1366</v>
      </c>
      <c r="C982" t="s">
        <v>4648</v>
      </c>
      <c r="D982" t="s">
        <v>2775</v>
      </c>
      <c r="F982" t="s">
        <v>4722</v>
      </c>
      <c r="G982" t="s">
        <v>2775</v>
      </c>
      <c r="H982" t="s">
        <v>4722</v>
      </c>
      <c r="I982" t="s">
        <v>733</v>
      </c>
      <c r="J982">
        <v>3429314774.6009812</v>
      </c>
    </row>
    <row r="983" spans="1:10" x14ac:dyDescent="0.4">
      <c r="A983">
        <v>200000975</v>
      </c>
      <c r="B983" t="s">
        <v>1366</v>
      </c>
      <c r="C983" t="s">
        <v>4648</v>
      </c>
      <c r="D983" t="s">
        <v>2775</v>
      </c>
      <c r="F983" t="s">
        <v>4723</v>
      </c>
      <c r="G983" t="s">
        <v>2775</v>
      </c>
      <c r="H983" t="s">
        <v>4723</v>
      </c>
      <c r="I983" t="s">
        <v>733</v>
      </c>
      <c r="J983">
        <v>356911386.93242091</v>
      </c>
    </row>
    <row r="984" spans="1:10" x14ac:dyDescent="0.4">
      <c r="A984">
        <v>200000975</v>
      </c>
      <c r="B984" t="s">
        <v>1366</v>
      </c>
      <c r="C984" t="s">
        <v>4648</v>
      </c>
      <c r="D984" t="s">
        <v>2775</v>
      </c>
      <c r="F984" t="s">
        <v>4724</v>
      </c>
      <c r="G984" t="s">
        <v>2775</v>
      </c>
      <c r="H984" t="s">
        <v>4724</v>
      </c>
      <c r="I984" t="s">
        <v>733</v>
      </c>
      <c r="J984">
        <v>36535223.821342587</v>
      </c>
    </row>
    <row r="985" spans="1:10" x14ac:dyDescent="0.4">
      <c r="A985">
        <v>200000975</v>
      </c>
      <c r="B985" t="s">
        <v>1366</v>
      </c>
      <c r="C985" t="s">
        <v>4648</v>
      </c>
      <c r="D985" t="s">
        <v>2775</v>
      </c>
      <c r="F985" t="s">
        <v>4725</v>
      </c>
      <c r="G985" t="s">
        <v>2775</v>
      </c>
      <c r="H985" t="s">
        <v>4725</v>
      </c>
      <c r="I985" t="s">
        <v>733</v>
      </c>
      <c r="J985">
        <v>145343853.3103497</v>
      </c>
    </row>
    <row r="986" spans="1:10" x14ac:dyDescent="0.4">
      <c r="A986">
        <v>200000975</v>
      </c>
      <c r="B986" t="s">
        <v>1366</v>
      </c>
      <c r="C986" t="s">
        <v>4648</v>
      </c>
      <c r="D986" t="s">
        <v>2775</v>
      </c>
      <c r="F986" t="s">
        <v>4726</v>
      </c>
      <c r="G986" t="s">
        <v>2775</v>
      </c>
      <c r="H986" t="s">
        <v>4726</v>
      </c>
      <c r="I986" t="s">
        <v>733</v>
      </c>
      <c r="J986">
        <v>4891383.8575498052</v>
      </c>
    </row>
    <row r="987" spans="1:10" x14ac:dyDescent="0.4">
      <c r="A987">
        <v>200000975</v>
      </c>
      <c r="B987" t="s">
        <v>1366</v>
      </c>
      <c r="C987" t="s">
        <v>4648</v>
      </c>
      <c r="D987" t="s">
        <v>2775</v>
      </c>
      <c r="F987" t="s">
        <v>4727</v>
      </c>
      <c r="G987" t="s">
        <v>2775</v>
      </c>
      <c r="H987" t="s">
        <v>4727</v>
      </c>
      <c r="I987" t="s">
        <v>733</v>
      </c>
      <c r="J987">
        <v>14034103.348038189</v>
      </c>
    </row>
    <row r="988" spans="1:10" x14ac:dyDescent="0.4">
      <c r="A988">
        <v>200000975</v>
      </c>
      <c r="B988" t="s">
        <v>1366</v>
      </c>
      <c r="C988" t="s">
        <v>4648</v>
      </c>
      <c r="D988" t="s">
        <v>2775</v>
      </c>
      <c r="F988" t="s">
        <v>4728</v>
      </c>
      <c r="G988" t="s">
        <v>2775</v>
      </c>
      <c r="H988" t="s">
        <v>4728</v>
      </c>
      <c r="I988" t="s">
        <v>733</v>
      </c>
      <c r="J988">
        <v>262249491.14131269</v>
      </c>
    </row>
    <row r="989" spans="1:10" x14ac:dyDescent="0.4">
      <c r="A989">
        <v>200000975</v>
      </c>
      <c r="B989" t="s">
        <v>1366</v>
      </c>
      <c r="C989" t="s">
        <v>4648</v>
      </c>
      <c r="D989" t="s">
        <v>2775</v>
      </c>
      <c r="F989" t="s">
        <v>4729</v>
      </c>
      <c r="G989" t="s">
        <v>2775</v>
      </c>
      <c r="H989" t="s">
        <v>4729</v>
      </c>
      <c r="I989" t="s">
        <v>733</v>
      </c>
      <c r="J989">
        <v>319730713.09937233</v>
      </c>
    </row>
    <row r="990" spans="1:10" x14ac:dyDescent="0.4">
      <c r="A990">
        <v>200000975</v>
      </c>
      <c r="B990" t="s">
        <v>1366</v>
      </c>
      <c r="C990" t="s">
        <v>4648</v>
      </c>
      <c r="D990" t="s">
        <v>2775</v>
      </c>
      <c r="F990" t="s">
        <v>4730</v>
      </c>
      <c r="G990" t="s">
        <v>2775</v>
      </c>
      <c r="H990" t="s">
        <v>4730</v>
      </c>
      <c r="I990" t="s">
        <v>733</v>
      </c>
      <c r="J990">
        <v>206378438.08406401</v>
      </c>
    </row>
    <row r="991" spans="1:10" x14ac:dyDescent="0.4">
      <c r="A991">
        <v>200000975</v>
      </c>
      <c r="B991" t="s">
        <v>1366</v>
      </c>
      <c r="C991" t="s">
        <v>4648</v>
      </c>
      <c r="D991" t="s">
        <v>2775</v>
      </c>
      <c r="F991" t="s">
        <v>4731</v>
      </c>
      <c r="G991" t="s">
        <v>2775</v>
      </c>
      <c r="H991" t="s">
        <v>4731</v>
      </c>
      <c r="I991" t="s">
        <v>733</v>
      </c>
      <c r="J991">
        <v>7365933.7187557239</v>
      </c>
    </row>
    <row r="992" spans="1:10" x14ac:dyDescent="0.4">
      <c r="A992">
        <v>200000975</v>
      </c>
      <c r="B992" t="s">
        <v>1366</v>
      </c>
      <c r="C992" t="s">
        <v>4648</v>
      </c>
      <c r="D992" t="s">
        <v>2775</v>
      </c>
      <c r="F992" t="s">
        <v>4732</v>
      </c>
      <c r="G992" t="s">
        <v>2775</v>
      </c>
      <c r="H992" t="s">
        <v>4732</v>
      </c>
      <c r="I992" t="s">
        <v>733</v>
      </c>
      <c r="J992">
        <v>783500992.8802402</v>
      </c>
    </row>
    <row r="993" spans="1:10" x14ac:dyDescent="0.4">
      <c r="A993">
        <v>200000975</v>
      </c>
      <c r="B993" t="s">
        <v>1366</v>
      </c>
      <c r="C993" t="s">
        <v>4648</v>
      </c>
      <c r="D993" t="s">
        <v>2775</v>
      </c>
      <c r="F993" t="s">
        <v>4733</v>
      </c>
      <c r="G993" t="s">
        <v>2775</v>
      </c>
      <c r="H993" t="s">
        <v>4733</v>
      </c>
      <c r="I993" t="s">
        <v>733</v>
      </c>
      <c r="J993">
        <v>467072025.85258448</v>
      </c>
    </row>
    <row r="994" spans="1:10" x14ac:dyDescent="0.4">
      <c r="A994">
        <v>200000975</v>
      </c>
      <c r="B994" t="s">
        <v>1366</v>
      </c>
      <c r="C994" t="s">
        <v>4648</v>
      </c>
      <c r="D994" t="s">
        <v>2775</v>
      </c>
      <c r="F994" t="s">
        <v>4734</v>
      </c>
      <c r="G994" t="s">
        <v>2775</v>
      </c>
      <c r="H994" t="s">
        <v>4734</v>
      </c>
      <c r="I994" t="s">
        <v>733</v>
      </c>
      <c r="J994">
        <v>484298758.21659458</v>
      </c>
    </row>
    <row r="995" spans="1:10" x14ac:dyDescent="0.4">
      <c r="A995">
        <v>200000975</v>
      </c>
      <c r="B995" t="s">
        <v>1366</v>
      </c>
      <c r="C995" t="s">
        <v>4648</v>
      </c>
      <c r="D995" t="s">
        <v>2775</v>
      </c>
      <c r="F995" t="s">
        <v>4735</v>
      </c>
      <c r="G995" t="s">
        <v>2775</v>
      </c>
      <c r="H995" t="s">
        <v>4735</v>
      </c>
      <c r="I995" t="s">
        <v>733</v>
      </c>
      <c r="J995">
        <v>7515637988.998148</v>
      </c>
    </row>
    <row r="996" spans="1:10" x14ac:dyDescent="0.4">
      <c r="A996">
        <v>200000975</v>
      </c>
      <c r="B996" t="s">
        <v>1366</v>
      </c>
      <c r="C996" t="s">
        <v>4648</v>
      </c>
      <c r="D996" t="s">
        <v>2775</v>
      </c>
      <c r="F996" t="s">
        <v>4736</v>
      </c>
      <c r="G996" t="s">
        <v>2775</v>
      </c>
      <c r="H996" t="s">
        <v>4736</v>
      </c>
      <c r="I996" t="s">
        <v>733</v>
      </c>
      <c r="J996">
        <v>1808296239.606102</v>
      </c>
    </row>
    <row r="997" spans="1:10" x14ac:dyDescent="0.4">
      <c r="A997">
        <v>200000975</v>
      </c>
      <c r="B997" t="s">
        <v>1366</v>
      </c>
      <c r="C997" t="s">
        <v>4648</v>
      </c>
      <c r="D997" t="s">
        <v>2775</v>
      </c>
      <c r="F997" t="s">
        <v>4737</v>
      </c>
      <c r="G997" t="s">
        <v>2775</v>
      </c>
      <c r="H997" t="s">
        <v>4737</v>
      </c>
      <c r="I997" t="s">
        <v>733</v>
      </c>
      <c r="J997">
        <v>948507596.97943234</v>
      </c>
    </row>
    <row r="998" spans="1:10" x14ac:dyDescent="0.4">
      <c r="A998">
        <v>200000975</v>
      </c>
      <c r="B998" t="s">
        <v>1366</v>
      </c>
      <c r="C998" t="s">
        <v>4648</v>
      </c>
      <c r="D998" t="s">
        <v>2775</v>
      </c>
      <c r="F998" t="s">
        <v>4738</v>
      </c>
      <c r="G998" t="s">
        <v>2775</v>
      </c>
      <c r="H998" t="s">
        <v>4738</v>
      </c>
      <c r="I998" t="s">
        <v>733</v>
      </c>
      <c r="J998">
        <v>32235993.652121041</v>
      </c>
    </row>
    <row r="999" spans="1:10" x14ac:dyDescent="0.4">
      <c r="A999">
        <v>200000975</v>
      </c>
      <c r="B999" t="s">
        <v>1366</v>
      </c>
      <c r="C999" t="s">
        <v>4648</v>
      </c>
      <c r="D999" t="s">
        <v>2775</v>
      </c>
      <c r="F999" t="s">
        <v>4739</v>
      </c>
      <c r="G999" t="s">
        <v>2775</v>
      </c>
      <c r="H999" t="s">
        <v>4739</v>
      </c>
      <c r="I999" t="s">
        <v>733</v>
      </c>
      <c r="J999">
        <v>203374349.08025599</v>
      </c>
    </row>
    <row r="1000" spans="1:10" x14ac:dyDescent="0.4">
      <c r="A1000">
        <v>200000975</v>
      </c>
      <c r="B1000" t="s">
        <v>1366</v>
      </c>
      <c r="C1000" t="s">
        <v>4648</v>
      </c>
      <c r="D1000" t="s">
        <v>2775</v>
      </c>
      <c r="F1000" t="s">
        <v>4740</v>
      </c>
      <c r="G1000" t="s">
        <v>2775</v>
      </c>
      <c r="H1000" t="s">
        <v>4740</v>
      </c>
      <c r="I1000" t="s">
        <v>733</v>
      </c>
      <c r="J1000">
        <v>245014700.1192359</v>
      </c>
    </row>
    <row r="1001" spans="1:10" x14ac:dyDescent="0.4">
      <c r="A1001">
        <v>200000975</v>
      </c>
      <c r="B1001" t="s">
        <v>1366</v>
      </c>
      <c r="C1001" t="s">
        <v>4648</v>
      </c>
      <c r="D1001" t="s">
        <v>2775</v>
      </c>
      <c r="F1001" t="s">
        <v>4741</v>
      </c>
      <c r="G1001" t="s">
        <v>2775</v>
      </c>
      <c r="H1001" t="s">
        <v>4741</v>
      </c>
      <c r="I1001" t="s">
        <v>733</v>
      </c>
      <c r="J1001">
        <v>15967650547.11738</v>
      </c>
    </row>
    <row r="1002" spans="1:10" x14ac:dyDescent="0.4">
      <c r="A1002">
        <v>200000975</v>
      </c>
      <c r="B1002" t="s">
        <v>1366</v>
      </c>
      <c r="C1002" t="s">
        <v>4648</v>
      </c>
      <c r="D1002" t="s">
        <v>2775</v>
      </c>
      <c r="F1002" t="s">
        <v>4568</v>
      </c>
      <c r="G1002" t="s">
        <v>2775</v>
      </c>
      <c r="H1002" t="s">
        <v>4568</v>
      </c>
      <c r="I1002" t="s">
        <v>733</v>
      </c>
      <c r="J1002">
        <v>1377911203.150095</v>
      </c>
    </row>
    <row r="1003" spans="1:10" x14ac:dyDescent="0.4">
      <c r="A1003">
        <v>200000975</v>
      </c>
      <c r="B1003" t="s">
        <v>1366</v>
      </c>
      <c r="C1003" t="s">
        <v>4648</v>
      </c>
      <c r="D1003" t="s">
        <v>2775</v>
      </c>
      <c r="F1003" t="s">
        <v>4742</v>
      </c>
      <c r="G1003" t="s">
        <v>2775</v>
      </c>
      <c r="H1003" t="s">
        <v>4742</v>
      </c>
      <c r="I1003" t="s">
        <v>733</v>
      </c>
      <c r="J1003">
        <v>685645926.1183939</v>
      </c>
    </row>
    <row r="1004" spans="1:10" x14ac:dyDescent="0.4">
      <c r="A1004">
        <v>200000975</v>
      </c>
      <c r="B1004" t="s">
        <v>1366</v>
      </c>
      <c r="C1004" t="s">
        <v>4648</v>
      </c>
      <c r="D1004" t="s">
        <v>2775</v>
      </c>
      <c r="F1004" t="s">
        <v>4743</v>
      </c>
      <c r="G1004" t="s">
        <v>2775</v>
      </c>
      <c r="H1004" t="s">
        <v>4743</v>
      </c>
      <c r="I1004" t="s">
        <v>733</v>
      </c>
      <c r="J1004">
        <v>1609318826.9179211</v>
      </c>
    </row>
    <row r="1005" spans="1:10" x14ac:dyDescent="0.4">
      <c r="A1005">
        <v>200000975</v>
      </c>
      <c r="B1005" t="s">
        <v>1366</v>
      </c>
      <c r="C1005" t="s">
        <v>4648</v>
      </c>
      <c r="D1005" t="s">
        <v>2775</v>
      </c>
      <c r="F1005" t="s">
        <v>4744</v>
      </c>
      <c r="G1005" t="s">
        <v>2775</v>
      </c>
      <c r="H1005" t="s">
        <v>4744</v>
      </c>
      <c r="I1005" t="s">
        <v>733</v>
      </c>
      <c r="J1005">
        <v>1851792951.7350841</v>
      </c>
    </row>
    <row r="1006" spans="1:10" x14ac:dyDescent="0.4">
      <c r="A1006">
        <v>200000975</v>
      </c>
      <c r="B1006" t="s">
        <v>1366</v>
      </c>
      <c r="C1006" t="s">
        <v>4648</v>
      </c>
      <c r="D1006" t="s">
        <v>2775</v>
      </c>
      <c r="F1006" t="s">
        <v>4745</v>
      </c>
      <c r="G1006" t="s">
        <v>2775</v>
      </c>
      <c r="H1006" t="s">
        <v>4745</v>
      </c>
      <c r="I1006" t="s">
        <v>733</v>
      </c>
      <c r="J1006">
        <v>414812265.68416959</v>
      </c>
    </row>
    <row r="1007" spans="1:10" x14ac:dyDescent="0.4">
      <c r="A1007">
        <v>200000975</v>
      </c>
      <c r="B1007" t="s">
        <v>1366</v>
      </c>
      <c r="C1007" t="s">
        <v>4648</v>
      </c>
      <c r="D1007" t="s">
        <v>2775</v>
      </c>
      <c r="F1007" t="s">
        <v>4746</v>
      </c>
      <c r="G1007" t="s">
        <v>2775</v>
      </c>
      <c r="H1007" t="s">
        <v>4746</v>
      </c>
      <c r="I1007" t="s">
        <v>733</v>
      </c>
      <c r="J1007">
        <v>427111112.0066489</v>
      </c>
    </row>
    <row r="1008" spans="1:10" x14ac:dyDescent="0.4">
      <c r="A1008">
        <v>200000975</v>
      </c>
      <c r="B1008" t="s">
        <v>1366</v>
      </c>
      <c r="C1008" t="s">
        <v>4648</v>
      </c>
      <c r="D1008" t="s">
        <v>2775</v>
      </c>
      <c r="F1008" t="s">
        <v>4747</v>
      </c>
      <c r="G1008" t="s">
        <v>2775</v>
      </c>
      <c r="H1008" t="s">
        <v>4747</v>
      </c>
      <c r="I1008" t="s">
        <v>733</v>
      </c>
      <c r="J1008">
        <v>445254.33026104432</v>
      </c>
    </row>
    <row r="1009" spans="1:10" x14ac:dyDescent="0.4">
      <c r="A1009">
        <v>200000975</v>
      </c>
      <c r="B1009" t="s">
        <v>1366</v>
      </c>
      <c r="C1009" t="s">
        <v>4648</v>
      </c>
      <c r="D1009" t="s">
        <v>2775</v>
      </c>
      <c r="F1009" t="s">
        <v>4748</v>
      </c>
      <c r="G1009" t="s">
        <v>2775</v>
      </c>
      <c r="H1009" t="s">
        <v>4748</v>
      </c>
      <c r="I1009" t="s">
        <v>733</v>
      </c>
      <c r="J1009">
        <v>354432594.25600767</v>
      </c>
    </row>
    <row r="1010" spans="1:10" x14ac:dyDescent="0.4">
      <c r="A1010">
        <v>200000975</v>
      </c>
      <c r="B1010" t="s">
        <v>1366</v>
      </c>
      <c r="C1010" t="s">
        <v>4648</v>
      </c>
      <c r="D1010" t="s">
        <v>2775</v>
      </c>
      <c r="F1010" t="s">
        <v>4749</v>
      </c>
      <c r="G1010" t="s">
        <v>2775</v>
      </c>
      <c r="H1010" t="s">
        <v>4749</v>
      </c>
      <c r="I1010" t="s">
        <v>733</v>
      </c>
      <c r="J1010">
        <v>3070494.82094773</v>
      </c>
    </row>
    <row r="1011" spans="1:10" x14ac:dyDescent="0.4">
      <c r="A1011">
        <v>200000975</v>
      </c>
      <c r="B1011" t="s">
        <v>1366</v>
      </c>
      <c r="C1011" t="s">
        <v>4648</v>
      </c>
      <c r="D1011" t="s">
        <v>2775</v>
      </c>
      <c r="F1011" t="s">
        <v>4750</v>
      </c>
      <c r="G1011" t="s">
        <v>2775</v>
      </c>
      <c r="H1011" t="s">
        <v>4750</v>
      </c>
      <c r="I1011" t="s">
        <v>733</v>
      </c>
      <c r="J1011">
        <v>145947402.20909801</v>
      </c>
    </row>
    <row r="1012" spans="1:10" x14ac:dyDescent="0.4">
      <c r="A1012">
        <v>200000975</v>
      </c>
      <c r="B1012" t="s">
        <v>1366</v>
      </c>
      <c r="C1012" t="s">
        <v>4648</v>
      </c>
      <c r="D1012" t="s">
        <v>2775</v>
      </c>
      <c r="F1012" t="s">
        <v>4751</v>
      </c>
      <c r="G1012" t="s">
        <v>2775</v>
      </c>
      <c r="H1012" t="s">
        <v>4751</v>
      </c>
      <c r="I1012" t="s">
        <v>733</v>
      </c>
      <c r="J1012">
        <v>74395930.559432805</v>
      </c>
    </row>
    <row r="1013" spans="1:10" x14ac:dyDescent="0.4">
      <c r="A1013">
        <v>200000975</v>
      </c>
      <c r="B1013" t="s">
        <v>1366</v>
      </c>
      <c r="C1013" t="s">
        <v>4648</v>
      </c>
      <c r="D1013" t="s">
        <v>2775</v>
      </c>
      <c r="F1013" t="s">
        <v>4752</v>
      </c>
      <c r="G1013" t="s">
        <v>2775</v>
      </c>
      <c r="H1013" t="s">
        <v>4752</v>
      </c>
      <c r="I1013" t="s">
        <v>733</v>
      </c>
      <c r="J1013">
        <v>53632750.14384973</v>
      </c>
    </row>
    <row r="1014" spans="1:10" x14ac:dyDescent="0.4">
      <c r="A1014">
        <v>200000975</v>
      </c>
      <c r="B1014" t="s">
        <v>1366</v>
      </c>
      <c r="C1014" t="s">
        <v>4648</v>
      </c>
      <c r="D1014" t="s">
        <v>2775</v>
      </c>
      <c r="F1014" t="s">
        <v>3951</v>
      </c>
      <c r="G1014" t="s">
        <v>2775</v>
      </c>
      <c r="H1014" t="s">
        <v>3951</v>
      </c>
      <c r="I1014" t="s">
        <v>733</v>
      </c>
      <c r="J1014">
        <v>663420188.34140098</v>
      </c>
    </row>
    <row r="1015" spans="1:10" x14ac:dyDescent="0.4">
      <c r="A1015">
        <v>200000975</v>
      </c>
      <c r="B1015" t="s">
        <v>1366</v>
      </c>
      <c r="C1015" t="s">
        <v>4648</v>
      </c>
      <c r="D1015" t="s">
        <v>2775</v>
      </c>
      <c r="F1015" t="s">
        <v>4753</v>
      </c>
      <c r="G1015" t="s">
        <v>2775</v>
      </c>
      <c r="H1015" t="s">
        <v>4753</v>
      </c>
      <c r="I1015" t="s">
        <v>733</v>
      </c>
      <c r="J1015">
        <v>309660610.73200452</v>
      </c>
    </row>
    <row r="1016" spans="1:10" x14ac:dyDescent="0.4">
      <c r="A1016">
        <v>200000975</v>
      </c>
      <c r="B1016" t="s">
        <v>1366</v>
      </c>
      <c r="C1016" t="s">
        <v>4648</v>
      </c>
      <c r="D1016" t="s">
        <v>2775</v>
      </c>
      <c r="F1016" t="s">
        <v>4754</v>
      </c>
      <c r="G1016" t="s">
        <v>2775</v>
      </c>
      <c r="H1016" t="s">
        <v>4754</v>
      </c>
      <c r="I1016" t="s">
        <v>733</v>
      </c>
      <c r="J1016">
        <v>108216629.7151164</v>
      </c>
    </row>
    <row r="1017" spans="1:10" x14ac:dyDescent="0.4">
      <c r="A1017">
        <v>200000975</v>
      </c>
      <c r="B1017" t="s">
        <v>1366</v>
      </c>
      <c r="C1017" t="s">
        <v>4648</v>
      </c>
      <c r="D1017" t="s">
        <v>2775</v>
      </c>
      <c r="F1017" t="s">
        <v>4755</v>
      </c>
      <c r="G1017" t="s">
        <v>2775</v>
      </c>
      <c r="H1017" t="s">
        <v>4755</v>
      </c>
      <c r="I1017" t="s">
        <v>733</v>
      </c>
      <c r="J1017">
        <v>93473979.043353066</v>
      </c>
    </row>
    <row r="1018" spans="1:10" x14ac:dyDescent="0.4">
      <c r="A1018">
        <v>200000975</v>
      </c>
      <c r="B1018" t="s">
        <v>1366</v>
      </c>
      <c r="C1018" t="s">
        <v>4648</v>
      </c>
      <c r="D1018" t="s">
        <v>2775</v>
      </c>
      <c r="F1018" t="s">
        <v>4756</v>
      </c>
      <c r="G1018" t="s">
        <v>2775</v>
      </c>
      <c r="H1018" t="s">
        <v>4756</v>
      </c>
      <c r="I1018" t="s">
        <v>733</v>
      </c>
      <c r="J1018">
        <v>32200894.033021651</v>
      </c>
    </row>
    <row r="1019" spans="1:10" x14ac:dyDescent="0.4">
      <c r="A1019">
        <v>200000975</v>
      </c>
      <c r="B1019" t="s">
        <v>1366</v>
      </c>
      <c r="C1019" t="s">
        <v>4648</v>
      </c>
      <c r="D1019" t="s">
        <v>2775</v>
      </c>
      <c r="F1019" t="s">
        <v>4757</v>
      </c>
      <c r="G1019" t="s">
        <v>2775</v>
      </c>
      <c r="H1019" t="s">
        <v>4757</v>
      </c>
      <c r="I1019" t="s">
        <v>733</v>
      </c>
      <c r="J1019">
        <v>42159231.008514583</v>
      </c>
    </row>
    <row r="1020" spans="1:10" x14ac:dyDescent="0.4">
      <c r="A1020">
        <v>200000975</v>
      </c>
      <c r="B1020" t="s">
        <v>1366</v>
      </c>
      <c r="C1020" t="s">
        <v>4648</v>
      </c>
      <c r="D1020" t="s">
        <v>2775</v>
      </c>
      <c r="F1020" t="s">
        <v>4758</v>
      </c>
      <c r="G1020" t="s">
        <v>2775</v>
      </c>
      <c r="H1020" t="s">
        <v>4758</v>
      </c>
      <c r="I1020" t="s">
        <v>733</v>
      </c>
      <c r="J1020">
        <v>238452751.6566546</v>
      </c>
    </row>
    <row r="1021" spans="1:10" x14ac:dyDescent="0.4">
      <c r="A1021">
        <v>200000975</v>
      </c>
      <c r="B1021" t="s">
        <v>1366</v>
      </c>
      <c r="C1021" t="s">
        <v>4648</v>
      </c>
      <c r="D1021" t="s">
        <v>2775</v>
      </c>
      <c r="F1021" t="s">
        <v>4759</v>
      </c>
      <c r="G1021" t="s">
        <v>2775</v>
      </c>
      <c r="H1021" t="s">
        <v>4759</v>
      </c>
      <c r="I1021" t="s">
        <v>733</v>
      </c>
      <c r="J1021">
        <v>1361746018.169389</v>
      </c>
    </row>
    <row r="1022" spans="1:10" x14ac:dyDescent="0.4">
      <c r="A1022">
        <v>200000975</v>
      </c>
      <c r="B1022" t="s">
        <v>1366</v>
      </c>
      <c r="C1022" t="s">
        <v>4648</v>
      </c>
      <c r="D1022" t="s">
        <v>2775</v>
      </c>
      <c r="F1022" t="s">
        <v>4760</v>
      </c>
      <c r="G1022" t="s">
        <v>2775</v>
      </c>
      <c r="H1022" t="s">
        <v>4760</v>
      </c>
      <c r="I1022" t="s">
        <v>733</v>
      </c>
      <c r="J1022">
        <v>2388721165.0365901</v>
      </c>
    </row>
    <row r="1023" spans="1:10" x14ac:dyDescent="0.4">
      <c r="A1023">
        <v>200000975</v>
      </c>
      <c r="B1023" t="s">
        <v>1366</v>
      </c>
      <c r="C1023" t="s">
        <v>4648</v>
      </c>
      <c r="D1023" t="s">
        <v>2775</v>
      </c>
      <c r="F1023" t="s">
        <v>4761</v>
      </c>
      <c r="G1023" t="s">
        <v>2775</v>
      </c>
      <c r="H1023" t="s">
        <v>4761</v>
      </c>
      <c r="I1023" t="s">
        <v>733</v>
      </c>
      <c r="J1023">
        <v>38765486.952449113</v>
      </c>
    </row>
    <row r="1024" spans="1:10" x14ac:dyDescent="0.4">
      <c r="A1024">
        <v>200000975</v>
      </c>
      <c r="B1024" t="s">
        <v>1366</v>
      </c>
      <c r="C1024" t="s">
        <v>4648</v>
      </c>
      <c r="D1024" t="s">
        <v>2775</v>
      </c>
      <c r="F1024" t="s">
        <v>4762</v>
      </c>
      <c r="G1024" t="s">
        <v>2775</v>
      </c>
      <c r="H1024" t="s">
        <v>4762</v>
      </c>
      <c r="I1024" t="s">
        <v>733</v>
      </c>
      <c r="J1024">
        <v>49712406.762401067</v>
      </c>
    </row>
    <row r="1025" spans="1:10" x14ac:dyDescent="0.4">
      <c r="A1025">
        <v>200000975</v>
      </c>
      <c r="B1025" t="s">
        <v>1366</v>
      </c>
      <c r="C1025" t="s">
        <v>4648</v>
      </c>
      <c r="D1025" t="s">
        <v>2775</v>
      </c>
      <c r="F1025" t="s">
        <v>4763</v>
      </c>
      <c r="G1025" t="s">
        <v>2775</v>
      </c>
      <c r="H1025" t="s">
        <v>4763</v>
      </c>
      <c r="I1025" t="s">
        <v>733</v>
      </c>
      <c r="J1025">
        <v>3893346892.6613359</v>
      </c>
    </row>
    <row r="1026" spans="1:10" x14ac:dyDescent="0.4">
      <c r="A1026">
        <v>200000975</v>
      </c>
      <c r="B1026" t="s">
        <v>1366</v>
      </c>
      <c r="C1026" t="s">
        <v>4648</v>
      </c>
      <c r="D1026" t="s">
        <v>2775</v>
      </c>
      <c r="F1026" t="s">
        <v>4764</v>
      </c>
      <c r="G1026" t="s">
        <v>2775</v>
      </c>
      <c r="H1026" t="s">
        <v>4764</v>
      </c>
      <c r="I1026" t="s">
        <v>733</v>
      </c>
      <c r="J1026">
        <v>359763864.96080607</v>
      </c>
    </row>
    <row r="1027" spans="1:10" x14ac:dyDescent="0.4">
      <c r="A1027">
        <v>200000975</v>
      </c>
      <c r="B1027" t="s">
        <v>1366</v>
      </c>
      <c r="C1027" t="s">
        <v>4648</v>
      </c>
      <c r="D1027" t="s">
        <v>2775</v>
      </c>
      <c r="F1027" t="s">
        <v>4765</v>
      </c>
      <c r="G1027" t="s">
        <v>2775</v>
      </c>
      <c r="H1027" t="s">
        <v>4765</v>
      </c>
      <c r="I1027" t="s">
        <v>733</v>
      </c>
      <c r="J1027">
        <v>49379828.214516632</v>
      </c>
    </row>
    <row r="1028" spans="1:10" x14ac:dyDescent="0.4">
      <c r="A1028">
        <v>200000975</v>
      </c>
      <c r="B1028" t="s">
        <v>1366</v>
      </c>
      <c r="C1028" t="s">
        <v>4648</v>
      </c>
      <c r="D1028" t="s">
        <v>2775</v>
      </c>
      <c r="F1028" t="s">
        <v>4766</v>
      </c>
      <c r="G1028" t="s">
        <v>2775</v>
      </c>
      <c r="H1028" t="s">
        <v>4766</v>
      </c>
      <c r="I1028" t="s">
        <v>733</v>
      </c>
      <c r="J1028">
        <v>431927209.24165142</v>
      </c>
    </row>
    <row r="1029" spans="1:10" x14ac:dyDescent="0.4">
      <c r="A1029">
        <v>200000975</v>
      </c>
      <c r="B1029" t="s">
        <v>1366</v>
      </c>
      <c r="C1029" t="s">
        <v>4648</v>
      </c>
      <c r="D1029" t="s">
        <v>2775</v>
      </c>
      <c r="F1029" t="s">
        <v>4767</v>
      </c>
      <c r="G1029" t="s">
        <v>2775</v>
      </c>
      <c r="H1029" t="s">
        <v>4767</v>
      </c>
      <c r="I1029" t="s">
        <v>733</v>
      </c>
      <c r="J1029">
        <v>91373440.188446239</v>
      </c>
    </row>
    <row r="1030" spans="1:10" x14ac:dyDescent="0.4">
      <c r="A1030">
        <v>200000975</v>
      </c>
      <c r="B1030" t="s">
        <v>1366</v>
      </c>
      <c r="C1030" t="s">
        <v>4648</v>
      </c>
      <c r="D1030" t="s">
        <v>2775</v>
      </c>
      <c r="F1030" t="s">
        <v>4768</v>
      </c>
      <c r="G1030" t="s">
        <v>2775</v>
      </c>
      <c r="H1030" t="s">
        <v>4768</v>
      </c>
      <c r="I1030" t="s">
        <v>733</v>
      </c>
      <c r="J1030">
        <v>4847078.4084678823</v>
      </c>
    </row>
    <row r="1031" spans="1:10" x14ac:dyDescent="0.4">
      <c r="A1031">
        <v>200000975</v>
      </c>
      <c r="B1031" t="s">
        <v>1366</v>
      </c>
      <c r="C1031" t="s">
        <v>4648</v>
      </c>
      <c r="D1031" t="s">
        <v>2775</v>
      </c>
      <c r="F1031" t="s">
        <v>4769</v>
      </c>
      <c r="G1031" t="s">
        <v>2775</v>
      </c>
      <c r="H1031" t="s">
        <v>4769</v>
      </c>
      <c r="I1031" t="s">
        <v>733</v>
      </c>
      <c r="J1031">
        <v>67828526.230198473</v>
      </c>
    </row>
    <row r="1032" spans="1:10" x14ac:dyDescent="0.4">
      <c r="A1032">
        <v>200000975</v>
      </c>
      <c r="B1032" t="s">
        <v>1366</v>
      </c>
      <c r="C1032" t="s">
        <v>4648</v>
      </c>
      <c r="D1032" t="s">
        <v>2775</v>
      </c>
      <c r="F1032" t="s">
        <v>4770</v>
      </c>
      <c r="G1032" t="s">
        <v>2775</v>
      </c>
      <c r="H1032" t="s">
        <v>4770</v>
      </c>
      <c r="I1032" t="s">
        <v>733</v>
      </c>
      <c r="J1032">
        <v>131340964.411042</v>
      </c>
    </row>
    <row r="1033" spans="1:10" x14ac:dyDescent="0.4">
      <c r="A1033">
        <v>200000975</v>
      </c>
      <c r="B1033" t="s">
        <v>1366</v>
      </c>
      <c r="C1033" t="s">
        <v>4648</v>
      </c>
      <c r="D1033" t="s">
        <v>2775</v>
      </c>
      <c r="F1033" t="s">
        <v>4771</v>
      </c>
      <c r="G1033" t="s">
        <v>2775</v>
      </c>
      <c r="H1033" t="s">
        <v>4771</v>
      </c>
      <c r="I1033" t="s">
        <v>733</v>
      </c>
      <c r="J1033">
        <v>281690071.42631292</v>
      </c>
    </row>
    <row r="1034" spans="1:10" x14ac:dyDescent="0.4">
      <c r="A1034">
        <v>200000975</v>
      </c>
      <c r="B1034" t="s">
        <v>1366</v>
      </c>
      <c r="C1034" t="s">
        <v>4648</v>
      </c>
      <c r="D1034" t="s">
        <v>2775</v>
      </c>
      <c r="F1034" t="s">
        <v>4772</v>
      </c>
      <c r="G1034" t="s">
        <v>2775</v>
      </c>
      <c r="H1034" t="s">
        <v>4772</v>
      </c>
      <c r="I1034" t="s">
        <v>733</v>
      </c>
      <c r="J1034">
        <v>6702198.4197361777</v>
      </c>
    </row>
    <row r="1035" spans="1:10" x14ac:dyDescent="0.4">
      <c r="A1035">
        <v>200000975</v>
      </c>
      <c r="B1035" t="s">
        <v>1366</v>
      </c>
      <c r="C1035" t="s">
        <v>4648</v>
      </c>
      <c r="D1035" t="s">
        <v>2775</v>
      </c>
      <c r="F1035" t="s">
        <v>4773</v>
      </c>
      <c r="G1035" t="s">
        <v>2775</v>
      </c>
      <c r="H1035" t="s">
        <v>4773</v>
      </c>
      <c r="I1035" t="s">
        <v>733</v>
      </c>
      <c r="J1035">
        <v>87848237.827808335</v>
      </c>
    </row>
    <row r="1036" spans="1:10" x14ac:dyDescent="0.4">
      <c r="A1036">
        <v>200000975</v>
      </c>
      <c r="B1036" t="s">
        <v>1366</v>
      </c>
      <c r="C1036" t="s">
        <v>4648</v>
      </c>
      <c r="D1036" t="s">
        <v>2775</v>
      </c>
      <c r="F1036" t="s">
        <v>4774</v>
      </c>
      <c r="G1036" t="s">
        <v>2775</v>
      </c>
      <c r="H1036" t="s">
        <v>4774</v>
      </c>
      <c r="I1036" t="s">
        <v>733</v>
      </c>
      <c r="J1036">
        <v>1578973411.115586</v>
      </c>
    </row>
    <row r="1037" spans="1:10" x14ac:dyDescent="0.4">
      <c r="A1037">
        <v>200000975</v>
      </c>
      <c r="B1037" t="s">
        <v>1366</v>
      </c>
      <c r="C1037" t="s">
        <v>4648</v>
      </c>
      <c r="D1037" t="s">
        <v>2775</v>
      </c>
      <c r="F1037" t="s">
        <v>4775</v>
      </c>
      <c r="G1037" t="s">
        <v>2775</v>
      </c>
      <c r="H1037" t="s">
        <v>4775</v>
      </c>
      <c r="I1037" t="s">
        <v>733</v>
      </c>
      <c r="J1037">
        <v>2497878261.163137</v>
      </c>
    </row>
    <row r="1038" spans="1:10" x14ac:dyDescent="0.4">
      <c r="A1038">
        <v>200000975</v>
      </c>
      <c r="B1038" t="s">
        <v>1366</v>
      </c>
      <c r="C1038" t="s">
        <v>4648</v>
      </c>
      <c r="D1038" t="s">
        <v>2775</v>
      </c>
      <c r="F1038" t="s">
        <v>4776</v>
      </c>
      <c r="G1038" t="s">
        <v>2775</v>
      </c>
      <c r="H1038" t="s">
        <v>4776</v>
      </c>
      <c r="I1038" t="s">
        <v>733</v>
      </c>
      <c r="J1038">
        <v>58871665.436192513</v>
      </c>
    </row>
    <row r="1039" spans="1:10" x14ac:dyDescent="0.4">
      <c r="A1039">
        <v>200000975</v>
      </c>
      <c r="B1039" t="s">
        <v>1366</v>
      </c>
      <c r="C1039" t="s">
        <v>4648</v>
      </c>
      <c r="D1039" t="s">
        <v>2775</v>
      </c>
      <c r="F1039" t="s">
        <v>4777</v>
      </c>
      <c r="G1039" t="s">
        <v>2775</v>
      </c>
      <c r="H1039" t="s">
        <v>4777</v>
      </c>
      <c r="I1039" t="s">
        <v>733</v>
      </c>
      <c r="J1039">
        <v>82621194.959667876</v>
      </c>
    </row>
    <row r="1040" spans="1:10" x14ac:dyDescent="0.4">
      <c r="A1040">
        <v>200000975</v>
      </c>
      <c r="B1040" t="s">
        <v>1366</v>
      </c>
      <c r="C1040" t="s">
        <v>4648</v>
      </c>
      <c r="D1040" t="s">
        <v>2775</v>
      </c>
      <c r="F1040" t="s">
        <v>4778</v>
      </c>
      <c r="G1040" t="s">
        <v>2775</v>
      </c>
      <c r="H1040" t="s">
        <v>4778</v>
      </c>
      <c r="I1040" t="s">
        <v>733</v>
      </c>
      <c r="J1040">
        <v>4149766389.9844198</v>
      </c>
    </row>
    <row r="1041" spans="1:10" x14ac:dyDescent="0.4">
      <c r="A1041">
        <v>200000975</v>
      </c>
      <c r="B1041" t="s">
        <v>1366</v>
      </c>
      <c r="C1041" t="s">
        <v>4648</v>
      </c>
      <c r="D1041" t="s">
        <v>2775</v>
      </c>
      <c r="F1041" t="s">
        <v>4779</v>
      </c>
      <c r="G1041" t="s">
        <v>2775</v>
      </c>
      <c r="H1041" t="s">
        <v>4779</v>
      </c>
      <c r="I1041" t="s">
        <v>733</v>
      </c>
      <c r="J1041">
        <v>4459498086.8587399</v>
      </c>
    </row>
    <row r="1042" spans="1:10" x14ac:dyDescent="0.4">
      <c r="A1042">
        <v>200000975</v>
      </c>
      <c r="B1042" t="s">
        <v>1366</v>
      </c>
      <c r="C1042" t="s">
        <v>4648</v>
      </c>
      <c r="D1042" t="s">
        <v>2775</v>
      </c>
      <c r="F1042" t="s">
        <v>4780</v>
      </c>
      <c r="G1042" t="s">
        <v>2775</v>
      </c>
      <c r="H1042" t="s">
        <v>4780</v>
      </c>
      <c r="I1042" t="s">
        <v>733</v>
      </c>
      <c r="J1042">
        <v>1322692807.585526</v>
      </c>
    </row>
    <row r="1043" spans="1:10" x14ac:dyDescent="0.4">
      <c r="A1043">
        <v>200000975</v>
      </c>
      <c r="B1043" t="s">
        <v>1366</v>
      </c>
      <c r="C1043" t="s">
        <v>4648</v>
      </c>
      <c r="D1043" t="s">
        <v>2775</v>
      </c>
      <c r="F1043" t="s">
        <v>4781</v>
      </c>
      <c r="G1043" t="s">
        <v>2775</v>
      </c>
      <c r="H1043" t="s">
        <v>4781</v>
      </c>
      <c r="I1043" t="s">
        <v>733</v>
      </c>
      <c r="J1043">
        <v>1639682983.305079</v>
      </c>
    </row>
    <row r="1044" spans="1:10" x14ac:dyDescent="0.4">
      <c r="A1044">
        <v>200000975</v>
      </c>
      <c r="B1044" t="s">
        <v>1366</v>
      </c>
      <c r="C1044" t="s">
        <v>4648</v>
      </c>
      <c r="D1044" t="s">
        <v>2775</v>
      </c>
      <c r="F1044" t="s">
        <v>4782</v>
      </c>
      <c r="G1044" t="s">
        <v>2775</v>
      </c>
      <c r="H1044" t="s">
        <v>4782</v>
      </c>
      <c r="I1044" t="s">
        <v>733</v>
      </c>
      <c r="J1044">
        <v>57055509.450765029</v>
      </c>
    </row>
    <row r="1045" spans="1:10" x14ac:dyDescent="0.4">
      <c r="A1045">
        <v>200000975</v>
      </c>
      <c r="B1045" t="s">
        <v>1366</v>
      </c>
      <c r="C1045" t="s">
        <v>4648</v>
      </c>
      <c r="D1045" t="s">
        <v>2775</v>
      </c>
      <c r="F1045" t="s">
        <v>4783</v>
      </c>
      <c r="G1045" t="s">
        <v>2775</v>
      </c>
      <c r="H1045" t="s">
        <v>4783</v>
      </c>
      <c r="I1045" t="s">
        <v>733</v>
      </c>
      <c r="J1045">
        <v>888979878.26810086</v>
      </c>
    </row>
    <row r="1046" spans="1:10" x14ac:dyDescent="0.4">
      <c r="A1046">
        <v>200000975</v>
      </c>
      <c r="B1046" t="s">
        <v>1366</v>
      </c>
      <c r="C1046" t="s">
        <v>4648</v>
      </c>
      <c r="D1046" t="s">
        <v>2775</v>
      </c>
      <c r="F1046" t="s">
        <v>4784</v>
      </c>
      <c r="G1046" t="s">
        <v>2775</v>
      </c>
      <c r="H1046" t="s">
        <v>4784</v>
      </c>
      <c r="I1046" t="s">
        <v>733</v>
      </c>
      <c r="J1046">
        <v>2250214738.6546049</v>
      </c>
    </row>
    <row r="1047" spans="1:10" x14ac:dyDescent="0.4">
      <c r="A1047">
        <v>200000975</v>
      </c>
      <c r="B1047" t="s">
        <v>1366</v>
      </c>
      <c r="C1047" t="s">
        <v>4648</v>
      </c>
      <c r="D1047" t="s">
        <v>2775</v>
      </c>
      <c r="F1047" t="s">
        <v>4785</v>
      </c>
      <c r="G1047" t="s">
        <v>2775</v>
      </c>
      <c r="H1047" t="s">
        <v>4785</v>
      </c>
      <c r="I1047" t="s">
        <v>733</v>
      </c>
      <c r="J1047">
        <v>320069922.00801671</v>
      </c>
    </row>
    <row r="1048" spans="1:10" x14ac:dyDescent="0.4">
      <c r="A1048">
        <v>200000975</v>
      </c>
      <c r="B1048" t="s">
        <v>1366</v>
      </c>
      <c r="C1048" t="s">
        <v>4648</v>
      </c>
      <c r="D1048" t="s">
        <v>2775</v>
      </c>
      <c r="F1048" t="s">
        <v>4786</v>
      </c>
      <c r="G1048" t="s">
        <v>2775</v>
      </c>
      <c r="H1048" t="s">
        <v>4786</v>
      </c>
      <c r="I1048" t="s">
        <v>733</v>
      </c>
      <c r="J1048">
        <v>451116600.87309748</v>
      </c>
    </row>
    <row r="1049" spans="1:10" x14ac:dyDescent="0.4">
      <c r="A1049">
        <v>200000975</v>
      </c>
      <c r="B1049" t="s">
        <v>1366</v>
      </c>
      <c r="C1049" t="s">
        <v>4648</v>
      </c>
      <c r="D1049" t="s">
        <v>2775</v>
      </c>
      <c r="F1049" t="s">
        <v>4787</v>
      </c>
      <c r="G1049" t="s">
        <v>2775</v>
      </c>
      <c r="H1049" t="s">
        <v>4787</v>
      </c>
      <c r="I1049" t="s">
        <v>733</v>
      </c>
      <c r="J1049">
        <v>2409682953.343164</v>
      </c>
    </row>
    <row r="1050" spans="1:10" x14ac:dyDescent="0.4">
      <c r="A1050">
        <v>200000975</v>
      </c>
      <c r="B1050" t="s">
        <v>1366</v>
      </c>
      <c r="C1050" t="s">
        <v>4648</v>
      </c>
      <c r="D1050" t="s">
        <v>2775</v>
      </c>
      <c r="F1050" t="s">
        <v>4788</v>
      </c>
      <c r="G1050" t="s">
        <v>2775</v>
      </c>
      <c r="H1050" t="s">
        <v>4788</v>
      </c>
      <c r="I1050" t="s">
        <v>733</v>
      </c>
      <c r="J1050">
        <v>873266238.48719442</v>
      </c>
    </row>
    <row r="1051" spans="1:10" x14ac:dyDescent="0.4">
      <c r="A1051">
        <v>200000975</v>
      </c>
      <c r="B1051" t="s">
        <v>1366</v>
      </c>
      <c r="C1051" t="s">
        <v>4648</v>
      </c>
      <c r="D1051" t="s">
        <v>2775</v>
      </c>
      <c r="F1051" t="s">
        <v>4789</v>
      </c>
      <c r="G1051" t="s">
        <v>2775</v>
      </c>
      <c r="H1051" t="s">
        <v>4789</v>
      </c>
      <c r="I1051" t="s">
        <v>733</v>
      </c>
      <c r="J1051">
        <v>392343267.95961028</v>
      </c>
    </row>
    <row r="1052" spans="1:10" x14ac:dyDescent="0.4">
      <c r="A1052">
        <v>200000975</v>
      </c>
      <c r="B1052" t="s">
        <v>1366</v>
      </c>
      <c r="C1052" t="s">
        <v>4648</v>
      </c>
      <c r="D1052" t="s">
        <v>2775</v>
      </c>
      <c r="F1052" t="s">
        <v>4790</v>
      </c>
      <c r="G1052" t="s">
        <v>2775</v>
      </c>
      <c r="H1052" t="s">
        <v>4790</v>
      </c>
      <c r="I1052" t="s">
        <v>733</v>
      </c>
      <c r="J1052">
        <v>86330509.421885014</v>
      </c>
    </row>
    <row r="1053" spans="1:10" x14ac:dyDescent="0.4">
      <c r="A1053">
        <v>200000975</v>
      </c>
      <c r="B1053" t="s">
        <v>1366</v>
      </c>
      <c r="C1053" t="s">
        <v>4648</v>
      </c>
      <c r="D1053" t="s">
        <v>2775</v>
      </c>
      <c r="F1053" t="s">
        <v>4791</v>
      </c>
      <c r="G1053" t="s">
        <v>2775</v>
      </c>
      <c r="H1053" t="s">
        <v>4791</v>
      </c>
      <c r="I1053" t="s">
        <v>733</v>
      </c>
      <c r="J1053">
        <v>270513307.43201149</v>
      </c>
    </row>
    <row r="1054" spans="1:10" x14ac:dyDescent="0.4">
      <c r="A1054">
        <v>200000975</v>
      </c>
      <c r="B1054" t="s">
        <v>1366</v>
      </c>
      <c r="C1054" t="s">
        <v>4648</v>
      </c>
      <c r="D1054" t="s">
        <v>2775</v>
      </c>
      <c r="F1054" t="s">
        <v>4792</v>
      </c>
      <c r="G1054" t="s">
        <v>2775</v>
      </c>
      <c r="H1054" t="s">
        <v>4792</v>
      </c>
      <c r="I1054" t="s">
        <v>733</v>
      </c>
      <c r="J1054">
        <v>104193012.1238274</v>
      </c>
    </row>
    <row r="1055" spans="1:10" x14ac:dyDescent="0.4">
      <c r="A1055">
        <v>200000975</v>
      </c>
      <c r="B1055" t="s">
        <v>1366</v>
      </c>
      <c r="C1055" t="s">
        <v>4648</v>
      </c>
      <c r="D1055" t="s">
        <v>2775</v>
      </c>
      <c r="F1055" t="s">
        <v>4793</v>
      </c>
      <c r="G1055" t="s">
        <v>2775</v>
      </c>
      <c r="H1055" t="s">
        <v>4793</v>
      </c>
      <c r="I1055" t="s">
        <v>733</v>
      </c>
      <c r="J1055">
        <v>237080826.76758561</v>
      </c>
    </row>
    <row r="1056" spans="1:10" x14ac:dyDescent="0.4">
      <c r="A1056">
        <v>200000975</v>
      </c>
      <c r="B1056" t="s">
        <v>1366</v>
      </c>
      <c r="C1056" t="s">
        <v>4648</v>
      </c>
      <c r="D1056" t="s">
        <v>2775</v>
      </c>
      <c r="F1056" t="s">
        <v>4794</v>
      </c>
      <c r="G1056" t="s">
        <v>2775</v>
      </c>
      <c r="H1056" t="s">
        <v>4794</v>
      </c>
      <c r="I1056" t="s">
        <v>733</v>
      </c>
      <c r="J1056">
        <v>391911171.84952271</v>
      </c>
    </row>
    <row r="1057" spans="1:10" x14ac:dyDescent="0.4">
      <c r="A1057">
        <v>200000975</v>
      </c>
      <c r="B1057" t="s">
        <v>1366</v>
      </c>
      <c r="C1057" t="s">
        <v>4648</v>
      </c>
      <c r="D1057" t="s">
        <v>2775</v>
      </c>
      <c r="F1057" t="s">
        <v>4795</v>
      </c>
      <c r="G1057" t="s">
        <v>2775</v>
      </c>
      <c r="H1057" t="s">
        <v>4795</v>
      </c>
      <c r="I1057" t="s">
        <v>733</v>
      </c>
      <c r="J1057">
        <v>353213660.58764458</v>
      </c>
    </row>
    <row r="1058" spans="1:10" x14ac:dyDescent="0.4">
      <c r="A1058">
        <v>200000975</v>
      </c>
      <c r="B1058" t="s">
        <v>1366</v>
      </c>
      <c r="C1058" t="s">
        <v>4648</v>
      </c>
      <c r="D1058" t="s">
        <v>2775</v>
      </c>
      <c r="F1058" t="s">
        <v>4796</v>
      </c>
      <c r="G1058" t="s">
        <v>2775</v>
      </c>
      <c r="H1058" t="s">
        <v>4796</v>
      </c>
      <c r="I1058" t="s">
        <v>733</v>
      </c>
      <c r="J1058">
        <v>171299124.43876541</v>
      </c>
    </row>
    <row r="1059" spans="1:10" x14ac:dyDescent="0.4">
      <c r="A1059">
        <v>200000975</v>
      </c>
      <c r="B1059" t="s">
        <v>1366</v>
      </c>
      <c r="C1059" t="s">
        <v>4648</v>
      </c>
      <c r="D1059" t="s">
        <v>2775</v>
      </c>
      <c r="F1059" t="s">
        <v>4797</v>
      </c>
      <c r="G1059" t="s">
        <v>2775</v>
      </c>
      <c r="H1059" t="s">
        <v>4797</v>
      </c>
      <c r="I1059" t="s">
        <v>733</v>
      </c>
      <c r="J1059">
        <v>192056785.21201769</v>
      </c>
    </row>
    <row r="1060" spans="1:10" x14ac:dyDescent="0.4">
      <c r="A1060">
        <v>200000975</v>
      </c>
      <c r="B1060" t="s">
        <v>1366</v>
      </c>
      <c r="C1060" t="s">
        <v>4648</v>
      </c>
      <c r="D1060" t="s">
        <v>2775</v>
      </c>
      <c r="F1060" t="s">
        <v>4798</v>
      </c>
      <c r="G1060" t="s">
        <v>2775</v>
      </c>
      <c r="H1060" t="s">
        <v>4798</v>
      </c>
      <c r="I1060" t="s">
        <v>733</v>
      </c>
      <c r="J1060">
        <v>158025351.31979871</v>
      </c>
    </row>
    <row r="1061" spans="1:10" x14ac:dyDescent="0.4">
      <c r="A1061">
        <v>200000975</v>
      </c>
      <c r="B1061" t="s">
        <v>1366</v>
      </c>
      <c r="C1061" t="s">
        <v>4648</v>
      </c>
      <c r="D1061" t="s">
        <v>2775</v>
      </c>
      <c r="F1061" t="s">
        <v>4799</v>
      </c>
      <c r="G1061" t="s">
        <v>2775</v>
      </c>
      <c r="H1061" t="s">
        <v>4799</v>
      </c>
      <c r="I1061" t="s">
        <v>733</v>
      </c>
      <c r="J1061">
        <v>21770135.162702721</v>
      </c>
    </row>
    <row r="1062" spans="1:10" x14ac:dyDescent="0.4">
      <c r="A1062">
        <v>200000975</v>
      </c>
      <c r="B1062" t="s">
        <v>1366</v>
      </c>
      <c r="C1062" t="s">
        <v>4648</v>
      </c>
      <c r="D1062" t="s">
        <v>2775</v>
      </c>
      <c r="F1062" t="s">
        <v>4800</v>
      </c>
      <c r="G1062" t="s">
        <v>2775</v>
      </c>
      <c r="H1062" t="s">
        <v>4800</v>
      </c>
      <c r="I1062" t="s">
        <v>733</v>
      </c>
      <c r="J1062">
        <v>38074545.555565573</v>
      </c>
    </row>
    <row r="1063" spans="1:10" x14ac:dyDescent="0.4">
      <c r="A1063">
        <v>200000975</v>
      </c>
      <c r="B1063" t="s">
        <v>1366</v>
      </c>
      <c r="C1063" t="s">
        <v>4648</v>
      </c>
      <c r="D1063" t="s">
        <v>2775</v>
      </c>
      <c r="F1063" t="s">
        <v>4801</v>
      </c>
      <c r="G1063" t="s">
        <v>2775</v>
      </c>
      <c r="H1063" t="s">
        <v>4801</v>
      </c>
      <c r="I1063" t="s">
        <v>733</v>
      </c>
      <c r="J1063">
        <v>132549102.53106479</v>
      </c>
    </row>
    <row r="1064" spans="1:10" x14ac:dyDescent="0.4">
      <c r="A1064">
        <v>200000975</v>
      </c>
      <c r="B1064" t="s">
        <v>1366</v>
      </c>
      <c r="C1064" t="s">
        <v>4648</v>
      </c>
      <c r="D1064" t="s">
        <v>2775</v>
      </c>
      <c r="F1064" t="s">
        <v>4802</v>
      </c>
      <c r="G1064" t="s">
        <v>2775</v>
      </c>
      <c r="H1064" t="s">
        <v>4802</v>
      </c>
      <c r="I1064" t="s">
        <v>733</v>
      </c>
      <c r="J1064">
        <v>649406122.19881141</v>
      </c>
    </row>
    <row r="1065" spans="1:10" x14ac:dyDescent="0.4">
      <c r="A1065">
        <v>200000975</v>
      </c>
      <c r="B1065" t="s">
        <v>1366</v>
      </c>
      <c r="C1065" t="s">
        <v>4648</v>
      </c>
      <c r="D1065" t="s">
        <v>2775</v>
      </c>
      <c r="F1065" t="s">
        <v>4803</v>
      </c>
      <c r="G1065" t="s">
        <v>2775</v>
      </c>
      <c r="H1065" t="s">
        <v>4803</v>
      </c>
      <c r="I1065" t="s">
        <v>733</v>
      </c>
      <c r="J1065">
        <v>97827677.150996104</v>
      </c>
    </row>
    <row r="1066" spans="1:10" x14ac:dyDescent="0.4">
      <c r="A1066">
        <v>200000975</v>
      </c>
      <c r="B1066" t="s">
        <v>1366</v>
      </c>
      <c r="C1066" t="s">
        <v>4648</v>
      </c>
      <c r="D1066" t="s">
        <v>2775</v>
      </c>
      <c r="F1066" t="s">
        <v>4804</v>
      </c>
      <c r="G1066" t="s">
        <v>2775</v>
      </c>
      <c r="H1066" t="s">
        <v>4804</v>
      </c>
      <c r="I1066" t="s">
        <v>733</v>
      </c>
      <c r="J1066">
        <v>292088497.91520089</v>
      </c>
    </row>
    <row r="1067" spans="1:10" x14ac:dyDescent="0.4">
      <c r="A1067">
        <v>200000975</v>
      </c>
      <c r="B1067" t="s">
        <v>1366</v>
      </c>
      <c r="C1067" t="s">
        <v>4648</v>
      </c>
      <c r="D1067" t="s">
        <v>2775</v>
      </c>
      <c r="F1067" t="s">
        <v>4805</v>
      </c>
      <c r="G1067" t="s">
        <v>2775</v>
      </c>
      <c r="H1067" t="s">
        <v>4805</v>
      </c>
      <c r="I1067" t="s">
        <v>733</v>
      </c>
      <c r="J1067">
        <v>166357002.38375551</v>
      </c>
    </row>
    <row r="1068" spans="1:10" x14ac:dyDescent="0.4">
      <c r="A1068">
        <v>200000975</v>
      </c>
      <c r="B1068" t="s">
        <v>1366</v>
      </c>
      <c r="C1068" t="s">
        <v>4648</v>
      </c>
      <c r="D1068" t="s">
        <v>2775</v>
      </c>
      <c r="F1068" t="s">
        <v>4806</v>
      </c>
      <c r="G1068" t="s">
        <v>2775</v>
      </c>
      <c r="H1068" t="s">
        <v>4806</v>
      </c>
      <c r="I1068" t="s">
        <v>733</v>
      </c>
      <c r="J1068">
        <v>185614184.21199459</v>
      </c>
    </row>
    <row r="1069" spans="1:10" x14ac:dyDescent="0.4">
      <c r="A1069">
        <v>200000975</v>
      </c>
      <c r="B1069" t="s">
        <v>1366</v>
      </c>
      <c r="C1069" t="s">
        <v>4648</v>
      </c>
      <c r="D1069" t="s">
        <v>2775</v>
      </c>
      <c r="F1069" t="s">
        <v>4807</v>
      </c>
      <c r="G1069" t="s">
        <v>2775</v>
      </c>
      <c r="H1069" t="s">
        <v>4807</v>
      </c>
      <c r="I1069" t="s">
        <v>733</v>
      </c>
      <c r="J1069">
        <v>81951242.280590951</v>
      </c>
    </row>
    <row r="1070" spans="1:10" x14ac:dyDescent="0.4">
      <c r="A1070">
        <v>200000975</v>
      </c>
      <c r="B1070" t="s">
        <v>1366</v>
      </c>
      <c r="C1070" t="s">
        <v>4648</v>
      </c>
      <c r="D1070" t="s">
        <v>2775</v>
      </c>
      <c r="F1070" t="s">
        <v>4808</v>
      </c>
      <c r="G1070" t="s">
        <v>2775</v>
      </c>
      <c r="H1070" t="s">
        <v>4808</v>
      </c>
      <c r="I1070" t="s">
        <v>733</v>
      </c>
      <c r="J1070">
        <v>42010777.098136209</v>
      </c>
    </row>
    <row r="1071" spans="1:10" x14ac:dyDescent="0.4">
      <c r="A1071">
        <v>200000975</v>
      </c>
      <c r="B1071" t="s">
        <v>1366</v>
      </c>
      <c r="C1071" t="s">
        <v>4648</v>
      </c>
      <c r="D1071" t="s">
        <v>2775</v>
      </c>
      <c r="F1071" t="s">
        <v>4809</v>
      </c>
      <c r="G1071" t="s">
        <v>2775</v>
      </c>
      <c r="H1071" t="s">
        <v>4809</v>
      </c>
      <c r="I1071" t="s">
        <v>733</v>
      </c>
      <c r="J1071">
        <v>234859179.6293492</v>
      </c>
    </row>
    <row r="1072" spans="1:10" x14ac:dyDescent="0.4">
      <c r="A1072">
        <v>200000975</v>
      </c>
      <c r="B1072" t="s">
        <v>1366</v>
      </c>
      <c r="C1072" t="s">
        <v>4648</v>
      </c>
      <c r="D1072" t="s">
        <v>2775</v>
      </c>
      <c r="F1072" t="s">
        <v>4810</v>
      </c>
      <c r="G1072" t="s">
        <v>2775</v>
      </c>
      <c r="H1072" t="s">
        <v>4810</v>
      </c>
      <c r="I1072" t="s">
        <v>733</v>
      </c>
      <c r="J1072">
        <v>32609225.7169987</v>
      </c>
    </row>
    <row r="1073" spans="1:10" x14ac:dyDescent="0.4">
      <c r="A1073">
        <v>200000975</v>
      </c>
      <c r="B1073" t="s">
        <v>1366</v>
      </c>
      <c r="C1073" t="s">
        <v>4648</v>
      </c>
      <c r="D1073" t="s">
        <v>2775</v>
      </c>
      <c r="F1073" t="s">
        <v>4811</v>
      </c>
      <c r="G1073" t="s">
        <v>2775</v>
      </c>
      <c r="H1073" t="s">
        <v>4811</v>
      </c>
      <c r="I1073" t="s">
        <v>733</v>
      </c>
      <c r="J1073">
        <v>3019423094.3052902</v>
      </c>
    </row>
    <row r="1074" spans="1:10" x14ac:dyDescent="0.4">
      <c r="A1074">
        <v>200000975</v>
      </c>
      <c r="B1074" t="s">
        <v>1366</v>
      </c>
      <c r="C1074" t="s">
        <v>4648</v>
      </c>
      <c r="D1074" t="s">
        <v>2775</v>
      </c>
      <c r="F1074" t="s">
        <v>4812</v>
      </c>
      <c r="G1074" t="s">
        <v>2775</v>
      </c>
      <c r="H1074" t="s">
        <v>4812</v>
      </c>
      <c r="I1074" t="s">
        <v>733</v>
      </c>
      <c r="J1074">
        <v>292436506.59776533</v>
      </c>
    </row>
    <row r="1075" spans="1:10" x14ac:dyDescent="0.4">
      <c r="A1075">
        <v>200000975</v>
      </c>
      <c r="B1075" t="s">
        <v>1366</v>
      </c>
      <c r="C1075" t="s">
        <v>4648</v>
      </c>
      <c r="D1075" t="s">
        <v>2775</v>
      </c>
      <c r="F1075" t="s">
        <v>4813</v>
      </c>
      <c r="G1075" t="s">
        <v>2775</v>
      </c>
      <c r="H1075" t="s">
        <v>4813</v>
      </c>
      <c r="I1075" t="s">
        <v>733</v>
      </c>
      <c r="J1075">
        <v>17260857.656774171</v>
      </c>
    </row>
    <row r="1076" spans="1:10" x14ac:dyDescent="0.4">
      <c r="A1076">
        <v>200000975</v>
      </c>
      <c r="B1076" t="s">
        <v>1366</v>
      </c>
      <c r="C1076" t="s">
        <v>4648</v>
      </c>
      <c r="D1076" t="s">
        <v>2775</v>
      </c>
      <c r="F1076" t="s">
        <v>4814</v>
      </c>
      <c r="G1076" t="s">
        <v>2775</v>
      </c>
      <c r="H1076" t="s">
        <v>4814</v>
      </c>
      <c r="I1076" t="s">
        <v>733</v>
      </c>
      <c r="J1076">
        <v>39131070.860398442</v>
      </c>
    </row>
    <row r="1077" spans="1:10" x14ac:dyDescent="0.4">
      <c r="A1077">
        <v>200000975</v>
      </c>
      <c r="B1077" t="s">
        <v>1366</v>
      </c>
      <c r="C1077" t="s">
        <v>4648</v>
      </c>
      <c r="D1077" t="s">
        <v>2775</v>
      </c>
      <c r="F1077" t="s">
        <v>4815</v>
      </c>
      <c r="G1077" t="s">
        <v>2775</v>
      </c>
      <c r="H1077" t="s">
        <v>4815</v>
      </c>
      <c r="I1077" t="s">
        <v>733</v>
      </c>
      <c r="J1077">
        <v>226418361.68594259</v>
      </c>
    </row>
    <row r="1078" spans="1:10" x14ac:dyDescent="0.4">
      <c r="A1078">
        <v>200000975</v>
      </c>
      <c r="B1078" t="s">
        <v>1366</v>
      </c>
      <c r="C1078" t="s">
        <v>4648</v>
      </c>
      <c r="D1078" t="s">
        <v>2775</v>
      </c>
      <c r="F1078" t="s">
        <v>4816</v>
      </c>
      <c r="G1078" t="s">
        <v>2775</v>
      </c>
      <c r="H1078" t="s">
        <v>4816</v>
      </c>
      <c r="I1078" t="s">
        <v>733</v>
      </c>
      <c r="J1078">
        <v>695439516.08103919</v>
      </c>
    </row>
    <row r="1079" spans="1:10" x14ac:dyDescent="0.4">
      <c r="A1079">
        <v>200000975</v>
      </c>
      <c r="B1079" t="s">
        <v>1366</v>
      </c>
      <c r="C1079" t="s">
        <v>4648</v>
      </c>
      <c r="D1079" t="s">
        <v>2775</v>
      </c>
      <c r="F1079" t="s">
        <v>4817</v>
      </c>
      <c r="G1079" t="s">
        <v>2775</v>
      </c>
      <c r="H1079" t="s">
        <v>4817</v>
      </c>
      <c r="I1079" t="s">
        <v>733</v>
      </c>
      <c r="J1079">
        <v>349637585.55281729</v>
      </c>
    </row>
    <row r="1080" spans="1:10" x14ac:dyDescent="0.4">
      <c r="A1080">
        <v>200000975</v>
      </c>
      <c r="B1080" t="s">
        <v>1366</v>
      </c>
      <c r="C1080" t="s">
        <v>4648</v>
      </c>
      <c r="D1080" t="s">
        <v>2775</v>
      </c>
      <c r="F1080" t="s">
        <v>4818</v>
      </c>
      <c r="G1080" t="s">
        <v>2775</v>
      </c>
      <c r="H1080" t="s">
        <v>4818</v>
      </c>
      <c r="I1080" t="s">
        <v>733</v>
      </c>
      <c r="J1080">
        <v>200834861.81659469</v>
      </c>
    </row>
    <row r="1081" spans="1:10" x14ac:dyDescent="0.4">
      <c r="A1081">
        <v>200000975</v>
      </c>
      <c r="B1081" t="s">
        <v>1366</v>
      </c>
      <c r="C1081" t="s">
        <v>4648</v>
      </c>
      <c r="D1081" t="s">
        <v>2775</v>
      </c>
      <c r="F1081" t="s">
        <v>4819</v>
      </c>
      <c r="G1081" t="s">
        <v>2775</v>
      </c>
      <c r="H1081" t="s">
        <v>4819</v>
      </c>
      <c r="I1081" t="s">
        <v>733</v>
      </c>
      <c r="J1081">
        <v>2450628.6640579449</v>
      </c>
    </row>
    <row r="1082" spans="1:10" x14ac:dyDescent="0.4">
      <c r="A1082">
        <v>200000975</v>
      </c>
      <c r="B1082" t="s">
        <v>1366</v>
      </c>
      <c r="C1082" t="s">
        <v>4648</v>
      </c>
      <c r="D1082" t="s">
        <v>2775</v>
      </c>
      <c r="F1082" t="s">
        <v>4820</v>
      </c>
      <c r="G1082" t="s">
        <v>2775</v>
      </c>
      <c r="H1082" t="s">
        <v>4820</v>
      </c>
      <c r="I1082" t="s">
        <v>733</v>
      </c>
      <c r="J1082">
        <v>22097742.228797421</v>
      </c>
    </row>
    <row r="1083" spans="1:10" x14ac:dyDescent="0.4">
      <c r="A1083">
        <v>200000975</v>
      </c>
      <c r="B1083" t="s">
        <v>1366</v>
      </c>
      <c r="C1083" t="s">
        <v>4648</v>
      </c>
      <c r="D1083" t="s">
        <v>2775</v>
      </c>
      <c r="F1083" t="s">
        <v>4821</v>
      </c>
      <c r="G1083" t="s">
        <v>2775</v>
      </c>
      <c r="H1083" t="s">
        <v>4821</v>
      </c>
      <c r="I1083" t="s">
        <v>733</v>
      </c>
      <c r="J1083">
        <v>386631925.4675324</v>
      </c>
    </row>
    <row r="1084" spans="1:10" x14ac:dyDescent="0.4">
      <c r="A1084">
        <v>200000975</v>
      </c>
      <c r="B1084" t="s">
        <v>1366</v>
      </c>
      <c r="C1084" t="s">
        <v>4648</v>
      </c>
      <c r="D1084" t="s">
        <v>2775</v>
      </c>
      <c r="F1084" t="s">
        <v>4822</v>
      </c>
      <c r="G1084" t="s">
        <v>2775</v>
      </c>
      <c r="H1084" t="s">
        <v>4822</v>
      </c>
      <c r="I1084" t="s">
        <v>733</v>
      </c>
      <c r="J1084">
        <v>74560758.1256437</v>
      </c>
    </row>
    <row r="1085" spans="1:10" x14ac:dyDescent="0.4">
      <c r="A1085">
        <v>200000975</v>
      </c>
      <c r="B1085" t="s">
        <v>1366</v>
      </c>
      <c r="C1085" t="s">
        <v>4648</v>
      </c>
      <c r="D1085" t="s">
        <v>2775</v>
      </c>
      <c r="F1085" t="s">
        <v>4823</v>
      </c>
      <c r="G1085" t="s">
        <v>2775</v>
      </c>
      <c r="H1085" t="s">
        <v>4823</v>
      </c>
      <c r="I1085" t="s">
        <v>733</v>
      </c>
      <c r="J1085">
        <v>24456919.28774903</v>
      </c>
    </row>
    <row r="1086" spans="1:10" x14ac:dyDescent="0.4">
      <c r="A1086">
        <v>200000975</v>
      </c>
      <c r="B1086" t="s">
        <v>1366</v>
      </c>
      <c r="C1086" t="s">
        <v>4648</v>
      </c>
      <c r="D1086" t="s">
        <v>2775</v>
      </c>
      <c r="F1086" t="s">
        <v>4824</v>
      </c>
      <c r="G1086" t="s">
        <v>2775</v>
      </c>
      <c r="H1086" t="s">
        <v>4824</v>
      </c>
      <c r="I1086" t="s">
        <v>733</v>
      </c>
      <c r="J1086">
        <v>1476583080.6007061</v>
      </c>
    </row>
    <row r="1087" spans="1:10" x14ac:dyDescent="0.4">
      <c r="A1087">
        <v>200000975</v>
      </c>
      <c r="B1087" t="s">
        <v>1366</v>
      </c>
      <c r="C1087" t="s">
        <v>4648</v>
      </c>
      <c r="D1087" t="s">
        <v>2775</v>
      </c>
      <c r="F1087" t="s">
        <v>4825</v>
      </c>
      <c r="G1087" t="s">
        <v>2775</v>
      </c>
      <c r="H1087" t="s">
        <v>4825</v>
      </c>
      <c r="I1087" t="s">
        <v>733</v>
      </c>
      <c r="J1087">
        <v>76576164.911981016</v>
      </c>
    </row>
    <row r="1088" spans="1:10" x14ac:dyDescent="0.4">
      <c r="A1088">
        <v>200000975</v>
      </c>
      <c r="B1088" t="s">
        <v>1366</v>
      </c>
      <c r="C1088" t="s">
        <v>4648</v>
      </c>
      <c r="D1088" t="s">
        <v>2775</v>
      </c>
      <c r="F1088" t="s">
        <v>4826</v>
      </c>
      <c r="G1088" t="s">
        <v>2775</v>
      </c>
      <c r="H1088" t="s">
        <v>4826</v>
      </c>
      <c r="I1088" t="s">
        <v>733</v>
      </c>
      <c r="J1088">
        <v>535613503.40987098</v>
      </c>
    </row>
    <row r="1089" spans="1:10" x14ac:dyDescent="0.4">
      <c r="A1089">
        <v>200000975</v>
      </c>
      <c r="B1089" t="s">
        <v>1366</v>
      </c>
      <c r="C1089" t="s">
        <v>4648</v>
      </c>
      <c r="D1089" t="s">
        <v>2775</v>
      </c>
      <c r="F1089" t="s">
        <v>4827</v>
      </c>
      <c r="G1089" t="s">
        <v>2775</v>
      </c>
      <c r="H1089" t="s">
        <v>4827</v>
      </c>
      <c r="I1089" t="s">
        <v>733</v>
      </c>
      <c r="J1089">
        <v>387158114.63855833</v>
      </c>
    </row>
    <row r="1090" spans="1:10" x14ac:dyDescent="0.4">
      <c r="A1090">
        <v>200000975</v>
      </c>
      <c r="B1090" t="s">
        <v>1366</v>
      </c>
      <c r="C1090" t="s">
        <v>4648</v>
      </c>
      <c r="D1090" t="s">
        <v>2775</v>
      </c>
      <c r="F1090" t="s">
        <v>4828</v>
      </c>
      <c r="G1090" t="s">
        <v>2775</v>
      </c>
      <c r="H1090" t="s">
        <v>4828</v>
      </c>
      <c r="I1090" t="s">
        <v>733</v>
      </c>
      <c r="J1090">
        <v>100080680.1510272</v>
      </c>
    </row>
    <row r="1091" spans="1:10" x14ac:dyDescent="0.4">
      <c r="A1091">
        <v>200000975</v>
      </c>
      <c r="B1091" t="s">
        <v>1366</v>
      </c>
      <c r="C1091" t="s">
        <v>4648</v>
      </c>
      <c r="D1091" t="s">
        <v>2775</v>
      </c>
      <c r="F1091" t="s">
        <v>4829</v>
      </c>
      <c r="G1091" t="s">
        <v>2775</v>
      </c>
      <c r="H1091" t="s">
        <v>4829</v>
      </c>
      <c r="I1091" t="s">
        <v>733</v>
      </c>
      <c r="J1091">
        <v>61992295.484848157</v>
      </c>
    </row>
    <row r="1092" spans="1:10" x14ac:dyDescent="0.4">
      <c r="A1092">
        <v>200000975</v>
      </c>
      <c r="B1092" t="s">
        <v>1366</v>
      </c>
      <c r="C1092" t="s">
        <v>4648</v>
      </c>
      <c r="D1092" t="s">
        <v>2775</v>
      </c>
      <c r="F1092" t="s">
        <v>4830</v>
      </c>
      <c r="G1092" t="s">
        <v>2775</v>
      </c>
      <c r="H1092" t="s">
        <v>4830</v>
      </c>
      <c r="I1092" t="s">
        <v>733</v>
      </c>
      <c r="J1092">
        <v>1333587.1572242631</v>
      </c>
    </row>
    <row r="1093" spans="1:10" x14ac:dyDescent="0.4">
      <c r="A1093">
        <v>200000975</v>
      </c>
      <c r="B1093" t="s">
        <v>1366</v>
      </c>
      <c r="C1093" t="s">
        <v>4648</v>
      </c>
      <c r="D1093" t="s">
        <v>2775</v>
      </c>
      <c r="F1093" t="s">
        <v>4831</v>
      </c>
      <c r="G1093" t="s">
        <v>2775</v>
      </c>
      <c r="H1093" t="s">
        <v>4831</v>
      </c>
      <c r="I1093" t="s">
        <v>733</v>
      </c>
      <c r="J1093">
        <v>31121069.961742941</v>
      </c>
    </row>
    <row r="1094" spans="1:10" x14ac:dyDescent="0.4">
      <c r="A1094">
        <v>200000975</v>
      </c>
      <c r="B1094" t="s">
        <v>1366</v>
      </c>
      <c r="C1094" t="s">
        <v>4648</v>
      </c>
      <c r="D1094" t="s">
        <v>2775</v>
      </c>
      <c r="F1094" t="s">
        <v>4832</v>
      </c>
      <c r="G1094" t="s">
        <v>2775</v>
      </c>
      <c r="H1094" t="s">
        <v>4832</v>
      </c>
      <c r="I1094" t="s">
        <v>733</v>
      </c>
      <c r="J1094">
        <v>226418361.68594259</v>
      </c>
    </row>
    <row r="1095" spans="1:10" x14ac:dyDescent="0.4">
      <c r="A1095">
        <v>200000975</v>
      </c>
      <c r="B1095" t="s">
        <v>1366</v>
      </c>
      <c r="C1095" t="s">
        <v>4648</v>
      </c>
      <c r="D1095" t="s">
        <v>2775</v>
      </c>
      <c r="F1095" t="s">
        <v>4833</v>
      </c>
      <c r="G1095" t="s">
        <v>2775</v>
      </c>
      <c r="H1095" t="s">
        <v>4833</v>
      </c>
      <c r="I1095" t="s">
        <v>733</v>
      </c>
      <c r="J1095">
        <v>354102507.10921621</v>
      </c>
    </row>
    <row r="1096" spans="1:10" x14ac:dyDescent="0.4">
      <c r="A1096">
        <v>200000975</v>
      </c>
      <c r="B1096" t="s">
        <v>1366</v>
      </c>
      <c r="C1096" t="s">
        <v>4648</v>
      </c>
      <c r="D1096" t="s">
        <v>2775</v>
      </c>
      <c r="F1096" t="s">
        <v>4834</v>
      </c>
      <c r="G1096" t="s">
        <v>2775</v>
      </c>
      <c r="H1096" t="s">
        <v>4834</v>
      </c>
      <c r="I1096" t="s">
        <v>733</v>
      </c>
      <c r="J1096">
        <v>273770230.75618762</v>
      </c>
    </row>
    <row r="1097" spans="1:10" x14ac:dyDescent="0.4">
      <c r="A1097">
        <v>200000975</v>
      </c>
      <c r="B1097" t="s">
        <v>1366</v>
      </c>
      <c r="C1097" t="s">
        <v>4648</v>
      </c>
      <c r="D1097" t="s">
        <v>2775</v>
      </c>
      <c r="F1097" t="s">
        <v>4835</v>
      </c>
      <c r="G1097" t="s">
        <v>2775</v>
      </c>
      <c r="H1097" t="s">
        <v>4835</v>
      </c>
      <c r="I1097" t="s">
        <v>733</v>
      </c>
      <c r="J1097">
        <v>103703066.4210424</v>
      </c>
    </row>
    <row r="1098" spans="1:10" x14ac:dyDescent="0.4">
      <c r="A1098">
        <v>200000975</v>
      </c>
      <c r="B1098" t="s">
        <v>1366</v>
      </c>
      <c r="C1098" t="s">
        <v>4648</v>
      </c>
      <c r="D1098" t="s">
        <v>2775</v>
      </c>
      <c r="F1098" t="s">
        <v>4836</v>
      </c>
      <c r="G1098" t="s">
        <v>2775</v>
      </c>
      <c r="H1098" t="s">
        <v>4836</v>
      </c>
      <c r="I1098" t="s">
        <v>733</v>
      </c>
      <c r="J1098">
        <v>25906645.877183989</v>
      </c>
    </row>
    <row r="1099" spans="1:10" x14ac:dyDescent="0.4">
      <c r="A1099">
        <v>200000975</v>
      </c>
      <c r="B1099" t="s">
        <v>1366</v>
      </c>
      <c r="C1099" t="s">
        <v>4648</v>
      </c>
      <c r="D1099" t="s">
        <v>2775</v>
      </c>
      <c r="F1099" t="s">
        <v>4837</v>
      </c>
      <c r="G1099" t="s">
        <v>2775</v>
      </c>
      <c r="H1099" t="s">
        <v>4837</v>
      </c>
      <c r="I1099" t="s">
        <v>733</v>
      </c>
      <c r="J1099">
        <v>527326542.67357248</v>
      </c>
    </row>
    <row r="1100" spans="1:10" x14ac:dyDescent="0.4">
      <c r="A1100">
        <v>200000975</v>
      </c>
      <c r="B1100" t="s">
        <v>1366</v>
      </c>
      <c r="C1100" t="s">
        <v>4648</v>
      </c>
      <c r="D1100" t="s">
        <v>2775</v>
      </c>
      <c r="F1100" t="s">
        <v>4838</v>
      </c>
      <c r="G1100" t="s">
        <v>2775</v>
      </c>
      <c r="H1100" t="s">
        <v>4838</v>
      </c>
      <c r="I1100" t="s">
        <v>733</v>
      </c>
      <c r="J1100">
        <v>416108554.01443261</v>
      </c>
    </row>
    <row r="1101" spans="1:10" x14ac:dyDescent="0.4">
      <c r="A1101">
        <v>200000975</v>
      </c>
      <c r="B1101" t="s">
        <v>1366</v>
      </c>
      <c r="C1101" t="s">
        <v>4648</v>
      </c>
      <c r="D1101" t="s">
        <v>2775</v>
      </c>
      <c r="F1101" t="s">
        <v>4839</v>
      </c>
      <c r="G1101" t="s">
        <v>2775</v>
      </c>
      <c r="H1101" t="s">
        <v>4839</v>
      </c>
      <c r="I1101" t="s">
        <v>733</v>
      </c>
      <c r="J1101">
        <v>1739745355.951745</v>
      </c>
    </row>
    <row r="1102" spans="1:10" x14ac:dyDescent="0.4">
      <c r="A1102">
        <v>200000975</v>
      </c>
      <c r="B1102" t="s">
        <v>1366</v>
      </c>
      <c r="C1102" t="s">
        <v>4648</v>
      </c>
      <c r="D1102" t="s">
        <v>2775</v>
      </c>
      <c r="F1102" t="s">
        <v>4840</v>
      </c>
      <c r="G1102" t="s">
        <v>2775</v>
      </c>
      <c r="H1102" t="s">
        <v>4840</v>
      </c>
      <c r="I1102" t="s">
        <v>733</v>
      </c>
      <c r="J1102">
        <v>44459955.141011797</v>
      </c>
    </row>
    <row r="1103" spans="1:10" x14ac:dyDescent="0.4">
      <c r="A1103">
        <v>200000975</v>
      </c>
      <c r="B1103" t="s">
        <v>1366</v>
      </c>
      <c r="C1103" t="s">
        <v>4648</v>
      </c>
      <c r="D1103" t="s">
        <v>2775</v>
      </c>
      <c r="F1103" t="s">
        <v>4841</v>
      </c>
      <c r="G1103" t="s">
        <v>2775</v>
      </c>
      <c r="H1103" t="s">
        <v>4841</v>
      </c>
      <c r="I1103" t="s">
        <v>733</v>
      </c>
      <c r="J1103">
        <v>8288702.2043937128</v>
      </c>
    </row>
    <row r="1104" spans="1:10" x14ac:dyDescent="0.4">
      <c r="A1104">
        <v>200000975</v>
      </c>
      <c r="B1104" t="s">
        <v>1366</v>
      </c>
      <c r="C1104" t="s">
        <v>4648</v>
      </c>
      <c r="D1104" t="s">
        <v>2775</v>
      </c>
      <c r="F1104" t="s">
        <v>4842</v>
      </c>
      <c r="G1104" t="s">
        <v>2775</v>
      </c>
      <c r="H1104" t="s">
        <v>4842</v>
      </c>
      <c r="I1104" t="s">
        <v>733</v>
      </c>
      <c r="J1104">
        <v>373195736.55510992</v>
      </c>
    </row>
    <row r="1105" spans="1:10" x14ac:dyDescent="0.4">
      <c r="A1105">
        <v>200000975</v>
      </c>
      <c r="B1105" t="s">
        <v>1366</v>
      </c>
      <c r="C1105" t="s">
        <v>4648</v>
      </c>
      <c r="D1105" t="s">
        <v>2775</v>
      </c>
      <c r="F1105" t="s">
        <v>4843</v>
      </c>
      <c r="G1105" t="s">
        <v>2775</v>
      </c>
      <c r="H1105" t="s">
        <v>4843</v>
      </c>
      <c r="I1105" t="s">
        <v>733</v>
      </c>
      <c r="J1105">
        <v>1754657459.0027599</v>
      </c>
    </row>
    <row r="1106" spans="1:10" x14ac:dyDescent="0.4">
      <c r="A1106">
        <v>200000975</v>
      </c>
      <c r="B1106" t="s">
        <v>1366</v>
      </c>
      <c r="C1106" t="s">
        <v>4648</v>
      </c>
      <c r="D1106" t="s">
        <v>2775</v>
      </c>
      <c r="F1106" t="s">
        <v>4844</v>
      </c>
      <c r="G1106" t="s">
        <v>2775</v>
      </c>
      <c r="H1106" t="s">
        <v>4844</v>
      </c>
      <c r="I1106" t="s">
        <v>733</v>
      </c>
      <c r="J1106">
        <v>656132534.24465823</v>
      </c>
    </row>
    <row r="1107" spans="1:10" x14ac:dyDescent="0.4">
      <c r="A1107">
        <v>200000975</v>
      </c>
      <c r="B1107" t="s">
        <v>1366</v>
      </c>
      <c r="C1107" t="s">
        <v>4648</v>
      </c>
      <c r="D1107" t="s">
        <v>2775</v>
      </c>
      <c r="F1107" t="s">
        <v>4845</v>
      </c>
      <c r="G1107" t="s">
        <v>2775</v>
      </c>
      <c r="H1107" t="s">
        <v>4845</v>
      </c>
      <c r="I1107" t="s">
        <v>733</v>
      </c>
      <c r="J1107">
        <v>6858270698.8537493</v>
      </c>
    </row>
    <row r="1108" spans="1:10" x14ac:dyDescent="0.4">
      <c r="A1108">
        <v>200000975</v>
      </c>
      <c r="B1108" t="s">
        <v>1366</v>
      </c>
      <c r="C1108" t="s">
        <v>4648</v>
      </c>
      <c r="D1108" t="s">
        <v>2775</v>
      </c>
      <c r="F1108" t="s">
        <v>4846</v>
      </c>
      <c r="G1108" t="s">
        <v>2775</v>
      </c>
      <c r="H1108" t="s">
        <v>4846</v>
      </c>
      <c r="I1108" t="s">
        <v>733</v>
      </c>
      <c r="J1108">
        <v>71578781.681653708</v>
      </c>
    </row>
    <row r="1109" spans="1:10" x14ac:dyDescent="0.4">
      <c r="A1109">
        <v>200000975</v>
      </c>
      <c r="B1109" t="s">
        <v>1366</v>
      </c>
      <c r="C1109" t="s">
        <v>4648</v>
      </c>
      <c r="D1109" t="s">
        <v>2775</v>
      </c>
      <c r="F1109" t="s">
        <v>4847</v>
      </c>
      <c r="G1109" t="s">
        <v>2775</v>
      </c>
      <c r="H1109" t="s">
        <v>4847</v>
      </c>
      <c r="I1109" t="s">
        <v>733</v>
      </c>
      <c r="J1109">
        <v>30966103.098626081</v>
      </c>
    </row>
    <row r="1110" spans="1:10" x14ac:dyDescent="0.4">
      <c r="A1110">
        <v>200000975</v>
      </c>
      <c r="B1110" t="s">
        <v>1366</v>
      </c>
      <c r="C1110" t="s">
        <v>4648</v>
      </c>
      <c r="D1110" t="s">
        <v>2775</v>
      </c>
      <c r="F1110" t="s">
        <v>4848</v>
      </c>
      <c r="G1110" t="s">
        <v>2775</v>
      </c>
      <c r="H1110" t="s">
        <v>4848</v>
      </c>
      <c r="I1110" t="s">
        <v>733</v>
      </c>
      <c r="J1110">
        <v>133776692.5880907</v>
      </c>
    </row>
    <row r="1111" spans="1:10" x14ac:dyDescent="0.4">
      <c r="A1111">
        <v>200000975</v>
      </c>
      <c r="B1111" t="s">
        <v>1366</v>
      </c>
      <c r="C1111" t="s">
        <v>4648</v>
      </c>
      <c r="D1111" t="s">
        <v>2775</v>
      </c>
      <c r="F1111" t="s">
        <v>4849</v>
      </c>
      <c r="G1111" t="s">
        <v>2775</v>
      </c>
      <c r="H1111" t="s">
        <v>4849</v>
      </c>
      <c r="I1111" t="s">
        <v>733</v>
      </c>
      <c r="J1111">
        <v>587086238.05362654</v>
      </c>
    </row>
    <row r="1112" spans="1:10" x14ac:dyDescent="0.4">
      <c r="A1112">
        <v>200000975</v>
      </c>
      <c r="B1112" t="s">
        <v>1366</v>
      </c>
      <c r="C1112" t="s">
        <v>4648</v>
      </c>
      <c r="D1112" t="s">
        <v>2775</v>
      </c>
      <c r="F1112" t="s">
        <v>4850</v>
      </c>
      <c r="G1112" t="s">
        <v>2775</v>
      </c>
      <c r="H1112" t="s">
        <v>4850</v>
      </c>
      <c r="I1112" t="s">
        <v>733</v>
      </c>
      <c r="J1112">
        <v>86356110.245238841</v>
      </c>
    </row>
    <row r="1113" spans="1:10" x14ac:dyDescent="0.4">
      <c r="A1113">
        <v>200000975</v>
      </c>
      <c r="B1113" t="s">
        <v>1366</v>
      </c>
      <c r="C1113" t="s">
        <v>4648</v>
      </c>
      <c r="D1113" t="s">
        <v>2775</v>
      </c>
      <c r="F1113" t="s">
        <v>4851</v>
      </c>
      <c r="G1113" t="s">
        <v>2775</v>
      </c>
      <c r="H1113" t="s">
        <v>4851</v>
      </c>
      <c r="I1113" t="s">
        <v>733</v>
      </c>
      <c r="J1113">
        <v>936004613.24559116</v>
      </c>
    </row>
    <row r="1114" spans="1:10" x14ac:dyDescent="0.4">
      <c r="A1114">
        <v>200000975</v>
      </c>
      <c r="B1114" t="s">
        <v>1366</v>
      </c>
      <c r="C1114" t="s">
        <v>4648</v>
      </c>
      <c r="D1114" t="s">
        <v>2775</v>
      </c>
      <c r="F1114" t="s">
        <v>4852</v>
      </c>
      <c r="G1114" t="s">
        <v>2775</v>
      </c>
      <c r="H1114" t="s">
        <v>4852</v>
      </c>
      <c r="I1114" t="s">
        <v>733</v>
      </c>
      <c r="J1114">
        <v>265974260.03128111</v>
      </c>
    </row>
    <row r="1115" spans="1:10" x14ac:dyDescent="0.4">
      <c r="A1115">
        <v>200000975</v>
      </c>
      <c r="B1115" t="s">
        <v>1366</v>
      </c>
      <c r="C1115" t="s">
        <v>4648</v>
      </c>
      <c r="D1115" t="s">
        <v>2775</v>
      </c>
      <c r="F1115" t="s">
        <v>4853</v>
      </c>
      <c r="G1115" t="s">
        <v>2775</v>
      </c>
      <c r="H1115" t="s">
        <v>4853</v>
      </c>
      <c r="I1115" t="s">
        <v>733</v>
      </c>
      <c r="J1115">
        <v>319094055.1016866</v>
      </c>
    </row>
    <row r="1116" spans="1:10" x14ac:dyDescent="0.4">
      <c r="A1116">
        <v>200000975</v>
      </c>
      <c r="B1116" t="s">
        <v>1366</v>
      </c>
      <c r="C1116" t="s">
        <v>4648</v>
      </c>
      <c r="D1116" t="s">
        <v>2775</v>
      </c>
      <c r="F1116" t="s">
        <v>4854</v>
      </c>
      <c r="G1116" t="s">
        <v>2775</v>
      </c>
      <c r="H1116" t="s">
        <v>4854</v>
      </c>
      <c r="I1116" t="s">
        <v>733</v>
      </c>
      <c r="J1116">
        <v>141206715.28611931</v>
      </c>
    </row>
    <row r="1117" spans="1:10" x14ac:dyDescent="0.4">
      <c r="A1117">
        <v>200000975</v>
      </c>
      <c r="B1117" t="s">
        <v>1366</v>
      </c>
      <c r="C1117" t="s">
        <v>4648</v>
      </c>
      <c r="D1117" t="s">
        <v>2775</v>
      </c>
      <c r="F1117" t="s">
        <v>4855</v>
      </c>
      <c r="G1117" t="s">
        <v>2775</v>
      </c>
      <c r="H1117" t="s">
        <v>4855</v>
      </c>
      <c r="I1117" t="s">
        <v>733</v>
      </c>
      <c r="J1117">
        <v>806723437.53369224</v>
      </c>
    </row>
    <row r="1118" spans="1:10" x14ac:dyDescent="0.4">
      <c r="A1118">
        <v>200000975</v>
      </c>
      <c r="B1118" t="s">
        <v>1366</v>
      </c>
      <c r="C1118" t="s">
        <v>4648</v>
      </c>
      <c r="D1118" t="s">
        <v>2775</v>
      </c>
      <c r="F1118" t="s">
        <v>4590</v>
      </c>
      <c r="G1118" t="s">
        <v>2775</v>
      </c>
      <c r="H1118" t="s">
        <v>4590</v>
      </c>
      <c r="I1118" t="s">
        <v>733</v>
      </c>
      <c r="J1118">
        <v>3405533701.4564052</v>
      </c>
    </row>
    <row r="1119" spans="1:10" x14ac:dyDescent="0.4">
      <c r="A1119">
        <v>200000975</v>
      </c>
      <c r="B1119" t="s">
        <v>1366</v>
      </c>
      <c r="C1119" t="s">
        <v>4648</v>
      </c>
      <c r="D1119" t="s">
        <v>2775</v>
      </c>
      <c r="F1119" t="s">
        <v>4856</v>
      </c>
      <c r="G1119" t="s">
        <v>2775</v>
      </c>
      <c r="H1119" t="s">
        <v>4856</v>
      </c>
      <c r="I1119" t="s">
        <v>733</v>
      </c>
      <c r="J1119">
        <v>8860814.8564001936</v>
      </c>
    </row>
    <row r="1120" spans="1:10" x14ac:dyDescent="0.4">
      <c r="A1120">
        <v>200000975</v>
      </c>
      <c r="B1120" t="s">
        <v>1366</v>
      </c>
      <c r="C1120" t="s">
        <v>4648</v>
      </c>
      <c r="D1120" t="s">
        <v>2775</v>
      </c>
      <c r="F1120" t="s">
        <v>4857</v>
      </c>
      <c r="G1120" t="s">
        <v>2775</v>
      </c>
      <c r="H1120" t="s">
        <v>4857</v>
      </c>
      <c r="I1120" t="s">
        <v>733</v>
      </c>
      <c r="J1120">
        <v>224103675.42672759</v>
      </c>
    </row>
    <row r="1121" spans="1:10" x14ac:dyDescent="0.4">
      <c r="A1121">
        <v>200000975</v>
      </c>
      <c r="B1121" t="s">
        <v>1366</v>
      </c>
      <c r="C1121" t="s">
        <v>4648</v>
      </c>
      <c r="D1121" t="s">
        <v>2775</v>
      </c>
      <c r="F1121" t="s">
        <v>4858</v>
      </c>
      <c r="G1121" t="s">
        <v>2775</v>
      </c>
      <c r="H1121" t="s">
        <v>4858</v>
      </c>
      <c r="I1121" t="s">
        <v>733</v>
      </c>
      <c r="J1121">
        <v>315791165.75804323</v>
      </c>
    </row>
    <row r="1122" spans="1:10" x14ac:dyDescent="0.4">
      <c r="A1122">
        <v>200000975</v>
      </c>
      <c r="B1122" t="s">
        <v>1366</v>
      </c>
      <c r="C1122" t="s">
        <v>4648</v>
      </c>
      <c r="D1122" t="s">
        <v>2775</v>
      </c>
      <c r="F1122" t="s">
        <v>4859</v>
      </c>
      <c r="G1122" t="s">
        <v>2775</v>
      </c>
      <c r="H1122" t="s">
        <v>4859</v>
      </c>
      <c r="I1122" t="s">
        <v>733</v>
      </c>
      <c r="J1122">
        <v>159495090.42396969</v>
      </c>
    </row>
    <row r="1123" spans="1:10" x14ac:dyDescent="0.4">
      <c r="A1123">
        <v>200000975</v>
      </c>
      <c r="B1123" t="s">
        <v>1366</v>
      </c>
      <c r="C1123" t="s">
        <v>4648</v>
      </c>
      <c r="D1123" t="s">
        <v>2775</v>
      </c>
      <c r="F1123" t="s">
        <v>4860</v>
      </c>
      <c r="G1123" t="s">
        <v>2775</v>
      </c>
      <c r="H1123" t="s">
        <v>4860</v>
      </c>
      <c r="I1123" t="s">
        <v>733</v>
      </c>
      <c r="J1123">
        <v>721390456.2781173</v>
      </c>
    </row>
    <row r="1124" spans="1:10" x14ac:dyDescent="0.4">
      <c r="A1124">
        <v>200000975</v>
      </c>
      <c r="B1124" t="s">
        <v>1366</v>
      </c>
      <c r="C1124" t="s">
        <v>4648</v>
      </c>
      <c r="D1124" t="s">
        <v>2775</v>
      </c>
      <c r="F1124" t="s">
        <v>4861</v>
      </c>
      <c r="G1124" t="s">
        <v>2775</v>
      </c>
      <c r="H1124" t="s">
        <v>4861</v>
      </c>
      <c r="I1124" t="s">
        <v>733</v>
      </c>
      <c r="J1124">
        <v>14749280.504822589</v>
      </c>
    </row>
    <row r="1125" spans="1:10" x14ac:dyDescent="0.4">
      <c r="A1125">
        <v>200000975</v>
      </c>
      <c r="B1125" t="s">
        <v>1366</v>
      </c>
      <c r="C1125" t="s">
        <v>4648</v>
      </c>
      <c r="D1125" t="s">
        <v>2775</v>
      </c>
      <c r="F1125" t="s">
        <v>4862</v>
      </c>
      <c r="G1125" t="s">
        <v>2775</v>
      </c>
      <c r="H1125" t="s">
        <v>4862</v>
      </c>
      <c r="I1125" t="s">
        <v>733</v>
      </c>
      <c r="J1125">
        <v>237431815.9894565</v>
      </c>
    </row>
    <row r="1126" spans="1:10" x14ac:dyDescent="0.4">
      <c r="A1126">
        <v>200000975</v>
      </c>
      <c r="B1126" t="s">
        <v>1366</v>
      </c>
      <c r="C1126" t="s">
        <v>4648</v>
      </c>
      <c r="D1126" t="s">
        <v>2775</v>
      </c>
      <c r="F1126" t="s">
        <v>4863</v>
      </c>
      <c r="G1126" t="s">
        <v>2775</v>
      </c>
      <c r="H1126" t="s">
        <v>4863</v>
      </c>
      <c r="I1126" t="s">
        <v>733</v>
      </c>
      <c r="J1126">
        <v>11778606422.10202</v>
      </c>
    </row>
    <row r="1127" spans="1:10" x14ac:dyDescent="0.4">
      <c r="A1127">
        <v>200000975</v>
      </c>
      <c r="B1127" t="s">
        <v>1366</v>
      </c>
      <c r="C1127" t="s">
        <v>4648</v>
      </c>
      <c r="D1127" t="s">
        <v>2775</v>
      </c>
      <c r="F1127" t="s">
        <v>2815</v>
      </c>
      <c r="G1127" t="s">
        <v>2775</v>
      </c>
      <c r="H1127" t="s">
        <v>2815</v>
      </c>
      <c r="I1127" t="s">
        <v>733</v>
      </c>
      <c r="J1127">
        <v>1042982743.828959</v>
      </c>
    </row>
    <row r="1128" spans="1:10" x14ac:dyDescent="0.4">
      <c r="A1128">
        <v>200000975</v>
      </c>
      <c r="B1128" t="s">
        <v>1366</v>
      </c>
      <c r="C1128" t="s">
        <v>4648</v>
      </c>
      <c r="D1128" t="s">
        <v>2775</v>
      </c>
      <c r="F1128" t="s">
        <v>4864</v>
      </c>
      <c r="G1128" t="s">
        <v>2775</v>
      </c>
      <c r="H1128" t="s">
        <v>4864</v>
      </c>
      <c r="I1128" t="s">
        <v>733</v>
      </c>
      <c r="J1128">
        <v>17588374.571272809</v>
      </c>
    </row>
    <row r="1129" spans="1:10" x14ac:dyDescent="0.4">
      <c r="A1129">
        <v>200000975</v>
      </c>
      <c r="B1129" t="s">
        <v>1366</v>
      </c>
      <c r="C1129" t="s">
        <v>4648</v>
      </c>
      <c r="D1129" t="s">
        <v>2775</v>
      </c>
      <c r="F1129" t="s">
        <v>4865</v>
      </c>
      <c r="G1129" t="s">
        <v>2775</v>
      </c>
      <c r="H1129" t="s">
        <v>4865</v>
      </c>
      <c r="I1129" t="s">
        <v>733</v>
      </c>
      <c r="J1129">
        <v>66293403.468801521</v>
      </c>
    </row>
    <row r="1130" spans="1:10" x14ac:dyDescent="0.4">
      <c r="A1130">
        <v>200000975</v>
      </c>
      <c r="B1130" t="s">
        <v>1366</v>
      </c>
      <c r="C1130" t="s">
        <v>4648</v>
      </c>
      <c r="D1130" t="s">
        <v>2775</v>
      </c>
      <c r="F1130" t="s">
        <v>2816</v>
      </c>
      <c r="G1130" t="s">
        <v>2775</v>
      </c>
      <c r="H1130" t="s">
        <v>2816</v>
      </c>
      <c r="I1130" t="s">
        <v>733</v>
      </c>
      <c r="J1130">
        <v>5198488794.0451279</v>
      </c>
    </row>
    <row r="1131" spans="1:10" x14ac:dyDescent="0.4">
      <c r="A1131">
        <v>200000975</v>
      </c>
      <c r="B1131" t="s">
        <v>1366</v>
      </c>
      <c r="C1131" t="s">
        <v>4648</v>
      </c>
      <c r="D1131" t="s">
        <v>2775</v>
      </c>
      <c r="F1131" t="s">
        <v>4866</v>
      </c>
      <c r="G1131" t="s">
        <v>2775</v>
      </c>
      <c r="H1131" t="s">
        <v>4866</v>
      </c>
      <c r="I1131" t="s">
        <v>733</v>
      </c>
      <c r="J1131">
        <v>525371156.49483931</v>
      </c>
    </row>
    <row r="1132" spans="1:10" x14ac:dyDescent="0.4">
      <c r="A1132">
        <v>200000975</v>
      </c>
      <c r="B1132" t="s">
        <v>1366</v>
      </c>
      <c r="C1132" t="s">
        <v>4648</v>
      </c>
      <c r="D1132" t="s">
        <v>2775</v>
      </c>
      <c r="F1132" t="s">
        <v>4867</v>
      </c>
      <c r="G1132" t="s">
        <v>2775</v>
      </c>
      <c r="H1132" t="s">
        <v>4867</v>
      </c>
      <c r="I1132" t="s">
        <v>733</v>
      </c>
      <c r="J1132">
        <v>1177893996.0990059</v>
      </c>
    </row>
    <row r="1133" spans="1:10" x14ac:dyDescent="0.4">
      <c r="A1133">
        <v>200000975</v>
      </c>
      <c r="B1133" t="s">
        <v>1366</v>
      </c>
      <c r="C1133" t="s">
        <v>4648</v>
      </c>
      <c r="D1133" t="s">
        <v>2775</v>
      </c>
      <c r="F1133" t="s">
        <v>4868</v>
      </c>
      <c r="G1133" t="s">
        <v>2775</v>
      </c>
      <c r="H1133" t="s">
        <v>4868</v>
      </c>
      <c r="I1133" t="s">
        <v>733</v>
      </c>
      <c r="J1133">
        <v>8297399.0437109377</v>
      </c>
    </row>
    <row r="1134" spans="1:10" x14ac:dyDescent="0.4">
      <c r="A1134">
        <v>200000975</v>
      </c>
      <c r="B1134" t="s">
        <v>1366</v>
      </c>
      <c r="C1134" t="s">
        <v>4648</v>
      </c>
      <c r="D1134" t="s">
        <v>2775</v>
      </c>
      <c r="F1134" t="s">
        <v>4869</v>
      </c>
      <c r="G1134" t="s">
        <v>2775</v>
      </c>
      <c r="H1134" t="s">
        <v>4869</v>
      </c>
      <c r="I1134" t="s">
        <v>733</v>
      </c>
      <c r="J1134">
        <v>38024457.687715553</v>
      </c>
    </row>
    <row r="1135" spans="1:10" x14ac:dyDescent="0.4">
      <c r="A1135">
        <v>200000975</v>
      </c>
      <c r="B1135" t="s">
        <v>1366</v>
      </c>
      <c r="C1135" t="s">
        <v>4648</v>
      </c>
      <c r="D1135" t="s">
        <v>2775</v>
      </c>
      <c r="F1135" t="s">
        <v>4870</v>
      </c>
      <c r="G1135" t="s">
        <v>2775</v>
      </c>
      <c r="H1135" t="s">
        <v>4870</v>
      </c>
      <c r="I1135" t="s">
        <v>733</v>
      </c>
      <c r="J1135">
        <v>1138141969.5503399</v>
      </c>
    </row>
    <row r="1136" spans="1:10" x14ac:dyDescent="0.4">
      <c r="A1136">
        <v>200000975</v>
      </c>
      <c r="B1136" t="s">
        <v>1366</v>
      </c>
      <c r="C1136" t="s">
        <v>4648</v>
      </c>
      <c r="D1136" t="s">
        <v>2775</v>
      </c>
      <c r="F1136" t="s">
        <v>4871</v>
      </c>
      <c r="G1136" t="s">
        <v>2775</v>
      </c>
      <c r="H1136" t="s">
        <v>4871</v>
      </c>
      <c r="I1136" t="s">
        <v>733</v>
      </c>
      <c r="J1136">
        <v>26357862.71534827</v>
      </c>
    </row>
    <row r="1137" spans="1:10" x14ac:dyDescent="0.4">
      <c r="A1137">
        <v>200000975</v>
      </c>
      <c r="B1137" t="s">
        <v>1366</v>
      </c>
      <c r="C1137" t="s">
        <v>4648</v>
      </c>
      <c r="D1137" t="s">
        <v>2775</v>
      </c>
      <c r="F1137" t="s">
        <v>4872</v>
      </c>
      <c r="G1137" t="s">
        <v>2775</v>
      </c>
      <c r="H1137" t="s">
        <v>4872</v>
      </c>
      <c r="I1137" t="s">
        <v>733</v>
      </c>
      <c r="J1137">
        <v>362528972.19635361</v>
      </c>
    </row>
    <row r="1138" spans="1:10" x14ac:dyDescent="0.4">
      <c r="A1138">
        <v>200000975</v>
      </c>
      <c r="B1138" t="s">
        <v>1366</v>
      </c>
      <c r="C1138" t="s">
        <v>4648</v>
      </c>
      <c r="D1138" t="s">
        <v>2775</v>
      </c>
      <c r="F1138" t="s">
        <v>4873</v>
      </c>
      <c r="G1138" t="s">
        <v>2775</v>
      </c>
      <c r="H1138" t="s">
        <v>4873</v>
      </c>
      <c r="I1138" t="s">
        <v>733</v>
      </c>
      <c r="J1138">
        <v>221186450.70447201</v>
      </c>
    </row>
    <row r="1139" spans="1:10" x14ac:dyDescent="0.4">
      <c r="A1139">
        <v>200000975</v>
      </c>
      <c r="B1139" t="s">
        <v>1366</v>
      </c>
      <c r="C1139" t="s">
        <v>4648</v>
      </c>
      <c r="D1139" t="s">
        <v>2775</v>
      </c>
      <c r="F1139" t="s">
        <v>4874</v>
      </c>
      <c r="G1139" t="s">
        <v>2775</v>
      </c>
      <c r="H1139" t="s">
        <v>4874</v>
      </c>
      <c r="I1139" t="s">
        <v>733</v>
      </c>
      <c r="J1139">
        <v>59338956307.664787</v>
      </c>
    </row>
    <row r="1140" spans="1:10" x14ac:dyDescent="0.4">
      <c r="A1140">
        <v>200000975</v>
      </c>
      <c r="B1140" t="s">
        <v>1366</v>
      </c>
      <c r="C1140" t="s">
        <v>4648</v>
      </c>
      <c r="D1140" t="s">
        <v>2775</v>
      </c>
      <c r="F1140" t="s">
        <v>4875</v>
      </c>
      <c r="G1140" t="s">
        <v>2775</v>
      </c>
      <c r="H1140" t="s">
        <v>4875</v>
      </c>
      <c r="I1140" t="s">
        <v>733</v>
      </c>
      <c r="J1140">
        <v>1514806356.378886</v>
      </c>
    </row>
    <row r="1141" spans="1:10" x14ac:dyDescent="0.4">
      <c r="A1141">
        <v>200000975</v>
      </c>
      <c r="B1141" t="s">
        <v>1366</v>
      </c>
      <c r="C1141" t="s">
        <v>4648</v>
      </c>
      <c r="D1141" t="s">
        <v>2775</v>
      </c>
      <c r="F1141" t="s">
        <v>4876</v>
      </c>
      <c r="G1141" t="s">
        <v>2775</v>
      </c>
      <c r="H1141" t="s">
        <v>4876</v>
      </c>
      <c r="I1141" t="s">
        <v>733</v>
      </c>
      <c r="J1141">
        <v>113209180.8429713</v>
      </c>
    </row>
    <row r="1142" spans="1:10" x14ac:dyDescent="0.4">
      <c r="A1142">
        <v>200000975</v>
      </c>
      <c r="B1142" t="s">
        <v>1366</v>
      </c>
      <c r="C1142" t="s">
        <v>4648</v>
      </c>
      <c r="D1142" t="s">
        <v>2775</v>
      </c>
      <c r="F1142" t="s">
        <v>4877</v>
      </c>
      <c r="G1142" t="s">
        <v>2775</v>
      </c>
      <c r="H1142" t="s">
        <v>4877</v>
      </c>
      <c r="I1142" t="s">
        <v>733</v>
      </c>
      <c r="J1142">
        <v>44073803.22894302</v>
      </c>
    </row>
    <row r="1143" spans="1:10" x14ac:dyDescent="0.4">
      <c r="A1143">
        <v>200000975</v>
      </c>
      <c r="B1143" t="s">
        <v>1366</v>
      </c>
      <c r="C1143" t="s">
        <v>4648</v>
      </c>
      <c r="D1143" t="s">
        <v>2775</v>
      </c>
      <c r="F1143" t="s">
        <v>4878</v>
      </c>
      <c r="G1143" t="s">
        <v>2775</v>
      </c>
      <c r="H1143" t="s">
        <v>4878</v>
      </c>
      <c r="I1143" t="s">
        <v>733</v>
      </c>
      <c r="J1143">
        <v>32375945.53541638</v>
      </c>
    </row>
    <row r="1144" spans="1:10" x14ac:dyDescent="0.4">
      <c r="A1144">
        <v>200000975</v>
      </c>
      <c r="B1144" t="s">
        <v>1366</v>
      </c>
      <c r="C1144" t="s">
        <v>4648</v>
      </c>
      <c r="D1144" t="s">
        <v>2775</v>
      </c>
      <c r="F1144" t="s">
        <v>4879</v>
      </c>
      <c r="G1144" t="s">
        <v>2775</v>
      </c>
      <c r="H1144" t="s">
        <v>4879</v>
      </c>
      <c r="I1144" t="s">
        <v>733</v>
      </c>
      <c r="J1144">
        <v>32564440.628706738</v>
      </c>
    </row>
    <row r="1145" spans="1:10" x14ac:dyDescent="0.4">
      <c r="A1145">
        <v>200000975</v>
      </c>
      <c r="B1145" t="s">
        <v>1366</v>
      </c>
      <c r="C1145" t="s">
        <v>4648</v>
      </c>
      <c r="D1145" t="s">
        <v>2775</v>
      </c>
      <c r="F1145" t="s">
        <v>4880</v>
      </c>
      <c r="G1145" t="s">
        <v>2775</v>
      </c>
      <c r="H1145" t="s">
        <v>4880</v>
      </c>
      <c r="I1145" t="s">
        <v>733</v>
      </c>
      <c r="J1145">
        <v>3483450104.280807</v>
      </c>
    </row>
    <row r="1146" spans="1:10" x14ac:dyDescent="0.4">
      <c r="A1146">
        <v>200000975</v>
      </c>
      <c r="B1146" t="s">
        <v>1366</v>
      </c>
      <c r="C1146" t="s">
        <v>4648</v>
      </c>
      <c r="D1146" t="s">
        <v>2775</v>
      </c>
      <c r="F1146" t="s">
        <v>4881</v>
      </c>
      <c r="G1146" t="s">
        <v>2775</v>
      </c>
      <c r="H1146" t="s">
        <v>4881</v>
      </c>
      <c r="I1146" t="s">
        <v>733</v>
      </c>
      <c r="J1146">
        <v>307659671.15621561</v>
      </c>
    </row>
    <row r="1147" spans="1:10" x14ac:dyDescent="0.4">
      <c r="A1147">
        <v>200000975</v>
      </c>
      <c r="B1147" t="s">
        <v>1366</v>
      </c>
      <c r="C1147" t="s">
        <v>4648</v>
      </c>
      <c r="D1147" t="s">
        <v>2775</v>
      </c>
      <c r="F1147" t="s">
        <v>4882</v>
      </c>
      <c r="G1147" t="s">
        <v>2775</v>
      </c>
      <c r="H1147" t="s">
        <v>4882</v>
      </c>
      <c r="I1147" t="s">
        <v>733</v>
      </c>
      <c r="J1147">
        <v>1049561451.402966</v>
      </c>
    </row>
    <row r="1148" spans="1:10" x14ac:dyDescent="0.4">
      <c r="A1148">
        <v>200000975</v>
      </c>
      <c r="B1148" t="s">
        <v>1366</v>
      </c>
      <c r="C1148" t="s">
        <v>4648</v>
      </c>
      <c r="D1148" t="s">
        <v>2775</v>
      </c>
      <c r="F1148" t="s">
        <v>4883</v>
      </c>
      <c r="G1148" t="s">
        <v>2775</v>
      </c>
      <c r="H1148" t="s">
        <v>4883</v>
      </c>
      <c r="I1148" t="s">
        <v>733</v>
      </c>
      <c r="J1148">
        <v>3829590234.7043381</v>
      </c>
    </row>
    <row r="1149" spans="1:10" x14ac:dyDescent="0.4">
      <c r="A1149">
        <v>200000975</v>
      </c>
      <c r="B1149" t="s">
        <v>1366</v>
      </c>
      <c r="C1149" t="s">
        <v>4648</v>
      </c>
      <c r="D1149" t="s">
        <v>2775</v>
      </c>
      <c r="F1149" t="s">
        <v>4884</v>
      </c>
      <c r="G1149" t="s">
        <v>2775</v>
      </c>
      <c r="H1149" t="s">
        <v>4884</v>
      </c>
      <c r="I1149" t="s">
        <v>733</v>
      </c>
      <c r="J1149">
        <v>56959610.664330304</v>
      </c>
    </row>
    <row r="1150" spans="1:10" x14ac:dyDescent="0.4">
      <c r="A1150">
        <v>200000975</v>
      </c>
      <c r="B1150" t="s">
        <v>1366</v>
      </c>
      <c r="C1150" t="s">
        <v>4648</v>
      </c>
      <c r="D1150" t="s">
        <v>2775</v>
      </c>
      <c r="F1150" t="s">
        <v>4885</v>
      </c>
      <c r="G1150" t="s">
        <v>2775</v>
      </c>
      <c r="H1150" t="s">
        <v>4885</v>
      </c>
      <c r="I1150" t="s">
        <v>733</v>
      </c>
      <c r="J1150">
        <v>241256431.42248851</v>
      </c>
    </row>
    <row r="1151" spans="1:10" x14ac:dyDescent="0.4">
      <c r="A1151">
        <v>200000975</v>
      </c>
      <c r="B1151" t="s">
        <v>1366</v>
      </c>
      <c r="C1151" t="s">
        <v>4648</v>
      </c>
      <c r="D1151" t="s">
        <v>2775</v>
      </c>
      <c r="F1151" t="s">
        <v>4886</v>
      </c>
      <c r="G1151" t="s">
        <v>2775</v>
      </c>
      <c r="H1151" t="s">
        <v>4886</v>
      </c>
      <c r="I1151" t="s">
        <v>733</v>
      </c>
      <c r="J1151">
        <v>252113660.88178411</v>
      </c>
    </row>
    <row r="1152" spans="1:10" x14ac:dyDescent="0.4">
      <c r="A1152">
        <v>200000975</v>
      </c>
      <c r="B1152" t="s">
        <v>1366</v>
      </c>
      <c r="C1152" t="s">
        <v>4648</v>
      </c>
      <c r="D1152" t="s">
        <v>2775</v>
      </c>
      <c r="F1152" t="s">
        <v>4887</v>
      </c>
      <c r="G1152" t="s">
        <v>2775</v>
      </c>
      <c r="H1152" t="s">
        <v>4887</v>
      </c>
      <c r="I1152" t="s">
        <v>733</v>
      </c>
      <c r="J1152">
        <v>676006564.61223888</v>
      </c>
    </row>
    <row r="1153" spans="1:10" x14ac:dyDescent="0.4">
      <c r="A1153">
        <v>200000975</v>
      </c>
      <c r="B1153" t="s">
        <v>1366</v>
      </c>
      <c r="C1153" t="s">
        <v>4648</v>
      </c>
      <c r="D1153" t="s">
        <v>2775</v>
      </c>
      <c r="F1153" t="s">
        <v>4888</v>
      </c>
      <c r="G1153" t="s">
        <v>2775</v>
      </c>
      <c r="H1153" t="s">
        <v>4888</v>
      </c>
      <c r="I1153" t="s">
        <v>733</v>
      </c>
      <c r="J1153">
        <v>1107462330.1547151</v>
      </c>
    </row>
    <row r="1154" spans="1:10" x14ac:dyDescent="0.4">
      <c r="A1154">
        <v>200000975</v>
      </c>
      <c r="B1154" t="s">
        <v>1366</v>
      </c>
      <c r="C1154" t="s">
        <v>4648</v>
      </c>
      <c r="D1154" t="s">
        <v>2775</v>
      </c>
      <c r="F1154" t="s">
        <v>4889</v>
      </c>
      <c r="G1154" t="s">
        <v>2775</v>
      </c>
      <c r="H1154" t="s">
        <v>4889</v>
      </c>
      <c r="I1154" t="s">
        <v>733</v>
      </c>
      <c r="J1154">
        <v>1095904966.5667961</v>
      </c>
    </row>
    <row r="1155" spans="1:10" x14ac:dyDescent="0.4">
      <c r="A1155">
        <v>200000975</v>
      </c>
      <c r="B1155" t="s">
        <v>1366</v>
      </c>
      <c r="C1155" t="s">
        <v>4648</v>
      </c>
      <c r="D1155" t="s">
        <v>2775</v>
      </c>
      <c r="F1155" t="s">
        <v>4890</v>
      </c>
      <c r="G1155" t="s">
        <v>2775</v>
      </c>
      <c r="H1155" t="s">
        <v>4890</v>
      </c>
      <c r="I1155" t="s">
        <v>733</v>
      </c>
      <c r="J1155">
        <v>397387821.79149908</v>
      </c>
    </row>
    <row r="1156" spans="1:10" x14ac:dyDescent="0.4">
      <c r="A1156">
        <v>200000975</v>
      </c>
      <c r="B1156" t="s">
        <v>1366</v>
      </c>
      <c r="C1156" t="s">
        <v>4648</v>
      </c>
      <c r="D1156" t="s">
        <v>2775</v>
      </c>
      <c r="F1156" t="s">
        <v>4891</v>
      </c>
      <c r="G1156" t="s">
        <v>2775</v>
      </c>
      <c r="H1156" t="s">
        <v>4891</v>
      </c>
      <c r="I1156" t="s">
        <v>733</v>
      </c>
      <c r="J1156">
        <v>743748294.96741152</v>
      </c>
    </row>
    <row r="1157" spans="1:10" x14ac:dyDescent="0.4">
      <c r="A1157">
        <v>200000975</v>
      </c>
      <c r="B1157" t="s">
        <v>1366</v>
      </c>
      <c r="C1157" t="s">
        <v>4648</v>
      </c>
      <c r="D1157" t="s">
        <v>2775</v>
      </c>
      <c r="F1157" t="s">
        <v>4892</v>
      </c>
      <c r="G1157" t="s">
        <v>2775</v>
      </c>
      <c r="H1157" t="s">
        <v>4892</v>
      </c>
      <c r="I1157" t="s">
        <v>733</v>
      </c>
      <c r="J1157">
        <v>656562143.31981933</v>
      </c>
    </row>
    <row r="1158" spans="1:10" x14ac:dyDescent="0.4">
      <c r="A1158">
        <v>200000975</v>
      </c>
      <c r="B1158" t="s">
        <v>1366</v>
      </c>
      <c r="C1158" t="s">
        <v>4648</v>
      </c>
      <c r="D1158" t="s">
        <v>2775</v>
      </c>
      <c r="F1158" t="s">
        <v>4893</v>
      </c>
      <c r="G1158" t="s">
        <v>2775</v>
      </c>
      <c r="H1158" t="s">
        <v>4893</v>
      </c>
      <c r="I1158" t="s">
        <v>733</v>
      </c>
      <c r="J1158">
        <v>2347762889.1783862</v>
      </c>
    </row>
    <row r="1159" spans="1:10" x14ac:dyDescent="0.4">
      <c r="A1159">
        <v>200000975</v>
      </c>
      <c r="B1159" t="s">
        <v>1366</v>
      </c>
      <c r="C1159" t="s">
        <v>4648</v>
      </c>
      <c r="D1159" t="s">
        <v>2775</v>
      </c>
      <c r="F1159" t="s">
        <v>4894</v>
      </c>
      <c r="G1159" t="s">
        <v>2775</v>
      </c>
      <c r="H1159" t="s">
        <v>4894</v>
      </c>
      <c r="I1159" t="s">
        <v>733</v>
      </c>
      <c r="J1159">
        <v>49479354.914622009</v>
      </c>
    </row>
    <row r="1160" spans="1:10" x14ac:dyDescent="0.4">
      <c r="A1160">
        <v>200000975</v>
      </c>
      <c r="B1160" t="s">
        <v>1366</v>
      </c>
      <c r="C1160" t="s">
        <v>4648</v>
      </c>
      <c r="D1160" t="s">
        <v>2775</v>
      </c>
      <c r="F1160" t="s">
        <v>4895</v>
      </c>
      <c r="G1160" t="s">
        <v>2775</v>
      </c>
      <c r="H1160" t="s">
        <v>4895</v>
      </c>
      <c r="I1160" t="s">
        <v>733</v>
      </c>
      <c r="J1160">
        <v>44195602.312534347</v>
      </c>
    </row>
    <row r="1161" spans="1:10" x14ac:dyDescent="0.4">
      <c r="A1161">
        <v>200000975</v>
      </c>
      <c r="B1161" t="s">
        <v>1366</v>
      </c>
      <c r="C1161" t="s">
        <v>4648</v>
      </c>
      <c r="D1161" t="s">
        <v>2775</v>
      </c>
      <c r="F1161" t="s">
        <v>4896</v>
      </c>
      <c r="G1161" t="s">
        <v>2775</v>
      </c>
      <c r="H1161" t="s">
        <v>4896</v>
      </c>
      <c r="I1161" t="s">
        <v>733</v>
      </c>
      <c r="J1161">
        <v>8839120.4625068679</v>
      </c>
    </row>
    <row r="1162" spans="1:10" x14ac:dyDescent="0.4">
      <c r="A1162">
        <v>200000975</v>
      </c>
      <c r="B1162" t="s">
        <v>1366</v>
      </c>
      <c r="C1162" t="s">
        <v>4648</v>
      </c>
      <c r="D1162" t="s">
        <v>2775</v>
      </c>
      <c r="F1162" t="s">
        <v>4897</v>
      </c>
      <c r="G1162" t="s">
        <v>2775</v>
      </c>
      <c r="H1162" t="s">
        <v>4897</v>
      </c>
      <c r="I1162" t="s">
        <v>733</v>
      </c>
      <c r="J1162">
        <v>132737174.1526438</v>
      </c>
    </row>
    <row r="1163" spans="1:10" x14ac:dyDescent="0.4">
      <c r="A1163">
        <v>200000975</v>
      </c>
      <c r="B1163" t="s">
        <v>1366</v>
      </c>
      <c r="C1163" t="s">
        <v>4648</v>
      </c>
      <c r="D1163" t="s">
        <v>2775</v>
      </c>
      <c r="F1163" t="s">
        <v>4898</v>
      </c>
      <c r="G1163" t="s">
        <v>2775</v>
      </c>
      <c r="H1163" t="s">
        <v>4898</v>
      </c>
      <c r="I1163" t="s">
        <v>733</v>
      </c>
      <c r="J1163">
        <v>506500133.75442278</v>
      </c>
    </row>
    <row r="1164" spans="1:10" x14ac:dyDescent="0.4">
      <c r="A1164">
        <v>200000975</v>
      </c>
      <c r="B1164" t="s">
        <v>1366</v>
      </c>
      <c r="C1164" t="s">
        <v>4648</v>
      </c>
      <c r="D1164" t="s">
        <v>2775</v>
      </c>
      <c r="F1164" t="s">
        <v>4899</v>
      </c>
      <c r="G1164" t="s">
        <v>2775</v>
      </c>
      <c r="H1164" t="s">
        <v>4899</v>
      </c>
      <c r="I1164" t="s">
        <v>733</v>
      </c>
      <c r="J1164">
        <v>47369400.427089557</v>
      </c>
    </row>
    <row r="1165" spans="1:10" x14ac:dyDescent="0.4">
      <c r="A1165">
        <v>200000975</v>
      </c>
      <c r="B1165" t="s">
        <v>1366</v>
      </c>
      <c r="C1165" t="s">
        <v>4648</v>
      </c>
      <c r="D1165" t="s">
        <v>2775</v>
      </c>
      <c r="F1165" t="s">
        <v>4900</v>
      </c>
      <c r="G1165" t="s">
        <v>2775</v>
      </c>
      <c r="H1165" t="s">
        <v>4900</v>
      </c>
      <c r="I1165" t="s">
        <v>733</v>
      </c>
      <c r="J1165">
        <v>198222352.55043441</v>
      </c>
    </row>
    <row r="1166" spans="1:10" x14ac:dyDescent="0.4">
      <c r="A1166">
        <v>200000975</v>
      </c>
      <c r="B1166" t="s">
        <v>1366</v>
      </c>
      <c r="C1166" t="s">
        <v>4648</v>
      </c>
      <c r="D1166" t="s">
        <v>2775</v>
      </c>
      <c r="F1166" t="s">
        <v>4901</v>
      </c>
      <c r="G1166" t="s">
        <v>2775</v>
      </c>
      <c r="H1166" t="s">
        <v>4901</v>
      </c>
      <c r="I1166" t="s">
        <v>733</v>
      </c>
      <c r="J1166">
        <v>922458269.61216116</v>
      </c>
    </row>
    <row r="1167" spans="1:10" x14ac:dyDescent="0.4">
      <c r="A1167">
        <v>200000975</v>
      </c>
      <c r="B1167" t="s">
        <v>1366</v>
      </c>
      <c r="C1167" t="s">
        <v>4648</v>
      </c>
      <c r="D1167" t="s">
        <v>2775</v>
      </c>
      <c r="F1167" t="s">
        <v>4902</v>
      </c>
      <c r="G1167" t="s">
        <v>2775</v>
      </c>
      <c r="H1167" t="s">
        <v>4902</v>
      </c>
      <c r="I1167" t="s">
        <v>733</v>
      </c>
      <c r="J1167">
        <v>91124589.931061298</v>
      </c>
    </row>
    <row r="1168" spans="1:10" x14ac:dyDescent="0.4">
      <c r="A1168">
        <v>200000975</v>
      </c>
      <c r="B1168" t="s">
        <v>1366</v>
      </c>
      <c r="C1168" t="s">
        <v>4648</v>
      </c>
      <c r="D1168" t="s">
        <v>2775</v>
      </c>
      <c r="F1168" t="s">
        <v>4903</v>
      </c>
      <c r="G1168" t="s">
        <v>2775</v>
      </c>
      <c r="H1168" t="s">
        <v>4903</v>
      </c>
      <c r="I1168" t="s">
        <v>733</v>
      </c>
      <c r="J1168">
        <v>377060214.21099508</v>
      </c>
    </row>
    <row r="1169" spans="1:10" x14ac:dyDescent="0.4">
      <c r="A1169">
        <v>200000975</v>
      </c>
      <c r="B1169" t="s">
        <v>1366</v>
      </c>
      <c r="C1169" t="s">
        <v>4648</v>
      </c>
      <c r="D1169" t="s">
        <v>2775</v>
      </c>
      <c r="F1169" t="s">
        <v>4904</v>
      </c>
      <c r="G1169" t="s">
        <v>2775</v>
      </c>
      <c r="H1169" t="s">
        <v>4904</v>
      </c>
      <c r="I1169" t="s">
        <v>733</v>
      </c>
      <c r="J1169">
        <v>652768362.06159043</v>
      </c>
    </row>
    <row r="1170" spans="1:10" x14ac:dyDescent="0.4">
      <c r="A1170">
        <v>200000975</v>
      </c>
      <c r="B1170" t="s">
        <v>1366</v>
      </c>
      <c r="C1170" t="s">
        <v>4648</v>
      </c>
      <c r="D1170" t="s">
        <v>2775</v>
      </c>
      <c r="F1170" t="s">
        <v>4905</v>
      </c>
      <c r="G1170" t="s">
        <v>2775</v>
      </c>
      <c r="H1170" t="s">
        <v>4905</v>
      </c>
      <c r="I1170" t="s">
        <v>733</v>
      </c>
      <c r="J1170">
        <v>595860535.81090605</v>
      </c>
    </row>
    <row r="1171" spans="1:10" x14ac:dyDescent="0.4">
      <c r="A1171">
        <v>200000975</v>
      </c>
      <c r="B1171" t="s">
        <v>1366</v>
      </c>
      <c r="C1171" t="s">
        <v>4648</v>
      </c>
      <c r="D1171" t="s">
        <v>2775</v>
      </c>
      <c r="F1171" t="s">
        <v>4906</v>
      </c>
      <c r="G1171" t="s">
        <v>2775</v>
      </c>
      <c r="H1171" t="s">
        <v>4906</v>
      </c>
      <c r="I1171" t="s">
        <v>733</v>
      </c>
      <c r="J1171">
        <v>50614113.569453828</v>
      </c>
    </row>
    <row r="1172" spans="1:10" x14ac:dyDescent="0.4">
      <c r="A1172">
        <v>200000975</v>
      </c>
      <c r="B1172" t="s">
        <v>1366</v>
      </c>
      <c r="C1172" t="s">
        <v>4648</v>
      </c>
      <c r="D1172" t="s">
        <v>2775</v>
      </c>
      <c r="F1172" t="s">
        <v>4907</v>
      </c>
      <c r="G1172" t="s">
        <v>2775</v>
      </c>
      <c r="H1172" t="s">
        <v>4907</v>
      </c>
      <c r="I1172" t="s">
        <v>733</v>
      </c>
      <c r="J1172">
        <v>35369224.915360928</v>
      </c>
    </row>
    <row r="1173" spans="1:10" x14ac:dyDescent="0.4">
      <c r="A1173">
        <v>200000975</v>
      </c>
      <c r="B1173" t="s">
        <v>1366</v>
      </c>
      <c r="C1173" t="s">
        <v>4648</v>
      </c>
      <c r="D1173" t="s">
        <v>2775</v>
      </c>
      <c r="F1173" t="s">
        <v>4908</v>
      </c>
      <c r="G1173" t="s">
        <v>2775</v>
      </c>
      <c r="H1173" t="s">
        <v>4908</v>
      </c>
      <c r="I1173" t="s">
        <v>733</v>
      </c>
      <c r="J1173">
        <v>11571895.157171659</v>
      </c>
    </row>
    <row r="1174" spans="1:10" x14ac:dyDescent="0.4">
      <c r="A1174">
        <v>200000975</v>
      </c>
      <c r="B1174" t="s">
        <v>1366</v>
      </c>
      <c r="C1174" t="s">
        <v>4648</v>
      </c>
      <c r="D1174" t="s">
        <v>2775</v>
      </c>
      <c r="F1174" t="s">
        <v>4909</v>
      </c>
      <c r="G1174" t="s">
        <v>2775</v>
      </c>
      <c r="H1174" t="s">
        <v>4909</v>
      </c>
      <c r="I1174" t="s">
        <v>733</v>
      </c>
      <c r="J1174">
        <v>1399136890.123898</v>
      </c>
    </row>
    <row r="1175" spans="1:10" x14ac:dyDescent="0.4">
      <c r="A1175">
        <v>200000975</v>
      </c>
      <c r="B1175" t="s">
        <v>1366</v>
      </c>
      <c r="C1175" t="s">
        <v>4648</v>
      </c>
      <c r="D1175" t="s">
        <v>2775</v>
      </c>
      <c r="F1175" t="s">
        <v>4910</v>
      </c>
      <c r="G1175" t="s">
        <v>2775</v>
      </c>
      <c r="H1175" t="s">
        <v>4910</v>
      </c>
      <c r="I1175" t="s">
        <v>733</v>
      </c>
      <c r="J1175">
        <v>8989155984.4898109</v>
      </c>
    </row>
    <row r="1176" spans="1:10" x14ac:dyDescent="0.4">
      <c r="A1176">
        <v>200000975</v>
      </c>
      <c r="B1176" t="s">
        <v>1366</v>
      </c>
      <c r="C1176" t="s">
        <v>4648</v>
      </c>
      <c r="D1176" t="s">
        <v>2775</v>
      </c>
      <c r="F1176" t="s">
        <v>4911</v>
      </c>
      <c r="G1176" t="s">
        <v>2775</v>
      </c>
      <c r="H1176" t="s">
        <v>4911</v>
      </c>
      <c r="I1176" t="s">
        <v>733</v>
      </c>
      <c r="J1176">
        <v>2378623898.429214</v>
      </c>
    </row>
    <row r="1177" spans="1:10" x14ac:dyDescent="0.4">
      <c r="A1177">
        <v>200000975</v>
      </c>
      <c r="B1177" t="s">
        <v>1366</v>
      </c>
      <c r="C1177" t="s">
        <v>4648</v>
      </c>
      <c r="D1177" t="s">
        <v>2775</v>
      </c>
      <c r="F1177" t="s">
        <v>4912</v>
      </c>
      <c r="G1177" t="s">
        <v>2775</v>
      </c>
      <c r="H1177" t="s">
        <v>4912</v>
      </c>
      <c r="I1177" t="s">
        <v>733</v>
      </c>
      <c r="J1177">
        <v>261349078.87761521</v>
      </c>
    </row>
    <row r="1178" spans="1:10" x14ac:dyDescent="0.4">
      <c r="A1178">
        <v>200000975</v>
      </c>
      <c r="B1178" t="s">
        <v>1366</v>
      </c>
      <c r="C1178" t="s">
        <v>4648</v>
      </c>
      <c r="D1178" t="s">
        <v>2775</v>
      </c>
      <c r="F1178" t="s">
        <v>4913</v>
      </c>
      <c r="G1178" t="s">
        <v>2775</v>
      </c>
      <c r="H1178" t="s">
        <v>4913</v>
      </c>
      <c r="I1178" t="s">
        <v>733</v>
      </c>
      <c r="J1178">
        <v>104308532.49766961</v>
      </c>
    </row>
    <row r="1179" spans="1:10" x14ac:dyDescent="0.4">
      <c r="A1179">
        <v>200000975</v>
      </c>
      <c r="B1179" t="s">
        <v>1366</v>
      </c>
      <c r="C1179" t="s">
        <v>4648</v>
      </c>
      <c r="D1179" t="s">
        <v>2775</v>
      </c>
      <c r="F1179" t="s">
        <v>4914</v>
      </c>
      <c r="G1179" t="s">
        <v>2775</v>
      </c>
      <c r="H1179" t="s">
        <v>4914</v>
      </c>
      <c r="I1179" t="s">
        <v>733</v>
      </c>
      <c r="J1179">
        <v>124646933.30352969</v>
      </c>
    </row>
    <row r="1180" spans="1:10" x14ac:dyDescent="0.4">
      <c r="A1180">
        <v>200000975</v>
      </c>
      <c r="B1180" t="s">
        <v>1366</v>
      </c>
      <c r="C1180" t="s">
        <v>4648</v>
      </c>
      <c r="D1180" t="s">
        <v>2775</v>
      </c>
      <c r="F1180" t="s">
        <v>4915</v>
      </c>
      <c r="G1180" t="s">
        <v>2775</v>
      </c>
      <c r="H1180" t="s">
        <v>4915</v>
      </c>
      <c r="I1180" t="s">
        <v>733</v>
      </c>
      <c r="J1180">
        <v>963679408.58919013</v>
      </c>
    </row>
    <row r="1181" spans="1:10" x14ac:dyDescent="0.4">
      <c r="A1181">
        <v>200000975</v>
      </c>
      <c r="B1181" t="s">
        <v>1366</v>
      </c>
      <c r="C1181" t="s">
        <v>4648</v>
      </c>
      <c r="D1181" t="s">
        <v>2775</v>
      </c>
      <c r="F1181" t="s">
        <v>4916</v>
      </c>
      <c r="G1181" t="s">
        <v>2775</v>
      </c>
      <c r="H1181" t="s">
        <v>4916</v>
      </c>
      <c r="I1181" t="s">
        <v>733</v>
      </c>
      <c r="J1181">
        <v>18418554.196783159</v>
      </c>
    </row>
    <row r="1182" spans="1:10" x14ac:dyDescent="0.4">
      <c r="A1182">
        <v>200000975</v>
      </c>
      <c r="B1182" t="s">
        <v>1366</v>
      </c>
      <c r="C1182" t="s">
        <v>4648</v>
      </c>
      <c r="D1182" t="s">
        <v>2775</v>
      </c>
      <c r="F1182" t="s">
        <v>4917</v>
      </c>
      <c r="G1182" t="s">
        <v>2775</v>
      </c>
      <c r="H1182" t="s">
        <v>4917</v>
      </c>
      <c r="I1182" t="s">
        <v>733</v>
      </c>
      <c r="J1182">
        <v>72466385.839091286</v>
      </c>
    </row>
    <row r="1183" spans="1:10" x14ac:dyDescent="0.4">
      <c r="A1183">
        <v>200000975</v>
      </c>
      <c r="B1183" t="s">
        <v>1366</v>
      </c>
      <c r="C1183" t="s">
        <v>4648</v>
      </c>
      <c r="D1183" t="s">
        <v>2775</v>
      </c>
      <c r="F1183" t="s">
        <v>4918</v>
      </c>
      <c r="G1183" t="s">
        <v>2775</v>
      </c>
      <c r="H1183" t="s">
        <v>4918</v>
      </c>
      <c r="I1183" t="s">
        <v>733</v>
      </c>
      <c r="J1183">
        <v>173409641.6885308</v>
      </c>
    </row>
    <row r="1184" spans="1:10" x14ac:dyDescent="0.4">
      <c r="A1184">
        <v>200000975</v>
      </c>
      <c r="B1184" t="s">
        <v>1366</v>
      </c>
      <c r="C1184" t="s">
        <v>4648</v>
      </c>
      <c r="D1184" t="s">
        <v>2775</v>
      </c>
      <c r="F1184" t="s">
        <v>4919</v>
      </c>
      <c r="G1184" t="s">
        <v>2775</v>
      </c>
      <c r="H1184" t="s">
        <v>4919</v>
      </c>
      <c r="I1184" t="s">
        <v>733</v>
      </c>
      <c r="J1184">
        <v>81252421.570331961</v>
      </c>
    </row>
    <row r="1185" spans="1:10" x14ac:dyDescent="0.4">
      <c r="A1185">
        <v>200000975</v>
      </c>
      <c r="B1185" t="s">
        <v>1366</v>
      </c>
      <c r="C1185" t="s">
        <v>4648</v>
      </c>
      <c r="D1185" t="s">
        <v>2775</v>
      </c>
      <c r="F1185" t="s">
        <v>4920</v>
      </c>
      <c r="G1185" t="s">
        <v>2775</v>
      </c>
      <c r="H1185" t="s">
        <v>4920</v>
      </c>
      <c r="I1185" t="s">
        <v>733</v>
      </c>
      <c r="J1185">
        <v>3001659414.084672</v>
      </c>
    </row>
    <row r="1186" spans="1:10" x14ac:dyDescent="0.4">
      <c r="A1186">
        <v>200000975</v>
      </c>
      <c r="B1186" t="s">
        <v>1366</v>
      </c>
      <c r="C1186" t="s">
        <v>4648</v>
      </c>
      <c r="D1186" t="s">
        <v>2775</v>
      </c>
      <c r="F1186" t="s">
        <v>4921</v>
      </c>
      <c r="G1186" t="s">
        <v>2775</v>
      </c>
      <c r="H1186" t="s">
        <v>4921</v>
      </c>
      <c r="I1186" t="s">
        <v>733</v>
      </c>
      <c r="J1186">
        <v>71594382.397955894</v>
      </c>
    </row>
    <row r="1187" spans="1:10" x14ac:dyDescent="0.4">
      <c r="A1187">
        <v>200000975</v>
      </c>
      <c r="B1187" t="s">
        <v>1366</v>
      </c>
      <c r="C1187" t="s">
        <v>4648</v>
      </c>
      <c r="D1187" t="s">
        <v>2775</v>
      </c>
      <c r="F1187" t="s">
        <v>4922</v>
      </c>
      <c r="G1187" t="s">
        <v>2775</v>
      </c>
      <c r="H1187" t="s">
        <v>4922</v>
      </c>
      <c r="I1187" t="s">
        <v>733</v>
      </c>
      <c r="J1187">
        <v>321620859.90418828</v>
      </c>
    </row>
    <row r="1188" spans="1:10" x14ac:dyDescent="0.4">
      <c r="A1188">
        <v>200000975</v>
      </c>
      <c r="B1188" t="s">
        <v>1366</v>
      </c>
      <c r="C1188" t="s">
        <v>4648</v>
      </c>
      <c r="D1188" t="s">
        <v>2775</v>
      </c>
      <c r="F1188" t="s">
        <v>4923</v>
      </c>
      <c r="G1188" t="s">
        <v>2775</v>
      </c>
      <c r="H1188" t="s">
        <v>4923</v>
      </c>
      <c r="I1188" t="s">
        <v>733</v>
      </c>
      <c r="J1188">
        <v>181359437.13843429</v>
      </c>
    </row>
    <row r="1189" spans="1:10" x14ac:dyDescent="0.4">
      <c r="A1189">
        <v>200000975</v>
      </c>
      <c r="B1189" t="s">
        <v>1366</v>
      </c>
      <c r="C1189" t="s">
        <v>4648</v>
      </c>
      <c r="D1189" t="s">
        <v>2775</v>
      </c>
      <c r="F1189" t="s">
        <v>4924</v>
      </c>
      <c r="G1189" t="s">
        <v>2775</v>
      </c>
      <c r="H1189" t="s">
        <v>4924</v>
      </c>
      <c r="I1189" t="s">
        <v>733</v>
      </c>
      <c r="J1189">
        <v>496478430.49074042</v>
      </c>
    </row>
    <row r="1190" spans="1:10" x14ac:dyDescent="0.4">
      <c r="A1190">
        <v>200000975</v>
      </c>
      <c r="B1190" t="s">
        <v>1366</v>
      </c>
      <c r="C1190" t="s">
        <v>4648</v>
      </c>
      <c r="D1190" t="s">
        <v>2775</v>
      </c>
      <c r="F1190" t="s">
        <v>4925</v>
      </c>
      <c r="G1190" t="s">
        <v>2775</v>
      </c>
      <c r="H1190" t="s">
        <v>4925</v>
      </c>
      <c r="I1190" t="s">
        <v>733</v>
      </c>
      <c r="J1190">
        <v>2835773451.7260842</v>
      </c>
    </row>
    <row r="1191" spans="1:10" x14ac:dyDescent="0.4">
      <c r="A1191">
        <v>200000975</v>
      </c>
      <c r="B1191" t="s">
        <v>1366</v>
      </c>
      <c r="C1191" t="s">
        <v>4648</v>
      </c>
      <c r="D1191" t="s">
        <v>2775</v>
      </c>
      <c r="F1191" t="s">
        <v>4926</v>
      </c>
      <c r="G1191" t="s">
        <v>2775</v>
      </c>
      <c r="H1191" t="s">
        <v>4926</v>
      </c>
      <c r="I1191" t="s">
        <v>733</v>
      </c>
      <c r="J1191">
        <v>155308256.10800701</v>
      </c>
    </row>
    <row r="1192" spans="1:10" x14ac:dyDescent="0.4">
      <c r="A1192">
        <v>200000975</v>
      </c>
      <c r="B1192" t="s">
        <v>1366</v>
      </c>
      <c r="C1192" t="s">
        <v>4648</v>
      </c>
      <c r="D1192" t="s">
        <v>2775</v>
      </c>
      <c r="F1192" t="s">
        <v>4927</v>
      </c>
      <c r="G1192" t="s">
        <v>2775</v>
      </c>
      <c r="H1192" t="s">
        <v>4927</v>
      </c>
      <c r="I1192" t="s">
        <v>733</v>
      </c>
      <c r="J1192">
        <v>101025301.48567</v>
      </c>
    </row>
    <row r="1193" spans="1:10" x14ac:dyDescent="0.4">
      <c r="A1193">
        <v>200000975</v>
      </c>
      <c r="B1193" t="s">
        <v>1366</v>
      </c>
      <c r="C1193" t="s">
        <v>4648</v>
      </c>
      <c r="D1193" t="s">
        <v>2775</v>
      </c>
      <c r="F1193" t="s">
        <v>4928</v>
      </c>
      <c r="G1193" t="s">
        <v>2775</v>
      </c>
      <c r="H1193" t="s">
        <v>4928</v>
      </c>
      <c r="I1193" t="s">
        <v>733</v>
      </c>
      <c r="J1193">
        <v>559891651.48189759</v>
      </c>
    </row>
    <row r="1194" spans="1:10" x14ac:dyDescent="0.4">
      <c r="A1194">
        <v>200000975</v>
      </c>
      <c r="B1194" t="s">
        <v>1366</v>
      </c>
      <c r="C1194" t="s">
        <v>4648</v>
      </c>
      <c r="D1194" t="s">
        <v>2775</v>
      </c>
      <c r="F1194" t="s">
        <v>4929</v>
      </c>
      <c r="G1194" t="s">
        <v>2775</v>
      </c>
      <c r="H1194" t="s">
        <v>4929</v>
      </c>
      <c r="I1194" t="s">
        <v>733</v>
      </c>
      <c r="J1194">
        <v>16804310.83925448</v>
      </c>
    </row>
    <row r="1195" spans="1:10" x14ac:dyDescent="0.4">
      <c r="A1195">
        <v>200000975</v>
      </c>
      <c r="B1195" t="s">
        <v>1366</v>
      </c>
      <c r="C1195" t="s">
        <v>4648</v>
      </c>
      <c r="D1195" t="s">
        <v>2775</v>
      </c>
      <c r="F1195" t="s">
        <v>4930</v>
      </c>
      <c r="G1195" t="s">
        <v>2775</v>
      </c>
      <c r="H1195" t="s">
        <v>4930</v>
      </c>
      <c r="I1195" t="s">
        <v>733</v>
      </c>
      <c r="J1195">
        <v>682982688.87910199</v>
      </c>
    </row>
    <row r="1196" spans="1:10" x14ac:dyDescent="0.4">
      <c r="A1196">
        <v>200000975</v>
      </c>
      <c r="B1196" t="s">
        <v>1366</v>
      </c>
      <c r="C1196" t="s">
        <v>4648</v>
      </c>
      <c r="D1196" t="s">
        <v>2775</v>
      </c>
      <c r="F1196" t="s">
        <v>4931</v>
      </c>
      <c r="G1196" t="s">
        <v>2775</v>
      </c>
      <c r="H1196" t="s">
        <v>4931</v>
      </c>
      <c r="I1196" t="s">
        <v>733</v>
      </c>
      <c r="J1196">
        <v>4612162191.474062</v>
      </c>
    </row>
    <row r="1197" spans="1:10" x14ac:dyDescent="0.4">
      <c r="A1197">
        <v>200000975</v>
      </c>
      <c r="B1197" t="s">
        <v>1366</v>
      </c>
      <c r="C1197" t="s">
        <v>4648</v>
      </c>
      <c r="D1197" t="s">
        <v>2775</v>
      </c>
      <c r="F1197" t="s">
        <v>4932</v>
      </c>
      <c r="G1197" t="s">
        <v>2775</v>
      </c>
      <c r="H1197" t="s">
        <v>4932</v>
      </c>
      <c r="I1197" t="s">
        <v>733</v>
      </c>
      <c r="J1197">
        <v>347940650.89287192</v>
      </c>
    </row>
    <row r="1198" spans="1:10" x14ac:dyDescent="0.4">
      <c r="A1198">
        <v>200000975</v>
      </c>
      <c r="B1198" t="s">
        <v>1366</v>
      </c>
      <c r="C1198" t="s">
        <v>4648</v>
      </c>
      <c r="D1198" t="s">
        <v>2775</v>
      </c>
      <c r="F1198" t="s">
        <v>4933</v>
      </c>
      <c r="G1198" t="s">
        <v>2775</v>
      </c>
      <c r="H1198" t="s">
        <v>4933</v>
      </c>
      <c r="I1198" t="s">
        <v>733</v>
      </c>
      <c r="J1198">
        <v>21370382.36360015</v>
      </c>
    </row>
    <row r="1199" spans="1:10" x14ac:dyDescent="0.4">
      <c r="A1199">
        <v>200000975</v>
      </c>
      <c r="B1199" t="s">
        <v>1366</v>
      </c>
      <c r="C1199" t="s">
        <v>4648</v>
      </c>
      <c r="D1199" t="s">
        <v>2775</v>
      </c>
      <c r="F1199" t="s">
        <v>4934</v>
      </c>
      <c r="G1199" t="s">
        <v>2775</v>
      </c>
      <c r="H1199" t="s">
        <v>4934</v>
      </c>
      <c r="I1199" t="s">
        <v>733</v>
      </c>
      <c r="J1199">
        <v>96041278.547767475</v>
      </c>
    </row>
    <row r="1200" spans="1:10" x14ac:dyDescent="0.4">
      <c r="A1200">
        <v>200000975</v>
      </c>
      <c r="B1200" t="s">
        <v>1366</v>
      </c>
      <c r="C1200" t="s">
        <v>4648</v>
      </c>
      <c r="D1200" t="s">
        <v>2775</v>
      </c>
      <c r="F1200" t="s">
        <v>4615</v>
      </c>
      <c r="G1200" t="s">
        <v>2775</v>
      </c>
      <c r="H1200" t="s">
        <v>4615</v>
      </c>
      <c r="I1200" t="s">
        <v>733</v>
      </c>
      <c r="J1200">
        <v>1520716873.729733</v>
      </c>
    </row>
    <row r="1201" spans="1:10" x14ac:dyDescent="0.4">
      <c r="A1201">
        <v>200000975</v>
      </c>
      <c r="B1201" t="s">
        <v>1366</v>
      </c>
      <c r="C1201" t="s">
        <v>4648</v>
      </c>
      <c r="D1201" t="s">
        <v>2775</v>
      </c>
      <c r="F1201" t="s">
        <v>4935</v>
      </c>
      <c r="G1201" t="s">
        <v>2775</v>
      </c>
      <c r="H1201" t="s">
        <v>4935</v>
      </c>
      <c r="I1201" t="s">
        <v>733</v>
      </c>
      <c r="J1201">
        <v>287438846.24789119</v>
      </c>
    </row>
    <row r="1202" spans="1:10" x14ac:dyDescent="0.4">
      <c r="A1202">
        <v>200000975</v>
      </c>
      <c r="B1202" t="s">
        <v>1366</v>
      </c>
      <c r="C1202" t="s">
        <v>4648</v>
      </c>
      <c r="D1202" t="s">
        <v>2775</v>
      </c>
      <c r="F1202" t="s">
        <v>4936</v>
      </c>
      <c r="G1202" t="s">
        <v>2775</v>
      </c>
      <c r="H1202" t="s">
        <v>4936</v>
      </c>
      <c r="I1202" t="s">
        <v>733</v>
      </c>
      <c r="J1202">
        <v>1687505176.009768</v>
      </c>
    </row>
    <row r="1203" spans="1:10" x14ac:dyDescent="0.4">
      <c r="A1203">
        <v>200000975</v>
      </c>
      <c r="B1203" t="s">
        <v>1366</v>
      </c>
      <c r="C1203" t="s">
        <v>4648</v>
      </c>
      <c r="D1203" t="s">
        <v>2775</v>
      </c>
      <c r="F1203" t="s">
        <v>4937</v>
      </c>
      <c r="G1203" t="s">
        <v>2775</v>
      </c>
      <c r="H1203" t="s">
        <v>4937</v>
      </c>
      <c r="I1203" t="s">
        <v>733</v>
      </c>
      <c r="J1203">
        <v>1431172.233775476</v>
      </c>
    </row>
    <row r="1204" spans="1:10" x14ac:dyDescent="0.4">
      <c r="A1204">
        <v>200000975</v>
      </c>
      <c r="B1204" t="s">
        <v>1366</v>
      </c>
      <c r="C1204" t="s">
        <v>4648</v>
      </c>
      <c r="D1204" t="s">
        <v>2775</v>
      </c>
      <c r="F1204" t="s">
        <v>4938</v>
      </c>
      <c r="G1204" t="s">
        <v>2775</v>
      </c>
      <c r="H1204" t="s">
        <v>4938</v>
      </c>
      <c r="I1204" t="s">
        <v>733</v>
      </c>
      <c r="J1204">
        <v>118181999.764036</v>
      </c>
    </row>
    <row r="1205" spans="1:10" x14ac:dyDescent="0.4">
      <c r="A1205">
        <v>200000975</v>
      </c>
      <c r="B1205" t="s">
        <v>1366</v>
      </c>
      <c r="C1205" t="s">
        <v>4648</v>
      </c>
      <c r="D1205" t="s">
        <v>2775</v>
      </c>
      <c r="F1205" t="s">
        <v>4939</v>
      </c>
      <c r="G1205" t="s">
        <v>2775</v>
      </c>
      <c r="H1205" t="s">
        <v>4939</v>
      </c>
      <c r="I1205" t="s">
        <v>733</v>
      </c>
      <c r="J1205">
        <v>55794525.49529884</v>
      </c>
    </row>
    <row r="1206" spans="1:10" x14ac:dyDescent="0.4">
      <c r="A1206">
        <v>200000975</v>
      </c>
      <c r="B1206" t="s">
        <v>1366</v>
      </c>
      <c r="C1206" t="s">
        <v>4648</v>
      </c>
      <c r="D1206" t="s">
        <v>2775</v>
      </c>
      <c r="F1206" t="s">
        <v>4940</v>
      </c>
      <c r="G1206" t="s">
        <v>2775</v>
      </c>
      <c r="H1206" t="s">
        <v>4940</v>
      </c>
      <c r="I1206" t="s">
        <v>733</v>
      </c>
      <c r="J1206">
        <v>130493025.2464783</v>
      </c>
    </row>
    <row r="1207" spans="1:10" x14ac:dyDescent="0.4">
      <c r="A1207">
        <v>200000975</v>
      </c>
      <c r="B1207" t="s">
        <v>1366</v>
      </c>
      <c r="C1207" t="s">
        <v>4648</v>
      </c>
      <c r="D1207" t="s">
        <v>2775</v>
      </c>
      <c r="F1207" t="s">
        <v>4941</v>
      </c>
      <c r="G1207" t="s">
        <v>2775</v>
      </c>
      <c r="H1207" t="s">
        <v>4941</v>
      </c>
      <c r="I1207" t="s">
        <v>733</v>
      </c>
      <c r="J1207">
        <v>576253292.20443487</v>
      </c>
    </row>
    <row r="1208" spans="1:10" x14ac:dyDescent="0.4">
      <c r="A1208">
        <v>200000975</v>
      </c>
      <c r="B1208" t="s">
        <v>1366</v>
      </c>
      <c r="C1208" t="s">
        <v>4648</v>
      </c>
      <c r="D1208" t="s">
        <v>2775</v>
      </c>
      <c r="F1208" t="s">
        <v>4942</v>
      </c>
      <c r="G1208" t="s">
        <v>2775</v>
      </c>
      <c r="H1208" t="s">
        <v>4942</v>
      </c>
      <c r="I1208" t="s">
        <v>733</v>
      </c>
      <c r="J1208">
        <v>35985635.712681279</v>
      </c>
    </row>
    <row r="1209" spans="1:10" x14ac:dyDescent="0.4">
      <c r="A1209">
        <v>200000975</v>
      </c>
      <c r="B1209" t="s">
        <v>1366</v>
      </c>
      <c r="C1209" t="s">
        <v>4648</v>
      </c>
      <c r="D1209" t="s">
        <v>2775</v>
      </c>
      <c r="F1209" t="s">
        <v>4943</v>
      </c>
      <c r="G1209" t="s">
        <v>2775</v>
      </c>
      <c r="H1209" t="s">
        <v>4943</v>
      </c>
      <c r="I1209" t="s">
        <v>733</v>
      </c>
      <c r="J1209">
        <v>225903515.06402719</v>
      </c>
    </row>
    <row r="1210" spans="1:10" x14ac:dyDescent="0.4">
      <c r="A1210">
        <v>200000975</v>
      </c>
      <c r="B1210" t="s">
        <v>1366</v>
      </c>
      <c r="C1210" t="s">
        <v>4648</v>
      </c>
      <c r="D1210" t="s">
        <v>2775</v>
      </c>
      <c r="F1210" t="s">
        <v>4944</v>
      </c>
      <c r="G1210" t="s">
        <v>2775</v>
      </c>
      <c r="H1210" t="s">
        <v>4944</v>
      </c>
      <c r="I1210" t="s">
        <v>733</v>
      </c>
      <c r="J1210">
        <v>1641965218.3331709</v>
      </c>
    </row>
    <row r="1211" spans="1:10" x14ac:dyDescent="0.4">
      <c r="A1211">
        <v>200000975</v>
      </c>
      <c r="B1211" t="s">
        <v>1366</v>
      </c>
      <c r="C1211" t="s">
        <v>4648</v>
      </c>
      <c r="D1211" t="s">
        <v>2775</v>
      </c>
      <c r="F1211" t="s">
        <v>4945</v>
      </c>
      <c r="G1211" t="s">
        <v>2775</v>
      </c>
      <c r="H1211" t="s">
        <v>4945</v>
      </c>
      <c r="I1211" t="s">
        <v>733</v>
      </c>
      <c r="J1211">
        <v>237922811.03941181</v>
      </c>
    </row>
    <row r="1212" spans="1:10" x14ac:dyDescent="0.4">
      <c r="A1212">
        <v>200000975</v>
      </c>
      <c r="B1212" t="s">
        <v>1366</v>
      </c>
      <c r="C1212" t="s">
        <v>4648</v>
      </c>
      <c r="D1212" t="s">
        <v>2775</v>
      </c>
      <c r="F1212" t="s">
        <v>4946</v>
      </c>
      <c r="G1212" t="s">
        <v>2775</v>
      </c>
      <c r="H1212" t="s">
        <v>4946</v>
      </c>
      <c r="I1212" t="s">
        <v>733</v>
      </c>
      <c r="J1212">
        <v>1198303961.564419</v>
      </c>
    </row>
    <row r="1213" spans="1:10" x14ac:dyDescent="0.4">
      <c r="A1213">
        <v>200000975</v>
      </c>
      <c r="B1213" t="s">
        <v>1366</v>
      </c>
      <c r="C1213" t="s">
        <v>4648</v>
      </c>
      <c r="D1213" t="s">
        <v>2775</v>
      </c>
      <c r="F1213" t="s">
        <v>4947</v>
      </c>
      <c r="G1213" t="s">
        <v>2775</v>
      </c>
      <c r="H1213" t="s">
        <v>4947</v>
      </c>
      <c r="I1213" t="s">
        <v>733</v>
      </c>
      <c r="J1213">
        <v>176454751.25024939</v>
      </c>
    </row>
    <row r="1214" spans="1:10" x14ac:dyDescent="0.4">
      <c r="A1214">
        <v>200000975</v>
      </c>
      <c r="B1214" t="s">
        <v>1366</v>
      </c>
      <c r="C1214" t="s">
        <v>4648</v>
      </c>
      <c r="D1214" t="s">
        <v>2775</v>
      </c>
      <c r="F1214" t="s">
        <v>4948</v>
      </c>
      <c r="G1214" t="s">
        <v>2775</v>
      </c>
      <c r="H1214" t="s">
        <v>4948</v>
      </c>
      <c r="I1214" t="s">
        <v>733</v>
      </c>
      <c r="J1214">
        <v>70109802.682321504</v>
      </c>
    </row>
    <row r="1215" spans="1:10" x14ac:dyDescent="0.4">
      <c r="A1215">
        <v>200000975</v>
      </c>
      <c r="B1215" t="s">
        <v>1366</v>
      </c>
      <c r="C1215" t="s">
        <v>4648</v>
      </c>
      <c r="D1215" t="s">
        <v>2775</v>
      </c>
      <c r="F1215" t="s">
        <v>4949</v>
      </c>
      <c r="G1215" t="s">
        <v>2775</v>
      </c>
      <c r="H1215" t="s">
        <v>4949</v>
      </c>
      <c r="I1215" t="s">
        <v>733</v>
      </c>
      <c r="J1215">
        <v>62072476.467821836</v>
      </c>
    </row>
    <row r="1216" spans="1:10" x14ac:dyDescent="0.4">
      <c r="A1216">
        <v>200000975</v>
      </c>
      <c r="B1216" t="s">
        <v>1366</v>
      </c>
      <c r="C1216" t="s">
        <v>4648</v>
      </c>
      <c r="D1216" t="s">
        <v>2775</v>
      </c>
      <c r="F1216" t="s">
        <v>4950</v>
      </c>
      <c r="G1216" t="s">
        <v>2775</v>
      </c>
      <c r="H1216" t="s">
        <v>4950</v>
      </c>
      <c r="I1216" t="s">
        <v>733</v>
      </c>
      <c r="J1216">
        <v>380487677.70327461</v>
      </c>
    </row>
    <row r="1217" spans="1:10" x14ac:dyDescent="0.4">
      <c r="A1217">
        <v>200000975</v>
      </c>
      <c r="B1217" t="s">
        <v>1366</v>
      </c>
      <c r="C1217" t="s">
        <v>4648</v>
      </c>
      <c r="D1217" t="s">
        <v>2775</v>
      </c>
      <c r="F1217" t="s">
        <v>4951</v>
      </c>
      <c r="G1217" t="s">
        <v>2775</v>
      </c>
      <c r="H1217" t="s">
        <v>4951</v>
      </c>
      <c r="I1217" t="s">
        <v>733</v>
      </c>
      <c r="J1217">
        <v>139318717.34936291</v>
      </c>
    </row>
    <row r="1218" spans="1:10" x14ac:dyDescent="0.4">
      <c r="A1218">
        <v>200000975</v>
      </c>
      <c r="B1218" t="s">
        <v>1366</v>
      </c>
      <c r="C1218" t="s">
        <v>4648</v>
      </c>
      <c r="D1218" t="s">
        <v>2775</v>
      </c>
      <c r="F1218" t="s">
        <v>4952</v>
      </c>
      <c r="G1218" t="s">
        <v>2775</v>
      </c>
      <c r="H1218" t="s">
        <v>4952</v>
      </c>
      <c r="I1218" t="s">
        <v>733</v>
      </c>
      <c r="J1218">
        <v>6475094485.6733208</v>
      </c>
    </row>
    <row r="1219" spans="1:10" x14ac:dyDescent="0.4">
      <c r="A1219">
        <v>200000975</v>
      </c>
      <c r="B1219" t="s">
        <v>1366</v>
      </c>
      <c r="C1219" t="s">
        <v>4648</v>
      </c>
      <c r="D1219" t="s">
        <v>2775</v>
      </c>
      <c r="F1219" t="s">
        <v>4953</v>
      </c>
      <c r="G1219" t="s">
        <v>2775</v>
      </c>
      <c r="H1219" t="s">
        <v>4953</v>
      </c>
      <c r="I1219" t="s">
        <v>733</v>
      </c>
      <c r="J1219">
        <v>80700186.20055759</v>
      </c>
    </row>
    <row r="1220" spans="1:10" x14ac:dyDescent="0.4">
      <c r="A1220">
        <v>200000975</v>
      </c>
      <c r="B1220" t="s">
        <v>1366</v>
      </c>
      <c r="C1220" t="s">
        <v>4648</v>
      </c>
      <c r="D1220" t="s">
        <v>2775</v>
      </c>
      <c r="F1220" t="s">
        <v>4954</v>
      </c>
      <c r="G1220" t="s">
        <v>2775</v>
      </c>
      <c r="H1220" t="s">
        <v>4954</v>
      </c>
      <c r="I1220" t="s">
        <v>733</v>
      </c>
      <c r="J1220">
        <v>2945576127.46632</v>
      </c>
    </row>
    <row r="1221" spans="1:10" x14ac:dyDescent="0.4">
      <c r="A1221">
        <v>200000975</v>
      </c>
      <c r="B1221" t="s">
        <v>1366</v>
      </c>
      <c r="C1221" t="s">
        <v>4648</v>
      </c>
      <c r="D1221" t="s">
        <v>2775</v>
      </c>
      <c r="F1221" t="s">
        <v>4955</v>
      </c>
      <c r="G1221" t="s">
        <v>2775</v>
      </c>
      <c r="H1221" t="s">
        <v>4955</v>
      </c>
      <c r="I1221" t="s">
        <v>733</v>
      </c>
      <c r="J1221">
        <v>3227785907.6732779</v>
      </c>
    </row>
    <row r="1222" spans="1:10" x14ac:dyDescent="0.4">
      <c r="A1222">
        <v>200000975</v>
      </c>
      <c r="B1222" t="s">
        <v>1366</v>
      </c>
      <c r="C1222" t="s">
        <v>4648</v>
      </c>
      <c r="D1222" t="s">
        <v>2775</v>
      </c>
      <c r="F1222" t="s">
        <v>4956</v>
      </c>
      <c r="G1222" t="s">
        <v>2775</v>
      </c>
      <c r="H1222" t="s">
        <v>4956</v>
      </c>
      <c r="I1222" t="s">
        <v>733</v>
      </c>
      <c r="J1222">
        <v>221863358.40392449</v>
      </c>
    </row>
    <row r="1223" spans="1:10" x14ac:dyDescent="0.4">
      <c r="A1223">
        <v>200000975</v>
      </c>
      <c r="B1223" t="s">
        <v>1366</v>
      </c>
      <c r="C1223" t="s">
        <v>4648</v>
      </c>
      <c r="D1223" t="s">
        <v>2775</v>
      </c>
      <c r="F1223" t="s">
        <v>4957</v>
      </c>
      <c r="G1223" t="s">
        <v>2775</v>
      </c>
      <c r="H1223" t="s">
        <v>4957</v>
      </c>
      <c r="I1223" t="s">
        <v>733</v>
      </c>
      <c r="J1223">
        <v>108726421.5227657</v>
      </c>
    </row>
    <row r="1224" spans="1:10" x14ac:dyDescent="0.4">
      <c r="A1224">
        <v>200000975</v>
      </c>
      <c r="B1224" t="s">
        <v>1366</v>
      </c>
      <c r="C1224" t="s">
        <v>4648</v>
      </c>
      <c r="D1224" t="s">
        <v>2775</v>
      </c>
      <c r="F1224" t="s">
        <v>4958</v>
      </c>
      <c r="G1224" t="s">
        <v>2775</v>
      </c>
      <c r="H1224" t="s">
        <v>4958</v>
      </c>
      <c r="I1224" t="s">
        <v>733</v>
      </c>
      <c r="J1224">
        <v>3141783093.7615209</v>
      </c>
    </row>
    <row r="1225" spans="1:10" x14ac:dyDescent="0.4">
      <c r="A1225">
        <v>200000975</v>
      </c>
      <c r="B1225" t="s">
        <v>1366</v>
      </c>
      <c r="C1225" t="s">
        <v>4648</v>
      </c>
      <c r="D1225" t="s">
        <v>2775</v>
      </c>
      <c r="F1225" t="s">
        <v>4959</v>
      </c>
      <c r="G1225" t="s">
        <v>2775</v>
      </c>
      <c r="H1225" t="s">
        <v>4959</v>
      </c>
      <c r="I1225" t="s">
        <v>733</v>
      </c>
      <c r="J1225">
        <v>99534477.901784241</v>
      </c>
    </row>
    <row r="1226" spans="1:10" x14ac:dyDescent="0.4">
      <c r="A1226">
        <v>200000975</v>
      </c>
      <c r="B1226" t="s">
        <v>1366</v>
      </c>
      <c r="C1226" t="s">
        <v>4648</v>
      </c>
      <c r="D1226" t="s">
        <v>2775</v>
      </c>
      <c r="F1226" t="s">
        <v>4960</v>
      </c>
      <c r="G1226" t="s">
        <v>2775</v>
      </c>
      <c r="H1226" t="s">
        <v>4960</v>
      </c>
      <c r="I1226" t="s">
        <v>733</v>
      </c>
      <c r="J1226">
        <v>2700625626.2344341</v>
      </c>
    </row>
    <row r="1227" spans="1:10" x14ac:dyDescent="0.4">
      <c r="A1227">
        <v>200000975</v>
      </c>
      <c r="B1227" t="s">
        <v>1366</v>
      </c>
      <c r="C1227" t="s">
        <v>4648</v>
      </c>
      <c r="D1227" t="s">
        <v>2775</v>
      </c>
      <c r="F1227" t="s">
        <v>4961</v>
      </c>
      <c r="G1227" t="s">
        <v>2775</v>
      </c>
      <c r="H1227" t="s">
        <v>4961</v>
      </c>
      <c r="I1227" t="s">
        <v>733</v>
      </c>
      <c r="J1227">
        <v>5067966126.1430302</v>
      </c>
    </row>
    <row r="1228" spans="1:10" x14ac:dyDescent="0.4">
      <c r="A1228">
        <v>200000975</v>
      </c>
      <c r="B1228" t="s">
        <v>1366</v>
      </c>
      <c r="C1228" t="s">
        <v>4648</v>
      </c>
      <c r="D1228" t="s">
        <v>2775</v>
      </c>
      <c r="F1228" t="s">
        <v>4962</v>
      </c>
      <c r="G1228" t="s">
        <v>2775</v>
      </c>
      <c r="H1228" t="s">
        <v>4962</v>
      </c>
      <c r="I1228" t="s">
        <v>733</v>
      </c>
      <c r="J1228">
        <v>172002056.7728129</v>
      </c>
    </row>
    <row r="1229" spans="1:10" x14ac:dyDescent="0.4">
      <c r="A1229">
        <v>200000975</v>
      </c>
      <c r="B1229" t="s">
        <v>1366</v>
      </c>
      <c r="C1229" t="s">
        <v>4648</v>
      </c>
      <c r="D1229" t="s">
        <v>2775</v>
      </c>
      <c r="F1229" t="s">
        <v>4963</v>
      </c>
      <c r="G1229" t="s">
        <v>2775</v>
      </c>
      <c r="H1229" t="s">
        <v>4963</v>
      </c>
      <c r="I1229" t="s">
        <v>733</v>
      </c>
      <c r="J1229">
        <v>61124945.067810237</v>
      </c>
    </row>
    <row r="1230" spans="1:10" x14ac:dyDescent="0.4">
      <c r="A1230">
        <v>200000975</v>
      </c>
      <c r="B1230" t="s">
        <v>1366</v>
      </c>
      <c r="C1230" t="s">
        <v>4648</v>
      </c>
      <c r="D1230" t="s">
        <v>2775</v>
      </c>
      <c r="F1230" t="s">
        <v>4964</v>
      </c>
      <c r="G1230" t="s">
        <v>2775</v>
      </c>
      <c r="H1230" t="s">
        <v>4964</v>
      </c>
      <c r="I1230" t="s">
        <v>733</v>
      </c>
      <c r="J1230">
        <v>86726455.28729108</v>
      </c>
    </row>
    <row r="1231" spans="1:10" x14ac:dyDescent="0.4">
      <c r="A1231">
        <v>200000975</v>
      </c>
      <c r="B1231" t="s">
        <v>1366</v>
      </c>
      <c r="C1231" t="s">
        <v>4648</v>
      </c>
      <c r="D1231" t="s">
        <v>2775</v>
      </c>
      <c r="F1231" t="s">
        <v>4965</v>
      </c>
      <c r="G1231" t="s">
        <v>2775</v>
      </c>
      <c r="H1231" t="s">
        <v>4965</v>
      </c>
      <c r="I1231" t="s">
        <v>733</v>
      </c>
      <c r="J1231">
        <v>48913838.575498052</v>
      </c>
    </row>
    <row r="1232" spans="1:10" x14ac:dyDescent="0.4">
      <c r="A1232">
        <v>200000975</v>
      </c>
      <c r="B1232" t="s">
        <v>1366</v>
      </c>
      <c r="C1232" t="s">
        <v>4648</v>
      </c>
      <c r="D1232" t="s">
        <v>2775</v>
      </c>
      <c r="F1232" t="s">
        <v>4966</v>
      </c>
      <c r="G1232" t="s">
        <v>2775</v>
      </c>
      <c r="H1232" t="s">
        <v>4966</v>
      </c>
      <c r="I1232" t="s">
        <v>733</v>
      </c>
      <c r="J1232">
        <v>161774205.73590201</v>
      </c>
    </row>
    <row r="1233" spans="1:10" x14ac:dyDescent="0.4">
      <c r="A1233">
        <v>200000975</v>
      </c>
      <c r="B1233" t="s">
        <v>1366</v>
      </c>
      <c r="C1233" t="s">
        <v>4648</v>
      </c>
      <c r="D1233" t="s">
        <v>2775</v>
      </c>
      <c r="F1233" t="s">
        <v>4967</v>
      </c>
      <c r="G1233" t="s">
        <v>2775</v>
      </c>
      <c r="H1233" t="s">
        <v>4967</v>
      </c>
      <c r="I1233" t="s">
        <v>733</v>
      </c>
      <c r="J1233">
        <v>38128199.338002987</v>
      </c>
    </row>
    <row r="1234" spans="1:10" x14ac:dyDescent="0.4">
      <c r="A1234">
        <v>200000975</v>
      </c>
      <c r="B1234" t="s">
        <v>1366</v>
      </c>
      <c r="C1234" t="s">
        <v>4648</v>
      </c>
      <c r="D1234" t="s">
        <v>2775</v>
      </c>
      <c r="F1234" t="s">
        <v>4968</v>
      </c>
      <c r="G1234" t="s">
        <v>2775</v>
      </c>
      <c r="H1234" t="s">
        <v>4968</v>
      </c>
      <c r="I1234" t="s">
        <v>733</v>
      </c>
      <c r="J1234">
        <v>2638977351.7278838</v>
      </c>
    </row>
    <row r="1235" spans="1:10" x14ac:dyDescent="0.4">
      <c r="A1235">
        <v>200000975</v>
      </c>
      <c r="B1235" t="s">
        <v>1366</v>
      </c>
      <c r="C1235" t="s">
        <v>4648</v>
      </c>
      <c r="D1235" t="s">
        <v>2775</v>
      </c>
      <c r="F1235" t="s">
        <v>4969</v>
      </c>
      <c r="G1235" t="s">
        <v>2775</v>
      </c>
      <c r="H1235" t="s">
        <v>4969</v>
      </c>
      <c r="I1235" t="s">
        <v>733</v>
      </c>
      <c r="J1235">
        <v>18755700.24565845</v>
      </c>
    </row>
    <row r="1236" spans="1:10" x14ac:dyDescent="0.4">
      <c r="A1236">
        <v>200000975</v>
      </c>
      <c r="B1236" t="s">
        <v>1366</v>
      </c>
      <c r="C1236" t="s">
        <v>4648</v>
      </c>
      <c r="D1236" t="s">
        <v>2775</v>
      </c>
      <c r="F1236" t="s">
        <v>4970</v>
      </c>
      <c r="G1236" t="s">
        <v>2775</v>
      </c>
      <c r="H1236" t="s">
        <v>4970</v>
      </c>
      <c r="I1236" t="s">
        <v>733</v>
      </c>
      <c r="J1236">
        <v>3158816106.4401102</v>
      </c>
    </row>
    <row r="1237" spans="1:10" x14ac:dyDescent="0.4">
      <c r="A1237">
        <v>200000975</v>
      </c>
      <c r="B1237" t="s">
        <v>1366</v>
      </c>
      <c r="C1237" t="s">
        <v>4648</v>
      </c>
      <c r="D1237" t="s">
        <v>2775</v>
      </c>
      <c r="F1237" t="s">
        <v>4971</v>
      </c>
      <c r="G1237" t="s">
        <v>2775</v>
      </c>
      <c r="H1237" t="s">
        <v>4971</v>
      </c>
      <c r="I1237" t="s">
        <v>733</v>
      </c>
      <c r="J1237">
        <v>812349448.65457284</v>
      </c>
    </row>
    <row r="1238" spans="1:10" x14ac:dyDescent="0.4">
      <c r="A1238">
        <v>200000975</v>
      </c>
      <c r="B1238" t="s">
        <v>1366</v>
      </c>
      <c r="C1238" t="s">
        <v>4648</v>
      </c>
      <c r="D1238" t="s">
        <v>2775</v>
      </c>
      <c r="F1238" t="s">
        <v>4972</v>
      </c>
      <c r="G1238" t="s">
        <v>2775</v>
      </c>
      <c r="H1238" t="s">
        <v>4972</v>
      </c>
      <c r="I1238" t="s">
        <v>733</v>
      </c>
      <c r="J1238">
        <v>11638175.275634039</v>
      </c>
    </row>
    <row r="1239" spans="1:10" x14ac:dyDescent="0.4">
      <c r="A1239">
        <v>200000975</v>
      </c>
      <c r="B1239" t="s">
        <v>1366</v>
      </c>
      <c r="C1239" t="s">
        <v>4648</v>
      </c>
      <c r="D1239" t="s">
        <v>2775</v>
      </c>
      <c r="F1239" t="s">
        <v>4973</v>
      </c>
      <c r="G1239" t="s">
        <v>2775</v>
      </c>
      <c r="H1239" t="s">
        <v>4973</v>
      </c>
      <c r="I1239" t="s">
        <v>733</v>
      </c>
      <c r="J1239">
        <v>93830627.185853377</v>
      </c>
    </row>
    <row r="1240" spans="1:10" x14ac:dyDescent="0.4">
      <c r="A1240">
        <v>200000975</v>
      </c>
      <c r="B1240" t="s">
        <v>1366</v>
      </c>
      <c r="C1240" t="s">
        <v>4648</v>
      </c>
      <c r="D1240" t="s">
        <v>2775</v>
      </c>
      <c r="F1240" t="s">
        <v>4974</v>
      </c>
      <c r="G1240" t="s">
        <v>2775</v>
      </c>
      <c r="H1240" t="s">
        <v>4974</v>
      </c>
      <c r="I1240" t="s">
        <v>733</v>
      </c>
      <c r="J1240">
        <v>85445169.970517471</v>
      </c>
    </row>
    <row r="1241" spans="1:10" x14ac:dyDescent="0.4">
      <c r="A1241">
        <v>200000975</v>
      </c>
      <c r="B1241" t="s">
        <v>1366</v>
      </c>
      <c r="C1241" t="s">
        <v>4648</v>
      </c>
      <c r="D1241" t="s">
        <v>2775</v>
      </c>
      <c r="F1241" t="s">
        <v>4975</v>
      </c>
      <c r="G1241" t="s">
        <v>2775</v>
      </c>
      <c r="H1241" t="s">
        <v>4975</v>
      </c>
      <c r="I1241" t="s">
        <v>733</v>
      </c>
      <c r="J1241">
        <v>43641707.118855342</v>
      </c>
    </row>
    <row r="1242" spans="1:10" x14ac:dyDescent="0.4">
      <c r="A1242">
        <v>200000975</v>
      </c>
      <c r="B1242" t="s">
        <v>1366</v>
      </c>
      <c r="C1242" t="s">
        <v>4648</v>
      </c>
      <c r="D1242" t="s">
        <v>2775</v>
      </c>
      <c r="F1242" t="s">
        <v>4976</v>
      </c>
      <c r="G1242" t="s">
        <v>2775</v>
      </c>
      <c r="H1242" t="s">
        <v>4976</v>
      </c>
      <c r="I1242" t="s">
        <v>733</v>
      </c>
      <c r="J1242">
        <v>82530357.026746243</v>
      </c>
    </row>
    <row r="1243" spans="1:10" x14ac:dyDescent="0.4">
      <c r="A1243">
        <v>200000975</v>
      </c>
      <c r="B1243" t="s">
        <v>1366</v>
      </c>
      <c r="C1243" t="s">
        <v>4648</v>
      </c>
      <c r="D1243" t="s">
        <v>2775</v>
      </c>
      <c r="F1243" t="s">
        <v>4977</v>
      </c>
      <c r="G1243" t="s">
        <v>2775</v>
      </c>
      <c r="H1243" t="s">
        <v>4977</v>
      </c>
      <c r="I1243" t="s">
        <v>733</v>
      </c>
      <c r="J1243">
        <v>707283422.62245059</v>
      </c>
    </row>
    <row r="1244" spans="1:10" x14ac:dyDescent="0.4">
      <c r="A1244">
        <v>200000975</v>
      </c>
      <c r="B1244" t="s">
        <v>1366</v>
      </c>
      <c r="C1244" t="s">
        <v>4648</v>
      </c>
      <c r="D1244" t="s">
        <v>2775</v>
      </c>
      <c r="F1244" t="s">
        <v>4978</v>
      </c>
      <c r="G1244" t="s">
        <v>2775</v>
      </c>
      <c r="H1244" t="s">
        <v>4978</v>
      </c>
      <c r="I1244" t="s">
        <v>733</v>
      </c>
      <c r="J1244">
        <v>1552410469.858634</v>
      </c>
    </row>
    <row r="1245" spans="1:10" x14ac:dyDescent="0.4">
      <c r="A1245">
        <v>200000975</v>
      </c>
      <c r="B1245" t="s">
        <v>1366</v>
      </c>
      <c r="C1245" t="s">
        <v>4648</v>
      </c>
      <c r="D1245" t="s">
        <v>2775</v>
      </c>
      <c r="F1245" t="s">
        <v>4979</v>
      </c>
      <c r="G1245" t="s">
        <v>2775</v>
      </c>
      <c r="H1245" t="s">
        <v>4979</v>
      </c>
      <c r="I1245" t="s">
        <v>733</v>
      </c>
      <c r="J1245">
        <v>132856366.66405369</v>
      </c>
    </row>
    <row r="1246" spans="1:10" x14ac:dyDescent="0.4">
      <c r="A1246">
        <v>200000975</v>
      </c>
      <c r="B1246" t="s">
        <v>1366</v>
      </c>
      <c r="C1246" t="s">
        <v>4648</v>
      </c>
      <c r="D1246" t="s">
        <v>2775</v>
      </c>
      <c r="F1246" t="s">
        <v>4980</v>
      </c>
      <c r="G1246" t="s">
        <v>2775</v>
      </c>
      <c r="H1246" t="s">
        <v>4980</v>
      </c>
      <c r="I1246" t="s">
        <v>733</v>
      </c>
      <c r="J1246">
        <v>937733552.72976673</v>
      </c>
    </row>
    <row r="1247" spans="1:10" x14ac:dyDescent="0.4">
      <c r="A1247">
        <v>200000975</v>
      </c>
      <c r="B1247" t="s">
        <v>1366</v>
      </c>
      <c r="C1247" t="s">
        <v>4648</v>
      </c>
      <c r="D1247" t="s">
        <v>2775</v>
      </c>
      <c r="F1247" t="s">
        <v>4981</v>
      </c>
      <c r="G1247" t="s">
        <v>2775</v>
      </c>
      <c r="H1247" t="s">
        <v>4981</v>
      </c>
      <c r="I1247" t="s">
        <v>733</v>
      </c>
      <c r="J1247">
        <v>538564649.32071412</v>
      </c>
    </row>
    <row r="1248" spans="1:10" x14ac:dyDescent="0.4">
      <c r="A1248">
        <v>200000975</v>
      </c>
      <c r="B1248" t="s">
        <v>1366</v>
      </c>
      <c r="C1248" t="s">
        <v>4648</v>
      </c>
      <c r="D1248" t="s">
        <v>2775</v>
      </c>
      <c r="F1248" t="s">
        <v>4982</v>
      </c>
      <c r="G1248" t="s">
        <v>2775</v>
      </c>
      <c r="H1248" t="s">
        <v>4982</v>
      </c>
      <c r="I1248" t="s">
        <v>733</v>
      </c>
      <c r="J1248">
        <v>950031846.62203825</v>
      </c>
    </row>
    <row r="1249" spans="1:10" x14ac:dyDescent="0.4">
      <c r="A1249">
        <v>200000975</v>
      </c>
      <c r="B1249" t="s">
        <v>1366</v>
      </c>
      <c r="C1249" t="s">
        <v>4648</v>
      </c>
      <c r="D1249" t="s">
        <v>2775</v>
      </c>
      <c r="F1249" t="s">
        <v>4983</v>
      </c>
      <c r="G1249" t="s">
        <v>2775</v>
      </c>
      <c r="H1249" t="s">
        <v>4983</v>
      </c>
      <c r="I1249" t="s">
        <v>733</v>
      </c>
      <c r="J1249">
        <v>181052677.95298219</v>
      </c>
    </row>
    <row r="1250" spans="1:10" x14ac:dyDescent="0.4">
      <c r="A1250">
        <v>200000975</v>
      </c>
      <c r="B1250" t="s">
        <v>1366</v>
      </c>
      <c r="C1250" t="s">
        <v>4648</v>
      </c>
      <c r="D1250" t="s">
        <v>2775</v>
      </c>
      <c r="F1250" t="s">
        <v>4984</v>
      </c>
      <c r="G1250" t="s">
        <v>2775</v>
      </c>
      <c r="H1250" t="s">
        <v>4984</v>
      </c>
      <c r="I1250" t="s">
        <v>733</v>
      </c>
      <c r="J1250">
        <v>2575811399.4984059</v>
      </c>
    </row>
    <row r="1251" spans="1:10" x14ac:dyDescent="0.4">
      <c r="A1251">
        <v>200000975</v>
      </c>
      <c r="B1251" t="s">
        <v>1366</v>
      </c>
      <c r="C1251" t="s">
        <v>4648</v>
      </c>
      <c r="D1251" t="s">
        <v>2775</v>
      </c>
      <c r="F1251" t="s">
        <v>4985</v>
      </c>
      <c r="G1251" t="s">
        <v>2775</v>
      </c>
      <c r="H1251" t="s">
        <v>4985</v>
      </c>
      <c r="I1251" t="s">
        <v>733</v>
      </c>
      <c r="J1251">
        <v>319794305.0910629</v>
      </c>
    </row>
    <row r="1252" spans="1:10" x14ac:dyDescent="0.4">
      <c r="A1252">
        <v>200000975</v>
      </c>
      <c r="B1252" t="s">
        <v>1366</v>
      </c>
      <c r="C1252" t="s">
        <v>4648</v>
      </c>
      <c r="D1252" t="s">
        <v>2775</v>
      </c>
      <c r="F1252" t="s">
        <v>4986</v>
      </c>
      <c r="G1252" t="s">
        <v>2775</v>
      </c>
      <c r="H1252" t="s">
        <v>4986</v>
      </c>
      <c r="I1252" t="s">
        <v>733</v>
      </c>
      <c r="J1252">
        <v>1388770640.664089</v>
      </c>
    </row>
    <row r="1253" spans="1:10" x14ac:dyDescent="0.4">
      <c r="A1253">
        <v>200000975</v>
      </c>
      <c r="B1253" t="s">
        <v>1366</v>
      </c>
      <c r="C1253" t="s">
        <v>4648</v>
      </c>
      <c r="D1253" t="s">
        <v>2775</v>
      </c>
      <c r="F1253" t="s">
        <v>4987</v>
      </c>
      <c r="G1253" t="s">
        <v>2775</v>
      </c>
      <c r="H1253" t="s">
        <v>4987</v>
      </c>
      <c r="I1253" t="s">
        <v>733</v>
      </c>
      <c r="J1253">
        <v>169725343.79543999</v>
      </c>
    </row>
    <row r="1254" spans="1:10" x14ac:dyDescent="0.4">
      <c r="A1254">
        <v>200000975</v>
      </c>
      <c r="B1254" t="s">
        <v>1366</v>
      </c>
      <c r="C1254" t="s">
        <v>4648</v>
      </c>
      <c r="D1254" t="s">
        <v>2775</v>
      </c>
      <c r="F1254" t="s">
        <v>4988</v>
      </c>
      <c r="G1254" t="s">
        <v>2775</v>
      </c>
      <c r="H1254" t="s">
        <v>4988</v>
      </c>
      <c r="I1254" t="s">
        <v>733</v>
      </c>
      <c r="J1254">
        <v>1393438829.351804</v>
      </c>
    </row>
    <row r="1255" spans="1:10" x14ac:dyDescent="0.4">
      <c r="A1255">
        <v>200000975</v>
      </c>
      <c r="B1255" t="s">
        <v>1366</v>
      </c>
      <c r="C1255" t="s">
        <v>4648</v>
      </c>
      <c r="D1255" t="s">
        <v>2775</v>
      </c>
      <c r="F1255" t="s">
        <v>4989</v>
      </c>
      <c r="G1255" t="s">
        <v>2775</v>
      </c>
      <c r="H1255" t="s">
        <v>4989</v>
      </c>
      <c r="I1255" t="s">
        <v>733</v>
      </c>
      <c r="J1255">
        <v>1139587237.5072739</v>
      </c>
    </row>
    <row r="1256" spans="1:10" x14ac:dyDescent="0.4">
      <c r="A1256">
        <v>200000975</v>
      </c>
      <c r="B1256" t="s">
        <v>1366</v>
      </c>
      <c r="C1256" t="s">
        <v>4648</v>
      </c>
      <c r="D1256" t="s">
        <v>2775</v>
      </c>
      <c r="F1256" t="s">
        <v>4990</v>
      </c>
      <c r="G1256" t="s">
        <v>2775</v>
      </c>
      <c r="H1256" t="s">
        <v>4990</v>
      </c>
      <c r="I1256" t="s">
        <v>733</v>
      </c>
      <c r="J1256">
        <v>1025713246.443804</v>
      </c>
    </row>
    <row r="1257" spans="1:10" x14ac:dyDescent="0.4">
      <c r="A1257">
        <v>200000975</v>
      </c>
      <c r="B1257" t="s">
        <v>1366</v>
      </c>
      <c r="C1257" t="s">
        <v>4648</v>
      </c>
      <c r="D1257" t="s">
        <v>2775</v>
      </c>
      <c r="F1257" t="s">
        <v>4991</v>
      </c>
      <c r="G1257" t="s">
        <v>2775</v>
      </c>
      <c r="H1257" t="s">
        <v>4991</v>
      </c>
      <c r="I1257" t="s">
        <v>733</v>
      </c>
      <c r="J1257">
        <v>181532523.75567621</v>
      </c>
    </row>
    <row r="1258" spans="1:10" x14ac:dyDescent="0.4">
      <c r="A1258">
        <v>200000975</v>
      </c>
      <c r="B1258" t="s">
        <v>1366</v>
      </c>
      <c r="C1258" t="s">
        <v>4648</v>
      </c>
      <c r="D1258" t="s">
        <v>2775</v>
      </c>
      <c r="F1258" t="s">
        <v>4992</v>
      </c>
      <c r="G1258" t="s">
        <v>2775</v>
      </c>
      <c r="H1258" t="s">
        <v>4992</v>
      </c>
      <c r="I1258" t="s">
        <v>733</v>
      </c>
      <c r="J1258">
        <v>554125104.67829502</v>
      </c>
    </row>
    <row r="1259" spans="1:10" x14ac:dyDescent="0.4">
      <c r="A1259">
        <v>200000975</v>
      </c>
      <c r="B1259" t="s">
        <v>1366</v>
      </c>
      <c r="C1259" t="s">
        <v>4648</v>
      </c>
      <c r="D1259" t="s">
        <v>2775</v>
      </c>
      <c r="F1259" t="s">
        <v>4993</v>
      </c>
      <c r="G1259" t="s">
        <v>2775</v>
      </c>
      <c r="H1259" t="s">
        <v>4993</v>
      </c>
      <c r="I1259" t="s">
        <v>733</v>
      </c>
      <c r="J1259">
        <v>45301830.509045132</v>
      </c>
    </row>
    <row r="1260" spans="1:10" x14ac:dyDescent="0.4">
      <c r="A1260">
        <v>200000975</v>
      </c>
      <c r="B1260" t="s">
        <v>1366</v>
      </c>
      <c r="C1260" t="s">
        <v>4648</v>
      </c>
      <c r="D1260" t="s">
        <v>2775</v>
      </c>
      <c r="F1260" t="s">
        <v>4994</v>
      </c>
      <c r="G1260" t="s">
        <v>2775</v>
      </c>
      <c r="H1260" t="s">
        <v>4994</v>
      </c>
      <c r="I1260" t="s">
        <v>733</v>
      </c>
      <c r="J1260">
        <v>1476472408.169591</v>
      </c>
    </row>
    <row r="1261" spans="1:10" x14ac:dyDescent="0.4">
      <c r="A1261">
        <v>200000975</v>
      </c>
      <c r="B1261" t="s">
        <v>1366</v>
      </c>
      <c r="C1261" t="s">
        <v>4648</v>
      </c>
      <c r="D1261" t="s">
        <v>2775</v>
      </c>
      <c r="F1261" t="s">
        <v>4995</v>
      </c>
      <c r="G1261" t="s">
        <v>2775</v>
      </c>
      <c r="H1261" t="s">
        <v>4995</v>
      </c>
      <c r="I1261" t="s">
        <v>733</v>
      </c>
      <c r="J1261">
        <v>118902041.45512091</v>
      </c>
    </row>
    <row r="1262" spans="1:10" x14ac:dyDescent="0.4">
      <c r="A1262">
        <v>200000975</v>
      </c>
      <c r="B1262" t="s">
        <v>1366</v>
      </c>
      <c r="C1262" t="s">
        <v>4648</v>
      </c>
      <c r="D1262" t="s">
        <v>2775</v>
      </c>
      <c r="F1262" t="s">
        <v>4996</v>
      </c>
      <c r="G1262" t="s">
        <v>2775</v>
      </c>
      <c r="H1262" t="s">
        <v>4996</v>
      </c>
      <c r="I1262" t="s">
        <v>733</v>
      </c>
      <c r="J1262">
        <v>1420972138.55686</v>
      </c>
    </row>
    <row r="1263" spans="1:10" x14ac:dyDescent="0.4">
      <c r="A1263">
        <v>200000975</v>
      </c>
      <c r="B1263" t="s">
        <v>1366</v>
      </c>
      <c r="C1263" t="s">
        <v>4648</v>
      </c>
      <c r="D1263" t="s">
        <v>2775</v>
      </c>
      <c r="F1263" t="s">
        <v>4997</v>
      </c>
      <c r="G1263" t="s">
        <v>2775</v>
      </c>
      <c r="H1263" t="s">
        <v>4997</v>
      </c>
      <c r="I1263" t="s">
        <v>733</v>
      </c>
      <c r="J1263">
        <v>2975811646.8730512</v>
      </c>
    </row>
    <row r="1264" spans="1:10" x14ac:dyDescent="0.4">
      <c r="A1264">
        <v>200000975</v>
      </c>
      <c r="B1264" t="s">
        <v>1366</v>
      </c>
      <c r="C1264" t="s">
        <v>4648</v>
      </c>
      <c r="D1264" t="s">
        <v>2775</v>
      </c>
      <c r="F1264" t="s">
        <v>4998</v>
      </c>
      <c r="G1264" t="s">
        <v>2775</v>
      </c>
      <c r="H1264" t="s">
        <v>4998</v>
      </c>
      <c r="I1264" t="s">
        <v>733</v>
      </c>
      <c r="J1264">
        <v>132221409.686829</v>
      </c>
    </row>
    <row r="1265" spans="1:13" x14ac:dyDescent="0.4">
      <c r="A1265">
        <v>200000975</v>
      </c>
      <c r="B1265" t="s">
        <v>1366</v>
      </c>
      <c r="C1265" t="s">
        <v>4648</v>
      </c>
      <c r="D1265" t="s">
        <v>2775</v>
      </c>
      <c r="F1265" t="s">
        <v>4999</v>
      </c>
      <c r="G1265" t="s">
        <v>2775</v>
      </c>
      <c r="H1265" t="s">
        <v>4999</v>
      </c>
      <c r="I1265" t="s">
        <v>733</v>
      </c>
      <c r="J1265">
        <v>223825785.02541649</v>
      </c>
    </row>
    <row r="1266" spans="1:13" x14ac:dyDescent="0.4">
      <c r="A1266">
        <v>200000975</v>
      </c>
      <c r="B1266" t="s">
        <v>1366</v>
      </c>
      <c r="C1266" t="s">
        <v>4648</v>
      </c>
      <c r="D1266" t="s">
        <v>2775</v>
      </c>
      <c r="F1266" t="s">
        <v>5000</v>
      </c>
      <c r="G1266" t="s">
        <v>2775</v>
      </c>
      <c r="H1266" t="s">
        <v>5000</v>
      </c>
      <c r="I1266" t="s">
        <v>733</v>
      </c>
      <c r="J1266">
        <v>82661061.107019514</v>
      </c>
    </row>
    <row r="1267" spans="1:13" x14ac:dyDescent="0.4">
      <c r="A1267">
        <v>200000975</v>
      </c>
      <c r="B1267" t="s">
        <v>1366</v>
      </c>
      <c r="C1267" t="s">
        <v>4648</v>
      </c>
      <c r="D1267" t="s">
        <v>2775</v>
      </c>
      <c r="F1267" t="s">
        <v>5001</v>
      </c>
      <c r="G1267" t="s">
        <v>2775</v>
      </c>
      <c r="H1267" t="s">
        <v>5001</v>
      </c>
      <c r="I1267" t="s">
        <v>733</v>
      </c>
      <c r="J1267">
        <v>255583028.04051271</v>
      </c>
    </row>
    <row r="1268" spans="1:13" x14ac:dyDescent="0.4">
      <c r="A1268">
        <v>200000975</v>
      </c>
      <c r="B1268" t="s">
        <v>1366</v>
      </c>
      <c r="C1268" t="s">
        <v>4648</v>
      </c>
      <c r="D1268" t="s">
        <v>2775</v>
      </c>
      <c r="F1268" t="s">
        <v>5002</v>
      </c>
      <c r="G1268" t="s">
        <v>2775</v>
      </c>
      <c r="H1268" t="s">
        <v>5002</v>
      </c>
      <c r="I1268" t="s">
        <v>733</v>
      </c>
      <c r="J1268">
        <v>163046128.58499351</v>
      </c>
    </row>
    <row r="1269" spans="1:13" x14ac:dyDescent="0.4">
      <c r="A1269">
        <v>200000975</v>
      </c>
      <c r="B1269" t="s">
        <v>1366</v>
      </c>
      <c r="C1269" t="s">
        <v>4648</v>
      </c>
      <c r="D1269" t="s">
        <v>2775</v>
      </c>
      <c r="F1269" t="s">
        <v>5003</v>
      </c>
      <c r="G1269" t="s">
        <v>2775</v>
      </c>
      <c r="H1269" t="s">
        <v>5003</v>
      </c>
      <c r="I1269" t="s">
        <v>733</v>
      </c>
      <c r="J1269">
        <v>167277966.74752799</v>
      </c>
    </row>
    <row r="1270" spans="1:13" x14ac:dyDescent="0.4">
      <c r="A1270">
        <v>200000975</v>
      </c>
      <c r="B1270" t="s">
        <v>1366</v>
      </c>
      <c r="C1270" t="s">
        <v>4648</v>
      </c>
      <c r="D1270" t="s">
        <v>2775</v>
      </c>
      <c r="F1270" t="s">
        <v>5004</v>
      </c>
      <c r="G1270" t="s">
        <v>2775</v>
      </c>
      <c r="H1270" t="s">
        <v>5004</v>
      </c>
      <c r="I1270" t="s">
        <v>733</v>
      </c>
      <c r="J1270">
        <v>73123.014256057126</v>
      </c>
    </row>
    <row r="1271" spans="1:13" x14ac:dyDescent="0.4">
      <c r="A1271">
        <v>200000975</v>
      </c>
      <c r="B1271" t="s">
        <v>1366</v>
      </c>
      <c r="C1271" t="s">
        <v>4648</v>
      </c>
      <c r="D1271" t="s">
        <v>2775</v>
      </c>
      <c r="F1271" t="s">
        <v>5005</v>
      </c>
      <c r="G1271" t="s">
        <v>2775</v>
      </c>
      <c r="H1271" t="s">
        <v>5005</v>
      </c>
      <c r="I1271" t="s">
        <v>733</v>
      </c>
      <c r="J1271">
        <v>13124981.17608868</v>
      </c>
    </row>
    <row r="1272" spans="1:13" x14ac:dyDescent="0.4">
      <c r="A1272">
        <v>200000975</v>
      </c>
      <c r="B1272" t="s">
        <v>1366</v>
      </c>
      <c r="C1272" t="s">
        <v>4648</v>
      </c>
      <c r="D1272" t="s">
        <v>2775</v>
      </c>
      <c r="F1272" t="s">
        <v>5006</v>
      </c>
      <c r="G1272" t="s">
        <v>2775</v>
      </c>
      <c r="H1272" t="s">
        <v>5006</v>
      </c>
      <c r="I1272" t="s">
        <v>733</v>
      </c>
      <c r="J1272">
        <v>232070692.84408599</v>
      </c>
    </row>
    <row r="1273" spans="1:13" x14ac:dyDescent="0.4">
      <c r="A1273">
        <v>200000975</v>
      </c>
      <c r="B1273" t="s">
        <v>1366</v>
      </c>
      <c r="C1273" t="s">
        <v>4648</v>
      </c>
      <c r="D1273" t="s">
        <v>2775</v>
      </c>
      <c r="F1273" t="s">
        <v>5007</v>
      </c>
      <c r="G1273" t="s">
        <v>2775</v>
      </c>
      <c r="H1273" t="s">
        <v>5007</v>
      </c>
      <c r="I1273" t="s">
        <v>733</v>
      </c>
      <c r="J1273">
        <v>437821923.82976431</v>
      </c>
    </row>
    <row r="1274" spans="1:13" x14ac:dyDescent="0.4">
      <c r="A1274">
        <v>200000975</v>
      </c>
      <c r="B1274" t="s">
        <v>1366</v>
      </c>
      <c r="C1274" t="s">
        <v>4648</v>
      </c>
      <c r="D1274" t="s">
        <v>2775</v>
      </c>
      <c r="F1274" t="s">
        <v>5008</v>
      </c>
      <c r="G1274" t="s">
        <v>2775</v>
      </c>
      <c r="H1274" t="s">
        <v>5008</v>
      </c>
      <c r="I1274" t="s">
        <v>733</v>
      </c>
      <c r="J1274">
        <v>69945060.813033357</v>
      </c>
    </row>
    <row r="1275" spans="1:13" x14ac:dyDescent="0.4">
      <c r="A1275">
        <v>200000975</v>
      </c>
      <c r="B1275" t="s">
        <v>1366</v>
      </c>
      <c r="C1275" t="s">
        <v>4648</v>
      </c>
      <c r="D1275" t="s">
        <v>2775</v>
      </c>
      <c r="F1275" t="s">
        <v>5009</v>
      </c>
      <c r="G1275" t="s">
        <v>2775</v>
      </c>
      <c r="H1275" t="s">
        <v>5009</v>
      </c>
      <c r="I1275" t="s">
        <v>733</v>
      </c>
      <c r="J1275">
        <v>8102527.0906312969</v>
      </c>
    </row>
    <row r="1276" spans="1:13" x14ac:dyDescent="0.4">
      <c r="A1276">
        <v>200000977</v>
      </c>
      <c r="B1276" t="s">
        <v>1369</v>
      </c>
      <c r="C1276" t="s">
        <v>5010</v>
      </c>
      <c r="D1276" t="s">
        <v>595</v>
      </c>
      <c r="E1276" t="s">
        <v>5011</v>
      </c>
      <c r="F1276" t="s">
        <v>5012</v>
      </c>
      <c r="G1276" t="s">
        <v>595</v>
      </c>
      <c r="H1276" t="s">
        <v>5013</v>
      </c>
      <c r="I1276" t="s">
        <v>733</v>
      </c>
      <c r="J1276">
        <v>2825553316.462534</v>
      </c>
      <c r="K1276">
        <v>7.45</v>
      </c>
      <c r="L1276" t="s">
        <v>5014</v>
      </c>
      <c r="M1276" t="s">
        <v>5015</v>
      </c>
    </row>
    <row r="1277" spans="1:13" x14ac:dyDescent="0.4">
      <c r="A1277">
        <v>200000977</v>
      </c>
      <c r="B1277" t="s">
        <v>1369</v>
      </c>
      <c r="C1277" t="s">
        <v>5010</v>
      </c>
      <c r="D1277" t="s">
        <v>595</v>
      </c>
      <c r="E1277" t="s">
        <v>5016</v>
      </c>
      <c r="F1277" t="s">
        <v>5017</v>
      </c>
      <c r="G1277" t="s">
        <v>595</v>
      </c>
      <c r="H1277" t="s">
        <v>5018</v>
      </c>
      <c r="I1277" t="s">
        <v>733</v>
      </c>
      <c r="J1277">
        <v>2825553316.462534</v>
      </c>
      <c r="K1277">
        <v>7.45</v>
      </c>
      <c r="L1277" t="s">
        <v>5014</v>
      </c>
      <c r="M1277" t="s">
        <v>5015</v>
      </c>
    </row>
    <row r="1278" spans="1:13" x14ac:dyDescent="0.4">
      <c r="A1278">
        <v>200000977</v>
      </c>
      <c r="B1278" t="s">
        <v>1369</v>
      </c>
      <c r="C1278" t="s">
        <v>5010</v>
      </c>
      <c r="D1278" t="s">
        <v>2775</v>
      </c>
      <c r="E1278" t="s">
        <v>5019</v>
      </c>
      <c r="F1278" t="s">
        <v>5020</v>
      </c>
      <c r="G1278" t="s">
        <v>2775</v>
      </c>
      <c r="H1278" t="s">
        <v>5021</v>
      </c>
      <c r="I1278" t="s">
        <v>961</v>
      </c>
      <c r="J1278">
        <v>90879213605.628922</v>
      </c>
    </row>
    <row r="1279" spans="1:13" x14ac:dyDescent="0.4">
      <c r="A1279">
        <v>200000977</v>
      </c>
      <c r="B1279" t="s">
        <v>1369</v>
      </c>
      <c r="C1279" t="s">
        <v>5010</v>
      </c>
      <c r="D1279" t="s">
        <v>2775</v>
      </c>
      <c r="E1279" t="s">
        <v>5019</v>
      </c>
      <c r="F1279" t="s">
        <v>4486</v>
      </c>
      <c r="G1279" t="s">
        <v>2775</v>
      </c>
      <c r="H1279" t="s">
        <v>5021</v>
      </c>
      <c r="I1279" t="s">
        <v>961</v>
      </c>
      <c r="J1279">
        <v>88235390119.611176</v>
      </c>
    </row>
    <row r="1280" spans="1:13" x14ac:dyDescent="0.4">
      <c r="A1280">
        <v>200000977</v>
      </c>
      <c r="B1280" t="s">
        <v>1369</v>
      </c>
      <c r="C1280" t="s">
        <v>5010</v>
      </c>
      <c r="D1280" t="s">
        <v>2775</v>
      </c>
      <c r="E1280" t="s">
        <v>5019</v>
      </c>
      <c r="F1280" t="s">
        <v>5022</v>
      </c>
      <c r="G1280" t="s">
        <v>2775</v>
      </c>
      <c r="H1280" t="s">
        <v>5021</v>
      </c>
      <c r="I1280" t="s">
        <v>961</v>
      </c>
      <c r="J1280">
        <v>16367636345.84107</v>
      </c>
    </row>
    <row r="1281" spans="1:13" x14ac:dyDescent="0.4">
      <c r="A1281">
        <v>200000977</v>
      </c>
      <c r="B1281" t="s">
        <v>1369</v>
      </c>
      <c r="C1281" t="s">
        <v>5010</v>
      </c>
      <c r="D1281" t="s">
        <v>2775</v>
      </c>
      <c r="E1281" t="s">
        <v>5019</v>
      </c>
      <c r="F1281" t="s">
        <v>5023</v>
      </c>
      <c r="G1281" t="s">
        <v>2775</v>
      </c>
      <c r="H1281" t="s">
        <v>5021</v>
      </c>
      <c r="I1281" t="s">
        <v>961</v>
      </c>
      <c r="J1281">
        <v>10658174465.578199</v>
      </c>
    </row>
    <row r="1282" spans="1:13" x14ac:dyDescent="0.4">
      <c r="A1282">
        <v>200000977</v>
      </c>
      <c r="B1282" t="s">
        <v>1369</v>
      </c>
      <c r="C1282" t="s">
        <v>5010</v>
      </c>
      <c r="D1282" t="s">
        <v>2775</v>
      </c>
      <c r="E1282" t="s">
        <v>5019</v>
      </c>
      <c r="F1282" t="s">
        <v>5024</v>
      </c>
      <c r="G1282" t="s">
        <v>2775</v>
      </c>
      <c r="H1282" t="s">
        <v>5021</v>
      </c>
      <c r="I1282" t="s">
        <v>961</v>
      </c>
      <c r="J1282">
        <v>6401052148.3970022</v>
      </c>
    </row>
    <row r="1283" spans="1:13" x14ac:dyDescent="0.4">
      <c r="A1283">
        <v>200000977</v>
      </c>
      <c r="B1283" t="s">
        <v>1369</v>
      </c>
      <c r="C1283" t="s">
        <v>5010</v>
      </c>
      <c r="D1283" t="s">
        <v>2775</v>
      </c>
      <c r="E1283" t="s">
        <v>5019</v>
      </c>
      <c r="F1283" t="s">
        <v>5025</v>
      </c>
      <c r="G1283" t="s">
        <v>2775</v>
      </c>
      <c r="H1283" t="s">
        <v>5021</v>
      </c>
      <c r="I1283" t="s">
        <v>961</v>
      </c>
      <c r="J1283">
        <v>12994212704.609039</v>
      </c>
    </row>
    <row r="1284" spans="1:13" x14ac:dyDescent="0.4">
      <c r="A1284">
        <v>200000977</v>
      </c>
      <c r="B1284" t="s">
        <v>1369</v>
      </c>
      <c r="C1284" t="s">
        <v>5010</v>
      </c>
      <c r="D1284" t="s">
        <v>2775</v>
      </c>
      <c r="E1284" t="s">
        <v>5019</v>
      </c>
      <c r="F1284" t="s">
        <v>5026</v>
      </c>
      <c r="G1284" t="s">
        <v>2775</v>
      </c>
      <c r="H1284" t="s">
        <v>5027</v>
      </c>
      <c r="I1284" t="s">
        <v>961</v>
      </c>
      <c r="J1284">
        <v>32479561234.43005</v>
      </c>
    </row>
    <row r="1285" spans="1:13" x14ac:dyDescent="0.4">
      <c r="A1285">
        <v>200000977</v>
      </c>
      <c r="B1285" t="s">
        <v>1369</v>
      </c>
      <c r="C1285" t="s">
        <v>5010</v>
      </c>
      <c r="D1285" t="s">
        <v>2775</v>
      </c>
      <c r="E1285" t="s">
        <v>5019</v>
      </c>
      <c r="F1285" t="s">
        <v>5028</v>
      </c>
      <c r="G1285" t="s">
        <v>2775</v>
      </c>
      <c r="H1285" t="s">
        <v>5021</v>
      </c>
      <c r="I1285" t="s">
        <v>961</v>
      </c>
      <c r="J1285">
        <v>468744515.06868809</v>
      </c>
    </row>
    <row r="1286" spans="1:13" x14ac:dyDescent="0.4">
      <c r="A1286">
        <v>200000977</v>
      </c>
      <c r="B1286" t="s">
        <v>1369</v>
      </c>
      <c r="C1286" t="s">
        <v>5010</v>
      </c>
      <c r="D1286" t="s">
        <v>2775</v>
      </c>
      <c r="E1286" t="s">
        <v>5019</v>
      </c>
      <c r="F1286" t="s">
        <v>5029</v>
      </c>
      <c r="G1286" t="s">
        <v>2775</v>
      </c>
      <c r="H1286" t="s">
        <v>5021</v>
      </c>
      <c r="I1286" t="s">
        <v>961</v>
      </c>
      <c r="J1286">
        <v>2128561158.5906</v>
      </c>
    </row>
    <row r="1287" spans="1:13" x14ac:dyDescent="0.4">
      <c r="A1287">
        <v>200000977</v>
      </c>
      <c r="B1287" t="s">
        <v>1369</v>
      </c>
      <c r="C1287" t="s">
        <v>5010</v>
      </c>
      <c r="D1287" t="s">
        <v>2775</v>
      </c>
      <c r="E1287" t="s">
        <v>5019</v>
      </c>
      <c r="F1287" t="s">
        <v>5030</v>
      </c>
      <c r="G1287" t="s">
        <v>2775</v>
      </c>
      <c r="H1287" t="s">
        <v>5021</v>
      </c>
      <c r="I1287" t="s">
        <v>961</v>
      </c>
      <c r="J1287">
        <v>3457951340.67065</v>
      </c>
    </row>
    <row r="1288" spans="1:13" x14ac:dyDescent="0.4">
      <c r="A1288">
        <v>200000977</v>
      </c>
      <c r="B1288" t="s">
        <v>1369</v>
      </c>
      <c r="C1288" t="s">
        <v>5010</v>
      </c>
      <c r="D1288" t="s">
        <v>2775</v>
      </c>
      <c r="E1288" t="s">
        <v>5019</v>
      </c>
      <c r="F1288" t="s">
        <v>5031</v>
      </c>
      <c r="G1288" t="s">
        <v>2775</v>
      </c>
      <c r="H1288" t="s">
        <v>5021</v>
      </c>
      <c r="I1288" t="s">
        <v>961</v>
      </c>
      <c r="J1288">
        <v>1091175756.389405</v>
      </c>
    </row>
    <row r="1289" spans="1:13" x14ac:dyDescent="0.4">
      <c r="A1289">
        <v>200000978</v>
      </c>
      <c r="B1289" t="s">
        <v>5032</v>
      </c>
      <c r="C1289" t="s">
        <v>5033</v>
      </c>
      <c r="D1289" t="s">
        <v>595</v>
      </c>
      <c r="E1289" t="s">
        <v>5034</v>
      </c>
      <c r="F1289" t="s">
        <v>5035</v>
      </c>
      <c r="G1289" t="s">
        <v>595</v>
      </c>
      <c r="H1289" t="s">
        <v>5036</v>
      </c>
      <c r="I1289" t="s">
        <v>598</v>
      </c>
      <c r="J1289">
        <v>64604000.260354102</v>
      </c>
      <c r="K1289">
        <v>4.7</v>
      </c>
      <c r="L1289" t="s">
        <v>5037</v>
      </c>
      <c r="M1289" t="s">
        <v>4334</v>
      </c>
    </row>
    <row r="1290" spans="1:13" x14ac:dyDescent="0.4">
      <c r="A1290">
        <v>200000978</v>
      </c>
      <c r="B1290" t="s">
        <v>5032</v>
      </c>
      <c r="C1290" t="s">
        <v>5033</v>
      </c>
      <c r="D1290" t="s">
        <v>595</v>
      </c>
      <c r="E1290" t="s">
        <v>5038</v>
      </c>
      <c r="F1290" t="s">
        <v>5039</v>
      </c>
      <c r="G1290" t="s">
        <v>595</v>
      </c>
      <c r="H1290" t="s">
        <v>5036</v>
      </c>
      <c r="I1290" t="s">
        <v>598</v>
      </c>
      <c r="J1290">
        <v>26596000.107181899</v>
      </c>
      <c r="K1290">
        <v>4.7</v>
      </c>
      <c r="L1290" t="s">
        <v>5037</v>
      </c>
      <c r="M1290" t="s">
        <v>4334</v>
      </c>
    </row>
    <row r="1291" spans="1:13" x14ac:dyDescent="0.4">
      <c r="A1291">
        <v>200000978</v>
      </c>
      <c r="B1291" t="s">
        <v>5032</v>
      </c>
      <c r="C1291" t="s">
        <v>5033</v>
      </c>
      <c r="D1291" t="s">
        <v>595</v>
      </c>
      <c r="E1291" t="s">
        <v>5040</v>
      </c>
      <c r="F1291" t="s">
        <v>5041</v>
      </c>
      <c r="G1291" t="s">
        <v>595</v>
      </c>
      <c r="H1291" t="s">
        <v>5042</v>
      </c>
      <c r="I1291" t="s">
        <v>598</v>
      </c>
      <c r="J1291">
        <v>163629600.65942699</v>
      </c>
      <c r="K1291">
        <v>4.8</v>
      </c>
      <c r="L1291" t="s">
        <v>5043</v>
      </c>
      <c r="M1291" t="s">
        <v>5044</v>
      </c>
    </row>
    <row r="1292" spans="1:13" x14ac:dyDescent="0.4">
      <c r="A1292">
        <v>200000978</v>
      </c>
      <c r="B1292" t="s">
        <v>5032</v>
      </c>
      <c r="C1292" t="s">
        <v>5033</v>
      </c>
      <c r="D1292" t="s">
        <v>595</v>
      </c>
      <c r="E1292" t="s">
        <v>5045</v>
      </c>
      <c r="F1292" t="s">
        <v>5046</v>
      </c>
      <c r="G1292" t="s">
        <v>595</v>
      </c>
      <c r="H1292" t="s">
        <v>5047</v>
      </c>
      <c r="I1292" t="s">
        <v>598</v>
      </c>
      <c r="J1292">
        <v>298265601.20200998</v>
      </c>
      <c r="K1292">
        <v>4.7</v>
      </c>
      <c r="L1292" t="s">
        <v>5048</v>
      </c>
      <c r="M1292" t="s">
        <v>4334</v>
      </c>
    </row>
    <row r="1293" spans="1:13" x14ac:dyDescent="0.4">
      <c r="A1293">
        <v>200000978</v>
      </c>
      <c r="B1293" t="s">
        <v>5032</v>
      </c>
      <c r="C1293" t="s">
        <v>5033</v>
      </c>
      <c r="D1293" t="s">
        <v>595</v>
      </c>
      <c r="E1293" t="s">
        <v>5049</v>
      </c>
      <c r="F1293" t="s">
        <v>5050</v>
      </c>
      <c r="G1293" t="s">
        <v>595</v>
      </c>
      <c r="H1293" t="s">
        <v>5047</v>
      </c>
      <c r="I1293" t="s">
        <v>598</v>
      </c>
      <c r="J1293">
        <v>106634400.429737</v>
      </c>
      <c r="K1293">
        <v>4.7</v>
      </c>
      <c r="L1293" t="s">
        <v>5048</v>
      </c>
      <c r="M1293" t="s">
        <v>4334</v>
      </c>
    </row>
    <row r="1294" spans="1:13" x14ac:dyDescent="0.4">
      <c r="A1294">
        <v>200000978</v>
      </c>
      <c r="B1294" t="s">
        <v>5032</v>
      </c>
      <c r="C1294" t="s">
        <v>5033</v>
      </c>
      <c r="D1294" t="s">
        <v>595</v>
      </c>
      <c r="E1294" t="s">
        <v>5051</v>
      </c>
      <c r="F1294" t="s">
        <v>5052</v>
      </c>
      <c r="G1294" t="s">
        <v>595</v>
      </c>
      <c r="H1294" t="s">
        <v>5053</v>
      </c>
      <c r="I1294" t="s">
        <v>598</v>
      </c>
      <c r="J1294">
        <v>227313156.91607201</v>
      </c>
      <c r="K1294">
        <v>4.8</v>
      </c>
      <c r="L1294" t="s">
        <v>5054</v>
      </c>
      <c r="M1294" t="s">
        <v>5044</v>
      </c>
    </row>
    <row r="1295" spans="1:13" x14ac:dyDescent="0.4">
      <c r="A1295">
        <v>200000978</v>
      </c>
      <c r="B1295" t="s">
        <v>5032</v>
      </c>
      <c r="C1295" t="s">
        <v>5033</v>
      </c>
      <c r="D1295" t="s">
        <v>595</v>
      </c>
      <c r="E1295" t="s">
        <v>5055</v>
      </c>
      <c r="F1295" t="s">
        <v>5056</v>
      </c>
      <c r="G1295" t="s">
        <v>595</v>
      </c>
      <c r="H1295" t="s">
        <v>5053</v>
      </c>
      <c r="I1295" t="s">
        <v>598</v>
      </c>
      <c r="J1295">
        <v>80748844.325417802</v>
      </c>
      <c r="K1295">
        <v>4.8</v>
      </c>
      <c r="L1295" t="s">
        <v>5054</v>
      </c>
      <c r="M1295" t="s">
        <v>5044</v>
      </c>
    </row>
    <row r="1296" spans="1:13" x14ac:dyDescent="0.4">
      <c r="A1296">
        <v>200000978</v>
      </c>
      <c r="B1296" t="s">
        <v>5032</v>
      </c>
      <c r="C1296" t="s">
        <v>5033</v>
      </c>
      <c r="D1296" t="s">
        <v>595</v>
      </c>
      <c r="E1296" t="s">
        <v>5057</v>
      </c>
      <c r="F1296" t="s">
        <v>5058</v>
      </c>
      <c r="G1296" t="s">
        <v>595</v>
      </c>
      <c r="H1296" t="s">
        <v>5059</v>
      </c>
      <c r="I1296" t="s">
        <v>598</v>
      </c>
      <c r="J1296">
        <v>845106403.405779</v>
      </c>
      <c r="K1296">
        <v>4.5</v>
      </c>
      <c r="L1296" t="s">
        <v>5048</v>
      </c>
      <c r="M1296" t="s">
        <v>5060</v>
      </c>
    </row>
    <row r="1297" spans="1:13" x14ac:dyDescent="0.4">
      <c r="A1297">
        <v>200000978</v>
      </c>
      <c r="B1297" t="s">
        <v>5032</v>
      </c>
      <c r="C1297" t="s">
        <v>5033</v>
      </c>
      <c r="D1297" t="s">
        <v>595</v>
      </c>
      <c r="E1297" t="s">
        <v>5061</v>
      </c>
      <c r="F1297" t="s">
        <v>5062</v>
      </c>
      <c r="G1297" t="s">
        <v>595</v>
      </c>
      <c r="H1297" t="s">
        <v>5059</v>
      </c>
      <c r="I1297" t="s">
        <v>598</v>
      </c>
      <c r="J1297">
        <v>307093601.23758698</v>
      </c>
      <c r="K1297">
        <v>4.5</v>
      </c>
      <c r="L1297" t="s">
        <v>5048</v>
      </c>
      <c r="M1297" t="s">
        <v>5060</v>
      </c>
    </row>
    <row r="1298" spans="1:13" x14ac:dyDescent="0.4">
      <c r="A1298">
        <v>200000978</v>
      </c>
      <c r="B1298" t="s">
        <v>5032</v>
      </c>
      <c r="C1298" t="s">
        <v>5033</v>
      </c>
      <c r="D1298" t="s">
        <v>595</v>
      </c>
      <c r="E1298" t="s">
        <v>5063</v>
      </c>
      <c r="F1298" t="s">
        <v>5064</v>
      </c>
      <c r="G1298" t="s">
        <v>595</v>
      </c>
      <c r="H1298" t="s">
        <v>5065</v>
      </c>
      <c r="I1298" t="s">
        <v>598</v>
      </c>
      <c r="J1298">
        <v>417581881.68285501</v>
      </c>
      <c r="K1298">
        <v>4.8</v>
      </c>
      <c r="L1298" t="s">
        <v>5048</v>
      </c>
      <c r="M1298" t="s">
        <v>5066</v>
      </c>
    </row>
    <row r="1299" spans="1:13" x14ac:dyDescent="0.4">
      <c r="A1299">
        <v>200000978</v>
      </c>
      <c r="B1299" t="s">
        <v>5032</v>
      </c>
      <c r="C1299" t="s">
        <v>5033</v>
      </c>
      <c r="D1299" t="s">
        <v>595</v>
      </c>
      <c r="E1299" t="s">
        <v>5067</v>
      </c>
      <c r="F1299" t="s">
        <v>5068</v>
      </c>
      <c r="G1299" t="s">
        <v>595</v>
      </c>
      <c r="H1299" t="s">
        <v>5065</v>
      </c>
      <c r="I1299" t="s">
        <v>598</v>
      </c>
      <c r="J1299">
        <v>107791430.43439899</v>
      </c>
      <c r="K1299">
        <v>4.8</v>
      </c>
      <c r="L1299" t="s">
        <v>5048</v>
      </c>
      <c r="M1299" t="s">
        <v>5066</v>
      </c>
    </row>
    <row r="1300" spans="1:13" x14ac:dyDescent="0.4">
      <c r="A1300">
        <v>200000978</v>
      </c>
      <c r="B1300" t="s">
        <v>5032</v>
      </c>
      <c r="C1300" t="s">
        <v>5033</v>
      </c>
      <c r="D1300" t="s">
        <v>595</v>
      </c>
      <c r="E1300" t="s">
        <v>5069</v>
      </c>
      <c r="F1300" t="s">
        <v>5070</v>
      </c>
      <c r="G1300" t="s">
        <v>595</v>
      </c>
      <c r="H1300" t="s">
        <v>5065</v>
      </c>
      <c r="I1300" t="s">
        <v>598</v>
      </c>
      <c r="J1300">
        <v>157116690.63317999</v>
      </c>
      <c r="K1300">
        <v>4.8</v>
      </c>
      <c r="L1300" t="s">
        <v>5048</v>
      </c>
      <c r="M1300" t="s">
        <v>5066</v>
      </c>
    </row>
    <row r="1301" spans="1:13" x14ac:dyDescent="0.4">
      <c r="A1301">
        <v>200000979</v>
      </c>
      <c r="B1301" t="s">
        <v>5071</v>
      </c>
      <c r="C1301" t="s">
        <v>5072</v>
      </c>
      <c r="D1301" t="s">
        <v>595</v>
      </c>
      <c r="E1301" t="s">
        <v>5073</v>
      </c>
      <c r="F1301" t="s">
        <v>5074</v>
      </c>
      <c r="G1301" t="s">
        <v>595</v>
      </c>
      <c r="H1301" t="s">
        <v>3729</v>
      </c>
      <c r="I1301" t="s">
        <v>598</v>
      </c>
      <c r="J1301">
        <v>3434887399.6663299</v>
      </c>
      <c r="K1301">
        <v>4.8</v>
      </c>
      <c r="L1301" t="s">
        <v>3020</v>
      </c>
      <c r="M1301" t="s">
        <v>4347</v>
      </c>
    </row>
    <row r="1302" spans="1:13" x14ac:dyDescent="0.4">
      <c r="A1302">
        <v>200000979</v>
      </c>
      <c r="B1302" t="s">
        <v>5071</v>
      </c>
      <c r="C1302" t="s">
        <v>5072</v>
      </c>
      <c r="D1302" t="s">
        <v>595</v>
      </c>
      <c r="E1302" t="s">
        <v>5075</v>
      </c>
      <c r="F1302" t="s">
        <v>5076</v>
      </c>
      <c r="G1302" t="s">
        <v>595</v>
      </c>
      <c r="H1302" t="s">
        <v>3729</v>
      </c>
      <c r="I1302" t="s">
        <v>598</v>
      </c>
      <c r="J1302">
        <v>2610108199.7464499</v>
      </c>
      <c r="K1302">
        <v>4.8</v>
      </c>
      <c r="L1302" t="s">
        <v>3020</v>
      </c>
      <c r="M1302" t="s">
        <v>5077</v>
      </c>
    </row>
    <row r="1303" spans="1:13" x14ac:dyDescent="0.4">
      <c r="A1303">
        <v>200000979</v>
      </c>
      <c r="B1303" t="s">
        <v>5071</v>
      </c>
      <c r="C1303" t="s">
        <v>5072</v>
      </c>
      <c r="D1303" t="s">
        <v>595</v>
      </c>
      <c r="E1303" t="s">
        <v>5078</v>
      </c>
      <c r="F1303" t="s">
        <v>5079</v>
      </c>
      <c r="G1303" t="s">
        <v>595</v>
      </c>
      <c r="H1303" t="s">
        <v>5080</v>
      </c>
      <c r="I1303" t="s">
        <v>598</v>
      </c>
      <c r="J1303">
        <v>5131947099.5014696</v>
      </c>
      <c r="K1303">
        <v>4.8</v>
      </c>
      <c r="L1303" t="s">
        <v>3020</v>
      </c>
      <c r="M1303" t="s">
        <v>5077</v>
      </c>
    </row>
    <row r="1304" spans="1:13" x14ac:dyDescent="0.4">
      <c r="A1304">
        <v>200000979</v>
      </c>
      <c r="B1304" t="s">
        <v>5071</v>
      </c>
      <c r="C1304" t="s">
        <v>5072</v>
      </c>
      <c r="D1304" t="s">
        <v>595</v>
      </c>
      <c r="E1304" t="s">
        <v>5081</v>
      </c>
      <c r="F1304" t="s">
        <v>5082</v>
      </c>
      <c r="G1304" t="s">
        <v>595</v>
      </c>
      <c r="H1304" t="s">
        <v>5083</v>
      </c>
      <c r="I1304" t="s">
        <v>598</v>
      </c>
      <c r="J1304">
        <v>1010099999.90188</v>
      </c>
      <c r="K1304">
        <v>4</v>
      </c>
      <c r="L1304" t="s">
        <v>5084</v>
      </c>
      <c r="M1304" t="s">
        <v>5085</v>
      </c>
    </row>
    <row r="1305" spans="1:13" x14ac:dyDescent="0.4">
      <c r="A1305">
        <v>200000979</v>
      </c>
      <c r="B1305" t="s">
        <v>5071</v>
      </c>
      <c r="C1305" t="s">
        <v>5072</v>
      </c>
      <c r="D1305" t="s">
        <v>595</v>
      </c>
      <c r="E1305" t="s">
        <v>5086</v>
      </c>
      <c r="F1305" t="s">
        <v>5087</v>
      </c>
      <c r="G1305" t="s">
        <v>595</v>
      </c>
      <c r="H1305" t="s">
        <v>5088</v>
      </c>
      <c r="I1305" t="s">
        <v>598</v>
      </c>
      <c r="J1305">
        <v>1113349999.89185</v>
      </c>
      <c r="K1305">
        <v>4.7</v>
      </c>
      <c r="L1305" t="s">
        <v>3715</v>
      </c>
      <c r="M1305" t="s">
        <v>5085</v>
      </c>
    </row>
    <row r="1306" spans="1:13" x14ac:dyDescent="0.4">
      <c r="A1306">
        <v>200000979</v>
      </c>
      <c r="B1306" t="s">
        <v>5071</v>
      </c>
      <c r="C1306" t="s">
        <v>5072</v>
      </c>
      <c r="D1306" t="s">
        <v>595</v>
      </c>
      <c r="E1306" t="s">
        <v>5089</v>
      </c>
      <c r="F1306" t="s">
        <v>5090</v>
      </c>
      <c r="G1306" t="s">
        <v>595</v>
      </c>
      <c r="H1306" t="s">
        <v>5091</v>
      </c>
      <c r="I1306" t="s">
        <v>598</v>
      </c>
      <c r="J1306">
        <v>1068549999.8961999</v>
      </c>
      <c r="K1306">
        <v>4</v>
      </c>
      <c r="L1306" t="s">
        <v>3715</v>
      </c>
      <c r="M1306" t="s">
        <v>5085</v>
      </c>
    </row>
    <row r="1307" spans="1:13" x14ac:dyDescent="0.4">
      <c r="A1307">
        <v>200000979</v>
      </c>
      <c r="B1307" t="s">
        <v>5071</v>
      </c>
      <c r="C1307" t="s">
        <v>5072</v>
      </c>
      <c r="D1307" t="s">
        <v>595</v>
      </c>
      <c r="E1307" t="s">
        <v>5092</v>
      </c>
      <c r="F1307" t="s">
        <v>5093</v>
      </c>
      <c r="G1307" t="s">
        <v>595</v>
      </c>
      <c r="H1307" t="s">
        <v>5094</v>
      </c>
      <c r="I1307" t="s">
        <v>598</v>
      </c>
      <c r="J1307">
        <v>405649999.960594</v>
      </c>
      <c r="K1307">
        <v>4</v>
      </c>
      <c r="L1307" t="s">
        <v>3256</v>
      </c>
      <c r="M1307" t="s">
        <v>5085</v>
      </c>
    </row>
    <row r="1308" spans="1:13" x14ac:dyDescent="0.4">
      <c r="A1308">
        <v>200000981</v>
      </c>
      <c r="B1308" t="s">
        <v>1421</v>
      </c>
      <c r="C1308" t="s">
        <v>5095</v>
      </c>
      <c r="D1308" t="s">
        <v>2775</v>
      </c>
      <c r="F1308" t="s">
        <v>5096</v>
      </c>
      <c r="G1308" t="s">
        <v>2775</v>
      </c>
      <c r="H1308" t="s">
        <v>5096</v>
      </c>
      <c r="I1308" t="s">
        <v>733</v>
      </c>
      <c r="J1308">
        <v>5496078231.1944761</v>
      </c>
    </row>
    <row r="1309" spans="1:13" x14ac:dyDescent="0.4">
      <c r="A1309">
        <v>200000981</v>
      </c>
      <c r="B1309" t="s">
        <v>1421</v>
      </c>
      <c r="C1309" t="s">
        <v>5095</v>
      </c>
      <c r="D1309" t="s">
        <v>2775</v>
      </c>
      <c r="F1309" t="s">
        <v>5097</v>
      </c>
      <c r="G1309" t="s">
        <v>2775</v>
      </c>
      <c r="H1309" t="s">
        <v>5097</v>
      </c>
      <c r="I1309" t="s">
        <v>733</v>
      </c>
      <c r="J1309">
        <v>57684483.091977358</v>
      </c>
    </row>
    <row r="1310" spans="1:13" x14ac:dyDescent="0.4">
      <c r="A1310">
        <v>200000981</v>
      </c>
      <c r="B1310" t="s">
        <v>1421</v>
      </c>
      <c r="C1310" t="s">
        <v>5095</v>
      </c>
      <c r="D1310" t="s">
        <v>2775</v>
      </c>
      <c r="F1310" t="s">
        <v>5098</v>
      </c>
      <c r="G1310" t="s">
        <v>2775</v>
      </c>
      <c r="H1310" t="s">
        <v>5098</v>
      </c>
      <c r="I1310" t="s">
        <v>733</v>
      </c>
      <c r="J1310">
        <v>1242077261.5480051</v>
      </c>
    </row>
    <row r="1311" spans="1:13" x14ac:dyDescent="0.4">
      <c r="A1311">
        <v>200000981</v>
      </c>
      <c r="B1311" t="s">
        <v>1421</v>
      </c>
      <c r="C1311" t="s">
        <v>5095</v>
      </c>
      <c r="D1311" t="s">
        <v>2775</v>
      </c>
      <c r="F1311" t="s">
        <v>5099</v>
      </c>
      <c r="G1311" t="s">
        <v>2775</v>
      </c>
      <c r="H1311" t="s">
        <v>5099</v>
      </c>
      <c r="I1311" t="s">
        <v>733</v>
      </c>
      <c r="J1311">
        <v>0</v>
      </c>
    </row>
    <row r="1312" spans="1:13" x14ac:dyDescent="0.4">
      <c r="A1312">
        <v>200000981</v>
      </c>
      <c r="B1312" t="s">
        <v>1421</v>
      </c>
      <c r="C1312" t="s">
        <v>5095</v>
      </c>
      <c r="D1312" t="s">
        <v>2775</v>
      </c>
      <c r="F1312" t="s">
        <v>5100</v>
      </c>
      <c r="G1312" t="s">
        <v>2775</v>
      </c>
      <c r="H1312" t="s">
        <v>5100</v>
      </c>
      <c r="I1312" t="s">
        <v>733</v>
      </c>
      <c r="J1312">
        <v>2898544563.7478552</v>
      </c>
    </row>
    <row r="1313" spans="1:13" x14ac:dyDescent="0.4">
      <c r="A1313">
        <v>200000981</v>
      </c>
      <c r="B1313" t="s">
        <v>1421</v>
      </c>
      <c r="C1313" t="s">
        <v>5095</v>
      </c>
      <c r="D1313" t="s">
        <v>2775</v>
      </c>
      <c r="F1313" t="s">
        <v>5101</v>
      </c>
      <c r="G1313" t="s">
        <v>2775</v>
      </c>
      <c r="H1313" t="s">
        <v>5101</v>
      </c>
      <c r="I1313" t="s">
        <v>733</v>
      </c>
      <c r="J1313">
        <v>2852869316.2073441</v>
      </c>
    </row>
    <row r="1314" spans="1:13" x14ac:dyDescent="0.4">
      <c r="A1314">
        <v>200000981</v>
      </c>
      <c r="B1314" t="s">
        <v>1421</v>
      </c>
      <c r="C1314" t="s">
        <v>5095</v>
      </c>
      <c r="D1314" t="s">
        <v>2775</v>
      </c>
      <c r="F1314" t="s">
        <v>5102</v>
      </c>
      <c r="G1314" t="s">
        <v>2775</v>
      </c>
      <c r="H1314" t="s">
        <v>5102</v>
      </c>
      <c r="I1314" t="s">
        <v>733</v>
      </c>
      <c r="J1314">
        <v>220273319.44549191</v>
      </c>
    </row>
    <row r="1315" spans="1:13" x14ac:dyDescent="0.4">
      <c r="A1315">
        <v>200000981</v>
      </c>
      <c r="B1315" t="s">
        <v>1421</v>
      </c>
      <c r="C1315" t="s">
        <v>5095</v>
      </c>
      <c r="D1315" t="s">
        <v>2775</v>
      </c>
      <c r="F1315" t="s">
        <v>5103</v>
      </c>
      <c r="G1315" t="s">
        <v>2775</v>
      </c>
      <c r="H1315" t="s">
        <v>5103</v>
      </c>
      <c r="I1315" t="s">
        <v>733</v>
      </c>
      <c r="J1315">
        <v>1940408829.4546261</v>
      </c>
    </row>
    <row r="1316" spans="1:13" x14ac:dyDescent="0.4">
      <c r="A1316">
        <v>200000981</v>
      </c>
      <c r="B1316" t="s">
        <v>1421</v>
      </c>
      <c r="C1316" t="s">
        <v>5095</v>
      </c>
      <c r="D1316" t="s">
        <v>2775</v>
      </c>
      <c r="F1316" t="s">
        <v>5104</v>
      </c>
      <c r="G1316" t="s">
        <v>2775</v>
      </c>
      <c r="H1316" t="s">
        <v>5104</v>
      </c>
      <c r="I1316" t="s">
        <v>733</v>
      </c>
      <c r="J1316">
        <v>661551663.93292892</v>
      </c>
    </row>
    <row r="1317" spans="1:13" x14ac:dyDescent="0.4">
      <c r="A1317">
        <v>200000981</v>
      </c>
      <c r="B1317" t="s">
        <v>1421</v>
      </c>
      <c r="C1317" t="s">
        <v>5095</v>
      </c>
      <c r="D1317" t="s">
        <v>2775</v>
      </c>
      <c r="F1317" t="s">
        <v>5105</v>
      </c>
      <c r="G1317" t="s">
        <v>2775</v>
      </c>
      <c r="H1317" t="s">
        <v>5105</v>
      </c>
      <c r="I1317" t="s">
        <v>733</v>
      </c>
      <c r="J1317">
        <v>1475049122.2171979</v>
      </c>
    </row>
    <row r="1318" spans="1:13" x14ac:dyDescent="0.4">
      <c r="A1318">
        <v>200000981</v>
      </c>
      <c r="B1318" t="s">
        <v>1421</v>
      </c>
      <c r="C1318" t="s">
        <v>5095</v>
      </c>
      <c r="D1318" t="s">
        <v>2775</v>
      </c>
      <c r="F1318" t="s">
        <v>5106</v>
      </c>
      <c r="G1318" t="s">
        <v>2775</v>
      </c>
      <c r="H1318" t="s">
        <v>5106</v>
      </c>
      <c r="I1318" t="s">
        <v>733</v>
      </c>
      <c r="J1318">
        <v>0</v>
      </c>
    </row>
    <row r="1319" spans="1:13" x14ac:dyDescent="0.4">
      <c r="A1319">
        <v>200000981</v>
      </c>
      <c r="B1319" t="s">
        <v>1421</v>
      </c>
      <c r="C1319" t="s">
        <v>5095</v>
      </c>
      <c r="D1319" t="s">
        <v>2775</v>
      </c>
      <c r="F1319" t="s">
        <v>5107</v>
      </c>
      <c r="G1319" t="s">
        <v>2775</v>
      </c>
      <c r="H1319" t="s">
        <v>5107</v>
      </c>
      <c r="I1319" t="s">
        <v>733</v>
      </c>
      <c r="J1319">
        <v>1158937006.581228</v>
      </c>
    </row>
    <row r="1320" spans="1:13" x14ac:dyDescent="0.4">
      <c r="A1320">
        <v>200000981</v>
      </c>
      <c r="B1320" t="s">
        <v>1421</v>
      </c>
      <c r="C1320" t="s">
        <v>5095</v>
      </c>
      <c r="D1320" t="s">
        <v>2775</v>
      </c>
      <c r="F1320" t="s">
        <v>5108</v>
      </c>
      <c r="G1320" t="s">
        <v>2775</v>
      </c>
      <c r="H1320" t="s">
        <v>5108</v>
      </c>
      <c r="I1320" t="s">
        <v>733</v>
      </c>
      <c r="J1320">
        <v>745740585.17687118</v>
      </c>
    </row>
    <row r="1321" spans="1:13" x14ac:dyDescent="0.4">
      <c r="A1321">
        <v>200000981</v>
      </c>
      <c r="B1321" t="s">
        <v>1421</v>
      </c>
      <c r="C1321" t="s">
        <v>5095</v>
      </c>
      <c r="D1321" t="s">
        <v>2775</v>
      </c>
      <c r="F1321" t="s">
        <v>5109</v>
      </c>
      <c r="G1321" t="s">
        <v>2775</v>
      </c>
      <c r="H1321" t="s">
        <v>5109</v>
      </c>
      <c r="I1321" t="s">
        <v>733</v>
      </c>
      <c r="J1321">
        <v>545989159.56481838</v>
      </c>
    </row>
    <row r="1322" spans="1:13" x14ac:dyDescent="0.4">
      <c r="A1322">
        <v>200000981</v>
      </c>
      <c r="B1322" t="s">
        <v>1421</v>
      </c>
      <c r="C1322" t="s">
        <v>5095</v>
      </c>
      <c r="D1322" t="s">
        <v>2775</v>
      </c>
      <c r="F1322" t="s">
        <v>5110</v>
      </c>
      <c r="G1322" t="s">
        <v>2775</v>
      </c>
      <c r="H1322" t="s">
        <v>5110</v>
      </c>
      <c r="I1322" t="s">
        <v>733</v>
      </c>
      <c r="J1322">
        <v>3572001163.1959491</v>
      </c>
    </row>
    <row r="1323" spans="1:13" x14ac:dyDescent="0.4">
      <c r="A1323">
        <v>200000981</v>
      </c>
      <c r="B1323" t="s">
        <v>1421</v>
      </c>
      <c r="C1323" t="s">
        <v>5095</v>
      </c>
      <c r="D1323" t="s">
        <v>2775</v>
      </c>
      <c r="F1323" t="s">
        <v>5111</v>
      </c>
      <c r="G1323" t="s">
        <v>2775</v>
      </c>
      <c r="H1323" t="s">
        <v>5111</v>
      </c>
      <c r="I1323" t="s">
        <v>733</v>
      </c>
      <c r="J1323">
        <v>4214245563.641232</v>
      </c>
    </row>
    <row r="1324" spans="1:13" x14ac:dyDescent="0.4">
      <c r="A1324">
        <v>200000989</v>
      </c>
      <c r="B1324" t="s">
        <v>1427</v>
      </c>
      <c r="C1324" t="s">
        <v>5112</v>
      </c>
      <c r="D1324" t="s">
        <v>595</v>
      </c>
      <c r="F1324" t="s">
        <v>5113</v>
      </c>
      <c r="G1324" t="s">
        <v>595</v>
      </c>
      <c r="H1324" t="s">
        <v>5113</v>
      </c>
      <c r="I1324" t="s">
        <v>733</v>
      </c>
      <c r="J1324">
        <v>1389413006.080565</v>
      </c>
      <c r="K1324">
        <v>11.26063999999999</v>
      </c>
      <c r="L1324" s="1">
        <v>47609</v>
      </c>
      <c r="M1324" s="1">
        <v>44686</v>
      </c>
    </row>
    <row r="1325" spans="1:13" x14ac:dyDescent="0.4">
      <c r="A1325">
        <v>200000989</v>
      </c>
      <c r="B1325" t="s">
        <v>1427</v>
      </c>
      <c r="C1325" t="s">
        <v>5112</v>
      </c>
      <c r="D1325" t="s">
        <v>595</v>
      </c>
      <c r="F1325" t="s">
        <v>5114</v>
      </c>
      <c r="G1325" t="s">
        <v>595</v>
      </c>
      <c r="H1325" t="s">
        <v>5114</v>
      </c>
      <c r="I1325" t="s">
        <v>733</v>
      </c>
      <c r="J1325">
        <v>1983565250.125562</v>
      </c>
      <c r="K1325">
        <v>9.2759999999999998</v>
      </c>
      <c r="L1325" s="1">
        <v>47023</v>
      </c>
      <c r="M1325" s="1">
        <v>44652</v>
      </c>
    </row>
    <row r="1326" spans="1:13" x14ac:dyDescent="0.4">
      <c r="A1326">
        <v>200000989</v>
      </c>
      <c r="B1326" t="s">
        <v>1427</v>
      </c>
      <c r="C1326" t="s">
        <v>5112</v>
      </c>
      <c r="D1326" t="s">
        <v>595</v>
      </c>
      <c r="F1326" t="s">
        <v>5115</v>
      </c>
      <c r="G1326" t="s">
        <v>595</v>
      </c>
      <c r="H1326" t="s">
        <v>5115</v>
      </c>
      <c r="I1326" t="s">
        <v>733</v>
      </c>
      <c r="J1326">
        <v>3105748014.6542811</v>
      </c>
      <c r="K1326">
        <v>11.48749999999999</v>
      </c>
      <c r="L1326" s="1">
        <v>47655</v>
      </c>
      <c r="M1326" s="1">
        <v>44741</v>
      </c>
    </row>
    <row r="1327" spans="1:13" x14ac:dyDescent="0.4">
      <c r="A1327">
        <v>200000989</v>
      </c>
      <c r="B1327" t="s">
        <v>1427</v>
      </c>
      <c r="C1327" t="s">
        <v>5112</v>
      </c>
      <c r="D1327" t="s">
        <v>2775</v>
      </c>
      <c r="F1327" t="s">
        <v>5116</v>
      </c>
      <c r="G1327" t="s">
        <v>2775</v>
      </c>
      <c r="H1327" t="s">
        <v>5116</v>
      </c>
      <c r="I1327" t="s">
        <v>733</v>
      </c>
      <c r="J1327">
        <v>4730519444.4117603</v>
      </c>
    </row>
    <row r="1328" spans="1:13" x14ac:dyDescent="0.4">
      <c r="A1328">
        <v>200000989</v>
      </c>
      <c r="B1328" t="s">
        <v>1427</v>
      </c>
      <c r="C1328" t="s">
        <v>5112</v>
      </c>
      <c r="D1328" t="s">
        <v>4433</v>
      </c>
      <c r="F1328" t="s">
        <v>5117</v>
      </c>
      <c r="G1328" t="s">
        <v>4433</v>
      </c>
      <c r="H1328" t="s">
        <v>5117</v>
      </c>
      <c r="I1328" t="s">
        <v>733</v>
      </c>
      <c r="J1328">
        <v>1342241089.6585481</v>
      </c>
      <c r="K1328">
        <v>11.01064</v>
      </c>
      <c r="L1328" s="1">
        <v>47253</v>
      </c>
      <c r="M1328" s="1">
        <v>44551</v>
      </c>
    </row>
    <row r="1329" spans="1:13" x14ac:dyDescent="0.4">
      <c r="A1329">
        <v>200000989</v>
      </c>
      <c r="B1329" t="s">
        <v>1427</v>
      </c>
      <c r="C1329" t="s">
        <v>5112</v>
      </c>
      <c r="D1329" t="s">
        <v>4433</v>
      </c>
      <c r="F1329" t="s">
        <v>5118</v>
      </c>
      <c r="G1329" t="s">
        <v>4433</v>
      </c>
      <c r="H1329" t="s">
        <v>5118</v>
      </c>
      <c r="I1329" t="s">
        <v>733</v>
      </c>
      <c r="J1329">
        <v>2681254241.1010919</v>
      </c>
      <c r="K1329">
        <v>10.25</v>
      </c>
      <c r="L1329" s="1">
        <v>47284</v>
      </c>
      <c r="M1329" s="1">
        <v>44543</v>
      </c>
    </row>
    <row r="1330" spans="1:13" x14ac:dyDescent="0.4">
      <c r="A1330">
        <v>200000989</v>
      </c>
      <c r="B1330" t="s">
        <v>1427</v>
      </c>
      <c r="C1330" t="s">
        <v>5112</v>
      </c>
      <c r="D1330" t="s">
        <v>4433</v>
      </c>
      <c r="F1330" t="s">
        <v>5119</v>
      </c>
      <c r="G1330" t="s">
        <v>4433</v>
      </c>
      <c r="H1330" t="s">
        <v>5119</v>
      </c>
      <c r="I1330" t="s">
        <v>733</v>
      </c>
      <c r="J1330">
        <v>3046881137.9634571</v>
      </c>
      <c r="K1330">
        <v>11.51064</v>
      </c>
      <c r="L1330" s="1">
        <v>46425</v>
      </c>
      <c r="M1330" s="1">
        <v>43503</v>
      </c>
    </row>
    <row r="1331" spans="1:13" x14ac:dyDescent="0.4">
      <c r="A1331">
        <v>200000989</v>
      </c>
      <c r="B1331" t="s">
        <v>1427</v>
      </c>
      <c r="C1331" t="s">
        <v>5112</v>
      </c>
      <c r="D1331" t="s">
        <v>4433</v>
      </c>
      <c r="F1331" t="s">
        <v>5120</v>
      </c>
      <c r="G1331" t="s">
        <v>4433</v>
      </c>
      <c r="H1331" t="s">
        <v>5120</v>
      </c>
      <c r="I1331" t="s">
        <v>733</v>
      </c>
      <c r="J1331">
        <v>5397139415.1550312</v>
      </c>
      <c r="K1331">
        <v>10.526</v>
      </c>
      <c r="L1331" s="1">
        <v>47972</v>
      </c>
      <c r="M1331" s="1">
        <v>44685</v>
      </c>
    </row>
    <row r="1332" spans="1:13" x14ac:dyDescent="0.4">
      <c r="A1332">
        <v>200000989</v>
      </c>
      <c r="B1332" t="s">
        <v>1427</v>
      </c>
      <c r="C1332" t="s">
        <v>5112</v>
      </c>
      <c r="D1332" t="s">
        <v>4433</v>
      </c>
      <c r="F1332" t="s">
        <v>5121</v>
      </c>
      <c r="G1332" t="s">
        <v>4433</v>
      </c>
      <c r="H1332" t="s">
        <v>5121</v>
      </c>
      <c r="I1332" t="s">
        <v>733</v>
      </c>
      <c r="J1332">
        <v>3745813509.1533608</v>
      </c>
      <c r="K1332">
        <v>10.25</v>
      </c>
      <c r="L1332" s="1">
        <v>47593</v>
      </c>
      <c r="M1332" s="1">
        <v>43941</v>
      </c>
    </row>
    <row r="1333" spans="1:13" x14ac:dyDescent="0.4">
      <c r="A1333">
        <v>200000989</v>
      </c>
      <c r="B1333" t="s">
        <v>1427</v>
      </c>
      <c r="C1333" t="s">
        <v>5112</v>
      </c>
      <c r="D1333" t="s">
        <v>4433</v>
      </c>
      <c r="F1333" t="s">
        <v>5122</v>
      </c>
      <c r="G1333" t="s">
        <v>4433</v>
      </c>
      <c r="H1333" t="s">
        <v>5122</v>
      </c>
      <c r="I1333" t="s">
        <v>733</v>
      </c>
      <c r="J1333">
        <v>6882817901.5376463</v>
      </c>
      <c r="K1333">
        <v>12.01064</v>
      </c>
      <c r="L1333" s="1">
        <v>47362</v>
      </c>
      <c r="M1333" s="1">
        <v>44489</v>
      </c>
    </row>
    <row r="1334" spans="1:13" x14ac:dyDescent="0.4">
      <c r="A1334">
        <v>200000989</v>
      </c>
      <c r="B1334" t="s">
        <v>1427</v>
      </c>
      <c r="C1334" t="s">
        <v>5112</v>
      </c>
      <c r="D1334" t="s">
        <v>4433</v>
      </c>
      <c r="F1334" t="s">
        <v>5123</v>
      </c>
      <c r="G1334" t="s">
        <v>4433</v>
      </c>
      <c r="H1334" t="s">
        <v>5123</v>
      </c>
      <c r="I1334" t="s">
        <v>733</v>
      </c>
      <c r="J1334">
        <v>3152501575.908112</v>
      </c>
      <c r="K1334">
        <v>10.51064</v>
      </c>
      <c r="L1334" s="1">
        <v>47102</v>
      </c>
      <c r="M1334" s="1">
        <v>44180</v>
      </c>
    </row>
    <row r="1335" spans="1:13" x14ac:dyDescent="0.4">
      <c r="A1335">
        <v>200000989</v>
      </c>
      <c r="B1335" t="s">
        <v>1427</v>
      </c>
      <c r="C1335" t="s">
        <v>5112</v>
      </c>
      <c r="D1335" t="s">
        <v>4433</v>
      </c>
      <c r="F1335" t="s">
        <v>4434</v>
      </c>
      <c r="G1335" t="s">
        <v>4433</v>
      </c>
      <c r="H1335" t="s">
        <v>4434</v>
      </c>
      <c r="I1335" t="s">
        <v>733</v>
      </c>
      <c r="J1335">
        <v>7454702562.3806229</v>
      </c>
      <c r="K1335">
        <v>11</v>
      </c>
      <c r="L1335" s="1">
        <v>47693</v>
      </c>
      <c r="M1335" s="1">
        <v>44041</v>
      </c>
    </row>
    <row r="1336" spans="1:13" x14ac:dyDescent="0.4">
      <c r="A1336">
        <v>200000989</v>
      </c>
      <c r="B1336" t="s">
        <v>1427</v>
      </c>
      <c r="C1336" t="s">
        <v>5112</v>
      </c>
      <c r="D1336" t="s">
        <v>4433</v>
      </c>
      <c r="F1336" t="s">
        <v>5124</v>
      </c>
      <c r="G1336" t="s">
        <v>4433</v>
      </c>
      <c r="H1336" t="s">
        <v>5124</v>
      </c>
      <c r="I1336" t="s">
        <v>733</v>
      </c>
      <c r="J1336">
        <v>417473857.65160179</v>
      </c>
      <c r="K1336">
        <v>11.26064</v>
      </c>
      <c r="L1336" s="1">
        <v>48091</v>
      </c>
      <c r="M1336" s="1">
        <v>44439</v>
      </c>
    </row>
    <row r="1337" spans="1:13" x14ac:dyDescent="0.4">
      <c r="A1337">
        <v>200000989</v>
      </c>
      <c r="B1337" t="s">
        <v>1427</v>
      </c>
      <c r="C1337" t="s">
        <v>5112</v>
      </c>
      <c r="D1337" t="s">
        <v>4433</v>
      </c>
      <c r="F1337" t="s">
        <v>4997</v>
      </c>
      <c r="G1337" t="s">
        <v>4433</v>
      </c>
      <c r="H1337" t="s">
        <v>4997</v>
      </c>
      <c r="I1337" t="s">
        <v>733</v>
      </c>
      <c r="J1337">
        <v>815028304.24215472</v>
      </c>
      <c r="K1337">
        <v>7.208499999999999</v>
      </c>
      <c r="L1337" s="1">
        <v>47556</v>
      </c>
      <c r="M1337" s="1">
        <v>44635</v>
      </c>
    </row>
    <row r="1338" spans="1:13" x14ac:dyDescent="0.4">
      <c r="A1338">
        <v>200000989</v>
      </c>
      <c r="B1338" t="s">
        <v>1427</v>
      </c>
      <c r="C1338" t="s">
        <v>5112</v>
      </c>
      <c r="D1338" t="s">
        <v>4433</v>
      </c>
      <c r="F1338" t="s">
        <v>5125</v>
      </c>
      <c r="G1338" t="s">
        <v>4433</v>
      </c>
      <c r="H1338" t="s">
        <v>5125</v>
      </c>
      <c r="I1338" t="s">
        <v>733</v>
      </c>
      <c r="J1338">
        <v>8693410256.6140232</v>
      </c>
      <c r="K1338">
        <v>9.7759999999999998</v>
      </c>
      <c r="L1338" s="1">
        <v>47011</v>
      </c>
      <c r="M1338" s="1">
        <v>44089</v>
      </c>
    </row>
    <row r="1339" spans="1:13" x14ac:dyDescent="0.4">
      <c r="A1339">
        <v>200000990</v>
      </c>
      <c r="B1339" t="s">
        <v>5126</v>
      </c>
      <c r="C1339" t="s">
        <v>5127</v>
      </c>
      <c r="D1339" t="s">
        <v>595</v>
      </c>
      <c r="E1339" t="s">
        <v>5128</v>
      </c>
      <c r="F1339" t="s">
        <v>5129</v>
      </c>
      <c r="G1339" t="s">
        <v>595</v>
      </c>
      <c r="H1339" t="s">
        <v>5130</v>
      </c>
      <c r="I1339" t="s">
        <v>598</v>
      </c>
      <c r="J1339">
        <v>1022073170.41159</v>
      </c>
      <c r="K1339">
        <v>11.5</v>
      </c>
      <c r="L1339" t="s">
        <v>5131</v>
      </c>
      <c r="M1339" t="s">
        <v>5132</v>
      </c>
    </row>
    <row r="1340" spans="1:13" x14ac:dyDescent="0.4">
      <c r="A1340">
        <v>200000990</v>
      </c>
      <c r="B1340" t="s">
        <v>5126</v>
      </c>
      <c r="C1340" t="s">
        <v>5127</v>
      </c>
      <c r="D1340" t="s">
        <v>595</v>
      </c>
      <c r="E1340" t="s">
        <v>5133</v>
      </c>
      <c r="F1340" t="s">
        <v>5134</v>
      </c>
      <c r="G1340" t="s">
        <v>595</v>
      </c>
      <c r="H1340" t="s">
        <v>5130</v>
      </c>
      <c r="I1340" t="s">
        <v>598</v>
      </c>
      <c r="J1340">
        <v>24956829260.4762</v>
      </c>
      <c r="K1340">
        <v>4.4000000000000004</v>
      </c>
      <c r="L1340" t="s">
        <v>5135</v>
      </c>
      <c r="M1340" t="s">
        <v>5136</v>
      </c>
    </row>
    <row r="1341" spans="1:13" x14ac:dyDescent="0.4">
      <c r="A1341">
        <v>200000990</v>
      </c>
      <c r="B1341" t="s">
        <v>5126</v>
      </c>
      <c r="C1341" t="s">
        <v>5127</v>
      </c>
      <c r="D1341" t="s">
        <v>595</v>
      </c>
      <c r="E1341" t="s">
        <v>5137</v>
      </c>
      <c r="F1341" t="s">
        <v>5138</v>
      </c>
      <c r="G1341" t="s">
        <v>595</v>
      </c>
      <c r="H1341" t="s">
        <v>5130</v>
      </c>
      <c r="I1341" t="s">
        <v>598</v>
      </c>
      <c r="J1341">
        <v>11829268288.978001</v>
      </c>
      <c r="K1341">
        <v>11.5</v>
      </c>
      <c r="L1341" t="s">
        <v>5139</v>
      </c>
      <c r="M1341" t="s">
        <v>5136</v>
      </c>
    </row>
    <row r="1342" spans="1:13" x14ac:dyDescent="0.4">
      <c r="A1342">
        <v>200000990</v>
      </c>
      <c r="B1342" t="s">
        <v>5126</v>
      </c>
      <c r="C1342" t="s">
        <v>5127</v>
      </c>
      <c r="D1342" t="s">
        <v>2775</v>
      </c>
      <c r="E1342" t="s">
        <v>5140</v>
      </c>
      <c r="F1342" t="s">
        <v>5141</v>
      </c>
      <c r="G1342" t="s">
        <v>2775</v>
      </c>
      <c r="H1342" t="s">
        <v>5130</v>
      </c>
      <c r="I1342" t="s">
        <v>598</v>
      </c>
      <c r="J1342">
        <v>3877034442.71418</v>
      </c>
    </row>
    <row r="1343" spans="1:13" x14ac:dyDescent="0.4">
      <c r="A1343">
        <v>200000991</v>
      </c>
      <c r="B1343" t="s">
        <v>5142</v>
      </c>
      <c r="C1343" t="s">
        <v>5143</v>
      </c>
      <c r="D1343" t="s">
        <v>595</v>
      </c>
      <c r="E1343" t="s">
        <v>5144</v>
      </c>
      <c r="F1343" t="s">
        <v>5145</v>
      </c>
      <c r="G1343" t="s">
        <v>595</v>
      </c>
      <c r="H1343" t="s">
        <v>5130</v>
      </c>
      <c r="I1343" t="s">
        <v>598</v>
      </c>
      <c r="J1343">
        <v>426829268.10299999</v>
      </c>
      <c r="K1343">
        <v>11.5</v>
      </c>
      <c r="L1343" t="s">
        <v>5139</v>
      </c>
      <c r="M1343" t="s">
        <v>5136</v>
      </c>
    </row>
    <row r="1344" spans="1:13" x14ac:dyDescent="0.4">
      <c r="A1344">
        <v>200000991</v>
      </c>
      <c r="B1344" t="s">
        <v>5142</v>
      </c>
      <c r="C1344" t="s">
        <v>5143</v>
      </c>
      <c r="D1344" t="s">
        <v>595</v>
      </c>
      <c r="E1344" t="s">
        <v>5146</v>
      </c>
      <c r="F1344" t="s">
        <v>5147</v>
      </c>
      <c r="G1344" t="s">
        <v>595</v>
      </c>
      <c r="H1344" t="s">
        <v>5130</v>
      </c>
      <c r="I1344" t="s">
        <v>598</v>
      </c>
      <c r="J1344">
        <v>701219511.88349998</v>
      </c>
      <c r="K1344">
        <v>11.5</v>
      </c>
      <c r="L1344" t="s">
        <v>5139</v>
      </c>
      <c r="M1344" t="s">
        <v>5136</v>
      </c>
    </row>
    <row r="1345" spans="1:13" x14ac:dyDescent="0.4">
      <c r="A1345">
        <v>200000991</v>
      </c>
      <c r="B1345" t="s">
        <v>5142</v>
      </c>
      <c r="C1345" t="s">
        <v>5143</v>
      </c>
      <c r="D1345" t="s">
        <v>595</v>
      </c>
      <c r="E1345" t="s">
        <v>5148</v>
      </c>
      <c r="F1345" t="s">
        <v>5149</v>
      </c>
      <c r="G1345" t="s">
        <v>595</v>
      </c>
      <c r="H1345" t="s">
        <v>5130</v>
      </c>
      <c r="I1345" t="s">
        <v>598</v>
      </c>
      <c r="J1345">
        <v>1073170731.2304</v>
      </c>
      <c r="K1345">
        <v>11.5</v>
      </c>
      <c r="L1345" t="s">
        <v>5139</v>
      </c>
      <c r="M1345" t="s">
        <v>5136</v>
      </c>
    </row>
    <row r="1346" spans="1:13" x14ac:dyDescent="0.4">
      <c r="A1346">
        <v>200000991</v>
      </c>
      <c r="B1346" t="s">
        <v>5142</v>
      </c>
      <c r="C1346" t="s">
        <v>5143</v>
      </c>
      <c r="D1346" t="s">
        <v>595</v>
      </c>
      <c r="E1346" t="s">
        <v>5150</v>
      </c>
      <c r="F1346" t="s">
        <v>5151</v>
      </c>
      <c r="G1346" t="s">
        <v>595</v>
      </c>
      <c r="H1346" t="s">
        <v>5130</v>
      </c>
      <c r="I1346" t="s">
        <v>598</v>
      </c>
      <c r="J1346">
        <v>2060975608.8401999</v>
      </c>
      <c r="K1346">
        <v>11.5</v>
      </c>
      <c r="L1346" t="s">
        <v>5139</v>
      </c>
      <c r="M1346" t="s">
        <v>5136</v>
      </c>
    </row>
    <row r="1347" spans="1:13" x14ac:dyDescent="0.4">
      <c r="A1347">
        <v>200000991</v>
      </c>
      <c r="B1347" t="s">
        <v>5142</v>
      </c>
      <c r="C1347" t="s">
        <v>5143</v>
      </c>
      <c r="D1347" t="s">
        <v>595</v>
      </c>
      <c r="E1347" t="s">
        <v>5152</v>
      </c>
      <c r="F1347" t="s">
        <v>5153</v>
      </c>
      <c r="G1347" t="s">
        <v>595</v>
      </c>
      <c r="H1347" t="s">
        <v>5130</v>
      </c>
      <c r="I1347" t="s">
        <v>598</v>
      </c>
      <c r="J1347">
        <v>487804877.83200002</v>
      </c>
      <c r="K1347">
        <v>11.5</v>
      </c>
      <c r="L1347" t="s">
        <v>5139</v>
      </c>
      <c r="M1347" t="s">
        <v>5136</v>
      </c>
    </row>
    <row r="1348" spans="1:13" x14ac:dyDescent="0.4">
      <c r="A1348">
        <v>200000991</v>
      </c>
      <c r="B1348" t="s">
        <v>5142</v>
      </c>
      <c r="C1348" t="s">
        <v>5143</v>
      </c>
      <c r="D1348" t="s">
        <v>595</v>
      </c>
      <c r="E1348" t="s">
        <v>4044</v>
      </c>
      <c r="F1348" t="s">
        <v>5154</v>
      </c>
      <c r="G1348" t="s">
        <v>595</v>
      </c>
      <c r="H1348" t="s">
        <v>5130</v>
      </c>
      <c r="I1348" t="s">
        <v>598</v>
      </c>
      <c r="J1348">
        <v>1524390243.2249999</v>
      </c>
      <c r="K1348">
        <v>11.5</v>
      </c>
      <c r="L1348" t="s">
        <v>5139</v>
      </c>
      <c r="M1348" t="s">
        <v>5136</v>
      </c>
    </row>
    <row r="1349" spans="1:13" x14ac:dyDescent="0.4">
      <c r="A1349">
        <v>200000991</v>
      </c>
      <c r="B1349" t="s">
        <v>5142</v>
      </c>
      <c r="C1349" t="s">
        <v>5143</v>
      </c>
      <c r="D1349" t="s">
        <v>595</v>
      </c>
      <c r="E1349" t="s">
        <v>5155</v>
      </c>
      <c r="F1349" t="s">
        <v>5156</v>
      </c>
      <c r="G1349" t="s">
        <v>595</v>
      </c>
      <c r="H1349" t="s">
        <v>5130</v>
      </c>
      <c r="I1349" t="s">
        <v>598</v>
      </c>
      <c r="J1349">
        <v>1646341462.6830001</v>
      </c>
      <c r="K1349">
        <v>11.5</v>
      </c>
      <c r="L1349" t="s">
        <v>5139</v>
      </c>
      <c r="M1349" t="s">
        <v>5136</v>
      </c>
    </row>
    <row r="1350" spans="1:13" x14ac:dyDescent="0.4">
      <c r="A1350">
        <v>200000991</v>
      </c>
      <c r="B1350" t="s">
        <v>5142</v>
      </c>
      <c r="C1350" t="s">
        <v>5143</v>
      </c>
      <c r="D1350" t="s">
        <v>595</v>
      </c>
      <c r="E1350" t="s">
        <v>5157</v>
      </c>
      <c r="F1350" t="s">
        <v>5158</v>
      </c>
      <c r="G1350" t="s">
        <v>595</v>
      </c>
      <c r="H1350" t="s">
        <v>5130</v>
      </c>
      <c r="I1350" t="s">
        <v>598</v>
      </c>
      <c r="J1350">
        <v>3304878047.3118</v>
      </c>
      <c r="K1350">
        <v>11.5</v>
      </c>
      <c r="L1350" t="s">
        <v>5139</v>
      </c>
      <c r="M1350" t="s">
        <v>5136</v>
      </c>
    </row>
    <row r="1351" spans="1:13" x14ac:dyDescent="0.4">
      <c r="A1351">
        <v>200000991</v>
      </c>
      <c r="B1351" t="s">
        <v>5142</v>
      </c>
      <c r="C1351" t="s">
        <v>5143</v>
      </c>
      <c r="D1351" t="s">
        <v>595</v>
      </c>
      <c r="E1351" t="s">
        <v>5159</v>
      </c>
      <c r="F1351" t="s">
        <v>5160</v>
      </c>
      <c r="G1351" t="s">
        <v>595</v>
      </c>
      <c r="H1351" t="s">
        <v>5130</v>
      </c>
      <c r="I1351" t="s">
        <v>598</v>
      </c>
      <c r="J1351">
        <v>420731707.13010001</v>
      </c>
      <c r="K1351">
        <v>11.5</v>
      </c>
      <c r="L1351" t="s">
        <v>5139</v>
      </c>
      <c r="M1351" t="s">
        <v>5136</v>
      </c>
    </row>
    <row r="1352" spans="1:13" x14ac:dyDescent="0.4">
      <c r="A1352">
        <v>200000991</v>
      </c>
      <c r="B1352" t="s">
        <v>5142</v>
      </c>
      <c r="C1352" t="s">
        <v>5143</v>
      </c>
      <c r="D1352" t="s">
        <v>595</v>
      </c>
      <c r="E1352" t="s">
        <v>5161</v>
      </c>
      <c r="F1352" t="s">
        <v>5162</v>
      </c>
      <c r="G1352" t="s">
        <v>595</v>
      </c>
      <c r="H1352" t="s">
        <v>5130</v>
      </c>
      <c r="I1352" t="s">
        <v>598</v>
      </c>
      <c r="J1352">
        <v>182926829.18700001</v>
      </c>
      <c r="K1352">
        <v>11.5</v>
      </c>
      <c r="L1352" t="s">
        <v>5139</v>
      </c>
      <c r="M1352" t="s">
        <v>5136</v>
      </c>
    </row>
    <row r="1353" spans="1:13" x14ac:dyDescent="0.4">
      <c r="A1353">
        <v>200000991</v>
      </c>
      <c r="B1353" t="s">
        <v>5142</v>
      </c>
      <c r="C1353" t="s">
        <v>5143</v>
      </c>
      <c r="D1353" t="s">
        <v>595</v>
      </c>
      <c r="E1353" t="s">
        <v>5163</v>
      </c>
      <c r="F1353" t="s">
        <v>5164</v>
      </c>
      <c r="G1353" t="s">
        <v>595</v>
      </c>
      <c r="H1353" t="s">
        <v>5130</v>
      </c>
      <c r="I1353" t="s">
        <v>598</v>
      </c>
      <c r="J1353">
        <v>2573170730.5637999</v>
      </c>
      <c r="K1353">
        <v>4.4000000000000004</v>
      </c>
      <c r="L1353" t="s">
        <v>5135</v>
      </c>
      <c r="M1353" t="s">
        <v>5136</v>
      </c>
    </row>
    <row r="1354" spans="1:13" x14ac:dyDescent="0.4">
      <c r="A1354">
        <v>200000991</v>
      </c>
      <c r="B1354" t="s">
        <v>5142</v>
      </c>
      <c r="C1354" t="s">
        <v>5143</v>
      </c>
      <c r="D1354" t="s">
        <v>595</v>
      </c>
      <c r="E1354" t="s">
        <v>5165</v>
      </c>
      <c r="F1354" t="s">
        <v>5166</v>
      </c>
      <c r="G1354" t="s">
        <v>595</v>
      </c>
      <c r="H1354" t="s">
        <v>5130</v>
      </c>
      <c r="I1354" t="s">
        <v>598</v>
      </c>
      <c r="J1354">
        <v>4573170729.6750002</v>
      </c>
      <c r="K1354">
        <v>4.4000000000000004</v>
      </c>
      <c r="L1354" t="s">
        <v>5135</v>
      </c>
      <c r="M1354" t="s">
        <v>5136</v>
      </c>
    </row>
    <row r="1355" spans="1:13" x14ac:dyDescent="0.4">
      <c r="A1355">
        <v>200000991</v>
      </c>
      <c r="B1355" t="s">
        <v>5142</v>
      </c>
      <c r="C1355" t="s">
        <v>5143</v>
      </c>
      <c r="D1355" t="s">
        <v>595</v>
      </c>
      <c r="E1355" t="s">
        <v>5167</v>
      </c>
      <c r="F1355" t="s">
        <v>5168</v>
      </c>
      <c r="G1355" t="s">
        <v>595</v>
      </c>
      <c r="H1355" t="s">
        <v>5130</v>
      </c>
      <c r="I1355" t="s">
        <v>598</v>
      </c>
      <c r="J1355">
        <v>2243902438.0272002</v>
      </c>
      <c r="K1355">
        <v>4.4000000000000004</v>
      </c>
      <c r="L1355" t="s">
        <v>5135</v>
      </c>
      <c r="M1355" t="s">
        <v>5136</v>
      </c>
    </row>
    <row r="1356" spans="1:13" x14ac:dyDescent="0.4">
      <c r="A1356">
        <v>200000991</v>
      </c>
      <c r="B1356" t="s">
        <v>5142</v>
      </c>
      <c r="C1356" t="s">
        <v>5143</v>
      </c>
      <c r="D1356" t="s">
        <v>595</v>
      </c>
      <c r="E1356" t="s">
        <v>5169</v>
      </c>
      <c r="F1356" t="s">
        <v>5170</v>
      </c>
      <c r="G1356" t="s">
        <v>595</v>
      </c>
      <c r="H1356" t="s">
        <v>5130</v>
      </c>
      <c r="I1356" t="s">
        <v>598</v>
      </c>
      <c r="J1356">
        <v>2499999998.8889999</v>
      </c>
      <c r="K1356">
        <v>4.4000000000000004</v>
      </c>
      <c r="L1356" t="s">
        <v>5135</v>
      </c>
      <c r="M1356" t="s">
        <v>5136</v>
      </c>
    </row>
    <row r="1357" spans="1:13" x14ac:dyDescent="0.4">
      <c r="A1357">
        <v>200000991</v>
      </c>
      <c r="B1357" t="s">
        <v>5142</v>
      </c>
      <c r="C1357" t="s">
        <v>5143</v>
      </c>
      <c r="D1357" t="s">
        <v>595</v>
      </c>
      <c r="E1357" t="s">
        <v>5171</v>
      </c>
      <c r="F1357" t="s">
        <v>5172</v>
      </c>
      <c r="G1357" t="s">
        <v>595</v>
      </c>
      <c r="H1357" t="s">
        <v>5130</v>
      </c>
      <c r="I1357" t="s">
        <v>598</v>
      </c>
      <c r="J1357">
        <v>2841463413.3713999</v>
      </c>
      <c r="K1357">
        <v>4.4000000000000004</v>
      </c>
      <c r="L1357" t="s">
        <v>5135</v>
      </c>
      <c r="M1357" t="s">
        <v>5136</v>
      </c>
    </row>
    <row r="1358" spans="1:13" x14ac:dyDescent="0.4">
      <c r="A1358">
        <v>200000991</v>
      </c>
      <c r="B1358" t="s">
        <v>5142</v>
      </c>
      <c r="C1358" t="s">
        <v>5143</v>
      </c>
      <c r="D1358" t="s">
        <v>595</v>
      </c>
      <c r="E1358" t="s">
        <v>5173</v>
      </c>
      <c r="F1358" t="s">
        <v>5174</v>
      </c>
      <c r="G1358" t="s">
        <v>595</v>
      </c>
      <c r="H1358" t="s">
        <v>5130</v>
      </c>
      <c r="I1358" t="s">
        <v>598</v>
      </c>
      <c r="J1358">
        <v>3414634144.8239999</v>
      </c>
      <c r="K1358">
        <v>4.4000000000000004</v>
      </c>
      <c r="L1358" t="s">
        <v>5135</v>
      </c>
      <c r="M1358" t="s">
        <v>5136</v>
      </c>
    </row>
    <row r="1359" spans="1:13" x14ac:dyDescent="0.4">
      <c r="A1359">
        <v>200000991</v>
      </c>
      <c r="B1359" t="s">
        <v>5142</v>
      </c>
      <c r="C1359" t="s">
        <v>5143</v>
      </c>
      <c r="D1359" t="s">
        <v>595</v>
      </c>
      <c r="E1359" t="s">
        <v>5175</v>
      </c>
      <c r="F1359" t="s">
        <v>5176</v>
      </c>
      <c r="G1359" t="s">
        <v>595</v>
      </c>
      <c r="H1359" t="s">
        <v>5130</v>
      </c>
      <c r="I1359" t="s">
        <v>598</v>
      </c>
      <c r="J1359">
        <v>4792682924.6993999</v>
      </c>
      <c r="K1359">
        <v>4.4000000000000004</v>
      </c>
      <c r="L1359" t="s">
        <v>5135</v>
      </c>
      <c r="M1359" t="s">
        <v>5136</v>
      </c>
    </row>
    <row r="1360" spans="1:13" x14ac:dyDescent="0.4">
      <c r="A1360">
        <v>200000991</v>
      </c>
      <c r="B1360" t="s">
        <v>5142</v>
      </c>
      <c r="C1360" t="s">
        <v>5143</v>
      </c>
      <c r="D1360" t="s">
        <v>595</v>
      </c>
      <c r="E1360" t="s">
        <v>5177</v>
      </c>
      <c r="F1360" t="s">
        <v>5178</v>
      </c>
      <c r="G1360" t="s">
        <v>595</v>
      </c>
      <c r="H1360" t="s">
        <v>5130</v>
      </c>
      <c r="I1360" t="s">
        <v>598</v>
      </c>
      <c r="J1360">
        <v>987804877.60979998</v>
      </c>
      <c r="K1360">
        <v>4.4000000000000004</v>
      </c>
      <c r="L1360" t="s">
        <v>5135</v>
      </c>
      <c r="M1360" t="s">
        <v>5136</v>
      </c>
    </row>
    <row r="1361" spans="1:13" x14ac:dyDescent="0.4">
      <c r="A1361">
        <v>200000991</v>
      </c>
      <c r="B1361" t="s">
        <v>5142</v>
      </c>
      <c r="C1361" t="s">
        <v>5143</v>
      </c>
      <c r="D1361" t="s">
        <v>595</v>
      </c>
      <c r="E1361" t="s">
        <v>5179</v>
      </c>
      <c r="F1361" t="s">
        <v>5180</v>
      </c>
      <c r="G1361" t="s">
        <v>595</v>
      </c>
      <c r="H1361" t="s">
        <v>5130</v>
      </c>
      <c r="I1361" t="s">
        <v>598</v>
      </c>
      <c r="J1361">
        <v>1029999999.5422699</v>
      </c>
      <c r="K1361">
        <v>4.4000000000000004</v>
      </c>
      <c r="L1361" t="s">
        <v>5135</v>
      </c>
      <c r="M1361" t="s">
        <v>5136</v>
      </c>
    </row>
    <row r="1362" spans="1:13" x14ac:dyDescent="0.4">
      <c r="A1362">
        <v>200000991</v>
      </c>
      <c r="B1362" t="s">
        <v>5142</v>
      </c>
      <c r="C1362" t="s">
        <v>5143</v>
      </c>
      <c r="D1362" t="s">
        <v>2775</v>
      </c>
      <c r="E1362" t="s">
        <v>5181</v>
      </c>
      <c r="F1362" t="s">
        <v>5182</v>
      </c>
      <c r="G1362" t="s">
        <v>2775</v>
      </c>
      <c r="H1362" t="s">
        <v>5130</v>
      </c>
      <c r="I1362" t="s">
        <v>598</v>
      </c>
      <c r="J1362">
        <v>3877044353.24299</v>
      </c>
    </row>
    <row r="1363" spans="1:13" x14ac:dyDescent="0.4">
      <c r="A1363">
        <v>200000992</v>
      </c>
      <c r="B1363" t="s">
        <v>5183</v>
      </c>
      <c r="C1363" t="s">
        <v>5184</v>
      </c>
      <c r="D1363" t="s">
        <v>595</v>
      </c>
      <c r="E1363" t="s">
        <v>5185</v>
      </c>
      <c r="F1363" t="s">
        <v>5186</v>
      </c>
      <c r="G1363" t="s">
        <v>595</v>
      </c>
      <c r="H1363" t="s">
        <v>5187</v>
      </c>
      <c r="I1363" t="s">
        <v>598</v>
      </c>
      <c r="J1363">
        <v>28161505226.551998</v>
      </c>
      <c r="K1363">
        <v>4.8</v>
      </c>
      <c r="L1363" t="s">
        <v>5188</v>
      </c>
      <c r="M1363" t="s">
        <v>5189</v>
      </c>
    </row>
    <row r="1364" spans="1:13" x14ac:dyDescent="0.4">
      <c r="A1364">
        <v>200000992</v>
      </c>
      <c r="B1364" t="s">
        <v>5183</v>
      </c>
      <c r="C1364" t="s">
        <v>5184</v>
      </c>
      <c r="D1364" t="s">
        <v>595</v>
      </c>
      <c r="E1364" t="s">
        <v>5190</v>
      </c>
      <c r="F1364" t="s">
        <v>5191</v>
      </c>
      <c r="G1364" t="s">
        <v>595</v>
      </c>
      <c r="H1364" t="s">
        <v>5187</v>
      </c>
      <c r="I1364" t="s">
        <v>598</v>
      </c>
      <c r="J1364">
        <v>101347507956.24001</v>
      </c>
      <c r="K1364">
        <v>4.8</v>
      </c>
      <c r="L1364" t="s">
        <v>5192</v>
      </c>
      <c r="M1364" t="s">
        <v>5189</v>
      </c>
    </row>
    <row r="1365" spans="1:13" x14ac:dyDescent="0.4">
      <c r="A1365">
        <v>200000992</v>
      </c>
      <c r="B1365" t="s">
        <v>5183</v>
      </c>
      <c r="C1365" t="s">
        <v>5184</v>
      </c>
      <c r="D1365" t="s">
        <v>595</v>
      </c>
      <c r="E1365" t="s">
        <v>5193</v>
      </c>
      <c r="F1365" t="s">
        <v>5194</v>
      </c>
      <c r="G1365" t="s">
        <v>595</v>
      </c>
      <c r="H1365" t="s">
        <v>5187</v>
      </c>
      <c r="I1365" t="s">
        <v>598</v>
      </c>
      <c r="J1365">
        <v>17570258659.203999</v>
      </c>
      <c r="K1365">
        <v>4.8</v>
      </c>
      <c r="L1365" t="s">
        <v>5195</v>
      </c>
      <c r="M1365" t="s">
        <v>5189</v>
      </c>
    </row>
    <row r="1366" spans="1:13" x14ac:dyDescent="0.4">
      <c r="A1366">
        <v>200000992</v>
      </c>
      <c r="B1366" t="s">
        <v>5183</v>
      </c>
      <c r="C1366" t="s">
        <v>5184</v>
      </c>
      <c r="D1366" t="s">
        <v>595</v>
      </c>
      <c r="E1366" t="s">
        <v>5196</v>
      </c>
      <c r="F1366" t="s">
        <v>5197</v>
      </c>
      <c r="G1366" t="s">
        <v>595</v>
      </c>
      <c r="H1366" t="s">
        <v>5187</v>
      </c>
      <c r="I1366" t="s">
        <v>598</v>
      </c>
      <c r="J1366">
        <v>1799912376.44837</v>
      </c>
      <c r="K1366">
        <v>12</v>
      </c>
      <c r="L1366" t="s">
        <v>5198</v>
      </c>
      <c r="M1366" t="s">
        <v>5199</v>
      </c>
    </row>
    <row r="1367" spans="1:13" x14ac:dyDescent="0.4">
      <c r="A1367">
        <v>200000992</v>
      </c>
      <c r="B1367" t="s">
        <v>5183</v>
      </c>
      <c r="C1367" t="s">
        <v>5184</v>
      </c>
      <c r="D1367" t="s">
        <v>2775</v>
      </c>
      <c r="E1367" t="s">
        <v>5200</v>
      </c>
      <c r="F1367" t="s">
        <v>5201</v>
      </c>
      <c r="G1367" t="s">
        <v>2775</v>
      </c>
      <c r="H1367" t="s">
        <v>5187</v>
      </c>
      <c r="I1367" t="s">
        <v>598</v>
      </c>
      <c r="J1367">
        <v>22163915925.281101</v>
      </c>
    </row>
    <row r="1368" spans="1:13" x14ac:dyDescent="0.4">
      <c r="A1368">
        <v>200001001</v>
      </c>
      <c r="B1368" t="s">
        <v>5202</v>
      </c>
      <c r="C1368" t="s">
        <v>5203</v>
      </c>
      <c r="D1368" t="s">
        <v>595</v>
      </c>
      <c r="F1368" t="s">
        <v>5204</v>
      </c>
      <c r="H1368" t="s">
        <v>5205</v>
      </c>
      <c r="I1368" t="s">
        <v>733</v>
      </c>
      <c r="J1368">
        <v>98582005061.302277</v>
      </c>
      <c r="K1368">
        <v>6.74</v>
      </c>
      <c r="L1368" s="1">
        <v>45970</v>
      </c>
      <c r="M1368" s="1">
        <v>43090</v>
      </c>
    </row>
    <row r="1369" spans="1:13" x14ac:dyDescent="0.4">
      <c r="A1369">
        <v>200001001</v>
      </c>
      <c r="B1369" t="s">
        <v>5202</v>
      </c>
      <c r="C1369" t="s">
        <v>5203</v>
      </c>
      <c r="D1369" t="s">
        <v>595</v>
      </c>
      <c r="E1369" t="s">
        <v>5206</v>
      </c>
      <c r="F1369" t="s">
        <v>5207</v>
      </c>
      <c r="G1369" t="s">
        <v>595</v>
      </c>
      <c r="H1369" t="s">
        <v>5208</v>
      </c>
      <c r="I1369" t="s">
        <v>733</v>
      </c>
      <c r="J1369">
        <v>7003127990.0448761</v>
      </c>
      <c r="K1369">
        <v>17</v>
      </c>
      <c r="L1369" t="s">
        <v>5209</v>
      </c>
      <c r="M1369" t="s">
        <v>5210</v>
      </c>
    </row>
    <row r="1370" spans="1:13" x14ac:dyDescent="0.4">
      <c r="A1370">
        <v>200001001</v>
      </c>
      <c r="B1370" t="s">
        <v>5202</v>
      </c>
      <c r="C1370" t="s">
        <v>5203</v>
      </c>
      <c r="D1370" t="s">
        <v>595</v>
      </c>
      <c r="E1370" t="s">
        <v>5211</v>
      </c>
      <c r="F1370" t="s">
        <v>5212</v>
      </c>
      <c r="G1370" t="s">
        <v>595</v>
      </c>
      <c r="H1370" t="s">
        <v>5208</v>
      </c>
      <c r="I1370" t="s">
        <v>733</v>
      </c>
      <c r="J1370">
        <v>34078874995.157211</v>
      </c>
      <c r="K1370">
        <v>0</v>
      </c>
      <c r="L1370" t="s">
        <v>5213</v>
      </c>
      <c r="M1370" t="s">
        <v>5214</v>
      </c>
    </row>
    <row r="1371" spans="1:13" x14ac:dyDescent="0.4">
      <c r="A1371">
        <v>210000004</v>
      </c>
      <c r="B1371" t="s">
        <v>5215</v>
      </c>
      <c r="C1371" t="s">
        <v>5216</v>
      </c>
      <c r="D1371" t="s">
        <v>595</v>
      </c>
      <c r="E1371" t="s">
        <v>5217</v>
      </c>
      <c r="F1371" t="s">
        <v>5218</v>
      </c>
      <c r="G1371" t="s">
        <v>595</v>
      </c>
      <c r="H1371" t="s">
        <v>5083</v>
      </c>
      <c r="I1371" t="s">
        <v>598</v>
      </c>
      <c r="J1371">
        <v>348450000</v>
      </c>
      <c r="K1371">
        <v>4</v>
      </c>
      <c r="L1371" t="s">
        <v>5219</v>
      </c>
      <c r="M1371" t="s">
        <v>5077</v>
      </c>
    </row>
    <row r="1372" spans="1:13" x14ac:dyDescent="0.4">
      <c r="A1372">
        <v>210000004</v>
      </c>
      <c r="B1372" t="s">
        <v>5215</v>
      </c>
      <c r="C1372" t="s">
        <v>5216</v>
      </c>
      <c r="D1372" t="s">
        <v>595</v>
      </c>
      <c r="E1372" t="s">
        <v>5220</v>
      </c>
      <c r="F1372" t="s">
        <v>5221</v>
      </c>
      <c r="G1372" t="s">
        <v>595</v>
      </c>
      <c r="H1372" t="s">
        <v>5222</v>
      </c>
      <c r="I1372" t="s">
        <v>598</v>
      </c>
      <c r="J1372">
        <v>189750000</v>
      </c>
      <c r="K1372">
        <v>4</v>
      </c>
      <c r="L1372" t="s">
        <v>5223</v>
      </c>
      <c r="M1372" t="s">
        <v>5224</v>
      </c>
    </row>
    <row r="1373" spans="1:13" x14ac:dyDescent="0.4">
      <c r="A1373">
        <v>210000004</v>
      </c>
      <c r="B1373" t="s">
        <v>5215</v>
      </c>
      <c r="C1373" t="s">
        <v>5216</v>
      </c>
      <c r="D1373" t="s">
        <v>595</v>
      </c>
      <c r="E1373" t="s">
        <v>5225</v>
      </c>
      <c r="F1373" t="s">
        <v>5226</v>
      </c>
      <c r="G1373" t="s">
        <v>595</v>
      </c>
      <c r="H1373" t="s">
        <v>5222</v>
      </c>
      <c r="I1373" t="s">
        <v>598</v>
      </c>
      <c r="J1373">
        <v>425199600</v>
      </c>
      <c r="K1373">
        <v>4</v>
      </c>
      <c r="L1373" t="s">
        <v>5227</v>
      </c>
      <c r="M1373" t="s">
        <v>5077</v>
      </c>
    </row>
    <row r="1374" spans="1:13" x14ac:dyDescent="0.4">
      <c r="A1374">
        <v>210000004</v>
      </c>
      <c r="B1374" t="s">
        <v>5215</v>
      </c>
      <c r="C1374" t="s">
        <v>5216</v>
      </c>
      <c r="D1374" t="s">
        <v>595</v>
      </c>
      <c r="E1374" t="s">
        <v>5228</v>
      </c>
      <c r="F1374" t="s">
        <v>5229</v>
      </c>
      <c r="G1374" t="s">
        <v>595</v>
      </c>
      <c r="H1374" t="s">
        <v>3733</v>
      </c>
      <c r="I1374" t="s">
        <v>598</v>
      </c>
      <c r="J1374">
        <v>1537050000</v>
      </c>
      <c r="K1374">
        <v>4.9000000000000004</v>
      </c>
      <c r="L1374" t="s">
        <v>3086</v>
      </c>
      <c r="M1374" t="s">
        <v>5077</v>
      </c>
    </row>
    <row r="1375" spans="1:13" x14ac:dyDescent="0.4">
      <c r="A1375">
        <v>210000004</v>
      </c>
      <c r="B1375" t="s">
        <v>5215</v>
      </c>
      <c r="C1375" t="s">
        <v>5216</v>
      </c>
      <c r="D1375" t="s">
        <v>595</v>
      </c>
      <c r="E1375" t="s">
        <v>5230</v>
      </c>
      <c r="F1375" t="s">
        <v>5231</v>
      </c>
      <c r="G1375" t="s">
        <v>595</v>
      </c>
      <c r="H1375" t="s">
        <v>5094</v>
      </c>
      <c r="I1375" t="s">
        <v>598</v>
      </c>
      <c r="J1375">
        <v>127200000</v>
      </c>
      <c r="K1375">
        <v>4</v>
      </c>
      <c r="L1375" t="s">
        <v>5219</v>
      </c>
      <c r="M1375" t="s">
        <v>5077</v>
      </c>
    </row>
    <row r="1376" spans="1:13" x14ac:dyDescent="0.4">
      <c r="A1376">
        <v>210000004</v>
      </c>
      <c r="B1376" t="s">
        <v>5215</v>
      </c>
      <c r="C1376" t="s">
        <v>5216</v>
      </c>
      <c r="D1376" t="s">
        <v>595</v>
      </c>
      <c r="E1376" t="s">
        <v>5232</v>
      </c>
      <c r="F1376" t="s">
        <v>5233</v>
      </c>
      <c r="G1376" t="s">
        <v>595</v>
      </c>
      <c r="H1376" t="s">
        <v>5234</v>
      </c>
      <c r="I1376" t="s">
        <v>598</v>
      </c>
      <c r="J1376">
        <v>211350000</v>
      </c>
      <c r="K1376">
        <v>4</v>
      </c>
      <c r="L1376" t="s">
        <v>5223</v>
      </c>
      <c r="M1376" t="s">
        <v>5224</v>
      </c>
    </row>
    <row r="1377" spans="1:13" x14ac:dyDescent="0.4">
      <c r="A1377">
        <v>210000004</v>
      </c>
      <c r="B1377" t="s">
        <v>5215</v>
      </c>
      <c r="C1377" t="s">
        <v>5216</v>
      </c>
      <c r="D1377" t="s">
        <v>595</v>
      </c>
      <c r="E1377" t="s">
        <v>5235</v>
      </c>
      <c r="F1377" t="s">
        <v>5236</v>
      </c>
      <c r="G1377" t="s">
        <v>595</v>
      </c>
      <c r="H1377" t="s">
        <v>5234</v>
      </c>
      <c r="I1377" t="s">
        <v>598</v>
      </c>
      <c r="J1377">
        <v>481722600</v>
      </c>
      <c r="K1377">
        <v>4</v>
      </c>
      <c r="L1377" t="s">
        <v>5227</v>
      </c>
      <c r="M1377" t="s">
        <v>5077</v>
      </c>
    </row>
    <row r="1378" spans="1:13" x14ac:dyDescent="0.4">
      <c r="A1378">
        <v>210000004</v>
      </c>
      <c r="B1378" t="s">
        <v>5215</v>
      </c>
      <c r="C1378" t="s">
        <v>5216</v>
      </c>
      <c r="D1378" t="s">
        <v>595</v>
      </c>
      <c r="E1378" t="s">
        <v>5237</v>
      </c>
      <c r="F1378" t="s">
        <v>5238</v>
      </c>
      <c r="G1378" t="s">
        <v>595</v>
      </c>
      <c r="H1378" t="s">
        <v>5239</v>
      </c>
      <c r="I1378" t="s">
        <v>598</v>
      </c>
      <c r="J1378">
        <v>201750000</v>
      </c>
      <c r="K1378">
        <v>4</v>
      </c>
      <c r="L1378" t="s">
        <v>5084</v>
      </c>
      <c r="M1378" t="s">
        <v>5240</v>
      </c>
    </row>
    <row r="1379" spans="1:13" x14ac:dyDescent="0.4">
      <c r="A1379">
        <v>210000004</v>
      </c>
      <c r="B1379" t="s">
        <v>5215</v>
      </c>
      <c r="C1379" t="s">
        <v>5216</v>
      </c>
      <c r="D1379" t="s">
        <v>595</v>
      </c>
      <c r="E1379" t="s">
        <v>5241</v>
      </c>
      <c r="F1379" t="s">
        <v>5242</v>
      </c>
      <c r="G1379" t="s">
        <v>595</v>
      </c>
      <c r="H1379" t="s">
        <v>5239</v>
      </c>
      <c r="I1379" t="s">
        <v>598</v>
      </c>
      <c r="J1379">
        <v>440093100</v>
      </c>
      <c r="K1379">
        <v>4</v>
      </c>
      <c r="L1379" t="s">
        <v>5227</v>
      </c>
      <c r="M1379" t="s">
        <v>5077</v>
      </c>
    </row>
    <row r="1380" spans="1:13" x14ac:dyDescent="0.4">
      <c r="A1380">
        <v>210000035</v>
      </c>
      <c r="B1380" t="s">
        <v>5243</v>
      </c>
      <c r="C1380" t="s">
        <v>5244</v>
      </c>
      <c r="D1380" t="s">
        <v>2775</v>
      </c>
      <c r="E1380" t="s">
        <v>5245</v>
      </c>
      <c r="F1380" t="s">
        <v>4077</v>
      </c>
      <c r="G1380" t="s">
        <v>2775</v>
      </c>
      <c r="H1380" t="s">
        <v>4077</v>
      </c>
      <c r="I1380" t="s">
        <v>733</v>
      </c>
      <c r="J1380">
        <v>121166496.94236539</v>
      </c>
    </row>
    <row r="1381" spans="1:13" x14ac:dyDescent="0.4">
      <c r="A1381">
        <v>210000035</v>
      </c>
      <c r="B1381" t="s">
        <v>5243</v>
      </c>
      <c r="C1381" t="s">
        <v>5244</v>
      </c>
      <c r="D1381" t="s">
        <v>2775</v>
      </c>
      <c r="E1381" t="s">
        <v>5245</v>
      </c>
      <c r="F1381" t="s">
        <v>5246</v>
      </c>
      <c r="G1381" t="s">
        <v>2775</v>
      </c>
      <c r="H1381" t="s">
        <v>5246</v>
      </c>
      <c r="I1381" t="s">
        <v>733</v>
      </c>
      <c r="J1381">
        <v>606310271.37299502</v>
      </c>
    </row>
    <row r="1382" spans="1:13" x14ac:dyDescent="0.4">
      <c r="A1382">
        <v>210000035</v>
      </c>
      <c r="B1382" t="s">
        <v>5243</v>
      </c>
      <c r="C1382" t="s">
        <v>5244</v>
      </c>
      <c r="D1382" t="s">
        <v>2775</v>
      </c>
      <c r="E1382" t="s">
        <v>5245</v>
      </c>
      <c r="F1382" t="s">
        <v>5247</v>
      </c>
      <c r="G1382" t="s">
        <v>2775</v>
      </c>
      <c r="H1382" t="s">
        <v>5247</v>
      </c>
      <c r="I1382" t="s">
        <v>733</v>
      </c>
      <c r="J1382">
        <v>242334480.20287609</v>
      </c>
    </row>
    <row r="1383" spans="1:13" x14ac:dyDescent="0.4">
      <c r="A1383">
        <v>210000035</v>
      </c>
      <c r="B1383" t="s">
        <v>5243</v>
      </c>
      <c r="C1383" t="s">
        <v>5244</v>
      </c>
      <c r="D1383" t="s">
        <v>2775</v>
      </c>
      <c r="E1383" t="s">
        <v>5245</v>
      </c>
      <c r="F1383" t="s">
        <v>5248</v>
      </c>
      <c r="G1383" t="s">
        <v>2775</v>
      </c>
      <c r="H1383" t="s">
        <v>5248</v>
      </c>
      <c r="I1383" t="s">
        <v>733</v>
      </c>
      <c r="J1383">
        <v>107305659.3669375</v>
      </c>
    </row>
    <row r="1384" spans="1:13" x14ac:dyDescent="0.4">
      <c r="A1384">
        <v>210000035</v>
      </c>
      <c r="B1384" t="s">
        <v>5243</v>
      </c>
      <c r="C1384" t="s">
        <v>5244</v>
      </c>
      <c r="D1384" t="s">
        <v>2775</v>
      </c>
      <c r="E1384" t="s">
        <v>5245</v>
      </c>
      <c r="F1384" t="s">
        <v>5249</v>
      </c>
      <c r="G1384" t="s">
        <v>2775</v>
      </c>
      <c r="H1384" t="s">
        <v>5249</v>
      </c>
      <c r="I1384" t="s">
        <v>733</v>
      </c>
      <c r="J1384">
        <v>208359250.7009609</v>
      </c>
    </row>
    <row r="1385" spans="1:13" x14ac:dyDescent="0.4">
      <c r="A1385">
        <v>210000035</v>
      </c>
      <c r="B1385" t="s">
        <v>5243</v>
      </c>
      <c r="C1385" t="s">
        <v>5244</v>
      </c>
      <c r="D1385" t="s">
        <v>2775</v>
      </c>
      <c r="E1385" t="s">
        <v>5245</v>
      </c>
      <c r="F1385" t="s">
        <v>5250</v>
      </c>
      <c r="G1385" t="s">
        <v>2775</v>
      </c>
      <c r="H1385" t="s">
        <v>5250</v>
      </c>
      <c r="I1385" t="s">
        <v>733</v>
      </c>
      <c r="J1385">
        <v>179326998.36990389</v>
      </c>
    </row>
    <row r="1386" spans="1:13" x14ac:dyDescent="0.4">
      <c r="A1386">
        <v>210000035</v>
      </c>
      <c r="B1386" t="s">
        <v>5243</v>
      </c>
      <c r="C1386" t="s">
        <v>5244</v>
      </c>
      <c r="D1386" t="s">
        <v>2775</v>
      </c>
      <c r="E1386" t="s">
        <v>5245</v>
      </c>
      <c r="F1386" t="s">
        <v>5251</v>
      </c>
      <c r="G1386" t="s">
        <v>2775</v>
      </c>
      <c r="H1386" t="s">
        <v>5251</v>
      </c>
      <c r="I1386" t="s">
        <v>733</v>
      </c>
      <c r="J1386">
        <v>113089424.0946755</v>
      </c>
    </row>
    <row r="1387" spans="1:13" x14ac:dyDescent="0.4">
      <c r="A1387">
        <v>210000035</v>
      </c>
      <c r="B1387" t="s">
        <v>5243</v>
      </c>
      <c r="C1387" t="s">
        <v>5244</v>
      </c>
      <c r="D1387" t="s">
        <v>2775</v>
      </c>
      <c r="E1387" t="s">
        <v>5245</v>
      </c>
      <c r="F1387" t="s">
        <v>5252</v>
      </c>
      <c r="G1387" t="s">
        <v>2775</v>
      </c>
      <c r="H1387" t="s">
        <v>5252</v>
      </c>
      <c r="I1387" t="s">
        <v>733</v>
      </c>
      <c r="J1387">
        <v>178740500.46091691</v>
      </c>
    </row>
    <row r="1388" spans="1:13" x14ac:dyDescent="0.4">
      <c r="A1388">
        <v>210000035</v>
      </c>
      <c r="B1388" t="s">
        <v>5243</v>
      </c>
      <c r="C1388" t="s">
        <v>5244</v>
      </c>
      <c r="D1388" t="s">
        <v>2775</v>
      </c>
      <c r="E1388" t="s">
        <v>5245</v>
      </c>
      <c r="F1388" t="s">
        <v>5253</v>
      </c>
      <c r="G1388" t="s">
        <v>2775</v>
      </c>
      <c r="H1388" t="s">
        <v>5253</v>
      </c>
      <c r="I1388" t="s">
        <v>733</v>
      </c>
      <c r="J1388">
        <v>341396389.06664008</v>
      </c>
    </row>
    <row r="1389" spans="1:13" x14ac:dyDescent="0.4">
      <c r="A1389">
        <v>210000035</v>
      </c>
      <c r="B1389" t="s">
        <v>5243</v>
      </c>
      <c r="C1389" t="s">
        <v>5244</v>
      </c>
      <c r="D1389" t="s">
        <v>2775</v>
      </c>
      <c r="E1389" t="s">
        <v>5245</v>
      </c>
      <c r="F1389" t="s">
        <v>5254</v>
      </c>
      <c r="G1389" t="s">
        <v>2775</v>
      </c>
      <c r="H1389" t="s">
        <v>5254</v>
      </c>
      <c r="I1389" t="s">
        <v>733</v>
      </c>
      <c r="J1389">
        <v>392162522.34411621</v>
      </c>
    </row>
    <row r="1390" spans="1:13" x14ac:dyDescent="0.4">
      <c r="A1390">
        <v>210000035</v>
      </c>
      <c r="B1390" t="s">
        <v>5243</v>
      </c>
      <c r="C1390" t="s">
        <v>5244</v>
      </c>
      <c r="D1390" t="s">
        <v>2775</v>
      </c>
      <c r="E1390" t="s">
        <v>5245</v>
      </c>
      <c r="F1390" t="s">
        <v>4173</v>
      </c>
      <c r="G1390" t="s">
        <v>2775</v>
      </c>
      <c r="H1390" t="s">
        <v>4173</v>
      </c>
      <c r="I1390" t="s">
        <v>733</v>
      </c>
      <c r="J1390">
        <v>226178848.18935099</v>
      </c>
    </row>
    <row r="1391" spans="1:13" x14ac:dyDescent="0.4">
      <c r="A1391">
        <v>210000035</v>
      </c>
      <c r="B1391" t="s">
        <v>5243</v>
      </c>
      <c r="C1391" t="s">
        <v>5244</v>
      </c>
      <c r="D1391" t="s">
        <v>2775</v>
      </c>
      <c r="E1391" t="s">
        <v>5245</v>
      </c>
      <c r="F1391" t="s">
        <v>5255</v>
      </c>
      <c r="G1391" t="s">
        <v>2775</v>
      </c>
      <c r="H1391" t="s">
        <v>5255</v>
      </c>
      <c r="I1391" t="s">
        <v>733</v>
      </c>
      <c r="J1391">
        <v>228891766.53959021</v>
      </c>
    </row>
    <row r="1392" spans="1:13" x14ac:dyDescent="0.4">
      <c r="A1392">
        <v>210000035</v>
      </c>
      <c r="B1392" t="s">
        <v>5243</v>
      </c>
      <c r="C1392" t="s">
        <v>5244</v>
      </c>
      <c r="D1392" t="s">
        <v>2775</v>
      </c>
      <c r="E1392" t="s">
        <v>5245</v>
      </c>
      <c r="F1392" t="s">
        <v>5256</v>
      </c>
      <c r="G1392" t="s">
        <v>2775</v>
      </c>
      <c r="H1392" t="s">
        <v>5256</v>
      </c>
      <c r="I1392" t="s">
        <v>733</v>
      </c>
      <c r="J1392">
        <v>257181182.91066539</v>
      </c>
    </row>
    <row r="1393" spans="1:13" x14ac:dyDescent="0.4">
      <c r="A1393">
        <v>210000035</v>
      </c>
      <c r="B1393" t="s">
        <v>5243</v>
      </c>
      <c r="C1393" t="s">
        <v>5244</v>
      </c>
      <c r="D1393" t="s">
        <v>2775</v>
      </c>
      <c r="E1393" t="s">
        <v>5245</v>
      </c>
      <c r="F1393" t="s">
        <v>5257</v>
      </c>
      <c r="G1393" t="s">
        <v>2775</v>
      </c>
      <c r="H1393" t="s">
        <v>5257</v>
      </c>
      <c r="I1393" t="s">
        <v>733</v>
      </c>
      <c r="J1393">
        <v>235193254.6508337</v>
      </c>
    </row>
    <row r="1394" spans="1:13" x14ac:dyDescent="0.4">
      <c r="A1394">
        <v>210000035</v>
      </c>
      <c r="B1394" t="s">
        <v>5243</v>
      </c>
      <c r="C1394" t="s">
        <v>5244</v>
      </c>
      <c r="D1394" t="s">
        <v>2775</v>
      </c>
      <c r="E1394" t="s">
        <v>5245</v>
      </c>
      <c r="F1394" t="s">
        <v>5258</v>
      </c>
      <c r="G1394" t="s">
        <v>2775</v>
      </c>
      <c r="H1394" t="s">
        <v>5258</v>
      </c>
      <c r="I1394" t="s">
        <v>733</v>
      </c>
      <c r="J1394">
        <v>232448768.19564</v>
      </c>
    </row>
    <row r="1395" spans="1:13" x14ac:dyDescent="0.4">
      <c r="A1395">
        <v>210000035</v>
      </c>
      <c r="B1395" t="s">
        <v>5243</v>
      </c>
      <c r="C1395" t="s">
        <v>5244</v>
      </c>
      <c r="D1395" t="s">
        <v>2775</v>
      </c>
      <c r="E1395" t="s">
        <v>5245</v>
      </c>
      <c r="F1395" t="s">
        <v>5259</v>
      </c>
      <c r="G1395" t="s">
        <v>2775</v>
      </c>
      <c r="H1395" t="s">
        <v>5259</v>
      </c>
      <c r="I1395" t="s">
        <v>733</v>
      </c>
      <c r="J1395">
        <v>42488908.304770596</v>
      </c>
    </row>
    <row r="1396" spans="1:13" x14ac:dyDescent="0.4">
      <c r="A1396">
        <v>210000035</v>
      </c>
      <c r="B1396" t="s">
        <v>5243</v>
      </c>
      <c r="C1396" t="s">
        <v>5244</v>
      </c>
      <c r="D1396" t="s">
        <v>2775</v>
      </c>
      <c r="E1396" t="s">
        <v>5245</v>
      </c>
      <c r="F1396" t="s">
        <v>5260</v>
      </c>
      <c r="G1396" t="s">
        <v>2775</v>
      </c>
      <c r="H1396" t="s">
        <v>5260</v>
      </c>
      <c r="I1396" t="s">
        <v>733</v>
      </c>
      <c r="J1396">
        <v>113089424.0946755</v>
      </c>
    </row>
    <row r="1397" spans="1:13" x14ac:dyDescent="0.4">
      <c r="A1397">
        <v>210000035</v>
      </c>
      <c r="B1397" t="s">
        <v>5243</v>
      </c>
      <c r="C1397" t="s">
        <v>5244</v>
      </c>
      <c r="D1397" t="s">
        <v>2775</v>
      </c>
      <c r="E1397" t="s">
        <v>5261</v>
      </c>
      <c r="F1397" t="s">
        <v>5262</v>
      </c>
      <c r="G1397" t="s">
        <v>2775</v>
      </c>
      <c r="H1397" t="s">
        <v>5262</v>
      </c>
      <c r="I1397" t="s">
        <v>733</v>
      </c>
      <c r="J1397">
        <v>35668293249.2994</v>
      </c>
    </row>
    <row r="1398" spans="1:13" x14ac:dyDescent="0.4">
      <c r="A1398">
        <v>210000035</v>
      </c>
      <c r="B1398" t="s">
        <v>5243</v>
      </c>
      <c r="C1398" t="s">
        <v>5244</v>
      </c>
      <c r="D1398" t="s">
        <v>2775</v>
      </c>
      <c r="E1398" t="s">
        <v>5245</v>
      </c>
      <c r="F1398" t="s">
        <v>5263</v>
      </c>
      <c r="G1398" t="s">
        <v>2775</v>
      </c>
      <c r="H1398" t="s">
        <v>5263</v>
      </c>
      <c r="I1398" t="s">
        <v>733</v>
      </c>
      <c r="J1398">
        <v>50007981.778345369</v>
      </c>
    </row>
    <row r="1399" spans="1:13" x14ac:dyDescent="0.4">
      <c r="A1399">
        <v>210000035</v>
      </c>
      <c r="B1399" t="s">
        <v>5243</v>
      </c>
      <c r="C1399" t="s">
        <v>5244</v>
      </c>
      <c r="D1399" t="s">
        <v>2775</v>
      </c>
      <c r="E1399" t="s">
        <v>5245</v>
      </c>
      <c r="F1399" t="s">
        <v>5264</v>
      </c>
      <c r="G1399" t="s">
        <v>2775</v>
      </c>
      <c r="H1399" t="s">
        <v>5264</v>
      </c>
      <c r="I1399" t="s">
        <v>733</v>
      </c>
      <c r="J1399">
        <v>268311347.09627119</v>
      </c>
    </row>
    <row r="1400" spans="1:13" x14ac:dyDescent="0.4">
      <c r="A1400">
        <v>210000035</v>
      </c>
      <c r="B1400" t="s">
        <v>5243</v>
      </c>
      <c r="C1400" t="s">
        <v>5244</v>
      </c>
      <c r="D1400" t="s">
        <v>2775</v>
      </c>
      <c r="E1400" t="s">
        <v>5265</v>
      </c>
      <c r="F1400" t="s">
        <v>5266</v>
      </c>
      <c r="G1400" t="s">
        <v>2775</v>
      </c>
      <c r="H1400" t="s">
        <v>5266</v>
      </c>
      <c r="I1400" t="s">
        <v>733</v>
      </c>
      <c r="J1400">
        <v>15632765000.93936</v>
      </c>
    </row>
    <row r="1401" spans="1:13" x14ac:dyDescent="0.4">
      <c r="A1401">
        <v>210000035</v>
      </c>
      <c r="B1401" t="s">
        <v>5243</v>
      </c>
      <c r="C1401" t="s">
        <v>5244</v>
      </c>
      <c r="D1401" t="s">
        <v>2775</v>
      </c>
      <c r="E1401" t="s">
        <v>5245</v>
      </c>
      <c r="F1401" t="s">
        <v>5267</v>
      </c>
      <c r="G1401" t="s">
        <v>2775</v>
      </c>
      <c r="H1401" t="s">
        <v>5267</v>
      </c>
      <c r="I1401" t="s">
        <v>733</v>
      </c>
      <c r="J1401">
        <v>112019113.4737795</v>
      </c>
    </row>
    <row r="1402" spans="1:13" x14ac:dyDescent="0.4">
      <c r="A1402">
        <v>210000035</v>
      </c>
      <c r="B1402" t="s">
        <v>5268</v>
      </c>
      <c r="C1402" t="s">
        <v>5244</v>
      </c>
      <c r="D1402" t="s">
        <v>2775</v>
      </c>
      <c r="E1402" t="s">
        <v>5269</v>
      </c>
      <c r="F1402" t="s">
        <v>5270</v>
      </c>
      <c r="G1402" t="s">
        <v>2775</v>
      </c>
      <c r="H1402" t="s">
        <v>5270</v>
      </c>
      <c r="I1402" t="s">
        <v>598</v>
      </c>
      <c r="J1402">
        <v>730660037.23508799</v>
      </c>
    </row>
    <row r="1403" spans="1:13" x14ac:dyDescent="0.4">
      <c r="A1403">
        <v>210000035</v>
      </c>
      <c r="B1403" t="s">
        <v>5268</v>
      </c>
      <c r="C1403" t="s">
        <v>5244</v>
      </c>
      <c r="D1403" t="s">
        <v>2775</v>
      </c>
      <c r="E1403" t="s">
        <v>5271</v>
      </c>
      <c r="F1403" t="s">
        <v>5272</v>
      </c>
      <c r="G1403" t="s">
        <v>2775</v>
      </c>
      <c r="H1403" t="s">
        <v>5272</v>
      </c>
      <c r="I1403" t="s">
        <v>598</v>
      </c>
      <c r="J1403">
        <v>40245665906.6465</v>
      </c>
    </row>
    <row r="1404" spans="1:13" x14ac:dyDescent="0.4">
      <c r="A1404">
        <v>210000035</v>
      </c>
      <c r="B1404" t="s">
        <v>5268</v>
      </c>
      <c r="C1404" t="s">
        <v>5244</v>
      </c>
      <c r="D1404" t="s">
        <v>2775</v>
      </c>
      <c r="E1404" t="s">
        <v>5273</v>
      </c>
      <c r="F1404" t="s">
        <v>5274</v>
      </c>
      <c r="G1404" t="s">
        <v>2775</v>
      </c>
      <c r="H1404" t="s">
        <v>5274</v>
      </c>
      <c r="I1404" t="s">
        <v>598</v>
      </c>
      <c r="J1404">
        <v>84819157456.465302</v>
      </c>
    </row>
    <row r="1405" spans="1:13" x14ac:dyDescent="0.4">
      <c r="A1405">
        <v>210000035</v>
      </c>
      <c r="B1405" t="s">
        <v>5268</v>
      </c>
      <c r="C1405" t="s">
        <v>5244</v>
      </c>
      <c r="D1405" t="s">
        <v>2775</v>
      </c>
      <c r="E1405" t="s">
        <v>5275</v>
      </c>
      <c r="F1405" t="s">
        <v>5276</v>
      </c>
      <c r="G1405" t="s">
        <v>2775</v>
      </c>
      <c r="H1405" t="s">
        <v>5276</v>
      </c>
      <c r="I1405" t="s">
        <v>598</v>
      </c>
      <c r="J1405">
        <v>1950000286.19139</v>
      </c>
    </row>
    <row r="1406" spans="1:13" x14ac:dyDescent="0.4">
      <c r="A1406">
        <v>210000035</v>
      </c>
      <c r="B1406" t="s">
        <v>5268</v>
      </c>
      <c r="C1406" t="s">
        <v>5244</v>
      </c>
      <c r="D1406" t="s">
        <v>2775</v>
      </c>
      <c r="E1406" t="s">
        <v>5277</v>
      </c>
      <c r="F1406" t="s">
        <v>5278</v>
      </c>
      <c r="G1406" t="s">
        <v>2775</v>
      </c>
      <c r="H1406" t="s">
        <v>5276</v>
      </c>
      <c r="I1406" t="s">
        <v>598</v>
      </c>
      <c r="J1406">
        <v>4874141740.3523903</v>
      </c>
    </row>
    <row r="1407" spans="1:13" x14ac:dyDescent="0.4">
      <c r="A1407">
        <v>210000035</v>
      </c>
      <c r="B1407" t="s">
        <v>5243</v>
      </c>
      <c r="C1407" t="s">
        <v>5244</v>
      </c>
      <c r="D1407" t="s">
        <v>4433</v>
      </c>
      <c r="F1407" t="s">
        <v>5279</v>
      </c>
      <c r="G1407" t="s">
        <v>4433</v>
      </c>
      <c r="I1407" t="s">
        <v>598</v>
      </c>
      <c r="J1407">
        <v>8007704544.8240204</v>
      </c>
    </row>
    <row r="1408" spans="1:13" x14ac:dyDescent="0.4">
      <c r="A1408">
        <v>210000055</v>
      </c>
      <c r="B1408" t="s">
        <v>5280</v>
      </c>
      <c r="C1408" t="s">
        <v>5281</v>
      </c>
      <c r="D1408" t="s">
        <v>595</v>
      </c>
      <c r="F1408" t="s">
        <v>5282</v>
      </c>
      <c r="G1408" t="s">
        <v>595</v>
      </c>
      <c r="H1408" t="s">
        <v>5283</v>
      </c>
      <c r="I1408" t="s">
        <v>733</v>
      </c>
      <c r="J1408">
        <v>34036687097.5495</v>
      </c>
      <c r="K1408">
        <v>5.2889999999999997</v>
      </c>
      <c r="L1408" t="s">
        <v>5284</v>
      </c>
      <c r="M1408" t="s">
        <v>5285</v>
      </c>
    </row>
    <row r="1409" spans="1:13" x14ac:dyDescent="0.4">
      <c r="A1409">
        <v>210000055</v>
      </c>
      <c r="B1409" t="s">
        <v>5280</v>
      </c>
      <c r="C1409" t="s">
        <v>5281</v>
      </c>
      <c r="D1409" t="s">
        <v>595</v>
      </c>
      <c r="F1409" t="s">
        <v>5286</v>
      </c>
      <c r="G1409" t="s">
        <v>595</v>
      </c>
      <c r="H1409" t="s">
        <v>5287</v>
      </c>
      <c r="I1409" t="s">
        <v>733</v>
      </c>
      <c r="J1409">
        <v>48776506333.389999</v>
      </c>
      <c r="K1409">
        <v>6.41</v>
      </c>
      <c r="L1409" t="s">
        <v>5288</v>
      </c>
      <c r="M1409" t="s">
        <v>5289</v>
      </c>
    </row>
    <row r="1410" spans="1:13" x14ac:dyDescent="0.4">
      <c r="A1410">
        <v>210000055</v>
      </c>
      <c r="B1410" t="s">
        <v>5280</v>
      </c>
      <c r="C1410" t="s">
        <v>5281</v>
      </c>
      <c r="D1410" t="s">
        <v>2775</v>
      </c>
      <c r="F1410" t="s">
        <v>5290</v>
      </c>
      <c r="G1410" t="s">
        <v>2775</v>
      </c>
      <c r="H1410" t="s">
        <v>5290</v>
      </c>
      <c r="I1410" t="s">
        <v>733</v>
      </c>
      <c r="J1410">
        <v>341663582.90697223</v>
      </c>
    </row>
    <row r="1411" spans="1:13" x14ac:dyDescent="0.4">
      <c r="A1411">
        <v>210000055</v>
      </c>
      <c r="B1411" t="s">
        <v>5280</v>
      </c>
      <c r="C1411" t="s">
        <v>5281</v>
      </c>
      <c r="D1411" t="s">
        <v>2775</v>
      </c>
      <c r="F1411" t="s">
        <v>5291</v>
      </c>
      <c r="G1411" t="s">
        <v>2775</v>
      </c>
      <c r="H1411" t="s">
        <v>5291</v>
      </c>
      <c r="I1411" t="s">
        <v>733</v>
      </c>
      <c r="J1411">
        <v>536421449.30112022</v>
      </c>
    </row>
    <row r="1412" spans="1:13" x14ac:dyDescent="0.4">
      <c r="A1412">
        <v>210000055</v>
      </c>
      <c r="B1412" t="s">
        <v>5280</v>
      </c>
      <c r="C1412" t="s">
        <v>5281</v>
      </c>
      <c r="D1412" t="s">
        <v>2775</v>
      </c>
      <c r="F1412" t="s">
        <v>5292</v>
      </c>
      <c r="G1412" t="s">
        <v>2775</v>
      </c>
      <c r="H1412" t="s">
        <v>5292</v>
      </c>
      <c r="I1412" t="s">
        <v>733</v>
      </c>
      <c r="J1412">
        <v>480910452.69455773</v>
      </c>
    </row>
    <row r="1413" spans="1:13" x14ac:dyDescent="0.4">
      <c r="A1413">
        <v>210000055</v>
      </c>
      <c r="B1413" t="s">
        <v>5280</v>
      </c>
      <c r="C1413" t="s">
        <v>5281</v>
      </c>
      <c r="D1413" t="s">
        <v>2775</v>
      </c>
      <c r="F1413" t="s">
        <v>5293</v>
      </c>
      <c r="G1413" t="s">
        <v>2775</v>
      </c>
      <c r="H1413" t="s">
        <v>5293</v>
      </c>
      <c r="I1413" t="s">
        <v>733</v>
      </c>
      <c r="J1413">
        <v>107841990.255273</v>
      </c>
    </row>
    <row r="1414" spans="1:13" x14ac:dyDescent="0.4">
      <c r="A1414">
        <v>210000055</v>
      </c>
      <c r="B1414" t="s">
        <v>5280</v>
      </c>
      <c r="C1414" t="s">
        <v>5281</v>
      </c>
      <c r="D1414" t="s">
        <v>2775</v>
      </c>
      <c r="F1414" t="s">
        <v>5294</v>
      </c>
      <c r="G1414" t="s">
        <v>2775</v>
      </c>
      <c r="H1414" t="s">
        <v>5294</v>
      </c>
      <c r="I1414" t="s">
        <v>733</v>
      </c>
      <c r="J1414">
        <v>1068420395.986931</v>
      </c>
    </row>
    <row r="1415" spans="1:13" x14ac:dyDescent="0.4">
      <c r="A1415">
        <v>210000055</v>
      </c>
      <c r="B1415" t="s">
        <v>5280</v>
      </c>
      <c r="C1415" t="s">
        <v>5281</v>
      </c>
      <c r="D1415" t="s">
        <v>2775</v>
      </c>
      <c r="F1415" t="s">
        <v>5295</v>
      </c>
      <c r="G1415" t="s">
        <v>2775</v>
      </c>
      <c r="H1415" t="s">
        <v>5295</v>
      </c>
      <c r="I1415" t="s">
        <v>733</v>
      </c>
      <c r="J1415">
        <v>68369913.309589386</v>
      </c>
    </row>
    <row r="1416" spans="1:13" x14ac:dyDescent="0.4">
      <c r="A1416">
        <v>210000055</v>
      </c>
      <c r="B1416" t="s">
        <v>5280</v>
      </c>
      <c r="C1416" t="s">
        <v>5281</v>
      </c>
      <c r="D1416" t="s">
        <v>2775</v>
      </c>
      <c r="F1416" t="s">
        <v>5296</v>
      </c>
      <c r="G1416" t="s">
        <v>2775</v>
      </c>
      <c r="H1416" t="s">
        <v>5296</v>
      </c>
      <c r="I1416" t="s">
        <v>733</v>
      </c>
      <c r="J1416">
        <v>185066648.83835331</v>
      </c>
    </row>
    <row r="1417" spans="1:13" x14ac:dyDescent="0.4">
      <c r="A1417">
        <v>210000055</v>
      </c>
      <c r="B1417" t="s">
        <v>5280</v>
      </c>
      <c r="C1417" t="s">
        <v>5281</v>
      </c>
      <c r="D1417" t="s">
        <v>2775</v>
      </c>
      <c r="F1417" t="s">
        <v>5297</v>
      </c>
      <c r="G1417" t="s">
        <v>2775</v>
      </c>
      <c r="H1417" t="s">
        <v>5297</v>
      </c>
      <c r="I1417" t="s">
        <v>733</v>
      </c>
      <c r="J1417">
        <v>95776015.397742674</v>
      </c>
    </row>
    <row r="1418" spans="1:13" x14ac:dyDescent="0.4">
      <c r="A1418">
        <v>210000055</v>
      </c>
      <c r="B1418" t="s">
        <v>5280</v>
      </c>
      <c r="C1418" t="s">
        <v>5281</v>
      </c>
      <c r="D1418" t="s">
        <v>2775</v>
      </c>
      <c r="F1418" t="s">
        <v>5298</v>
      </c>
      <c r="G1418" t="s">
        <v>2775</v>
      </c>
      <c r="H1418" t="s">
        <v>5298</v>
      </c>
      <c r="I1418" t="s">
        <v>733</v>
      </c>
      <c r="J1418">
        <v>108901789.77911919</v>
      </c>
    </row>
    <row r="1419" spans="1:13" x14ac:dyDescent="0.4">
      <c r="A1419">
        <v>210000055</v>
      </c>
      <c r="B1419" t="s">
        <v>5280</v>
      </c>
      <c r="C1419" t="s">
        <v>5281</v>
      </c>
      <c r="D1419" t="s">
        <v>2775</v>
      </c>
      <c r="F1419" t="s">
        <v>5299</v>
      </c>
      <c r="G1419" t="s">
        <v>2775</v>
      </c>
      <c r="H1419" t="s">
        <v>5299</v>
      </c>
      <c r="I1419" t="s">
        <v>733</v>
      </c>
      <c r="J1419">
        <v>99236918.267562449</v>
      </c>
    </row>
    <row r="1420" spans="1:13" x14ac:dyDescent="0.4">
      <c r="A1420">
        <v>210000055</v>
      </c>
      <c r="B1420" t="s">
        <v>5280</v>
      </c>
      <c r="C1420" t="s">
        <v>5281</v>
      </c>
      <c r="D1420" t="s">
        <v>2775</v>
      </c>
      <c r="F1420" t="s">
        <v>5300</v>
      </c>
      <c r="G1420" t="s">
        <v>2775</v>
      </c>
      <c r="H1420" t="s">
        <v>5300</v>
      </c>
      <c r="I1420" t="s">
        <v>733</v>
      </c>
      <c r="J1420">
        <v>59922753.493172787</v>
      </c>
    </row>
    <row r="1421" spans="1:13" x14ac:dyDescent="0.4">
      <c r="A1421">
        <v>210000055</v>
      </c>
      <c r="B1421" t="s">
        <v>5280</v>
      </c>
      <c r="C1421" t="s">
        <v>5281</v>
      </c>
      <c r="D1421" t="s">
        <v>2775</v>
      </c>
      <c r="F1421" t="s">
        <v>5301</v>
      </c>
      <c r="G1421" t="s">
        <v>2775</v>
      </c>
      <c r="H1421" t="s">
        <v>5301</v>
      </c>
      <c r="I1421" t="s">
        <v>733</v>
      </c>
      <c r="J1421">
        <v>768240710.09685147</v>
      </c>
    </row>
    <row r="1422" spans="1:13" x14ac:dyDescent="0.4">
      <c r="A1422">
        <v>210000055</v>
      </c>
      <c r="B1422" t="s">
        <v>5280</v>
      </c>
      <c r="C1422" t="s">
        <v>5281</v>
      </c>
      <c r="D1422" t="s">
        <v>2775</v>
      </c>
      <c r="F1422" t="s">
        <v>5302</v>
      </c>
      <c r="G1422" t="s">
        <v>2775</v>
      </c>
      <c r="H1422" t="s">
        <v>5302</v>
      </c>
      <c r="I1422" t="s">
        <v>733</v>
      </c>
      <c r="J1422">
        <v>97174407.731366664</v>
      </c>
    </row>
    <row r="1423" spans="1:13" x14ac:dyDescent="0.4">
      <c r="A1423">
        <v>210000055</v>
      </c>
      <c r="B1423" t="s">
        <v>5280</v>
      </c>
      <c r="C1423" t="s">
        <v>5281</v>
      </c>
      <c r="D1423" t="s">
        <v>2775</v>
      </c>
      <c r="F1423" t="s">
        <v>5303</v>
      </c>
      <c r="G1423" t="s">
        <v>2775</v>
      </c>
      <c r="H1423" t="s">
        <v>5303</v>
      </c>
      <c r="I1423" t="s">
        <v>733</v>
      </c>
      <c r="J1423">
        <v>1338327528.22614</v>
      </c>
    </row>
    <row r="1424" spans="1:13" x14ac:dyDescent="0.4">
      <c r="A1424">
        <v>210000055</v>
      </c>
      <c r="B1424" t="s">
        <v>5280</v>
      </c>
      <c r="C1424" t="s">
        <v>5281</v>
      </c>
      <c r="D1424" t="s">
        <v>2775</v>
      </c>
      <c r="F1424" t="s">
        <v>5304</v>
      </c>
      <c r="G1424" t="s">
        <v>2775</v>
      </c>
      <c r="H1424" t="s">
        <v>5304</v>
      </c>
      <c r="I1424" t="s">
        <v>733</v>
      </c>
      <c r="J1424">
        <v>299097377.85014582</v>
      </c>
    </row>
    <row r="1425" spans="1:10" x14ac:dyDescent="0.4">
      <c r="A1425">
        <v>210000055</v>
      </c>
      <c r="B1425" t="s">
        <v>5280</v>
      </c>
      <c r="C1425" t="s">
        <v>5281</v>
      </c>
      <c r="D1425" t="s">
        <v>2775</v>
      </c>
      <c r="F1425" t="s">
        <v>5305</v>
      </c>
      <c r="G1425" t="s">
        <v>2775</v>
      </c>
      <c r="H1425" t="s">
        <v>5305</v>
      </c>
      <c r="I1425" t="s">
        <v>733</v>
      </c>
      <c r="J1425">
        <v>150088018.41323909</v>
      </c>
    </row>
    <row r="1426" spans="1:10" x14ac:dyDescent="0.4">
      <c r="A1426">
        <v>210000055</v>
      </c>
      <c r="B1426" t="s">
        <v>5280</v>
      </c>
      <c r="C1426" t="s">
        <v>5281</v>
      </c>
      <c r="D1426" t="s">
        <v>2775</v>
      </c>
      <c r="F1426" t="s">
        <v>5306</v>
      </c>
      <c r="G1426" t="s">
        <v>2775</v>
      </c>
      <c r="H1426" t="s">
        <v>5306</v>
      </c>
      <c r="I1426" t="s">
        <v>733</v>
      </c>
      <c r="J1426">
        <v>1344547124.803221</v>
      </c>
    </row>
    <row r="1427" spans="1:10" x14ac:dyDescent="0.4">
      <c r="A1427">
        <v>210000055</v>
      </c>
      <c r="B1427" t="s">
        <v>5280</v>
      </c>
      <c r="C1427" t="s">
        <v>5281</v>
      </c>
      <c r="D1427" t="s">
        <v>2775</v>
      </c>
      <c r="F1427" t="s">
        <v>5307</v>
      </c>
      <c r="G1427" t="s">
        <v>2775</v>
      </c>
      <c r="H1427" t="s">
        <v>5307</v>
      </c>
      <c r="I1427" t="s">
        <v>733</v>
      </c>
      <c r="J1427">
        <v>231582890.5076209</v>
      </c>
    </row>
    <row r="1428" spans="1:10" x14ac:dyDescent="0.4">
      <c r="A1428">
        <v>210000055</v>
      </c>
      <c r="B1428" t="s">
        <v>5280</v>
      </c>
      <c r="C1428" t="s">
        <v>5281</v>
      </c>
      <c r="D1428" t="s">
        <v>2775</v>
      </c>
      <c r="F1428" t="s">
        <v>5308</v>
      </c>
      <c r="G1428" t="s">
        <v>2775</v>
      </c>
      <c r="H1428" t="s">
        <v>5308</v>
      </c>
      <c r="I1428" t="s">
        <v>733</v>
      </c>
      <c r="J1428">
        <v>228939624.83803469</v>
      </c>
    </row>
    <row r="1429" spans="1:10" x14ac:dyDescent="0.4">
      <c r="A1429">
        <v>210000055</v>
      </c>
      <c r="B1429" t="s">
        <v>5280</v>
      </c>
      <c r="C1429" t="s">
        <v>5281</v>
      </c>
      <c r="D1429" t="s">
        <v>2775</v>
      </c>
      <c r="F1429" t="s">
        <v>5309</v>
      </c>
      <c r="G1429" t="s">
        <v>2775</v>
      </c>
      <c r="H1429" t="s">
        <v>5309</v>
      </c>
      <c r="I1429" t="s">
        <v>733</v>
      </c>
      <c r="J1429">
        <v>1624832474.996593</v>
      </c>
    </row>
    <row r="1430" spans="1:10" x14ac:dyDescent="0.4">
      <c r="A1430">
        <v>210000055</v>
      </c>
      <c r="B1430" t="s">
        <v>5280</v>
      </c>
      <c r="C1430" t="s">
        <v>5281</v>
      </c>
      <c r="D1430" t="s">
        <v>2775</v>
      </c>
      <c r="F1430" t="s">
        <v>5310</v>
      </c>
      <c r="G1430" t="s">
        <v>2775</v>
      </c>
      <c r="H1430" t="s">
        <v>5310</v>
      </c>
      <c r="I1430" t="s">
        <v>733</v>
      </c>
      <c r="J1430">
        <v>227842946.37621641</v>
      </c>
    </row>
    <row r="1431" spans="1:10" x14ac:dyDescent="0.4">
      <c r="A1431">
        <v>210000055</v>
      </c>
      <c r="B1431" t="s">
        <v>5280</v>
      </c>
      <c r="C1431" t="s">
        <v>5281</v>
      </c>
      <c r="D1431" t="s">
        <v>2775</v>
      </c>
      <c r="F1431" t="s">
        <v>5311</v>
      </c>
      <c r="G1431" t="s">
        <v>2775</v>
      </c>
      <c r="H1431" t="s">
        <v>5311</v>
      </c>
      <c r="I1431" t="s">
        <v>733</v>
      </c>
      <c r="J1431">
        <v>83434092.696747288</v>
      </c>
    </row>
    <row r="1432" spans="1:10" x14ac:dyDescent="0.4">
      <c r="A1432">
        <v>210000055</v>
      </c>
      <c r="B1432" t="s">
        <v>5280</v>
      </c>
      <c r="C1432" t="s">
        <v>5281</v>
      </c>
      <c r="D1432" t="s">
        <v>2775</v>
      </c>
      <c r="F1432" t="s">
        <v>5312</v>
      </c>
      <c r="G1432" t="s">
        <v>2775</v>
      </c>
      <c r="H1432" t="s">
        <v>5312</v>
      </c>
      <c r="I1432" t="s">
        <v>733</v>
      </c>
      <c r="J1432">
        <v>47927538.95043613</v>
      </c>
    </row>
    <row r="1433" spans="1:10" x14ac:dyDescent="0.4">
      <c r="A1433">
        <v>210000055</v>
      </c>
      <c r="B1433" t="s">
        <v>5280</v>
      </c>
      <c r="C1433" t="s">
        <v>5281</v>
      </c>
      <c r="D1433" t="s">
        <v>2775</v>
      </c>
      <c r="F1433" t="s">
        <v>5313</v>
      </c>
      <c r="G1433" t="s">
        <v>2775</v>
      </c>
      <c r="H1433" t="s">
        <v>5313</v>
      </c>
      <c r="I1433" t="s">
        <v>733</v>
      </c>
      <c r="J1433">
        <v>2687890071.6155739</v>
      </c>
    </row>
    <row r="1434" spans="1:10" x14ac:dyDescent="0.4">
      <c r="A1434">
        <v>210000055</v>
      </c>
      <c r="B1434" t="s">
        <v>5280</v>
      </c>
      <c r="C1434" t="s">
        <v>5281</v>
      </c>
      <c r="D1434" t="s">
        <v>2775</v>
      </c>
      <c r="F1434" t="s">
        <v>5314</v>
      </c>
      <c r="G1434" t="s">
        <v>2775</v>
      </c>
      <c r="H1434" t="s">
        <v>5314</v>
      </c>
      <c r="I1434" t="s">
        <v>733</v>
      </c>
      <c r="J1434">
        <v>127695773.57999</v>
      </c>
    </row>
    <row r="1435" spans="1:10" x14ac:dyDescent="0.4">
      <c r="A1435">
        <v>210000055</v>
      </c>
      <c r="B1435" t="s">
        <v>5280</v>
      </c>
      <c r="C1435" t="s">
        <v>5281</v>
      </c>
      <c r="D1435" t="s">
        <v>2775</v>
      </c>
      <c r="F1435" t="s">
        <v>5315</v>
      </c>
      <c r="G1435" t="s">
        <v>2775</v>
      </c>
      <c r="H1435" t="s">
        <v>5315</v>
      </c>
      <c r="I1435" t="s">
        <v>733</v>
      </c>
      <c r="J1435">
        <v>126524242.19820809</v>
      </c>
    </row>
    <row r="1436" spans="1:10" x14ac:dyDescent="0.4">
      <c r="A1436">
        <v>210000055</v>
      </c>
      <c r="B1436" t="s">
        <v>5280</v>
      </c>
      <c r="C1436" t="s">
        <v>5281</v>
      </c>
      <c r="D1436" t="s">
        <v>2775</v>
      </c>
      <c r="F1436" t="s">
        <v>5316</v>
      </c>
      <c r="G1436" t="s">
        <v>2775</v>
      </c>
      <c r="H1436" t="s">
        <v>5316</v>
      </c>
      <c r="I1436" t="s">
        <v>733</v>
      </c>
      <c r="J1436">
        <v>38782473.786900893</v>
      </c>
    </row>
    <row r="1437" spans="1:10" x14ac:dyDescent="0.4">
      <c r="A1437">
        <v>210000055</v>
      </c>
      <c r="B1437" t="s">
        <v>5280</v>
      </c>
      <c r="C1437" t="s">
        <v>5281</v>
      </c>
      <c r="D1437" t="s">
        <v>2775</v>
      </c>
      <c r="F1437" t="s">
        <v>5317</v>
      </c>
      <c r="G1437" t="s">
        <v>2775</v>
      </c>
      <c r="H1437" t="s">
        <v>5317</v>
      </c>
      <c r="I1437" t="s">
        <v>733</v>
      </c>
      <c r="J1437">
        <v>41258686.754551619</v>
      </c>
    </row>
    <row r="1438" spans="1:10" x14ac:dyDescent="0.4">
      <c r="A1438">
        <v>210000055</v>
      </c>
      <c r="B1438" t="s">
        <v>5280</v>
      </c>
      <c r="C1438" t="s">
        <v>5281</v>
      </c>
      <c r="D1438" t="s">
        <v>2775</v>
      </c>
      <c r="F1438" t="s">
        <v>5318</v>
      </c>
      <c r="G1438" t="s">
        <v>2775</v>
      </c>
      <c r="H1438" t="s">
        <v>5318</v>
      </c>
      <c r="I1438" t="s">
        <v>733</v>
      </c>
      <c r="J1438">
        <v>81331981.859475121</v>
      </c>
    </row>
    <row r="1439" spans="1:10" x14ac:dyDescent="0.4">
      <c r="A1439">
        <v>210000055</v>
      </c>
      <c r="B1439" t="s">
        <v>5280</v>
      </c>
      <c r="C1439" t="s">
        <v>5281</v>
      </c>
      <c r="D1439" t="s">
        <v>2775</v>
      </c>
      <c r="F1439" t="s">
        <v>5319</v>
      </c>
      <c r="G1439" t="s">
        <v>2775</v>
      </c>
      <c r="H1439" t="s">
        <v>5319</v>
      </c>
      <c r="I1439" t="s">
        <v>733</v>
      </c>
      <c r="J1439">
        <v>547711734.94288778</v>
      </c>
    </row>
    <row r="1440" spans="1:10" x14ac:dyDescent="0.4">
      <c r="A1440">
        <v>210000055</v>
      </c>
      <c r="B1440" t="s">
        <v>5280</v>
      </c>
      <c r="C1440" t="s">
        <v>5281</v>
      </c>
      <c r="D1440" t="s">
        <v>2775</v>
      </c>
      <c r="F1440" t="s">
        <v>5320</v>
      </c>
      <c r="G1440" t="s">
        <v>2775</v>
      </c>
      <c r="H1440" t="s">
        <v>5320</v>
      </c>
      <c r="I1440" t="s">
        <v>733</v>
      </c>
      <c r="J1440">
        <v>512619488.01434481</v>
      </c>
    </row>
    <row r="1441" spans="1:10" x14ac:dyDescent="0.4">
      <c r="A1441">
        <v>210000055</v>
      </c>
      <c r="B1441" t="s">
        <v>5280</v>
      </c>
      <c r="C1441" t="s">
        <v>5281</v>
      </c>
      <c r="D1441" t="s">
        <v>2775</v>
      </c>
      <c r="F1441" t="s">
        <v>5321</v>
      </c>
      <c r="G1441" t="s">
        <v>2775</v>
      </c>
      <c r="H1441" t="s">
        <v>5321</v>
      </c>
      <c r="I1441" t="s">
        <v>733</v>
      </c>
      <c r="J1441">
        <v>410755630.63112718</v>
      </c>
    </row>
    <row r="1442" spans="1:10" x14ac:dyDescent="0.4">
      <c r="A1442">
        <v>210000055</v>
      </c>
      <c r="B1442" t="s">
        <v>5280</v>
      </c>
      <c r="C1442" t="s">
        <v>5281</v>
      </c>
      <c r="D1442" t="s">
        <v>2775</v>
      </c>
      <c r="F1442" t="s">
        <v>5322</v>
      </c>
      <c r="G1442" t="s">
        <v>2775</v>
      </c>
      <c r="H1442" t="s">
        <v>5322</v>
      </c>
      <c r="I1442" t="s">
        <v>733</v>
      </c>
      <c r="J1442">
        <v>305883731.19374698</v>
      </c>
    </row>
    <row r="1443" spans="1:10" x14ac:dyDescent="0.4">
      <c r="A1443">
        <v>210000055</v>
      </c>
      <c r="B1443" t="s">
        <v>5280</v>
      </c>
      <c r="C1443" t="s">
        <v>5281</v>
      </c>
      <c r="D1443" t="s">
        <v>2775</v>
      </c>
      <c r="F1443" t="s">
        <v>5323</v>
      </c>
      <c r="G1443" t="s">
        <v>2775</v>
      </c>
      <c r="H1443" t="s">
        <v>5323</v>
      </c>
      <c r="I1443" t="s">
        <v>733</v>
      </c>
      <c r="J1443">
        <v>320155084.08871013</v>
      </c>
    </row>
    <row r="1444" spans="1:10" x14ac:dyDescent="0.4">
      <c r="A1444">
        <v>210000055</v>
      </c>
      <c r="B1444" t="s">
        <v>5280</v>
      </c>
      <c r="C1444" t="s">
        <v>5281</v>
      </c>
      <c r="D1444" t="s">
        <v>2775</v>
      </c>
      <c r="F1444" t="s">
        <v>5324</v>
      </c>
      <c r="G1444" t="s">
        <v>2775</v>
      </c>
      <c r="H1444" t="s">
        <v>5324</v>
      </c>
      <c r="I1444" t="s">
        <v>733</v>
      </c>
      <c r="J1444">
        <v>2544838217.9307389</v>
      </c>
    </row>
    <row r="1445" spans="1:10" x14ac:dyDescent="0.4">
      <c r="A1445">
        <v>210000055</v>
      </c>
      <c r="B1445" t="s">
        <v>5280</v>
      </c>
      <c r="C1445" t="s">
        <v>5281</v>
      </c>
      <c r="D1445" t="s">
        <v>2775</v>
      </c>
      <c r="F1445" t="s">
        <v>5325</v>
      </c>
      <c r="G1445" t="s">
        <v>2775</v>
      </c>
      <c r="H1445" t="s">
        <v>5325</v>
      </c>
      <c r="I1445" t="s">
        <v>733</v>
      </c>
      <c r="J1445">
        <v>200236097.04916099</v>
      </c>
    </row>
    <row r="1446" spans="1:10" x14ac:dyDescent="0.4">
      <c r="A1446">
        <v>210000055</v>
      </c>
      <c r="B1446" t="s">
        <v>5280</v>
      </c>
      <c r="C1446" t="s">
        <v>5281</v>
      </c>
      <c r="D1446" t="s">
        <v>2775</v>
      </c>
      <c r="F1446" t="s">
        <v>5326</v>
      </c>
      <c r="G1446" t="s">
        <v>2775</v>
      </c>
      <c r="H1446" t="s">
        <v>5326</v>
      </c>
      <c r="I1446" t="s">
        <v>733</v>
      </c>
      <c r="J1446">
        <v>125465071.431091</v>
      </c>
    </row>
    <row r="1447" spans="1:10" x14ac:dyDescent="0.4">
      <c r="A1447">
        <v>210000055</v>
      </c>
      <c r="B1447" t="s">
        <v>5280</v>
      </c>
      <c r="C1447" t="s">
        <v>5281</v>
      </c>
      <c r="D1447" t="s">
        <v>2775</v>
      </c>
      <c r="F1447" t="s">
        <v>5327</v>
      </c>
      <c r="G1447" t="s">
        <v>2775</v>
      </c>
      <c r="H1447" t="s">
        <v>5327</v>
      </c>
      <c r="I1447" t="s">
        <v>733</v>
      </c>
      <c r="J1447">
        <v>176107588.43681979</v>
      </c>
    </row>
    <row r="1448" spans="1:10" x14ac:dyDescent="0.4">
      <c r="A1448">
        <v>210000055</v>
      </c>
      <c r="B1448" t="s">
        <v>5280</v>
      </c>
      <c r="C1448" t="s">
        <v>5281</v>
      </c>
      <c r="D1448" t="s">
        <v>2775</v>
      </c>
      <c r="F1448" t="s">
        <v>5328</v>
      </c>
      <c r="G1448" t="s">
        <v>2775</v>
      </c>
      <c r="H1448" t="s">
        <v>5328</v>
      </c>
      <c r="I1448" t="s">
        <v>733</v>
      </c>
      <c r="J1448">
        <v>1212889269.1265769</v>
      </c>
    </row>
    <row r="1449" spans="1:10" x14ac:dyDescent="0.4">
      <c r="A1449">
        <v>210000055</v>
      </c>
      <c r="B1449" t="s">
        <v>5280</v>
      </c>
      <c r="C1449" t="s">
        <v>5281</v>
      </c>
      <c r="D1449" t="s">
        <v>2775</v>
      </c>
      <c r="F1449" t="s">
        <v>5329</v>
      </c>
      <c r="G1449" t="s">
        <v>2775</v>
      </c>
      <c r="H1449" t="s">
        <v>5329</v>
      </c>
      <c r="I1449" t="s">
        <v>733</v>
      </c>
      <c r="J1449">
        <v>66734893.986141503</v>
      </c>
    </row>
    <row r="1450" spans="1:10" x14ac:dyDescent="0.4">
      <c r="A1450">
        <v>210000055</v>
      </c>
      <c r="B1450" t="s">
        <v>5280</v>
      </c>
      <c r="C1450" t="s">
        <v>5281</v>
      </c>
      <c r="D1450" t="s">
        <v>2775</v>
      </c>
      <c r="F1450" t="s">
        <v>5330</v>
      </c>
      <c r="G1450" t="s">
        <v>2775</v>
      </c>
      <c r="H1450" t="s">
        <v>5330</v>
      </c>
      <c r="I1450" t="s">
        <v>733</v>
      </c>
      <c r="J1450">
        <v>162474447.99237049</v>
      </c>
    </row>
    <row r="1451" spans="1:10" x14ac:dyDescent="0.4">
      <c r="A1451">
        <v>210000055</v>
      </c>
      <c r="B1451" t="s">
        <v>5280</v>
      </c>
      <c r="C1451" t="s">
        <v>5281</v>
      </c>
      <c r="D1451" t="s">
        <v>2775</v>
      </c>
      <c r="F1451" t="s">
        <v>5331</v>
      </c>
      <c r="G1451" t="s">
        <v>2775</v>
      </c>
      <c r="H1451" t="s">
        <v>5331</v>
      </c>
      <c r="I1451" t="s">
        <v>733</v>
      </c>
      <c r="J1451">
        <v>136730011.8403652</v>
      </c>
    </row>
    <row r="1452" spans="1:10" x14ac:dyDescent="0.4">
      <c r="A1452">
        <v>210000055</v>
      </c>
      <c r="B1452" t="s">
        <v>5280</v>
      </c>
      <c r="C1452" t="s">
        <v>5281</v>
      </c>
      <c r="D1452" t="s">
        <v>2775</v>
      </c>
      <c r="F1452" t="s">
        <v>5332</v>
      </c>
      <c r="G1452" t="s">
        <v>2775</v>
      </c>
      <c r="H1452" t="s">
        <v>5332</v>
      </c>
      <c r="I1452" t="s">
        <v>733</v>
      </c>
      <c r="J1452">
        <v>703026335.09698057</v>
      </c>
    </row>
    <row r="1453" spans="1:10" x14ac:dyDescent="0.4">
      <c r="A1453">
        <v>210000055</v>
      </c>
      <c r="B1453" t="s">
        <v>5280</v>
      </c>
      <c r="C1453" t="s">
        <v>5281</v>
      </c>
      <c r="D1453" t="s">
        <v>2775</v>
      </c>
      <c r="F1453" t="s">
        <v>5333</v>
      </c>
      <c r="G1453" t="s">
        <v>2775</v>
      </c>
      <c r="H1453" t="s">
        <v>5333</v>
      </c>
      <c r="I1453" t="s">
        <v>733</v>
      </c>
      <c r="J1453">
        <v>248966855.66180861</v>
      </c>
    </row>
    <row r="1454" spans="1:10" x14ac:dyDescent="0.4">
      <c r="A1454">
        <v>210000055</v>
      </c>
      <c r="B1454" t="s">
        <v>5280</v>
      </c>
      <c r="C1454" t="s">
        <v>5281</v>
      </c>
      <c r="D1454" t="s">
        <v>2775</v>
      </c>
      <c r="F1454" t="s">
        <v>5334</v>
      </c>
      <c r="G1454" t="s">
        <v>2775</v>
      </c>
      <c r="H1454" t="s">
        <v>5334</v>
      </c>
      <c r="I1454" t="s">
        <v>733</v>
      </c>
      <c r="J1454">
        <v>231897182.7633985</v>
      </c>
    </row>
    <row r="1455" spans="1:10" x14ac:dyDescent="0.4">
      <c r="A1455">
        <v>210000055</v>
      </c>
      <c r="B1455" t="s">
        <v>5280</v>
      </c>
      <c r="C1455" t="s">
        <v>5281</v>
      </c>
      <c r="D1455" t="s">
        <v>2775</v>
      </c>
      <c r="F1455" t="s">
        <v>5335</v>
      </c>
      <c r="G1455" t="s">
        <v>2775</v>
      </c>
      <c r="H1455" t="s">
        <v>5335</v>
      </c>
      <c r="I1455" t="s">
        <v>733</v>
      </c>
      <c r="J1455">
        <v>80931231.49170202</v>
      </c>
    </row>
    <row r="1456" spans="1:10" x14ac:dyDescent="0.4">
      <c r="A1456">
        <v>210000055</v>
      </c>
      <c r="B1456" t="s">
        <v>5280</v>
      </c>
      <c r="C1456" t="s">
        <v>5281</v>
      </c>
      <c r="D1456" t="s">
        <v>2775</v>
      </c>
      <c r="F1456" t="s">
        <v>5336</v>
      </c>
      <c r="G1456" t="s">
        <v>2775</v>
      </c>
      <c r="H1456" t="s">
        <v>5336</v>
      </c>
      <c r="I1456" t="s">
        <v>733</v>
      </c>
      <c r="J1456">
        <v>171644021.67078781</v>
      </c>
    </row>
    <row r="1457" spans="1:10" x14ac:dyDescent="0.4">
      <c r="A1457">
        <v>210000055</v>
      </c>
      <c r="B1457" t="s">
        <v>5280</v>
      </c>
      <c r="C1457" t="s">
        <v>5281</v>
      </c>
      <c r="D1457" t="s">
        <v>2775</v>
      </c>
      <c r="F1457" t="s">
        <v>5337</v>
      </c>
      <c r="G1457" t="s">
        <v>2775</v>
      </c>
      <c r="H1457" t="s">
        <v>5337</v>
      </c>
      <c r="I1457" t="s">
        <v>733</v>
      </c>
      <c r="J1457">
        <v>977224005.77431786</v>
      </c>
    </row>
    <row r="1458" spans="1:10" x14ac:dyDescent="0.4">
      <c r="A1458">
        <v>210000055</v>
      </c>
      <c r="B1458" t="s">
        <v>5280</v>
      </c>
      <c r="C1458" t="s">
        <v>5281</v>
      </c>
      <c r="D1458" t="s">
        <v>2775</v>
      </c>
      <c r="F1458" t="s">
        <v>5338</v>
      </c>
      <c r="G1458" t="s">
        <v>2775</v>
      </c>
      <c r="H1458" t="s">
        <v>5338</v>
      </c>
      <c r="I1458" t="s">
        <v>733</v>
      </c>
      <c r="J1458">
        <v>904696029.98251534</v>
      </c>
    </row>
    <row r="1459" spans="1:10" x14ac:dyDescent="0.4">
      <c r="A1459">
        <v>210000055</v>
      </c>
      <c r="B1459" t="s">
        <v>5280</v>
      </c>
      <c r="C1459" t="s">
        <v>5281</v>
      </c>
      <c r="D1459" t="s">
        <v>2775</v>
      </c>
      <c r="F1459" t="s">
        <v>5339</v>
      </c>
      <c r="G1459" t="s">
        <v>2775</v>
      </c>
      <c r="H1459" t="s">
        <v>5339</v>
      </c>
      <c r="I1459" t="s">
        <v>733</v>
      </c>
      <c r="J1459">
        <v>106332192.6272859</v>
      </c>
    </row>
    <row r="1460" spans="1:10" x14ac:dyDescent="0.4">
      <c r="A1460">
        <v>210000065</v>
      </c>
      <c r="B1460" t="s">
        <v>1456</v>
      </c>
      <c r="C1460" t="s">
        <v>5340</v>
      </c>
      <c r="D1460" t="s">
        <v>2775</v>
      </c>
      <c r="F1460" t="s">
        <v>5341</v>
      </c>
      <c r="G1460" t="s">
        <v>2775</v>
      </c>
      <c r="H1460" t="s">
        <v>5341</v>
      </c>
      <c r="I1460" t="s">
        <v>733</v>
      </c>
      <c r="J1460">
        <v>959907522.97239518</v>
      </c>
    </row>
    <row r="1461" spans="1:10" x14ac:dyDescent="0.4">
      <c r="A1461">
        <v>210000065</v>
      </c>
      <c r="B1461" t="s">
        <v>1456</v>
      </c>
      <c r="C1461" t="s">
        <v>5340</v>
      </c>
      <c r="D1461" t="s">
        <v>2775</v>
      </c>
      <c r="F1461" t="s">
        <v>5342</v>
      </c>
      <c r="G1461" t="s">
        <v>2775</v>
      </c>
      <c r="H1461" t="s">
        <v>5342</v>
      </c>
      <c r="I1461" t="s">
        <v>733</v>
      </c>
      <c r="J1461">
        <v>2500470434.8601661</v>
      </c>
    </row>
    <row r="1462" spans="1:10" x14ac:dyDescent="0.4">
      <c r="A1462">
        <v>210000065</v>
      </c>
      <c r="B1462" t="s">
        <v>1456</v>
      </c>
      <c r="C1462" t="s">
        <v>5340</v>
      </c>
      <c r="D1462" t="s">
        <v>2775</v>
      </c>
      <c r="F1462" t="s">
        <v>5343</v>
      </c>
      <c r="G1462" t="s">
        <v>2775</v>
      </c>
      <c r="H1462" t="s">
        <v>5343</v>
      </c>
      <c r="I1462" t="s">
        <v>733</v>
      </c>
      <c r="J1462">
        <v>3067344291.1942639</v>
      </c>
    </row>
    <row r="1463" spans="1:10" x14ac:dyDescent="0.4">
      <c r="A1463">
        <v>210000065</v>
      </c>
      <c r="B1463" t="s">
        <v>1456</v>
      </c>
      <c r="C1463" t="s">
        <v>5340</v>
      </c>
      <c r="D1463" t="s">
        <v>2775</v>
      </c>
      <c r="F1463" t="s">
        <v>5344</v>
      </c>
      <c r="G1463" t="s">
        <v>2775</v>
      </c>
      <c r="H1463" t="s">
        <v>5344</v>
      </c>
      <c r="I1463" t="s">
        <v>733</v>
      </c>
      <c r="J1463">
        <v>1165616276</v>
      </c>
    </row>
    <row r="1464" spans="1:10" x14ac:dyDescent="0.4">
      <c r="A1464">
        <v>210000065</v>
      </c>
      <c r="B1464" t="s">
        <v>1456</v>
      </c>
      <c r="C1464" t="s">
        <v>5340</v>
      </c>
      <c r="D1464" t="s">
        <v>2775</v>
      </c>
      <c r="F1464" t="s">
        <v>5345</v>
      </c>
      <c r="G1464" t="s">
        <v>2775</v>
      </c>
      <c r="H1464" t="s">
        <v>5345</v>
      </c>
      <c r="I1464" t="s">
        <v>733</v>
      </c>
      <c r="J1464">
        <v>1522600690.544673</v>
      </c>
    </row>
    <row r="1465" spans="1:10" x14ac:dyDescent="0.4">
      <c r="A1465">
        <v>210000065</v>
      </c>
      <c r="B1465" t="s">
        <v>1456</v>
      </c>
      <c r="C1465" t="s">
        <v>5340</v>
      </c>
      <c r="D1465" t="s">
        <v>2775</v>
      </c>
      <c r="F1465" t="s">
        <v>5346</v>
      </c>
      <c r="G1465" t="s">
        <v>2775</v>
      </c>
      <c r="H1465" t="s">
        <v>5346</v>
      </c>
      <c r="I1465" t="s">
        <v>733</v>
      </c>
      <c r="J1465">
        <v>7645515962.6257381</v>
      </c>
    </row>
    <row r="1466" spans="1:10" x14ac:dyDescent="0.4">
      <c r="A1466">
        <v>210000065</v>
      </c>
      <c r="B1466" t="s">
        <v>1456</v>
      </c>
      <c r="C1466" t="s">
        <v>5340</v>
      </c>
      <c r="D1466" t="s">
        <v>2775</v>
      </c>
      <c r="F1466" t="s">
        <v>5347</v>
      </c>
      <c r="G1466" t="s">
        <v>2775</v>
      </c>
      <c r="H1466" t="s">
        <v>5347</v>
      </c>
      <c r="I1466" t="s">
        <v>733</v>
      </c>
      <c r="J1466">
        <v>1056526548</v>
      </c>
    </row>
    <row r="1467" spans="1:10" x14ac:dyDescent="0.4">
      <c r="A1467">
        <v>210000065</v>
      </c>
      <c r="B1467" t="s">
        <v>1456</v>
      </c>
      <c r="C1467" t="s">
        <v>5340</v>
      </c>
      <c r="D1467" t="s">
        <v>2775</v>
      </c>
      <c r="F1467" t="s">
        <v>5348</v>
      </c>
      <c r="G1467" t="s">
        <v>2775</v>
      </c>
      <c r="H1467" t="s">
        <v>5348</v>
      </c>
      <c r="I1467" t="s">
        <v>733</v>
      </c>
      <c r="J1467">
        <v>2487597841.7734981</v>
      </c>
    </row>
    <row r="1468" spans="1:10" x14ac:dyDescent="0.4">
      <c r="A1468">
        <v>210000065</v>
      </c>
      <c r="B1468" t="s">
        <v>1456</v>
      </c>
      <c r="C1468" t="s">
        <v>5340</v>
      </c>
      <c r="D1468" t="s">
        <v>2775</v>
      </c>
      <c r="F1468" t="s">
        <v>5349</v>
      </c>
      <c r="G1468" t="s">
        <v>2775</v>
      </c>
      <c r="H1468" t="s">
        <v>5349</v>
      </c>
      <c r="I1468" t="s">
        <v>733</v>
      </c>
      <c r="J1468">
        <v>612575900.57601345</v>
      </c>
    </row>
    <row r="1469" spans="1:10" x14ac:dyDescent="0.4">
      <c r="A1469">
        <v>210000065</v>
      </c>
      <c r="B1469" t="s">
        <v>1456</v>
      </c>
      <c r="C1469" t="s">
        <v>5340</v>
      </c>
      <c r="D1469" t="s">
        <v>2775</v>
      </c>
      <c r="F1469" t="s">
        <v>5350</v>
      </c>
      <c r="G1469" t="s">
        <v>2775</v>
      </c>
      <c r="H1469" t="s">
        <v>5350</v>
      </c>
      <c r="I1469" t="s">
        <v>733</v>
      </c>
      <c r="J1469">
        <v>3330513866.0670781</v>
      </c>
    </row>
    <row r="1470" spans="1:10" x14ac:dyDescent="0.4">
      <c r="A1470">
        <v>210000065</v>
      </c>
      <c r="B1470" t="s">
        <v>1456</v>
      </c>
      <c r="C1470" t="s">
        <v>5340</v>
      </c>
      <c r="D1470" t="s">
        <v>2775</v>
      </c>
      <c r="F1470" t="s">
        <v>5351</v>
      </c>
      <c r="G1470" t="s">
        <v>2775</v>
      </c>
      <c r="H1470" t="s">
        <v>5351</v>
      </c>
      <c r="I1470" t="s">
        <v>733</v>
      </c>
      <c r="J1470">
        <v>121566836.4513617</v>
      </c>
    </row>
    <row r="1471" spans="1:10" x14ac:dyDescent="0.4">
      <c r="A1471">
        <v>210000065</v>
      </c>
      <c r="B1471" t="s">
        <v>1456</v>
      </c>
      <c r="C1471" t="s">
        <v>5340</v>
      </c>
      <c r="D1471" t="s">
        <v>2775</v>
      </c>
      <c r="F1471" t="s">
        <v>5352</v>
      </c>
      <c r="G1471" t="s">
        <v>2775</v>
      </c>
      <c r="H1471" t="s">
        <v>5352</v>
      </c>
      <c r="I1471" t="s">
        <v>733</v>
      </c>
      <c r="J1471">
        <v>303674703.97526562</v>
      </c>
    </row>
    <row r="1472" spans="1:10" x14ac:dyDescent="0.4">
      <c r="A1472">
        <v>210000065</v>
      </c>
      <c r="B1472" t="s">
        <v>1456</v>
      </c>
      <c r="C1472" t="s">
        <v>5340</v>
      </c>
      <c r="D1472" t="s">
        <v>2775</v>
      </c>
      <c r="F1472" t="s">
        <v>5353</v>
      </c>
      <c r="G1472" t="s">
        <v>2775</v>
      </c>
      <c r="H1472" t="s">
        <v>5353</v>
      </c>
      <c r="I1472" t="s">
        <v>733</v>
      </c>
      <c r="J1472">
        <v>1449026376.2886181</v>
      </c>
    </row>
    <row r="1473" spans="1:10" x14ac:dyDescent="0.4">
      <c r="A1473">
        <v>210000065</v>
      </c>
      <c r="B1473" t="s">
        <v>1456</v>
      </c>
      <c r="C1473" t="s">
        <v>5340</v>
      </c>
      <c r="D1473" t="s">
        <v>2775</v>
      </c>
      <c r="F1473" t="s">
        <v>5354</v>
      </c>
      <c r="G1473" t="s">
        <v>2775</v>
      </c>
      <c r="H1473" t="s">
        <v>5354</v>
      </c>
      <c r="I1473" t="s">
        <v>733</v>
      </c>
      <c r="J1473">
        <v>711750112.23996234</v>
      </c>
    </row>
    <row r="1474" spans="1:10" x14ac:dyDescent="0.4">
      <c r="A1474">
        <v>210000065</v>
      </c>
      <c r="B1474" t="s">
        <v>1456</v>
      </c>
      <c r="C1474" t="s">
        <v>5340</v>
      </c>
      <c r="D1474" t="s">
        <v>2775</v>
      </c>
      <c r="F1474" t="s">
        <v>5355</v>
      </c>
      <c r="G1474" t="s">
        <v>2775</v>
      </c>
      <c r="H1474" t="s">
        <v>5355</v>
      </c>
      <c r="I1474" t="s">
        <v>733</v>
      </c>
      <c r="J1474">
        <v>3179187209.7372069</v>
      </c>
    </row>
    <row r="1475" spans="1:10" x14ac:dyDescent="0.4">
      <c r="A1475">
        <v>210000065</v>
      </c>
      <c r="B1475" t="s">
        <v>1456</v>
      </c>
      <c r="C1475" t="s">
        <v>5340</v>
      </c>
      <c r="D1475" t="s">
        <v>2775</v>
      </c>
      <c r="F1475" t="s">
        <v>5356</v>
      </c>
      <c r="G1475" t="s">
        <v>2775</v>
      </c>
      <c r="H1475" t="s">
        <v>5356</v>
      </c>
      <c r="I1475" t="s">
        <v>733</v>
      </c>
      <c r="J1475">
        <v>981358946.4277401</v>
      </c>
    </row>
    <row r="1476" spans="1:10" x14ac:dyDescent="0.4">
      <c r="A1476">
        <v>210000065</v>
      </c>
      <c r="B1476" t="s">
        <v>1456</v>
      </c>
      <c r="C1476" t="s">
        <v>5340</v>
      </c>
      <c r="D1476" t="s">
        <v>2775</v>
      </c>
      <c r="F1476" t="s">
        <v>5357</v>
      </c>
      <c r="G1476" t="s">
        <v>2775</v>
      </c>
      <c r="H1476" t="s">
        <v>5357</v>
      </c>
      <c r="I1476" t="s">
        <v>733</v>
      </c>
      <c r="J1476">
        <v>930999446.76543736</v>
      </c>
    </row>
    <row r="1477" spans="1:10" x14ac:dyDescent="0.4">
      <c r="A1477">
        <v>210000065</v>
      </c>
      <c r="B1477" t="s">
        <v>1456</v>
      </c>
      <c r="C1477" t="s">
        <v>5340</v>
      </c>
      <c r="D1477" t="s">
        <v>2775</v>
      </c>
      <c r="F1477" t="s">
        <v>5358</v>
      </c>
      <c r="G1477" t="s">
        <v>2775</v>
      </c>
      <c r="H1477" t="s">
        <v>5358</v>
      </c>
      <c r="I1477" t="s">
        <v>733</v>
      </c>
      <c r="J1477">
        <v>318302906</v>
      </c>
    </row>
    <row r="1478" spans="1:10" x14ac:dyDescent="0.4">
      <c r="A1478">
        <v>210000065</v>
      </c>
      <c r="B1478" t="s">
        <v>1456</v>
      </c>
      <c r="C1478" t="s">
        <v>5340</v>
      </c>
      <c r="D1478" t="s">
        <v>2775</v>
      </c>
      <c r="F1478" t="s">
        <v>5359</v>
      </c>
      <c r="G1478" t="s">
        <v>2775</v>
      </c>
      <c r="H1478" t="s">
        <v>5359</v>
      </c>
      <c r="I1478" t="s">
        <v>733</v>
      </c>
      <c r="J1478">
        <v>262753999.18427229</v>
      </c>
    </row>
    <row r="1479" spans="1:10" x14ac:dyDescent="0.4">
      <c r="A1479">
        <v>210000065</v>
      </c>
      <c r="B1479" t="s">
        <v>1456</v>
      </c>
      <c r="C1479" t="s">
        <v>5340</v>
      </c>
      <c r="D1479" t="s">
        <v>2775</v>
      </c>
      <c r="F1479" t="s">
        <v>5360</v>
      </c>
      <c r="G1479" t="s">
        <v>2775</v>
      </c>
      <c r="H1479" t="s">
        <v>5360</v>
      </c>
      <c r="I1479" t="s">
        <v>733</v>
      </c>
      <c r="J1479">
        <v>316554658.16748041</v>
      </c>
    </row>
    <row r="1480" spans="1:10" x14ac:dyDescent="0.4">
      <c r="A1480">
        <v>210000065</v>
      </c>
      <c r="B1480" t="s">
        <v>1456</v>
      </c>
      <c r="C1480" t="s">
        <v>5340</v>
      </c>
      <c r="D1480" t="s">
        <v>2775</v>
      </c>
      <c r="F1480" t="s">
        <v>5361</v>
      </c>
      <c r="G1480" t="s">
        <v>2775</v>
      </c>
      <c r="H1480" t="s">
        <v>5361</v>
      </c>
      <c r="I1480" t="s">
        <v>733</v>
      </c>
      <c r="J1480">
        <v>1263871370.3993621</v>
      </c>
    </row>
    <row r="1481" spans="1:10" x14ac:dyDescent="0.4">
      <c r="A1481">
        <v>210000065</v>
      </c>
      <c r="B1481" t="s">
        <v>1456</v>
      </c>
      <c r="C1481" t="s">
        <v>5340</v>
      </c>
      <c r="D1481" t="s">
        <v>2775</v>
      </c>
      <c r="F1481" t="s">
        <v>5362</v>
      </c>
      <c r="G1481" t="s">
        <v>2775</v>
      </c>
      <c r="H1481" t="s">
        <v>5362</v>
      </c>
      <c r="I1481" t="s">
        <v>733</v>
      </c>
      <c r="J1481">
        <v>408698245.28459227</v>
      </c>
    </row>
    <row r="1482" spans="1:10" x14ac:dyDescent="0.4">
      <c r="A1482">
        <v>210000065</v>
      </c>
      <c r="B1482" t="s">
        <v>1456</v>
      </c>
      <c r="C1482" t="s">
        <v>5340</v>
      </c>
      <c r="D1482" t="s">
        <v>2775</v>
      </c>
      <c r="F1482" t="s">
        <v>5363</v>
      </c>
      <c r="G1482" t="s">
        <v>2775</v>
      </c>
      <c r="H1482" t="s">
        <v>5363</v>
      </c>
      <c r="I1482" t="s">
        <v>733</v>
      </c>
      <c r="J1482">
        <v>602197535.3079313</v>
      </c>
    </row>
    <row r="1483" spans="1:10" x14ac:dyDescent="0.4">
      <c r="A1483">
        <v>210000065</v>
      </c>
      <c r="B1483" t="s">
        <v>1456</v>
      </c>
      <c r="C1483" t="s">
        <v>5340</v>
      </c>
      <c r="D1483" t="s">
        <v>2775</v>
      </c>
      <c r="F1483" t="s">
        <v>5364</v>
      </c>
      <c r="G1483" t="s">
        <v>2775</v>
      </c>
      <c r="H1483" t="s">
        <v>5364</v>
      </c>
      <c r="I1483" t="s">
        <v>733</v>
      </c>
      <c r="J1483">
        <v>94300582.300173491</v>
      </c>
    </row>
    <row r="1484" spans="1:10" x14ac:dyDescent="0.4">
      <c r="A1484">
        <v>210000065</v>
      </c>
      <c r="B1484" t="s">
        <v>1456</v>
      </c>
      <c r="C1484" t="s">
        <v>5340</v>
      </c>
      <c r="D1484" t="s">
        <v>2775</v>
      </c>
      <c r="F1484" t="s">
        <v>5365</v>
      </c>
      <c r="G1484" t="s">
        <v>2775</v>
      </c>
      <c r="H1484" t="s">
        <v>5365</v>
      </c>
      <c r="I1484" t="s">
        <v>733</v>
      </c>
      <c r="J1484">
        <v>1194939177.366194</v>
      </c>
    </row>
    <row r="1485" spans="1:10" x14ac:dyDescent="0.4">
      <c r="A1485">
        <v>210000065</v>
      </c>
      <c r="B1485" t="s">
        <v>1456</v>
      </c>
      <c r="C1485" t="s">
        <v>5340</v>
      </c>
      <c r="D1485" t="s">
        <v>2775</v>
      </c>
      <c r="F1485" t="s">
        <v>5366</v>
      </c>
      <c r="G1485" t="s">
        <v>2775</v>
      </c>
      <c r="H1485" t="s">
        <v>5366</v>
      </c>
      <c r="I1485" t="s">
        <v>733</v>
      </c>
      <c r="J1485">
        <v>789032556</v>
      </c>
    </row>
    <row r="1486" spans="1:10" x14ac:dyDescent="0.4">
      <c r="A1486">
        <v>210000065</v>
      </c>
      <c r="B1486" t="s">
        <v>1456</v>
      </c>
      <c r="C1486" t="s">
        <v>5340</v>
      </c>
      <c r="D1486" t="s">
        <v>2775</v>
      </c>
      <c r="F1486" t="s">
        <v>5367</v>
      </c>
      <c r="G1486" t="s">
        <v>2775</v>
      </c>
      <c r="H1486" t="s">
        <v>5367</v>
      </c>
      <c r="I1486" t="s">
        <v>733</v>
      </c>
      <c r="J1486">
        <v>856972006</v>
      </c>
    </row>
    <row r="1487" spans="1:10" x14ac:dyDescent="0.4">
      <c r="A1487">
        <v>210000065</v>
      </c>
      <c r="B1487" t="s">
        <v>1456</v>
      </c>
      <c r="C1487" t="s">
        <v>5340</v>
      </c>
      <c r="D1487" t="s">
        <v>2775</v>
      </c>
      <c r="F1487" t="s">
        <v>5368</v>
      </c>
      <c r="G1487" t="s">
        <v>2775</v>
      </c>
      <c r="H1487" t="s">
        <v>5368</v>
      </c>
      <c r="I1487" t="s">
        <v>733</v>
      </c>
      <c r="J1487">
        <v>54154185.534479126</v>
      </c>
    </row>
    <row r="1488" spans="1:10" x14ac:dyDescent="0.4">
      <c r="A1488">
        <v>210000065</v>
      </c>
      <c r="B1488" t="s">
        <v>1456</v>
      </c>
      <c r="C1488" t="s">
        <v>5340</v>
      </c>
      <c r="D1488" t="s">
        <v>2775</v>
      </c>
      <c r="F1488" t="s">
        <v>5369</v>
      </c>
      <c r="G1488" t="s">
        <v>2775</v>
      </c>
      <c r="H1488" t="s">
        <v>5369</v>
      </c>
      <c r="I1488" t="s">
        <v>733</v>
      </c>
      <c r="J1488">
        <v>2506148724.6720181</v>
      </c>
    </row>
    <row r="1489" spans="1:10" x14ac:dyDescent="0.4">
      <c r="A1489">
        <v>210000065</v>
      </c>
      <c r="B1489" t="s">
        <v>1456</v>
      </c>
      <c r="C1489" t="s">
        <v>5340</v>
      </c>
      <c r="D1489" t="s">
        <v>2775</v>
      </c>
      <c r="F1489" t="s">
        <v>5370</v>
      </c>
      <c r="G1489" t="s">
        <v>2775</v>
      </c>
      <c r="H1489" t="s">
        <v>5370</v>
      </c>
      <c r="I1489" t="s">
        <v>733</v>
      </c>
      <c r="J1489">
        <v>3285381354.5300989</v>
      </c>
    </row>
    <row r="1490" spans="1:10" x14ac:dyDescent="0.4">
      <c r="A1490">
        <v>210000065</v>
      </c>
      <c r="B1490" t="s">
        <v>1456</v>
      </c>
      <c r="C1490" t="s">
        <v>5340</v>
      </c>
      <c r="D1490" t="s">
        <v>2775</v>
      </c>
      <c r="F1490" t="s">
        <v>5371</v>
      </c>
      <c r="G1490" t="s">
        <v>2775</v>
      </c>
      <c r="H1490" t="s">
        <v>5371</v>
      </c>
      <c r="I1490" t="s">
        <v>733</v>
      </c>
      <c r="J1490">
        <v>1538873819.953423</v>
      </c>
    </row>
    <row r="1491" spans="1:10" x14ac:dyDescent="0.4">
      <c r="A1491">
        <v>210000065</v>
      </c>
      <c r="B1491" t="s">
        <v>1456</v>
      </c>
      <c r="C1491" t="s">
        <v>5340</v>
      </c>
      <c r="D1491" t="s">
        <v>2775</v>
      </c>
      <c r="F1491" t="s">
        <v>5372</v>
      </c>
      <c r="G1491" t="s">
        <v>2775</v>
      </c>
      <c r="H1491" t="s">
        <v>5372</v>
      </c>
      <c r="I1491" t="s">
        <v>733</v>
      </c>
      <c r="J1491">
        <v>886167246</v>
      </c>
    </row>
    <row r="1492" spans="1:10" x14ac:dyDescent="0.4">
      <c r="A1492">
        <v>210000065</v>
      </c>
      <c r="B1492" t="s">
        <v>1456</v>
      </c>
      <c r="C1492" t="s">
        <v>5340</v>
      </c>
      <c r="D1492" t="s">
        <v>2775</v>
      </c>
      <c r="F1492" t="s">
        <v>5373</v>
      </c>
      <c r="G1492" t="s">
        <v>2775</v>
      </c>
      <c r="H1492" t="s">
        <v>5373</v>
      </c>
      <c r="I1492" t="s">
        <v>733</v>
      </c>
      <c r="J1492">
        <v>225896404.41629249</v>
      </c>
    </row>
    <row r="1493" spans="1:10" x14ac:dyDescent="0.4">
      <c r="A1493">
        <v>210000065</v>
      </c>
      <c r="B1493" t="s">
        <v>1456</v>
      </c>
      <c r="C1493" t="s">
        <v>5340</v>
      </c>
      <c r="D1493" t="s">
        <v>2775</v>
      </c>
      <c r="F1493" t="s">
        <v>5374</v>
      </c>
      <c r="G1493" t="s">
        <v>2775</v>
      </c>
      <c r="H1493" t="s">
        <v>5374</v>
      </c>
      <c r="I1493" t="s">
        <v>733</v>
      </c>
      <c r="J1493">
        <v>304751564.62766021</v>
      </c>
    </row>
    <row r="1494" spans="1:10" x14ac:dyDescent="0.4">
      <c r="A1494">
        <v>210000065</v>
      </c>
      <c r="B1494" t="s">
        <v>1456</v>
      </c>
      <c r="C1494" t="s">
        <v>5340</v>
      </c>
      <c r="D1494" t="s">
        <v>2775</v>
      </c>
      <c r="F1494" t="s">
        <v>5375</v>
      </c>
      <c r="G1494" t="s">
        <v>2775</v>
      </c>
      <c r="H1494" t="s">
        <v>5375</v>
      </c>
      <c r="I1494" t="s">
        <v>733</v>
      </c>
      <c r="J1494">
        <v>428064985.49943018</v>
      </c>
    </row>
    <row r="1495" spans="1:10" x14ac:dyDescent="0.4">
      <c r="A1495">
        <v>210000065</v>
      </c>
      <c r="B1495" t="s">
        <v>1456</v>
      </c>
      <c r="C1495" t="s">
        <v>5340</v>
      </c>
      <c r="D1495" t="s">
        <v>2775</v>
      </c>
      <c r="F1495" t="s">
        <v>5376</v>
      </c>
      <c r="G1495" t="s">
        <v>2775</v>
      </c>
      <c r="H1495" t="s">
        <v>5376</v>
      </c>
      <c r="I1495" t="s">
        <v>733</v>
      </c>
      <c r="J1495">
        <v>1112386594.344167</v>
      </c>
    </row>
    <row r="1496" spans="1:10" x14ac:dyDescent="0.4">
      <c r="A1496">
        <v>210000065</v>
      </c>
      <c r="B1496" t="s">
        <v>1456</v>
      </c>
      <c r="C1496" t="s">
        <v>5340</v>
      </c>
      <c r="D1496" t="s">
        <v>2775</v>
      </c>
      <c r="F1496" t="s">
        <v>4513</v>
      </c>
      <c r="G1496" t="s">
        <v>2775</v>
      </c>
      <c r="H1496" t="s">
        <v>4513</v>
      </c>
      <c r="I1496" t="s">
        <v>733</v>
      </c>
      <c r="J1496">
        <v>3370866462.7551179</v>
      </c>
    </row>
    <row r="1497" spans="1:10" x14ac:dyDescent="0.4">
      <c r="A1497">
        <v>210000065</v>
      </c>
      <c r="B1497" t="s">
        <v>1456</v>
      </c>
      <c r="C1497" t="s">
        <v>5340</v>
      </c>
      <c r="D1497" t="s">
        <v>2775</v>
      </c>
      <c r="F1497" t="s">
        <v>5377</v>
      </c>
      <c r="G1497" t="s">
        <v>2775</v>
      </c>
      <c r="H1497" t="s">
        <v>5377</v>
      </c>
      <c r="I1497" t="s">
        <v>733</v>
      </c>
      <c r="J1497">
        <v>4216059.6467885505</v>
      </c>
    </row>
    <row r="1498" spans="1:10" x14ac:dyDescent="0.4">
      <c r="A1498">
        <v>210000065</v>
      </c>
      <c r="B1498" t="s">
        <v>1456</v>
      </c>
      <c r="C1498" t="s">
        <v>5340</v>
      </c>
      <c r="D1498" t="s">
        <v>2775</v>
      </c>
      <c r="F1498" t="s">
        <v>5378</v>
      </c>
      <c r="G1498" t="s">
        <v>2775</v>
      </c>
      <c r="H1498" t="s">
        <v>5378</v>
      </c>
      <c r="I1498" t="s">
        <v>733</v>
      </c>
      <c r="J1498">
        <v>35471902.253794737</v>
      </c>
    </row>
    <row r="1499" spans="1:10" x14ac:dyDescent="0.4">
      <c r="A1499">
        <v>210000065</v>
      </c>
      <c r="B1499" t="s">
        <v>1456</v>
      </c>
      <c r="C1499" t="s">
        <v>5340</v>
      </c>
      <c r="D1499" t="s">
        <v>2775</v>
      </c>
      <c r="F1499" t="s">
        <v>5379</v>
      </c>
      <c r="G1499" t="s">
        <v>2775</v>
      </c>
      <c r="H1499" t="s">
        <v>5379</v>
      </c>
      <c r="I1499" t="s">
        <v>733</v>
      </c>
      <c r="J1499">
        <v>105915195.2738039</v>
      </c>
    </row>
    <row r="1500" spans="1:10" x14ac:dyDescent="0.4">
      <c r="A1500">
        <v>210000065</v>
      </c>
      <c r="B1500" t="s">
        <v>1456</v>
      </c>
      <c r="C1500" t="s">
        <v>5340</v>
      </c>
      <c r="D1500" t="s">
        <v>2775</v>
      </c>
      <c r="F1500" t="s">
        <v>5380</v>
      </c>
      <c r="G1500" t="s">
        <v>2775</v>
      </c>
      <c r="H1500" t="s">
        <v>5380</v>
      </c>
      <c r="I1500" t="s">
        <v>733</v>
      </c>
      <c r="J1500">
        <v>743453747.29374242</v>
      </c>
    </row>
    <row r="1501" spans="1:10" x14ac:dyDescent="0.4">
      <c r="A1501">
        <v>210000065</v>
      </c>
      <c r="B1501" t="s">
        <v>1456</v>
      </c>
      <c r="C1501" t="s">
        <v>5340</v>
      </c>
      <c r="D1501" t="s">
        <v>2775</v>
      </c>
      <c r="F1501" t="s">
        <v>5381</v>
      </c>
      <c r="G1501" t="s">
        <v>2775</v>
      </c>
      <c r="H1501" t="s">
        <v>5381</v>
      </c>
      <c r="I1501" t="s">
        <v>733</v>
      </c>
      <c r="J1501">
        <v>53876890.948902883</v>
      </c>
    </row>
    <row r="1502" spans="1:10" x14ac:dyDescent="0.4">
      <c r="A1502">
        <v>210000065</v>
      </c>
      <c r="B1502" t="s">
        <v>1456</v>
      </c>
      <c r="C1502" t="s">
        <v>5340</v>
      </c>
      <c r="D1502" t="s">
        <v>2775</v>
      </c>
      <c r="F1502" t="s">
        <v>5382</v>
      </c>
      <c r="G1502" t="s">
        <v>2775</v>
      </c>
      <c r="H1502" t="s">
        <v>5382</v>
      </c>
      <c r="I1502" t="s">
        <v>733</v>
      </c>
      <c r="J1502">
        <v>135311369</v>
      </c>
    </row>
    <row r="1503" spans="1:10" x14ac:dyDescent="0.4">
      <c r="A1503">
        <v>210000065</v>
      </c>
      <c r="B1503" t="s">
        <v>1456</v>
      </c>
      <c r="C1503" t="s">
        <v>5340</v>
      </c>
      <c r="D1503" t="s">
        <v>2775</v>
      </c>
      <c r="F1503" t="s">
        <v>5383</v>
      </c>
      <c r="G1503" t="s">
        <v>2775</v>
      </c>
      <c r="H1503" t="s">
        <v>5383</v>
      </c>
      <c r="I1503" t="s">
        <v>733</v>
      </c>
      <c r="J1503">
        <v>200732511.7693105</v>
      </c>
    </row>
    <row r="1504" spans="1:10" x14ac:dyDescent="0.4">
      <c r="A1504">
        <v>210000065</v>
      </c>
      <c r="B1504" t="s">
        <v>1456</v>
      </c>
      <c r="C1504" t="s">
        <v>5340</v>
      </c>
      <c r="D1504" t="s">
        <v>2775</v>
      </c>
      <c r="F1504" t="s">
        <v>5384</v>
      </c>
      <c r="G1504" t="s">
        <v>2775</v>
      </c>
      <c r="H1504" t="s">
        <v>5384</v>
      </c>
      <c r="I1504" t="s">
        <v>733</v>
      </c>
      <c r="J1504">
        <v>332573713.1597442</v>
      </c>
    </row>
    <row r="1505" spans="1:10" x14ac:dyDescent="0.4">
      <c r="A1505">
        <v>210000065</v>
      </c>
      <c r="B1505" t="s">
        <v>1456</v>
      </c>
      <c r="C1505" t="s">
        <v>5340</v>
      </c>
      <c r="D1505" t="s">
        <v>2775</v>
      </c>
      <c r="F1505" t="s">
        <v>5385</v>
      </c>
      <c r="G1505" t="s">
        <v>2775</v>
      </c>
      <c r="H1505" t="s">
        <v>5385</v>
      </c>
      <c r="I1505" t="s">
        <v>733</v>
      </c>
      <c r="J1505">
        <v>1189525995.6699879</v>
      </c>
    </row>
    <row r="1506" spans="1:10" x14ac:dyDescent="0.4">
      <c r="A1506">
        <v>210000065</v>
      </c>
      <c r="B1506" t="s">
        <v>1456</v>
      </c>
      <c r="C1506" t="s">
        <v>5340</v>
      </c>
      <c r="D1506" t="s">
        <v>2775</v>
      </c>
      <c r="F1506" t="s">
        <v>5386</v>
      </c>
      <c r="G1506" t="s">
        <v>2775</v>
      </c>
      <c r="H1506" t="s">
        <v>5386</v>
      </c>
      <c r="I1506" t="s">
        <v>733</v>
      </c>
      <c r="J1506">
        <v>254602281.32764271</v>
      </c>
    </row>
    <row r="1507" spans="1:10" x14ac:dyDescent="0.4">
      <c r="A1507">
        <v>210000065</v>
      </c>
      <c r="B1507" t="s">
        <v>1456</v>
      </c>
      <c r="C1507" t="s">
        <v>5340</v>
      </c>
      <c r="D1507" t="s">
        <v>2775</v>
      </c>
      <c r="F1507" t="s">
        <v>5387</v>
      </c>
      <c r="G1507" t="s">
        <v>2775</v>
      </c>
      <c r="H1507" t="s">
        <v>5387</v>
      </c>
      <c r="I1507" t="s">
        <v>733</v>
      </c>
      <c r="J1507">
        <v>501817064.01586437</v>
      </c>
    </row>
    <row r="1508" spans="1:10" x14ac:dyDescent="0.4">
      <c r="A1508">
        <v>210000065</v>
      </c>
      <c r="B1508" t="s">
        <v>1456</v>
      </c>
      <c r="C1508" t="s">
        <v>5340</v>
      </c>
      <c r="D1508" t="s">
        <v>2775</v>
      </c>
      <c r="F1508" t="s">
        <v>5388</v>
      </c>
      <c r="G1508" t="s">
        <v>2775</v>
      </c>
      <c r="H1508" t="s">
        <v>5388</v>
      </c>
      <c r="I1508" t="s">
        <v>733</v>
      </c>
      <c r="J1508">
        <v>1422550345.951623</v>
      </c>
    </row>
    <row r="1509" spans="1:10" x14ac:dyDescent="0.4">
      <c r="A1509">
        <v>210000065</v>
      </c>
      <c r="B1509" t="s">
        <v>1456</v>
      </c>
      <c r="C1509" t="s">
        <v>5340</v>
      </c>
      <c r="D1509" t="s">
        <v>2775</v>
      </c>
      <c r="F1509" t="s">
        <v>5389</v>
      </c>
      <c r="G1509" t="s">
        <v>2775</v>
      </c>
      <c r="H1509" t="s">
        <v>5389</v>
      </c>
      <c r="I1509" t="s">
        <v>733</v>
      </c>
      <c r="J1509">
        <v>610239780.79463732</v>
      </c>
    </row>
    <row r="1510" spans="1:10" x14ac:dyDescent="0.4">
      <c r="A1510">
        <v>210000065</v>
      </c>
      <c r="B1510" t="s">
        <v>1456</v>
      </c>
      <c r="C1510" t="s">
        <v>5340</v>
      </c>
      <c r="D1510" t="s">
        <v>2775</v>
      </c>
      <c r="F1510" t="s">
        <v>5390</v>
      </c>
      <c r="G1510" t="s">
        <v>2775</v>
      </c>
      <c r="H1510" t="s">
        <v>5390</v>
      </c>
      <c r="I1510" t="s">
        <v>733</v>
      </c>
      <c r="J1510">
        <v>2296097445.6447902</v>
      </c>
    </row>
    <row r="1511" spans="1:10" x14ac:dyDescent="0.4">
      <c r="A1511">
        <v>210000065</v>
      </c>
      <c r="B1511" t="s">
        <v>1456</v>
      </c>
      <c r="C1511" t="s">
        <v>5340</v>
      </c>
      <c r="D1511" t="s">
        <v>2775</v>
      </c>
      <c r="F1511" t="s">
        <v>5391</v>
      </c>
      <c r="G1511" t="s">
        <v>2775</v>
      </c>
      <c r="H1511" t="s">
        <v>5391</v>
      </c>
      <c r="I1511" t="s">
        <v>733</v>
      </c>
      <c r="J1511">
        <v>236794896</v>
      </c>
    </row>
    <row r="1512" spans="1:10" x14ac:dyDescent="0.4">
      <c r="A1512">
        <v>210000065</v>
      </c>
      <c r="B1512" t="s">
        <v>1456</v>
      </c>
      <c r="C1512" t="s">
        <v>5340</v>
      </c>
      <c r="D1512" t="s">
        <v>2775</v>
      </c>
      <c r="F1512" t="s">
        <v>5392</v>
      </c>
      <c r="G1512" t="s">
        <v>2775</v>
      </c>
      <c r="H1512" t="s">
        <v>5392</v>
      </c>
      <c r="I1512" t="s">
        <v>733</v>
      </c>
      <c r="J1512">
        <v>1533528852</v>
      </c>
    </row>
    <row r="1513" spans="1:10" x14ac:dyDescent="0.4">
      <c r="A1513">
        <v>210000065</v>
      </c>
      <c r="B1513" t="s">
        <v>1456</v>
      </c>
      <c r="C1513" t="s">
        <v>5340</v>
      </c>
      <c r="D1513" t="s">
        <v>2775</v>
      </c>
      <c r="F1513" t="s">
        <v>5393</v>
      </c>
      <c r="G1513" t="s">
        <v>2775</v>
      </c>
      <c r="H1513" t="s">
        <v>5393</v>
      </c>
      <c r="I1513" t="s">
        <v>733</v>
      </c>
      <c r="J1513">
        <v>3515026192.6447291</v>
      </c>
    </row>
    <row r="1514" spans="1:10" x14ac:dyDescent="0.4">
      <c r="A1514">
        <v>210000065</v>
      </c>
      <c r="B1514" t="s">
        <v>1456</v>
      </c>
      <c r="C1514" t="s">
        <v>5340</v>
      </c>
      <c r="D1514" t="s">
        <v>2775</v>
      </c>
      <c r="F1514" t="s">
        <v>5394</v>
      </c>
      <c r="G1514" t="s">
        <v>2775</v>
      </c>
      <c r="H1514" t="s">
        <v>5394</v>
      </c>
      <c r="I1514" t="s">
        <v>733</v>
      </c>
      <c r="J1514">
        <v>1791038288.5255849</v>
      </c>
    </row>
    <row r="1515" spans="1:10" x14ac:dyDescent="0.4">
      <c r="A1515">
        <v>210000065</v>
      </c>
      <c r="B1515" t="s">
        <v>1456</v>
      </c>
      <c r="C1515" t="s">
        <v>5340</v>
      </c>
      <c r="D1515" t="s">
        <v>2775</v>
      </c>
      <c r="F1515" t="s">
        <v>5395</v>
      </c>
      <c r="G1515" t="s">
        <v>2775</v>
      </c>
      <c r="H1515" t="s">
        <v>5395</v>
      </c>
      <c r="I1515" t="s">
        <v>733</v>
      </c>
      <c r="J1515">
        <v>3620089074.6328249</v>
      </c>
    </row>
    <row r="1516" spans="1:10" x14ac:dyDescent="0.4">
      <c r="A1516">
        <v>210000065</v>
      </c>
      <c r="B1516" t="s">
        <v>1456</v>
      </c>
      <c r="C1516" t="s">
        <v>5340</v>
      </c>
      <c r="D1516" t="s">
        <v>2775</v>
      </c>
      <c r="F1516" t="s">
        <v>5396</v>
      </c>
      <c r="G1516" t="s">
        <v>2775</v>
      </c>
      <c r="H1516" t="s">
        <v>5396</v>
      </c>
      <c r="I1516" t="s">
        <v>733</v>
      </c>
      <c r="J1516">
        <v>446291206.07586288</v>
      </c>
    </row>
    <row r="1517" spans="1:10" x14ac:dyDescent="0.4">
      <c r="A1517">
        <v>210000065</v>
      </c>
      <c r="B1517" t="s">
        <v>1456</v>
      </c>
      <c r="C1517" t="s">
        <v>5340</v>
      </c>
      <c r="D1517" t="s">
        <v>2775</v>
      </c>
      <c r="F1517" t="s">
        <v>5397</v>
      </c>
      <c r="G1517" t="s">
        <v>2775</v>
      </c>
      <c r="H1517" t="s">
        <v>5397</v>
      </c>
      <c r="I1517" t="s">
        <v>733</v>
      </c>
      <c r="J1517">
        <v>609632072.78086877</v>
      </c>
    </row>
    <row r="1518" spans="1:10" x14ac:dyDescent="0.4">
      <c r="A1518">
        <v>210000065</v>
      </c>
      <c r="B1518" t="s">
        <v>1456</v>
      </c>
      <c r="C1518" t="s">
        <v>5340</v>
      </c>
      <c r="D1518" t="s">
        <v>2775</v>
      </c>
      <c r="F1518" t="s">
        <v>5398</v>
      </c>
      <c r="G1518" t="s">
        <v>2775</v>
      </c>
      <c r="H1518" t="s">
        <v>5398</v>
      </c>
      <c r="I1518" t="s">
        <v>733</v>
      </c>
      <c r="J1518">
        <v>2337598612.2535372</v>
      </c>
    </row>
    <row r="1519" spans="1:10" x14ac:dyDescent="0.4">
      <c r="A1519">
        <v>210000065</v>
      </c>
      <c r="B1519" t="s">
        <v>1456</v>
      </c>
      <c r="C1519" t="s">
        <v>5340</v>
      </c>
      <c r="D1519" t="s">
        <v>2775</v>
      </c>
      <c r="F1519" t="s">
        <v>5399</v>
      </c>
      <c r="G1519" t="s">
        <v>2775</v>
      </c>
      <c r="H1519" t="s">
        <v>5399</v>
      </c>
      <c r="I1519" t="s">
        <v>733</v>
      </c>
      <c r="J1519">
        <v>47914970.036193259</v>
      </c>
    </row>
    <row r="1520" spans="1:10" x14ac:dyDescent="0.4">
      <c r="A1520">
        <v>210000065</v>
      </c>
      <c r="B1520" t="s">
        <v>1456</v>
      </c>
      <c r="C1520" t="s">
        <v>5340</v>
      </c>
      <c r="D1520" t="s">
        <v>2775</v>
      </c>
      <c r="F1520" t="s">
        <v>5400</v>
      </c>
      <c r="G1520" t="s">
        <v>2775</v>
      </c>
      <c r="H1520" t="s">
        <v>5400</v>
      </c>
      <c r="I1520" t="s">
        <v>733</v>
      </c>
      <c r="J1520">
        <v>957214701.56591856</v>
      </c>
    </row>
    <row r="1521" spans="1:10" x14ac:dyDescent="0.4">
      <c r="A1521">
        <v>210000065</v>
      </c>
      <c r="B1521" t="s">
        <v>1456</v>
      </c>
      <c r="C1521" t="s">
        <v>5340</v>
      </c>
      <c r="D1521" t="s">
        <v>2775</v>
      </c>
      <c r="F1521" t="s">
        <v>5401</v>
      </c>
      <c r="G1521" t="s">
        <v>2775</v>
      </c>
      <c r="H1521" t="s">
        <v>5401</v>
      </c>
      <c r="I1521" t="s">
        <v>733</v>
      </c>
      <c r="J1521">
        <v>1118436002.4005311</v>
      </c>
    </row>
    <row r="1522" spans="1:10" x14ac:dyDescent="0.4">
      <c r="A1522">
        <v>210000065</v>
      </c>
      <c r="B1522" t="s">
        <v>1456</v>
      </c>
      <c r="C1522" t="s">
        <v>5340</v>
      </c>
      <c r="D1522" t="s">
        <v>2775</v>
      </c>
      <c r="F1522" t="s">
        <v>5402</v>
      </c>
      <c r="G1522" t="s">
        <v>2775</v>
      </c>
      <c r="H1522" t="s">
        <v>5402</v>
      </c>
      <c r="I1522" t="s">
        <v>733</v>
      </c>
      <c r="J1522">
        <v>443128158.46036088</v>
      </c>
    </row>
    <row r="1523" spans="1:10" x14ac:dyDescent="0.4">
      <c r="A1523">
        <v>210000065</v>
      </c>
      <c r="B1523" t="s">
        <v>1456</v>
      </c>
      <c r="C1523" t="s">
        <v>5340</v>
      </c>
      <c r="D1523" t="s">
        <v>2775</v>
      </c>
      <c r="F1523" t="s">
        <v>5403</v>
      </c>
      <c r="G1523" t="s">
        <v>2775</v>
      </c>
      <c r="H1523" t="s">
        <v>5403</v>
      </c>
      <c r="I1523" t="s">
        <v>733</v>
      </c>
      <c r="J1523">
        <v>766062272.76530254</v>
      </c>
    </row>
    <row r="1524" spans="1:10" x14ac:dyDescent="0.4">
      <c r="A1524">
        <v>210000065</v>
      </c>
      <c r="B1524" t="s">
        <v>1456</v>
      </c>
      <c r="C1524" t="s">
        <v>5340</v>
      </c>
      <c r="D1524" t="s">
        <v>2775</v>
      </c>
      <c r="F1524" t="s">
        <v>5404</v>
      </c>
      <c r="G1524" t="s">
        <v>2775</v>
      </c>
      <c r="H1524" t="s">
        <v>5404</v>
      </c>
      <c r="I1524" t="s">
        <v>733</v>
      </c>
      <c r="J1524">
        <v>226140737.0028573</v>
      </c>
    </row>
    <row r="1525" spans="1:10" x14ac:dyDescent="0.4">
      <c r="A1525">
        <v>210000065</v>
      </c>
      <c r="B1525" t="s">
        <v>1456</v>
      </c>
      <c r="C1525" t="s">
        <v>5340</v>
      </c>
      <c r="D1525" t="s">
        <v>2775</v>
      </c>
      <c r="F1525" t="s">
        <v>5405</v>
      </c>
      <c r="G1525" t="s">
        <v>2775</v>
      </c>
      <c r="H1525" t="s">
        <v>5405</v>
      </c>
      <c r="I1525" t="s">
        <v>733</v>
      </c>
      <c r="J1525">
        <v>2399454214.2514768</v>
      </c>
    </row>
    <row r="1526" spans="1:10" x14ac:dyDescent="0.4">
      <c r="A1526">
        <v>210000065</v>
      </c>
      <c r="B1526" t="s">
        <v>1456</v>
      </c>
      <c r="C1526" t="s">
        <v>5340</v>
      </c>
      <c r="D1526" t="s">
        <v>2775</v>
      </c>
      <c r="F1526" t="s">
        <v>5406</v>
      </c>
      <c r="G1526" t="s">
        <v>2775</v>
      </c>
      <c r="H1526" t="s">
        <v>5406</v>
      </c>
      <c r="I1526" t="s">
        <v>733</v>
      </c>
      <c r="J1526">
        <v>594762997.83499396</v>
      </c>
    </row>
    <row r="1527" spans="1:10" x14ac:dyDescent="0.4">
      <c r="A1527">
        <v>210000065</v>
      </c>
      <c r="B1527" t="s">
        <v>1456</v>
      </c>
      <c r="C1527" t="s">
        <v>5340</v>
      </c>
      <c r="D1527" t="s">
        <v>2775</v>
      </c>
      <c r="F1527" t="s">
        <v>5407</v>
      </c>
      <c r="G1527" t="s">
        <v>2775</v>
      </c>
      <c r="H1527" t="s">
        <v>5407</v>
      </c>
      <c r="I1527" t="s">
        <v>733</v>
      </c>
      <c r="J1527">
        <v>484865740</v>
      </c>
    </row>
    <row r="1528" spans="1:10" x14ac:dyDescent="0.4">
      <c r="A1528">
        <v>210000065</v>
      </c>
      <c r="B1528" t="s">
        <v>1456</v>
      </c>
      <c r="C1528" t="s">
        <v>5340</v>
      </c>
      <c r="D1528" t="s">
        <v>2775</v>
      </c>
      <c r="F1528" t="s">
        <v>5408</v>
      </c>
      <c r="G1528" t="s">
        <v>2775</v>
      </c>
      <c r="H1528" t="s">
        <v>5408</v>
      </c>
      <c r="I1528" t="s">
        <v>733</v>
      </c>
      <c r="J1528">
        <v>2407606637.1120849</v>
      </c>
    </row>
    <row r="1529" spans="1:10" x14ac:dyDescent="0.4">
      <c r="A1529">
        <v>210000065</v>
      </c>
      <c r="B1529" t="s">
        <v>1456</v>
      </c>
      <c r="C1529" t="s">
        <v>5340</v>
      </c>
      <c r="D1529" t="s">
        <v>2775</v>
      </c>
      <c r="F1529" t="s">
        <v>5409</v>
      </c>
      <c r="G1529" t="s">
        <v>2775</v>
      </c>
      <c r="H1529" t="s">
        <v>5409</v>
      </c>
      <c r="I1529" t="s">
        <v>733</v>
      </c>
      <c r="J1529">
        <v>3701833021.479373</v>
      </c>
    </row>
    <row r="1530" spans="1:10" x14ac:dyDescent="0.4">
      <c r="A1530">
        <v>210000065</v>
      </c>
      <c r="B1530" t="s">
        <v>1456</v>
      </c>
      <c r="C1530" t="s">
        <v>5340</v>
      </c>
      <c r="D1530" t="s">
        <v>2775</v>
      </c>
      <c r="F1530" t="s">
        <v>5410</v>
      </c>
      <c r="G1530" t="s">
        <v>2775</v>
      </c>
      <c r="H1530" t="s">
        <v>5410</v>
      </c>
      <c r="I1530" t="s">
        <v>733</v>
      </c>
      <c r="J1530">
        <v>13183814.364019111</v>
      </c>
    </row>
    <row r="1531" spans="1:10" x14ac:dyDescent="0.4">
      <c r="A1531">
        <v>210000065</v>
      </c>
      <c r="B1531" t="s">
        <v>1456</v>
      </c>
      <c r="C1531" t="s">
        <v>5340</v>
      </c>
      <c r="D1531" t="s">
        <v>2775</v>
      </c>
      <c r="F1531" t="s">
        <v>5411</v>
      </c>
      <c r="G1531" t="s">
        <v>2775</v>
      </c>
      <c r="H1531" t="s">
        <v>5411</v>
      </c>
      <c r="I1531" t="s">
        <v>733</v>
      </c>
      <c r="J1531">
        <v>22551895</v>
      </c>
    </row>
    <row r="1532" spans="1:10" x14ac:dyDescent="0.4">
      <c r="A1532">
        <v>210000065</v>
      </c>
      <c r="B1532" t="s">
        <v>1456</v>
      </c>
      <c r="C1532" t="s">
        <v>5340</v>
      </c>
      <c r="D1532" t="s">
        <v>2775</v>
      </c>
      <c r="F1532" t="s">
        <v>5412</v>
      </c>
      <c r="G1532" t="s">
        <v>2775</v>
      </c>
      <c r="H1532" t="s">
        <v>5412</v>
      </c>
      <c r="I1532" t="s">
        <v>733</v>
      </c>
      <c r="J1532">
        <v>2065724842.7757549</v>
      </c>
    </row>
    <row r="1533" spans="1:10" x14ac:dyDescent="0.4">
      <c r="A1533">
        <v>210000065</v>
      </c>
      <c r="B1533" t="s">
        <v>1456</v>
      </c>
      <c r="C1533" t="s">
        <v>5340</v>
      </c>
      <c r="D1533" t="s">
        <v>2775</v>
      </c>
      <c r="F1533" t="s">
        <v>5413</v>
      </c>
      <c r="G1533" t="s">
        <v>2775</v>
      </c>
      <c r="H1533" t="s">
        <v>5413</v>
      </c>
      <c r="I1533" t="s">
        <v>733</v>
      </c>
      <c r="J1533">
        <v>15482704.917585069</v>
      </c>
    </row>
    <row r="1534" spans="1:10" x14ac:dyDescent="0.4">
      <c r="A1534">
        <v>210000065</v>
      </c>
      <c r="B1534" t="s">
        <v>1456</v>
      </c>
      <c r="C1534" t="s">
        <v>5340</v>
      </c>
      <c r="D1534" t="s">
        <v>2775</v>
      </c>
      <c r="F1534" t="s">
        <v>5414</v>
      </c>
      <c r="G1534" t="s">
        <v>2775</v>
      </c>
      <c r="H1534" t="s">
        <v>5414</v>
      </c>
      <c r="I1534" t="s">
        <v>733</v>
      </c>
      <c r="J1534">
        <v>1505840927.1551831</v>
      </c>
    </row>
    <row r="1535" spans="1:10" x14ac:dyDescent="0.4">
      <c r="A1535">
        <v>210000065</v>
      </c>
      <c r="B1535" t="s">
        <v>1456</v>
      </c>
      <c r="C1535" t="s">
        <v>5340</v>
      </c>
      <c r="D1535" t="s">
        <v>2775</v>
      </c>
      <c r="F1535" t="s">
        <v>5415</v>
      </c>
      <c r="G1535" t="s">
        <v>2775</v>
      </c>
      <c r="H1535" t="s">
        <v>5415</v>
      </c>
      <c r="I1535" t="s">
        <v>733</v>
      </c>
      <c r="J1535">
        <v>48111147.692132853</v>
      </c>
    </row>
    <row r="1536" spans="1:10" x14ac:dyDescent="0.4">
      <c r="A1536">
        <v>210000065</v>
      </c>
      <c r="B1536" t="s">
        <v>1456</v>
      </c>
      <c r="C1536" t="s">
        <v>5340</v>
      </c>
      <c r="D1536" t="s">
        <v>2775</v>
      </c>
      <c r="F1536" t="s">
        <v>5416</v>
      </c>
      <c r="G1536" t="s">
        <v>2775</v>
      </c>
      <c r="H1536" t="s">
        <v>5416</v>
      </c>
      <c r="I1536" t="s">
        <v>733</v>
      </c>
      <c r="J1536">
        <v>351595003.00682342</v>
      </c>
    </row>
    <row r="1537" spans="1:10" x14ac:dyDescent="0.4">
      <c r="A1537">
        <v>210000065</v>
      </c>
      <c r="B1537" t="s">
        <v>1456</v>
      </c>
      <c r="C1537" t="s">
        <v>5340</v>
      </c>
      <c r="D1537" t="s">
        <v>2775</v>
      </c>
      <c r="F1537" t="s">
        <v>5417</v>
      </c>
      <c r="G1537" t="s">
        <v>2775</v>
      </c>
      <c r="H1537" t="s">
        <v>5417</v>
      </c>
      <c r="I1537" t="s">
        <v>733</v>
      </c>
      <c r="J1537">
        <v>909333235.57124901</v>
      </c>
    </row>
    <row r="1538" spans="1:10" x14ac:dyDescent="0.4">
      <c r="A1538">
        <v>210000065</v>
      </c>
      <c r="B1538" t="s">
        <v>1456</v>
      </c>
      <c r="C1538" t="s">
        <v>5340</v>
      </c>
      <c r="D1538" t="s">
        <v>2775</v>
      </c>
      <c r="F1538" t="s">
        <v>5418</v>
      </c>
      <c r="G1538" t="s">
        <v>2775</v>
      </c>
      <c r="H1538" t="s">
        <v>5418</v>
      </c>
      <c r="I1538" t="s">
        <v>733</v>
      </c>
      <c r="J1538">
        <v>38405721.519695051</v>
      </c>
    </row>
    <row r="1539" spans="1:10" x14ac:dyDescent="0.4">
      <c r="A1539">
        <v>210000065</v>
      </c>
      <c r="B1539" t="s">
        <v>1456</v>
      </c>
      <c r="C1539" t="s">
        <v>5340</v>
      </c>
      <c r="D1539" t="s">
        <v>2775</v>
      </c>
      <c r="F1539" t="s">
        <v>5419</v>
      </c>
      <c r="G1539" t="s">
        <v>2775</v>
      </c>
      <c r="H1539" t="s">
        <v>5419</v>
      </c>
      <c r="I1539" t="s">
        <v>733</v>
      </c>
      <c r="J1539">
        <v>6174819794.3996391</v>
      </c>
    </row>
    <row r="1540" spans="1:10" x14ac:dyDescent="0.4">
      <c r="A1540">
        <v>210000065</v>
      </c>
      <c r="B1540" t="s">
        <v>1456</v>
      </c>
      <c r="C1540" t="s">
        <v>5340</v>
      </c>
      <c r="D1540" t="s">
        <v>2775</v>
      </c>
      <c r="F1540" t="s">
        <v>5420</v>
      </c>
      <c r="G1540" t="s">
        <v>2775</v>
      </c>
      <c r="H1540" t="s">
        <v>5420</v>
      </c>
      <c r="I1540" t="s">
        <v>733</v>
      </c>
      <c r="J1540">
        <v>2918762425.018158</v>
      </c>
    </row>
    <row r="1541" spans="1:10" x14ac:dyDescent="0.4">
      <c r="A1541">
        <v>210000065</v>
      </c>
      <c r="B1541" t="s">
        <v>1456</v>
      </c>
      <c r="C1541" t="s">
        <v>5340</v>
      </c>
      <c r="D1541" t="s">
        <v>2775</v>
      </c>
      <c r="F1541" t="s">
        <v>5421</v>
      </c>
      <c r="G1541" t="s">
        <v>2775</v>
      </c>
      <c r="H1541" t="s">
        <v>5421</v>
      </c>
      <c r="I1541" t="s">
        <v>733</v>
      </c>
      <c r="J1541">
        <v>1256773446</v>
      </c>
    </row>
    <row r="1542" spans="1:10" x14ac:dyDescent="0.4">
      <c r="A1542">
        <v>210000065</v>
      </c>
      <c r="B1542" t="s">
        <v>1456</v>
      </c>
      <c r="C1542" t="s">
        <v>5340</v>
      </c>
      <c r="D1542" t="s">
        <v>2775</v>
      </c>
      <c r="F1542" t="s">
        <v>5422</v>
      </c>
      <c r="G1542" t="s">
        <v>2775</v>
      </c>
      <c r="H1542" t="s">
        <v>5422</v>
      </c>
      <c r="I1542" t="s">
        <v>733</v>
      </c>
      <c r="J1542">
        <v>1056147.675398214</v>
      </c>
    </row>
    <row r="1543" spans="1:10" x14ac:dyDescent="0.4">
      <c r="A1543">
        <v>210000065</v>
      </c>
      <c r="B1543" t="s">
        <v>1456</v>
      </c>
      <c r="C1543" t="s">
        <v>5340</v>
      </c>
      <c r="D1543" t="s">
        <v>2775</v>
      </c>
      <c r="F1543" t="s">
        <v>5423</v>
      </c>
      <c r="G1543" t="s">
        <v>2775</v>
      </c>
      <c r="H1543" t="s">
        <v>5423</v>
      </c>
      <c r="I1543" t="s">
        <v>733</v>
      </c>
      <c r="J1543">
        <v>468614767.72554111</v>
      </c>
    </row>
    <row r="1544" spans="1:10" x14ac:dyDescent="0.4">
      <c r="A1544">
        <v>210000065</v>
      </c>
      <c r="B1544" t="s">
        <v>1456</v>
      </c>
      <c r="C1544" t="s">
        <v>5340</v>
      </c>
      <c r="D1544" t="s">
        <v>2775</v>
      </c>
      <c r="F1544" t="s">
        <v>5424</v>
      </c>
      <c r="G1544" t="s">
        <v>2775</v>
      </c>
      <c r="H1544" t="s">
        <v>5424</v>
      </c>
      <c r="I1544" t="s">
        <v>733</v>
      </c>
      <c r="J1544">
        <v>734406806.9485544</v>
      </c>
    </row>
    <row r="1545" spans="1:10" x14ac:dyDescent="0.4">
      <c r="A1545">
        <v>210000065</v>
      </c>
      <c r="B1545" t="s">
        <v>1456</v>
      </c>
      <c r="C1545" t="s">
        <v>5340</v>
      </c>
      <c r="D1545" t="s">
        <v>2775</v>
      </c>
      <c r="F1545" t="s">
        <v>5425</v>
      </c>
      <c r="G1545" t="s">
        <v>2775</v>
      </c>
      <c r="H1545" t="s">
        <v>5425</v>
      </c>
      <c r="I1545" t="s">
        <v>733</v>
      </c>
      <c r="J1545">
        <v>266870883.98960409</v>
      </c>
    </row>
    <row r="1546" spans="1:10" x14ac:dyDescent="0.4">
      <c r="A1546">
        <v>210000065</v>
      </c>
      <c r="B1546" t="s">
        <v>1456</v>
      </c>
      <c r="C1546" t="s">
        <v>5340</v>
      </c>
      <c r="D1546" t="s">
        <v>2775</v>
      </c>
      <c r="F1546" t="s">
        <v>5426</v>
      </c>
      <c r="G1546" t="s">
        <v>2775</v>
      </c>
      <c r="H1546" t="s">
        <v>5426</v>
      </c>
      <c r="I1546" t="s">
        <v>733</v>
      </c>
      <c r="J1546">
        <v>13183814.364019111</v>
      </c>
    </row>
    <row r="1547" spans="1:10" x14ac:dyDescent="0.4">
      <c r="A1547">
        <v>210000065</v>
      </c>
      <c r="B1547" t="s">
        <v>1456</v>
      </c>
      <c r="C1547" t="s">
        <v>5340</v>
      </c>
      <c r="D1547" t="s">
        <v>2775</v>
      </c>
      <c r="F1547" t="s">
        <v>5427</v>
      </c>
      <c r="G1547" t="s">
        <v>2775</v>
      </c>
      <c r="H1547" t="s">
        <v>5427</v>
      </c>
      <c r="I1547" t="s">
        <v>733</v>
      </c>
      <c r="J1547">
        <v>1534393106.594795</v>
      </c>
    </row>
    <row r="1548" spans="1:10" x14ac:dyDescent="0.4">
      <c r="A1548">
        <v>210000065</v>
      </c>
      <c r="B1548" t="s">
        <v>1456</v>
      </c>
      <c r="C1548" t="s">
        <v>5340</v>
      </c>
      <c r="D1548" t="s">
        <v>2775</v>
      </c>
      <c r="F1548" t="s">
        <v>5428</v>
      </c>
      <c r="G1548" t="s">
        <v>2775</v>
      </c>
      <c r="H1548" t="s">
        <v>5428</v>
      </c>
      <c r="I1548" t="s">
        <v>733</v>
      </c>
      <c r="J1548">
        <v>1057292558.279384</v>
      </c>
    </row>
    <row r="1549" spans="1:10" x14ac:dyDescent="0.4">
      <c r="A1549">
        <v>210000065</v>
      </c>
      <c r="B1549" t="s">
        <v>1456</v>
      </c>
      <c r="C1549" t="s">
        <v>5340</v>
      </c>
      <c r="D1549" t="s">
        <v>2775</v>
      </c>
      <c r="F1549" t="s">
        <v>5429</v>
      </c>
      <c r="G1549" t="s">
        <v>2775</v>
      </c>
      <c r="H1549" t="s">
        <v>5429</v>
      </c>
      <c r="I1549" t="s">
        <v>733</v>
      </c>
      <c r="J1549">
        <v>1168605036</v>
      </c>
    </row>
    <row r="1550" spans="1:10" x14ac:dyDescent="0.4">
      <c r="A1550">
        <v>210000065</v>
      </c>
      <c r="B1550" t="s">
        <v>1456</v>
      </c>
      <c r="C1550" t="s">
        <v>5340</v>
      </c>
      <c r="D1550" t="s">
        <v>2775</v>
      </c>
      <c r="F1550" t="s">
        <v>5430</v>
      </c>
      <c r="G1550" t="s">
        <v>2775</v>
      </c>
      <c r="H1550" t="s">
        <v>5430</v>
      </c>
      <c r="I1550" t="s">
        <v>733</v>
      </c>
      <c r="J1550">
        <v>2662517125.8589811</v>
      </c>
    </row>
    <row r="1551" spans="1:10" x14ac:dyDescent="0.4">
      <c r="A1551">
        <v>210000065</v>
      </c>
      <c r="B1551" t="s">
        <v>1456</v>
      </c>
      <c r="C1551" t="s">
        <v>5340</v>
      </c>
      <c r="D1551" t="s">
        <v>2775</v>
      </c>
      <c r="F1551" t="s">
        <v>5431</v>
      </c>
      <c r="G1551" t="s">
        <v>2775</v>
      </c>
      <c r="H1551" t="s">
        <v>5431</v>
      </c>
      <c r="I1551" t="s">
        <v>733</v>
      </c>
      <c r="J1551">
        <v>1347152676.1455929</v>
      </c>
    </row>
    <row r="1552" spans="1:10" x14ac:dyDescent="0.4">
      <c r="A1552">
        <v>210000065</v>
      </c>
      <c r="B1552" t="s">
        <v>1456</v>
      </c>
      <c r="C1552" t="s">
        <v>5340</v>
      </c>
      <c r="D1552" t="s">
        <v>2775</v>
      </c>
      <c r="F1552" t="s">
        <v>5432</v>
      </c>
      <c r="G1552" t="s">
        <v>2775</v>
      </c>
      <c r="H1552" t="s">
        <v>5432</v>
      </c>
      <c r="I1552" t="s">
        <v>733</v>
      </c>
      <c r="J1552">
        <v>1305197622.0378921</v>
      </c>
    </row>
    <row r="1553" spans="1:10" x14ac:dyDescent="0.4">
      <c r="A1553">
        <v>210000065</v>
      </c>
      <c r="B1553" t="s">
        <v>1456</v>
      </c>
      <c r="C1553" t="s">
        <v>5340</v>
      </c>
      <c r="D1553" t="s">
        <v>2775</v>
      </c>
      <c r="F1553" t="s">
        <v>5433</v>
      </c>
      <c r="G1553" t="s">
        <v>2775</v>
      </c>
      <c r="H1553" t="s">
        <v>5433</v>
      </c>
      <c r="I1553" t="s">
        <v>733</v>
      </c>
      <c r="J1553">
        <v>2372122246.2437272</v>
      </c>
    </row>
    <row r="1554" spans="1:10" x14ac:dyDescent="0.4">
      <c r="A1554">
        <v>210000065</v>
      </c>
      <c r="B1554" t="s">
        <v>1456</v>
      </c>
      <c r="C1554" t="s">
        <v>5340</v>
      </c>
      <c r="D1554" t="s">
        <v>2775</v>
      </c>
      <c r="F1554" t="s">
        <v>5434</v>
      </c>
      <c r="G1554" t="s">
        <v>2775</v>
      </c>
      <c r="H1554" t="s">
        <v>5434</v>
      </c>
      <c r="I1554" t="s">
        <v>733</v>
      </c>
      <c r="J1554">
        <v>1293062469.0265501</v>
      </c>
    </row>
    <row r="1555" spans="1:10" x14ac:dyDescent="0.4">
      <c r="A1555">
        <v>210000065</v>
      </c>
      <c r="B1555" t="s">
        <v>1456</v>
      </c>
      <c r="C1555" t="s">
        <v>5340</v>
      </c>
      <c r="D1555" t="s">
        <v>2775</v>
      </c>
      <c r="F1555" t="s">
        <v>5435</v>
      </c>
      <c r="G1555" t="s">
        <v>2775</v>
      </c>
      <c r="H1555" t="s">
        <v>5435</v>
      </c>
      <c r="I1555" t="s">
        <v>733</v>
      </c>
      <c r="J1555">
        <v>862257168</v>
      </c>
    </row>
    <row r="1556" spans="1:10" x14ac:dyDescent="0.4">
      <c r="A1556">
        <v>210000065</v>
      </c>
      <c r="B1556" t="s">
        <v>1456</v>
      </c>
      <c r="C1556" t="s">
        <v>5340</v>
      </c>
      <c r="D1556" t="s">
        <v>2775</v>
      </c>
      <c r="F1556" t="s">
        <v>5436</v>
      </c>
      <c r="G1556" t="s">
        <v>2775</v>
      </c>
      <c r="H1556" t="s">
        <v>5436</v>
      </c>
      <c r="I1556" t="s">
        <v>733</v>
      </c>
      <c r="J1556">
        <v>989247923.85732841</v>
      </c>
    </row>
    <row r="1557" spans="1:10" x14ac:dyDescent="0.4">
      <c r="A1557">
        <v>210000065</v>
      </c>
      <c r="B1557" t="s">
        <v>1456</v>
      </c>
      <c r="C1557" t="s">
        <v>5340</v>
      </c>
      <c r="D1557" t="s">
        <v>2775</v>
      </c>
      <c r="F1557" t="s">
        <v>5437</v>
      </c>
      <c r="G1557" t="s">
        <v>2775</v>
      </c>
      <c r="H1557" t="s">
        <v>5437</v>
      </c>
      <c r="I1557" t="s">
        <v>733</v>
      </c>
      <c r="J1557">
        <v>451037898</v>
      </c>
    </row>
    <row r="1558" spans="1:10" x14ac:dyDescent="0.4">
      <c r="A1558">
        <v>210000065</v>
      </c>
      <c r="B1558" t="s">
        <v>1456</v>
      </c>
      <c r="C1558" t="s">
        <v>5340</v>
      </c>
      <c r="D1558" t="s">
        <v>2775</v>
      </c>
      <c r="F1558" t="s">
        <v>5438</v>
      </c>
      <c r="G1558" t="s">
        <v>2775</v>
      </c>
      <c r="H1558" t="s">
        <v>5438</v>
      </c>
      <c r="I1558" t="s">
        <v>733</v>
      </c>
      <c r="J1558">
        <v>41687974.129395463</v>
      </c>
    </row>
    <row r="1559" spans="1:10" x14ac:dyDescent="0.4">
      <c r="A1559">
        <v>210000065</v>
      </c>
      <c r="B1559" t="s">
        <v>1456</v>
      </c>
      <c r="C1559" t="s">
        <v>5340</v>
      </c>
      <c r="D1559" t="s">
        <v>2775</v>
      </c>
      <c r="F1559" t="s">
        <v>5439</v>
      </c>
      <c r="G1559" t="s">
        <v>2775</v>
      </c>
      <c r="H1559" t="s">
        <v>5439</v>
      </c>
      <c r="I1559" t="s">
        <v>733</v>
      </c>
      <c r="J1559">
        <v>1294608134.246531</v>
      </c>
    </row>
    <row r="1560" spans="1:10" x14ac:dyDescent="0.4">
      <c r="A1560">
        <v>210000065</v>
      </c>
      <c r="B1560" t="s">
        <v>1456</v>
      </c>
      <c r="C1560" t="s">
        <v>5340</v>
      </c>
      <c r="D1560" t="s">
        <v>2775</v>
      </c>
      <c r="F1560" t="s">
        <v>5440</v>
      </c>
      <c r="G1560" t="s">
        <v>2775</v>
      </c>
      <c r="H1560" t="s">
        <v>5440</v>
      </c>
      <c r="I1560" t="s">
        <v>733</v>
      </c>
      <c r="J1560">
        <v>935253476.60467422</v>
      </c>
    </row>
    <row r="1561" spans="1:10" x14ac:dyDescent="0.4">
      <c r="A1561">
        <v>210000065</v>
      </c>
      <c r="B1561" t="s">
        <v>1456</v>
      </c>
      <c r="C1561" t="s">
        <v>5340</v>
      </c>
      <c r="D1561" t="s">
        <v>2775</v>
      </c>
      <c r="F1561" t="s">
        <v>5441</v>
      </c>
      <c r="G1561" t="s">
        <v>2775</v>
      </c>
      <c r="H1561" t="s">
        <v>5441</v>
      </c>
      <c r="I1561" t="s">
        <v>733</v>
      </c>
      <c r="J1561">
        <v>570853099</v>
      </c>
    </row>
    <row r="1562" spans="1:10" x14ac:dyDescent="0.4">
      <c r="A1562">
        <v>210000065</v>
      </c>
      <c r="B1562" t="s">
        <v>1456</v>
      </c>
      <c r="C1562" t="s">
        <v>5340</v>
      </c>
      <c r="D1562" t="s">
        <v>2775</v>
      </c>
      <c r="F1562" t="s">
        <v>5442</v>
      </c>
      <c r="G1562" t="s">
        <v>2775</v>
      </c>
      <c r="H1562" t="s">
        <v>5442</v>
      </c>
      <c r="I1562" t="s">
        <v>733</v>
      </c>
      <c r="J1562">
        <v>2023149406.166033</v>
      </c>
    </row>
    <row r="1563" spans="1:10" x14ac:dyDescent="0.4">
      <c r="A1563">
        <v>210000065</v>
      </c>
      <c r="B1563" t="s">
        <v>1456</v>
      </c>
      <c r="C1563" t="s">
        <v>5340</v>
      </c>
      <c r="D1563" t="s">
        <v>2775</v>
      </c>
      <c r="F1563" t="s">
        <v>5443</v>
      </c>
      <c r="G1563" t="s">
        <v>2775</v>
      </c>
      <c r="H1563" t="s">
        <v>5443</v>
      </c>
      <c r="I1563" t="s">
        <v>733</v>
      </c>
      <c r="J1563">
        <v>28583455.232464749</v>
      </c>
    </row>
    <row r="1564" spans="1:10" x14ac:dyDescent="0.4">
      <c r="A1564">
        <v>210000065</v>
      </c>
      <c r="B1564" t="s">
        <v>1456</v>
      </c>
      <c r="C1564" t="s">
        <v>5340</v>
      </c>
      <c r="D1564" t="s">
        <v>2775</v>
      </c>
      <c r="F1564" t="s">
        <v>5444</v>
      </c>
      <c r="G1564" t="s">
        <v>2775</v>
      </c>
      <c r="H1564" t="s">
        <v>5444</v>
      </c>
      <c r="I1564" t="s">
        <v>733</v>
      </c>
      <c r="J1564">
        <v>190617613.60388631</v>
      </c>
    </row>
    <row r="1565" spans="1:10" x14ac:dyDescent="0.4">
      <c r="A1565">
        <v>210000065</v>
      </c>
      <c r="B1565" t="s">
        <v>1456</v>
      </c>
      <c r="C1565" t="s">
        <v>5340</v>
      </c>
      <c r="D1565" t="s">
        <v>2775</v>
      </c>
      <c r="F1565" t="s">
        <v>5445</v>
      </c>
      <c r="G1565" t="s">
        <v>2775</v>
      </c>
      <c r="H1565" t="s">
        <v>5445</v>
      </c>
      <c r="I1565" t="s">
        <v>733</v>
      </c>
      <c r="J1565">
        <v>6282011636.7403774</v>
      </c>
    </row>
    <row r="1566" spans="1:10" x14ac:dyDescent="0.4">
      <c r="A1566">
        <v>210000065</v>
      </c>
      <c r="B1566" t="s">
        <v>1456</v>
      </c>
      <c r="C1566" t="s">
        <v>5340</v>
      </c>
      <c r="D1566" t="s">
        <v>2775</v>
      </c>
      <c r="F1566" t="s">
        <v>5446</v>
      </c>
      <c r="G1566" t="s">
        <v>2775</v>
      </c>
      <c r="H1566" t="s">
        <v>5446</v>
      </c>
      <c r="I1566" t="s">
        <v>733</v>
      </c>
      <c r="J1566">
        <v>2006956532.781826</v>
      </c>
    </row>
    <row r="1567" spans="1:10" x14ac:dyDescent="0.4">
      <c r="A1567">
        <v>210000065</v>
      </c>
      <c r="B1567" t="s">
        <v>1456</v>
      </c>
      <c r="C1567" t="s">
        <v>5340</v>
      </c>
      <c r="D1567" t="s">
        <v>2775</v>
      </c>
      <c r="F1567" t="s">
        <v>5447</v>
      </c>
      <c r="G1567" t="s">
        <v>2775</v>
      </c>
      <c r="H1567" t="s">
        <v>5447</v>
      </c>
      <c r="I1567" t="s">
        <v>733</v>
      </c>
      <c r="J1567">
        <v>37521644.906561799</v>
      </c>
    </row>
    <row r="1568" spans="1:10" x14ac:dyDescent="0.4">
      <c r="A1568">
        <v>210000065</v>
      </c>
      <c r="B1568" t="s">
        <v>1456</v>
      </c>
      <c r="C1568" t="s">
        <v>5340</v>
      </c>
      <c r="D1568" t="s">
        <v>2775</v>
      </c>
      <c r="F1568" t="s">
        <v>5448</v>
      </c>
      <c r="G1568" t="s">
        <v>2775</v>
      </c>
      <c r="H1568" t="s">
        <v>5448</v>
      </c>
      <c r="I1568" t="s">
        <v>733</v>
      </c>
      <c r="J1568">
        <v>183601701.7371386</v>
      </c>
    </row>
    <row r="1569" spans="1:10" x14ac:dyDescent="0.4">
      <c r="A1569">
        <v>210000065</v>
      </c>
      <c r="B1569" t="s">
        <v>1456</v>
      </c>
      <c r="C1569" t="s">
        <v>5340</v>
      </c>
      <c r="D1569" t="s">
        <v>2775</v>
      </c>
      <c r="F1569" t="s">
        <v>5449</v>
      </c>
      <c r="G1569" t="s">
        <v>2775</v>
      </c>
      <c r="H1569" t="s">
        <v>5449</v>
      </c>
      <c r="I1569" t="s">
        <v>733</v>
      </c>
      <c r="J1569">
        <v>671576183.99903727</v>
      </c>
    </row>
    <row r="1570" spans="1:10" x14ac:dyDescent="0.4">
      <c r="A1570">
        <v>210000065</v>
      </c>
      <c r="B1570" t="s">
        <v>1456</v>
      </c>
      <c r="C1570" t="s">
        <v>5340</v>
      </c>
      <c r="D1570" t="s">
        <v>2775</v>
      </c>
      <c r="F1570" t="s">
        <v>3951</v>
      </c>
      <c r="G1570" t="s">
        <v>2775</v>
      </c>
      <c r="H1570" t="s">
        <v>3951</v>
      </c>
      <c r="I1570" t="s">
        <v>733</v>
      </c>
      <c r="J1570">
        <v>1611615300.41522</v>
      </c>
    </row>
    <row r="1571" spans="1:10" x14ac:dyDescent="0.4">
      <c r="A1571">
        <v>210000065</v>
      </c>
      <c r="B1571" t="s">
        <v>1456</v>
      </c>
      <c r="C1571" t="s">
        <v>5340</v>
      </c>
      <c r="D1571" t="s">
        <v>2775</v>
      </c>
      <c r="F1571" t="s">
        <v>5450</v>
      </c>
      <c r="G1571" t="s">
        <v>2775</v>
      </c>
      <c r="H1571" t="s">
        <v>5450</v>
      </c>
      <c r="I1571" t="s">
        <v>733</v>
      </c>
      <c r="J1571">
        <v>3819689016.8209982</v>
      </c>
    </row>
    <row r="1572" spans="1:10" x14ac:dyDescent="0.4">
      <c r="A1572">
        <v>210000065</v>
      </c>
      <c r="B1572" t="s">
        <v>1456</v>
      </c>
      <c r="C1572" t="s">
        <v>5340</v>
      </c>
      <c r="D1572" t="s">
        <v>2775</v>
      </c>
      <c r="F1572" t="s">
        <v>5451</v>
      </c>
      <c r="G1572" t="s">
        <v>2775</v>
      </c>
      <c r="H1572" t="s">
        <v>5451</v>
      </c>
      <c r="I1572" t="s">
        <v>733</v>
      </c>
      <c r="J1572">
        <v>349979712.02823162</v>
      </c>
    </row>
    <row r="1573" spans="1:10" x14ac:dyDescent="0.4">
      <c r="A1573">
        <v>210000065</v>
      </c>
      <c r="B1573" t="s">
        <v>1456</v>
      </c>
      <c r="C1573" t="s">
        <v>5340</v>
      </c>
      <c r="D1573" t="s">
        <v>2775</v>
      </c>
      <c r="F1573" t="s">
        <v>5452</v>
      </c>
      <c r="G1573" t="s">
        <v>2775</v>
      </c>
      <c r="H1573" t="s">
        <v>5452</v>
      </c>
      <c r="I1573" t="s">
        <v>733</v>
      </c>
      <c r="J1573">
        <v>131838143.64019109</v>
      </c>
    </row>
    <row r="1574" spans="1:10" x14ac:dyDescent="0.4">
      <c r="A1574">
        <v>210000065</v>
      </c>
      <c r="B1574" t="s">
        <v>1456</v>
      </c>
      <c r="C1574" t="s">
        <v>5340</v>
      </c>
      <c r="D1574" t="s">
        <v>2775</v>
      </c>
      <c r="F1574" t="s">
        <v>5453</v>
      </c>
      <c r="G1574" t="s">
        <v>2775</v>
      </c>
      <c r="H1574" t="s">
        <v>5453</v>
      </c>
      <c r="I1574" t="s">
        <v>733</v>
      </c>
      <c r="J1574">
        <v>631453057</v>
      </c>
    </row>
    <row r="1575" spans="1:10" x14ac:dyDescent="0.4">
      <c r="A1575">
        <v>210000065</v>
      </c>
      <c r="B1575" t="s">
        <v>1456</v>
      </c>
      <c r="C1575" t="s">
        <v>5340</v>
      </c>
      <c r="D1575" t="s">
        <v>2775</v>
      </c>
      <c r="F1575" t="s">
        <v>5454</v>
      </c>
      <c r="G1575" t="s">
        <v>2775</v>
      </c>
      <c r="H1575" t="s">
        <v>5454</v>
      </c>
      <c r="I1575" t="s">
        <v>733</v>
      </c>
      <c r="J1575">
        <v>550155772.99736929</v>
      </c>
    </row>
    <row r="1576" spans="1:10" x14ac:dyDescent="0.4">
      <c r="A1576">
        <v>210000065</v>
      </c>
      <c r="B1576" t="s">
        <v>1456</v>
      </c>
      <c r="C1576" t="s">
        <v>5340</v>
      </c>
      <c r="D1576" t="s">
        <v>2775</v>
      </c>
      <c r="F1576" t="s">
        <v>5455</v>
      </c>
      <c r="G1576" t="s">
        <v>2775</v>
      </c>
      <c r="H1576" t="s">
        <v>5455</v>
      </c>
      <c r="I1576" t="s">
        <v>733</v>
      </c>
      <c r="J1576">
        <v>507233026.49871308</v>
      </c>
    </row>
    <row r="1577" spans="1:10" x14ac:dyDescent="0.4">
      <c r="A1577">
        <v>210000065</v>
      </c>
      <c r="B1577" t="s">
        <v>1456</v>
      </c>
      <c r="C1577" t="s">
        <v>5340</v>
      </c>
      <c r="D1577" t="s">
        <v>2775</v>
      </c>
      <c r="F1577" t="s">
        <v>5456</v>
      </c>
      <c r="G1577" t="s">
        <v>2775</v>
      </c>
      <c r="H1577" t="s">
        <v>5456</v>
      </c>
      <c r="I1577" t="s">
        <v>733</v>
      </c>
      <c r="J1577">
        <v>905.26943605561155</v>
      </c>
    </row>
    <row r="1578" spans="1:10" x14ac:dyDescent="0.4">
      <c r="A1578">
        <v>210000065</v>
      </c>
      <c r="B1578" t="s">
        <v>1456</v>
      </c>
      <c r="C1578" t="s">
        <v>5340</v>
      </c>
      <c r="D1578" t="s">
        <v>2775</v>
      </c>
      <c r="F1578" t="s">
        <v>5457</v>
      </c>
      <c r="G1578" t="s">
        <v>2775</v>
      </c>
      <c r="H1578" t="s">
        <v>5457</v>
      </c>
      <c r="I1578" t="s">
        <v>733</v>
      </c>
      <c r="J1578">
        <v>856972006</v>
      </c>
    </row>
    <row r="1579" spans="1:10" x14ac:dyDescent="0.4">
      <c r="A1579">
        <v>210000065</v>
      </c>
      <c r="B1579" t="s">
        <v>1456</v>
      </c>
      <c r="C1579" t="s">
        <v>5340</v>
      </c>
      <c r="D1579" t="s">
        <v>2775</v>
      </c>
      <c r="F1579" t="s">
        <v>5458</v>
      </c>
      <c r="G1579" t="s">
        <v>2775</v>
      </c>
      <c r="H1579" t="s">
        <v>5458</v>
      </c>
      <c r="I1579" t="s">
        <v>733</v>
      </c>
      <c r="J1579">
        <v>909683191.11731827</v>
      </c>
    </row>
    <row r="1580" spans="1:10" x14ac:dyDescent="0.4">
      <c r="A1580">
        <v>210000065</v>
      </c>
      <c r="B1580" t="s">
        <v>1456</v>
      </c>
      <c r="C1580" t="s">
        <v>5340</v>
      </c>
      <c r="D1580" t="s">
        <v>2775</v>
      </c>
      <c r="F1580" t="s">
        <v>5459</v>
      </c>
      <c r="G1580" t="s">
        <v>2775</v>
      </c>
      <c r="H1580" t="s">
        <v>5459</v>
      </c>
      <c r="I1580" t="s">
        <v>733</v>
      </c>
      <c r="J1580">
        <v>176310493.42138579</v>
      </c>
    </row>
    <row r="1581" spans="1:10" x14ac:dyDescent="0.4">
      <c r="A1581">
        <v>210000065</v>
      </c>
      <c r="B1581" t="s">
        <v>1456</v>
      </c>
      <c r="C1581" t="s">
        <v>5340</v>
      </c>
      <c r="D1581" t="s">
        <v>2775</v>
      </c>
      <c r="F1581" t="s">
        <v>5460</v>
      </c>
      <c r="G1581" t="s">
        <v>2775</v>
      </c>
      <c r="H1581" t="s">
        <v>5460</v>
      </c>
      <c r="I1581" t="s">
        <v>733</v>
      </c>
      <c r="J1581">
        <v>271368884.40342891</v>
      </c>
    </row>
    <row r="1582" spans="1:10" x14ac:dyDescent="0.4">
      <c r="A1582">
        <v>210000065</v>
      </c>
      <c r="B1582" t="s">
        <v>1456</v>
      </c>
      <c r="C1582" t="s">
        <v>5340</v>
      </c>
      <c r="D1582" t="s">
        <v>2775</v>
      </c>
      <c r="E1582" t="s">
        <v>5461</v>
      </c>
      <c r="F1582" t="s">
        <v>5462</v>
      </c>
      <c r="G1582" t="s">
        <v>2775</v>
      </c>
      <c r="H1582" t="s">
        <v>5463</v>
      </c>
      <c r="I1582" t="s">
        <v>733</v>
      </c>
      <c r="J1582">
        <v>463492327.62418902</v>
      </c>
    </row>
    <row r="1583" spans="1:10" x14ac:dyDescent="0.4">
      <c r="A1583">
        <v>210000065</v>
      </c>
      <c r="B1583" t="s">
        <v>1456</v>
      </c>
      <c r="C1583" t="s">
        <v>5340</v>
      </c>
      <c r="D1583" t="s">
        <v>2775</v>
      </c>
      <c r="F1583" t="s">
        <v>5464</v>
      </c>
      <c r="G1583" t="s">
        <v>2775</v>
      </c>
      <c r="H1583" t="s">
        <v>5464</v>
      </c>
      <c r="I1583" t="s">
        <v>733</v>
      </c>
      <c r="J1583">
        <v>490679473.21386999</v>
      </c>
    </row>
    <row r="1584" spans="1:10" x14ac:dyDescent="0.4">
      <c r="A1584">
        <v>210000065</v>
      </c>
      <c r="B1584" t="s">
        <v>1456</v>
      </c>
      <c r="C1584" t="s">
        <v>5340</v>
      </c>
      <c r="D1584" t="s">
        <v>2775</v>
      </c>
      <c r="F1584" t="s">
        <v>5465</v>
      </c>
      <c r="G1584" t="s">
        <v>2775</v>
      </c>
      <c r="H1584" t="s">
        <v>5465</v>
      </c>
      <c r="I1584" t="s">
        <v>733</v>
      </c>
      <c r="J1584">
        <v>8258787063.3967524</v>
      </c>
    </row>
    <row r="1585" spans="1:10" x14ac:dyDescent="0.4">
      <c r="A1585">
        <v>210000065</v>
      </c>
      <c r="B1585" t="s">
        <v>1456</v>
      </c>
      <c r="C1585" t="s">
        <v>5340</v>
      </c>
      <c r="D1585" t="s">
        <v>2775</v>
      </c>
      <c r="F1585" t="s">
        <v>5466</v>
      </c>
      <c r="G1585" t="s">
        <v>2775</v>
      </c>
      <c r="H1585" t="s">
        <v>5466</v>
      </c>
      <c r="I1585" t="s">
        <v>733</v>
      </c>
      <c r="J1585">
        <v>1155247788.1159639</v>
      </c>
    </row>
    <row r="1586" spans="1:10" x14ac:dyDescent="0.4">
      <c r="A1586">
        <v>210000065</v>
      </c>
      <c r="B1586" t="s">
        <v>1456</v>
      </c>
      <c r="C1586" t="s">
        <v>5340</v>
      </c>
      <c r="D1586" t="s">
        <v>2775</v>
      </c>
      <c r="F1586" t="s">
        <v>5467</v>
      </c>
      <c r="G1586" t="s">
        <v>2775</v>
      </c>
      <c r="H1586" t="s">
        <v>5467</v>
      </c>
      <c r="I1586" t="s">
        <v>733</v>
      </c>
      <c r="J1586">
        <v>490510027.16572148</v>
      </c>
    </row>
    <row r="1587" spans="1:10" x14ac:dyDescent="0.4">
      <c r="A1587">
        <v>210000065</v>
      </c>
      <c r="B1587" t="s">
        <v>1456</v>
      </c>
      <c r="C1587" t="s">
        <v>5340</v>
      </c>
      <c r="D1587" t="s">
        <v>2775</v>
      </c>
      <c r="F1587" t="s">
        <v>5468</v>
      </c>
      <c r="G1587" t="s">
        <v>2775</v>
      </c>
      <c r="H1587" t="s">
        <v>5468</v>
      </c>
      <c r="I1587" t="s">
        <v>733</v>
      </c>
      <c r="J1587">
        <v>1671205213.7284601</v>
      </c>
    </row>
    <row r="1588" spans="1:10" x14ac:dyDescent="0.4">
      <c r="A1588">
        <v>210000065</v>
      </c>
      <c r="B1588" t="s">
        <v>1456</v>
      </c>
      <c r="C1588" t="s">
        <v>5340</v>
      </c>
      <c r="D1588" t="s">
        <v>2775</v>
      </c>
      <c r="F1588" t="s">
        <v>5469</v>
      </c>
      <c r="G1588" t="s">
        <v>2775</v>
      </c>
      <c r="H1588" t="s">
        <v>5469</v>
      </c>
      <c r="I1588" t="s">
        <v>733</v>
      </c>
      <c r="J1588">
        <v>1391836850.267977</v>
      </c>
    </row>
    <row r="1589" spans="1:10" x14ac:dyDescent="0.4">
      <c r="A1589">
        <v>210000065</v>
      </c>
      <c r="B1589" t="s">
        <v>1456</v>
      </c>
      <c r="C1589" t="s">
        <v>5340</v>
      </c>
      <c r="D1589" t="s">
        <v>2775</v>
      </c>
      <c r="F1589" t="s">
        <v>5470</v>
      </c>
      <c r="G1589" t="s">
        <v>2775</v>
      </c>
      <c r="H1589" t="s">
        <v>5470</v>
      </c>
      <c r="I1589" t="s">
        <v>733</v>
      </c>
      <c r="J1589">
        <v>200296081.34538791</v>
      </c>
    </row>
    <row r="1590" spans="1:10" x14ac:dyDescent="0.4">
      <c r="A1590">
        <v>210000065</v>
      </c>
      <c r="B1590" t="s">
        <v>1456</v>
      </c>
      <c r="C1590" t="s">
        <v>5340</v>
      </c>
      <c r="D1590" t="s">
        <v>2775</v>
      </c>
      <c r="F1590" t="s">
        <v>5471</v>
      </c>
      <c r="G1590" t="s">
        <v>2775</v>
      </c>
      <c r="H1590" t="s">
        <v>5471</v>
      </c>
      <c r="I1590" t="s">
        <v>733</v>
      </c>
      <c r="J1590">
        <v>973924408.95480251</v>
      </c>
    </row>
    <row r="1591" spans="1:10" x14ac:dyDescent="0.4">
      <c r="A1591">
        <v>210000065</v>
      </c>
      <c r="B1591" t="s">
        <v>1456</v>
      </c>
      <c r="C1591" t="s">
        <v>5340</v>
      </c>
      <c r="D1591" t="s">
        <v>2775</v>
      </c>
      <c r="F1591" t="s">
        <v>5472</v>
      </c>
      <c r="G1591" t="s">
        <v>2775</v>
      </c>
      <c r="H1591" t="s">
        <v>5472</v>
      </c>
      <c r="I1591" t="s">
        <v>733</v>
      </c>
      <c r="J1591">
        <v>133385618.903551</v>
      </c>
    </row>
    <row r="1592" spans="1:10" x14ac:dyDescent="0.4">
      <c r="A1592">
        <v>210000065</v>
      </c>
      <c r="B1592" t="s">
        <v>1456</v>
      </c>
      <c r="C1592" t="s">
        <v>5340</v>
      </c>
      <c r="D1592" t="s">
        <v>2775</v>
      </c>
      <c r="F1592" t="s">
        <v>5473</v>
      </c>
      <c r="G1592" t="s">
        <v>2775</v>
      </c>
      <c r="H1592" t="s">
        <v>5473</v>
      </c>
      <c r="I1592" t="s">
        <v>733</v>
      </c>
      <c r="J1592">
        <v>52735257.456076421</v>
      </c>
    </row>
    <row r="1593" spans="1:10" x14ac:dyDescent="0.4">
      <c r="A1593">
        <v>210000065</v>
      </c>
      <c r="B1593" t="s">
        <v>1456</v>
      </c>
      <c r="C1593" t="s">
        <v>5340</v>
      </c>
      <c r="D1593" t="s">
        <v>2775</v>
      </c>
      <c r="F1593" t="s">
        <v>5474</v>
      </c>
      <c r="G1593" t="s">
        <v>2775</v>
      </c>
      <c r="H1593" t="s">
        <v>5474</v>
      </c>
      <c r="I1593" t="s">
        <v>733</v>
      </c>
      <c r="J1593">
        <v>381208670.9476738</v>
      </c>
    </row>
    <row r="1594" spans="1:10" x14ac:dyDescent="0.4">
      <c r="A1594">
        <v>210000065</v>
      </c>
      <c r="B1594" t="s">
        <v>1456</v>
      </c>
      <c r="C1594" t="s">
        <v>5340</v>
      </c>
      <c r="D1594" t="s">
        <v>2775</v>
      </c>
      <c r="F1594" t="s">
        <v>5475</v>
      </c>
      <c r="G1594" t="s">
        <v>2775</v>
      </c>
      <c r="H1594" t="s">
        <v>5475</v>
      </c>
      <c r="I1594" t="s">
        <v>733</v>
      </c>
      <c r="J1594">
        <v>877200967</v>
      </c>
    </row>
    <row r="1595" spans="1:10" x14ac:dyDescent="0.4">
      <c r="A1595">
        <v>210000065</v>
      </c>
      <c r="B1595" t="s">
        <v>1456</v>
      </c>
      <c r="C1595" t="s">
        <v>5340</v>
      </c>
      <c r="D1595" t="s">
        <v>2775</v>
      </c>
      <c r="F1595" t="s">
        <v>5476</v>
      </c>
      <c r="G1595" t="s">
        <v>2775</v>
      </c>
      <c r="H1595" t="s">
        <v>5476</v>
      </c>
      <c r="I1595" t="s">
        <v>733</v>
      </c>
      <c r="J1595">
        <v>1097281423.036608</v>
      </c>
    </row>
    <row r="1596" spans="1:10" x14ac:dyDescent="0.4">
      <c r="A1596">
        <v>210000065</v>
      </c>
      <c r="B1596" t="s">
        <v>1456</v>
      </c>
      <c r="C1596" t="s">
        <v>5340</v>
      </c>
      <c r="D1596" t="s">
        <v>2775</v>
      </c>
      <c r="F1596" t="s">
        <v>5477</v>
      </c>
      <c r="G1596" t="s">
        <v>2775</v>
      </c>
      <c r="H1596" t="s">
        <v>5477</v>
      </c>
      <c r="I1596" t="s">
        <v>733</v>
      </c>
      <c r="J1596">
        <v>240876382.31267679</v>
      </c>
    </row>
    <row r="1597" spans="1:10" x14ac:dyDescent="0.4">
      <c r="A1597">
        <v>210000065</v>
      </c>
      <c r="B1597" t="s">
        <v>1456</v>
      </c>
      <c r="C1597" t="s">
        <v>5340</v>
      </c>
      <c r="D1597" t="s">
        <v>2775</v>
      </c>
      <c r="F1597" t="s">
        <v>5478</v>
      </c>
      <c r="G1597" t="s">
        <v>2775</v>
      </c>
      <c r="H1597" t="s">
        <v>5478</v>
      </c>
      <c r="I1597" t="s">
        <v>733</v>
      </c>
      <c r="J1597">
        <v>109018897.3246718</v>
      </c>
    </row>
    <row r="1598" spans="1:10" x14ac:dyDescent="0.4">
      <c r="A1598">
        <v>210000065</v>
      </c>
      <c r="B1598" t="s">
        <v>1456</v>
      </c>
      <c r="C1598" t="s">
        <v>5340</v>
      </c>
      <c r="D1598" t="s">
        <v>2775</v>
      </c>
      <c r="F1598" t="s">
        <v>5479</v>
      </c>
      <c r="G1598" t="s">
        <v>2775</v>
      </c>
      <c r="H1598" t="s">
        <v>5479</v>
      </c>
      <c r="I1598" t="s">
        <v>733</v>
      </c>
      <c r="J1598">
        <v>2462208482.5163941</v>
      </c>
    </row>
    <row r="1599" spans="1:10" x14ac:dyDescent="0.4">
      <c r="A1599">
        <v>210000065</v>
      </c>
      <c r="B1599" t="s">
        <v>1456</v>
      </c>
      <c r="C1599" t="s">
        <v>5340</v>
      </c>
      <c r="D1599" t="s">
        <v>2775</v>
      </c>
      <c r="F1599" t="s">
        <v>5480</v>
      </c>
      <c r="G1599" t="s">
        <v>2775</v>
      </c>
      <c r="H1599" t="s">
        <v>5480</v>
      </c>
      <c r="I1599" t="s">
        <v>733</v>
      </c>
      <c r="J1599">
        <v>702751341.13180637</v>
      </c>
    </row>
    <row r="1600" spans="1:10" x14ac:dyDescent="0.4">
      <c r="A1600">
        <v>210000065</v>
      </c>
      <c r="B1600" t="s">
        <v>1456</v>
      </c>
      <c r="C1600" t="s">
        <v>5340</v>
      </c>
      <c r="D1600" t="s">
        <v>2775</v>
      </c>
      <c r="F1600" t="s">
        <v>5481</v>
      </c>
      <c r="G1600" t="s">
        <v>2775</v>
      </c>
      <c r="H1600" t="s">
        <v>5481</v>
      </c>
      <c r="I1600" t="s">
        <v>733</v>
      </c>
      <c r="J1600">
        <v>8121140612.3401394</v>
      </c>
    </row>
    <row r="1601" spans="1:10" x14ac:dyDescent="0.4">
      <c r="A1601">
        <v>210000065</v>
      </c>
      <c r="B1601" t="s">
        <v>1456</v>
      </c>
      <c r="C1601" t="s">
        <v>5340</v>
      </c>
      <c r="D1601" t="s">
        <v>2775</v>
      </c>
      <c r="F1601" t="s">
        <v>5482</v>
      </c>
      <c r="G1601" t="s">
        <v>2775</v>
      </c>
      <c r="H1601" t="s">
        <v>5482</v>
      </c>
      <c r="I1601" t="s">
        <v>733</v>
      </c>
      <c r="J1601">
        <v>220303606.16951209</v>
      </c>
    </row>
    <row r="1602" spans="1:10" x14ac:dyDescent="0.4">
      <c r="A1602">
        <v>210000065</v>
      </c>
      <c r="B1602" t="s">
        <v>1456</v>
      </c>
      <c r="C1602" t="s">
        <v>5340</v>
      </c>
      <c r="D1602" t="s">
        <v>2775</v>
      </c>
      <c r="F1602" t="s">
        <v>5483</v>
      </c>
      <c r="G1602" t="s">
        <v>2775</v>
      </c>
      <c r="H1602" t="s">
        <v>5483</v>
      </c>
      <c r="I1602" t="s">
        <v>733</v>
      </c>
      <c r="J1602">
        <v>565024847.94324422</v>
      </c>
    </row>
    <row r="1603" spans="1:10" x14ac:dyDescent="0.4">
      <c r="A1603">
        <v>210000065</v>
      </c>
      <c r="B1603" t="s">
        <v>1456</v>
      </c>
      <c r="C1603" t="s">
        <v>5340</v>
      </c>
      <c r="D1603" t="s">
        <v>2775</v>
      </c>
      <c r="F1603" t="s">
        <v>5484</v>
      </c>
      <c r="G1603" t="s">
        <v>2775</v>
      </c>
      <c r="H1603" t="s">
        <v>5484</v>
      </c>
      <c r="I1603" t="s">
        <v>733</v>
      </c>
      <c r="J1603">
        <v>2784628817.0585761</v>
      </c>
    </row>
    <row r="1604" spans="1:10" x14ac:dyDescent="0.4">
      <c r="A1604">
        <v>210000065</v>
      </c>
      <c r="B1604" t="s">
        <v>1456</v>
      </c>
      <c r="C1604" t="s">
        <v>5340</v>
      </c>
      <c r="D1604" t="s">
        <v>2775</v>
      </c>
      <c r="F1604" t="s">
        <v>5485</v>
      </c>
      <c r="G1604" t="s">
        <v>2775</v>
      </c>
      <c r="H1604" t="s">
        <v>5485</v>
      </c>
      <c r="I1604" t="s">
        <v>733</v>
      </c>
      <c r="J1604">
        <v>1873952321</v>
      </c>
    </row>
    <row r="1605" spans="1:10" x14ac:dyDescent="0.4">
      <c r="A1605">
        <v>210000065</v>
      </c>
      <c r="B1605" t="s">
        <v>1456</v>
      </c>
      <c r="C1605" t="s">
        <v>5340</v>
      </c>
      <c r="D1605" t="s">
        <v>2775</v>
      </c>
      <c r="F1605" t="s">
        <v>5486</v>
      </c>
      <c r="G1605" t="s">
        <v>2775</v>
      </c>
      <c r="H1605" t="s">
        <v>5486</v>
      </c>
      <c r="I1605" t="s">
        <v>733</v>
      </c>
      <c r="J1605">
        <v>165405595.4010177</v>
      </c>
    </row>
    <row r="1606" spans="1:10" x14ac:dyDescent="0.4">
      <c r="A1606">
        <v>210000065</v>
      </c>
      <c r="B1606" t="s">
        <v>1456</v>
      </c>
      <c r="C1606" t="s">
        <v>5340</v>
      </c>
      <c r="D1606" t="s">
        <v>2775</v>
      </c>
      <c r="F1606" t="s">
        <v>5487</v>
      </c>
      <c r="G1606" t="s">
        <v>2775</v>
      </c>
      <c r="H1606" t="s">
        <v>5487</v>
      </c>
      <c r="I1606" t="s">
        <v>733</v>
      </c>
      <c r="J1606">
        <v>43146639.845587254</v>
      </c>
    </row>
    <row r="1607" spans="1:10" x14ac:dyDescent="0.4">
      <c r="A1607">
        <v>210000065</v>
      </c>
      <c r="B1607" t="s">
        <v>1456</v>
      </c>
      <c r="C1607" t="s">
        <v>5340</v>
      </c>
      <c r="D1607" t="s">
        <v>2775</v>
      </c>
      <c r="F1607" t="s">
        <v>5488</v>
      </c>
      <c r="G1607" t="s">
        <v>2775</v>
      </c>
      <c r="H1607" t="s">
        <v>5488</v>
      </c>
      <c r="I1607" t="s">
        <v>733</v>
      </c>
      <c r="J1607">
        <v>129081995.0559299</v>
      </c>
    </row>
    <row r="1608" spans="1:10" x14ac:dyDescent="0.4">
      <c r="A1608">
        <v>210000065</v>
      </c>
      <c r="B1608" t="s">
        <v>1456</v>
      </c>
      <c r="C1608" t="s">
        <v>5340</v>
      </c>
      <c r="D1608" t="s">
        <v>2775</v>
      </c>
      <c r="F1608" t="s">
        <v>5489</v>
      </c>
      <c r="G1608" t="s">
        <v>2775</v>
      </c>
      <c r="H1608" t="s">
        <v>5489</v>
      </c>
      <c r="I1608" t="s">
        <v>733</v>
      </c>
      <c r="J1608">
        <v>59346360.126266196</v>
      </c>
    </row>
    <row r="1609" spans="1:10" x14ac:dyDescent="0.4">
      <c r="A1609">
        <v>210000065</v>
      </c>
      <c r="B1609" t="s">
        <v>1456</v>
      </c>
      <c r="C1609" t="s">
        <v>5340</v>
      </c>
      <c r="D1609" t="s">
        <v>2775</v>
      </c>
      <c r="F1609" t="s">
        <v>5490</v>
      </c>
      <c r="G1609" t="s">
        <v>2775</v>
      </c>
      <c r="H1609" t="s">
        <v>5490</v>
      </c>
      <c r="I1609" t="s">
        <v>733</v>
      </c>
      <c r="J1609">
        <v>564429520.73276246</v>
      </c>
    </row>
    <row r="1610" spans="1:10" x14ac:dyDescent="0.4">
      <c r="A1610">
        <v>210000065</v>
      </c>
      <c r="B1610" t="s">
        <v>1456</v>
      </c>
      <c r="C1610" t="s">
        <v>5340</v>
      </c>
      <c r="D1610" t="s">
        <v>2775</v>
      </c>
      <c r="F1610" t="s">
        <v>5491</v>
      </c>
      <c r="G1610" t="s">
        <v>2775</v>
      </c>
      <c r="H1610" t="s">
        <v>5491</v>
      </c>
      <c r="I1610" t="s">
        <v>733</v>
      </c>
      <c r="J1610">
        <v>1231672419.8453259</v>
      </c>
    </row>
    <row r="1611" spans="1:10" x14ac:dyDescent="0.4">
      <c r="A1611">
        <v>210000065</v>
      </c>
      <c r="B1611" t="s">
        <v>1456</v>
      </c>
      <c r="C1611" t="s">
        <v>5340</v>
      </c>
      <c r="D1611" t="s">
        <v>2775</v>
      </c>
      <c r="F1611" t="s">
        <v>5492</v>
      </c>
      <c r="G1611" t="s">
        <v>2775</v>
      </c>
      <c r="H1611" t="s">
        <v>5492</v>
      </c>
      <c r="I1611" t="s">
        <v>733</v>
      </c>
      <c r="J1611">
        <v>1709285948.4913909</v>
      </c>
    </row>
    <row r="1612" spans="1:10" x14ac:dyDescent="0.4">
      <c r="A1612">
        <v>210000065</v>
      </c>
      <c r="B1612" t="s">
        <v>1456</v>
      </c>
      <c r="C1612" t="s">
        <v>5340</v>
      </c>
      <c r="D1612" t="s">
        <v>2775</v>
      </c>
      <c r="F1612" t="s">
        <v>5493</v>
      </c>
      <c r="G1612" t="s">
        <v>2775</v>
      </c>
      <c r="H1612" t="s">
        <v>5493</v>
      </c>
      <c r="I1612" t="s">
        <v>733</v>
      </c>
      <c r="J1612">
        <v>158205772.3682293</v>
      </c>
    </row>
    <row r="1613" spans="1:10" x14ac:dyDescent="0.4">
      <c r="A1613">
        <v>210000065</v>
      </c>
      <c r="B1613" t="s">
        <v>1456</v>
      </c>
      <c r="C1613" t="s">
        <v>5340</v>
      </c>
      <c r="D1613" t="s">
        <v>2775</v>
      </c>
      <c r="F1613" t="s">
        <v>5494</v>
      </c>
      <c r="G1613" t="s">
        <v>2775</v>
      </c>
      <c r="H1613" t="s">
        <v>5494</v>
      </c>
      <c r="I1613" t="s">
        <v>733</v>
      </c>
      <c r="J1613">
        <v>466026859.20473719</v>
      </c>
    </row>
    <row r="1614" spans="1:10" x14ac:dyDescent="0.4">
      <c r="A1614">
        <v>210000065</v>
      </c>
      <c r="B1614" t="s">
        <v>1456</v>
      </c>
      <c r="C1614" t="s">
        <v>5340</v>
      </c>
      <c r="D1614" t="s">
        <v>2775</v>
      </c>
      <c r="F1614" t="s">
        <v>5495</v>
      </c>
      <c r="G1614" t="s">
        <v>2775</v>
      </c>
      <c r="H1614" t="s">
        <v>5495</v>
      </c>
      <c r="I1614" t="s">
        <v>733</v>
      </c>
      <c r="J1614">
        <v>226679167.32905459</v>
      </c>
    </row>
    <row r="1615" spans="1:10" x14ac:dyDescent="0.4">
      <c r="A1615">
        <v>210000065</v>
      </c>
      <c r="B1615" t="s">
        <v>1456</v>
      </c>
      <c r="C1615" t="s">
        <v>5340</v>
      </c>
      <c r="D1615" t="s">
        <v>2775</v>
      </c>
      <c r="F1615" t="s">
        <v>5496</v>
      </c>
      <c r="G1615" t="s">
        <v>2775</v>
      </c>
      <c r="H1615" t="s">
        <v>5496</v>
      </c>
      <c r="I1615" t="s">
        <v>733</v>
      </c>
      <c r="J1615">
        <v>224124844.18832481</v>
      </c>
    </row>
    <row r="1616" spans="1:10" x14ac:dyDescent="0.4">
      <c r="A1616">
        <v>210000065</v>
      </c>
      <c r="B1616" t="s">
        <v>1456</v>
      </c>
      <c r="C1616" t="s">
        <v>5340</v>
      </c>
      <c r="D1616" t="s">
        <v>2775</v>
      </c>
      <c r="F1616" t="s">
        <v>5497</v>
      </c>
      <c r="G1616" t="s">
        <v>2775</v>
      </c>
      <c r="H1616" t="s">
        <v>5497</v>
      </c>
      <c r="I1616" t="s">
        <v>733</v>
      </c>
      <c r="J1616">
        <v>614190115</v>
      </c>
    </row>
    <row r="1617" spans="1:10" x14ac:dyDescent="0.4">
      <c r="A1617">
        <v>210000065</v>
      </c>
      <c r="B1617" t="s">
        <v>1456</v>
      </c>
      <c r="C1617" t="s">
        <v>5340</v>
      </c>
      <c r="D1617" t="s">
        <v>2775</v>
      </c>
      <c r="F1617" t="s">
        <v>5498</v>
      </c>
      <c r="G1617" t="s">
        <v>2775</v>
      </c>
      <c r="H1617" t="s">
        <v>5498</v>
      </c>
      <c r="I1617" t="s">
        <v>733</v>
      </c>
      <c r="J1617">
        <v>2907064713.705421</v>
      </c>
    </row>
    <row r="1618" spans="1:10" x14ac:dyDescent="0.4">
      <c r="A1618">
        <v>210000065</v>
      </c>
      <c r="B1618" t="s">
        <v>1456</v>
      </c>
      <c r="C1618" t="s">
        <v>5340</v>
      </c>
      <c r="D1618" t="s">
        <v>2775</v>
      </c>
      <c r="F1618" t="s">
        <v>5499</v>
      </c>
      <c r="G1618" t="s">
        <v>2775</v>
      </c>
      <c r="H1618" t="s">
        <v>5499</v>
      </c>
      <c r="I1618" t="s">
        <v>733</v>
      </c>
      <c r="J1618">
        <v>1636580094.2361801</v>
      </c>
    </row>
    <row r="1619" spans="1:10" x14ac:dyDescent="0.4">
      <c r="A1619">
        <v>210000065</v>
      </c>
      <c r="B1619" t="s">
        <v>1456</v>
      </c>
      <c r="C1619" t="s">
        <v>5340</v>
      </c>
      <c r="D1619" t="s">
        <v>2775</v>
      </c>
      <c r="F1619" t="s">
        <v>5500</v>
      </c>
      <c r="G1619" t="s">
        <v>2775</v>
      </c>
      <c r="H1619" t="s">
        <v>5500</v>
      </c>
      <c r="I1619" t="s">
        <v>733</v>
      </c>
      <c r="J1619">
        <v>118056007</v>
      </c>
    </row>
    <row r="1620" spans="1:10" x14ac:dyDescent="0.4">
      <c r="A1620">
        <v>210000065</v>
      </c>
      <c r="B1620" t="s">
        <v>1456</v>
      </c>
      <c r="C1620" t="s">
        <v>5340</v>
      </c>
      <c r="D1620" t="s">
        <v>2775</v>
      </c>
      <c r="F1620" t="s">
        <v>5501</v>
      </c>
      <c r="G1620" t="s">
        <v>2775</v>
      </c>
      <c r="H1620" t="s">
        <v>5501</v>
      </c>
      <c r="I1620" t="s">
        <v>733</v>
      </c>
      <c r="J1620">
        <v>1063938324.565824</v>
      </c>
    </row>
    <row r="1621" spans="1:10" x14ac:dyDescent="0.4">
      <c r="A1621">
        <v>210000065</v>
      </c>
      <c r="B1621" t="s">
        <v>1456</v>
      </c>
      <c r="C1621" t="s">
        <v>5340</v>
      </c>
      <c r="D1621" t="s">
        <v>2775</v>
      </c>
      <c r="F1621" t="s">
        <v>5502</v>
      </c>
      <c r="G1621" t="s">
        <v>2775</v>
      </c>
      <c r="H1621" t="s">
        <v>5502</v>
      </c>
      <c r="I1621" t="s">
        <v>733</v>
      </c>
      <c r="J1621">
        <v>43775918.981710173</v>
      </c>
    </row>
    <row r="1622" spans="1:10" x14ac:dyDescent="0.4">
      <c r="A1622">
        <v>210000065</v>
      </c>
      <c r="B1622" t="s">
        <v>1456</v>
      </c>
      <c r="C1622" t="s">
        <v>5340</v>
      </c>
      <c r="D1622" t="s">
        <v>2775</v>
      </c>
      <c r="F1622" t="s">
        <v>4173</v>
      </c>
      <c r="G1622" t="s">
        <v>2775</v>
      </c>
      <c r="H1622" t="s">
        <v>4173</v>
      </c>
      <c r="I1622" t="s">
        <v>733</v>
      </c>
      <c r="J1622">
        <v>331725289.70036972</v>
      </c>
    </row>
    <row r="1623" spans="1:10" x14ac:dyDescent="0.4">
      <c r="A1623">
        <v>210000065</v>
      </c>
      <c r="B1623" t="s">
        <v>1456</v>
      </c>
      <c r="C1623" t="s">
        <v>5340</v>
      </c>
      <c r="D1623" t="s">
        <v>2775</v>
      </c>
      <c r="F1623" t="s">
        <v>5503</v>
      </c>
      <c r="G1623" t="s">
        <v>2775</v>
      </c>
      <c r="H1623" t="s">
        <v>5503</v>
      </c>
      <c r="I1623" t="s">
        <v>733</v>
      </c>
      <c r="J1623">
        <v>711750112.23996234</v>
      </c>
    </row>
    <row r="1624" spans="1:10" x14ac:dyDescent="0.4">
      <c r="A1624">
        <v>210000065</v>
      </c>
      <c r="B1624" t="s">
        <v>1456</v>
      </c>
      <c r="C1624" t="s">
        <v>5340</v>
      </c>
      <c r="D1624" t="s">
        <v>2775</v>
      </c>
      <c r="F1624" t="s">
        <v>3953</v>
      </c>
      <c r="G1624" t="s">
        <v>2775</v>
      </c>
      <c r="H1624" t="s">
        <v>3953</v>
      </c>
      <c r="I1624" t="s">
        <v>733</v>
      </c>
      <c r="J1624">
        <v>919701270.06530511</v>
      </c>
    </row>
    <row r="1625" spans="1:10" x14ac:dyDescent="0.4">
      <c r="A1625">
        <v>210000065</v>
      </c>
      <c r="B1625" t="s">
        <v>1456</v>
      </c>
      <c r="C1625" t="s">
        <v>5340</v>
      </c>
      <c r="D1625" t="s">
        <v>2775</v>
      </c>
      <c r="F1625" t="s">
        <v>5504</v>
      </c>
      <c r="G1625" t="s">
        <v>2775</v>
      </c>
      <c r="H1625" t="s">
        <v>5504</v>
      </c>
      <c r="I1625" t="s">
        <v>733</v>
      </c>
      <c r="J1625">
        <v>250170213.00562829</v>
      </c>
    </row>
    <row r="1626" spans="1:10" x14ac:dyDescent="0.4">
      <c r="A1626">
        <v>210000065</v>
      </c>
      <c r="B1626" t="s">
        <v>1456</v>
      </c>
      <c r="C1626" t="s">
        <v>5340</v>
      </c>
      <c r="D1626" t="s">
        <v>2775</v>
      </c>
      <c r="F1626" t="s">
        <v>5505</v>
      </c>
      <c r="G1626" t="s">
        <v>2775</v>
      </c>
      <c r="H1626" t="s">
        <v>5505</v>
      </c>
      <c r="I1626" t="s">
        <v>733</v>
      </c>
      <c r="J1626">
        <v>129620943.55501591</v>
      </c>
    </row>
    <row r="1627" spans="1:10" x14ac:dyDescent="0.4">
      <c r="A1627">
        <v>210000065</v>
      </c>
      <c r="B1627" t="s">
        <v>1456</v>
      </c>
      <c r="C1627" t="s">
        <v>5340</v>
      </c>
      <c r="D1627" t="s">
        <v>2775</v>
      </c>
      <c r="F1627" t="s">
        <v>5506</v>
      </c>
      <c r="G1627" t="s">
        <v>2775</v>
      </c>
      <c r="H1627" t="s">
        <v>5506</v>
      </c>
      <c r="I1627" t="s">
        <v>733</v>
      </c>
      <c r="J1627">
        <v>292178751.64383101</v>
      </c>
    </row>
    <row r="1628" spans="1:10" x14ac:dyDescent="0.4">
      <c r="A1628">
        <v>210000065</v>
      </c>
      <c r="B1628" t="s">
        <v>1456</v>
      </c>
      <c r="C1628" t="s">
        <v>5340</v>
      </c>
      <c r="D1628" t="s">
        <v>2775</v>
      </c>
      <c r="F1628" t="s">
        <v>5507</v>
      </c>
      <c r="G1628" t="s">
        <v>2775</v>
      </c>
      <c r="H1628" t="s">
        <v>5507</v>
      </c>
      <c r="I1628" t="s">
        <v>733</v>
      </c>
      <c r="J1628">
        <v>49586435.116424806</v>
      </c>
    </row>
    <row r="1629" spans="1:10" x14ac:dyDescent="0.4">
      <c r="A1629">
        <v>210000065</v>
      </c>
      <c r="B1629" t="s">
        <v>1456</v>
      </c>
      <c r="C1629" t="s">
        <v>5340</v>
      </c>
      <c r="D1629" t="s">
        <v>2775</v>
      </c>
      <c r="F1629" t="s">
        <v>5508</v>
      </c>
      <c r="G1629" t="s">
        <v>2775</v>
      </c>
      <c r="H1629" t="s">
        <v>5508</v>
      </c>
      <c r="I1629" t="s">
        <v>733</v>
      </c>
      <c r="J1629">
        <v>65919071.820095532</v>
      </c>
    </row>
    <row r="1630" spans="1:10" x14ac:dyDescent="0.4">
      <c r="A1630">
        <v>210000065</v>
      </c>
      <c r="B1630" t="s">
        <v>1456</v>
      </c>
      <c r="C1630" t="s">
        <v>5340</v>
      </c>
      <c r="D1630" t="s">
        <v>2775</v>
      </c>
      <c r="F1630" t="s">
        <v>5509</v>
      </c>
      <c r="G1630" t="s">
        <v>2775</v>
      </c>
      <c r="H1630" t="s">
        <v>5509</v>
      </c>
      <c r="I1630" t="s">
        <v>733</v>
      </c>
      <c r="J1630">
        <v>3036203740.014627</v>
      </c>
    </row>
    <row r="1631" spans="1:10" x14ac:dyDescent="0.4">
      <c r="A1631">
        <v>210000065</v>
      </c>
      <c r="B1631" t="s">
        <v>1456</v>
      </c>
      <c r="C1631" t="s">
        <v>5340</v>
      </c>
      <c r="D1631" t="s">
        <v>2775</v>
      </c>
      <c r="F1631" t="s">
        <v>5510</v>
      </c>
      <c r="G1631" t="s">
        <v>2775</v>
      </c>
      <c r="H1631" t="s">
        <v>5510</v>
      </c>
      <c r="I1631" t="s">
        <v>733</v>
      </c>
      <c r="J1631">
        <v>1535309134.7909851</v>
      </c>
    </row>
    <row r="1632" spans="1:10" x14ac:dyDescent="0.4">
      <c r="A1632">
        <v>210000065</v>
      </c>
      <c r="B1632" t="s">
        <v>1456</v>
      </c>
      <c r="C1632" t="s">
        <v>5340</v>
      </c>
      <c r="D1632" t="s">
        <v>2775</v>
      </c>
      <c r="F1632" t="s">
        <v>5511</v>
      </c>
      <c r="G1632" t="s">
        <v>2775</v>
      </c>
      <c r="H1632" t="s">
        <v>5511</v>
      </c>
      <c r="I1632" t="s">
        <v>733</v>
      </c>
      <c r="J1632">
        <v>2954459793.1680799</v>
      </c>
    </row>
    <row r="1633" spans="1:10" x14ac:dyDescent="0.4">
      <c r="A1633">
        <v>210000065</v>
      </c>
      <c r="B1633" t="s">
        <v>1456</v>
      </c>
      <c r="C1633" t="s">
        <v>5340</v>
      </c>
      <c r="D1633" t="s">
        <v>2775</v>
      </c>
      <c r="F1633" t="s">
        <v>5512</v>
      </c>
      <c r="G1633" t="s">
        <v>2775</v>
      </c>
      <c r="H1633" t="s">
        <v>5512</v>
      </c>
      <c r="I1633" t="s">
        <v>733</v>
      </c>
      <c r="J1633">
        <v>566904017.65282154</v>
      </c>
    </row>
    <row r="1634" spans="1:10" x14ac:dyDescent="0.4">
      <c r="A1634">
        <v>210000065</v>
      </c>
      <c r="B1634" t="s">
        <v>1456</v>
      </c>
      <c r="C1634" t="s">
        <v>5340</v>
      </c>
      <c r="D1634" t="s">
        <v>2775</v>
      </c>
      <c r="F1634" t="s">
        <v>5513</v>
      </c>
      <c r="G1634" t="s">
        <v>2775</v>
      </c>
      <c r="H1634" t="s">
        <v>5513</v>
      </c>
      <c r="I1634" t="s">
        <v>733</v>
      </c>
      <c r="J1634">
        <v>79102886.184114635</v>
      </c>
    </row>
    <row r="1635" spans="1:10" x14ac:dyDescent="0.4">
      <c r="A1635">
        <v>210000065</v>
      </c>
      <c r="B1635" t="s">
        <v>1456</v>
      </c>
      <c r="C1635" t="s">
        <v>5340</v>
      </c>
      <c r="D1635" t="s">
        <v>2775</v>
      </c>
      <c r="F1635" t="s">
        <v>5514</v>
      </c>
      <c r="G1635" t="s">
        <v>2775</v>
      </c>
      <c r="H1635" t="s">
        <v>5514</v>
      </c>
      <c r="I1635" t="s">
        <v>733</v>
      </c>
      <c r="J1635">
        <v>184573401.09626749</v>
      </c>
    </row>
    <row r="1636" spans="1:10" x14ac:dyDescent="0.4">
      <c r="A1636">
        <v>210000065</v>
      </c>
      <c r="B1636" t="s">
        <v>1456</v>
      </c>
      <c r="C1636" t="s">
        <v>5340</v>
      </c>
      <c r="D1636" t="s">
        <v>2775</v>
      </c>
      <c r="F1636" t="s">
        <v>5515</v>
      </c>
      <c r="G1636" t="s">
        <v>2775</v>
      </c>
      <c r="H1636" t="s">
        <v>5515</v>
      </c>
      <c r="I1636" t="s">
        <v>733</v>
      </c>
      <c r="J1636">
        <v>877200967</v>
      </c>
    </row>
    <row r="1637" spans="1:10" x14ac:dyDescent="0.4">
      <c r="A1637">
        <v>210000065</v>
      </c>
      <c r="B1637" t="s">
        <v>1456</v>
      </c>
      <c r="C1637" t="s">
        <v>5340</v>
      </c>
      <c r="D1637" t="s">
        <v>2775</v>
      </c>
      <c r="F1637" t="s">
        <v>5516</v>
      </c>
      <c r="G1637" t="s">
        <v>2775</v>
      </c>
      <c r="H1637" t="s">
        <v>5516</v>
      </c>
      <c r="I1637" t="s">
        <v>733</v>
      </c>
      <c r="J1637">
        <v>15767638.01915884</v>
      </c>
    </row>
    <row r="1638" spans="1:10" x14ac:dyDescent="0.4">
      <c r="A1638">
        <v>210000065</v>
      </c>
      <c r="B1638" t="s">
        <v>1456</v>
      </c>
      <c r="C1638" t="s">
        <v>5340</v>
      </c>
      <c r="D1638" t="s">
        <v>2775</v>
      </c>
      <c r="F1638" t="s">
        <v>5517</v>
      </c>
      <c r="G1638" t="s">
        <v>2775</v>
      </c>
      <c r="H1638" t="s">
        <v>5517</v>
      </c>
      <c r="I1638" t="s">
        <v>733</v>
      </c>
      <c r="J1638">
        <v>132618920.9942306</v>
      </c>
    </row>
    <row r="1639" spans="1:10" x14ac:dyDescent="0.4">
      <c r="A1639">
        <v>210000065</v>
      </c>
      <c r="B1639" t="s">
        <v>1456</v>
      </c>
      <c r="C1639" t="s">
        <v>5340</v>
      </c>
      <c r="D1639" t="s">
        <v>2775</v>
      </c>
      <c r="F1639" t="s">
        <v>5518</v>
      </c>
      <c r="G1639" t="s">
        <v>2775</v>
      </c>
      <c r="H1639" t="s">
        <v>5518</v>
      </c>
      <c r="I1639" t="s">
        <v>733</v>
      </c>
      <c r="J1639">
        <v>602197535.3079313</v>
      </c>
    </row>
    <row r="1640" spans="1:10" x14ac:dyDescent="0.4">
      <c r="A1640">
        <v>210000065</v>
      </c>
      <c r="B1640" t="s">
        <v>1456</v>
      </c>
      <c r="C1640" t="s">
        <v>5340</v>
      </c>
      <c r="D1640" t="s">
        <v>2775</v>
      </c>
      <c r="F1640" t="s">
        <v>5519</v>
      </c>
      <c r="G1640" t="s">
        <v>2775</v>
      </c>
      <c r="H1640" t="s">
        <v>5519</v>
      </c>
      <c r="I1640" t="s">
        <v>733</v>
      </c>
      <c r="J1640">
        <v>92134193.742688522</v>
      </c>
    </row>
    <row r="1641" spans="1:10" x14ac:dyDescent="0.4">
      <c r="A1641">
        <v>210000065</v>
      </c>
      <c r="B1641" t="s">
        <v>1456</v>
      </c>
      <c r="C1641" t="s">
        <v>5340</v>
      </c>
      <c r="D1641" t="s">
        <v>2775</v>
      </c>
      <c r="F1641" t="s">
        <v>5520</v>
      </c>
      <c r="G1641" t="s">
        <v>2775</v>
      </c>
      <c r="H1641" t="s">
        <v>5520</v>
      </c>
      <c r="I1641" t="s">
        <v>733</v>
      </c>
      <c r="J1641">
        <v>91677094.081927106</v>
      </c>
    </row>
    <row r="1642" spans="1:10" x14ac:dyDescent="0.4">
      <c r="A1642">
        <v>210000065</v>
      </c>
      <c r="B1642" t="s">
        <v>1456</v>
      </c>
      <c r="C1642" t="s">
        <v>5340</v>
      </c>
      <c r="D1642" t="s">
        <v>2775</v>
      </c>
      <c r="F1642" t="s">
        <v>5521</v>
      </c>
      <c r="G1642" t="s">
        <v>2775</v>
      </c>
      <c r="H1642" t="s">
        <v>5521</v>
      </c>
      <c r="I1642" t="s">
        <v>733</v>
      </c>
      <c r="J1642">
        <v>132850153.5890933</v>
      </c>
    </row>
    <row r="1643" spans="1:10" x14ac:dyDescent="0.4">
      <c r="A1643">
        <v>210000065</v>
      </c>
      <c r="B1643" t="s">
        <v>1456</v>
      </c>
      <c r="C1643" t="s">
        <v>5340</v>
      </c>
      <c r="D1643" t="s">
        <v>2775</v>
      </c>
      <c r="F1643" t="s">
        <v>5522</v>
      </c>
      <c r="G1643" t="s">
        <v>2775</v>
      </c>
      <c r="H1643" t="s">
        <v>5522</v>
      </c>
      <c r="I1643" t="s">
        <v>733</v>
      </c>
      <c r="J1643">
        <v>951620796.53599036</v>
      </c>
    </row>
    <row r="1644" spans="1:10" x14ac:dyDescent="0.4">
      <c r="A1644">
        <v>210000065</v>
      </c>
      <c r="B1644" t="s">
        <v>1456</v>
      </c>
      <c r="C1644" t="s">
        <v>5340</v>
      </c>
      <c r="D1644" t="s">
        <v>2775</v>
      </c>
      <c r="F1644" t="s">
        <v>5523</v>
      </c>
      <c r="G1644" t="s">
        <v>2775</v>
      </c>
      <c r="H1644" t="s">
        <v>5523</v>
      </c>
      <c r="I1644" t="s">
        <v>733</v>
      </c>
      <c r="J1644">
        <v>494556397.1081453</v>
      </c>
    </row>
    <row r="1645" spans="1:10" x14ac:dyDescent="0.4">
      <c r="A1645">
        <v>210000065</v>
      </c>
      <c r="B1645" t="s">
        <v>1456</v>
      </c>
      <c r="C1645" t="s">
        <v>5340</v>
      </c>
      <c r="D1645" t="s">
        <v>2775</v>
      </c>
      <c r="F1645" t="s">
        <v>5524</v>
      </c>
      <c r="G1645" t="s">
        <v>2775</v>
      </c>
      <c r="H1645" t="s">
        <v>5524</v>
      </c>
      <c r="I1645" t="s">
        <v>733</v>
      </c>
      <c r="J1645">
        <v>635111432</v>
      </c>
    </row>
    <row r="1646" spans="1:10" x14ac:dyDescent="0.4">
      <c r="A1646">
        <v>210000065</v>
      </c>
      <c r="B1646" t="s">
        <v>1456</v>
      </c>
      <c r="C1646" t="s">
        <v>5340</v>
      </c>
      <c r="D1646" t="s">
        <v>2775</v>
      </c>
      <c r="F1646" t="s">
        <v>5525</v>
      </c>
      <c r="G1646" t="s">
        <v>2775</v>
      </c>
      <c r="H1646" t="s">
        <v>5525</v>
      </c>
      <c r="I1646" t="s">
        <v>733</v>
      </c>
      <c r="J1646">
        <v>166908448.75979599</v>
      </c>
    </row>
    <row r="1647" spans="1:10" x14ac:dyDescent="0.4">
      <c r="A1647">
        <v>210000065</v>
      </c>
      <c r="B1647" t="s">
        <v>1456</v>
      </c>
      <c r="C1647" t="s">
        <v>5340</v>
      </c>
      <c r="D1647" t="s">
        <v>2775</v>
      </c>
      <c r="F1647" t="s">
        <v>5526</v>
      </c>
      <c r="G1647" t="s">
        <v>2775</v>
      </c>
      <c r="H1647" t="s">
        <v>5526</v>
      </c>
      <c r="I1647" t="s">
        <v>733</v>
      </c>
      <c r="J1647">
        <v>327532739.8450793</v>
      </c>
    </row>
    <row r="1648" spans="1:10" x14ac:dyDescent="0.4">
      <c r="A1648">
        <v>210000065</v>
      </c>
      <c r="B1648" t="s">
        <v>1456</v>
      </c>
      <c r="C1648" t="s">
        <v>5340</v>
      </c>
      <c r="D1648" t="s">
        <v>2775</v>
      </c>
      <c r="F1648" t="s">
        <v>5527</v>
      </c>
      <c r="G1648" t="s">
        <v>2775</v>
      </c>
      <c r="H1648" t="s">
        <v>5527</v>
      </c>
      <c r="I1648" t="s">
        <v>733</v>
      </c>
      <c r="J1648">
        <v>31309307.754386589</v>
      </c>
    </row>
    <row r="1649" spans="1:10" x14ac:dyDescent="0.4">
      <c r="A1649">
        <v>210000065</v>
      </c>
      <c r="B1649" t="s">
        <v>1456</v>
      </c>
      <c r="C1649" t="s">
        <v>5340</v>
      </c>
      <c r="D1649" t="s">
        <v>2775</v>
      </c>
      <c r="F1649" t="s">
        <v>5528</v>
      </c>
      <c r="G1649" t="s">
        <v>2775</v>
      </c>
      <c r="H1649" t="s">
        <v>5528</v>
      </c>
      <c r="I1649" t="s">
        <v>733</v>
      </c>
      <c r="J1649">
        <v>1745768997.3558409</v>
      </c>
    </row>
    <row r="1650" spans="1:10" x14ac:dyDescent="0.4">
      <c r="A1650">
        <v>210000065</v>
      </c>
      <c r="B1650" t="s">
        <v>1456</v>
      </c>
      <c r="C1650" t="s">
        <v>5340</v>
      </c>
      <c r="D1650" t="s">
        <v>2775</v>
      </c>
      <c r="F1650" t="s">
        <v>5529</v>
      </c>
      <c r="G1650" t="s">
        <v>2775</v>
      </c>
      <c r="H1650" t="s">
        <v>5529</v>
      </c>
      <c r="I1650" t="s">
        <v>733</v>
      </c>
      <c r="J1650">
        <v>227980923.72422859</v>
      </c>
    </row>
    <row r="1651" spans="1:10" x14ac:dyDescent="0.4">
      <c r="A1651">
        <v>210000065</v>
      </c>
      <c r="B1651" t="s">
        <v>1456</v>
      </c>
      <c r="C1651" t="s">
        <v>5340</v>
      </c>
      <c r="D1651" t="s">
        <v>2775</v>
      </c>
      <c r="F1651" t="s">
        <v>5530</v>
      </c>
      <c r="G1651" t="s">
        <v>2775</v>
      </c>
      <c r="H1651" t="s">
        <v>5530</v>
      </c>
      <c r="I1651" t="s">
        <v>733</v>
      </c>
      <c r="J1651">
        <v>178428899.3504982</v>
      </c>
    </row>
    <row r="1652" spans="1:10" x14ac:dyDescent="0.4">
      <c r="A1652">
        <v>210000065</v>
      </c>
      <c r="B1652" t="s">
        <v>1456</v>
      </c>
      <c r="C1652" t="s">
        <v>5340</v>
      </c>
      <c r="D1652" t="s">
        <v>2775</v>
      </c>
      <c r="F1652" t="s">
        <v>5531</v>
      </c>
      <c r="G1652" t="s">
        <v>2775</v>
      </c>
      <c r="H1652" t="s">
        <v>5531</v>
      </c>
      <c r="I1652" t="s">
        <v>733</v>
      </c>
      <c r="J1652">
        <v>1195250429</v>
      </c>
    </row>
    <row r="1653" spans="1:10" x14ac:dyDescent="0.4">
      <c r="A1653">
        <v>210000065</v>
      </c>
      <c r="B1653" t="s">
        <v>1456</v>
      </c>
      <c r="C1653" t="s">
        <v>5340</v>
      </c>
      <c r="D1653" t="s">
        <v>2775</v>
      </c>
      <c r="F1653" t="s">
        <v>5532</v>
      </c>
      <c r="G1653" t="s">
        <v>2775</v>
      </c>
      <c r="H1653" t="s">
        <v>5532</v>
      </c>
      <c r="I1653" t="s">
        <v>733</v>
      </c>
      <c r="J1653">
        <v>26367628.72803821</v>
      </c>
    </row>
    <row r="1654" spans="1:10" x14ac:dyDescent="0.4">
      <c r="A1654">
        <v>210000065</v>
      </c>
      <c r="B1654" t="s">
        <v>1456</v>
      </c>
      <c r="C1654" t="s">
        <v>5340</v>
      </c>
      <c r="D1654" t="s">
        <v>2775</v>
      </c>
      <c r="F1654" t="s">
        <v>4855</v>
      </c>
      <c r="G1654" t="s">
        <v>2775</v>
      </c>
      <c r="H1654" t="s">
        <v>4855</v>
      </c>
      <c r="I1654" t="s">
        <v>733</v>
      </c>
      <c r="J1654">
        <v>2656087778.5560522</v>
      </c>
    </row>
    <row r="1655" spans="1:10" x14ac:dyDescent="0.4">
      <c r="A1655">
        <v>210000065</v>
      </c>
      <c r="B1655" t="s">
        <v>1456</v>
      </c>
      <c r="C1655" t="s">
        <v>5340</v>
      </c>
      <c r="D1655" t="s">
        <v>2775</v>
      </c>
      <c r="F1655" t="s">
        <v>5533</v>
      </c>
      <c r="G1655" t="s">
        <v>2775</v>
      </c>
      <c r="H1655" t="s">
        <v>5533</v>
      </c>
      <c r="I1655" t="s">
        <v>733</v>
      </c>
      <c r="J1655">
        <v>1797793227.0043221</v>
      </c>
    </row>
    <row r="1656" spans="1:10" x14ac:dyDescent="0.4">
      <c r="A1656">
        <v>210000065</v>
      </c>
      <c r="B1656" t="s">
        <v>1456</v>
      </c>
      <c r="C1656" t="s">
        <v>5340</v>
      </c>
      <c r="D1656" t="s">
        <v>2775</v>
      </c>
      <c r="F1656" t="s">
        <v>5534</v>
      </c>
      <c r="G1656" t="s">
        <v>2775</v>
      </c>
      <c r="H1656" t="s">
        <v>5534</v>
      </c>
      <c r="I1656" t="s">
        <v>733</v>
      </c>
      <c r="J1656">
        <v>2271454968.9870839</v>
      </c>
    </row>
    <row r="1657" spans="1:10" x14ac:dyDescent="0.4">
      <c r="A1657">
        <v>210000065</v>
      </c>
      <c r="B1657" t="s">
        <v>1456</v>
      </c>
      <c r="C1657" t="s">
        <v>5340</v>
      </c>
      <c r="D1657" t="s">
        <v>2775</v>
      </c>
      <c r="F1657" t="s">
        <v>5535</v>
      </c>
      <c r="G1657" t="s">
        <v>2775</v>
      </c>
      <c r="H1657" t="s">
        <v>5535</v>
      </c>
      <c r="I1657" t="s">
        <v>733</v>
      </c>
      <c r="J1657">
        <v>146853302.4201211</v>
      </c>
    </row>
    <row r="1658" spans="1:10" x14ac:dyDescent="0.4">
      <c r="A1658">
        <v>210000065</v>
      </c>
      <c r="B1658" t="s">
        <v>1456</v>
      </c>
      <c r="C1658" t="s">
        <v>5340</v>
      </c>
      <c r="D1658" t="s">
        <v>2775</v>
      </c>
      <c r="F1658" t="s">
        <v>5536</v>
      </c>
      <c r="G1658" t="s">
        <v>2775</v>
      </c>
      <c r="H1658" t="s">
        <v>5536</v>
      </c>
      <c r="I1658" t="s">
        <v>733</v>
      </c>
      <c r="J1658">
        <v>65023171010.742203</v>
      </c>
    </row>
    <row r="1659" spans="1:10" x14ac:dyDescent="0.4">
      <c r="A1659">
        <v>210000065</v>
      </c>
      <c r="B1659" t="s">
        <v>1456</v>
      </c>
      <c r="C1659" t="s">
        <v>5340</v>
      </c>
      <c r="D1659" t="s">
        <v>2775</v>
      </c>
      <c r="F1659" t="s">
        <v>5537</v>
      </c>
      <c r="G1659" t="s">
        <v>2775</v>
      </c>
      <c r="H1659" t="s">
        <v>5537</v>
      </c>
      <c r="I1659" t="s">
        <v>733</v>
      </c>
      <c r="J1659">
        <v>132317019.7210443</v>
      </c>
    </row>
    <row r="1660" spans="1:10" x14ac:dyDescent="0.4">
      <c r="A1660">
        <v>210000065</v>
      </c>
      <c r="B1660" t="s">
        <v>1456</v>
      </c>
      <c r="C1660" t="s">
        <v>5340</v>
      </c>
      <c r="D1660" t="s">
        <v>2775</v>
      </c>
      <c r="F1660" t="s">
        <v>5538</v>
      </c>
      <c r="G1660" t="s">
        <v>2775</v>
      </c>
      <c r="H1660" t="s">
        <v>5538</v>
      </c>
      <c r="I1660" t="s">
        <v>733</v>
      </c>
      <c r="J1660">
        <v>3590705579.8913212</v>
      </c>
    </row>
    <row r="1661" spans="1:10" x14ac:dyDescent="0.4">
      <c r="A1661">
        <v>210000065</v>
      </c>
      <c r="B1661" t="s">
        <v>1456</v>
      </c>
      <c r="C1661" t="s">
        <v>5340</v>
      </c>
      <c r="D1661" t="s">
        <v>2775</v>
      </c>
      <c r="F1661" t="s">
        <v>5539</v>
      </c>
      <c r="G1661" t="s">
        <v>2775</v>
      </c>
      <c r="H1661" t="s">
        <v>5539</v>
      </c>
      <c r="I1661" t="s">
        <v>733</v>
      </c>
      <c r="J1661">
        <v>197757215.46028659</v>
      </c>
    </row>
    <row r="1662" spans="1:10" x14ac:dyDescent="0.4">
      <c r="A1662">
        <v>210000065</v>
      </c>
      <c r="B1662" t="s">
        <v>1456</v>
      </c>
      <c r="C1662" t="s">
        <v>5340</v>
      </c>
      <c r="D1662" t="s">
        <v>2775</v>
      </c>
      <c r="F1662" t="s">
        <v>5540</v>
      </c>
      <c r="G1662" t="s">
        <v>2775</v>
      </c>
      <c r="H1662" t="s">
        <v>5540</v>
      </c>
      <c r="I1662" t="s">
        <v>733</v>
      </c>
      <c r="J1662">
        <v>37172687.364687122</v>
      </c>
    </row>
    <row r="1663" spans="1:10" x14ac:dyDescent="0.4">
      <c r="A1663">
        <v>210000065</v>
      </c>
      <c r="B1663" t="s">
        <v>1456</v>
      </c>
      <c r="C1663" t="s">
        <v>5340</v>
      </c>
      <c r="D1663" t="s">
        <v>2775</v>
      </c>
      <c r="F1663" t="s">
        <v>5541</v>
      </c>
      <c r="G1663" t="s">
        <v>2775</v>
      </c>
      <c r="H1663" t="s">
        <v>5541</v>
      </c>
      <c r="I1663" t="s">
        <v>733</v>
      </c>
      <c r="J1663">
        <v>438637710.90330797</v>
      </c>
    </row>
    <row r="1664" spans="1:10" x14ac:dyDescent="0.4">
      <c r="A1664">
        <v>210000065</v>
      </c>
      <c r="B1664" t="s">
        <v>1456</v>
      </c>
      <c r="C1664" t="s">
        <v>5340</v>
      </c>
      <c r="D1664" t="s">
        <v>2775</v>
      </c>
      <c r="F1664" t="s">
        <v>5542</v>
      </c>
      <c r="G1664" t="s">
        <v>2775</v>
      </c>
      <c r="H1664" t="s">
        <v>5542</v>
      </c>
      <c r="I1664" t="s">
        <v>733</v>
      </c>
      <c r="J1664">
        <v>1125033579.5258701</v>
      </c>
    </row>
    <row r="1665" spans="1:10" x14ac:dyDescent="0.4">
      <c r="A1665">
        <v>210000065</v>
      </c>
      <c r="B1665" t="s">
        <v>1456</v>
      </c>
      <c r="C1665" t="s">
        <v>5340</v>
      </c>
      <c r="D1665" t="s">
        <v>2775</v>
      </c>
      <c r="F1665" t="s">
        <v>5543</v>
      </c>
      <c r="G1665" t="s">
        <v>2775</v>
      </c>
      <c r="H1665" t="s">
        <v>5543</v>
      </c>
      <c r="I1665" t="s">
        <v>733</v>
      </c>
      <c r="J1665">
        <v>9731908.4529148899</v>
      </c>
    </row>
    <row r="1666" spans="1:10" x14ac:dyDescent="0.4">
      <c r="A1666">
        <v>210000065</v>
      </c>
      <c r="B1666" t="s">
        <v>1456</v>
      </c>
      <c r="C1666" t="s">
        <v>5340</v>
      </c>
      <c r="D1666" t="s">
        <v>2775</v>
      </c>
      <c r="F1666" t="s">
        <v>5544</v>
      </c>
      <c r="G1666" t="s">
        <v>2775</v>
      </c>
      <c r="H1666" t="s">
        <v>5544</v>
      </c>
      <c r="I1666" t="s">
        <v>733</v>
      </c>
      <c r="J1666">
        <v>100986199.2417859</v>
      </c>
    </row>
    <row r="1667" spans="1:10" x14ac:dyDescent="0.4">
      <c r="A1667">
        <v>210000065</v>
      </c>
      <c r="B1667" t="s">
        <v>1456</v>
      </c>
      <c r="C1667" t="s">
        <v>5340</v>
      </c>
      <c r="D1667" t="s">
        <v>2775</v>
      </c>
      <c r="F1667" t="s">
        <v>5545</v>
      </c>
      <c r="G1667" t="s">
        <v>2775</v>
      </c>
      <c r="H1667" t="s">
        <v>5545</v>
      </c>
      <c r="I1667" t="s">
        <v>733</v>
      </c>
      <c r="J1667">
        <v>1228347586.4878891</v>
      </c>
    </row>
    <row r="1668" spans="1:10" x14ac:dyDescent="0.4">
      <c r="A1668">
        <v>210000065</v>
      </c>
      <c r="B1668" t="s">
        <v>1456</v>
      </c>
      <c r="C1668" t="s">
        <v>5340</v>
      </c>
      <c r="D1668" t="s">
        <v>2775</v>
      </c>
      <c r="F1668" t="s">
        <v>5546</v>
      </c>
      <c r="G1668" t="s">
        <v>2775</v>
      </c>
      <c r="H1668" t="s">
        <v>5546</v>
      </c>
      <c r="I1668" t="s">
        <v>733</v>
      </c>
      <c r="J1668">
        <v>3370866462.7551179</v>
      </c>
    </row>
    <row r="1669" spans="1:10" x14ac:dyDescent="0.4">
      <c r="A1669">
        <v>210000065</v>
      </c>
      <c r="B1669" t="s">
        <v>1456</v>
      </c>
      <c r="C1669" t="s">
        <v>5340</v>
      </c>
      <c r="D1669" t="s">
        <v>2775</v>
      </c>
      <c r="F1669" t="s">
        <v>4223</v>
      </c>
      <c r="G1669" t="s">
        <v>2775</v>
      </c>
      <c r="H1669" t="s">
        <v>4223</v>
      </c>
      <c r="I1669" t="s">
        <v>733</v>
      </c>
      <c r="J1669">
        <v>184695390.3535246</v>
      </c>
    </row>
    <row r="1670" spans="1:10" x14ac:dyDescent="0.4">
      <c r="A1670">
        <v>210000065</v>
      </c>
      <c r="B1670" t="s">
        <v>1456</v>
      </c>
      <c r="C1670" t="s">
        <v>5340</v>
      </c>
      <c r="D1670" t="s">
        <v>2775</v>
      </c>
      <c r="F1670" t="s">
        <v>5547</v>
      </c>
      <c r="G1670" t="s">
        <v>2775</v>
      </c>
      <c r="H1670" t="s">
        <v>5547</v>
      </c>
      <c r="I1670" t="s">
        <v>733</v>
      </c>
      <c r="J1670">
        <v>468972814.11783028</v>
      </c>
    </row>
    <row r="1671" spans="1:10" x14ac:dyDescent="0.4">
      <c r="A1671">
        <v>210000065</v>
      </c>
      <c r="B1671" t="s">
        <v>1456</v>
      </c>
      <c r="C1671" t="s">
        <v>5340</v>
      </c>
      <c r="D1671" t="s">
        <v>2775</v>
      </c>
      <c r="F1671" t="s">
        <v>5548</v>
      </c>
      <c r="G1671" t="s">
        <v>2775</v>
      </c>
      <c r="H1671" t="s">
        <v>5548</v>
      </c>
      <c r="I1671" t="s">
        <v>733</v>
      </c>
      <c r="J1671">
        <v>316554658.16748041</v>
      </c>
    </row>
    <row r="1672" spans="1:10" x14ac:dyDescent="0.4">
      <c r="A1672">
        <v>210000065</v>
      </c>
      <c r="B1672" t="s">
        <v>1456</v>
      </c>
      <c r="C1672" t="s">
        <v>5340</v>
      </c>
      <c r="D1672" t="s">
        <v>2775</v>
      </c>
      <c r="F1672" t="s">
        <v>5549</v>
      </c>
      <c r="G1672" t="s">
        <v>2775</v>
      </c>
      <c r="H1672" t="s">
        <v>5549</v>
      </c>
      <c r="I1672" t="s">
        <v>733</v>
      </c>
      <c r="J1672">
        <v>13183814.364019111</v>
      </c>
    </row>
    <row r="1673" spans="1:10" x14ac:dyDescent="0.4">
      <c r="A1673">
        <v>210000065</v>
      </c>
      <c r="B1673" t="s">
        <v>1456</v>
      </c>
      <c r="C1673" t="s">
        <v>5340</v>
      </c>
      <c r="D1673" t="s">
        <v>2775</v>
      </c>
      <c r="F1673" t="s">
        <v>5550</v>
      </c>
      <c r="G1673" t="s">
        <v>2775</v>
      </c>
      <c r="H1673" t="s">
        <v>5550</v>
      </c>
      <c r="I1673" t="s">
        <v>733</v>
      </c>
      <c r="J1673">
        <v>211894354.49794361</v>
      </c>
    </row>
    <row r="1674" spans="1:10" x14ac:dyDescent="0.4">
      <c r="A1674">
        <v>210000065</v>
      </c>
      <c r="B1674" t="s">
        <v>1456</v>
      </c>
      <c r="C1674" t="s">
        <v>5340</v>
      </c>
      <c r="D1674" t="s">
        <v>2775</v>
      </c>
      <c r="F1674" t="s">
        <v>5551</v>
      </c>
      <c r="G1674" t="s">
        <v>2775</v>
      </c>
      <c r="H1674" t="s">
        <v>5551</v>
      </c>
      <c r="I1674" t="s">
        <v>733</v>
      </c>
      <c r="J1674">
        <v>74989445.46363914</v>
      </c>
    </row>
    <row r="1675" spans="1:10" x14ac:dyDescent="0.4">
      <c r="A1675">
        <v>210000065</v>
      </c>
      <c r="B1675" t="s">
        <v>1456</v>
      </c>
      <c r="C1675" t="s">
        <v>5340</v>
      </c>
      <c r="D1675" t="s">
        <v>2775</v>
      </c>
      <c r="F1675" t="s">
        <v>5552</v>
      </c>
      <c r="G1675" t="s">
        <v>2775</v>
      </c>
      <c r="H1675" t="s">
        <v>5552</v>
      </c>
      <c r="I1675" t="s">
        <v>733</v>
      </c>
      <c r="J1675">
        <v>11183774148.34977</v>
      </c>
    </row>
    <row r="1676" spans="1:10" x14ac:dyDescent="0.4">
      <c r="A1676">
        <v>210000065</v>
      </c>
      <c r="B1676" t="s">
        <v>1456</v>
      </c>
      <c r="C1676" t="s">
        <v>5340</v>
      </c>
      <c r="D1676" t="s">
        <v>2775</v>
      </c>
      <c r="F1676" t="s">
        <v>5553</v>
      </c>
      <c r="G1676" t="s">
        <v>2775</v>
      </c>
      <c r="H1676" t="s">
        <v>5553</v>
      </c>
      <c r="I1676" t="s">
        <v>733</v>
      </c>
      <c r="J1676">
        <v>150014369.79411131</v>
      </c>
    </row>
    <row r="1677" spans="1:10" x14ac:dyDescent="0.4">
      <c r="A1677">
        <v>210000065</v>
      </c>
      <c r="B1677" t="s">
        <v>1456</v>
      </c>
      <c r="C1677" t="s">
        <v>5340</v>
      </c>
      <c r="D1677" t="s">
        <v>2775</v>
      </c>
      <c r="F1677" t="s">
        <v>5554</v>
      </c>
      <c r="G1677" t="s">
        <v>2775</v>
      </c>
      <c r="H1677" t="s">
        <v>5554</v>
      </c>
      <c r="I1677" t="s">
        <v>733</v>
      </c>
      <c r="J1677">
        <v>3803694237.7576232</v>
      </c>
    </row>
    <row r="1678" spans="1:10" x14ac:dyDescent="0.4">
      <c r="A1678">
        <v>210000065</v>
      </c>
      <c r="B1678" t="s">
        <v>1456</v>
      </c>
      <c r="C1678" t="s">
        <v>5340</v>
      </c>
      <c r="D1678" t="s">
        <v>2775</v>
      </c>
      <c r="F1678" t="s">
        <v>5555</v>
      </c>
      <c r="G1678" t="s">
        <v>2775</v>
      </c>
      <c r="H1678" t="s">
        <v>5555</v>
      </c>
      <c r="I1678" t="s">
        <v>733</v>
      </c>
      <c r="J1678">
        <v>535286698.0514946</v>
      </c>
    </row>
    <row r="1679" spans="1:10" x14ac:dyDescent="0.4">
      <c r="A1679">
        <v>210000065</v>
      </c>
      <c r="B1679" t="s">
        <v>1456</v>
      </c>
      <c r="C1679" t="s">
        <v>5340</v>
      </c>
      <c r="D1679" t="s">
        <v>2775</v>
      </c>
      <c r="F1679" t="s">
        <v>5556</v>
      </c>
      <c r="G1679" t="s">
        <v>2775</v>
      </c>
      <c r="H1679" t="s">
        <v>5556</v>
      </c>
      <c r="I1679" t="s">
        <v>733</v>
      </c>
      <c r="J1679">
        <v>2191652394.1365352</v>
      </c>
    </row>
    <row r="1680" spans="1:10" x14ac:dyDescent="0.4">
      <c r="A1680">
        <v>210000065</v>
      </c>
      <c r="B1680" t="s">
        <v>1456</v>
      </c>
      <c r="C1680" t="s">
        <v>5340</v>
      </c>
      <c r="D1680" t="s">
        <v>2775</v>
      </c>
      <c r="F1680" t="s">
        <v>5557</v>
      </c>
      <c r="G1680" t="s">
        <v>2775</v>
      </c>
      <c r="H1680" t="s">
        <v>5557</v>
      </c>
      <c r="I1680" t="s">
        <v>733</v>
      </c>
      <c r="J1680">
        <v>111503852.0325367</v>
      </c>
    </row>
    <row r="1681" spans="1:10" x14ac:dyDescent="0.4">
      <c r="A1681">
        <v>210000065</v>
      </c>
      <c r="B1681" t="s">
        <v>1456</v>
      </c>
      <c r="C1681" t="s">
        <v>5340</v>
      </c>
      <c r="D1681" t="s">
        <v>2775</v>
      </c>
      <c r="F1681" t="s">
        <v>5257</v>
      </c>
      <c r="G1681" t="s">
        <v>2775</v>
      </c>
      <c r="H1681" t="s">
        <v>5257</v>
      </c>
      <c r="I1681" t="s">
        <v>733</v>
      </c>
      <c r="J1681">
        <v>934547168.73388362</v>
      </c>
    </row>
    <row r="1682" spans="1:10" x14ac:dyDescent="0.4">
      <c r="A1682">
        <v>210000065</v>
      </c>
      <c r="B1682" t="s">
        <v>1456</v>
      </c>
      <c r="C1682" t="s">
        <v>5340</v>
      </c>
      <c r="D1682" t="s">
        <v>2775</v>
      </c>
      <c r="F1682" t="s">
        <v>5558</v>
      </c>
      <c r="G1682" t="s">
        <v>2775</v>
      </c>
      <c r="H1682" t="s">
        <v>5558</v>
      </c>
      <c r="I1682" t="s">
        <v>733</v>
      </c>
      <c r="J1682">
        <v>437743855.1983881</v>
      </c>
    </row>
    <row r="1683" spans="1:10" x14ac:dyDescent="0.4">
      <c r="A1683">
        <v>210000065</v>
      </c>
      <c r="B1683" t="s">
        <v>1456</v>
      </c>
      <c r="C1683" t="s">
        <v>5340</v>
      </c>
      <c r="D1683" t="s">
        <v>2775</v>
      </c>
      <c r="F1683" t="s">
        <v>5559</v>
      </c>
      <c r="G1683" t="s">
        <v>2775</v>
      </c>
      <c r="H1683" t="s">
        <v>5559</v>
      </c>
      <c r="I1683" t="s">
        <v>733</v>
      </c>
      <c r="J1683">
        <v>227985521.5201413</v>
      </c>
    </row>
    <row r="1684" spans="1:10" x14ac:dyDescent="0.4">
      <c r="A1684">
        <v>210000065</v>
      </c>
      <c r="B1684" t="s">
        <v>1456</v>
      </c>
      <c r="C1684" t="s">
        <v>5340</v>
      </c>
      <c r="D1684" t="s">
        <v>2775</v>
      </c>
      <c r="F1684" t="s">
        <v>5560</v>
      </c>
      <c r="G1684" t="s">
        <v>2775</v>
      </c>
      <c r="H1684" t="s">
        <v>5560</v>
      </c>
      <c r="I1684" t="s">
        <v>733</v>
      </c>
      <c r="J1684">
        <v>13183814.364019111</v>
      </c>
    </row>
    <row r="1685" spans="1:10" x14ac:dyDescent="0.4">
      <c r="A1685">
        <v>210000065</v>
      </c>
      <c r="B1685" t="s">
        <v>1456</v>
      </c>
      <c r="C1685" t="s">
        <v>5340</v>
      </c>
      <c r="D1685" t="s">
        <v>2775</v>
      </c>
      <c r="F1685" t="s">
        <v>5561</v>
      </c>
      <c r="G1685" t="s">
        <v>2775</v>
      </c>
      <c r="H1685" t="s">
        <v>5561</v>
      </c>
      <c r="I1685" t="s">
        <v>733</v>
      </c>
      <c r="J1685">
        <v>6140963021.9751501</v>
      </c>
    </row>
    <row r="1686" spans="1:10" x14ac:dyDescent="0.4">
      <c r="A1686">
        <v>210000065</v>
      </c>
      <c r="B1686" t="s">
        <v>1456</v>
      </c>
      <c r="C1686" t="s">
        <v>5340</v>
      </c>
      <c r="D1686" t="s">
        <v>2775</v>
      </c>
      <c r="F1686" t="s">
        <v>5562</v>
      </c>
      <c r="G1686" t="s">
        <v>2775</v>
      </c>
      <c r="H1686" t="s">
        <v>5562</v>
      </c>
      <c r="I1686" t="s">
        <v>733</v>
      </c>
      <c r="J1686">
        <v>743453747.29374242</v>
      </c>
    </row>
    <row r="1687" spans="1:10" x14ac:dyDescent="0.4">
      <c r="A1687">
        <v>210000065</v>
      </c>
      <c r="B1687" t="s">
        <v>1456</v>
      </c>
      <c r="C1687" t="s">
        <v>5340</v>
      </c>
      <c r="D1687" t="s">
        <v>2775</v>
      </c>
      <c r="F1687" t="s">
        <v>5563</v>
      </c>
      <c r="G1687" t="s">
        <v>2775</v>
      </c>
      <c r="H1687" t="s">
        <v>5563</v>
      </c>
      <c r="I1687" t="s">
        <v>733</v>
      </c>
      <c r="J1687">
        <v>37025124.103940614</v>
      </c>
    </row>
    <row r="1688" spans="1:10" x14ac:dyDescent="0.4">
      <c r="A1688">
        <v>210000065</v>
      </c>
      <c r="B1688" t="s">
        <v>1456</v>
      </c>
      <c r="C1688" t="s">
        <v>5340</v>
      </c>
      <c r="D1688" t="s">
        <v>2775</v>
      </c>
      <c r="F1688" t="s">
        <v>5564</v>
      </c>
      <c r="G1688" t="s">
        <v>2775</v>
      </c>
      <c r="H1688" t="s">
        <v>5564</v>
      </c>
      <c r="I1688" t="s">
        <v>733</v>
      </c>
      <c r="J1688">
        <v>1267898079.2525411</v>
      </c>
    </row>
    <row r="1689" spans="1:10" x14ac:dyDescent="0.4">
      <c r="A1689">
        <v>210000065</v>
      </c>
      <c r="B1689" t="s">
        <v>1456</v>
      </c>
      <c r="C1689" t="s">
        <v>5340</v>
      </c>
      <c r="D1689" t="s">
        <v>2775</v>
      </c>
      <c r="F1689" t="s">
        <v>5565</v>
      </c>
      <c r="G1689" t="s">
        <v>2775</v>
      </c>
      <c r="H1689" t="s">
        <v>5565</v>
      </c>
      <c r="I1689" t="s">
        <v>733</v>
      </c>
      <c r="J1689">
        <v>63121796.971692987</v>
      </c>
    </row>
    <row r="1690" spans="1:10" x14ac:dyDescent="0.4">
      <c r="A1690">
        <v>210000065</v>
      </c>
      <c r="B1690" t="s">
        <v>1456</v>
      </c>
      <c r="C1690" t="s">
        <v>5340</v>
      </c>
      <c r="D1690" t="s">
        <v>2775</v>
      </c>
      <c r="F1690" t="s">
        <v>5566</v>
      </c>
      <c r="G1690" t="s">
        <v>2775</v>
      </c>
      <c r="H1690" t="s">
        <v>5566</v>
      </c>
      <c r="I1690" t="s">
        <v>733</v>
      </c>
      <c r="J1690">
        <v>1621785455.911938</v>
      </c>
    </row>
    <row r="1691" spans="1:10" x14ac:dyDescent="0.4">
      <c r="A1691">
        <v>210000065</v>
      </c>
      <c r="B1691" t="s">
        <v>1456</v>
      </c>
      <c r="C1691" t="s">
        <v>5340</v>
      </c>
      <c r="D1691" t="s">
        <v>2775</v>
      </c>
      <c r="F1691" t="s">
        <v>5567</v>
      </c>
      <c r="G1691" t="s">
        <v>2775</v>
      </c>
      <c r="H1691" t="s">
        <v>5567</v>
      </c>
      <c r="I1691" t="s">
        <v>733</v>
      </c>
      <c r="J1691">
        <v>1197369587.112077</v>
      </c>
    </row>
    <row r="1692" spans="1:10" x14ac:dyDescent="0.4">
      <c r="A1692">
        <v>210000065</v>
      </c>
      <c r="B1692" t="s">
        <v>1456</v>
      </c>
      <c r="C1692" t="s">
        <v>5340</v>
      </c>
      <c r="D1692" t="s">
        <v>2775</v>
      </c>
      <c r="F1692" t="s">
        <v>5568</v>
      </c>
      <c r="G1692" t="s">
        <v>2775</v>
      </c>
      <c r="H1692" t="s">
        <v>5568</v>
      </c>
      <c r="I1692" t="s">
        <v>733</v>
      </c>
      <c r="J1692">
        <v>1080646345.744637</v>
      </c>
    </row>
    <row r="1693" spans="1:10" x14ac:dyDescent="0.4">
      <c r="A1693">
        <v>210000065</v>
      </c>
      <c r="B1693" t="s">
        <v>1456</v>
      </c>
      <c r="C1693" t="s">
        <v>5340</v>
      </c>
      <c r="D1693" t="s">
        <v>2775</v>
      </c>
      <c r="F1693" t="s">
        <v>5569</v>
      </c>
      <c r="G1693" t="s">
        <v>2775</v>
      </c>
      <c r="H1693" t="s">
        <v>5569</v>
      </c>
      <c r="I1693" t="s">
        <v>733</v>
      </c>
      <c r="J1693">
        <v>905641485.18038642</v>
      </c>
    </row>
    <row r="1694" spans="1:10" x14ac:dyDescent="0.4">
      <c r="A1694">
        <v>210000065</v>
      </c>
      <c r="B1694" t="s">
        <v>1456</v>
      </c>
      <c r="C1694" t="s">
        <v>5340</v>
      </c>
      <c r="D1694" t="s">
        <v>2775</v>
      </c>
      <c r="F1694" t="s">
        <v>5570</v>
      </c>
      <c r="G1694" t="s">
        <v>2775</v>
      </c>
      <c r="H1694" t="s">
        <v>5570</v>
      </c>
      <c r="I1694" t="s">
        <v>733</v>
      </c>
      <c r="J1694">
        <v>130011046</v>
      </c>
    </row>
    <row r="1695" spans="1:10" x14ac:dyDescent="0.4">
      <c r="A1695">
        <v>210000065</v>
      </c>
      <c r="B1695" t="s">
        <v>1456</v>
      </c>
      <c r="C1695" t="s">
        <v>5340</v>
      </c>
      <c r="D1695" t="s">
        <v>2775</v>
      </c>
      <c r="F1695" t="s">
        <v>5571</v>
      </c>
      <c r="G1695" t="s">
        <v>2775</v>
      </c>
      <c r="H1695" t="s">
        <v>5571</v>
      </c>
      <c r="I1695" t="s">
        <v>733</v>
      </c>
      <c r="J1695">
        <v>179455007.75408849</v>
      </c>
    </row>
    <row r="1696" spans="1:10" x14ac:dyDescent="0.4">
      <c r="A1696">
        <v>210000065</v>
      </c>
      <c r="B1696" t="s">
        <v>1456</v>
      </c>
      <c r="C1696" t="s">
        <v>5340</v>
      </c>
      <c r="D1696" t="s">
        <v>2775</v>
      </c>
      <c r="F1696" t="s">
        <v>5572</v>
      </c>
      <c r="G1696" t="s">
        <v>2775</v>
      </c>
      <c r="H1696" t="s">
        <v>5572</v>
      </c>
      <c r="I1696" t="s">
        <v>733</v>
      </c>
      <c r="J1696">
        <v>2320524014.2154789</v>
      </c>
    </row>
    <row r="1697" spans="1:10" x14ac:dyDescent="0.4">
      <c r="A1697">
        <v>210000065</v>
      </c>
      <c r="B1697" t="s">
        <v>1456</v>
      </c>
      <c r="C1697" t="s">
        <v>5340</v>
      </c>
      <c r="D1697" t="s">
        <v>2775</v>
      </c>
      <c r="F1697" t="s">
        <v>5573</v>
      </c>
      <c r="G1697" t="s">
        <v>2775</v>
      </c>
      <c r="H1697" t="s">
        <v>5573</v>
      </c>
      <c r="I1697" t="s">
        <v>733</v>
      </c>
      <c r="J1697">
        <v>128516666</v>
      </c>
    </row>
    <row r="1698" spans="1:10" x14ac:dyDescent="0.4">
      <c r="A1698">
        <v>210000065</v>
      </c>
      <c r="B1698" t="s">
        <v>1456</v>
      </c>
      <c r="C1698" t="s">
        <v>5340</v>
      </c>
      <c r="D1698" t="s">
        <v>2775</v>
      </c>
      <c r="F1698" t="s">
        <v>5574</v>
      </c>
      <c r="G1698" t="s">
        <v>2775</v>
      </c>
      <c r="H1698" t="s">
        <v>5574</v>
      </c>
      <c r="I1698" t="s">
        <v>733</v>
      </c>
      <c r="J1698">
        <v>162067528.18538111</v>
      </c>
    </row>
    <row r="1699" spans="1:10" x14ac:dyDescent="0.4">
      <c r="A1699">
        <v>210000065</v>
      </c>
      <c r="B1699" t="s">
        <v>1456</v>
      </c>
      <c r="C1699" t="s">
        <v>5340</v>
      </c>
      <c r="D1699" t="s">
        <v>2775</v>
      </c>
      <c r="F1699" t="s">
        <v>5575</v>
      </c>
      <c r="G1699" t="s">
        <v>2775</v>
      </c>
      <c r="H1699" t="s">
        <v>5575</v>
      </c>
      <c r="I1699" t="s">
        <v>733</v>
      </c>
      <c r="J1699">
        <v>565960178.77480686</v>
      </c>
    </row>
    <row r="1700" spans="1:10" x14ac:dyDescent="0.4">
      <c r="A1700">
        <v>210000065</v>
      </c>
      <c r="B1700" t="s">
        <v>1456</v>
      </c>
      <c r="C1700" t="s">
        <v>5340</v>
      </c>
      <c r="D1700" t="s">
        <v>2775</v>
      </c>
      <c r="F1700" t="s">
        <v>5576</v>
      </c>
      <c r="G1700" t="s">
        <v>2775</v>
      </c>
      <c r="H1700" t="s">
        <v>5576</v>
      </c>
      <c r="I1700" t="s">
        <v>733</v>
      </c>
      <c r="J1700">
        <v>282512423.97162211</v>
      </c>
    </row>
    <row r="1701" spans="1:10" x14ac:dyDescent="0.4">
      <c r="A1701">
        <v>210000065</v>
      </c>
      <c r="B1701" t="s">
        <v>1456</v>
      </c>
      <c r="C1701" t="s">
        <v>5340</v>
      </c>
      <c r="D1701" t="s">
        <v>2775</v>
      </c>
      <c r="F1701" t="s">
        <v>5577</v>
      </c>
      <c r="G1701" t="s">
        <v>2775</v>
      </c>
      <c r="H1701" t="s">
        <v>5577</v>
      </c>
      <c r="I1701" t="s">
        <v>733</v>
      </c>
      <c r="J1701">
        <v>1288601405.860359</v>
      </c>
    </row>
    <row r="1702" spans="1:10" x14ac:dyDescent="0.4">
      <c r="A1702">
        <v>210000065</v>
      </c>
      <c r="B1702" t="s">
        <v>1456</v>
      </c>
      <c r="C1702" t="s">
        <v>5340</v>
      </c>
      <c r="D1702" t="s">
        <v>2775</v>
      </c>
      <c r="F1702" t="s">
        <v>5578</v>
      </c>
      <c r="G1702" t="s">
        <v>2775</v>
      </c>
      <c r="H1702" t="s">
        <v>5578</v>
      </c>
      <c r="I1702" t="s">
        <v>733</v>
      </c>
      <c r="J1702">
        <v>7460517815.0629101</v>
      </c>
    </row>
    <row r="1703" spans="1:10" x14ac:dyDescent="0.4">
      <c r="A1703">
        <v>210000065</v>
      </c>
      <c r="B1703" t="s">
        <v>1456</v>
      </c>
      <c r="C1703" t="s">
        <v>5340</v>
      </c>
      <c r="D1703" t="s">
        <v>2775</v>
      </c>
      <c r="F1703" t="s">
        <v>5579</v>
      </c>
      <c r="G1703" t="s">
        <v>2775</v>
      </c>
      <c r="H1703" t="s">
        <v>5579</v>
      </c>
      <c r="I1703" t="s">
        <v>733</v>
      </c>
      <c r="J1703">
        <v>3424306565.577456</v>
      </c>
    </row>
    <row r="1704" spans="1:10" x14ac:dyDescent="0.4">
      <c r="A1704">
        <v>210000065</v>
      </c>
      <c r="B1704" t="s">
        <v>1456</v>
      </c>
      <c r="C1704" t="s">
        <v>5340</v>
      </c>
      <c r="D1704" t="s">
        <v>2775</v>
      </c>
      <c r="F1704" t="s">
        <v>5580</v>
      </c>
      <c r="G1704" t="s">
        <v>2775</v>
      </c>
      <c r="H1704" t="s">
        <v>5580</v>
      </c>
      <c r="I1704" t="s">
        <v>733</v>
      </c>
      <c r="J1704">
        <v>494639727</v>
      </c>
    </row>
    <row r="1705" spans="1:10" x14ac:dyDescent="0.4">
      <c r="A1705">
        <v>210000065</v>
      </c>
      <c r="B1705" t="s">
        <v>1456</v>
      </c>
      <c r="C1705" t="s">
        <v>5340</v>
      </c>
      <c r="D1705" t="s">
        <v>2775</v>
      </c>
      <c r="F1705" t="s">
        <v>5581</v>
      </c>
      <c r="G1705" t="s">
        <v>2775</v>
      </c>
      <c r="H1705" t="s">
        <v>5581</v>
      </c>
      <c r="I1705" t="s">
        <v>733</v>
      </c>
      <c r="J1705">
        <v>4209476767.2816448</v>
      </c>
    </row>
    <row r="1706" spans="1:10" x14ac:dyDescent="0.4">
      <c r="A1706">
        <v>210000065</v>
      </c>
      <c r="B1706" t="s">
        <v>1456</v>
      </c>
      <c r="C1706" t="s">
        <v>5340</v>
      </c>
      <c r="D1706" t="s">
        <v>2775</v>
      </c>
      <c r="F1706" t="s">
        <v>5582</v>
      </c>
      <c r="G1706" t="s">
        <v>2775</v>
      </c>
      <c r="H1706" t="s">
        <v>5582</v>
      </c>
      <c r="I1706" t="s">
        <v>733</v>
      </c>
      <c r="J1706">
        <v>4470062048.4361343</v>
      </c>
    </row>
    <row r="1707" spans="1:10" x14ac:dyDescent="0.4">
      <c r="A1707">
        <v>210000065</v>
      </c>
      <c r="B1707" t="s">
        <v>1456</v>
      </c>
      <c r="C1707" t="s">
        <v>5340</v>
      </c>
      <c r="D1707" t="s">
        <v>2775</v>
      </c>
      <c r="F1707" t="s">
        <v>5583</v>
      </c>
      <c r="G1707" t="s">
        <v>2775</v>
      </c>
      <c r="H1707" t="s">
        <v>5583</v>
      </c>
      <c r="I1707" t="s">
        <v>733</v>
      </c>
      <c r="J1707">
        <v>708321129.84270346</v>
      </c>
    </row>
    <row r="1708" spans="1:10" x14ac:dyDescent="0.4">
      <c r="A1708">
        <v>210000065</v>
      </c>
      <c r="B1708" t="s">
        <v>1456</v>
      </c>
      <c r="C1708" t="s">
        <v>5340</v>
      </c>
      <c r="D1708" t="s">
        <v>2775</v>
      </c>
      <c r="F1708" t="s">
        <v>5584</v>
      </c>
      <c r="G1708" t="s">
        <v>2775</v>
      </c>
      <c r="H1708" t="s">
        <v>5584</v>
      </c>
      <c r="I1708" t="s">
        <v>733</v>
      </c>
      <c r="J1708">
        <v>402709537.70285672</v>
      </c>
    </row>
    <row r="1709" spans="1:10" x14ac:dyDescent="0.4">
      <c r="A1709">
        <v>210000065</v>
      </c>
      <c r="B1709" t="s">
        <v>1456</v>
      </c>
      <c r="C1709" t="s">
        <v>5340</v>
      </c>
      <c r="D1709" t="s">
        <v>2775</v>
      </c>
      <c r="F1709" t="s">
        <v>5585</v>
      </c>
      <c r="G1709" t="s">
        <v>2775</v>
      </c>
      <c r="H1709" t="s">
        <v>5585</v>
      </c>
      <c r="I1709" t="s">
        <v>733</v>
      </c>
      <c r="J1709">
        <v>131838143.64019109</v>
      </c>
    </row>
    <row r="1710" spans="1:10" x14ac:dyDescent="0.4">
      <c r="A1710">
        <v>210000065</v>
      </c>
      <c r="B1710" t="s">
        <v>1456</v>
      </c>
      <c r="C1710" t="s">
        <v>5340</v>
      </c>
      <c r="D1710" t="s">
        <v>2775</v>
      </c>
      <c r="F1710" t="s">
        <v>5586</v>
      </c>
      <c r="G1710" t="s">
        <v>2775</v>
      </c>
      <c r="H1710" t="s">
        <v>5586</v>
      </c>
      <c r="I1710" t="s">
        <v>733</v>
      </c>
      <c r="J1710">
        <v>1749703107.0363221</v>
      </c>
    </row>
    <row r="1711" spans="1:10" x14ac:dyDescent="0.4">
      <c r="A1711">
        <v>210000065</v>
      </c>
      <c r="B1711" t="s">
        <v>1456</v>
      </c>
      <c r="C1711" t="s">
        <v>5340</v>
      </c>
      <c r="D1711" t="s">
        <v>2775</v>
      </c>
      <c r="F1711" t="s">
        <v>5587</v>
      </c>
      <c r="G1711" t="s">
        <v>2775</v>
      </c>
      <c r="H1711" t="s">
        <v>5587</v>
      </c>
      <c r="I1711" t="s">
        <v>733</v>
      </c>
      <c r="J1711">
        <v>1410668136.9500439</v>
      </c>
    </row>
    <row r="1712" spans="1:10" x14ac:dyDescent="0.4">
      <c r="A1712">
        <v>210000065</v>
      </c>
      <c r="B1712" t="s">
        <v>1456</v>
      </c>
      <c r="C1712" t="s">
        <v>5340</v>
      </c>
      <c r="D1712" t="s">
        <v>2775</v>
      </c>
      <c r="F1712" t="s">
        <v>5588</v>
      </c>
      <c r="G1712" t="s">
        <v>2775</v>
      </c>
      <c r="H1712" t="s">
        <v>5588</v>
      </c>
      <c r="I1712" t="s">
        <v>733</v>
      </c>
      <c r="J1712">
        <v>2070785823.461396</v>
      </c>
    </row>
    <row r="1713" spans="1:10" x14ac:dyDescent="0.4">
      <c r="A1713">
        <v>210000065</v>
      </c>
      <c r="B1713" t="s">
        <v>1456</v>
      </c>
      <c r="C1713" t="s">
        <v>5340</v>
      </c>
      <c r="D1713" t="s">
        <v>2775</v>
      </c>
      <c r="F1713" t="s">
        <v>5589</v>
      </c>
      <c r="G1713" t="s">
        <v>2775</v>
      </c>
      <c r="H1713" t="s">
        <v>5589</v>
      </c>
      <c r="I1713" t="s">
        <v>733</v>
      </c>
      <c r="J1713">
        <v>1939462960</v>
      </c>
    </row>
    <row r="1714" spans="1:10" x14ac:dyDescent="0.4">
      <c r="A1714">
        <v>210000065</v>
      </c>
      <c r="B1714" t="s">
        <v>1456</v>
      </c>
      <c r="C1714" t="s">
        <v>5340</v>
      </c>
      <c r="D1714" t="s">
        <v>2775</v>
      </c>
      <c r="F1714" t="s">
        <v>5590</v>
      </c>
      <c r="G1714" t="s">
        <v>2775</v>
      </c>
      <c r="H1714" t="s">
        <v>5590</v>
      </c>
      <c r="I1714" t="s">
        <v>733</v>
      </c>
      <c r="J1714">
        <v>234217191.8958165</v>
      </c>
    </row>
    <row r="1715" spans="1:10" x14ac:dyDescent="0.4">
      <c r="A1715">
        <v>210000065</v>
      </c>
      <c r="B1715" t="s">
        <v>1456</v>
      </c>
      <c r="C1715" t="s">
        <v>5340</v>
      </c>
      <c r="D1715" t="s">
        <v>2775</v>
      </c>
      <c r="F1715" t="s">
        <v>5591</v>
      </c>
      <c r="G1715" t="s">
        <v>2775</v>
      </c>
      <c r="H1715" t="s">
        <v>5591</v>
      </c>
      <c r="I1715" t="s">
        <v>733</v>
      </c>
      <c r="J1715">
        <v>1798030458.391289</v>
      </c>
    </row>
    <row r="1716" spans="1:10" x14ac:dyDescent="0.4">
      <c r="A1716">
        <v>210000065</v>
      </c>
      <c r="B1716" t="s">
        <v>1456</v>
      </c>
      <c r="C1716" t="s">
        <v>5340</v>
      </c>
      <c r="D1716" t="s">
        <v>2775</v>
      </c>
      <c r="F1716" t="s">
        <v>5592</v>
      </c>
      <c r="G1716" t="s">
        <v>2775</v>
      </c>
      <c r="H1716" t="s">
        <v>5592</v>
      </c>
      <c r="I1716" t="s">
        <v>733</v>
      </c>
      <c r="J1716">
        <v>602162486.22845232</v>
      </c>
    </row>
    <row r="1717" spans="1:10" x14ac:dyDescent="0.4">
      <c r="A1717">
        <v>210000065</v>
      </c>
      <c r="B1717" t="s">
        <v>1456</v>
      </c>
      <c r="C1717" t="s">
        <v>5340</v>
      </c>
      <c r="D1717" t="s">
        <v>2775</v>
      </c>
      <c r="F1717" t="s">
        <v>5593</v>
      </c>
      <c r="G1717" t="s">
        <v>2775</v>
      </c>
      <c r="H1717" t="s">
        <v>5593</v>
      </c>
      <c r="I1717" t="s">
        <v>733</v>
      </c>
      <c r="J1717">
        <v>200626533.87074319</v>
      </c>
    </row>
    <row r="1718" spans="1:10" x14ac:dyDescent="0.4">
      <c r="A1718">
        <v>210000065</v>
      </c>
      <c r="B1718" t="s">
        <v>1456</v>
      </c>
      <c r="C1718" t="s">
        <v>5340</v>
      </c>
      <c r="D1718" t="s">
        <v>2775</v>
      </c>
      <c r="F1718" t="s">
        <v>5594</v>
      </c>
      <c r="G1718" t="s">
        <v>2775</v>
      </c>
      <c r="H1718" t="s">
        <v>5594</v>
      </c>
      <c r="I1718" t="s">
        <v>733</v>
      </c>
      <c r="J1718">
        <v>70391750.653496847</v>
      </c>
    </row>
    <row r="1719" spans="1:10" x14ac:dyDescent="0.4">
      <c r="A1719">
        <v>210000065</v>
      </c>
      <c r="B1719" t="s">
        <v>1456</v>
      </c>
      <c r="C1719" t="s">
        <v>5340</v>
      </c>
      <c r="D1719" t="s">
        <v>2775</v>
      </c>
      <c r="F1719" t="s">
        <v>5595</v>
      </c>
      <c r="G1719" t="s">
        <v>2775</v>
      </c>
      <c r="H1719" t="s">
        <v>5595</v>
      </c>
      <c r="I1719" t="s">
        <v>733</v>
      </c>
      <c r="J1719">
        <v>183601701.7371386</v>
      </c>
    </row>
    <row r="1720" spans="1:10" x14ac:dyDescent="0.4">
      <c r="A1720">
        <v>210000065</v>
      </c>
      <c r="B1720" t="s">
        <v>1456</v>
      </c>
      <c r="C1720" t="s">
        <v>5340</v>
      </c>
      <c r="D1720" t="s">
        <v>2775</v>
      </c>
      <c r="F1720" t="s">
        <v>5596</v>
      </c>
      <c r="G1720" t="s">
        <v>2775</v>
      </c>
      <c r="H1720" t="s">
        <v>5596</v>
      </c>
      <c r="I1720" t="s">
        <v>733</v>
      </c>
      <c r="J1720">
        <v>91039567.351339653</v>
      </c>
    </row>
    <row r="1721" spans="1:10" x14ac:dyDescent="0.4">
      <c r="A1721">
        <v>210000065</v>
      </c>
      <c r="B1721" t="s">
        <v>1456</v>
      </c>
      <c r="C1721" t="s">
        <v>5340</v>
      </c>
      <c r="D1721" t="s">
        <v>2775</v>
      </c>
      <c r="F1721" t="s">
        <v>5597</v>
      </c>
      <c r="G1721" t="s">
        <v>2775</v>
      </c>
      <c r="H1721" t="s">
        <v>5597</v>
      </c>
      <c r="I1721" t="s">
        <v>733</v>
      </c>
      <c r="J1721">
        <v>446072248.37624538</v>
      </c>
    </row>
    <row r="1722" spans="1:10" x14ac:dyDescent="0.4">
      <c r="A1722">
        <v>210000065</v>
      </c>
      <c r="B1722" t="s">
        <v>1456</v>
      </c>
      <c r="C1722" t="s">
        <v>5340</v>
      </c>
      <c r="D1722" t="s">
        <v>2775</v>
      </c>
      <c r="F1722" t="s">
        <v>5598</v>
      </c>
      <c r="G1722" t="s">
        <v>2775</v>
      </c>
      <c r="H1722" t="s">
        <v>5598</v>
      </c>
      <c r="I1722" t="s">
        <v>733</v>
      </c>
      <c r="J1722">
        <v>1038910930.956315</v>
      </c>
    </row>
    <row r="1723" spans="1:10" x14ac:dyDescent="0.4">
      <c r="A1723">
        <v>210000065</v>
      </c>
      <c r="B1723" t="s">
        <v>1456</v>
      </c>
      <c r="C1723" t="s">
        <v>5340</v>
      </c>
      <c r="D1723" t="s">
        <v>2775</v>
      </c>
      <c r="F1723" t="s">
        <v>5599</v>
      </c>
      <c r="G1723" t="s">
        <v>2775</v>
      </c>
      <c r="H1723" t="s">
        <v>5599</v>
      </c>
      <c r="I1723" t="s">
        <v>733</v>
      </c>
      <c r="J1723">
        <v>831885497.49268448</v>
      </c>
    </row>
    <row r="1724" spans="1:10" x14ac:dyDescent="0.4">
      <c r="A1724">
        <v>210000065</v>
      </c>
      <c r="B1724" t="s">
        <v>1456</v>
      </c>
      <c r="C1724" t="s">
        <v>5340</v>
      </c>
      <c r="D1724" t="s">
        <v>2775</v>
      </c>
      <c r="F1724" t="s">
        <v>5600</v>
      </c>
      <c r="G1724" t="s">
        <v>2775</v>
      </c>
      <c r="H1724" t="s">
        <v>5600</v>
      </c>
      <c r="I1724" t="s">
        <v>733</v>
      </c>
      <c r="J1724">
        <v>2469432490</v>
      </c>
    </row>
    <row r="1725" spans="1:10" x14ac:dyDescent="0.4">
      <c r="A1725">
        <v>210000065</v>
      </c>
      <c r="B1725" t="s">
        <v>1456</v>
      </c>
      <c r="C1725" t="s">
        <v>5340</v>
      </c>
      <c r="D1725" t="s">
        <v>2775</v>
      </c>
      <c r="F1725" t="s">
        <v>5601</v>
      </c>
      <c r="G1725" t="s">
        <v>2775</v>
      </c>
      <c r="H1725" t="s">
        <v>5601</v>
      </c>
      <c r="I1725" t="s">
        <v>733</v>
      </c>
      <c r="J1725">
        <v>63549117.164282337</v>
      </c>
    </row>
    <row r="1726" spans="1:10" x14ac:dyDescent="0.4">
      <c r="A1726">
        <v>210000065</v>
      </c>
      <c r="B1726" t="s">
        <v>1456</v>
      </c>
      <c r="C1726" t="s">
        <v>5340</v>
      </c>
      <c r="D1726" t="s">
        <v>2775</v>
      </c>
      <c r="F1726" t="s">
        <v>5602</v>
      </c>
      <c r="G1726" t="s">
        <v>2775</v>
      </c>
      <c r="H1726" t="s">
        <v>5602</v>
      </c>
      <c r="I1726" t="s">
        <v>733</v>
      </c>
      <c r="J1726">
        <v>24331257.772137109</v>
      </c>
    </row>
    <row r="1727" spans="1:10" x14ac:dyDescent="0.4">
      <c r="A1727">
        <v>210000065</v>
      </c>
      <c r="B1727" t="s">
        <v>1456</v>
      </c>
      <c r="C1727" t="s">
        <v>5340</v>
      </c>
      <c r="D1727" t="s">
        <v>2775</v>
      </c>
      <c r="F1727" t="s">
        <v>5603</v>
      </c>
      <c r="G1727" t="s">
        <v>2775</v>
      </c>
      <c r="H1727" t="s">
        <v>5603</v>
      </c>
      <c r="I1727" t="s">
        <v>733</v>
      </c>
      <c r="J1727">
        <v>198751558.94173849</v>
      </c>
    </row>
    <row r="1728" spans="1:10" x14ac:dyDescent="0.4">
      <c r="A1728">
        <v>210000065</v>
      </c>
      <c r="B1728" t="s">
        <v>1456</v>
      </c>
      <c r="C1728" t="s">
        <v>5340</v>
      </c>
      <c r="D1728" t="s">
        <v>2775</v>
      </c>
      <c r="F1728" t="s">
        <v>5604</v>
      </c>
      <c r="G1728" t="s">
        <v>2775</v>
      </c>
      <c r="H1728" t="s">
        <v>5604</v>
      </c>
      <c r="I1728" t="s">
        <v>733</v>
      </c>
      <c r="J1728">
        <v>1670749302.1901579</v>
      </c>
    </row>
    <row r="1729" spans="1:10" x14ac:dyDescent="0.4">
      <c r="A1729">
        <v>210000065</v>
      </c>
      <c r="B1729" t="s">
        <v>1456</v>
      </c>
      <c r="C1729" t="s">
        <v>5340</v>
      </c>
      <c r="D1729" t="s">
        <v>2775</v>
      </c>
      <c r="F1729" t="s">
        <v>5605</v>
      </c>
      <c r="G1729" t="s">
        <v>2775</v>
      </c>
      <c r="H1729" t="s">
        <v>5605</v>
      </c>
      <c r="I1729" t="s">
        <v>733</v>
      </c>
      <c r="J1729">
        <v>319685111.33630931</v>
      </c>
    </row>
    <row r="1730" spans="1:10" x14ac:dyDescent="0.4">
      <c r="A1730">
        <v>210000065</v>
      </c>
      <c r="B1730" t="s">
        <v>1456</v>
      </c>
      <c r="C1730" t="s">
        <v>5340</v>
      </c>
      <c r="D1730" t="s">
        <v>2775</v>
      </c>
      <c r="F1730" t="s">
        <v>5606</v>
      </c>
      <c r="G1730" t="s">
        <v>2775</v>
      </c>
      <c r="H1730" t="s">
        <v>5606</v>
      </c>
      <c r="I1730" t="s">
        <v>733</v>
      </c>
      <c r="J1730">
        <v>1177333930.7345021</v>
      </c>
    </row>
    <row r="1731" spans="1:10" x14ac:dyDescent="0.4">
      <c r="A1731">
        <v>210000065</v>
      </c>
      <c r="B1731" t="s">
        <v>1456</v>
      </c>
      <c r="C1731" t="s">
        <v>5340</v>
      </c>
      <c r="D1731" t="s">
        <v>2775</v>
      </c>
      <c r="F1731" t="s">
        <v>5607</v>
      </c>
      <c r="G1731" t="s">
        <v>2775</v>
      </c>
      <c r="H1731" t="s">
        <v>5607</v>
      </c>
      <c r="I1731" t="s">
        <v>733</v>
      </c>
      <c r="J1731">
        <v>65919071.820095532</v>
      </c>
    </row>
    <row r="1732" spans="1:10" x14ac:dyDescent="0.4">
      <c r="A1732">
        <v>210000065</v>
      </c>
      <c r="B1732" t="s">
        <v>1456</v>
      </c>
      <c r="C1732" t="s">
        <v>5340</v>
      </c>
      <c r="D1732" t="s">
        <v>2775</v>
      </c>
      <c r="F1732" t="s">
        <v>5608</v>
      </c>
      <c r="G1732" t="s">
        <v>2775</v>
      </c>
      <c r="H1732" t="s">
        <v>5608</v>
      </c>
      <c r="I1732" t="s">
        <v>733</v>
      </c>
      <c r="J1732">
        <v>90207580</v>
      </c>
    </row>
    <row r="1733" spans="1:10" x14ac:dyDescent="0.4">
      <c r="A1733">
        <v>210000065</v>
      </c>
      <c r="B1733" t="s">
        <v>1456</v>
      </c>
      <c r="C1733" t="s">
        <v>5340</v>
      </c>
      <c r="D1733" t="s">
        <v>2775</v>
      </c>
      <c r="F1733" t="s">
        <v>5609</v>
      </c>
      <c r="G1733" t="s">
        <v>2775</v>
      </c>
      <c r="H1733" t="s">
        <v>5609</v>
      </c>
      <c r="I1733" t="s">
        <v>733</v>
      </c>
      <c r="J1733">
        <v>228640116</v>
      </c>
    </row>
    <row r="1734" spans="1:10" x14ac:dyDescent="0.4">
      <c r="A1734">
        <v>210000065</v>
      </c>
      <c r="B1734" t="s">
        <v>1456</v>
      </c>
      <c r="C1734" t="s">
        <v>5340</v>
      </c>
      <c r="D1734" t="s">
        <v>2775</v>
      </c>
      <c r="F1734" t="s">
        <v>5610</v>
      </c>
      <c r="G1734" t="s">
        <v>2775</v>
      </c>
      <c r="H1734" t="s">
        <v>5610</v>
      </c>
      <c r="I1734" t="s">
        <v>733</v>
      </c>
      <c r="J1734">
        <v>3000283715.537045</v>
      </c>
    </row>
    <row r="1735" spans="1:10" x14ac:dyDescent="0.4">
      <c r="A1735">
        <v>210000065</v>
      </c>
      <c r="B1735" t="s">
        <v>1456</v>
      </c>
      <c r="C1735" t="s">
        <v>5340</v>
      </c>
      <c r="D1735" t="s">
        <v>2775</v>
      </c>
      <c r="F1735" t="s">
        <v>5611</v>
      </c>
      <c r="G1735" t="s">
        <v>2775</v>
      </c>
      <c r="H1735" t="s">
        <v>5611</v>
      </c>
      <c r="I1735" t="s">
        <v>733</v>
      </c>
      <c r="J1735">
        <v>483244935.74093258</v>
      </c>
    </row>
    <row r="1736" spans="1:10" x14ac:dyDescent="0.4">
      <c r="A1736">
        <v>210000065</v>
      </c>
      <c r="B1736" t="s">
        <v>1456</v>
      </c>
      <c r="C1736" t="s">
        <v>5340</v>
      </c>
      <c r="D1736" t="s">
        <v>2775</v>
      </c>
      <c r="F1736" t="s">
        <v>5612</v>
      </c>
      <c r="G1736" t="s">
        <v>2775</v>
      </c>
      <c r="H1736" t="s">
        <v>5612</v>
      </c>
      <c r="I1736" t="s">
        <v>733</v>
      </c>
      <c r="J1736">
        <v>981358946.4277401</v>
      </c>
    </row>
    <row r="1737" spans="1:10" x14ac:dyDescent="0.4">
      <c r="A1737">
        <v>210000065</v>
      </c>
      <c r="B1737" t="s">
        <v>1456</v>
      </c>
      <c r="C1737" t="s">
        <v>5340</v>
      </c>
      <c r="D1737" t="s">
        <v>2775</v>
      </c>
      <c r="F1737" t="s">
        <v>5613</v>
      </c>
      <c r="G1737" t="s">
        <v>2775</v>
      </c>
      <c r="H1737" t="s">
        <v>5613</v>
      </c>
      <c r="I1737" t="s">
        <v>733</v>
      </c>
      <c r="J1737">
        <v>3670692470.2997351</v>
      </c>
    </row>
    <row r="1738" spans="1:10" x14ac:dyDescent="0.4">
      <c r="A1738">
        <v>210000065</v>
      </c>
      <c r="B1738" t="s">
        <v>1456</v>
      </c>
      <c r="C1738" t="s">
        <v>5340</v>
      </c>
      <c r="D1738" t="s">
        <v>2775</v>
      </c>
      <c r="F1738" t="s">
        <v>5614</v>
      </c>
      <c r="G1738" t="s">
        <v>2775</v>
      </c>
      <c r="H1738" t="s">
        <v>5614</v>
      </c>
      <c r="I1738" t="s">
        <v>733</v>
      </c>
      <c r="J1738">
        <v>95545410.777834058</v>
      </c>
    </row>
    <row r="1739" spans="1:10" x14ac:dyDescent="0.4">
      <c r="A1739">
        <v>210000065</v>
      </c>
      <c r="B1739" t="s">
        <v>1456</v>
      </c>
      <c r="C1739" t="s">
        <v>5340</v>
      </c>
      <c r="D1739" t="s">
        <v>2775</v>
      </c>
      <c r="F1739" t="s">
        <v>4970</v>
      </c>
      <c r="G1739" t="s">
        <v>2775</v>
      </c>
      <c r="H1739" t="s">
        <v>4970</v>
      </c>
      <c r="I1739" t="s">
        <v>733</v>
      </c>
      <c r="J1739">
        <v>328763565</v>
      </c>
    </row>
    <row r="1740" spans="1:10" x14ac:dyDescent="0.4">
      <c r="A1740">
        <v>210000065</v>
      </c>
      <c r="B1740" t="s">
        <v>1456</v>
      </c>
      <c r="C1740" t="s">
        <v>5340</v>
      </c>
      <c r="D1740" t="s">
        <v>2775</v>
      </c>
      <c r="F1740" t="s">
        <v>5615</v>
      </c>
      <c r="G1740" t="s">
        <v>2775</v>
      </c>
      <c r="H1740" t="s">
        <v>5615</v>
      </c>
      <c r="I1740" t="s">
        <v>733</v>
      </c>
      <c r="J1740">
        <v>35986624.172462441</v>
      </c>
    </row>
    <row r="1741" spans="1:10" x14ac:dyDescent="0.4">
      <c r="A1741">
        <v>210000065</v>
      </c>
      <c r="B1741" t="s">
        <v>1456</v>
      </c>
      <c r="C1741" t="s">
        <v>5340</v>
      </c>
      <c r="D1741" t="s">
        <v>2775</v>
      </c>
      <c r="F1741" t="s">
        <v>5616</v>
      </c>
      <c r="G1741" t="s">
        <v>2775</v>
      </c>
      <c r="H1741" t="s">
        <v>5616</v>
      </c>
      <c r="I1741" t="s">
        <v>733</v>
      </c>
      <c r="J1741">
        <v>1665641735.0073891</v>
      </c>
    </row>
    <row r="1742" spans="1:10" x14ac:dyDescent="0.4">
      <c r="A1742">
        <v>210000065</v>
      </c>
      <c r="B1742" t="s">
        <v>1456</v>
      </c>
      <c r="C1742" t="s">
        <v>5340</v>
      </c>
      <c r="D1742" t="s">
        <v>2775</v>
      </c>
      <c r="F1742" t="s">
        <v>5617</v>
      </c>
      <c r="G1742" t="s">
        <v>2775</v>
      </c>
      <c r="H1742" t="s">
        <v>5617</v>
      </c>
      <c r="I1742" t="s">
        <v>733</v>
      </c>
      <c r="J1742">
        <v>138508492.56863031</v>
      </c>
    </row>
    <row r="1743" spans="1:10" x14ac:dyDescent="0.4">
      <c r="A1743">
        <v>210000065</v>
      </c>
      <c r="B1743" t="s">
        <v>1456</v>
      </c>
      <c r="C1743" t="s">
        <v>5340</v>
      </c>
      <c r="D1743" t="s">
        <v>2775</v>
      </c>
      <c r="F1743" t="s">
        <v>5618</v>
      </c>
      <c r="G1743" t="s">
        <v>2775</v>
      </c>
      <c r="H1743" t="s">
        <v>5618</v>
      </c>
      <c r="I1743" t="s">
        <v>733</v>
      </c>
      <c r="J1743">
        <v>29854942.59938889</v>
      </c>
    </row>
    <row r="1744" spans="1:10" x14ac:dyDescent="0.4">
      <c r="A1744">
        <v>210000065</v>
      </c>
      <c r="B1744" t="s">
        <v>1456</v>
      </c>
      <c r="C1744" t="s">
        <v>5340</v>
      </c>
      <c r="D1744" t="s">
        <v>2775</v>
      </c>
      <c r="F1744" t="s">
        <v>4289</v>
      </c>
      <c r="G1744" t="s">
        <v>2775</v>
      </c>
      <c r="H1744" t="s">
        <v>4289</v>
      </c>
      <c r="I1744" t="s">
        <v>733</v>
      </c>
      <c r="J1744">
        <v>30736648.24471188</v>
      </c>
    </row>
    <row r="1745" spans="1:10" x14ac:dyDescent="0.4">
      <c r="A1745">
        <v>210000065</v>
      </c>
      <c r="B1745" t="s">
        <v>1456</v>
      </c>
      <c r="C1745" t="s">
        <v>5340</v>
      </c>
      <c r="D1745" t="s">
        <v>2775</v>
      </c>
      <c r="F1745" t="s">
        <v>5619</v>
      </c>
      <c r="G1745" t="s">
        <v>2775</v>
      </c>
      <c r="H1745" t="s">
        <v>5619</v>
      </c>
      <c r="I1745" t="s">
        <v>733</v>
      </c>
      <c r="J1745">
        <v>290203122.17732233</v>
      </c>
    </row>
    <row r="1746" spans="1:10" x14ac:dyDescent="0.4">
      <c r="A1746">
        <v>210000065</v>
      </c>
      <c r="B1746" t="s">
        <v>1456</v>
      </c>
      <c r="C1746" t="s">
        <v>5340</v>
      </c>
      <c r="D1746" t="s">
        <v>2775</v>
      </c>
      <c r="F1746" t="s">
        <v>5620</v>
      </c>
      <c r="G1746" t="s">
        <v>2775</v>
      </c>
      <c r="H1746" t="s">
        <v>5620</v>
      </c>
      <c r="I1746" t="s">
        <v>733</v>
      </c>
      <c r="J1746">
        <v>505548548.1597448</v>
      </c>
    </row>
    <row r="1747" spans="1:10" x14ac:dyDescent="0.4">
      <c r="A1747">
        <v>210000065</v>
      </c>
      <c r="B1747" t="s">
        <v>1456</v>
      </c>
      <c r="C1747" t="s">
        <v>5340</v>
      </c>
      <c r="D1747" t="s">
        <v>2775</v>
      </c>
      <c r="F1747" t="s">
        <v>5621</v>
      </c>
      <c r="G1747" t="s">
        <v>2775</v>
      </c>
      <c r="H1747" t="s">
        <v>5621</v>
      </c>
      <c r="I1747" t="s">
        <v>733</v>
      </c>
      <c r="J1747">
        <v>153852674.3701815</v>
      </c>
    </row>
    <row r="1748" spans="1:10" x14ac:dyDescent="0.4">
      <c r="A1748">
        <v>210000065</v>
      </c>
      <c r="B1748" t="s">
        <v>1456</v>
      </c>
      <c r="C1748" t="s">
        <v>5340</v>
      </c>
      <c r="D1748" t="s">
        <v>2775</v>
      </c>
      <c r="F1748" t="s">
        <v>5622</v>
      </c>
      <c r="G1748" t="s">
        <v>2775</v>
      </c>
      <c r="H1748" t="s">
        <v>5622</v>
      </c>
      <c r="I1748" t="s">
        <v>733</v>
      </c>
      <c r="J1748">
        <v>3904246604.1470151</v>
      </c>
    </row>
    <row r="1749" spans="1:10" x14ac:dyDescent="0.4">
      <c r="A1749">
        <v>210000065</v>
      </c>
      <c r="B1749" t="s">
        <v>1456</v>
      </c>
      <c r="C1749" t="s">
        <v>5340</v>
      </c>
      <c r="D1749" t="s">
        <v>2775</v>
      </c>
      <c r="F1749" t="s">
        <v>5623</v>
      </c>
      <c r="G1749" t="s">
        <v>2775</v>
      </c>
      <c r="H1749" t="s">
        <v>5623</v>
      </c>
      <c r="I1749" t="s">
        <v>733</v>
      </c>
      <c r="J1749">
        <v>905639808.66382384</v>
      </c>
    </row>
    <row r="1750" spans="1:10" x14ac:dyDescent="0.4">
      <c r="A1750">
        <v>210000065</v>
      </c>
      <c r="B1750" t="s">
        <v>1456</v>
      </c>
      <c r="C1750" t="s">
        <v>5340</v>
      </c>
      <c r="D1750" t="s">
        <v>2775</v>
      </c>
      <c r="F1750" t="s">
        <v>5624</v>
      </c>
      <c r="G1750" t="s">
        <v>2775</v>
      </c>
      <c r="H1750" t="s">
        <v>5624</v>
      </c>
      <c r="I1750" t="s">
        <v>733</v>
      </c>
      <c r="J1750">
        <v>184573401.09626749</v>
      </c>
    </row>
    <row r="1751" spans="1:10" x14ac:dyDescent="0.4">
      <c r="A1751">
        <v>210000065</v>
      </c>
      <c r="B1751" t="s">
        <v>1456</v>
      </c>
      <c r="C1751" t="s">
        <v>5340</v>
      </c>
      <c r="D1751" t="s">
        <v>2775</v>
      </c>
      <c r="F1751" t="s">
        <v>5625</v>
      </c>
      <c r="G1751" t="s">
        <v>2775</v>
      </c>
      <c r="H1751" t="s">
        <v>5625</v>
      </c>
      <c r="I1751" t="s">
        <v>733</v>
      </c>
      <c r="J1751">
        <v>1393971215.827527</v>
      </c>
    </row>
    <row r="1752" spans="1:10" x14ac:dyDescent="0.4">
      <c r="A1752">
        <v>210000065</v>
      </c>
      <c r="B1752" t="s">
        <v>1456</v>
      </c>
      <c r="C1752" t="s">
        <v>5340</v>
      </c>
      <c r="D1752" t="s">
        <v>2775</v>
      </c>
      <c r="F1752" t="s">
        <v>5626</v>
      </c>
      <c r="G1752" t="s">
        <v>2775</v>
      </c>
      <c r="H1752" t="s">
        <v>5626</v>
      </c>
      <c r="I1752" t="s">
        <v>733</v>
      </c>
      <c r="J1752">
        <v>354541217.14757812</v>
      </c>
    </row>
    <row r="1753" spans="1:10" x14ac:dyDescent="0.4">
      <c r="A1753">
        <v>210000065</v>
      </c>
      <c r="B1753" t="s">
        <v>1456</v>
      </c>
      <c r="C1753" t="s">
        <v>5340</v>
      </c>
      <c r="D1753" t="s">
        <v>2775</v>
      </c>
      <c r="F1753" t="s">
        <v>5627</v>
      </c>
      <c r="G1753" t="s">
        <v>2775</v>
      </c>
      <c r="H1753" t="s">
        <v>5627</v>
      </c>
      <c r="I1753" t="s">
        <v>733</v>
      </c>
      <c r="J1753">
        <v>357156782</v>
      </c>
    </row>
    <row r="1754" spans="1:10" x14ac:dyDescent="0.4">
      <c r="A1754">
        <v>210000065</v>
      </c>
      <c r="B1754" t="s">
        <v>1456</v>
      </c>
      <c r="C1754" t="s">
        <v>5340</v>
      </c>
      <c r="D1754" t="s">
        <v>2775</v>
      </c>
      <c r="F1754" t="s">
        <v>5628</v>
      </c>
      <c r="G1754" t="s">
        <v>2775</v>
      </c>
      <c r="H1754" t="s">
        <v>5628</v>
      </c>
      <c r="I1754" t="s">
        <v>733</v>
      </c>
      <c r="J1754">
        <v>79102886.184114635</v>
      </c>
    </row>
    <row r="1755" spans="1:10" x14ac:dyDescent="0.4">
      <c r="A1755">
        <v>210000065</v>
      </c>
      <c r="B1755" t="s">
        <v>1456</v>
      </c>
      <c r="C1755" t="s">
        <v>5340</v>
      </c>
      <c r="D1755" t="s">
        <v>2775</v>
      </c>
      <c r="F1755" t="s">
        <v>5629</v>
      </c>
      <c r="G1755" t="s">
        <v>2775</v>
      </c>
      <c r="H1755" t="s">
        <v>5629</v>
      </c>
      <c r="I1755" t="s">
        <v>733</v>
      </c>
      <c r="J1755">
        <v>632823089.47291708</v>
      </c>
    </row>
    <row r="1756" spans="1:10" x14ac:dyDescent="0.4">
      <c r="A1756">
        <v>210000065</v>
      </c>
      <c r="B1756" t="s">
        <v>1456</v>
      </c>
      <c r="C1756" t="s">
        <v>5340</v>
      </c>
      <c r="D1756" t="s">
        <v>2775</v>
      </c>
      <c r="F1756" t="s">
        <v>5630</v>
      </c>
      <c r="G1756" t="s">
        <v>2775</v>
      </c>
      <c r="H1756" t="s">
        <v>5630</v>
      </c>
      <c r="I1756" t="s">
        <v>733</v>
      </c>
      <c r="J1756">
        <v>354541217.14757812</v>
      </c>
    </row>
    <row r="1757" spans="1:10" x14ac:dyDescent="0.4">
      <c r="A1757">
        <v>210000065</v>
      </c>
      <c r="B1757" t="s">
        <v>1456</v>
      </c>
      <c r="C1757" t="s">
        <v>5340</v>
      </c>
      <c r="D1757" t="s">
        <v>2775</v>
      </c>
      <c r="F1757" t="s">
        <v>5631</v>
      </c>
      <c r="G1757" t="s">
        <v>2775</v>
      </c>
      <c r="H1757" t="s">
        <v>5631</v>
      </c>
      <c r="I1757" t="s">
        <v>733</v>
      </c>
      <c r="J1757">
        <v>65919071.820095532</v>
      </c>
    </row>
    <row r="1758" spans="1:10" x14ac:dyDescent="0.4">
      <c r="A1758">
        <v>210000065</v>
      </c>
      <c r="B1758" t="s">
        <v>1456</v>
      </c>
      <c r="C1758" t="s">
        <v>5340</v>
      </c>
      <c r="D1758" t="s">
        <v>2775</v>
      </c>
      <c r="F1758" t="s">
        <v>5632</v>
      </c>
      <c r="G1758" t="s">
        <v>2775</v>
      </c>
      <c r="H1758" t="s">
        <v>5632</v>
      </c>
      <c r="I1758" t="s">
        <v>733</v>
      </c>
      <c r="J1758">
        <v>2086441718.8146689</v>
      </c>
    </row>
    <row r="1759" spans="1:10" x14ac:dyDescent="0.4">
      <c r="A1759">
        <v>210000065</v>
      </c>
      <c r="B1759" t="s">
        <v>1456</v>
      </c>
      <c r="C1759" t="s">
        <v>5340</v>
      </c>
      <c r="D1759" t="s">
        <v>2775</v>
      </c>
      <c r="F1759" t="s">
        <v>5633</v>
      </c>
      <c r="G1759" t="s">
        <v>2775</v>
      </c>
      <c r="H1759" t="s">
        <v>5633</v>
      </c>
      <c r="I1759" t="s">
        <v>733</v>
      </c>
      <c r="J1759">
        <v>338134244.8518914</v>
      </c>
    </row>
    <row r="1760" spans="1:10" x14ac:dyDescent="0.4">
      <c r="A1760">
        <v>210000065</v>
      </c>
      <c r="B1760" t="s">
        <v>1456</v>
      </c>
      <c r="C1760" t="s">
        <v>5340</v>
      </c>
      <c r="D1760" t="s">
        <v>2775</v>
      </c>
      <c r="F1760" t="s">
        <v>5634</v>
      </c>
      <c r="G1760" t="s">
        <v>2775</v>
      </c>
      <c r="H1760" t="s">
        <v>5634</v>
      </c>
      <c r="I1760" t="s">
        <v>733</v>
      </c>
      <c r="J1760">
        <v>470049674.77022493</v>
      </c>
    </row>
    <row r="1761" spans="1:10" x14ac:dyDescent="0.4">
      <c r="A1761">
        <v>210000065</v>
      </c>
      <c r="B1761" t="s">
        <v>1456</v>
      </c>
      <c r="C1761" t="s">
        <v>5340</v>
      </c>
      <c r="D1761" t="s">
        <v>2775</v>
      </c>
      <c r="F1761" t="s">
        <v>5635</v>
      </c>
      <c r="G1761" t="s">
        <v>2775</v>
      </c>
      <c r="H1761" t="s">
        <v>5635</v>
      </c>
      <c r="I1761" t="s">
        <v>733</v>
      </c>
      <c r="J1761">
        <v>435065874.01263052</v>
      </c>
    </row>
    <row r="1762" spans="1:10" x14ac:dyDescent="0.4">
      <c r="A1762">
        <v>210000065</v>
      </c>
      <c r="B1762" t="s">
        <v>1456</v>
      </c>
      <c r="C1762" t="s">
        <v>5340</v>
      </c>
      <c r="D1762" t="s">
        <v>2775</v>
      </c>
      <c r="F1762" t="s">
        <v>5636</v>
      </c>
      <c r="G1762" t="s">
        <v>2775</v>
      </c>
      <c r="H1762" t="s">
        <v>5636</v>
      </c>
      <c r="I1762" t="s">
        <v>733</v>
      </c>
      <c r="J1762">
        <v>840489739.19395316</v>
      </c>
    </row>
    <row r="1763" spans="1:10" x14ac:dyDescent="0.4">
      <c r="A1763">
        <v>210000065</v>
      </c>
      <c r="B1763" t="s">
        <v>1456</v>
      </c>
      <c r="C1763" t="s">
        <v>5340</v>
      </c>
      <c r="D1763" t="s">
        <v>2775</v>
      </c>
      <c r="F1763" t="s">
        <v>5637</v>
      </c>
      <c r="G1763" t="s">
        <v>2775</v>
      </c>
      <c r="H1763" t="s">
        <v>5637</v>
      </c>
      <c r="I1763" t="s">
        <v>733</v>
      </c>
      <c r="J1763">
        <v>114638894.2613682</v>
      </c>
    </row>
    <row r="1764" spans="1:10" x14ac:dyDescent="0.4">
      <c r="A1764">
        <v>210000065</v>
      </c>
      <c r="B1764" t="s">
        <v>1456</v>
      </c>
      <c r="C1764" t="s">
        <v>5340</v>
      </c>
      <c r="D1764" t="s">
        <v>2775</v>
      </c>
      <c r="F1764" t="s">
        <v>5638</v>
      </c>
      <c r="G1764" t="s">
        <v>2775</v>
      </c>
      <c r="H1764" t="s">
        <v>5638</v>
      </c>
      <c r="I1764" t="s">
        <v>733</v>
      </c>
      <c r="J1764">
        <v>439971736.08723378</v>
      </c>
    </row>
    <row r="1765" spans="1:10" x14ac:dyDescent="0.4">
      <c r="A1765">
        <v>210000065</v>
      </c>
      <c r="B1765" t="s">
        <v>1456</v>
      </c>
      <c r="C1765" t="s">
        <v>5340</v>
      </c>
      <c r="D1765" t="s">
        <v>2775</v>
      </c>
      <c r="F1765" t="s">
        <v>5639</v>
      </c>
      <c r="G1765" t="s">
        <v>2775</v>
      </c>
      <c r="H1765" t="s">
        <v>5639</v>
      </c>
      <c r="I1765" t="s">
        <v>733</v>
      </c>
      <c r="J1765">
        <v>823339751.42825127</v>
      </c>
    </row>
    <row r="1766" spans="1:10" x14ac:dyDescent="0.4">
      <c r="A1766">
        <v>210000065</v>
      </c>
      <c r="B1766" t="s">
        <v>1456</v>
      </c>
      <c r="C1766" t="s">
        <v>5340</v>
      </c>
      <c r="D1766" t="s">
        <v>2775</v>
      </c>
      <c r="F1766" t="s">
        <v>5640</v>
      </c>
      <c r="G1766" t="s">
        <v>2775</v>
      </c>
      <c r="H1766" t="s">
        <v>5640</v>
      </c>
      <c r="I1766" t="s">
        <v>733</v>
      </c>
      <c r="J1766">
        <v>1329000254.7629399</v>
      </c>
    </row>
    <row r="1767" spans="1:10" x14ac:dyDescent="0.4">
      <c r="A1767">
        <v>210000065</v>
      </c>
      <c r="B1767" t="s">
        <v>1456</v>
      </c>
      <c r="C1767" t="s">
        <v>5340</v>
      </c>
      <c r="D1767" t="s">
        <v>2775</v>
      </c>
      <c r="F1767" t="s">
        <v>2806</v>
      </c>
      <c r="G1767" t="s">
        <v>2775</v>
      </c>
      <c r="H1767" t="s">
        <v>2806</v>
      </c>
      <c r="I1767" t="s">
        <v>733</v>
      </c>
      <c r="J1767">
        <v>399760772.69396818</v>
      </c>
    </row>
    <row r="1768" spans="1:10" x14ac:dyDescent="0.4">
      <c r="A1768">
        <v>210000065</v>
      </c>
      <c r="B1768" t="s">
        <v>1456</v>
      </c>
      <c r="C1768" t="s">
        <v>5340</v>
      </c>
      <c r="D1768" t="s">
        <v>2775</v>
      </c>
      <c r="F1768" t="s">
        <v>5641</v>
      </c>
      <c r="G1768" t="s">
        <v>2775</v>
      </c>
      <c r="H1768" t="s">
        <v>5641</v>
      </c>
      <c r="I1768" t="s">
        <v>733</v>
      </c>
      <c r="J1768">
        <v>186410743.6818949</v>
      </c>
    </row>
    <row r="1769" spans="1:10" x14ac:dyDescent="0.4">
      <c r="A1769">
        <v>210000065</v>
      </c>
      <c r="B1769" t="s">
        <v>1456</v>
      </c>
      <c r="C1769" t="s">
        <v>5340</v>
      </c>
      <c r="D1769" t="s">
        <v>2775</v>
      </c>
      <c r="F1769" t="s">
        <v>5642</v>
      </c>
      <c r="G1769" t="s">
        <v>2775</v>
      </c>
      <c r="H1769" t="s">
        <v>5642</v>
      </c>
      <c r="I1769" t="s">
        <v>733</v>
      </c>
      <c r="J1769">
        <v>316554658.16748041</v>
      </c>
    </row>
    <row r="1770" spans="1:10" x14ac:dyDescent="0.4">
      <c r="A1770">
        <v>210000065</v>
      </c>
      <c r="B1770" t="s">
        <v>1456</v>
      </c>
      <c r="C1770" t="s">
        <v>5340</v>
      </c>
      <c r="D1770" t="s">
        <v>2775</v>
      </c>
      <c r="F1770" t="s">
        <v>5643</v>
      </c>
      <c r="G1770" t="s">
        <v>2775</v>
      </c>
      <c r="H1770" t="s">
        <v>5643</v>
      </c>
      <c r="I1770" t="s">
        <v>733</v>
      </c>
      <c r="J1770">
        <v>637361428.96301293</v>
      </c>
    </row>
    <row r="1771" spans="1:10" x14ac:dyDescent="0.4">
      <c r="A1771">
        <v>210000065</v>
      </c>
      <c r="B1771" t="s">
        <v>1456</v>
      </c>
      <c r="C1771" t="s">
        <v>5340</v>
      </c>
      <c r="D1771" t="s">
        <v>2775</v>
      </c>
      <c r="F1771" t="s">
        <v>5644</v>
      </c>
      <c r="G1771" t="s">
        <v>2775</v>
      </c>
      <c r="H1771" t="s">
        <v>5644</v>
      </c>
      <c r="I1771" t="s">
        <v>733</v>
      </c>
      <c r="J1771">
        <v>443256399.43795419</v>
      </c>
    </row>
    <row r="1772" spans="1:10" x14ac:dyDescent="0.4">
      <c r="A1772">
        <v>210000065</v>
      </c>
      <c r="B1772" t="s">
        <v>1456</v>
      </c>
      <c r="C1772" t="s">
        <v>5340</v>
      </c>
      <c r="D1772" t="s">
        <v>2775</v>
      </c>
      <c r="F1772" t="s">
        <v>5645</v>
      </c>
      <c r="G1772" t="s">
        <v>2775</v>
      </c>
      <c r="H1772" t="s">
        <v>5645</v>
      </c>
      <c r="I1772" t="s">
        <v>733</v>
      </c>
      <c r="J1772">
        <v>22775098.652552981</v>
      </c>
    </row>
    <row r="1773" spans="1:10" x14ac:dyDescent="0.4">
      <c r="A1773">
        <v>210000065</v>
      </c>
      <c r="B1773" t="s">
        <v>1456</v>
      </c>
      <c r="C1773" t="s">
        <v>5340</v>
      </c>
      <c r="D1773" t="s">
        <v>2775</v>
      </c>
      <c r="F1773" t="s">
        <v>5646</v>
      </c>
      <c r="G1773" t="s">
        <v>2775</v>
      </c>
      <c r="H1773" t="s">
        <v>5646</v>
      </c>
      <c r="I1773" t="s">
        <v>733</v>
      </c>
      <c r="J1773">
        <v>105915195.2738039</v>
      </c>
    </row>
    <row r="1774" spans="1:10" x14ac:dyDescent="0.4">
      <c r="A1774">
        <v>210000065</v>
      </c>
      <c r="B1774" t="s">
        <v>1456</v>
      </c>
      <c r="C1774" t="s">
        <v>5340</v>
      </c>
      <c r="D1774" t="s">
        <v>2775</v>
      </c>
      <c r="F1774" t="s">
        <v>5647</v>
      </c>
      <c r="G1774" t="s">
        <v>2775</v>
      </c>
      <c r="H1774" t="s">
        <v>5647</v>
      </c>
      <c r="I1774" t="s">
        <v>733</v>
      </c>
      <c r="J1774">
        <v>618656444.80067396</v>
      </c>
    </row>
    <row r="1775" spans="1:10" x14ac:dyDescent="0.4">
      <c r="A1775">
        <v>210000065</v>
      </c>
      <c r="B1775" t="s">
        <v>1456</v>
      </c>
      <c r="C1775" t="s">
        <v>5340</v>
      </c>
      <c r="D1775" t="s">
        <v>2775</v>
      </c>
      <c r="F1775" t="s">
        <v>5648</v>
      </c>
      <c r="G1775" t="s">
        <v>2775</v>
      </c>
      <c r="H1775" t="s">
        <v>5648</v>
      </c>
      <c r="I1775" t="s">
        <v>733</v>
      </c>
      <c r="J1775">
        <v>146932515.4094837</v>
      </c>
    </row>
    <row r="1776" spans="1:10" x14ac:dyDescent="0.4">
      <c r="A1776">
        <v>210000065</v>
      </c>
      <c r="B1776" t="s">
        <v>1456</v>
      </c>
      <c r="C1776" t="s">
        <v>5340</v>
      </c>
      <c r="D1776" t="s">
        <v>2775</v>
      </c>
      <c r="F1776" t="s">
        <v>5649</v>
      </c>
      <c r="G1776" t="s">
        <v>2775</v>
      </c>
      <c r="H1776" t="s">
        <v>5649</v>
      </c>
      <c r="I1776" t="s">
        <v>733</v>
      </c>
      <c r="J1776">
        <v>188529047.5873709</v>
      </c>
    </row>
    <row r="1777" spans="1:13" x14ac:dyDescent="0.4">
      <c r="A1777">
        <v>210000065</v>
      </c>
      <c r="B1777" t="s">
        <v>1456</v>
      </c>
      <c r="C1777" t="s">
        <v>5340</v>
      </c>
      <c r="D1777" t="s">
        <v>2775</v>
      </c>
      <c r="F1777" t="s">
        <v>5650</v>
      </c>
      <c r="G1777" t="s">
        <v>2775</v>
      </c>
      <c r="H1777" t="s">
        <v>5650</v>
      </c>
      <c r="I1777" t="s">
        <v>733</v>
      </c>
      <c r="J1777">
        <v>112078488</v>
      </c>
    </row>
    <row r="1778" spans="1:13" x14ac:dyDescent="0.4">
      <c r="A1778">
        <v>210000065</v>
      </c>
      <c r="B1778" t="s">
        <v>1456</v>
      </c>
      <c r="C1778" t="s">
        <v>5340</v>
      </c>
      <c r="D1778" t="s">
        <v>2775</v>
      </c>
      <c r="F1778" t="s">
        <v>5651</v>
      </c>
      <c r="G1778" t="s">
        <v>2775</v>
      </c>
      <c r="H1778" t="s">
        <v>5651</v>
      </c>
      <c r="I1778" t="s">
        <v>733</v>
      </c>
      <c r="J1778">
        <v>195878702.8589007</v>
      </c>
    </row>
    <row r="1779" spans="1:13" x14ac:dyDescent="0.4">
      <c r="A1779">
        <v>210000065</v>
      </c>
      <c r="B1779" t="s">
        <v>1456</v>
      </c>
      <c r="C1779" t="s">
        <v>5340</v>
      </c>
      <c r="D1779" t="s">
        <v>2775</v>
      </c>
      <c r="F1779" t="s">
        <v>5652</v>
      </c>
      <c r="G1779" t="s">
        <v>2775</v>
      </c>
      <c r="H1779" t="s">
        <v>5652</v>
      </c>
      <c r="I1779" t="s">
        <v>733</v>
      </c>
      <c r="J1779">
        <v>76258940.597138807</v>
      </c>
    </row>
    <row r="1780" spans="1:13" x14ac:dyDescent="0.4">
      <c r="A1780">
        <v>210000066</v>
      </c>
      <c r="B1780" t="s">
        <v>1453</v>
      </c>
      <c r="C1780" t="s">
        <v>5653</v>
      </c>
      <c r="D1780" t="s">
        <v>595</v>
      </c>
      <c r="E1780" t="s">
        <v>5654</v>
      </c>
      <c r="F1780" t="s">
        <v>5655</v>
      </c>
      <c r="G1780" t="s">
        <v>595</v>
      </c>
      <c r="H1780" t="s">
        <v>5656</v>
      </c>
      <c r="I1780" t="s">
        <v>733</v>
      </c>
      <c r="J1780">
        <v>43425492531.858437</v>
      </c>
      <c r="K1780">
        <v>6.7</v>
      </c>
      <c r="L1780" t="s">
        <v>5657</v>
      </c>
      <c r="M1780" t="s">
        <v>5658</v>
      </c>
    </row>
    <row r="1781" spans="1:13" x14ac:dyDescent="0.4">
      <c r="A1781">
        <v>210000066</v>
      </c>
      <c r="B1781" t="s">
        <v>1453</v>
      </c>
      <c r="C1781" t="s">
        <v>5653</v>
      </c>
      <c r="D1781" t="s">
        <v>595</v>
      </c>
      <c r="E1781" t="s">
        <v>5659</v>
      </c>
      <c r="F1781" t="s">
        <v>5660</v>
      </c>
      <c r="G1781" t="s">
        <v>595</v>
      </c>
      <c r="H1781" t="s">
        <v>5661</v>
      </c>
      <c r="I1781" t="s">
        <v>853</v>
      </c>
      <c r="J1781">
        <v>27132298442.707932</v>
      </c>
      <c r="K1781">
        <v>5</v>
      </c>
      <c r="L1781" t="s">
        <v>5662</v>
      </c>
      <c r="M1781" t="s">
        <v>5663</v>
      </c>
    </row>
    <row r="1782" spans="1:13" x14ac:dyDescent="0.4">
      <c r="A1782">
        <v>210000066</v>
      </c>
      <c r="B1782" t="s">
        <v>1453</v>
      </c>
      <c r="C1782" t="s">
        <v>5653</v>
      </c>
      <c r="D1782" t="s">
        <v>595</v>
      </c>
      <c r="E1782" t="s">
        <v>5664</v>
      </c>
      <c r="F1782" t="s">
        <v>5665</v>
      </c>
      <c r="G1782" t="s">
        <v>595</v>
      </c>
      <c r="H1782" t="s">
        <v>5666</v>
      </c>
      <c r="I1782" t="s">
        <v>3896</v>
      </c>
      <c r="J1782">
        <v>27806929806.093071</v>
      </c>
      <c r="K1782">
        <v>5</v>
      </c>
      <c r="L1782" t="s">
        <v>5223</v>
      </c>
      <c r="M1782" t="s">
        <v>5667</v>
      </c>
    </row>
    <row r="1783" spans="1:13" x14ac:dyDescent="0.4">
      <c r="A1783">
        <v>210000066</v>
      </c>
      <c r="B1783" t="s">
        <v>1453</v>
      </c>
      <c r="C1783" t="s">
        <v>5653</v>
      </c>
      <c r="D1783" t="s">
        <v>595</v>
      </c>
      <c r="E1783" t="s">
        <v>5668</v>
      </c>
      <c r="F1783" t="s">
        <v>5669</v>
      </c>
      <c r="G1783" t="s">
        <v>595</v>
      </c>
      <c r="H1783" t="s">
        <v>5670</v>
      </c>
      <c r="I1783" t="s">
        <v>598</v>
      </c>
      <c r="J1783">
        <v>3120694191.6071501</v>
      </c>
      <c r="K1783">
        <v>6.8</v>
      </c>
      <c r="L1783" t="s">
        <v>5671</v>
      </c>
      <c r="M1783" t="s">
        <v>5672</v>
      </c>
    </row>
    <row r="1784" spans="1:13" x14ac:dyDescent="0.4">
      <c r="A1784">
        <v>210000066</v>
      </c>
      <c r="B1784" t="s">
        <v>1453</v>
      </c>
      <c r="C1784" t="s">
        <v>5653</v>
      </c>
      <c r="D1784" t="s">
        <v>595</v>
      </c>
      <c r="E1784" t="s">
        <v>5673</v>
      </c>
      <c r="F1784" t="s">
        <v>5674</v>
      </c>
      <c r="G1784" t="s">
        <v>595</v>
      </c>
      <c r="H1784" t="s">
        <v>5670</v>
      </c>
      <c r="I1784" t="s">
        <v>598</v>
      </c>
      <c r="J1784">
        <v>2593507507.1750498</v>
      </c>
      <c r="K1784">
        <v>6.8</v>
      </c>
      <c r="L1784" t="s">
        <v>5671</v>
      </c>
      <c r="M1784" t="s">
        <v>5675</v>
      </c>
    </row>
    <row r="1785" spans="1:13" x14ac:dyDescent="0.4">
      <c r="A1785">
        <v>210000066</v>
      </c>
      <c r="B1785" t="s">
        <v>1453</v>
      </c>
      <c r="C1785" t="s">
        <v>5653</v>
      </c>
      <c r="D1785" t="s">
        <v>595</v>
      </c>
      <c r="E1785" t="s">
        <v>5676</v>
      </c>
      <c r="F1785" t="s">
        <v>5677</v>
      </c>
      <c r="G1785" t="s">
        <v>595</v>
      </c>
      <c r="H1785" t="s">
        <v>5670</v>
      </c>
      <c r="I1785" t="s">
        <v>598</v>
      </c>
      <c r="J1785">
        <v>1085067395.9351001</v>
      </c>
      <c r="K1785">
        <v>6.8</v>
      </c>
      <c r="L1785" t="s">
        <v>5671</v>
      </c>
      <c r="M1785" t="s">
        <v>5678</v>
      </c>
    </row>
    <row r="1786" spans="1:13" x14ac:dyDescent="0.4">
      <c r="A1786">
        <v>210000066</v>
      </c>
      <c r="B1786" t="s">
        <v>1453</v>
      </c>
      <c r="C1786" t="s">
        <v>5653</v>
      </c>
      <c r="D1786" t="s">
        <v>595</v>
      </c>
      <c r="E1786" t="s">
        <v>5679</v>
      </c>
      <c r="F1786" t="s">
        <v>5680</v>
      </c>
      <c r="G1786" t="s">
        <v>595</v>
      </c>
      <c r="H1786" t="s">
        <v>5670</v>
      </c>
      <c r="I1786" t="s">
        <v>598</v>
      </c>
      <c r="J1786">
        <v>532848030.223041</v>
      </c>
      <c r="K1786">
        <v>6.8</v>
      </c>
      <c r="L1786" t="s">
        <v>5671</v>
      </c>
      <c r="M1786" t="s">
        <v>5681</v>
      </c>
    </row>
    <row r="1787" spans="1:13" x14ac:dyDescent="0.4">
      <c r="A1787">
        <v>210000066</v>
      </c>
      <c r="B1787" t="s">
        <v>1453</v>
      </c>
      <c r="C1787" t="s">
        <v>5653</v>
      </c>
      <c r="D1787" t="s">
        <v>2775</v>
      </c>
      <c r="E1787" t="s">
        <v>5682</v>
      </c>
      <c r="F1787" t="s">
        <v>4486</v>
      </c>
      <c r="G1787" t="s">
        <v>2775</v>
      </c>
      <c r="H1787" t="s">
        <v>5683</v>
      </c>
      <c r="I1787" t="s">
        <v>961</v>
      </c>
      <c r="J1787">
        <v>23876820194.0732</v>
      </c>
    </row>
    <row r="1788" spans="1:13" x14ac:dyDescent="0.4">
      <c r="A1788">
        <v>210000066</v>
      </c>
      <c r="B1788" t="s">
        <v>1453</v>
      </c>
      <c r="C1788" t="s">
        <v>5653</v>
      </c>
      <c r="D1788" t="s">
        <v>2775</v>
      </c>
      <c r="E1788" t="s">
        <v>5684</v>
      </c>
      <c r="F1788" t="s">
        <v>5685</v>
      </c>
      <c r="G1788" t="s">
        <v>2775</v>
      </c>
      <c r="H1788" t="s">
        <v>5686</v>
      </c>
      <c r="I1788" t="s">
        <v>853</v>
      </c>
      <c r="J1788">
        <v>12897760267.05204</v>
      </c>
    </row>
    <row r="1789" spans="1:13" x14ac:dyDescent="0.4">
      <c r="A1789">
        <v>210000066</v>
      </c>
      <c r="B1789" t="s">
        <v>1453</v>
      </c>
      <c r="C1789" t="s">
        <v>5653</v>
      </c>
      <c r="D1789" t="s">
        <v>2775</v>
      </c>
      <c r="E1789" t="s">
        <v>5687</v>
      </c>
      <c r="F1789" t="s">
        <v>5025</v>
      </c>
      <c r="G1789" t="s">
        <v>2775</v>
      </c>
      <c r="H1789" t="s">
        <v>5688</v>
      </c>
      <c r="I1789" t="s">
        <v>961</v>
      </c>
      <c r="J1789">
        <v>130992738596.34599</v>
      </c>
    </row>
    <row r="1790" spans="1:13" x14ac:dyDescent="0.4">
      <c r="A1790">
        <v>210000097</v>
      </c>
      <c r="B1790" t="s">
        <v>5689</v>
      </c>
      <c r="C1790" t="s">
        <v>5690</v>
      </c>
      <c r="D1790" t="s">
        <v>2775</v>
      </c>
      <c r="E1790" t="s">
        <v>5691</v>
      </c>
      <c r="F1790" t="s">
        <v>5692</v>
      </c>
      <c r="G1790" t="s">
        <v>2775</v>
      </c>
      <c r="H1790" t="s">
        <v>5693</v>
      </c>
      <c r="I1790" t="s">
        <v>1490</v>
      </c>
      <c r="J1790">
        <v>1788010.74953409</v>
      </c>
    </row>
    <row r="1791" spans="1:13" x14ac:dyDescent="0.4">
      <c r="A1791">
        <v>210000097</v>
      </c>
      <c r="B1791" t="s">
        <v>5689</v>
      </c>
      <c r="C1791" t="s">
        <v>5690</v>
      </c>
      <c r="D1791" t="s">
        <v>2775</v>
      </c>
      <c r="E1791" t="s">
        <v>5694</v>
      </c>
      <c r="F1791" t="s">
        <v>5695</v>
      </c>
      <c r="G1791" t="s">
        <v>2775</v>
      </c>
      <c r="H1791" t="s">
        <v>5696</v>
      </c>
      <c r="I1791" t="s">
        <v>1490</v>
      </c>
      <c r="J1791">
        <v>163931707432.80899</v>
      </c>
    </row>
    <row r="1792" spans="1:13" x14ac:dyDescent="0.4">
      <c r="A1792">
        <v>210000101</v>
      </c>
      <c r="B1792" t="s">
        <v>5697</v>
      </c>
      <c r="C1792" t="s">
        <v>5698</v>
      </c>
      <c r="D1792" t="s">
        <v>595</v>
      </c>
      <c r="E1792" t="s">
        <v>5699</v>
      </c>
      <c r="F1792" t="s">
        <v>5700</v>
      </c>
      <c r="G1792" t="s">
        <v>595</v>
      </c>
      <c r="H1792" t="s">
        <v>5701</v>
      </c>
      <c r="I1792" t="s">
        <v>853</v>
      </c>
      <c r="J1792">
        <v>56851005027.216103</v>
      </c>
      <c r="K1792">
        <v>4.5</v>
      </c>
      <c r="L1792" t="s">
        <v>5702</v>
      </c>
      <c r="M1792" t="s">
        <v>5703</v>
      </c>
    </row>
    <row r="1793" spans="1:13" x14ac:dyDescent="0.4">
      <c r="A1793">
        <v>210000136</v>
      </c>
      <c r="B1793" t="s">
        <v>5704</v>
      </c>
      <c r="C1793" t="s">
        <v>5705</v>
      </c>
      <c r="D1793" t="s">
        <v>2775</v>
      </c>
      <c r="E1793" t="s">
        <v>5706</v>
      </c>
      <c r="F1793" t="s">
        <v>5707</v>
      </c>
      <c r="G1793" t="s">
        <v>2775</v>
      </c>
      <c r="H1793" t="s">
        <v>5708</v>
      </c>
      <c r="I1793" t="s">
        <v>598</v>
      </c>
      <c r="J1793">
        <v>591017564.168957</v>
      </c>
    </row>
    <row r="1794" spans="1:13" x14ac:dyDescent="0.4">
      <c r="A1794">
        <v>210000161</v>
      </c>
      <c r="B1794" t="s">
        <v>5709</v>
      </c>
      <c r="C1794" t="s">
        <v>5710</v>
      </c>
      <c r="D1794" t="s">
        <v>595</v>
      </c>
      <c r="E1794" t="s">
        <v>5711</v>
      </c>
      <c r="F1794" t="s">
        <v>5712</v>
      </c>
      <c r="G1794" t="s">
        <v>595</v>
      </c>
      <c r="H1794" t="s">
        <v>5713</v>
      </c>
      <c r="I1794" t="s">
        <v>598</v>
      </c>
      <c r="J1794">
        <v>2318242073.7072601</v>
      </c>
      <c r="K1794">
        <v>4.5999999999999996</v>
      </c>
      <c r="L1794" t="s">
        <v>3256</v>
      </c>
      <c r="M1794" t="s">
        <v>5714</v>
      </c>
    </row>
    <row r="1795" spans="1:13" x14ac:dyDescent="0.4">
      <c r="A1795">
        <v>210000161</v>
      </c>
      <c r="B1795" t="s">
        <v>5709</v>
      </c>
      <c r="C1795" t="s">
        <v>5710</v>
      </c>
      <c r="D1795" t="s">
        <v>595</v>
      </c>
      <c r="E1795" t="s">
        <v>5715</v>
      </c>
      <c r="F1795" t="s">
        <v>5716</v>
      </c>
      <c r="G1795" t="s">
        <v>595</v>
      </c>
      <c r="H1795" t="s">
        <v>5717</v>
      </c>
      <c r="I1795" t="s">
        <v>598</v>
      </c>
      <c r="J1795">
        <v>10785395743.8304</v>
      </c>
      <c r="K1795">
        <v>4.0999999999999996</v>
      </c>
      <c r="L1795" t="s">
        <v>5718</v>
      </c>
      <c r="M1795" t="s">
        <v>5719</v>
      </c>
    </row>
    <row r="1796" spans="1:13" x14ac:dyDescent="0.4">
      <c r="A1796">
        <v>210000161</v>
      </c>
      <c r="B1796" t="s">
        <v>5709</v>
      </c>
      <c r="C1796" t="s">
        <v>5710</v>
      </c>
      <c r="D1796" t="s">
        <v>595</v>
      </c>
      <c r="E1796" t="s">
        <v>5720</v>
      </c>
      <c r="F1796" t="s">
        <v>5721</v>
      </c>
      <c r="G1796" t="s">
        <v>595</v>
      </c>
      <c r="H1796" t="s">
        <v>5722</v>
      </c>
      <c r="I1796" t="s">
        <v>598</v>
      </c>
      <c r="J1796">
        <v>2806607079.8294001</v>
      </c>
      <c r="K1796">
        <v>3.7</v>
      </c>
      <c r="L1796" t="s">
        <v>2917</v>
      </c>
      <c r="M1796" t="s">
        <v>5723</v>
      </c>
    </row>
    <row r="1797" spans="1:13" x14ac:dyDescent="0.4">
      <c r="A1797">
        <v>210000161</v>
      </c>
      <c r="B1797" t="s">
        <v>5709</v>
      </c>
      <c r="C1797" t="s">
        <v>5710</v>
      </c>
      <c r="D1797" t="s">
        <v>595</v>
      </c>
      <c r="E1797" t="s">
        <v>5724</v>
      </c>
      <c r="F1797" t="s">
        <v>5725</v>
      </c>
      <c r="G1797" t="s">
        <v>595</v>
      </c>
      <c r="H1797" t="s">
        <v>5726</v>
      </c>
      <c r="I1797" t="s">
        <v>598</v>
      </c>
      <c r="J1797">
        <v>12221238882.9053</v>
      </c>
      <c r="K1797">
        <v>4.54</v>
      </c>
      <c r="L1797" t="s">
        <v>5727</v>
      </c>
      <c r="M1797" t="s">
        <v>5728</v>
      </c>
    </row>
    <row r="1798" spans="1:13" x14ac:dyDescent="0.4">
      <c r="A1798">
        <v>210000161</v>
      </c>
      <c r="B1798" t="s">
        <v>5709</v>
      </c>
      <c r="C1798" t="s">
        <v>5710</v>
      </c>
      <c r="D1798" t="s">
        <v>595</v>
      </c>
      <c r="E1798" t="s">
        <v>5729</v>
      </c>
      <c r="F1798" t="s">
        <v>5730</v>
      </c>
      <c r="G1798" t="s">
        <v>595</v>
      </c>
      <c r="H1798" t="s">
        <v>5726</v>
      </c>
      <c r="I1798" t="s">
        <v>598</v>
      </c>
      <c r="J1798">
        <v>163602969.22547999</v>
      </c>
      <c r="K1798">
        <v>6</v>
      </c>
      <c r="L1798" t="s">
        <v>5731</v>
      </c>
      <c r="M1798" t="s">
        <v>5728</v>
      </c>
    </row>
    <row r="1799" spans="1:13" x14ac:dyDescent="0.4">
      <c r="A1799">
        <v>210000161</v>
      </c>
      <c r="B1799" t="s">
        <v>5709</v>
      </c>
      <c r="C1799" t="s">
        <v>5710</v>
      </c>
      <c r="D1799" t="s">
        <v>595</v>
      </c>
      <c r="E1799" t="s">
        <v>5732</v>
      </c>
      <c r="F1799" t="s">
        <v>5733</v>
      </c>
      <c r="G1799" t="s">
        <v>595</v>
      </c>
      <c r="H1799" t="s">
        <v>5734</v>
      </c>
      <c r="I1799" t="s">
        <v>598</v>
      </c>
      <c r="J1799">
        <v>8444553259.9489202</v>
      </c>
      <c r="K1799">
        <v>3.5</v>
      </c>
      <c r="L1799" t="s">
        <v>5188</v>
      </c>
      <c r="M1799" t="s">
        <v>5735</v>
      </c>
    </row>
    <row r="1800" spans="1:13" x14ac:dyDescent="0.4">
      <c r="A1800">
        <v>210000161</v>
      </c>
      <c r="B1800" t="s">
        <v>5709</v>
      </c>
      <c r="C1800" t="s">
        <v>5710</v>
      </c>
      <c r="D1800" t="s">
        <v>595</v>
      </c>
      <c r="E1800" t="s">
        <v>5736</v>
      </c>
      <c r="F1800" t="s">
        <v>5737</v>
      </c>
      <c r="G1800" t="s">
        <v>595</v>
      </c>
      <c r="H1800" t="s">
        <v>5738</v>
      </c>
      <c r="I1800" t="s">
        <v>598</v>
      </c>
      <c r="J1800">
        <v>472171569.42793602</v>
      </c>
      <c r="K1800">
        <v>3.5</v>
      </c>
      <c r="L1800" t="s">
        <v>5739</v>
      </c>
      <c r="M1800" t="s">
        <v>5740</v>
      </c>
    </row>
    <row r="1801" spans="1:13" x14ac:dyDescent="0.4">
      <c r="A1801">
        <v>210000161</v>
      </c>
      <c r="B1801" t="s">
        <v>5709</v>
      </c>
      <c r="C1801" t="s">
        <v>5710</v>
      </c>
      <c r="D1801" t="s">
        <v>595</v>
      </c>
      <c r="E1801" t="s">
        <v>5741</v>
      </c>
      <c r="F1801" t="s">
        <v>5742</v>
      </c>
      <c r="G1801" t="s">
        <v>595</v>
      </c>
      <c r="H1801" t="s">
        <v>5743</v>
      </c>
      <c r="I1801" t="s">
        <v>598</v>
      </c>
      <c r="J1801">
        <v>3702867203.2280402</v>
      </c>
      <c r="K1801">
        <v>4.4800000000000004</v>
      </c>
      <c r="L1801" t="s">
        <v>5219</v>
      </c>
      <c r="M1801" t="s">
        <v>5740</v>
      </c>
    </row>
    <row r="1802" spans="1:13" x14ac:dyDescent="0.4">
      <c r="A1802">
        <v>210000161</v>
      </c>
      <c r="B1802" t="s">
        <v>5709</v>
      </c>
      <c r="C1802" t="s">
        <v>5710</v>
      </c>
      <c r="D1802" t="s">
        <v>595</v>
      </c>
      <c r="E1802" t="s">
        <v>5744</v>
      </c>
      <c r="F1802" t="s">
        <v>5745</v>
      </c>
      <c r="G1802" t="s">
        <v>595</v>
      </c>
      <c r="H1802" t="s">
        <v>5746</v>
      </c>
      <c r="I1802" t="s">
        <v>598</v>
      </c>
      <c r="J1802">
        <v>17749717860.707802</v>
      </c>
      <c r="K1802">
        <v>3.5</v>
      </c>
      <c r="L1802" t="s">
        <v>5747</v>
      </c>
      <c r="M1802" t="s">
        <v>5735</v>
      </c>
    </row>
    <row r="1803" spans="1:13" x14ac:dyDescent="0.4">
      <c r="A1803">
        <v>210000161</v>
      </c>
      <c r="B1803" t="s">
        <v>5709</v>
      </c>
      <c r="C1803" t="s">
        <v>5710</v>
      </c>
      <c r="D1803" t="s">
        <v>595</v>
      </c>
      <c r="E1803" t="s">
        <v>5748</v>
      </c>
      <c r="F1803" t="s">
        <v>5749</v>
      </c>
      <c r="G1803" t="s">
        <v>595</v>
      </c>
      <c r="H1803" t="s">
        <v>5750</v>
      </c>
      <c r="I1803" t="s">
        <v>598</v>
      </c>
      <c r="J1803">
        <v>3248458956.18612</v>
      </c>
      <c r="K1803">
        <v>4.5</v>
      </c>
      <c r="L1803" t="s">
        <v>5084</v>
      </c>
      <c r="M1803" t="s">
        <v>5751</v>
      </c>
    </row>
    <row r="1804" spans="1:13" x14ac:dyDescent="0.4">
      <c r="A1804">
        <v>210000161</v>
      </c>
      <c r="B1804" t="s">
        <v>5709</v>
      </c>
      <c r="C1804" t="s">
        <v>5710</v>
      </c>
      <c r="D1804" t="s">
        <v>2775</v>
      </c>
      <c r="E1804" t="s">
        <v>5752</v>
      </c>
      <c r="F1804" t="s">
        <v>5753</v>
      </c>
      <c r="G1804" t="s">
        <v>2775</v>
      </c>
      <c r="H1804" t="s">
        <v>5754</v>
      </c>
      <c r="I1804" t="s">
        <v>598</v>
      </c>
      <c r="J1804">
        <v>1091750223.4368401</v>
      </c>
    </row>
    <row r="1805" spans="1:13" x14ac:dyDescent="0.4">
      <c r="A1805">
        <v>210000207</v>
      </c>
      <c r="B1805" t="s">
        <v>1536</v>
      </c>
      <c r="C1805" t="s">
        <v>5755</v>
      </c>
      <c r="D1805" t="s">
        <v>595</v>
      </c>
      <c r="F1805" t="s">
        <v>5756</v>
      </c>
      <c r="G1805" t="s">
        <v>595</v>
      </c>
      <c r="H1805" t="s">
        <v>5756</v>
      </c>
      <c r="I1805" t="s">
        <v>733</v>
      </c>
      <c r="J1805">
        <v>1993334342.766047</v>
      </c>
      <c r="K1805">
        <v>7.49</v>
      </c>
      <c r="L1805" s="1">
        <v>47087</v>
      </c>
      <c r="M1805" s="1">
        <v>45597</v>
      </c>
    </row>
    <row r="1806" spans="1:13" x14ac:dyDescent="0.4">
      <c r="A1806">
        <v>210000207</v>
      </c>
      <c r="B1806" t="s">
        <v>1536</v>
      </c>
      <c r="C1806" t="s">
        <v>5755</v>
      </c>
      <c r="D1806" t="s">
        <v>595</v>
      </c>
      <c r="F1806" t="s">
        <v>5757</v>
      </c>
      <c r="G1806" t="s">
        <v>595</v>
      </c>
      <c r="H1806" t="s">
        <v>5757</v>
      </c>
      <c r="I1806" t="s">
        <v>733</v>
      </c>
      <c r="J1806">
        <v>717212680.86557913</v>
      </c>
      <c r="K1806">
        <v>8.24</v>
      </c>
      <c r="L1806" s="1">
        <v>46507</v>
      </c>
      <c r="M1806" s="1">
        <v>43951</v>
      </c>
    </row>
    <row r="1807" spans="1:13" x14ac:dyDescent="0.4">
      <c r="A1807">
        <v>210000207</v>
      </c>
      <c r="B1807" t="s">
        <v>1536</v>
      </c>
      <c r="C1807" t="s">
        <v>5755</v>
      </c>
      <c r="D1807" t="s">
        <v>595</v>
      </c>
      <c r="F1807" t="s">
        <v>5758</v>
      </c>
      <c r="G1807" t="s">
        <v>595</v>
      </c>
      <c r="H1807" t="s">
        <v>5758</v>
      </c>
      <c r="I1807" t="s">
        <v>733</v>
      </c>
      <c r="J1807">
        <v>413528032.21078438</v>
      </c>
      <c r="K1807">
        <v>7.24</v>
      </c>
      <c r="L1807" s="1">
        <v>46058</v>
      </c>
      <c r="M1807" s="1">
        <v>43889</v>
      </c>
    </row>
    <row r="1808" spans="1:13" x14ac:dyDescent="0.4">
      <c r="A1808">
        <v>210000207</v>
      </c>
      <c r="B1808" t="s">
        <v>1536</v>
      </c>
      <c r="C1808" t="s">
        <v>5755</v>
      </c>
      <c r="D1808" t="s">
        <v>595</v>
      </c>
      <c r="F1808" t="s">
        <v>5759</v>
      </c>
      <c r="G1808" t="s">
        <v>595</v>
      </c>
      <c r="H1808" t="s">
        <v>5759</v>
      </c>
      <c r="I1808" t="s">
        <v>733</v>
      </c>
      <c r="J1808">
        <v>1406964515.8421609</v>
      </c>
      <c r="K1808">
        <v>6.24</v>
      </c>
      <c r="L1808" s="1">
        <v>46477</v>
      </c>
      <c r="M1808" s="1">
        <v>44651</v>
      </c>
    </row>
    <row r="1809" spans="1:13" x14ac:dyDescent="0.4">
      <c r="A1809">
        <v>210000207</v>
      </c>
      <c r="B1809" t="s">
        <v>1536</v>
      </c>
      <c r="C1809" t="s">
        <v>5755</v>
      </c>
      <c r="D1809" t="s">
        <v>595</v>
      </c>
      <c r="F1809" t="s">
        <v>5760</v>
      </c>
      <c r="G1809" t="s">
        <v>595</v>
      </c>
      <c r="H1809" t="s">
        <v>5760</v>
      </c>
      <c r="I1809" t="s">
        <v>733</v>
      </c>
      <c r="J1809">
        <v>492679882.12612969</v>
      </c>
      <c r="K1809">
        <v>8.24</v>
      </c>
      <c r="L1809" s="1">
        <v>46053</v>
      </c>
      <c r="M1809" s="1">
        <v>44196</v>
      </c>
    </row>
    <row r="1810" spans="1:13" x14ac:dyDescent="0.4">
      <c r="A1810">
        <v>210000207</v>
      </c>
      <c r="B1810" t="s">
        <v>1536</v>
      </c>
      <c r="C1810" t="s">
        <v>5755</v>
      </c>
      <c r="D1810" t="s">
        <v>595</v>
      </c>
      <c r="F1810" t="s">
        <v>5761</v>
      </c>
      <c r="G1810" t="s">
        <v>595</v>
      </c>
      <c r="H1810" t="s">
        <v>5761</v>
      </c>
      <c r="I1810" t="s">
        <v>733</v>
      </c>
      <c r="J1810">
        <v>615446016.6887064</v>
      </c>
      <c r="K1810">
        <v>6.69</v>
      </c>
      <c r="L1810" s="1">
        <v>46417</v>
      </c>
      <c r="M1810" s="1">
        <v>45688</v>
      </c>
    </row>
    <row r="1811" spans="1:13" x14ac:dyDescent="0.4">
      <c r="A1811">
        <v>210000207</v>
      </c>
      <c r="B1811" t="s">
        <v>1536</v>
      </c>
      <c r="C1811" t="s">
        <v>5755</v>
      </c>
      <c r="D1811" t="s">
        <v>595</v>
      </c>
      <c r="F1811" t="s">
        <v>5762</v>
      </c>
      <c r="G1811" t="s">
        <v>595</v>
      </c>
      <c r="H1811" t="s">
        <v>5762</v>
      </c>
      <c r="I1811" t="s">
        <v>733</v>
      </c>
      <c r="J1811">
        <v>2019179844.7792201</v>
      </c>
      <c r="K1811">
        <v>6.24</v>
      </c>
      <c r="L1811" s="1">
        <v>46356</v>
      </c>
      <c r="M1811" s="1">
        <v>44499</v>
      </c>
    </row>
    <row r="1812" spans="1:13" x14ac:dyDescent="0.4">
      <c r="A1812">
        <v>210000207</v>
      </c>
      <c r="B1812" t="s">
        <v>1536</v>
      </c>
      <c r="C1812" t="s">
        <v>5755</v>
      </c>
      <c r="D1812" t="s">
        <v>595</v>
      </c>
      <c r="F1812" t="s">
        <v>5763</v>
      </c>
      <c r="G1812" t="s">
        <v>595</v>
      </c>
      <c r="H1812" t="s">
        <v>5763</v>
      </c>
      <c r="I1812" t="s">
        <v>733</v>
      </c>
      <c r="J1812">
        <v>1129125369.2005401</v>
      </c>
      <c r="K1812">
        <v>7.24</v>
      </c>
      <c r="L1812" s="1">
        <v>46386</v>
      </c>
      <c r="M1812" s="1">
        <v>44681</v>
      </c>
    </row>
    <row r="1813" spans="1:13" x14ac:dyDescent="0.4">
      <c r="A1813">
        <v>210000207</v>
      </c>
      <c r="B1813" t="s">
        <v>1536</v>
      </c>
      <c r="C1813" t="s">
        <v>5755</v>
      </c>
      <c r="D1813" t="s">
        <v>595</v>
      </c>
      <c r="F1813" t="s">
        <v>5764</v>
      </c>
      <c r="G1813" t="s">
        <v>595</v>
      </c>
      <c r="H1813" t="s">
        <v>5764</v>
      </c>
      <c r="I1813" t="s">
        <v>733</v>
      </c>
      <c r="J1813">
        <v>1100049179.435719</v>
      </c>
      <c r="K1813">
        <v>6.24</v>
      </c>
      <c r="L1813" s="1">
        <v>46081</v>
      </c>
      <c r="M1813" s="1">
        <v>44592</v>
      </c>
    </row>
    <row r="1814" spans="1:13" x14ac:dyDescent="0.4">
      <c r="A1814">
        <v>210000207</v>
      </c>
      <c r="B1814" t="s">
        <v>1536</v>
      </c>
      <c r="C1814" t="s">
        <v>5755</v>
      </c>
      <c r="D1814" t="s">
        <v>595</v>
      </c>
      <c r="F1814" t="s">
        <v>5765</v>
      </c>
      <c r="G1814" t="s">
        <v>595</v>
      </c>
      <c r="H1814" t="s">
        <v>5765</v>
      </c>
      <c r="I1814" t="s">
        <v>733</v>
      </c>
      <c r="J1814">
        <v>1040281456.030254</v>
      </c>
      <c r="K1814">
        <v>7.3</v>
      </c>
      <c r="L1814" s="1">
        <v>46997</v>
      </c>
      <c r="M1814" s="1">
        <v>45901</v>
      </c>
    </row>
    <row r="1815" spans="1:13" x14ac:dyDescent="0.4">
      <c r="A1815">
        <v>210000207</v>
      </c>
      <c r="B1815" t="s">
        <v>1536</v>
      </c>
      <c r="C1815" t="s">
        <v>5755</v>
      </c>
      <c r="D1815" t="s">
        <v>595</v>
      </c>
      <c r="F1815" t="s">
        <v>5766</v>
      </c>
      <c r="G1815" t="s">
        <v>595</v>
      </c>
      <c r="H1815" t="s">
        <v>5766</v>
      </c>
      <c r="I1815" t="s">
        <v>733</v>
      </c>
      <c r="J1815">
        <v>6966978136.4262228</v>
      </c>
      <c r="K1815">
        <v>7.24</v>
      </c>
      <c r="L1815" s="1">
        <v>46387</v>
      </c>
      <c r="M1815" s="1">
        <v>44561</v>
      </c>
    </row>
    <row r="1816" spans="1:13" x14ac:dyDescent="0.4">
      <c r="A1816">
        <v>210000207</v>
      </c>
      <c r="B1816" t="s">
        <v>1536</v>
      </c>
      <c r="C1816" t="s">
        <v>5755</v>
      </c>
      <c r="D1816" t="s">
        <v>595</v>
      </c>
      <c r="F1816" t="s">
        <v>5767</v>
      </c>
      <c r="G1816" t="s">
        <v>595</v>
      </c>
      <c r="H1816" t="s">
        <v>5767</v>
      </c>
      <c r="I1816" t="s">
        <v>733</v>
      </c>
      <c r="J1816">
        <v>1373042294.4498701</v>
      </c>
      <c r="K1816">
        <v>6.74</v>
      </c>
      <c r="L1816" s="1">
        <v>46964</v>
      </c>
      <c r="M1816" s="1">
        <v>45838</v>
      </c>
    </row>
    <row r="1817" spans="1:13" x14ac:dyDescent="0.4">
      <c r="A1817">
        <v>210000207</v>
      </c>
      <c r="B1817" t="s">
        <v>1536</v>
      </c>
      <c r="C1817" t="s">
        <v>5755</v>
      </c>
      <c r="D1817" t="s">
        <v>595</v>
      </c>
      <c r="F1817" t="s">
        <v>5768</v>
      </c>
      <c r="G1817" t="s">
        <v>595</v>
      </c>
      <c r="H1817" t="s">
        <v>5768</v>
      </c>
      <c r="I1817" t="s">
        <v>733</v>
      </c>
      <c r="J1817">
        <v>145380948.82410389</v>
      </c>
      <c r="K1817">
        <v>7.24</v>
      </c>
      <c r="L1817" s="1">
        <v>46538</v>
      </c>
      <c r="M1817" s="1">
        <v>45535</v>
      </c>
    </row>
    <row r="1818" spans="1:13" x14ac:dyDescent="0.4">
      <c r="A1818">
        <v>210000207</v>
      </c>
      <c r="B1818" t="s">
        <v>1536</v>
      </c>
      <c r="C1818" t="s">
        <v>5755</v>
      </c>
      <c r="D1818" t="s">
        <v>595</v>
      </c>
      <c r="F1818" t="s">
        <v>5769</v>
      </c>
      <c r="G1818" t="s">
        <v>595</v>
      </c>
      <c r="H1818" t="s">
        <v>5769</v>
      </c>
      <c r="I1818" t="s">
        <v>733</v>
      </c>
      <c r="J1818">
        <v>114689415.1834597</v>
      </c>
      <c r="K1818">
        <v>7.24</v>
      </c>
      <c r="L1818" s="1">
        <v>46538</v>
      </c>
      <c r="M1818" s="1">
        <v>45535</v>
      </c>
    </row>
    <row r="1819" spans="1:13" x14ac:dyDescent="0.4">
      <c r="A1819">
        <v>210000207</v>
      </c>
      <c r="B1819" t="s">
        <v>1536</v>
      </c>
      <c r="C1819" t="s">
        <v>5755</v>
      </c>
      <c r="D1819" t="s">
        <v>595</v>
      </c>
      <c r="F1819" t="s">
        <v>5770</v>
      </c>
      <c r="G1819" t="s">
        <v>595</v>
      </c>
      <c r="H1819" t="s">
        <v>5770</v>
      </c>
      <c r="I1819" t="s">
        <v>733</v>
      </c>
      <c r="J1819">
        <v>161534387.58233759</v>
      </c>
      <c r="K1819">
        <v>7.24</v>
      </c>
      <c r="L1819" s="1">
        <v>46021</v>
      </c>
      <c r="M1819" s="1">
        <v>44883</v>
      </c>
    </row>
    <row r="1820" spans="1:13" x14ac:dyDescent="0.4">
      <c r="A1820">
        <v>210000207</v>
      </c>
      <c r="B1820" t="s">
        <v>1536</v>
      </c>
      <c r="C1820" t="s">
        <v>5755</v>
      </c>
      <c r="D1820" t="s">
        <v>595</v>
      </c>
      <c r="F1820" t="s">
        <v>5771</v>
      </c>
      <c r="G1820" t="s">
        <v>595</v>
      </c>
      <c r="H1820" t="s">
        <v>5771</v>
      </c>
      <c r="I1820" t="s">
        <v>733</v>
      </c>
      <c r="J1820">
        <v>158303699.83069089</v>
      </c>
      <c r="K1820">
        <v>7.24</v>
      </c>
      <c r="L1820" s="1">
        <v>46538</v>
      </c>
      <c r="M1820" s="1">
        <v>45535</v>
      </c>
    </row>
    <row r="1821" spans="1:13" x14ac:dyDescent="0.4">
      <c r="A1821">
        <v>210000207</v>
      </c>
      <c r="B1821" t="s">
        <v>1536</v>
      </c>
      <c r="C1821" t="s">
        <v>5755</v>
      </c>
      <c r="D1821" t="s">
        <v>595</v>
      </c>
      <c r="F1821" t="s">
        <v>5772</v>
      </c>
      <c r="G1821" t="s">
        <v>595</v>
      </c>
      <c r="H1821" t="s">
        <v>5772</v>
      </c>
      <c r="I1821" t="s">
        <v>733</v>
      </c>
      <c r="J1821">
        <v>289146553.77238429</v>
      </c>
      <c r="K1821">
        <v>7.24</v>
      </c>
      <c r="L1821" s="1">
        <v>46055</v>
      </c>
      <c r="M1821" s="1">
        <v>45140</v>
      </c>
    </row>
    <row r="1822" spans="1:13" x14ac:dyDescent="0.4">
      <c r="A1822">
        <v>210000207</v>
      </c>
      <c r="B1822" t="s">
        <v>1536</v>
      </c>
      <c r="C1822" t="s">
        <v>5755</v>
      </c>
      <c r="D1822" t="s">
        <v>595</v>
      </c>
      <c r="F1822" t="s">
        <v>5773</v>
      </c>
      <c r="G1822" t="s">
        <v>595</v>
      </c>
      <c r="H1822" t="s">
        <v>5773</v>
      </c>
      <c r="I1822" t="s">
        <v>733</v>
      </c>
      <c r="J1822">
        <v>134073541.6933403</v>
      </c>
      <c r="K1822">
        <v>8.24</v>
      </c>
      <c r="L1822" s="1">
        <v>46568</v>
      </c>
      <c r="M1822" s="1">
        <v>45535</v>
      </c>
    </row>
    <row r="1823" spans="1:13" x14ac:dyDescent="0.4">
      <c r="A1823">
        <v>210000207</v>
      </c>
      <c r="B1823" t="s">
        <v>1536</v>
      </c>
      <c r="C1823" t="s">
        <v>5755</v>
      </c>
      <c r="D1823" t="s">
        <v>595</v>
      </c>
      <c r="F1823" t="s">
        <v>5774</v>
      </c>
      <c r="G1823" t="s">
        <v>595</v>
      </c>
      <c r="H1823" t="s">
        <v>5774</v>
      </c>
      <c r="I1823" t="s">
        <v>733</v>
      </c>
      <c r="J1823">
        <v>137304229.444987</v>
      </c>
      <c r="K1823">
        <v>7.24</v>
      </c>
      <c r="L1823" s="1">
        <v>46538</v>
      </c>
      <c r="M1823" s="1">
        <v>45535</v>
      </c>
    </row>
    <row r="1824" spans="1:13" x14ac:dyDescent="0.4">
      <c r="A1824">
        <v>210000207</v>
      </c>
      <c r="B1824" t="s">
        <v>1536</v>
      </c>
      <c r="C1824" t="s">
        <v>5755</v>
      </c>
      <c r="D1824" t="s">
        <v>595</v>
      </c>
      <c r="F1824" t="s">
        <v>5775</v>
      </c>
      <c r="G1824" t="s">
        <v>595</v>
      </c>
      <c r="H1824" t="s">
        <v>5775</v>
      </c>
      <c r="I1824" t="s">
        <v>733</v>
      </c>
      <c r="J1824">
        <v>177687826.3405714</v>
      </c>
      <c r="K1824">
        <v>8.24</v>
      </c>
      <c r="L1824" s="1">
        <v>46599</v>
      </c>
      <c r="M1824" s="1">
        <v>45535</v>
      </c>
    </row>
    <row r="1825" spans="1:13" x14ac:dyDescent="0.4">
      <c r="A1825">
        <v>210000207</v>
      </c>
      <c r="B1825" t="s">
        <v>1536</v>
      </c>
      <c r="C1825" t="s">
        <v>5755</v>
      </c>
      <c r="D1825" t="s">
        <v>595</v>
      </c>
      <c r="F1825" t="s">
        <v>5776</v>
      </c>
      <c r="G1825" t="s">
        <v>595</v>
      </c>
      <c r="H1825" t="s">
        <v>5776</v>
      </c>
      <c r="I1825" t="s">
        <v>733</v>
      </c>
      <c r="J1825">
        <v>807671937.91168821</v>
      </c>
      <c r="K1825">
        <v>6.69</v>
      </c>
      <c r="L1825" s="1">
        <v>46934</v>
      </c>
      <c r="M1825" s="1">
        <v>45807</v>
      </c>
    </row>
    <row r="1826" spans="1:13" x14ac:dyDescent="0.4">
      <c r="A1826">
        <v>210000207</v>
      </c>
      <c r="B1826" t="s">
        <v>1536</v>
      </c>
      <c r="C1826" t="s">
        <v>5755</v>
      </c>
      <c r="D1826" t="s">
        <v>595</v>
      </c>
      <c r="F1826" t="s">
        <v>5777</v>
      </c>
      <c r="G1826" t="s">
        <v>595</v>
      </c>
      <c r="H1826" t="s">
        <v>5777</v>
      </c>
      <c r="I1826" t="s">
        <v>733</v>
      </c>
      <c r="J1826">
        <v>1355273511.8158131</v>
      </c>
      <c r="K1826">
        <v>6.24</v>
      </c>
      <c r="L1826" s="1">
        <v>46507</v>
      </c>
      <c r="M1826" s="1">
        <v>44651</v>
      </c>
    </row>
    <row r="1827" spans="1:13" x14ac:dyDescent="0.4">
      <c r="A1827">
        <v>210000207</v>
      </c>
      <c r="B1827" t="s">
        <v>1536</v>
      </c>
      <c r="C1827" t="s">
        <v>5755</v>
      </c>
      <c r="D1827" t="s">
        <v>595</v>
      </c>
      <c r="F1827" t="s">
        <v>5778</v>
      </c>
      <c r="G1827" t="s">
        <v>595</v>
      </c>
      <c r="H1827" t="s">
        <v>5778</v>
      </c>
      <c r="I1827" t="s">
        <v>733</v>
      </c>
      <c r="J1827">
        <v>4300045397.4418278</v>
      </c>
      <c r="K1827">
        <v>6.24</v>
      </c>
      <c r="L1827" s="1">
        <v>46507</v>
      </c>
      <c r="M1827" s="1">
        <v>44681</v>
      </c>
    </row>
    <row r="1828" spans="1:13" x14ac:dyDescent="0.4">
      <c r="A1828">
        <v>210000207</v>
      </c>
      <c r="B1828" t="s">
        <v>1536</v>
      </c>
      <c r="C1828" t="s">
        <v>5755</v>
      </c>
      <c r="D1828" t="s">
        <v>595</v>
      </c>
      <c r="F1828" t="s">
        <v>5779</v>
      </c>
      <c r="G1828" t="s">
        <v>595</v>
      </c>
      <c r="H1828" t="s">
        <v>5779</v>
      </c>
      <c r="I1828" t="s">
        <v>733</v>
      </c>
      <c r="J1828">
        <v>623522736.06782329</v>
      </c>
      <c r="K1828">
        <v>9.24</v>
      </c>
      <c r="L1828" s="1">
        <v>46081</v>
      </c>
      <c r="M1828" s="1">
        <v>44620</v>
      </c>
    </row>
    <row r="1829" spans="1:13" x14ac:dyDescent="0.4">
      <c r="A1829">
        <v>210000207</v>
      </c>
      <c r="B1829" t="s">
        <v>1536</v>
      </c>
      <c r="C1829" t="s">
        <v>5755</v>
      </c>
      <c r="D1829" t="s">
        <v>595</v>
      </c>
      <c r="F1829" t="s">
        <v>5780</v>
      </c>
      <c r="G1829" t="s">
        <v>595</v>
      </c>
      <c r="H1829" t="s">
        <v>5780</v>
      </c>
      <c r="I1829" t="s">
        <v>733</v>
      </c>
      <c r="J1829">
        <v>1534576682.032207</v>
      </c>
      <c r="K1829">
        <v>6.74</v>
      </c>
      <c r="L1829" s="1">
        <v>46021</v>
      </c>
      <c r="M1829" s="1">
        <v>45597</v>
      </c>
    </row>
    <row r="1830" spans="1:13" x14ac:dyDescent="0.4">
      <c r="A1830">
        <v>210000207</v>
      </c>
      <c r="B1830" t="s">
        <v>1536</v>
      </c>
      <c r="C1830" t="s">
        <v>5755</v>
      </c>
      <c r="D1830" t="s">
        <v>595</v>
      </c>
      <c r="F1830" t="s">
        <v>5781</v>
      </c>
      <c r="G1830" t="s">
        <v>595</v>
      </c>
      <c r="H1830" t="s">
        <v>5781</v>
      </c>
      <c r="I1830" t="s">
        <v>733</v>
      </c>
      <c r="J1830">
        <v>1006359234.6379631</v>
      </c>
      <c r="K1830">
        <v>7.24</v>
      </c>
      <c r="L1830" s="1">
        <v>46326</v>
      </c>
      <c r="M1830" s="1">
        <v>45565</v>
      </c>
    </row>
    <row r="1831" spans="1:13" x14ac:dyDescent="0.4">
      <c r="A1831">
        <v>210000207</v>
      </c>
      <c r="B1831" t="s">
        <v>1536</v>
      </c>
      <c r="C1831" t="s">
        <v>5755</v>
      </c>
      <c r="D1831" t="s">
        <v>595</v>
      </c>
      <c r="F1831" t="s">
        <v>5782</v>
      </c>
      <c r="G1831" t="s">
        <v>595</v>
      </c>
      <c r="H1831" t="s">
        <v>5782</v>
      </c>
      <c r="I1831" t="s">
        <v>733</v>
      </c>
      <c r="J1831">
        <v>1235738065.0048831</v>
      </c>
      <c r="K1831">
        <v>7.24</v>
      </c>
      <c r="L1831" s="1">
        <v>45915</v>
      </c>
      <c r="M1831" s="1">
        <v>45184</v>
      </c>
    </row>
    <row r="1832" spans="1:13" x14ac:dyDescent="0.4">
      <c r="A1832">
        <v>210000207</v>
      </c>
      <c r="B1832" t="s">
        <v>1536</v>
      </c>
      <c r="C1832" t="s">
        <v>5755</v>
      </c>
      <c r="D1832" t="s">
        <v>595</v>
      </c>
      <c r="F1832" t="s">
        <v>5783</v>
      </c>
      <c r="G1832" t="s">
        <v>595</v>
      </c>
      <c r="H1832" t="s">
        <v>5783</v>
      </c>
      <c r="I1832" t="s">
        <v>733</v>
      </c>
      <c r="J1832">
        <v>1537807369.783854</v>
      </c>
      <c r="K1832">
        <v>8.1</v>
      </c>
      <c r="L1832" s="1">
        <v>45992</v>
      </c>
      <c r="M1832" s="1">
        <v>44501</v>
      </c>
    </row>
    <row r="1833" spans="1:13" x14ac:dyDescent="0.4">
      <c r="A1833">
        <v>210000207</v>
      </c>
      <c r="B1833" t="s">
        <v>1536</v>
      </c>
      <c r="C1833" t="s">
        <v>5755</v>
      </c>
      <c r="D1833" t="s">
        <v>595</v>
      </c>
      <c r="F1833" t="s">
        <v>5784</v>
      </c>
      <c r="G1833" t="s">
        <v>595</v>
      </c>
      <c r="H1833" t="s">
        <v>5784</v>
      </c>
      <c r="I1833" t="s">
        <v>733</v>
      </c>
      <c r="J1833">
        <v>2019179844.7792201</v>
      </c>
      <c r="K1833">
        <v>7.04</v>
      </c>
      <c r="L1833" s="1">
        <v>46446</v>
      </c>
      <c r="M1833" s="1">
        <v>45716</v>
      </c>
    </row>
    <row r="1834" spans="1:13" x14ac:dyDescent="0.4">
      <c r="A1834">
        <v>210000207</v>
      </c>
      <c r="B1834" t="s">
        <v>1536</v>
      </c>
      <c r="C1834" t="s">
        <v>5755</v>
      </c>
      <c r="D1834" t="s">
        <v>595</v>
      </c>
      <c r="F1834" t="s">
        <v>5785</v>
      </c>
      <c r="G1834" t="s">
        <v>595</v>
      </c>
      <c r="H1834" t="s">
        <v>5785</v>
      </c>
      <c r="I1834" t="s">
        <v>733</v>
      </c>
      <c r="J1834">
        <v>1234122721.12906</v>
      </c>
      <c r="K1834">
        <v>8.24</v>
      </c>
      <c r="L1834" s="1">
        <v>46507</v>
      </c>
      <c r="M1834" s="1">
        <v>44286</v>
      </c>
    </row>
    <row r="1835" spans="1:13" x14ac:dyDescent="0.4">
      <c r="A1835">
        <v>210000207</v>
      </c>
      <c r="B1835" t="s">
        <v>1536</v>
      </c>
      <c r="C1835" t="s">
        <v>5755</v>
      </c>
      <c r="D1835" t="s">
        <v>595</v>
      </c>
      <c r="F1835" t="s">
        <v>5786</v>
      </c>
      <c r="G1835" t="s">
        <v>595</v>
      </c>
      <c r="H1835" t="s">
        <v>5786</v>
      </c>
      <c r="I1835" t="s">
        <v>733</v>
      </c>
      <c r="J1835">
        <v>1933566619.3605809</v>
      </c>
      <c r="K1835">
        <v>8.24</v>
      </c>
      <c r="L1835" s="1">
        <v>46995</v>
      </c>
      <c r="M1835" s="1">
        <v>44377</v>
      </c>
    </row>
    <row r="1836" spans="1:13" x14ac:dyDescent="0.4">
      <c r="A1836">
        <v>210000207</v>
      </c>
      <c r="B1836" t="s">
        <v>1536</v>
      </c>
      <c r="C1836" t="s">
        <v>5755</v>
      </c>
      <c r="D1836" t="s">
        <v>595</v>
      </c>
      <c r="F1836" t="s">
        <v>5787</v>
      </c>
      <c r="G1836" t="s">
        <v>595</v>
      </c>
      <c r="H1836" t="s">
        <v>5787</v>
      </c>
      <c r="I1836" t="s">
        <v>733</v>
      </c>
      <c r="J1836">
        <v>2355171370.9504828</v>
      </c>
      <c r="K1836">
        <v>7.24</v>
      </c>
      <c r="L1836" s="1">
        <v>46053</v>
      </c>
      <c r="M1836" s="1">
        <v>44592</v>
      </c>
    </row>
    <row r="1837" spans="1:13" x14ac:dyDescent="0.4">
      <c r="A1837">
        <v>210000207</v>
      </c>
      <c r="B1837" t="s">
        <v>1536</v>
      </c>
      <c r="C1837" t="s">
        <v>5755</v>
      </c>
      <c r="D1837" t="s">
        <v>595</v>
      </c>
      <c r="F1837" t="s">
        <v>5788</v>
      </c>
      <c r="G1837" t="s">
        <v>595</v>
      </c>
      <c r="H1837" t="s">
        <v>5788</v>
      </c>
      <c r="I1837" t="s">
        <v>733</v>
      </c>
      <c r="J1837">
        <v>1807569797.0463581</v>
      </c>
      <c r="K1837">
        <v>6.24</v>
      </c>
      <c r="L1837" s="1">
        <v>46172</v>
      </c>
      <c r="M1837" s="1">
        <v>44915</v>
      </c>
    </row>
    <row r="1838" spans="1:13" x14ac:dyDescent="0.4">
      <c r="A1838">
        <v>210000207</v>
      </c>
      <c r="B1838" t="s">
        <v>1536</v>
      </c>
      <c r="C1838" t="s">
        <v>5755</v>
      </c>
      <c r="D1838" t="s">
        <v>595</v>
      </c>
      <c r="F1838" t="s">
        <v>5789</v>
      </c>
      <c r="G1838" t="s">
        <v>595</v>
      </c>
      <c r="H1838" t="s">
        <v>5789</v>
      </c>
      <c r="I1838" t="s">
        <v>733</v>
      </c>
      <c r="J1838">
        <v>789903155.27763104</v>
      </c>
      <c r="K1838">
        <v>8.6</v>
      </c>
      <c r="L1838" s="1">
        <v>46966</v>
      </c>
      <c r="M1838" s="1">
        <v>45894</v>
      </c>
    </row>
    <row r="1839" spans="1:13" x14ac:dyDescent="0.4">
      <c r="A1839">
        <v>210000207</v>
      </c>
      <c r="B1839" t="s">
        <v>1536</v>
      </c>
      <c r="C1839" t="s">
        <v>5755</v>
      </c>
      <c r="D1839" t="s">
        <v>595</v>
      </c>
      <c r="F1839" t="s">
        <v>5790</v>
      </c>
      <c r="G1839" t="s">
        <v>595</v>
      </c>
      <c r="H1839" t="s">
        <v>5790</v>
      </c>
      <c r="I1839" t="s">
        <v>733</v>
      </c>
      <c r="J1839">
        <v>1975565560.131989</v>
      </c>
      <c r="K1839">
        <v>6.24</v>
      </c>
      <c r="L1839" s="1">
        <v>46053</v>
      </c>
      <c r="M1839" s="1">
        <v>44561</v>
      </c>
    </row>
    <row r="1840" spans="1:13" x14ac:dyDescent="0.4">
      <c r="A1840">
        <v>210000207</v>
      </c>
      <c r="B1840" t="s">
        <v>1536</v>
      </c>
      <c r="C1840" t="s">
        <v>5755</v>
      </c>
      <c r="D1840" t="s">
        <v>595</v>
      </c>
      <c r="F1840" t="s">
        <v>5791</v>
      </c>
      <c r="G1840" t="s">
        <v>595</v>
      </c>
      <c r="H1840" t="s">
        <v>5791</v>
      </c>
      <c r="I1840" t="s">
        <v>733</v>
      </c>
      <c r="J1840">
        <v>3204842249.6335788</v>
      </c>
      <c r="K1840">
        <v>7.24</v>
      </c>
      <c r="L1840" s="1">
        <v>46386</v>
      </c>
      <c r="M1840" s="1">
        <v>44881</v>
      </c>
    </row>
    <row r="1841" spans="1:13" x14ac:dyDescent="0.4">
      <c r="A1841">
        <v>210000207</v>
      </c>
      <c r="B1841" t="s">
        <v>1536</v>
      </c>
      <c r="C1841" t="s">
        <v>5755</v>
      </c>
      <c r="D1841" t="s">
        <v>595</v>
      </c>
      <c r="F1841" t="s">
        <v>5792</v>
      </c>
      <c r="G1841" t="s">
        <v>595</v>
      </c>
      <c r="H1841" t="s">
        <v>5792</v>
      </c>
      <c r="I1841" t="s">
        <v>733</v>
      </c>
      <c r="J1841">
        <v>2172637512.9824409</v>
      </c>
      <c r="K1841">
        <v>7.24</v>
      </c>
      <c r="L1841" s="1">
        <v>46660</v>
      </c>
      <c r="M1841" s="1">
        <v>45535</v>
      </c>
    </row>
    <row r="1842" spans="1:13" x14ac:dyDescent="0.4">
      <c r="A1842">
        <v>210000207</v>
      </c>
      <c r="B1842" t="s">
        <v>1536</v>
      </c>
      <c r="C1842" t="s">
        <v>5755</v>
      </c>
      <c r="D1842" t="s">
        <v>595</v>
      </c>
      <c r="F1842" t="s">
        <v>5793</v>
      </c>
      <c r="G1842" t="s">
        <v>595</v>
      </c>
      <c r="H1842" t="s">
        <v>5793</v>
      </c>
      <c r="I1842" t="s">
        <v>733</v>
      </c>
      <c r="J1842">
        <v>1713879852.2486019</v>
      </c>
      <c r="K1842">
        <v>6.8900000000000006</v>
      </c>
      <c r="L1842" s="1">
        <v>46386</v>
      </c>
      <c r="M1842" s="1">
        <v>45597</v>
      </c>
    </row>
    <row r="1843" spans="1:13" x14ac:dyDescent="0.4">
      <c r="A1843">
        <v>210000207</v>
      </c>
      <c r="B1843" t="s">
        <v>1536</v>
      </c>
      <c r="C1843" t="s">
        <v>5755</v>
      </c>
      <c r="D1843" t="s">
        <v>595</v>
      </c>
      <c r="F1843" t="s">
        <v>5794</v>
      </c>
      <c r="G1843" t="s">
        <v>595</v>
      </c>
      <c r="H1843" t="s">
        <v>5794</v>
      </c>
      <c r="I1843" t="s">
        <v>733</v>
      </c>
      <c r="J1843">
        <v>807671937.91168821</v>
      </c>
      <c r="K1843">
        <v>7.24</v>
      </c>
      <c r="L1843" s="1">
        <v>46120</v>
      </c>
      <c r="M1843" s="1">
        <v>45359</v>
      </c>
    </row>
    <row r="1844" spans="1:13" x14ac:dyDescent="0.4">
      <c r="A1844">
        <v>210000207</v>
      </c>
      <c r="B1844" t="s">
        <v>1536</v>
      </c>
      <c r="C1844" t="s">
        <v>5755</v>
      </c>
      <c r="D1844" t="s">
        <v>595</v>
      </c>
      <c r="F1844" t="s">
        <v>5795</v>
      </c>
      <c r="G1844" t="s">
        <v>595</v>
      </c>
      <c r="H1844" t="s">
        <v>5796</v>
      </c>
      <c r="I1844" t="s">
        <v>733</v>
      </c>
      <c r="J1844">
        <v>3516603617.66749</v>
      </c>
      <c r="K1844">
        <v>8.24</v>
      </c>
      <c r="L1844" s="1">
        <v>46053</v>
      </c>
      <c r="M1844" s="1">
        <v>44196</v>
      </c>
    </row>
    <row r="1845" spans="1:13" x14ac:dyDescent="0.4">
      <c r="A1845">
        <v>210000207</v>
      </c>
      <c r="B1845" t="s">
        <v>1536</v>
      </c>
      <c r="C1845" t="s">
        <v>5755</v>
      </c>
      <c r="D1845" t="s">
        <v>595</v>
      </c>
      <c r="F1845" t="s">
        <v>5797</v>
      </c>
      <c r="G1845" t="s">
        <v>595</v>
      </c>
      <c r="H1845" t="s">
        <v>5797</v>
      </c>
      <c r="I1845" t="s">
        <v>733</v>
      </c>
      <c r="J1845">
        <v>709135961.48646224</v>
      </c>
      <c r="K1845">
        <v>7.24</v>
      </c>
      <c r="L1845" s="1">
        <v>45960</v>
      </c>
      <c r="M1845" s="1">
        <v>44499</v>
      </c>
    </row>
    <row r="1846" spans="1:13" x14ac:dyDescent="0.4">
      <c r="A1846">
        <v>210000207</v>
      </c>
      <c r="B1846" t="s">
        <v>1536</v>
      </c>
      <c r="C1846" t="s">
        <v>5755</v>
      </c>
      <c r="D1846" t="s">
        <v>595</v>
      </c>
      <c r="F1846" t="s">
        <v>5798</v>
      </c>
      <c r="G1846" t="s">
        <v>595</v>
      </c>
      <c r="H1846" t="s">
        <v>5798</v>
      </c>
      <c r="I1846" t="s">
        <v>733</v>
      </c>
      <c r="J1846">
        <v>702674585.98316872</v>
      </c>
      <c r="K1846">
        <v>6.74</v>
      </c>
      <c r="L1846" s="1">
        <v>46783</v>
      </c>
      <c r="M1846" s="1">
        <v>45627</v>
      </c>
    </row>
    <row r="1847" spans="1:13" x14ac:dyDescent="0.4">
      <c r="A1847">
        <v>210000207</v>
      </c>
      <c r="B1847" t="s">
        <v>1536</v>
      </c>
      <c r="C1847" t="s">
        <v>5755</v>
      </c>
      <c r="D1847" t="s">
        <v>595</v>
      </c>
      <c r="F1847" t="s">
        <v>5799</v>
      </c>
      <c r="G1847" t="s">
        <v>595</v>
      </c>
      <c r="H1847" t="s">
        <v>5799</v>
      </c>
      <c r="I1847" t="s">
        <v>733</v>
      </c>
      <c r="J1847">
        <v>1045127487.657724</v>
      </c>
      <c r="K1847">
        <v>7.8</v>
      </c>
      <c r="L1847" s="1">
        <v>46997</v>
      </c>
      <c r="M1847" s="1">
        <v>45901</v>
      </c>
    </row>
    <row r="1848" spans="1:13" x14ac:dyDescent="0.4">
      <c r="A1848">
        <v>210000207</v>
      </c>
      <c r="B1848" t="s">
        <v>1536</v>
      </c>
      <c r="C1848" t="s">
        <v>5755</v>
      </c>
      <c r="D1848" t="s">
        <v>595</v>
      </c>
      <c r="F1848" t="s">
        <v>5800</v>
      </c>
      <c r="G1848" t="s">
        <v>595</v>
      </c>
      <c r="H1848" t="s">
        <v>5800</v>
      </c>
      <c r="I1848" t="s">
        <v>733</v>
      </c>
      <c r="J1848">
        <v>930438072.47426474</v>
      </c>
      <c r="K1848">
        <v>8.1</v>
      </c>
      <c r="L1848" s="1">
        <v>46966</v>
      </c>
      <c r="M1848" s="1">
        <v>45863</v>
      </c>
    </row>
    <row r="1849" spans="1:13" x14ac:dyDescent="0.4">
      <c r="A1849">
        <v>210000207</v>
      </c>
      <c r="B1849" t="s">
        <v>1536</v>
      </c>
      <c r="C1849" t="s">
        <v>5755</v>
      </c>
      <c r="D1849" t="s">
        <v>595</v>
      </c>
      <c r="F1849" t="s">
        <v>5801</v>
      </c>
      <c r="G1849" t="s">
        <v>595</v>
      </c>
      <c r="H1849" t="s">
        <v>5801</v>
      </c>
      <c r="I1849" t="s">
        <v>733</v>
      </c>
      <c r="J1849">
        <v>2786468185.7953238</v>
      </c>
      <c r="K1849">
        <v>7.24</v>
      </c>
      <c r="L1849" s="1">
        <v>46203</v>
      </c>
      <c r="M1849" s="1">
        <v>44377</v>
      </c>
    </row>
    <row r="1850" spans="1:13" x14ac:dyDescent="0.4">
      <c r="A1850">
        <v>210000207</v>
      </c>
      <c r="B1850" t="s">
        <v>1536</v>
      </c>
      <c r="C1850" t="s">
        <v>5755</v>
      </c>
      <c r="D1850" t="s">
        <v>595</v>
      </c>
      <c r="F1850" t="s">
        <v>5802</v>
      </c>
      <c r="G1850" t="s">
        <v>595</v>
      </c>
      <c r="H1850" t="s">
        <v>5802</v>
      </c>
      <c r="I1850" t="s">
        <v>733</v>
      </c>
      <c r="J1850">
        <v>1209892562.991709</v>
      </c>
      <c r="K1850">
        <v>7.24</v>
      </c>
      <c r="L1850" s="1">
        <v>46477</v>
      </c>
      <c r="M1850" s="1">
        <v>44651</v>
      </c>
    </row>
    <row r="1851" spans="1:13" x14ac:dyDescent="0.4">
      <c r="A1851">
        <v>210000207</v>
      </c>
      <c r="B1851" t="s">
        <v>1536</v>
      </c>
      <c r="C1851" t="s">
        <v>5755</v>
      </c>
      <c r="D1851" t="s">
        <v>595</v>
      </c>
      <c r="F1851" t="s">
        <v>5803</v>
      </c>
      <c r="G1851" t="s">
        <v>595</v>
      </c>
      <c r="H1851" t="s">
        <v>5803</v>
      </c>
      <c r="I1851" t="s">
        <v>733</v>
      </c>
      <c r="J1851">
        <v>1563652871.7970281</v>
      </c>
      <c r="K1851">
        <v>6.24</v>
      </c>
      <c r="L1851" s="1">
        <v>46660</v>
      </c>
      <c r="M1851" s="1">
        <v>45535</v>
      </c>
    </row>
    <row r="1852" spans="1:13" x14ac:dyDescent="0.4">
      <c r="A1852">
        <v>210000207</v>
      </c>
      <c r="B1852" t="s">
        <v>1536</v>
      </c>
      <c r="C1852" t="s">
        <v>5755</v>
      </c>
      <c r="D1852" t="s">
        <v>595</v>
      </c>
      <c r="F1852" t="s">
        <v>5804</v>
      </c>
      <c r="G1852" t="s">
        <v>595</v>
      </c>
      <c r="H1852" t="s">
        <v>5804</v>
      </c>
      <c r="I1852" t="s">
        <v>733</v>
      </c>
      <c r="J1852">
        <v>1516807899.39815</v>
      </c>
      <c r="K1852">
        <v>7.24</v>
      </c>
      <c r="L1852" s="1">
        <v>46568</v>
      </c>
      <c r="M1852" s="1">
        <v>45473</v>
      </c>
    </row>
    <row r="1853" spans="1:13" x14ac:dyDescent="0.4">
      <c r="A1853">
        <v>210000207</v>
      </c>
      <c r="B1853" t="s">
        <v>1536</v>
      </c>
      <c r="C1853" t="s">
        <v>5755</v>
      </c>
      <c r="D1853" t="s">
        <v>595</v>
      </c>
      <c r="F1853" t="s">
        <v>5805</v>
      </c>
      <c r="G1853" t="s">
        <v>595</v>
      </c>
      <c r="H1853" t="s">
        <v>5805</v>
      </c>
      <c r="I1853" t="s">
        <v>733</v>
      </c>
      <c r="J1853">
        <v>1154970871.2137139</v>
      </c>
      <c r="K1853">
        <v>7.24</v>
      </c>
      <c r="L1853" s="1">
        <v>45991</v>
      </c>
      <c r="M1853" s="1">
        <v>44651</v>
      </c>
    </row>
    <row r="1854" spans="1:13" x14ac:dyDescent="0.4">
      <c r="A1854">
        <v>210000207</v>
      </c>
      <c r="B1854" t="s">
        <v>1536</v>
      </c>
      <c r="C1854" t="s">
        <v>5755</v>
      </c>
      <c r="D1854" t="s">
        <v>595</v>
      </c>
      <c r="F1854" t="s">
        <v>5806</v>
      </c>
      <c r="G1854" t="s">
        <v>595</v>
      </c>
      <c r="H1854" t="s">
        <v>5806</v>
      </c>
      <c r="I1854" t="s">
        <v>733</v>
      </c>
      <c r="J1854">
        <v>3857441175.4662228</v>
      </c>
      <c r="K1854">
        <v>7.6</v>
      </c>
      <c r="L1854" s="1">
        <v>46997</v>
      </c>
      <c r="M1854" s="1">
        <v>45901</v>
      </c>
    </row>
    <row r="1855" spans="1:13" x14ac:dyDescent="0.4">
      <c r="A1855">
        <v>210000207</v>
      </c>
      <c r="B1855" t="s">
        <v>1536</v>
      </c>
      <c r="C1855" t="s">
        <v>5755</v>
      </c>
      <c r="D1855" t="s">
        <v>595</v>
      </c>
      <c r="F1855" t="s">
        <v>5807</v>
      </c>
      <c r="G1855" t="s">
        <v>595</v>
      </c>
      <c r="H1855" t="s">
        <v>5807</v>
      </c>
      <c r="I1855" t="s">
        <v>733</v>
      </c>
      <c r="J1855">
        <v>1161432246.7170081</v>
      </c>
      <c r="K1855">
        <v>7.24</v>
      </c>
      <c r="L1855" s="1">
        <v>45991</v>
      </c>
      <c r="M1855" s="1">
        <v>44530</v>
      </c>
    </row>
    <row r="1856" spans="1:13" x14ac:dyDescent="0.4">
      <c r="A1856">
        <v>210000207</v>
      </c>
      <c r="B1856" t="s">
        <v>1536</v>
      </c>
      <c r="C1856" t="s">
        <v>5755</v>
      </c>
      <c r="D1856" t="s">
        <v>595</v>
      </c>
      <c r="F1856" t="s">
        <v>5808</v>
      </c>
      <c r="G1856" t="s">
        <v>595</v>
      </c>
      <c r="H1856" t="s">
        <v>5808</v>
      </c>
      <c r="I1856" t="s">
        <v>733</v>
      </c>
      <c r="J1856">
        <v>1562037527.921205</v>
      </c>
      <c r="K1856">
        <v>7.24</v>
      </c>
      <c r="L1856" s="1">
        <v>46111</v>
      </c>
      <c r="M1856" s="1">
        <v>44620</v>
      </c>
    </row>
    <row r="1857" spans="1:13" x14ac:dyDescent="0.4">
      <c r="A1857">
        <v>210000207</v>
      </c>
      <c r="B1857" t="s">
        <v>1536</v>
      </c>
      <c r="C1857" t="s">
        <v>5755</v>
      </c>
      <c r="D1857" t="s">
        <v>595</v>
      </c>
      <c r="F1857" t="s">
        <v>5809</v>
      </c>
      <c r="G1857" t="s">
        <v>595</v>
      </c>
      <c r="H1857" t="s">
        <v>5809</v>
      </c>
      <c r="I1857" t="s">
        <v>733</v>
      </c>
      <c r="J1857">
        <v>1654112128.843138</v>
      </c>
      <c r="K1857">
        <v>7.24</v>
      </c>
      <c r="L1857" s="1">
        <v>46413</v>
      </c>
      <c r="M1857" s="1">
        <v>45286</v>
      </c>
    </row>
    <row r="1858" spans="1:13" x14ac:dyDescent="0.4">
      <c r="A1858">
        <v>210000207</v>
      </c>
      <c r="B1858" t="s">
        <v>1536</v>
      </c>
      <c r="C1858" t="s">
        <v>5755</v>
      </c>
      <c r="D1858" t="s">
        <v>647</v>
      </c>
      <c r="F1858" t="s">
        <v>5810</v>
      </c>
      <c r="G1858" t="s">
        <v>647</v>
      </c>
      <c r="I1858" t="s">
        <v>733</v>
      </c>
      <c r="J1858">
        <v>927207384.72261786</v>
      </c>
    </row>
    <row r="1859" spans="1:13" x14ac:dyDescent="0.4">
      <c r="A1859">
        <v>210000207</v>
      </c>
      <c r="B1859" t="s">
        <v>1536</v>
      </c>
      <c r="C1859" t="s">
        <v>5755</v>
      </c>
      <c r="D1859" t="s">
        <v>647</v>
      </c>
      <c r="F1859" t="s">
        <v>5811</v>
      </c>
      <c r="G1859" t="s">
        <v>647</v>
      </c>
      <c r="I1859" t="s">
        <v>733</v>
      </c>
      <c r="J1859">
        <v>439373534.22395831</v>
      </c>
    </row>
    <row r="1860" spans="1:13" x14ac:dyDescent="0.4">
      <c r="A1860">
        <v>210000218</v>
      </c>
      <c r="B1860" t="s">
        <v>1585</v>
      </c>
      <c r="C1860" t="s">
        <v>5812</v>
      </c>
      <c r="D1860" t="s">
        <v>595</v>
      </c>
      <c r="E1860" t="s">
        <v>5813</v>
      </c>
      <c r="F1860" t="s">
        <v>5814</v>
      </c>
      <c r="G1860" t="s">
        <v>595</v>
      </c>
      <c r="H1860" t="s">
        <v>5815</v>
      </c>
      <c r="I1860" t="s">
        <v>733</v>
      </c>
      <c r="J1860">
        <v>42953332219.892143</v>
      </c>
      <c r="K1860">
        <v>5.7</v>
      </c>
      <c r="L1860" t="s">
        <v>5816</v>
      </c>
      <c r="M1860" t="s">
        <v>5817</v>
      </c>
    </row>
    <row r="1861" spans="1:13" x14ac:dyDescent="0.4">
      <c r="A1861">
        <v>210000218</v>
      </c>
      <c r="B1861" t="s">
        <v>1585</v>
      </c>
      <c r="C1861" t="s">
        <v>5812</v>
      </c>
      <c r="D1861" t="s">
        <v>595</v>
      </c>
      <c r="E1861" t="s">
        <v>5818</v>
      </c>
      <c r="F1861" t="s">
        <v>5819</v>
      </c>
      <c r="G1861" t="s">
        <v>595</v>
      </c>
      <c r="H1861" t="s">
        <v>5820</v>
      </c>
      <c r="I1861" t="s">
        <v>961</v>
      </c>
      <c r="J1861">
        <v>79315641733.421967</v>
      </c>
      <c r="K1861">
        <v>5.05</v>
      </c>
      <c r="L1861" t="s">
        <v>5821</v>
      </c>
      <c r="M1861" t="s">
        <v>5822</v>
      </c>
    </row>
    <row r="1862" spans="1:13" x14ac:dyDescent="0.4">
      <c r="A1862">
        <v>210000218</v>
      </c>
      <c r="B1862" t="s">
        <v>1585</v>
      </c>
      <c r="C1862" t="s">
        <v>5812</v>
      </c>
      <c r="D1862" t="s">
        <v>595</v>
      </c>
      <c r="E1862" t="s">
        <v>5823</v>
      </c>
      <c r="F1862" t="s">
        <v>5824</v>
      </c>
      <c r="G1862" t="s">
        <v>595</v>
      </c>
      <c r="H1862" t="s">
        <v>5825</v>
      </c>
      <c r="I1862" t="s">
        <v>733</v>
      </c>
      <c r="J1862">
        <v>104579553572.15331</v>
      </c>
      <c r="K1862">
        <v>7.6657000000000002</v>
      </c>
      <c r="L1862" t="s">
        <v>2884</v>
      </c>
      <c r="M1862" t="s">
        <v>5826</v>
      </c>
    </row>
    <row r="1863" spans="1:13" x14ac:dyDescent="0.4">
      <c r="A1863">
        <v>210000218</v>
      </c>
      <c r="B1863" t="s">
        <v>1585</v>
      </c>
      <c r="C1863" t="s">
        <v>5812</v>
      </c>
      <c r="D1863" t="s">
        <v>2775</v>
      </c>
      <c r="E1863" t="s">
        <v>5827</v>
      </c>
      <c r="F1863" t="s">
        <v>5030</v>
      </c>
      <c r="G1863" t="s">
        <v>2775</v>
      </c>
      <c r="H1863" t="s">
        <v>5828</v>
      </c>
      <c r="I1863" t="s">
        <v>961</v>
      </c>
      <c r="J1863">
        <v>35262954979.707199</v>
      </c>
    </row>
    <row r="1864" spans="1:13" x14ac:dyDescent="0.4">
      <c r="A1864">
        <v>210000221</v>
      </c>
      <c r="B1864" t="s">
        <v>5829</v>
      </c>
      <c r="C1864" t="s">
        <v>5830</v>
      </c>
      <c r="D1864" t="s">
        <v>595</v>
      </c>
      <c r="E1864" t="s">
        <v>5831</v>
      </c>
      <c r="F1864" t="s">
        <v>5832</v>
      </c>
      <c r="G1864" t="s">
        <v>595</v>
      </c>
      <c r="H1864" t="s">
        <v>5833</v>
      </c>
      <c r="I1864" t="s">
        <v>598</v>
      </c>
      <c r="J1864">
        <v>676744544.27408803</v>
      </c>
      <c r="K1864">
        <v>11.7</v>
      </c>
      <c r="L1864" t="s">
        <v>2903</v>
      </c>
      <c r="M1864" t="s">
        <v>5834</v>
      </c>
    </row>
    <row r="1865" spans="1:13" x14ac:dyDescent="0.4">
      <c r="A1865">
        <v>210000221</v>
      </c>
      <c r="B1865" t="s">
        <v>5829</v>
      </c>
      <c r="C1865" t="s">
        <v>5830</v>
      </c>
      <c r="D1865" t="s">
        <v>595</v>
      </c>
      <c r="E1865" t="s">
        <v>5835</v>
      </c>
      <c r="F1865" t="s">
        <v>5836</v>
      </c>
      <c r="G1865" t="s">
        <v>595</v>
      </c>
      <c r="H1865" t="s">
        <v>5837</v>
      </c>
      <c r="I1865" t="s">
        <v>598</v>
      </c>
      <c r="J1865">
        <v>1548617488.807853</v>
      </c>
      <c r="K1865">
        <v>11</v>
      </c>
      <c r="L1865" t="s">
        <v>2884</v>
      </c>
      <c r="M1865" t="s">
        <v>5838</v>
      </c>
    </row>
    <row r="1866" spans="1:13" x14ac:dyDescent="0.4">
      <c r="A1866">
        <v>210000221</v>
      </c>
      <c r="B1866" t="s">
        <v>5829</v>
      </c>
      <c r="C1866" t="s">
        <v>5830</v>
      </c>
      <c r="D1866" t="s">
        <v>595</v>
      </c>
      <c r="E1866" t="s">
        <v>5839</v>
      </c>
      <c r="F1866" t="s">
        <v>5840</v>
      </c>
      <c r="G1866" t="s">
        <v>595</v>
      </c>
      <c r="H1866" t="s">
        <v>5833</v>
      </c>
      <c r="I1866" t="s">
        <v>598</v>
      </c>
      <c r="J1866">
        <v>270608436.089131</v>
      </c>
      <c r="K1866">
        <v>11.7</v>
      </c>
      <c r="L1866" t="s">
        <v>2903</v>
      </c>
      <c r="M1866" t="s">
        <v>5834</v>
      </c>
    </row>
    <row r="1867" spans="1:13" x14ac:dyDescent="0.4">
      <c r="A1867">
        <v>210000221</v>
      </c>
      <c r="B1867" t="s">
        <v>5829</v>
      </c>
      <c r="C1867" t="s">
        <v>5830</v>
      </c>
      <c r="D1867" t="s">
        <v>595</v>
      </c>
      <c r="E1867" t="s">
        <v>5841</v>
      </c>
      <c r="F1867" t="s">
        <v>5842</v>
      </c>
      <c r="G1867" t="s">
        <v>595</v>
      </c>
      <c r="H1867" t="s">
        <v>5833</v>
      </c>
      <c r="I1867" t="s">
        <v>598</v>
      </c>
      <c r="J1867">
        <v>360847901.20558202</v>
      </c>
      <c r="K1867">
        <v>11.7</v>
      </c>
      <c r="L1867" t="s">
        <v>2903</v>
      </c>
      <c r="M1867" t="s">
        <v>5843</v>
      </c>
    </row>
    <row r="1868" spans="1:13" x14ac:dyDescent="0.4">
      <c r="A1868">
        <v>210000221</v>
      </c>
      <c r="B1868" t="s">
        <v>5829</v>
      </c>
      <c r="C1868" t="s">
        <v>5830</v>
      </c>
      <c r="D1868" t="s">
        <v>595</v>
      </c>
      <c r="E1868" t="s">
        <v>5844</v>
      </c>
      <c r="F1868" t="s">
        <v>5845</v>
      </c>
      <c r="G1868" t="s">
        <v>595</v>
      </c>
      <c r="H1868" t="s">
        <v>5846</v>
      </c>
      <c r="I1868" t="s">
        <v>598</v>
      </c>
      <c r="J1868">
        <v>967408278.91412306</v>
      </c>
      <c r="K1868">
        <v>13</v>
      </c>
      <c r="L1868" t="s">
        <v>2903</v>
      </c>
      <c r="M1868" t="s">
        <v>5847</v>
      </c>
    </row>
    <row r="1869" spans="1:13" x14ac:dyDescent="0.4">
      <c r="A1869">
        <v>210000221</v>
      </c>
      <c r="B1869" t="s">
        <v>5829</v>
      </c>
      <c r="C1869" t="s">
        <v>5830</v>
      </c>
      <c r="D1869" t="s">
        <v>595</v>
      </c>
      <c r="E1869" t="s">
        <v>5848</v>
      </c>
      <c r="F1869" t="s">
        <v>5849</v>
      </c>
      <c r="G1869" t="s">
        <v>595</v>
      </c>
      <c r="H1869" t="s">
        <v>5850</v>
      </c>
      <c r="I1869" t="s">
        <v>598</v>
      </c>
      <c r="J1869">
        <v>2740600307.2803502</v>
      </c>
      <c r="K1869">
        <v>10</v>
      </c>
      <c r="L1869" t="s">
        <v>2884</v>
      </c>
      <c r="M1869" t="s">
        <v>5838</v>
      </c>
    </row>
    <row r="1870" spans="1:13" x14ac:dyDescent="0.4">
      <c r="A1870">
        <v>210000221</v>
      </c>
      <c r="B1870" t="s">
        <v>5829</v>
      </c>
      <c r="C1870" t="s">
        <v>5830</v>
      </c>
      <c r="D1870" t="s">
        <v>595</v>
      </c>
      <c r="E1870" t="s">
        <v>5851</v>
      </c>
      <c r="F1870" t="s">
        <v>5852</v>
      </c>
      <c r="G1870" t="s">
        <v>595</v>
      </c>
      <c r="H1870" t="s">
        <v>5853</v>
      </c>
      <c r="I1870" t="s">
        <v>598</v>
      </c>
      <c r="J1870">
        <v>1390973792.3423901</v>
      </c>
      <c r="K1870">
        <v>9</v>
      </c>
      <c r="L1870" t="s">
        <v>5702</v>
      </c>
      <c r="M1870" t="s">
        <v>5854</v>
      </c>
    </row>
    <row r="1871" spans="1:13" x14ac:dyDescent="0.4">
      <c r="A1871">
        <v>210000221</v>
      </c>
      <c r="B1871" t="s">
        <v>5829</v>
      </c>
      <c r="C1871" t="s">
        <v>5830</v>
      </c>
      <c r="D1871" t="s">
        <v>595</v>
      </c>
      <c r="E1871" t="s">
        <v>5855</v>
      </c>
      <c r="F1871" t="s">
        <v>5856</v>
      </c>
      <c r="G1871" t="s">
        <v>595</v>
      </c>
      <c r="H1871" t="s">
        <v>5857</v>
      </c>
      <c r="I1871" t="s">
        <v>598</v>
      </c>
      <c r="J1871">
        <v>2754032934.7945299</v>
      </c>
      <c r="K1871">
        <v>13</v>
      </c>
      <c r="L1871" t="s">
        <v>3518</v>
      </c>
      <c r="M1871" t="s">
        <v>5834</v>
      </c>
    </row>
    <row r="1872" spans="1:13" x14ac:dyDescent="0.4">
      <c r="A1872">
        <v>210000221</v>
      </c>
      <c r="B1872" t="s">
        <v>5829</v>
      </c>
      <c r="C1872" t="s">
        <v>5830</v>
      </c>
      <c r="D1872" t="s">
        <v>2775</v>
      </c>
      <c r="E1872" t="s">
        <v>5858</v>
      </c>
      <c r="F1872" t="s">
        <v>5859</v>
      </c>
      <c r="G1872" t="s">
        <v>2775</v>
      </c>
      <c r="H1872" t="s">
        <v>5860</v>
      </c>
      <c r="I1872" t="s">
        <v>598</v>
      </c>
      <c r="J1872">
        <v>82154506.362086996</v>
      </c>
    </row>
    <row r="1873" spans="1:12" x14ac:dyDescent="0.4">
      <c r="A1873">
        <v>210000221</v>
      </c>
      <c r="B1873" t="s">
        <v>5829</v>
      </c>
      <c r="C1873" t="s">
        <v>5830</v>
      </c>
      <c r="D1873" t="s">
        <v>4433</v>
      </c>
      <c r="E1873" t="s">
        <v>5861</v>
      </c>
      <c r="F1873" t="s">
        <v>5862</v>
      </c>
      <c r="G1873" t="s">
        <v>4433</v>
      </c>
      <c r="H1873" t="s">
        <v>5863</v>
      </c>
      <c r="I1873" t="s">
        <v>598</v>
      </c>
      <c r="J1873">
        <v>359700050.62318802</v>
      </c>
      <c r="K1873">
        <v>9.5</v>
      </c>
      <c r="L1873" t="s">
        <v>3518</v>
      </c>
    </row>
    <row r="1874" spans="1:12" x14ac:dyDescent="0.4">
      <c r="A1874">
        <v>210000223</v>
      </c>
      <c r="B1874" t="s">
        <v>1471</v>
      </c>
      <c r="C1874" t="s">
        <v>5864</v>
      </c>
      <c r="D1874" t="s">
        <v>2775</v>
      </c>
      <c r="F1874" t="s">
        <v>5865</v>
      </c>
      <c r="G1874" t="s">
        <v>2775</v>
      </c>
      <c r="H1874" t="s">
        <v>5865</v>
      </c>
      <c r="I1874" t="s">
        <v>733</v>
      </c>
      <c r="J1874">
        <v>13064097712.203699</v>
      </c>
    </row>
    <row r="1875" spans="1:12" x14ac:dyDescent="0.4">
      <c r="A1875">
        <v>210000223</v>
      </c>
      <c r="B1875" t="s">
        <v>1471</v>
      </c>
      <c r="C1875" t="s">
        <v>5864</v>
      </c>
      <c r="D1875" t="s">
        <v>2775</v>
      </c>
      <c r="F1875" t="s">
        <v>5866</v>
      </c>
      <c r="G1875" t="s">
        <v>2775</v>
      </c>
      <c r="H1875" t="s">
        <v>5866</v>
      </c>
      <c r="I1875" t="s">
        <v>733</v>
      </c>
      <c r="J1875">
        <v>16050566813.427719</v>
      </c>
    </row>
    <row r="1876" spans="1:12" x14ac:dyDescent="0.4">
      <c r="A1876">
        <v>210000223</v>
      </c>
      <c r="B1876" t="s">
        <v>1471</v>
      </c>
      <c r="C1876" t="s">
        <v>5864</v>
      </c>
      <c r="D1876" t="s">
        <v>2775</v>
      </c>
      <c r="F1876" t="s">
        <v>5867</v>
      </c>
      <c r="G1876" t="s">
        <v>2775</v>
      </c>
      <c r="H1876" t="s">
        <v>5867</v>
      </c>
      <c r="I1876" t="s">
        <v>733</v>
      </c>
      <c r="J1876">
        <v>11195849918.2873</v>
      </c>
    </row>
    <row r="1877" spans="1:12" x14ac:dyDescent="0.4">
      <c r="A1877">
        <v>210000223</v>
      </c>
      <c r="B1877" t="s">
        <v>1471</v>
      </c>
      <c r="C1877" t="s">
        <v>5864</v>
      </c>
      <c r="D1877" t="s">
        <v>2775</v>
      </c>
      <c r="F1877" t="s">
        <v>5868</v>
      </c>
      <c r="G1877" t="s">
        <v>2775</v>
      </c>
      <c r="H1877" t="s">
        <v>5868</v>
      </c>
      <c r="I1877" t="s">
        <v>733</v>
      </c>
      <c r="J1877">
        <v>36294463529.259018</v>
      </c>
    </row>
    <row r="1878" spans="1:12" x14ac:dyDescent="0.4">
      <c r="A1878">
        <v>210000223</v>
      </c>
      <c r="B1878" t="s">
        <v>1471</v>
      </c>
      <c r="C1878" t="s">
        <v>5864</v>
      </c>
      <c r="D1878" t="s">
        <v>2775</v>
      </c>
      <c r="F1878" t="s">
        <v>5869</v>
      </c>
      <c r="G1878" t="s">
        <v>2775</v>
      </c>
      <c r="H1878" t="s">
        <v>5869</v>
      </c>
      <c r="I1878" t="s">
        <v>733</v>
      </c>
      <c r="J1878">
        <v>31964765174.744751</v>
      </c>
    </row>
    <row r="1879" spans="1:12" x14ac:dyDescent="0.4">
      <c r="A1879">
        <v>210000223</v>
      </c>
      <c r="B1879" t="s">
        <v>1471</v>
      </c>
      <c r="C1879" t="s">
        <v>5864</v>
      </c>
      <c r="D1879" t="s">
        <v>2775</v>
      </c>
      <c r="F1879" t="s">
        <v>5870</v>
      </c>
      <c r="G1879" t="s">
        <v>2775</v>
      </c>
      <c r="H1879" t="s">
        <v>5870</v>
      </c>
      <c r="I1879" t="s">
        <v>733</v>
      </c>
      <c r="J1879">
        <v>6402498826.5966969</v>
      </c>
    </row>
    <row r="1880" spans="1:12" x14ac:dyDescent="0.4">
      <c r="A1880">
        <v>210000223</v>
      </c>
      <c r="B1880" t="s">
        <v>1471</v>
      </c>
      <c r="C1880" t="s">
        <v>5864</v>
      </c>
      <c r="D1880" t="s">
        <v>2775</v>
      </c>
      <c r="F1880" t="s">
        <v>5871</v>
      </c>
      <c r="G1880" t="s">
        <v>2775</v>
      </c>
      <c r="H1880" t="s">
        <v>5871</v>
      </c>
      <c r="I1880" t="s">
        <v>733</v>
      </c>
      <c r="J1880">
        <v>10241270753.512501</v>
      </c>
    </row>
    <row r="1881" spans="1:12" x14ac:dyDescent="0.4">
      <c r="A1881">
        <v>210000223</v>
      </c>
      <c r="B1881" t="s">
        <v>1471</v>
      </c>
      <c r="C1881" t="s">
        <v>5864</v>
      </c>
      <c r="D1881" t="s">
        <v>2775</v>
      </c>
      <c r="F1881" t="s">
        <v>5872</v>
      </c>
      <c r="G1881" t="s">
        <v>2775</v>
      </c>
      <c r="H1881" t="s">
        <v>5872</v>
      </c>
      <c r="I1881" t="s">
        <v>733</v>
      </c>
      <c r="J1881">
        <v>22596252514.740631</v>
      </c>
    </row>
    <row r="1882" spans="1:12" x14ac:dyDescent="0.4">
      <c r="A1882">
        <v>210000223</v>
      </c>
      <c r="B1882" t="s">
        <v>1471</v>
      </c>
      <c r="C1882" t="s">
        <v>5864</v>
      </c>
      <c r="D1882" t="s">
        <v>2775</v>
      </c>
      <c r="F1882" t="s">
        <v>5873</v>
      </c>
      <c r="G1882" t="s">
        <v>2775</v>
      </c>
      <c r="H1882" t="s">
        <v>5873</v>
      </c>
      <c r="I1882" t="s">
        <v>733</v>
      </c>
      <c r="J1882">
        <v>1950068865.182807</v>
      </c>
    </row>
    <row r="1883" spans="1:12" x14ac:dyDescent="0.4">
      <c r="A1883">
        <v>210000223</v>
      </c>
      <c r="B1883" t="s">
        <v>1471</v>
      </c>
      <c r="C1883" t="s">
        <v>5864</v>
      </c>
      <c r="D1883" t="s">
        <v>2775</v>
      </c>
      <c r="F1883" t="s">
        <v>5874</v>
      </c>
      <c r="G1883" t="s">
        <v>2775</v>
      </c>
      <c r="H1883" t="s">
        <v>5874</v>
      </c>
      <c r="I1883" t="s">
        <v>733</v>
      </c>
      <c r="J1883">
        <v>13711847859.72946</v>
      </c>
    </row>
    <row r="1884" spans="1:12" x14ac:dyDescent="0.4">
      <c r="A1884">
        <v>210000223</v>
      </c>
      <c r="B1884" t="s">
        <v>1471</v>
      </c>
      <c r="C1884" t="s">
        <v>5864</v>
      </c>
      <c r="D1884" t="s">
        <v>2775</v>
      </c>
      <c r="F1884" t="s">
        <v>5875</v>
      </c>
      <c r="G1884" t="s">
        <v>2775</v>
      </c>
      <c r="H1884" t="s">
        <v>5875</v>
      </c>
      <c r="I1884" t="s">
        <v>733</v>
      </c>
      <c r="J1884">
        <v>16984690710.38591</v>
      </c>
    </row>
    <row r="1885" spans="1:12" x14ac:dyDescent="0.4">
      <c r="A1885">
        <v>210000223</v>
      </c>
      <c r="B1885" t="s">
        <v>1471</v>
      </c>
      <c r="C1885" t="s">
        <v>5864</v>
      </c>
      <c r="D1885" t="s">
        <v>2775</v>
      </c>
      <c r="F1885" t="s">
        <v>5876</v>
      </c>
      <c r="G1885" t="s">
        <v>2775</v>
      </c>
      <c r="H1885" t="s">
        <v>5876</v>
      </c>
      <c r="I1885" t="s">
        <v>733</v>
      </c>
      <c r="J1885">
        <v>1500052973.2175441</v>
      </c>
    </row>
    <row r="1886" spans="1:12" x14ac:dyDescent="0.4">
      <c r="A1886">
        <v>210000223</v>
      </c>
      <c r="B1886" t="s">
        <v>1471</v>
      </c>
      <c r="C1886" t="s">
        <v>5864</v>
      </c>
      <c r="D1886" t="s">
        <v>2775</v>
      </c>
      <c r="F1886" t="s">
        <v>5877</v>
      </c>
      <c r="G1886" t="s">
        <v>2775</v>
      </c>
      <c r="H1886" t="s">
        <v>5877</v>
      </c>
      <c r="I1886" t="s">
        <v>733</v>
      </c>
      <c r="J1886">
        <v>22378062991.363529</v>
      </c>
    </row>
    <row r="1887" spans="1:12" x14ac:dyDescent="0.4">
      <c r="A1887">
        <v>210000223</v>
      </c>
      <c r="B1887" t="s">
        <v>1471</v>
      </c>
      <c r="C1887" t="s">
        <v>5864</v>
      </c>
      <c r="D1887" t="s">
        <v>2775</v>
      </c>
      <c r="F1887" t="s">
        <v>5878</v>
      </c>
      <c r="G1887" t="s">
        <v>2775</v>
      </c>
      <c r="H1887" t="s">
        <v>5878</v>
      </c>
      <c r="I1887" t="s">
        <v>733</v>
      </c>
      <c r="J1887">
        <v>82196084509.715851</v>
      </c>
    </row>
    <row r="1888" spans="1:12" x14ac:dyDescent="0.4">
      <c r="A1888">
        <v>210000223</v>
      </c>
      <c r="B1888" t="s">
        <v>1471</v>
      </c>
      <c r="C1888" t="s">
        <v>5864</v>
      </c>
      <c r="D1888" t="s">
        <v>2775</v>
      </c>
      <c r="F1888" t="s">
        <v>5879</v>
      </c>
      <c r="G1888" t="s">
        <v>2775</v>
      </c>
      <c r="H1888" t="s">
        <v>5879</v>
      </c>
      <c r="I1888" t="s">
        <v>733</v>
      </c>
      <c r="J1888">
        <v>122731606.8996172</v>
      </c>
    </row>
    <row r="1889" spans="1:13" x14ac:dyDescent="0.4">
      <c r="A1889">
        <v>210000223</v>
      </c>
      <c r="B1889" t="s">
        <v>1471</v>
      </c>
      <c r="C1889" t="s">
        <v>5864</v>
      </c>
      <c r="D1889" t="s">
        <v>2775</v>
      </c>
      <c r="F1889" t="s">
        <v>5880</v>
      </c>
      <c r="G1889" t="s">
        <v>2775</v>
      </c>
      <c r="H1889" t="s">
        <v>5880</v>
      </c>
      <c r="I1889" t="s">
        <v>733</v>
      </c>
      <c r="J1889">
        <v>13384563574.663811</v>
      </c>
    </row>
    <row r="1890" spans="1:13" x14ac:dyDescent="0.4">
      <c r="A1890">
        <v>210000223</v>
      </c>
      <c r="B1890" t="s">
        <v>1471</v>
      </c>
      <c r="C1890" t="s">
        <v>5864</v>
      </c>
      <c r="D1890" t="s">
        <v>2775</v>
      </c>
      <c r="F1890" t="s">
        <v>5881</v>
      </c>
      <c r="G1890" t="s">
        <v>2775</v>
      </c>
      <c r="H1890" t="s">
        <v>5881</v>
      </c>
      <c r="I1890" t="s">
        <v>733</v>
      </c>
      <c r="J1890">
        <v>12641355510.66057</v>
      </c>
    </row>
    <row r="1891" spans="1:13" x14ac:dyDescent="0.4">
      <c r="A1891">
        <v>210000223</v>
      </c>
      <c r="B1891" t="s">
        <v>1471</v>
      </c>
      <c r="C1891" t="s">
        <v>5864</v>
      </c>
      <c r="D1891" t="s">
        <v>2775</v>
      </c>
      <c r="F1891" t="s">
        <v>5882</v>
      </c>
      <c r="G1891" t="s">
        <v>2775</v>
      </c>
      <c r="H1891" t="s">
        <v>5882</v>
      </c>
      <c r="I1891" t="s">
        <v>733</v>
      </c>
      <c r="J1891">
        <v>1895521484.338532</v>
      </c>
    </row>
    <row r="1892" spans="1:13" x14ac:dyDescent="0.4">
      <c r="A1892">
        <v>210000223</v>
      </c>
      <c r="B1892" t="s">
        <v>1471</v>
      </c>
      <c r="C1892" t="s">
        <v>5864</v>
      </c>
      <c r="D1892" t="s">
        <v>2775</v>
      </c>
      <c r="F1892" t="s">
        <v>5883</v>
      </c>
      <c r="G1892" t="s">
        <v>2775</v>
      </c>
      <c r="H1892" t="s">
        <v>5883</v>
      </c>
      <c r="I1892" t="s">
        <v>733</v>
      </c>
      <c r="J1892">
        <v>20291625674.070049</v>
      </c>
    </row>
    <row r="1893" spans="1:13" x14ac:dyDescent="0.4">
      <c r="A1893">
        <v>210000224</v>
      </c>
      <c r="B1893" t="s">
        <v>5884</v>
      </c>
      <c r="C1893" t="s">
        <v>5885</v>
      </c>
      <c r="D1893" t="s">
        <v>595</v>
      </c>
      <c r="E1893" t="s">
        <v>5886</v>
      </c>
      <c r="F1893" t="s">
        <v>5887</v>
      </c>
      <c r="G1893" t="s">
        <v>595</v>
      </c>
      <c r="H1893" t="s">
        <v>5888</v>
      </c>
      <c r="I1893" t="s">
        <v>598</v>
      </c>
      <c r="J1893">
        <v>64815049.143700197</v>
      </c>
      <c r="K1893">
        <v>2.73</v>
      </c>
      <c r="L1893" t="s">
        <v>5889</v>
      </c>
      <c r="M1893" t="s">
        <v>5890</v>
      </c>
    </row>
    <row r="1894" spans="1:13" x14ac:dyDescent="0.4">
      <c r="A1894">
        <v>210000224</v>
      </c>
      <c r="B1894" t="s">
        <v>5884</v>
      </c>
      <c r="C1894" t="s">
        <v>5885</v>
      </c>
      <c r="D1894" t="s">
        <v>595</v>
      </c>
      <c r="E1894" t="s">
        <v>5891</v>
      </c>
      <c r="F1894" t="s">
        <v>5892</v>
      </c>
      <c r="G1894" t="s">
        <v>595</v>
      </c>
      <c r="H1894" t="s">
        <v>5888</v>
      </c>
      <c r="I1894" t="s">
        <v>598</v>
      </c>
      <c r="J1894">
        <v>662222222.30291402</v>
      </c>
      <c r="K1894">
        <v>2.73</v>
      </c>
      <c r="L1894" t="s">
        <v>5889</v>
      </c>
      <c r="M1894" t="s">
        <v>5890</v>
      </c>
    </row>
    <row r="1895" spans="1:13" x14ac:dyDescent="0.4">
      <c r="A1895">
        <v>210000224</v>
      </c>
      <c r="B1895" t="s">
        <v>5884</v>
      </c>
      <c r="C1895" t="s">
        <v>5885</v>
      </c>
      <c r="D1895" t="s">
        <v>595</v>
      </c>
      <c r="E1895" t="s">
        <v>5893</v>
      </c>
      <c r="F1895" t="s">
        <v>5894</v>
      </c>
      <c r="G1895" t="s">
        <v>595</v>
      </c>
      <c r="H1895" t="s">
        <v>5888</v>
      </c>
      <c r="I1895" t="s">
        <v>598</v>
      </c>
      <c r="J1895">
        <v>407160493.876773</v>
      </c>
      <c r="K1895">
        <v>2.73</v>
      </c>
      <c r="L1895" t="s">
        <v>5889</v>
      </c>
      <c r="M1895" t="s">
        <v>5890</v>
      </c>
    </row>
    <row r="1896" spans="1:13" x14ac:dyDescent="0.4">
      <c r="A1896">
        <v>210000224</v>
      </c>
      <c r="B1896" t="s">
        <v>5884</v>
      </c>
      <c r="C1896" t="s">
        <v>5885</v>
      </c>
      <c r="D1896" t="s">
        <v>595</v>
      </c>
      <c r="E1896" t="s">
        <v>5895</v>
      </c>
      <c r="F1896" t="s">
        <v>5896</v>
      </c>
      <c r="G1896" t="s">
        <v>595</v>
      </c>
      <c r="H1896" t="s">
        <v>5888</v>
      </c>
      <c r="I1896" t="s">
        <v>598</v>
      </c>
      <c r="J1896">
        <v>256296296.327526</v>
      </c>
      <c r="K1896">
        <v>2.73</v>
      </c>
      <c r="L1896" t="s">
        <v>5889</v>
      </c>
      <c r="M1896" t="s">
        <v>5890</v>
      </c>
    </row>
    <row r="1897" spans="1:13" x14ac:dyDescent="0.4">
      <c r="A1897">
        <v>210000224</v>
      </c>
      <c r="B1897" t="s">
        <v>5884</v>
      </c>
      <c r="C1897" t="s">
        <v>5885</v>
      </c>
      <c r="D1897" t="s">
        <v>595</v>
      </c>
      <c r="E1897" t="s">
        <v>5897</v>
      </c>
      <c r="F1897" t="s">
        <v>5898</v>
      </c>
      <c r="G1897" t="s">
        <v>595</v>
      </c>
      <c r="H1897" t="s">
        <v>5888</v>
      </c>
      <c r="I1897" t="s">
        <v>598</v>
      </c>
      <c r="J1897">
        <v>52395061.734779403</v>
      </c>
      <c r="K1897">
        <v>2.73</v>
      </c>
      <c r="L1897" t="s">
        <v>5889</v>
      </c>
      <c r="M1897" t="s">
        <v>5890</v>
      </c>
    </row>
    <row r="1898" spans="1:13" x14ac:dyDescent="0.4">
      <c r="A1898">
        <v>210000224</v>
      </c>
      <c r="B1898" t="s">
        <v>5884</v>
      </c>
      <c r="C1898" t="s">
        <v>5885</v>
      </c>
      <c r="D1898" t="s">
        <v>595</v>
      </c>
      <c r="E1898" t="s">
        <v>5899</v>
      </c>
      <c r="F1898" t="s">
        <v>5900</v>
      </c>
      <c r="G1898" t="s">
        <v>595</v>
      </c>
      <c r="H1898" t="s">
        <v>5888</v>
      </c>
      <c r="I1898" t="s">
        <v>598</v>
      </c>
      <c r="J1898">
        <v>56102798.031527497</v>
      </c>
      <c r="K1898">
        <v>3.42</v>
      </c>
      <c r="L1898" t="s">
        <v>5889</v>
      </c>
      <c r="M1898" t="s">
        <v>5890</v>
      </c>
    </row>
    <row r="1899" spans="1:13" x14ac:dyDescent="0.4">
      <c r="A1899">
        <v>210000224</v>
      </c>
      <c r="B1899" t="s">
        <v>5884</v>
      </c>
      <c r="C1899" t="s">
        <v>5885</v>
      </c>
      <c r="D1899" t="s">
        <v>595</v>
      </c>
      <c r="E1899" t="s">
        <v>5901</v>
      </c>
      <c r="F1899" t="s">
        <v>5902</v>
      </c>
      <c r="G1899" t="s">
        <v>595</v>
      </c>
      <c r="H1899" t="s">
        <v>5888</v>
      </c>
      <c r="I1899" t="s">
        <v>598</v>
      </c>
      <c r="J1899">
        <v>441481481.535276</v>
      </c>
      <c r="K1899">
        <v>3.42</v>
      </c>
      <c r="L1899" t="s">
        <v>5889</v>
      </c>
      <c r="M1899" t="s">
        <v>5890</v>
      </c>
    </row>
    <row r="1900" spans="1:13" x14ac:dyDescent="0.4">
      <c r="A1900">
        <v>210000224</v>
      </c>
      <c r="B1900" t="s">
        <v>5884</v>
      </c>
      <c r="C1900" t="s">
        <v>5885</v>
      </c>
      <c r="D1900" t="s">
        <v>595</v>
      </c>
      <c r="E1900" t="s">
        <v>5903</v>
      </c>
      <c r="F1900" t="s">
        <v>5904</v>
      </c>
      <c r="G1900" t="s">
        <v>595</v>
      </c>
      <c r="H1900" t="s">
        <v>5888</v>
      </c>
      <c r="I1900" t="s">
        <v>598</v>
      </c>
      <c r="J1900">
        <v>271358024.72442299</v>
      </c>
      <c r="K1900">
        <v>3.42</v>
      </c>
      <c r="L1900" t="s">
        <v>5889</v>
      </c>
      <c r="M1900" t="s">
        <v>5890</v>
      </c>
    </row>
    <row r="1901" spans="1:13" x14ac:dyDescent="0.4">
      <c r="A1901">
        <v>210000224</v>
      </c>
      <c r="B1901" t="s">
        <v>5884</v>
      </c>
      <c r="C1901" t="s">
        <v>5885</v>
      </c>
      <c r="D1901" t="s">
        <v>595</v>
      </c>
      <c r="E1901" t="s">
        <v>5905</v>
      </c>
      <c r="F1901" t="s">
        <v>5906</v>
      </c>
      <c r="G1901" t="s">
        <v>595</v>
      </c>
      <c r="H1901" t="s">
        <v>5888</v>
      </c>
      <c r="I1901" t="s">
        <v>598</v>
      </c>
      <c r="J1901">
        <v>170864197.55168399</v>
      </c>
      <c r="K1901">
        <v>3.42</v>
      </c>
      <c r="L1901" t="s">
        <v>5889</v>
      </c>
      <c r="M1901" t="s">
        <v>5890</v>
      </c>
    </row>
    <row r="1902" spans="1:13" x14ac:dyDescent="0.4">
      <c r="A1902">
        <v>210000224</v>
      </c>
      <c r="B1902" t="s">
        <v>5884</v>
      </c>
      <c r="C1902" t="s">
        <v>5885</v>
      </c>
      <c r="D1902" t="s">
        <v>595</v>
      </c>
      <c r="E1902" t="s">
        <v>5907</v>
      </c>
      <c r="F1902" t="s">
        <v>5908</v>
      </c>
      <c r="G1902" t="s">
        <v>595</v>
      </c>
      <c r="H1902" t="s">
        <v>5888</v>
      </c>
      <c r="I1902" t="s">
        <v>598</v>
      </c>
      <c r="J1902">
        <v>34938271.609195501</v>
      </c>
      <c r="K1902">
        <v>3.42</v>
      </c>
      <c r="L1902" t="s">
        <v>5889</v>
      </c>
      <c r="M1902" t="s">
        <v>5890</v>
      </c>
    </row>
    <row r="1903" spans="1:13" x14ac:dyDescent="0.4">
      <c r="A1903">
        <v>210000224</v>
      </c>
      <c r="B1903" t="s">
        <v>5884</v>
      </c>
      <c r="C1903" t="s">
        <v>5885</v>
      </c>
      <c r="D1903" t="s">
        <v>595</v>
      </c>
      <c r="E1903" t="s">
        <v>5909</v>
      </c>
      <c r="F1903" t="s">
        <v>5910</v>
      </c>
      <c r="G1903" t="s">
        <v>595</v>
      </c>
      <c r="H1903" t="s">
        <v>5911</v>
      </c>
      <c r="I1903" t="s">
        <v>598</v>
      </c>
      <c r="J1903">
        <v>940420774.18866396</v>
      </c>
      <c r="K1903">
        <v>2.76</v>
      </c>
      <c r="L1903" t="s">
        <v>5912</v>
      </c>
      <c r="M1903" t="s">
        <v>5913</v>
      </c>
    </row>
    <row r="1904" spans="1:13" x14ac:dyDescent="0.4">
      <c r="A1904">
        <v>210000224</v>
      </c>
      <c r="B1904" t="s">
        <v>5884</v>
      </c>
      <c r="C1904" t="s">
        <v>5885</v>
      </c>
      <c r="D1904" t="s">
        <v>595</v>
      </c>
      <c r="E1904" t="s">
        <v>5914</v>
      </c>
      <c r="F1904" t="s">
        <v>5915</v>
      </c>
      <c r="G1904" t="s">
        <v>595</v>
      </c>
      <c r="H1904" t="s">
        <v>5911</v>
      </c>
      <c r="I1904" t="s">
        <v>598</v>
      </c>
      <c r="J1904">
        <v>4566291472.1613398</v>
      </c>
      <c r="K1904">
        <v>2.76</v>
      </c>
      <c r="L1904" t="s">
        <v>5912</v>
      </c>
      <c r="M1904" t="s">
        <v>5913</v>
      </c>
    </row>
    <row r="1905" spans="1:13" x14ac:dyDescent="0.4">
      <c r="A1905">
        <v>210000224</v>
      </c>
      <c r="B1905" t="s">
        <v>5884</v>
      </c>
      <c r="C1905" t="s">
        <v>5885</v>
      </c>
      <c r="D1905" t="s">
        <v>595</v>
      </c>
      <c r="E1905" t="s">
        <v>5916</v>
      </c>
      <c r="F1905" t="s">
        <v>5917</v>
      </c>
      <c r="G1905" t="s">
        <v>595</v>
      </c>
      <c r="H1905" t="s">
        <v>5911</v>
      </c>
      <c r="I1905" t="s">
        <v>598</v>
      </c>
      <c r="J1905">
        <v>118518518.53296</v>
      </c>
      <c r="K1905">
        <v>2.76</v>
      </c>
      <c r="L1905" t="s">
        <v>5912</v>
      </c>
      <c r="M1905" t="s">
        <v>5913</v>
      </c>
    </row>
    <row r="1906" spans="1:13" x14ac:dyDescent="0.4">
      <c r="A1906">
        <v>210000224</v>
      </c>
      <c r="B1906" t="s">
        <v>5884</v>
      </c>
      <c r="C1906" t="s">
        <v>5885</v>
      </c>
      <c r="D1906" t="s">
        <v>595</v>
      </c>
      <c r="E1906" t="s">
        <v>5918</v>
      </c>
      <c r="F1906" t="s">
        <v>5919</v>
      </c>
      <c r="G1906" t="s">
        <v>595</v>
      </c>
      <c r="H1906" t="s">
        <v>5911</v>
      </c>
      <c r="I1906" t="s">
        <v>598</v>
      </c>
      <c r="J1906">
        <v>1916308070.6038699</v>
      </c>
      <c r="K1906">
        <v>2.76</v>
      </c>
      <c r="L1906" t="s">
        <v>5912</v>
      </c>
      <c r="M1906" t="s">
        <v>5913</v>
      </c>
    </row>
    <row r="1907" spans="1:13" x14ac:dyDescent="0.4">
      <c r="A1907">
        <v>210000224</v>
      </c>
      <c r="B1907" t="s">
        <v>5884</v>
      </c>
      <c r="C1907" t="s">
        <v>5885</v>
      </c>
      <c r="D1907" t="s">
        <v>595</v>
      </c>
      <c r="E1907" t="s">
        <v>5920</v>
      </c>
      <c r="F1907" t="s">
        <v>5921</v>
      </c>
      <c r="G1907" t="s">
        <v>595</v>
      </c>
      <c r="H1907" t="s">
        <v>5911</v>
      </c>
      <c r="I1907" t="s">
        <v>598</v>
      </c>
      <c r="J1907">
        <v>3906828629.1180201</v>
      </c>
      <c r="K1907">
        <v>6.66</v>
      </c>
      <c r="L1907" t="s">
        <v>5912</v>
      </c>
      <c r="M1907" t="s">
        <v>5913</v>
      </c>
    </row>
    <row r="1908" spans="1:13" x14ac:dyDescent="0.4">
      <c r="A1908">
        <v>210000224</v>
      </c>
      <c r="B1908" t="s">
        <v>5884</v>
      </c>
      <c r="C1908" t="s">
        <v>5885</v>
      </c>
      <c r="D1908" t="s">
        <v>595</v>
      </c>
      <c r="E1908" t="s">
        <v>5922</v>
      </c>
      <c r="F1908" t="s">
        <v>5923</v>
      </c>
      <c r="G1908" t="s">
        <v>595</v>
      </c>
      <c r="H1908" t="s">
        <v>5911</v>
      </c>
      <c r="I1908" t="s">
        <v>598</v>
      </c>
      <c r="J1908">
        <v>79012345.688639998</v>
      </c>
      <c r="K1908">
        <v>6.66</v>
      </c>
      <c r="L1908" t="s">
        <v>5912</v>
      </c>
      <c r="M1908" t="s">
        <v>5913</v>
      </c>
    </row>
    <row r="1909" spans="1:13" x14ac:dyDescent="0.4">
      <c r="A1909">
        <v>210000224</v>
      </c>
      <c r="B1909" t="s">
        <v>5884</v>
      </c>
      <c r="C1909" t="s">
        <v>5885</v>
      </c>
      <c r="D1909" t="s">
        <v>595</v>
      </c>
      <c r="E1909" t="s">
        <v>5924</v>
      </c>
      <c r="F1909" t="s">
        <v>5925</v>
      </c>
      <c r="G1909" t="s">
        <v>595</v>
      </c>
      <c r="H1909" t="s">
        <v>5911</v>
      </c>
      <c r="I1909" t="s">
        <v>598</v>
      </c>
      <c r="J1909">
        <v>1277519090.27912</v>
      </c>
      <c r="K1909">
        <v>6.66</v>
      </c>
      <c r="L1909" t="s">
        <v>5912</v>
      </c>
      <c r="M1909" t="s">
        <v>5913</v>
      </c>
    </row>
    <row r="1910" spans="1:13" x14ac:dyDescent="0.4">
      <c r="A1910">
        <v>210000224</v>
      </c>
      <c r="B1910" t="s">
        <v>5884</v>
      </c>
      <c r="C1910" t="s">
        <v>5885</v>
      </c>
      <c r="D1910" t="s">
        <v>595</v>
      </c>
      <c r="E1910" t="s">
        <v>5926</v>
      </c>
      <c r="F1910" t="s">
        <v>5927</v>
      </c>
      <c r="G1910" t="s">
        <v>595</v>
      </c>
      <c r="H1910" t="s">
        <v>5911</v>
      </c>
      <c r="I1910" t="s">
        <v>598</v>
      </c>
      <c r="J1910">
        <v>106316010.136411</v>
      </c>
      <c r="K1910">
        <v>2.76</v>
      </c>
      <c r="L1910" t="s">
        <v>5912</v>
      </c>
      <c r="M1910" t="s">
        <v>5928</v>
      </c>
    </row>
    <row r="1911" spans="1:13" x14ac:dyDescent="0.4">
      <c r="A1911">
        <v>210000224</v>
      </c>
      <c r="B1911" t="s">
        <v>5884</v>
      </c>
      <c r="C1911" t="s">
        <v>5885</v>
      </c>
      <c r="D1911" t="s">
        <v>595</v>
      </c>
      <c r="E1911" t="s">
        <v>5929</v>
      </c>
      <c r="F1911" t="s">
        <v>5930</v>
      </c>
      <c r="G1911" t="s">
        <v>595</v>
      </c>
      <c r="H1911" t="s">
        <v>5931</v>
      </c>
      <c r="I1911" t="s">
        <v>598</v>
      </c>
      <c r="J1911">
        <v>20009723050.339401</v>
      </c>
      <c r="K1911">
        <v>3.31</v>
      </c>
      <c r="L1911" t="s">
        <v>5932</v>
      </c>
      <c r="M1911" t="s">
        <v>5933</v>
      </c>
    </row>
    <row r="1912" spans="1:13" x14ac:dyDescent="0.4">
      <c r="A1912">
        <v>210000224</v>
      </c>
      <c r="B1912" t="s">
        <v>5884</v>
      </c>
      <c r="C1912" t="s">
        <v>5885</v>
      </c>
      <c r="D1912" t="s">
        <v>595</v>
      </c>
      <c r="E1912" t="s">
        <v>5934</v>
      </c>
      <c r="F1912" t="s">
        <v>5935</v>
      </c>
      <c r="G1912" t="s">
        <v>595</v>
      </c>
      <c r="H1912" t="s">
        <v>5931</v>
      </c>
      <c r="I1912" t="s">
        <v>598</v>
      </c>
      <c r="J1912">
        <v>6384004939.0495005</v>
      </c>
      <c r="K1912">
        <v>3.31</v>
      </c>
      <c r="L1912" t="s">
        <v>5932</v>
      </c>
      <c r="M1912" t="s">
        <v>5933</v>
      </c>
    </row>
    <row r="1913" spans="1:13" x14ac:dyDescent="0.4">
      <c r="A1913">
        <v>210000224</v>
      </c>
      <c r="B1913" t="s">
        <v>5884</v>
      </c>
      <c r="C1913" t="s">
        <v>5885</v>
      </c>
      <c r="D1913" t="s">
        <v>595</v>
      </c>
      <c r="E1913" t="s">
        <v>5936</v>
      </c>
      <c r="F1913" t="s">
        <v>5937</v>
      </c>
      <c r="G1913" t="s">
        <v>595</v>
      </c>
      <c r="H1913" t="s">
        <v>5931</v>
      </c>
      <c r="I1913" t="s">
        <v>598</v>
      </c>
      <c r="J1913">
        <v>5394162993.7437</v>
      </c>
      <c r="K1913">
        <v>3.31</v>
      </c>
      <c r="L1913" t="s">
        <v>5932</v>
      </c>
      <c r="M1913" t="s">
        <v>5933</v>
      </c>
    </row>
    <row r="1914" spans="1:13" x14ac:dyDescent="0.4">
      <c r="A1914">
        <v>210000224</v>
      </c>
      <c r="B1914" t="s">
        <v>5884</v>
      </c>
      <c r="C1914" t="s">
        <v>5885</v>
      </c>
      <c r="D1914" t="s">
        <v>595</v>
      </c>
      <c r="E1914" t="s">
        <v>5938</v>
      </c>
      <c r="F1914" t="s">
        <v>5939</v>
      </c>
      <c r="G1914" t="s">
        <v>595</v>
      </c>
      <c r="H1914" t="s">
        <v>5931</v>
      </c>
      <c r="I1914" t="s">
        <v>598</v>
      </c>
      <c r="J1914">
        <v>17205235960.615002</v>
      </c>
      <c r="K1914">
        <v>2.25</v>
      </c>
      <c r="L1914" t="s">
        <v>5932</v>
      </c>
      <c r="M1914" t="s">
        <v>5933</v>
      </c>
    </row>
    <row r="1915" spans="1:13" x14ac:dyDescent="0.4">
      <c r="A1915">
        <v>210000224</v>
      </c>
      <c r="B1915" t="s">
        <v>5884</v>
      </c>
      <c r="C1915" t="s">
        <v>5885</v>
      </c>
      <c r="D1915" t="s">
        <v>595</v>
      </c>
      <c r="E1915" t="s">
        <v>5940</v>
      </c>
      <c r="F1915" t="s">
        <v>5941</v>
      </c>
      <c r="G1915" t="s">
        <v>595</v>
      </c>
      <c r="H1915" t="s">
        <v>5931</v>
      </c>
      <c r="I1915" t="s">
        <v>598</v>
      </c>
      <c r="J1915">
        <v>3594972809.8207598</v>
      </c>
      <c r="K1915">
        <v>2.25</v>
      </c>
      <c r="L1915" t="s">
        <v>5932</v>
      </c>
      <c r="M1915" t="s">
        <v>5933</v>
      </c>
    </row>
    <row r="1916" spans="1:13" x14ac:dyDescent="0.4">
      <c r="A1916">
        <v>210000224</v>
      </c>
      <c r="B1916" t="s">
        <v>5884</v>
      </c>
      <c r="C1916" t="s">
        <v>5885</v>
      </c>
      <c r="D1916" t="s">
        <v>595</v>
      </c>
      <c r="E1916" t="s">
        <v>5942</v>
      </c>
      <c r="F1916" t="s">
        <v>5943</v>
      </c>
      <c r="G1916" t="s">
        <v>595</v>
      </c>
      <c r="H1916" t="s">
        <v>5931</v>
      </c>
      <c r="I1916" t="s">
        <v>598</v>
      </c>
      <c r="J1916">
        <v>1018392064.81545</v>
      </c>
      <c r="K1916">
        <v>3.31</v>
      </c>
      <c r="L1916" t="s">
        <v>5932</v>
      </c>
      <c r="M1916" t="s">
        <v>5944</v>
      </c>
    </row>
    <row r="1917" spans="1:13" x14ac:dyDescent="0.4">
      <c r="A1917">
        <v>210000224</v>
      </c>
      <c r="B1917" t="s">
        <v>5884</v>
      </c>
      <c r="C1917" t="s">
        <v>5885</v>
      </c>
      <c r="D1917" t="s">
        <v>2775</v>
      </c>
      <c r="E1917" t="s">
        <v>5945</v>
      </c>
      <c r="F1917" t="s">
        <v>5946</v>
      </c>
      <c r="G1917" t="s">
        <v>2775</v>
      </c>
      <c r="H1917" t="s">
        <v>5888</v>
      </c>
      <c r="I1917" t="s">
        <v>598</v>
      </c>
      <c r="J1917">
        <v>148519933.659924</v>
      </c>
    </row>
    <row r="1918" spans="1:13" x14ac:dyDescent="0.4">
      <c r="A1918">
        <v>210000224</v>
      </c>
      <c r="B1918" t="s">
        <v>5884</v>
      </c>
      <c r="C1918" t="s">
        <v>5885</v>
      </c>
      <c r="D1918" t="s">
        <v>2775</v>
      </c>
      <c r="E1918" t="s">
        <v>5947</v>
      </c>
      <c r="F1918" t="s">
        <v>5911</v>
      </c>
      <c r="G1918" t="s">
        <v>2775</v>
      </c>
      <c r="H1918" t="s">
        <v>5911</v>
      </c>
      <c r="I1918" t="s">
        <v>598</v>
      </c>
      <c r="J1918">
        <v>700067743.88604403</v>
      </c>
    </row>
    <row r="1919" spans="1:13" x14ac:dyDescent="0.4">
      <c r="A1919">
        <v>210000224</v>
      </c>
      <c r="B1919" t="s">
        <v>5884</v>
      </c>
      <c r="C1919" t="s">
        <v>5885</v>
      </c>
      <c r="D1919" t="s">
        <v>2775</v>
      </c>
      <c r="E1919" t="s">
        <v>5948</v>
      </c>
      <c r="F1919" t="s">
        <v>5931</v>
      </c>
      <c r="G1919" t="s">
        <v>2775</v>
      </c>
      <c r="H1919" t="s">
        <v>5931</v>
      </c>
      <c r="I1919" t="s">
        <v>598</v>
      </c>
      <c r="J1919">
        <v>3111626017.1926799</v>
      </c>
    </row>
    <row r="1920" spans="1:13" x14ac:dyDescent="0.4">
      <c r="A1920">
        <v>210000227</v>
      </c>
      <c r="B1920" t="s">
        <v>5949</v>
      </c>
      <c r="C1920" t="s">
        <v>5950</v>
      </c>
      <c r="D1920" t="s">
        <v>647</v>
      </c>
      <c r="E1920" t="s">
        <v>5951</v>
      </c>
      <c r="F1920" t="s">
        <v>5952</v>
      </c>
      <c r="G1920" t="s">
        <v>647</v>
      </c>
      <c r="I1920" t="s">
        <v>598</v>
      </c>
      <c r="J1920">
        <v>6231137498.3095903</v>
      </c>
    </row>
    <row r="1921" spans="1:13" x14ac:dyDescent="0.4">
      <c r="A1921">
        <v>210000227</v>
      </c>
      <c r="B1921" t="s">
        <v>5949</v>
      </c>
      <c r="C1921" t="s">
        <v>5950</v>
      </c>
      <c r="D1921" t="s">
        <v>647</v>
      </c>
      <c r="E1921" t="s">
        <v>5953</v>
      </c>
      <c r="F1921" t="s">
        <v>5954</v>
      </c>
      <c r="G1921" t="s">
        <v>647</v>
      </c>
      <c r="I1921" t="s">
        <v>598</v>
      </c>
      <c r="J1921">
        <v>21332193429.146099</v>
      </c>
    </row>
    <row r="1922" spans="1:13" x14ac:dyDescent="0.4">
      <c r="A1922">
        <v>210000243</v>
      </c>
      <c r="B1922" t="s">
        <v>5955</v>
      </c>
      <c r="C1922" t="s">
        <v>5956</v>
      </c>
      <c r="D1922" t="s">
        <v>595</v>
      </c>
      <c r="E1922" t="s">
        <v>5957</v>
      </c>
      <c r="F1922" t="s">
        <v>5958</v>
      </c>
      <c r="G1922" t="s">
        <v>595</v>
      </c>
      <c r="H1922" t="s">
        <v>5959</v>
      </c>
      <c r="I1922" t="s">
        <v>598</v>
      </c>
      <c r="J1922">
        <v>10072650652.838699</v>
      </c>
      <c r="K1922">
        <v>3.5</v>
      </c>
      <c r="L1922" t="s">
        <v>5960</v>
      </c>
      <c r="M1922" t="s">
        <v>5961</v>
      </c>
    </row>
    <row r="1923" spans="1:13" x14ac:dyDescent="0.4">
      <c r="A1923">
        <v>210000243</v>
      </c>
      <c r="B1923" t="s">
        <v>5955</v>
      </c>
      <c r="C1923" t="s">
        <v>5956</v>
      </c>
      <c r="D1923" t="s">
        <v>595</v>
      </c>
      <c r="E1923" t="s">
        <v>5962</v>
      </c>
      <c r="F1923" t="s">
        <v>5963</v>
      </c>
      <c r="G1923" t="s">
        <v>595</v>
      </c>
      <c r="H1923" t="s">
        <v>5959</v>
      </c>
      <c r="I1923" t="s">
        <v>598</v>
      </c>
      <c r="J1923">
        <v>9927286915.8879604</v>
      </c>
      <c r="K1923">
        <v>2.74</v>
      </c>
      <c r="L1923" t="s">
        <v>5960</v>
      </c>
      <c r="M1923" t="s">
        <v>5961</v>
      </c>
    </row>
    <row r="1924" spans="1:13" x14ac:dyDescent="0.4">
      <c r="A1924">
        <v>210000243</v>
      </c>
      <c r="B1924" t="s">
        <v>5955</v>
      </c>
      <c r="C1924" t="s">
        <v>5956</v>
      </c>
      <c r="D1924" t="s">
        <v>2775</v>
      </c>
      <c r="E1924" t="s">
        <v>5964</v>
      </c>
      <c r="F1924" t="s">
        <v>5965</v>
      </c>
      <c r="G1924" t="s">
        <v>2775</v>
      </c>
      <c r="H1924" t="s">
        <v>5966</v>
      </c>
      <c r="I1924" t="s">
        <v>598</v>
      </c>
      <c r="J1924">
        <v>947401939.427809</v>
      </c>
    </row>
    <row r="1925" spans="1:13" x14ac:dyDescent="0.4">
      <c r="A1925">
        <v>210000248</v>
      </c>
      <c r="B1925" t="s">
        <v>5967</v>
      </c>
      <c r="C1925" t="s">
        <v>5968</v>
      </c>
      <c r="D1925" t="s">
        <v>595</v>
      </c>
      <c r="E1925" t="s">
        <v>5969</v>
      </c>
      <c r="F1925" t="s">
        <v>5970</v>
      </c>
      <c r="G1925" t="s">
        <v>595</v>
      </c>
      <c r="H1925" t="s">
        <v>5971</v>
      </c>
      <c r="I1925" t="s">
        <v>598</v>
      </c>
      <c r="J1925">
        <v>2129925452.0508699</v>
      </c>
      <c r="K1925">
        <v>12</v>
      </c>
      <c r="L1925" t="s">
        <v>5972</v>
      </c>
      <c r="M1925" t="s">
        <v>5973</v>
      </c>
    </row>
    <row r="1926" spans="1:13" x14ac:dyDescent="0.4">
      <c r="A1926">
        <v>210000248</v>
      </c>
      <c r="B1926" t="s">
        <v>5967</v>
      </c>
      <c r="C1926" t="s">
        <v>5968</v>
      </c>
      <c r="D1926" t="s">
        <v>595</v>
      </c>
      <c r="E1926" t="s">
        <v>5974</v>
      </c>
      <c r="F1926" t="s">
        <v>5975</v>
      </c>
      <c r="G1926" t="s">
        <v>595</v>
      </c>
      <c r="H1926" t="s">
        <v>5976</v>
      </c>
      <c r="I1926" t="s">
        <v>733</v>
      </c>
      <c r="J1926">
        <v>13391873913.208099</v>
      </c>
      <c r="K1926">
        <v>10.75</v>
      </c>
      <c r="L1926" t="s">
        <v>5977</v>
      </c>
      <c r="M1926" t="s">
        <v>5978</v>
      </c>
    </row>
    <row r="1927" spans="1:13" x14ac:dyDescent="0.4">
      <c r="A1927">
        <v>210000248</v>
      </c>
      <c r="B1927" t="s">
        <v>5967</v>
      </c>
      <c r="C1927" t="s">
        <v>5968</v>
      </c>
      <c r="D1927" t="s">
        <v>595</v>
      </c>
      <c r="E1927" t="s">
        <v>5979</v>
      </c>
      <c r="F1927" t="s">
        <v>5980</v>
      </c>
      <c r="G1927" t="s">
        <v>595</v>
      </c>
      <c r="H1927" t="s">
        <v>5976</v>
      </c>
      <c r="I1927" t="s">
        <v>733</v>
      </c>
      <c r="J1927">
        <v>701484677.30511701</v>
      </c>
      <c r="L1927" t="s">
        <v>5977</v>
      </c>
      <c r="M1927" t="s">
        <v>5978</v>
      </c>
    </row>
    <row r="1928" spans="1:13" x14ac:dyDescent="0.4">
      <c r="A1928">
        <v>210000248</v>
      </c>
      <c r="B1928" t="s">
        <v>5967</v>
      </c>
      <c r="C1928" t="s">
        <v>5968</v>
      </c>
      <c r="D1928" t="s">
        <v>2775</v>
      </c>
      <c r="E1928" t="s">
        <v>5981</v>
      </c>
      <c r="F1928" t="s">
        <v>5982</v>
      </c>
      <c r="G1928" t="s">
        <v>2775</v>
      </c>
      <c r="H1928" t="s">
        <v>5982</v>
      </c>
      <c r="I1928" t="s">
        <v>733</v>
      </c>
      <c r="J1928">
        <v>2108735203.73367</v>
      </c>
    </row>
    <row r="1929" spans="1:13" x14ac:dyDescent="0.4">
      <c r="A1929">
        <v>210000248</v>
      </c>
      <c r="B1929" t="s">
        <v>5967</v>
      </c>
      <c r="C1929" t="s">
        <v>5968</v>
      </c>
      <c r="D1929" t="s">
        <v>2775</v>
      </c>
      <c r="E1929" t="s">
        <v>5983</v>
      </c>
      <c r="F1929" t="s">
        <v>5984</v>
      </c>
      <c r="G1929" t="s">
        <v>2775</v>
      </c>
      <c r="H1929" t="s">
        <v>5982</v>
      </c>
      <c r="I1929" t="s">
        <v>733</v>
      </c>
      <c r="J1929">
        <v>200659383.04308501</v>
      </c>
    </row>
    <row r="1930" spans="1:13" x14ac:dyDescent="0.4">
      <c r="A1930">
        <v>210000248</v>
      </c>
      <c r="B1930" t="s">
        <v>5967</v>
      </c>
      <c r="C1930" t="s">
        <v>5968</v>
      </c>
      <c r="D1930" t="s">
        <v>2775</v>
      </c>
      <c r="E1930" t="s">
        <v>5985</v>
      </c>
      <c r="F1930" t="s">
        <v>5986</v>
      </c>
      <c r="G1930" t="s">
        <v>2775</v>
      </c>
      <c r="H1930" t="s">
        <v>5982</v>
      </c>
      <c r="I1930" t="s">
        <v>733</v>
      </c>
      <c r="J1930">
        <v>530008252.77015901</v>
      </c>
    </row>
    <row r="1931" spans="1:13" x14ac:dyDescent="0.4">
      <c r="A1931">
        <v>210000248</v>
      </c>
      <c r="B1931" t="s">
        <v>5967</v>
      </c>
      <c r="C1931" t="s">
        <v>5968</v>
      </c>
      <c r="D1931" t="s">
        <v>2775</v>
      </c>
      <c r="E1931" t="s">
        <v>5987</v>
      </c>
      <c r="F1931" t="s">
        <v>5988</v>
      </c>
      <c r="G1931" t="s">
        <v>2775</v>
      </c>
      <c r="H1931" t="s">
        <v>5988</v>
      </c>
      <c r="I1931" t="s">
        <v>733</v>
      </c>
      <c r="J1931">
        <v>1400105289.4746799</v>
      </c>
    </row>
    <row r="1932" spans="1:13" x14ac:dyDescent="0.4">
      <c r="A1932">
        <v>210000248</v>
      </c>
      <c r="B1932" t="s">
        <v>5967</v>
      </c>
      <c r="C1932" t="s">
        <v>5968</v>
      </c>
      <c r="D1932" t="s">
        <v>2775</v>
      </c>
      <c r="E1932" t="s">
        <v>5989</v>
      </c>
      <c r="F1932" t="s">
        <v>5990</v>
      </c>
      <c r="G1932" t="s">
        <v>2775</v>
      </c>
      <c r="H1932" t="s">
        <v>5990</v>
      </c>
      <c r="I1932" t="s">
        <v>733</v>
      </c>
      <c r="J1932">
        <v>75715470.908203393</v>
      </c>
    </row>
    <row r="1933" spans="1:13" x14ac:dyDescent="0.4">
      <c r="A1933">
        <v>210000248</v>
      </c>
      <c r="B1933" t="s">
        <v>5967</v>
      </c>
      <c r="C1933" t="s">
        <v>5968</v>
      </c>
      <c r="D1933" t="s">
        <v>2775</v>
      </c>
      <c r="E1933" t="s">
        <v>5991</v>
      </c>
      <c r="F1933" t="s">
        <v>5992</v>
      </c>
      <c r="G1933" t="s">
        <v>2775</v>
      </c>
      <c r="H1933" t="s">
        <v>5992</v>
      </c>
      <c r="I1933" t="s">
        <v>733</v>
      </c>
      <c r="J1933">
        <v>2192324167.9618802</v>
      </c>
    </row>
    <row r="1934" spans="1:13" x14ac:dyDescent="0.4">
      <c r="A1934">
        <v>210000248</v>
      </c>
      <c r="B1934" t="s">
        <v>5967</v>
      </c>
      <c r="C1934" t="s">
        <v>5968</v>
      </c>
      <c r="D1934" t="s">
        <v>2775</v>
      </c>
      <c r="E1934" t="s">
        <v>5993</v>
      </c>
      <c r="F1934" t="s">
        <v>5994</v>
      </c>
      <c r="G1934" t="s">
        <v>2775</v>
      </c>
      <c r="H1934" t="s">
        <v>5994</v>
      </c>
      <c r="I1934" t="s">
        <v>598</v>
      </c>
      <c r="J1934">
        <v>384652325.95295</v>
      </c>
    </row>
    <row r="1935" spans="1:13" x14ac:dyDescent="0.4">
      <c r="A1935">
        <v>210000248</v>
      </c>
      <c r="B1935" t="s">
        <v>5967</v>
      </c>
      <c r="C1935" t="s">
        <v>5968</v>
      </c>
      <c r="D1935" t="s">
        <v>2775</v>
      </c>
      <c r="E1935" t="s">
        <v>5995</v>
      </c>
      <c r="F1935" t="s">
        <v>5996</v>
      </c>
      <c r="G1935" t="s">
        <v>2775</v>
      </c>
      <c r="H1935" t="s">
        <v>5996</v>
      </c>
      <c r="I1935" t="s">
        <v>598</v>
      </c>
      <c r="J1935">
        <v>225715429.50169301</v>
      </c>
    </row>
    <row r="1936" spans="1:13" x14ac:dyDescent="0.4">
      <c r="A1936">
        <v>210000248</v>
      </c>
      <c r="B1936" t="s">
        <v>5967</v>
      </c>
      <c r="C1936" t="s">
        <v>5968</v>
      </c>
      <c r="D1936" t="s">
        <v>2775</v>
      </c>
      <c r="E1936" t="s">
        <v>5997</v>
      </c>
      <c r="F1936" t="s">
        <v>5998</v>
      </c>
      <c r="G1936" t="s">
        <v>2775</v>
      </c>
      <c r="H1936" t="s">
        <v>5999</v>
      </c>
      <c r="I1936" t="s">
        <v>598</v>
      </c>
      <c r="J1936">
        <v>1171518312.3834901</v>
      </c>
    </row>
    <row r="1937" spans="1:13" x14ac:dyDescent="0.4">
      <c r="A1937">
        <v>210000248</v>
      </c>
      <c r="B1937" t="s">
        <v>5967</v>
      </c>
      <c r="C1937" t="s">
        <v>5968</v>
      </c>
      <c r="D1937" t="s">
        <v>2775</v>
      </c>
      <c r="E1937" t="s">
        <v>6000</v>
      </c>
      <c r="F1937" t="s">
        <v>6001</v>
      </c>
      <c r="G1937" t="s">
        <v>2775</v>
      </c>
      <c r="H1937" t="s">
        <v>6002</v>
      </c>
      <c r="I1937" t="s">
        <v>598</v>
      </c>
      <c r="J1937">
        <v>3624179835.4668298</v>
      </c>
    </row>
    <row r="1938" spans="1:13" x14ac:dyDescent="0.4">
      <c r="A1938">
        <v>210000248</v>
      </c>
      <c r="B1938" t="s">
        <v>5967</v>
      </c>
      <c r="C1938" t="s">
        <v>5968</v>
      </c>
      <c r="D1938" t="s">
        <v>2775</v>
      </c>
      <c r="E1938" t="s">
        <v>6003</v>
      </c>
      <c r="F1938" t="s">
        <v>6004</v>
      </c>
      <c r="G1938" t="s">
        <v>2775</v>
      </c>
      <c r="H1938" t="s">
        <v>6005</v>
      </c>
      <c r="I1938" t="s">
        <v>598</v>
      </c>
      <c r="J1938">
        <v>2876700604.3734598</v>
      </c>
    </row>
    <row r="1939" spans="1:13" x14ac:dyDescent="0.4">
      <c r="A1939">
        <v>210000249</v>
      </c>
      <c r="B1939" t="s">
        <v>1634</v>
      </c>
      <c r="C1939" t="s">
        <v>6006</v>
      </c>
      <c r="D1939" t="s">
        <v>2775</v>
      </c>
      <c r="F1939" t="s">
        <v>6007</v>
      </c>
      <c r="G1939" t="s">
        <v>2775</v>
      </c>
      <c r="H1939" t="s">
        <v>6007</v>
      </c>
      <c r="I1939" t="s">
        <v>853</v>
      </c>
      <c r="J1939">
        <v>381627430.85102701</v>
      </c>
    </row>
    <row r="1940" spans="1:13" x14ac:dyDescent="0.4">
      <c r="A1940">
        <v>210000249</v>
      </c>
      <c r="B1940" t="s">
        <v>1634</v>
      </c>
      <c r="C1940" t="s">
        <v>6006</v>
      </c>
      <c r="D1940" t="s">
        <v>2775</v>
      </c>
      <c r="F1940" t="s">
        <v>6008</v>
      </c>
      <c r="G1940" t="s">
        <v>2775</v>
      </c>
      <c r="H1940" t="s">
        <v>6008</v>
      </c>
      <c r="I1940" t="s">
        <v>853</v>
      </c>
      <c r="J1940">
        <v>55671652.57089249</v>
      </c>
    </row>
    <row r="1941" spans="1:13" x14ac:dyDescent="0.4">
      <c r="A1941">
        <v>210000249</v>
      </c>
      <c r="B1941" t="s">
        <v>1634</v>
      </c>
      <c r="C1941" t="s">
        <v>6006</v>
      </c>
      <c r="D1941" t="s">
        <v>2775</v>
      </c>
      <c r="F1941" t="s">
        <v>6009</v>
      </c>
      <c r="G1941" t="s">
        <v>2775</v>
      </c>
      <c r="H1941" t="s">
        <v>6009</v>
      </c>
      <c r="I1941" t="s">
        <v>853</v>
      </c>
      <c r="J1941">
        <v>168057537.40581149</v>
      </c>
    </row>
    <row r="1942" spans="1:13" x14ac:dyDescent="0.4">
      <c r="A1942">
        <v>210000249</v>
      </c>
      <c r="B1942" t="s">
        <v>1634</v>
      </c>
      <c r="C1942" t="s">
        <v>6006</v>
      </c>
      <c r="D1942" t="s">
        <v>2775</v>
      </c>
      <c r="F1942" t="s">
        <v>6010</v>
      </c>
      <c r="G1942" t="s">
        <v>2775</v>
      </c>
      <c r="H1942" t="s">
        <v>6010</v>
      </c>
      <c r="I1942" t="s">
        <v>853</v>
      </c>
      <c r="J1942">
        <v>48949212.57809259</v>
      </c>
    </row>
    <row r="1943" spans="1:13" x14ac:dyDescent="0.4">
      <c r="A1943">
        <v>210000249</v>
      </c>
      <c r="B1943" t="s">
        <v>1634</v>
      </c>
      <c r="C1943" t="s">
        <v>6006</v>
      </c>
      <c r="D1943" t="s">
        <v>2775</v>
      </c>
      <c r="F1943" t="s">
        <v>6011</v>
      </c>
      <c r="G1943" t="s">
        <v>2775</v>
      </c>
      <c r="H1943" t="s">
        <v>6011</v>
      </c>
      <c r="I1943" t="s">
        <v>853</v>
      </c>
      <c r="J1943">
        <v>1119052494.736722</v>
      </c>
    </row>
    <row r="1944" spans="1:13" x14ac:dyDescent="0.4">
      <c r="A1944">
        <v>210000249</v>
      </c>
      <c r="B1944" t="s">
        <v>1634</v>
      </c>
      <c r="C1944" t="s">
        <v>6006</v>
      </c>
      <c r="D1944" t="s">
        <v>2775</v>
      </c>
      <c r="F1944" t="s">
        <v>6012</v>
      </c>
      <c r="G1944" t="s">
        <v>2775</v>
      </c>
      <c r="H1944" t="s">
        <v>6012</v>
      </c>
      <c r="I1944" t="s">
        <v>853</v>
      </c>
      <c r="J1944">
        <v>706785369.98720932</v>
      </c>
    </row>
    <row r="1945" spans="1:13" x14ac:dyDescent="0.4">
      <c r="A1945">
        <v>210000249</v>
      </c>
      <c r="B1945" t="s">
        <v>1634</v>
      </c>
      <c r="C1945" t="s">
        <v>6006</v>
      </c>
      <c r="D1945" t="s">
        <v>2775</v>
      </c>
      <c r="F1945" t="s">
        <v>6013</v>
      </c>
      <c r="G1945" t="s">
        <v>2775</v>
      </c>
      <c r="H1945" t="s">
        <v>6013</v>
      </c>
      <c r="I1945" t="s">
        <v>853</v>
      </c>
      <c r="J1945">
        <v>36557909.016197011</v>
      </c>
    </row>
    <row r="1946" spans="1:13" x14ac:dyDescent="0.4">
      <c r="A1946">
        <v>210000249</v>
      </c>
      <c r="B1946" t="s">
        <v>1634</v>
      </c>
      <c r="C1946" t="s">
        <v>6006</v>
      </c>
      <c r="D1946" t="s">
        <v>4433</v>
      </c>
      <c r="F1946" t="s">
        <v>6007</v>
      </c>
      <c r="G1946" t="s">
        <v>4433</v>
      </c>
      <c r="H1946" t="s">
        <v>6007</v>
      </c>
      <c r="I1946" t="s">
        <v>853</v>
      </c>
      <c r="J1946">
        <v>190974983.61816001</v>
      </c>
      <c r="K1946">
        <v>15</v>
      </c>
      <c r="L1946" s="1">
        <v>46588</v>
      </c>
      <c r="M1946" s="1">
        <v>45499</v>
      </c>
    </row>
    <row r="1947" spans="1:13" x14ac:dyDescent="0.4">
      <c r="A1947">
        <v>210000249</v>
      </c>
      <c r="B1947" t="s">
        <v>1634</v>
      </c>
      <c r="C1947" t="s">
        <v>6006</v>
      </c>
      <c r="D1947" t="s">
        <v>4433</v>
      </c>
      <c r="F1947" t="s">
        <v>6014</v>
      </c>
      <c r="G1947" t="s">
        <v>4433</v>
      </c>
      <c r="H1947" t="s">
        <v>6014</v>
      </c>
      <c r="I1947" t="s">
        <v>853</v>
      </c>
      <c r="J1947">
        <v>788318654.91462612</v>
      </c>
      <c r="K1947">
        <v>8.5</v>
      </c>
      <c r="L1947" s="1">
        <v>47287</v>
      </c>
      <c r="M1947" s="1">
        <v>44730</v>
      </c>
    </row>
    <row r="1948" spans="1:13" x14ac:dyDescent="0.4">
      <c r="A1948">
        <v>210000249</v>
      </c>
      <c r="B1948" t="s">
        <v>1634</v>
      </c>
      <c r="C1948" t="s">
        <v>6006</v>
      </c>
      <c r="D1948" t="s">
        <v>4433</v>
      </c>
      <c r="F1948" t="s">
        <v>6008</v>
      </c>
      <c r="G1948" t="s">
        <v>4433</v>
      </c>
      <c r="H1948" t="s">
        <v>6008</v>
      </c>
      <c r="I1948" t="s">
        <v>853</v>
      </c>
      <c r="J1948">
        <v>845431355.24712348</v>
      </c>
      <c r="K1948">
        <v>5.45</v>
      </c>
      <c r="L1948" s="1">
        <v>46967</v>
      </c>
      <c r="M1948" s="1">
        <v>45180</v>
      </c>
    </row>
    <row r="1949" spans="1:13" x14ac:dyDescent="0.4">
      <c r="A1949">
        <v>210000249</v>
      </c>
      <c r="B1949" t="s">
        <v>1634</v>
      </c>
      <c r="C1949" t="s">
        <v>6006</v>
      </c>
      <c r="D1949" t="s">
        <v>4433</v>
      </c>
      <c r="F1949" t="s">
        <v>6015</v>
      </c>
      <c r="G1949" t="s">
        <v>4433</v>
      </c>
      <c r="H1949" t="s">
        <v>6015</v>
      </c>
      <c r="I1949" t="s">
        <v>853</v>
      </c>
      <c r="J1949">
        <v>635855188.19248545</v>
      </c>
      <c r="K1949">
        <v>6.25</v>
      </c>
      <c r="L1949" s="1">
        <v>46738</v>
      </c>
      <c r="M1949" s="1">
        <v>44194</v>
      </c>
    </row>
    <row r="1950" spans="1:13" x14ac:dyDescent="0.4">
      <c r="A1950">
        <v>210000249</v>
      </c>
      <c r="B1950" t="s">
        <v>1634</v>
      </c>
      <c r="C1950" t="s">
        <v>6006</v>
      </c>
      <c r="D1950" t="s">
        <v>4433</v>
      </c>
      <c r="F1950" t="s">
        <v>6016</v>
      </c>
      <c r="G1950" t="s">
        <v>4433</v>
      </c>
      <c r="H1950" t="s">
        <v>6016</v>
      </c>
      <c r="I1950" t="s">
        <v>853</v>
      </c>
      <c r="J1950">
        <v>1062626862.735099</v>
      </c>
      <c r="K1950">
        <v>7.0000000000000009</v>
      </c>
      <c r="L1950" s="1">
        <v>46450</v>
      </c>
      <c r="M1950" s="1">
        <v>43894</v>
      </c>
    </row>
    <row r="1951" spans="1:13" x14ac:dyDescent="0.4">
      <c r="A1951">
        <v>210000249</v>
      </c>
      <c r="B1951" t="s">
        <v>1634</v>
      </c>
      <c r="C1951" t="s">
        <v>6006</v>
      </c>
      <c r="D1951" t="s">
        <v>4433</v>
      </c>
      <c r="F1951" t="s">
        <v>6017</v>
      </c>
      <c r="G1951" t="s">
        <v>4433</v>
      </c>
      <c r="H1951" t="s">
        <v>6017</v>
      </c>
      <c r="I1951" t="s">
        <v>853</v>
      </c>
      <c r="J1951">
        <v>2202986222.0744739</v>
      </c>
      <c r="K1951">
        <v>7.1329945869355402</v>
      </c>
      <c r="L1951" s="1">
        <v>46374</v>
      </c>
      <c r="M1951" s="1">
        <v>43859</v>
      </c>
    </row>
    <row r="1952" spans="1:13" x14ac:dyDescent="0.4">
      <c r="A1952">
        <v>210000249</v>
      </c>
      <c r="B1952" t="s">
        <v>1634</v>
      </c>
      <c r="C1952" t="s">
        <v>6006</v>
      </c>
      <c r="D1952" t="s">
        <v>4433</v>
      </c>
      <c r="F1952" t="s">
        <v>6018</v>
      </c>
      <c r="G1952" t="s">
        <v>4433</v>
      </c>
      <c r="H1952" t="s">
        <v>6018</v>
      </c>
      <c r="I1952" t="s">
        <v>853</v>
      </c>
      <c r="J1952">
        <v>1484128987.2970729</v>
      </c>
      <c r="K1952">
        <v>7.5</v>
      </c>
      <c r="L1952" s="1">
        <v>46752</v>
      </c>
      <c r="M1952" s="1">
        <v>43341</v>
      </c>
    </row>
    <row r="1953" spans="1:13" x14ac:dyDescent="0.4">
      <c r="A1953">
        <v>210000249</v>
      </c>
      <c r="B1953" t="s">
        <v>1634</v>
      </c>
      <c r="C1953" t="s">
        <v>6006</v>
      </c>
      <c r="D1953" t="s">
        <v>4433</v>
      </c>
      <c r="F1953" t="s">
        <v>6009</v>
      </c>
      <c r="G1953" t="s">
        <v>4433</v>
      </c>
      <c r="H1953" t="s">
        <v>6009</v>
      </c>
      <c r="I1953" t="s">
        <v>853</v>
      </c>
      <c r="J1953">
        <v>954282101.35780311</v>
      </c>
      <c r="K1953">
        <v>6.65</v>
      </c>
      <c r="L1953" s="1">
        <v>47172</v>
      </c>
      <c r="M1953" s="1">
        <v>44980</v>
      </c>
    </row>
    <row r="1954" spans="1:13" x14ac:dyDescent="0.4">
      <c r="A1954">
        <v>210000249</v>
      </c>
      <c r="B1954" t="s">
        <v>1634</v>
      </c>
      <c r="C1954" t="s">
        <v>6006</v>
      </c>
      <c r="D1954" t="s">
        <v>4433</v>
      </c>
      <c r="F1954" t="s">
        <v>6019</v>
      </c>
      <c r="G1954" t="s">
        <v>4433</v>
      </c>
      <c r="H1954" t="s">
        <v>6019</v>
      </c>
      <c r="I1954" t="s">
        <v>853</v>
      </c>
      <c r="J1954">
        <v>631321262.19841719</v>
      </c>
      <c r="K1954">
        <v>10</v>
      </c>
      <c r="L1954" s="1">
        <v>46350</v>
      </c>
      <c r="M1954" s="1">
        <v>43609</v>
      </c>
    </row>
    <row r="1955" spans="1:13" x14ac:dyDescent="0.4">
      <c r="A1955">
        <v>210000249</v>
      </c>
      <c r="B1955" t="s">
        <v>1634</v>
      </c>
      <c r="C1955" t="s">
        <v>6006</v>
      </c>
      <c r="D1955" t="s">
        <v>4433</v>
      </c>
      <c r="F1955" t="s">
        <v>6020</v>
      </c>
      <c r="G1955" t="s">
        <v>4433</v>
      </c>
      <c r="H1955" t="s">
        <v>6020</v>
      </c>
      <c r="I1955" t="s">
        <v>853</v>
      </c>
      <c r="J1955">
        <v>1900759743.900301</v>
      </c>
      <c r="K1955">
        <v>7.2499999999999991</v>
      </c>
      <c r="L1955" s="1">
        <v>46446</v>
      </c>
      <c r="M1955" s="1">
        <v>43903</v>
      </c>
    </row>
    <row r="1956" spans="1:13" x14ac:dyDescent="0.4">
      <c r="A1956">
        <v>210000249</v>
      </c>
      <c r="B1956" t="s">
        <v>1634</v>
      </c>
      <c r="C1956" t="s">
        <v>6006</v>
      </c>
      <c r="D1956" t="s">
        <v>4433</v>
      </c>
      <c r="F1956" t="s">
        <v>6021</v>
      </c>
      <c r="G1956" t="s">
        <v>4433</v>
      </c>
      <c r="H1956" t="s">
        <v>6021</v>
      </c>
      <c r="I1956" t="s">
        <v>853</v>
      </c>
      <c r="J1956">
        <v>1645690530.542335</v>
      </c>
      <c r="K1956">
        <v>5.75</v>
      </c>
      <c r="L1956" s="1">
        <v>47039</v>
      </c>
      <c r="M1956" s="1">
        <v>44482</v>
      </c>
    </row>
    <row r="1957" spans="1:13" x14ac:dyDescent="0.4">
      <c r="A1957">
        <v>210000249</v>
      </c>
      <c r="B1957" t="s">
        <v>1634</v>
      </c>
      <c r="C1957" t="s">
        <v>6006</v>
      </c>
      <c r="D1957" t="s">
        <v>4433</v>
      </c>
      <c r="F1957" t="s">
        <v>6022</v>
      </c>
      <c r="G1957" t="s">
        <v>4433</v>
      </c>
      <c r="H1957" t="s">
        <v>6022</v>
      </c>
      <c r="I1957" t="s">
        <v>853</v>
      </c>
      <c r="J1957">
        <v>1761659610.6377299</v>
      </c>
      <c r="K1957">
        <v>6.25</v>
      </c>
      <c r="L1957" s="1">
        <v>46871</v>
      </c>
      <c r="M1957" s="1">
        <v>44314</v>
      </c>
    </row>
    <row r="1958" spans="1:13" x14ac:dyDescent="0.4">
      <c r="A1958">
        <v>210000249</v>
      </c>
      <c r="B1958" t="s">
        <v>1634</v>
      </c>
      <c r="C1958" t="s">
        <v>6006</v>
      </c>
      <c r="D1958" t="s">
        <v>4433</v>
      </c>
      <c r="F1958" t="s">
        <v>6023</v>
      </c>
      <c r="G1958" t="s">
        <v>4433</v>
      </c>
      <c r="H1958" t="s">
        <v>6023</v>
      </c>
      <c r="I1958" t="s">
        <v>853</v>
      </c>
      <c r="J1958">
        <v>652731744.11653006</v>
      </c>
      <c r="K1958">
        <v>7.0394922272624703</v>
      </c>
      <c r="L1958" s="1">
        <v>47571</v>
      </c>
      <c r="M1958" s="1">
        <v>45014</v>
      </c>
    </row>
    <row r="1959" spans="1:13" x14ac:dyDescent="0.4">
      <c r="A1959">
        <v>210000249</v>
      </c>
      <c r="B1959" t="s">
        <v>1634</v>
      </c>
      <c r="C1959" t="s">
        <v>6006</v>
      </c>
      <c r="D1959" t="s">
        <v>4433</v>
      </c>
      <c r="F1959" t="s">
        <v>6024</v>
      </c>
      <c r="G1959" t="s">
        <v>4433</v>
      </c>
      <c r="H1959" t="s">
        <v>6024</v>
      </c>
      <c r="I1959" t="s">
        <v>853</v>
      </c>
      <c r="J1959">
        <v>2500054416.0655942</v>
      </c>
      <c r="K1959">
        <v>6.7</v>
      </c>
      <c r="L1959" s="1">
        <v>46814</v>
      </c>
      <c r="M1959" s="1">
        <v>44440</v>
      </c>
    </row>
    <row r="1960" spans="1:13" x14ac:dyDescent="0.4">
      <c r="A1960">
        <v>210000249</v>
      </c>
      <c r="B1960" t="s">
        <v>1634</v>
      </c>
      <c r="C1960" t="s">
        <v>6006</v>
      </c>
      <c r="D1960" t="s">
        <v>4433</v>
      </c>
      <c r="F1960" t="s">
        <v>6025</v>
      </c>
      <c r="G1960" t="s">
        <v>4433</v>
      </c>
      <c r="H1960" t="s">
        <v>6025</v>
      </c>
      <c r="I1960" t="s">
        <v>853</v>
      </c>
      <c r="J1960">
        <v>1130754683.9119289</v>
      </c>
      <c r="K1960">
        <v>5.75</v>
      </c>
      <c r="L1960" s="1">
        <v>47026</v>
      </c>
      <c r="M1960" s="1">
        <v>44469</v>
      </c>
    </row>
    <row r="1961" spans="1:13" x14ac:dyDescent="0.4">
      <c r="A1961">
        <v>210000249</v>
      </c>
      <c r="B1961" t="s">
        <v>1634</v>
      </c>
      <c r="C1961" t="s">
        <v>6006</v>
      </c>
      <c r="D1961" t="s">
        <v>4433</v>
      </c>
      <c r="F1961" t="s">
        <v>6026</v>
      </c>
      <c r="G1961" t="s">
        <v>4433</v>
      </c>
      <c r="H1961" t="s">
        <v>6026</v>
      </c>
      <c r="I1961" t="s">
        <v>853</v>
      </c>
      <c r="J1961">
        <v>2171528885.8635082</v>
      </c>
      <c r="K1961">
        <v>6.9</v>
      </c>
      <c r="L1961" s="1">
        <v>46469</v>
      </c>
      <c r="M1961" s="1">
        <v>43913</v>
      </c>
    </row>
    <row r="1962" spans="1:13" x14ac:dyDescent="0.4">
      <c r="A1962">
        <v>210000249</v>
      </c>
      <c r="B1962" t="s">
        <v>1634</v>
      </c>
      <c r="C1962" t="s">
        <v>6006</v>
      </c>
      <c r="D1962" t="s">
        <v>4433</v>
      </c>
      <c r="F1962" t="s">
        <v>6027</v>
      </c>
      <c r="G1962" t="s">
        <v>4433</v>
      </c>
      <c r="H1962" t="s">
        <v>6027</v>
      </c>
      <c r="I1962" t="s">
        <v>853</v>
      </c>
      <c r="J1962">
        <v>1915739816.5979631</v>
      </c>
      <c r="K1962">
        <v>5.7</v>
      </c>
      <c r="L1962" s="1">
        <v>47388</v>
      </c>
      <c r="M1962" s="1">
        <v>44831</v>
      </c>
    </row>
    <row r="1963" spans="1:13" x14ac:dyDescent="0.4">
      <c r="A1963">
        <v>210000249</v>
      </c>
      <c r="B1963" t="s">
        <v>1634</v>
      </c>
      <c r="C1963" t="s">
        <v>6006</v>
      </c>
      <c r="D1963" t="s">
        <v>4433</v>
      </c>
      <c r="F1963" t="s">
        <v>6028</v>
      </c>
      <c r="G1963" t="s">
        <v>4433</v>
      </c>
      <c r="H1963" t="s">
        <v>6028</v>
      </c>
      <c r="I1963" t="s">
        <v>853</v>
      </c>
      <c r="J1963">
        <v>837609029.38977814</v>
      </c>
      <c r="K1963">
        <v>8</v>
      </c>
      <c r="L1963" s="1">
        <v>46452</v>
      </c>
      <c r="M1963" s="1">
        <v>43343</v>
      </c>
    </row>
    <row r="1964" spans="1:13" x14ac:dyDescent="0.4">
      <c r="A1964">
        <v>210000249</v>
      </c>
      <c r="B1964" t="s">
        <v>1634</v>
      </c>
      <c r="C1964" t="s">
        <v>6006</v>
      </c>
      <c r="D1964" t="s">
        <v>4433</v>
      </c>
      <c r="F1964" t="s">
        <v>6029</v>
      </c>
      <c r="G1964" t="s">
        <v>4433</v>
      </c>
      <c r="H1964" t="s">
        <v>6029</v>
      </c>
      <c r="I1964" t="s">
        <v>853</v>
      </c>
      <c r="J1964">
        <v>165655270.83791879</v>
      </c>
      <c r="K1964">
        <v>8.25</v>
      </c>
      <c r="L1964" s="1">
        <v>46198</v>
      </c>
      <c r="M1964" s="1">
        <v>43277</v>
      </c>
    </row>
    <row r="1965" spans="1:13" x14ac:dyDescent="0.4">
      <c r="A1965">
        <v>210000249</v>
      </c>
      <c r="B1965" t="s">
        <v>1634</v>
      </c>
      <c r="C1965" t="s">
        <v>6006</v>
      </c>
      <c r="D1965" t="s">
        <v>4433</v>
      </c>
      <c r="F1965" t="s">
        <v>6030</v>
      </c>
      <c r="G1965" t="s">
        <v>4433</v>
      </c>
      <c r="H1965" t="s">
        <v>6030</v>
      </c>
      <c r="I1965" t="s">
        <v>853</v>
      </c>
      <c r="J1965">
        <v>1605889557.761652</v>
      </c>
      <c r="K1965">
        <v>6.2</v>
      </c>
      <c r="L1965" s="1">
        <v>47454</v>
      </c>
      <c r="M1965" s="1">
        <v>44897</v>
      </c>
    </row>
    <row r="1966" spans="1:13" x14ac:dyDescent="0.4">
      <c r="A1966">
        <v>210000249</v>
      </c>
      <c r="B1966" t="s">
        <v>1634</v>
      </c>
      <c r="C1966" t="s">
        <v>6006</v>
      </c>
      <c r="D1966" t="s">
        <v>4433</v>
      </c>
      <c r="F1966" t="s">
        <v>6031</v>
      </c>
      <c r="G1966" t="s">
        <v>4433</v>
      </c>
      <c r="H1966" t="s">
        <v>6031</v>
      </c>
      <c r="I1966" t="s">
        <v>853</v>
      </c>
      <c r="J1966">
        <v>1164516809.396354</v>
      </c>
      <c r="K1966">
        <v>6.5</v>
      </c>
      <c r="L1966" s="1">
        <v>47069</v>
      </c>
      <c r="M1966" s="1">
        <v>44544</v>
      </c>
    </row>
    <row r="1967" spans="1:13" x14ac:dyDescent="0.4">
      <c r="A1967">
        <v>210000249</v>
      </c>
      <c r="B1967" t="s">
        <v>1634</v>
      </c>
      <c r="C1967" t="s">
        <v>6006</v>
      </c>
      <c r="D1967" t="s">
        <v>4433</v>
      </c>
      <c r="F1967" t="s">
        <v>6011</v>
      </c>
      <c r="G1967" t="s">
        <v>4433</v>
      </c>
      <c r="H1967" t="s">
        <v>6011</v>
      </c>
      <c r="I1967" t="s">
        <v>853</v>
      </c>
      <c r="J1967">
        <v>450465476.41610801</v>
      </c>
      <c r="K1967">
        <v>5.5</v>
      </c>
      <c r="L1967" s="1">
        <v>46477</v>
      </c>
      <c r="M1967" s="1">
        <v>45250</v>
      </c>
    </row>
    <row r="1968" spans="1:13" x14ac:dyDescent="0.4">
      <c r="A1968">
        <v>210000249</v>
      </c>
      <c r="B1968" t="s">
        <v>1634</v>
      </c>
      <c r="C1968" t="s">
        <v>6006</v>
      </c>
      <c r="D1968" t="s">
        <v>4433</v>
      </c>
      <c r="F1968" t="s">
        <v>6012</v>
      </c>
      <c r="G1968" t="s">
        <v>4433</v>
      </c>
      <c r="H1968" t="s">
        <v>6012</v>
      </c>
      <c r="I1968" t="s">
        <v>853</v>
      </c>
      <c r="J1968">
        <v>876397154.43463373</v>
      </c>
      <c r="K1968">
        <v>12</v>
      </c>
      <c r="L1968" s="1">
        <v>46729</v>
      </c>
      <c r="M1968" s="1">
        <v>43990</v>
      </c>
    </row>
    <row r="1969" spans="1:13" x14ac:dyDescent="0.4">
      <c r="A1969">
        <v>210000249</v>
      </c>
      <c r="B1969" t="s">
        <v>1634</v>
      </c>
      <c r="C1969" t="s">
        <v>6006</v>
      </c>
      <c r="D1969" t="s">
        <v>4433</v>
      </c>
      <c r="F1969" t="s">
        <v>6013</v>
      </c>
      <c r="G1969" t="s">
        <v>4433</v>
      </c>
      <c r="H1969" t="s">
        <v>6013</v>
      </c>
      <c r="I1969" t="s">
        <v>853</v>
      </c>
      <c r="J1969">
        <v>182467643.47289419</v>
      </c>
      <c r="K1969">
        <v>13</v>
      </c>
      <c r="L1969" s="1">
        <v>46588</v>
      </c>
      <c r="M1969" s="1">
        <v>44397</v>
      </c>
    </row>
    <row r="1970" spans="1:13" x14ac:dyDescent="0.4">
      <c r="A1970">
        <v>210000249</v>
      </c>
      <c r="B1970" t="s">
        <v>1634</v>
      </c>
      <c r="C1970" t="s">
        <v>6006</v>
      </c>
      <c r="D1970" t="s">
        <v>4433</v>
      </c>
      <c r="F1970" t="s">
        <v>6032</v>
      </c>
      <c r="G1970" t="s">
        <v>4433</v>
      </c>
      <c r="H1970" t="s">
        <v>6032</v>
      </c>
      <c r="I1970" t="s">
        <v>853</v>
      </c>
      <c r="J1970">
        <v>2546580422.8735662</v>
      </c>
      <c r="K1970">
        <v>6.75</v>
      </c>
      <c r="L1970" s="1">
        <v>46285</v>
      </c>
      <c r="M1970" s="1">
        <v>43731</v>
      </c>
    </row>
    <row r="1971" spans="1:13" x14ac:dyDescent="0.4">
      <c r="A1971">
        <v>210000253</v>
      </c>
      <c r="B1971" t="s">
        <v>6033</v>
      </c>
      <c r="C1971" t="s">
        <v>6034</v>
      </c>
      <c r="D1971" t="s">
        <v>595</v>
      </c>
      <c r="E1971" t="s">
        <v>6035</v>
      </c>
      <c r="F1971" t="s">
        <v>6036</v>
      </c>
      <c r="G1971" t="s">
        <v>595</v>
      </c>
      <c r="H1971" t="s">
        <v>6037</v>
      </c>
      <c r="I1971" t="s">
        <v>598</v>
      </c>
      <c r="J1971">
        <v>8826996989.2665806</v>
      </c>
      <c r="K1971">
        <v>4.8099999999999996</v>
      </c>
      <c r="L1971" t="s">
        <v>6038</v>
      </c>
      <c r="M1971" t="s">
        <v>6039</v>
      </c>
    </row>
    <row r="1972" spans="1:13" x14ac:dyDescent="0.4">
      <c r="A1972">
        <v>210000253</v>
      </c>
      <c r="B1972" t="s">
        <v>6033</v>
      </c>
      <c r="C1972" t="s">
        <v>6034</v>
      </c>
      <c r="D1972" t="s">
        <v>595</v>
      </c>
      <c r="E1972" t="s">
        <v>6040</v>
      </c>
      <c r="F1972" t="s">
        <v>6041</v>
      </c>
      <c r="G1972" t="s">
        <v>595</v>
      </c>
      <c r="H1972" t="s">
        <v>6037</v>
      </c>
      <c r="I1972" t="s">
        <v>598</v>
      </c>
      <c r="J1972">
        <v>9126414186.4282608</v>
      </c>
      <c r="K1972">
        <v>3.5</v>
      </c>
      <c r="L1972" t="s">
        <v>6038</v>
      </c>
      <c r="M1972" t="s">
        <v>6039</v>
      </c>
    </row>
    <row r="1973" spans="1:13" x14ac:dyDescent="0.4">
      <c r="A1973">
        <v>210000253</v>
      </c>
      <c r="B1973" t="s">
        <v>6033</v>
      </c>
      <c r="C1973" t="s">
        <v>6034</v>
      </c>
      <c r="D1973" t="s">
        <v>595</v>
      </c>
      <c r="E1973" t="s">
        <v>5163</v>
      </c>
      <c r="F1973" t="s">
        <v>6042</v>
      </c>
      <c r="G1973" t="s">
        <v>595</v>
      </c>
      <c r="H1973" t="s">
        <v>6037</v>
      </c>
      <c r="I1973" t="s">
        <v>598</v>
      </c>
      <c r="J1973">
        <v>75605678.040827096</v>
      </c>
      <c r="K1973">
        <v>3.5</v>
      </c>
      <c r="L1973" t="s">
        <v>6038</v>
      </c>
      <c r="M1973" t="s">
        <v>6043</v>
      </c>
    </row>
    <row r="1974" spans="1:13" x14ac:dyDescent="0.4">
      <c r="A1974">
        <v>210000253</v>
      </c>
      <c r="B1974" t="s">
        <v>6033</v>
      </c>
      <c r="C1974" t="s">
        <v>6034</v>
      </c>
      <c r="D1974" t="s">
        <v>2775</v>
      </c>
      <c r="E1974" t="s">
        <v>6044</v>
      </c>
      <c r="F1974" t="s">
        <v>6037</v>
      </c>
      <c r="G1974" t="s">
        <v>2775</v>
      </c>
      <c r="H1974" t="s">
        <v>6045</v>
      </c>
      <c r="I1974" t="s">
        <v>598</v>
      </c>
      <c r="J1974">
        <v>574021015.71682096</v>
      </c>
    </row>
    <row r="1975" spans="1:13" x14ac:dyDescent="0.4">
      <c r="A1975">
        <v>210000264</v>
      </c>
      <c r="B1975" t="s">
        <v>1575</v>
      </c>
      <c r="C1975" t="s">
        <v>6046</v>
      </c>
      <c r="D1975" t="s">
        <v>2775</v>
      </c>
      <c r="F1975" t="s">
        <v>6047</v>
      </c>
      <c r="G1975" t="s">
        <v>2775</v>
      </c>
      <c r="J1975">
        <v>0</v>
      </c>
    </row>
    <row r="1976" spans="1:13" x14ac:dyDescent="0.4">
      <c r="A1976">
        <v>210000264</v>
      </c>
      <c r="B1976" t="s">
        <v>1575</v>
      </c>
      <c r="C1976" t="s">
        <v>6046</v>
      </c>
      <c r="D1976" t="s">
        <v>2775</v>
      </c>
      <c r="F1976" t="s">
        <v>6048</v>
      </c>
      <c r="G1976" t="s">
        <v>2775</v>
      </c>
      <c r="H1976" t="s">
        <v>6048</v>
      </c>
      <c r="I1976" t="s">
        <v>733</v>
      </c>
      <c r="J1976">
        <v>13561029222.423229</v>
      </c>
    </row>
    <row r="1977" spans="1:13" x14ac:dyDescent="0.4">
      <c r="A1977">
        <v>210000264</v>
      </c>
      <c r="B1977" t="s">
        <v>1575</v>
      </c>
      <c r="C1977" t="s">
        <v>6046</v>
      </c>
      <c r="D1977" t="s">
        <v>2775</v>
      </c>
      <c r="F1977" t="s">
        <v>6049</v>
      </c>
      <c r="G1977" t="s">
        <v>2775</v>
      </c>
      <c r="H1977" t="s">
        <v>6049</v>
      </c>
      <c r="I1977" t="s">
        <v>733</v>
      </c>
      <c r="J1977">
        <v>463459198.98316997</v>
      </c>
    </row>
    <row r="1978" spans="1:13" x14ac:dyDescent="0.4">
      <c r="A1978">
        <v>210000264</v>
      </c>
      <c r="B1978" t="s">
        <v>1575</v>
      </c>
      <c r="C1978" t="s">
        <v>6046</v>
      </c>
      <c r="D1978" t="s">
        <v>2775</v>
      </c>
      <c r="F1978" t="s">
        <v>6050</v>
      </c>
      <c r="G1978" t="s">
        <v>2775</v>
      </c>
      <c r="H1978" t="s">
        <v>6050</v>
      </c>
      <c r="I1978" t="s">
        <v>733</v>
      </c>
      <c r="J1978">
        <v>2095413356.6577599</v>
      </c>
    </row>
    <row r="1979" spans="1:13" x14ac:dyDescent="0.4">
      <c r="A1979">
        <v>210000264</v>
      </c>
      <c r="B1979" t="s">
        <v>1575</v>
      </c>
      <c r="C1979" t="s">
        <v>6046</v>
      </c>
      <c r="D1979" t="s">
        <v>2775</v>
      </c>
      <c r="F1979" t="s">
        <v>6051</v>
      </c>
      <c r="G1979" t="s">
        <v>2775</v>
      </c>
      <c r="H1979" t="s">
        <v>6051</v>
      </c>
      <c r="I1979" t="s">
        <v>733</v>
      </c>
      <c r="J1979">
        <v>1424723146.081187</v>
      </c>
    </row>
    <row r="1980" spans="1:13" x14ac:dyDescent="0.4">
      <c r="A1980">
        <v>210000264</v>
      </c>
      <c r="B1980" t="s">
        <v>1575</v>
      </c>
      <c r="C1980" t="s">
        <v>6046</v>
      </c>
      <c r="D1980" t="s">
        <v>2775</v>
      </c>
      <c r="F1980" t="s">
        <v>6052</v>
      </c>
      <c r="G1980" t="s">
        <v>2775</v>
      </c>
      <c r="H1980" t="s">
        <v>6052</v>
      </c>
      <c r="I1980" t="s">
        <v>733</v>
      </c>
      <c r="J1980">
        <v>185128054.77523431</v>
      </c>
    </row>
    <row r="1981" spans="1:13" x14ac:dyDescent="0.4">
      <c r="A1981">
        <v>210000264</v>
      </c>
      <c r="B1981" t="s">
        <v>1575</v>
      </c>
      <c r="C1981" t="s">
        <v>6046</v>
      </c>
      <c r="D1981" t="s">
        <v>2775</v>
      </c>
      <c r="F1981" t="s">
        <v>6053</v>
      </c>
      <c r="G1981" t="s">
        <v>2775</v>
      </c>
      <c r="H1981" t="s">
        <v>6053</v>
      </c>
      <c r="I1981" t="s">
        <v>733</v>
      </c>
      <c r="J1981">
        <v>4155322632.817059</v>
      </c>
    </row>
    <row r="1982" spans="1:13" x14ac:dyDescent="0.4">
      <c r="A1982">
        <v>210000264</v>
      </c>
      <c r="B1982" t="s">
        <v>1575</v>
      </c>
      <c r="C1982" t="s">
        <v>6046</v>
      </c>
      <c r="D1982" t="s">
        <v>2775</v>
      </c>
      <c r="F1982" t="s">
        <v>6054</v>
      </c>
      <c r="G1982" t="s">
        <v>2775</v>
      </c>
      <c r="H1982" t="s">
        <v>6054</v>
      </c>
      <c r="I1982" t="s">
        <v>733</v>
      </c>
      <c r="J1982">
        <v>15767389748.256571</v>
      </c>
    </row>
    <row r="1983" spans="1:13" x14ac:dyDescent="0.4">
      <c r="A1983">
        <v>210000264</v>
      </c>
      <c r="B1983" t="s">
        <v>1575</v>
      </c>
      <c r="C1983" t="s">
        <v>6046</v>
      </c>
      <c r="D1983" t="s">
        <v>2775</v>
      </c>
      <c r="F1983" t="s">
        <v>6055</v>
      </c>
      <c r="G1983" t="s">
        <v>2775</v>
      </c>
      <c r="H1983" t="s">
        <v>6055</v>
      </c>
      <c r="I1983" t="s">
        <v>733</v>
      </c>
      <c r="J1983">
        <v>148.10244382018749</v>
      </c>
    </row>
    <row r="1984" spans="1:13" x14ac:dyDescent="0.4">
      <c r="A1984">
        <v>210000264</v>
      </c>
      <c r="B1984" t="s">
        <v>1575</v>
      </c>
      <c r="C1984" t="s">
        <v>6046</v>
      </c>
      <c r="D1984" t="s">
        <v>2775</v>
      </c>
      <c r="F1984" t="s">
        <v>6056</v>
      </c>
      <c r="G1984" t="s">
        <v>2775</v>
      </c>
      <c r="H1984" t="s">
        <v>6056</v>
      </c>
      <c r="I1984" t="s">
        <v>733</v>
      </c>
      <c r="J1984">
        <v>0</v>
      </c>
    </row>
    <row r="1985" spans="1:13" x14ac:dyDescent="0.4">
      <c r="A1985">
        <v>210000264</v>
      </c>
      <c r="B1985" t="s">
        <v>1575</v>
      </c>
      <c r="C1985" t="s">
        <v>6046</v>
      </c>
      <c r="D1985" t="s">
        <v>2775</v>
      </c>
      <c r="F1985" t="s">
        <v>6057</v>
      </c>
      <c r="G1985" t="s">
        <v>2775</v>
      </c>
      <c r="H1985" t="s">
        <v>6057</v>
      </c>
      <c r="I1985" t="s">
        <v>733</v>
      </c>
      <c r="J1985">
        <v>3011005842.3866162</v>
      </c>
    </row>
    <row r="1986" spans="1:13" x14ac:dyDescent="0.4">
      <c r="A1986">
        <v>210000264</v>
      </c>
      <c r="B1986" t="s">
        <v>1575</v>
      </c>
      <c r="C1986" t="s">
        <v>6046</v>
      </c>
      <c r="D1986" t="s">
        <v>2775</v>
      </c>
      <c r="F1986" t="s">
        <v>4759</v>
      </c>
      <c r="G1986" t="s">
        <v>2775</v>
      </c>
      <c r="H1986" t="s">
        <v>4759</v>
      </c>
      <c r="I1986" t="s">
        <v>733</v>
      </c>
      <c r="J1986">
        <v>2965557127.0929618</v>
      </c>
    </row>
    <row r="1987" spans="1:13" x14ac:dyDescent="0.4">
      <c r="A1987">
        <v>210000264</v>
      </c>
      <c r="B1987" t="s">
        <v>1575</v>
      </c>
      <c r="C1987" t="s">
        <v>6046</v>
      </c>
      <c r="D1987" t="s">
        <v>2775</v>
      </c>
      <c r="F1987" t="s">
        <v>6058</v>
      </c>
      <c r="G1987" t="s">
        <v>2775</v>
      </c>
      <c r="H1987" t="s">
        <v>6058</v>
      </c>
      <c r="I1987" t="s">
        <v>733</v>
      </c>
      <c r="J1987">
        <v>1886524782.5131209</v>
      </c>
    </row>
    <row r="1988" spans="1:13" x14ac:dyDescent="0.4">
      <c r="A1988">
        <v>210000264</v>
      </c>
      <c r="B1988" t="s">
        <v>1575</v>
      </c>
      <c r="C1988" t="s">
        <v>6046</v>
      </c>
      <c r="D1988" t="s">
        <v>2775</v>
      </c>
      <c r="F1988" t="s">
        <v>6059</v>
      </c>
      <c r="G1988" t="s">
        <v>2775</v>
      </c>
      <c r="H1988" t="s">
        <v>6059</v>
      </c>
      <c r="I1988" t="s">
        <v>733</v>
      </c>
      <c r="J1988">
        <v>3972878934.8360658</v>
      </c>
    </row>
    <row r="1989" spans="1:13" x14ac:dyDescent="0.4">
      <c r="A1989">
        <v>210000264</v>
      </c>
      <c r="B1989" t="s">
        <v>1575</v>
      </c>
      <c r="C1989" t="s">
        <v>6046</v>
      </c>
      <c r="D1989" t="s">
        <v>2775</v>
      </c>
      <c r="F1989" t="s">
        <v>6060</v>
      </c>
      <c r="G1989" t="s">
        <v>2775</v>
      </c>
      <c r="H1989" t="s">
        <v>6060</v>
      </c>
      <c r="I1989" t="s">
        <v>733</v>
      </c>
      <c r="J1989">
        <v>4674850010.6743441</v>
      </c>
    </row>
    <row r="1990" spans="1:13" x14ac:dyDescent="0.4">
      <c r="A1990">
        <v>210000264</v>
      </c>
      <c r="B1990" t="s">
        <v>1575</v>
      </c>
      <c r="C1990" t="s">
        <v>6046</v>
      </c>
      <c r="D1990" t="s">
        <v>2775</v>
      </c>
      <c r="F1990" t="s">
        <v>6061</v>
      </c>
      <c r="G1990" t="s">
        <v>2775</v>
      </c>
      <c r="H1990" t="s">
        <v>6061</v>
      </c>
      <c r="I1990" t="s">
        <v>733</v>
      </c>
      <c r="J1990">
        <v>981177949.79652297</v>
      </c>
    </row>
    <row r="1991" spans="1:13" x14ac:dyDescent="0.4">
      <c r="A1991">
        <v>210000264</v>
      </c>
      <c r="B1991" t="s">
        <v>1575</v>
      </c>
      <c r="C1991" t="s">
        <v>6046</v>
      </c>
      <c r="D1991" t="s">
        <v>2775</v>
      </c>
      <c r="F1991" t="s">
        <v>6062</v>
      </c>
      <c r="G1991" t="s">
        <v>2775</v>
      </c>
      <c r="H1991" t="s">
        <v>6062</v>
      </c>
      <c r="I1991" t="s">
        <v>733</v>
      </c>
      <c r="J1991">
        <v>2213655978.1646962</v>
      </c>
    </row>
    <row r="1992" spans="1:13" x14ac:dyDescent="0.4">
      <c r="A1992">
        <v>210000264</v>
      </c>
      <c r="B1992" t="s">
        <v>1575</v>
      </c>
      <c r="C1992" t="s">
        <v>6046</v>
      </c>
      <c r="D1992" t="s">
        <v>2775</v>
      </c>
      <c r="F1992" t="s">
        <v>6063</v>
      </c>
      <c r="G1992" t="s">
        <v>2775</v>
      </c>
      <c r="H1992" t="s">
        <v>6063</v>
      </c>
      <c r="I1992" t="s">
        <v>733</v>
      </c>
      <c r="J1992">
        <v>1564949427.887795</v>
      </c>
    </row>
    <row r="1993" spans="1:13" x14ac:dyDescent="0.4">
      <c r="A1993">
        <v>210000264</v>
      </c>
      <c r="B1993" t="s">
        <v>1575</v>
      </c>
      <c r="C1993" t="s">
        <v>6046</v>
      </c>
      <c r="D1993" t="s">
        <v>2775</v>
      </c>
      <c r="F1993" t="s">
        <v>6064</v>
      </c>
      <c r="G1993" t="s">
        <v>2775</v>
      </c>
      <c r="H1993" t="s">
        <v>6064</v>
      </c>
      <c r="I1993" t="s">
        <v>733</v>
      </c>
      <c r="J1993">
        <v>1346812448.536361</v>
      </c>
    </row>
    <row r="1994" spans="1:13" x14ac:dyDescent="0.4">
      <c r="A1994">
        <v>210000264</v>
      </c>
      <c r="B1994" t="s">
        <v>1575</v>
      </c>
      <c r="C1994" t="s">
        <v>6046</v>
      </c>
      <c r="D1994" t="s">
        <v>2775</v>
      </c>
      <c r="F1994" t="s">
        <v>6065</v>
      </c>
      <c r="G1994" t="s">
        <v>2775</v>
      </c>
      <c r="H1994" t="s">
        <v>6065</v>
      </c>
      <c r="I1994" t="s">
        <v>733</v>
      </c>
      <c r="J1994">
        <v>1737445380.9222741</v>
      </c>
    </row>
    <row r="1995" spans="1:13" x14ac:dyDescent="0.4">
      <c r="A1995">
        <v>210000264</v>
      </c>
      <c r="B1995" t="s">
        <v>1575</v>
      </c>
      <c r="C1995" t="s">
        <v>6046</v>
      </c>
      <c r="D1995" t="s">
        <v>2775</v>
      </c>
      <c r="F1995" t="s">
        <v>6066</v>
      </c>
      <c r="G1995" t="s">
        <v>2775</v>
      </c>
      <c r="H1995" t="s">
        <v>6066</v>
      </c>
      <c r="I1995" t="s">
        <v>733</v>
      </c>
      <c r="J1995">
        <v>2146575197.773</v>
      </c>
    </row>
    <row r="1996" spans="1:13" x14ac:dyDescent="0.4">
      <c r="A1996">
        <v>210000264</v>
      </c>
      <c r="B1996" t="s">
        <v>1575</v>
      </c>
      <c r="C1996" t="s">
        <v>6046</v>
      </c>
      <c r="D1996" t="s">
        <v>2775</v>
      </c>
      <c r="F1996" t="s">
        <v>6067</v>
      </c>
      <c r="G1996" t="s">
        <v>2775</v>
      </c>
      <c r="H1996" t="s">
        <v>6067</v>
      </c>
      <c r="I1996" t="s">
        <v>733</v>
      </c>
      <c r="J1996">
        <v>477841649.45621407</v>
      </c>
    </row>
    <row r="1997" spans="1:13" x14ac:dyDescent="0.4">
      <c r="A1997">
        <v>210000264</v>
      </c>
      <c r="B1997" t="s">
        <v>1575</v>
      </c>
      <c r="C1997" t="s">
        <v>6046</v>
      </c>
      <c r="D1997" t="s">
        <v>2775</v>
      </c>
      <c r="F1997" t="s">
        <v>6068</v>
      </c>
      <c r="G1997" t="s">
        <v>2775</v>
      </c>
      <c r="H1997" t="s">
        <v>6068</v>
      </c>
      <c r="I1997" t="s">
        <v>733</v>
      </c>
      <c r="J1997">
        <v>800691425.61061335</v>
      </c>
    </row>
    <row r="1998" spans="1:13" x14ac:dyDescent="0.4">
      <c r="A1998">
        <v>210000264</v>
      </c>
      <c r="B1998" t="s">
        <v>1575</v>
      </c>
      <c r="C1998" t="s">
        <v>6046</v>
      </c>
      <c r="D1998" t="s">
        <v>2775</v>
      </c>
      <c r="F1998" t="s">
        <v>6069</v>
      </c>
      <c r="G1998" t="s">
        <v>2775</v>
      </c>
      <c r="H1998" t="s">
        <v>6069</v>
      </c>
      <c r="I1998" t="s">
        <v>733</v>
      </c>
      <c r="J1998">
        <v>203640860.25275779</v>
      </c>
    </row>
    <row r="1999" spans="1:13" x14ac:dyDescent="0.4">
      <c r="A1999">
        <v>210000271</v>
      </c>
      <c r="B1999" t="s">
        <v>6070</v>
      </c>
      <c r="C1999" t="s">
        <v>6071</v>
      </c>
      <c r="D1999" t="s">
        <v>595</v>
      </c>
      <c r="E1999" t="s">
        <v>6072</v>
      </c>
      <c r="F1999" t="s">
        <v>6073</v>
      </c>
      <c r="G1999" t="s">
        <v>595</v>
      </c>
      <c r="H1999" t="s">
        <v>6074</v>
      </c>
      <c r="I1999" t="s">
        <v>598</v>
      </c>
      <c r="J1999">
        <v>7773523604.3986197</v>
      </c>
      <c r="K1999">
        <v>4.95</v>
      </c>
      <c r="L1999" t="s">
        <v>3779</v>
      </c>
      <c r="M1999" t="s">
        <v>6075</v>
      </c>
    </row>
    <row r="2000" spans="1:13" x14ac:dyDescent="0.4">
      <c r="A2000">
        <v>210000271</v>
      </c>
      <c r="B2000" t="s">
        <v>6070</v>
      </c>
      <c r="C2000" t="s">
        <v>6071</v>
      </c>
      <c r="D2000" t="s">
        <v>595</v>
      </c>
      <c r="E2000" t="s">
        <v>6076</v>
      </c>
      <c r="F2000" t="s">
        <v>6077</v>
      </c>
      <c r="G2000" t="s">
        <v>595</v>
      </c>
      <c r="H2000" t="s">
        <v>6074</v>
      </c>
      <c r="I2000" t="s">
        <v>598</v>
      </c>
      <c r="J2000">
        <v>392363636.36540198</v>
      </c>
      <c r="K2000">
        <v>4.95</v>
      </c>
      <c r="L2000" t="s">
        <v>3779</v>
      </c>
      <c r="M2000" t="s">
        <v>6075</v>
      </c>
    </row>
    <row r="2001" spans="1:13" x14ac:dyDescent="0.4">
      <c r="A2001">
        <v>210000271</v>
      </c>
      <c r="B2001" t="s">
        <v>6070</v>
      </c>
      <c r="C2001" t="s">
        <v>6071</v>
      </c>
      <c r="D2001" t="s">
        <v>595</v>
      </c>
      <c r="E2001" t="s">
        <v>6078</v>
      </c>
      <c r="F2001" t="s">
        <v>6079</v>
      </c>
      <c r="G2001" t="s">
        <v>595</v>
      </c>
      <c r="H2001" t="s">
        <v>6074</v>
      </c>
      <c r="I2001" t="s">
        <v>598</v>
      </c>
      <c r="J2001">
        <v>4363636363.6560001</v>
      </c>
      <c r="K2001">
        <v>4.95</v>
      </c>
      <c r="L2001" t="s">
        <v>3779</v>
      </c>
      <c r="M2001" t="s">
        <v>6075</v>
      </c>
    </row>
    <row r="2002" spans="1:13" x14ac:dyDescent="0.4">
      <c r="A2002">
        <v>210000271</v>
      </c>
      <c r="B2002" t="s">
        <v>6070</v>
      </c>
      <c r="C2002" t="s">
        <v>6071</v>
      </c>
      <c r="D2002" t="s">
        <v>595</v>
      </c>
      <c r="E2002" t="s">
        <v>6080</v>
      </c>
      <c r="F2002" t="s">
        <v>6081</v>
      </c>
      <c r="G2002" t="s">
        <v>595</v>
      </c>
      <c r="H2002" t="s">
        <v>6074</v>
      </c>
      <c r="I2002" t="s">
        <v>598</v>
      </c>
      <c r="J2002">
        <v>6909090909.1219997</v>
      </c>
      <c r="K2002">
        <v>4.95</v>
      </c>
      <c r="L2002" t="s">
        <v>3779</v>
      </c>
      <c r="M2002" t="s">
        <v>6075</v>
      </c>
    </row>
    <row r="2003" spans="1:13" x14ac:dyDescent="0.4">
      <c r="A2003">
        <v>210000271</v>
      </c>
      <c r="B2003" t="s">
        <v>6070</v>
      </c>
      <c r="C2003" t="s">
        <v>6071</v>
      </c>
      <c r="D2003" t="s">
        <v>595</v>
      </c>
      <c r="E2003" t="s">
        <v>6082</v>
      </c>
      <c r="F2003" t="s">
        <v>6083</v>
      </c>
      <c r="G2003" t="s">
        <v>595</v>
      </c>
      <c r="H2003" t="s">
        <v>6074</v>
      </c>
      <c r="I2003" t="s">
        <v>598</v>
      </c>
      <c r="J2003">
        <v>3272727272.7420001</v>
      </c>
      <c r="K2003">
        <v>4.95</v>
      </c>
      <c r="L2003" t="s">
        <v>3779</v>
      </c>
      <c r="M2003" t="s">
        <v>6075</v>
      </c>
    </row>
    <row r="2004" spans="1:13" x14ac:dyDescent="0.4">
      <c r="A2004">
        <v>210000271</v>
      </c>
      <c r="B2004" t="s">
        <v>6070</v>
      </c>
      <c r="C2004" t="s">
        <v>6071</v>
      </c>
      <c r="D2004" t="s">
        <v>595</v>
      </c>
      <c r="E2004" t="s">
        <v>6084</v>
      </c>
      <c r="F2004" t="s">
        <v>6085</v>
      </c>
      <c r="G2004" t="s">
        <v>595</v>
      </c>
      <c r="H2004" t="s">
        <v>6074</v>
      </c>
      <c r="I2004" t="s">
        <v>598</v>
      </c>
      <c r="J2004">
        <v>2036363636.3728001</v>
      </c>
      <c r="K2004">
        <v>4.95</v>
      </c>
      <c r="L2004" t="s">
        <v>3779</v>
      </c>
      <c r="M2004" t="s">
        <v>6075</v>
      </c>
    </row>
    <row r="2005" spans="1:13" x14ac:dyDescent="0.4">
      <c r="A2005">
        <v>210000271</v>
      </c>
      <c r="B2005" t="s">
        <v>6070</v>
      </c>
      <c r="C2005" t="s">
        <v>6071</v>
      </c>
      <c r="D2005" t="s">
        <v>595</v>
      </c>
      <c r="E2005" t="s">
        <v>6086</v>
      </c>
      <c r="F2005" t="s">
        <v>6087</v>
      </c>
      <c r="G2005" t="s">
        <v>595</v>
      </c>
      <c r="H2005" t="s">
        <v>6074</v>
      </c>
      <c r="I2005" t="s">
        <v>598</v>
      </c>
      <c r="J2005">
        <v>1272727272.733</v>
      </c>
      <c r="K2005">
        <v>4.95</v>
      </c>
      <c r="L2005" t="s">
        <v>3779</v>
      </c>
      <c r="M2005" t="s">
        <v>6075</v>
      </c>
    </row>
    <row r="2006" spans="1:13" x14ac:dyDescent="0.4">
      <c r="A2006">
        <v>210000271</v>
      </c>
      <c r="B2006" t="s">
        <v>6070</v>
      </c>
      <c r="C2006" t="s">
        <v>6071</v>
      </c>
      <c r="D2006" t="s">
        <v>595</v>
      </c>
      <c r="E2006" t="s">
        <v>6088</v>
      </c>
      <c r="F2006" t="s">
        <v>6089</v>
      </c>
      <c r="G2006" t="s">
        <v>595</v>
      </c>
      <c r="H2006" t="s">
        <v>6074</v>
      </c>
      <c r="I2006" t="s">
        <v>598</v>
      </c>
      <c r="J2006">
        <v>436363636.36559999</v>
      </c>
      <c r="K2006">
        <v>4.95</v>
      </c>
      <c r="L2006" t="s">
        <v>3779</v>
      </c>
      <c r="M2006" t="s">
        <v>6075</v>
      </c>
    </row>
    <row r="2007" spans="1:13" x14ac:dyDescent="0.4">
      <c r="A2007">
        <v>210000271</v>
      </c>
      <c r="B2007" t="s">
        <v>6070</v>
      </c>
      <c r="C2007" t="s">
        <v>6071</v>
      </c>
      <c r="D2007" t="s">
        <v>595</v>
      </c>
      <c r="E2007" t="s">
        <v>6090</v>
      </c>
      <c r="F2007" t="s">
        <v>6091</v>
      </c>
      <c r="G2007" t="s">
        <v>595</v>
      </c>
      <c r="H2007" t="s">
        <v>6074</v>
      </c>
      <c r="I2007" t="s">
        <v>598</v>
      </c>
      <c r="J2007">
        <v>472727272.72939998</v>
      </c>
      <c r="K2007">
        <v>4.95</v>
      </c>
      <c r="L2007" t="s">
        <v>3779</v>
      </c>
      <c r="M2007" t="s">
        <v>6075</v>
      </c>
    </row>
    <row r="2008" spans="1:13" x14ac:dyDescent="0.4">
      <c r="A2008">
        <v>210000271</v>
      </c>
      <c r="B2008" t="s">
        <v>6070</v>
      </c>
      <c r="C2008" t="s">
        <v>6071</v>
      </c>
      <c r="D2008" t="s">
        <v>595</v>
      </c>
      <c r="E2008" t="s">
        <v>6092</v>
      </c>
      <c r="F2008" t="s">
        <v>6093</v>
      </c>
      <c r="G2008" t="s">
        <v>595</v>
      </c>
      <c r="H2008" t="s">
        <v>6074</v>
      </c>
      <c r="I2008" t="s">
        <v>598</v>
      </c>
      <c r="J2008">
        <v>400000000.0018</v>
      </c>
      <c r="K2008">
        <v>4.95</v>
      </c>
      <c r="L2008" t="s">
        <v>3779</v>
      </c>
      <c r="M2008" t="s">
        <v>6075</v>
      </c>
    </row>
    <row r="2009" spans="1:13" x14ac:dyDescent="0.4">
      <c r="A2009">
        <v>210000271</v>
      </c>
      <c r="B2009" t="s">
        <v>6070</v>
      </c>
      <c r="C2009" t="s">
        <v>6071</v>
      </c>
      <c r="D2009" t="s">
        <v>595</v>
      </c>
      <c r="E2009" t="s">
        <v>6094</v>
      </c>
      <c r="F2009" t="s">
        <v>6095</v>
      </c>
      <c r="G2009" t="s">
        <v>595</v>
      </c>
      <c r="H2009" t="s">
        <v>6096</v>
      </c>
      <c r="I2009" t="s">
        <v>598</v>
      </c>
      <c r="J2009">
        <v>1244727272.7328701</v>
      </c>
      <c r="K2009">
        <v>5</v>
      </c>
      <c r="L2009" t="s">
        <v>6097</v>
      </c>
      <c r="M2009" t="s">
        <v>6098</v>
      </c>
    </row>
    <row r="2010" spans="1:13" x14ac:dyDescent="0.4">
      <c r="A2010">
        <v>210000271</v>
      </c>
      <c r="B2010" t="s">
        <v>6070</v>
      </c>
      <c r="C2010" t="s">
        <v>6071</v>
      </c>
      <c r="D2010" t="s">
        <v>2775</v>
      </c>
      <c r="E2010" t="s">
        <v>6099</v>
      </c>
      <c r="F2010" t="s">
        <v>6074</v>
      </c>
      <c r="G2010" t="s">
        <v>2775</v>
      </c>
      <c r="H2010" t="s">
        <v>6074</v>
      </c>
      <c r="I2010" t="s">
        <v>598</v>
      </c>
      <c r="J2010">
        <v>625069036.79815805</v>
      </c>
    </row>
    <row r="2011" spans="1:13" x14ac:dyDescent="0.4">
      <c r="A2011">
        <v>210000298</v>
      </c>
      <c r="B2011" t="s">
        <v>1682</v>
      </c>
      <c r="C2011" t="s">
        <v>6100</v>
      </c>
      <c r="D2011" t="s">
        <v>595</v>
      </c>
      <c r="E2011" t="s">
        <v>6101</v>
      </c>
      <c r="F2011" t="s">
        <v>6102</v>
      </c>
      <c r="G2011" t="s">
        <v>595</v>
      </c>
      <c r="H2011" t="s">
        <v>6103</v>
      </c>
      <c r="I2011" t="s">
        <v>598</v>
      </c>
      <c r="J2011">
        <v>3736819130.10958</v>
      </c>
      <c r="K2011">
        <v>4.05</v>
      </c>
      <c r="L2011" t="s">
        <v>6104</v>
      </c>
      <c r="M2011" t="s">
        <v>6105</v>
      </c>
    </row>
    <row r="2012" spans="1:13" x14ac:dyDescent="0.4">
      <c r="A2012">
        <v>210000324</v>
      </c>
      <c r="B2012" t="s">
        <v>1701</v>
      </c>
      <c r="C2012" t="s">
        <v>6106</v>
      </c>
      <c r="D2012" t="s">
        <v>4433</v>
      </c>
      <c r="F2012" t="s">
        <v>1701</v>
      </c>
      <c r="G2012" t="s">
        <v>4433</v>
      </c>
      <c r="H2012" t="s">
        <v>6107</v>
      </c>
      <c r="I2012" t="s">
        <v>598</v>
      </c>
      <c r="J2012">
        <v>5822830179</v>
      </c>
      <c r="K2012">
        <v>4.5</v>
      </c>
      <c r="L2012" s="1">
        <v>54633</v>
      </c>
      <c r="M2012" s="1">
        <v>43675</v>
      </c>
    </row>
    <row r="2013" spans="1:13" x14ac:dyDescent="0.4">
      <c r="A2013">
        <v>210000325</v>
      </c>
      <c r="B2013" t="s">
        <v>1703</v>
      </c>
      <c r="C2013" t="s">
        <v>6108</v>
      </c>
      <c r="D2013" t="s">
        <v>4433</v>
      </c>
      <c r="F2013" t="s">
        <v>1703</v>
      </c>
      <c r="G2013" t="s">
        <v>4433</v>
      </c>
      <c r="H2013" t="s">
        <v>6107</v>
      </c>
      <c r="I2013" t="s">
        <v>598</v>
      </c>
      <c r="J2013">
        <v>50285581352</v>
      </c>
      <c r="K2013">
        <v>4.5</v>
      </c>
      <c r="L2013" s="1">
        <v>54633</v>
      </c>
      <c r="M2013" s="1">
        <v>43675</v>
      </c>
    </row>
    <row r="2014" spans="1:13" x14ac:dyDescent="0.4">
      <c r="A2014">
        <v>210000329</v>
      </c>
      <c r="B2014" t="s">
        <v>1664</v>
      </c>
      <c r="C2014" t="s">
        <v>6109</v>
      </c>
      <c r="D2014" t="s">
        <v>595</v>
      </c>
      <c r="E2014" t="s">
        <v>6110</v>
      </c>
      <c r="F2014" t="s">
        <v>6111</v>
      </c>
      <c r="G2014" t="s">
        <v>595</v>
      </c>
      <c r="H2014" t="s">
        <v>6112</v>
      </c>
      <c r="I2014" t="s">
        <v>733</v>
      </c>
      <c r="J2014">
        <v>13714342121.37649</v>
      </c>
      <c r="K2014">
        <v>4.7</v>
      </c>
      <c r="L2014" t="s">
        <v>6113</v>
      </c>
      <c r="M2014" t="s">
        <v>6114</v>
      </c>
    </row>
    <row r="2015" spans="1:13" x14ac:dyDescent="0.4">
      <c r="A2015">
        <v>210000329</v>
      </c>
      <c r="B2015" t="s">
        <v>1664</v>
      </c>
      <c r="C2015" t="s">
        <v>6109</v>
      </c>
      <c r="D2015" t="s">
        <v>595</v>
      </c>
      <c r="E2015" t="s">
        <v>6115</v>
      </c>
      <c r="F2015" t="s">
        <v>6116</v>
      </c>
      <c r="G2015" t="s">
        <v>595</v>
      </c>
      <c r="H2015" t="s">
        <v>6117</v>
      </c>
      <c r="I2015" t="s">
        <v>3896</v>
      </c>
      <c r="J2015">
        <v>48903770409.200996</v>
      </c>
      <c r="K2015">
        <v>6.3414000000000001</v>
      </c>
      <c r="L2015" t="s">
        <v>6118</v>
      </c>
      <c r="M2015" t="s">
        <v>6119</v>
      </c>
    </row>
    <row r="2016" spans="1:13" x14ac:dyDescent="0.4">
      <c r="A2016">
        <v>210000367</v>
      </c>
      <c r="B2016" t="s">
        <v>6120</v>
      </c>
      <c r="C2016" t="s">
        <v>6121</v>
      </c>
      <c r="D2016" t="s">
        <v>595</v>
      </c>
      <c r="F2016" t="s">
        <v>6122</v>
      </c>
      <c r="G2016" t="s">
        <v>595</v>
      </c>
      <c r="H2016" t="s">
        <v>6122</v>
      </c>
      <c r="I2016" t="s">
        <v>733</v>
      </c>
      <c r="J2016">
        <v>19691395652.819489</v>
      </c>
      <c r="K2016">
        <v>7</v>
      </c>
      <c r="L2016" s="1">
        <v>46122</v>
      </c>
      <c r="M2016" s="1">
        <v>44642</v>
      </c>
    </row>
    <row r="2017" spans="1:13" x14ac:dyDescent="0.4">
      <c r="A2017">
        <v>210000367</v>
      </c>
      <c r="B2017" t="s">
        <v>6120</v>
      </c>
      <c r="C2017" t="s">
        <v>6121</v>
      </c>
      <c r="D2017" t="s">
        <v>595</v>
      </c>
      <c r="F2017" t="s">
        <v>6123</v>
      </c>
      <c r="G2017" t="s">
        <v>595</v>
      </c>
      <c r="H2017" t="s">
        <v>6123</v>
      </c>
      <c r="I2017" t="s">
        <v>733</v>
      </c>
      <c r="J2017">
        <v>10791203709.784651</v>
      </c>
      <c r="K2017">
        <v>8</v>
      </c>
      <c r="L2017" s="1">
        <v>46609</v>
      </c>
      <c r="M2017" s="1">
        <v>44189</v>
      </c>
    </row>
    <row r="2018" spans="1:13" x14ac:dyDescent="0.4">
      <c r="A2018">
        <v>210000367</v>
      </c>
      <c r="B2018" t="s">
        <v>6120</v>
      </c>
      <c r="C2018" t="s">
        <v>6121</v>
      </c>
      <c r="D2018" t="s">
        <v>595</v>
      </c>
      <c r="F2018" t="s">
        <v>6124</v>
      </c>
      <c r="G2018" t="s">
        <v>595</v>
      </c>
      <c r="H2018" t="s">
        <v>6124</v>
      </c>
      <c r="I2018" t="s">
        <v>733</v>
      </c>
      <c r="J2018">
        <v>17388015959.26548</v>
      </c>
      <c r="K2018">
        <v>7.5</v>
      </c>
      <c r="L2018" s="1">
        <v>46609</v>
      </c>
      <c r="M2018" s="1">
        <v>44189</v>
      </c>
    </row>
    <row r="2019" spans="1:13" x14ac:dyDescent="0.4">
      <c r="A2019">
        <v>210000367</v>
      </c>
      <c r="B2019" t="s">
        <v>6120</v>
      </c>
      <c r="C2019" t="s">
        <v>6121</v>
      </c>
      <c r="D2019" t="s">
        <v>595</v>
      </c>
      <c r="F2019" t="s">
        <v>6125</v>
      </c>
      <c r="G2019" t="s">
        <v>595</v>
      </c>
      <c r="H2019" t="s">
        <v>6125</v>
      </c>
      <c r="I2019" t="s">
        <v>733</v>
      </c>
      <c r="J2019">
        <v>17192072146.222118</v>
      </c>
      <c r="K2019">
        <v>7.5</v>
      </c>
      <c r="L2019" s="1">
        <v>46397</v>
      </c>
      <c r="M2019" s="1">
        <v>44915</v>
      </c>
    </row>
    <row r="2020" spans="1:13" x14ac:dyDescent="0.4">
      <c r="A2020">
        <v>210000367</v>
      </c>
      <c r="B2020" t="s">
        <v>6120</v>
      </c>
      <c r="C2020" t="s">
        <v>6121</v>
      </c>
      <c r="D2020" t="s">
        <v>595</v>
      </c>
      <c r="F2020" t="s">
        <v>6126</v>
      </c>
      <c r="G2020" t="s">
        <v>595</v>
      </c>
      <c r="H2020" t="s">
        <v>6126</v>
      </c>
      <c r="I2020" t="s">
        <v>733</v>
      </c>
      <c r="J2020">
        <v>11823850852.300529</v>
      </c>
      <c r="K2020">
        <v>11.9</v>
      </c>
      <c r="L2020" s="1">
        <v>46091</v>
      </c>
      <c r="M2020" s="1">
        <v>44614</v>
      </c>
    </row>
    <row r="2021" spans="1:13" x14ac:dyDescent="0.4">
      <c r="A2021">
        <v>210000367</v>
      </c>
      <c r="B2021" t="s">
        <v>6120</v>
      </c>
      <c r="C2021" t="s">
        <v>6121</v>
      </c>
      <c r="D2021" t="s">
        <v>595</v>
      </c>
      <c r="F2021" t="s">
        <v>6127</v>
      </c>
      <c r="G2021" t="s">
        <v>595</v>
      </c>
      <c r="H2021" t="s">
        <v>6127</v>
      </c>
      <c r="I2021" t="s">
        <v>733</v>
      </c>
      <c r="J2021">
        <v>27405545463.107719</v>
      </c>
      <c r="K2021">
        <v>7</v>
      </c>
      <c r="L2021" s="1">
        <v>46762</v>
      </c>
      <c r="M2021" s="1">
        <v>44545</v>
      </c>
    </row>
    <row r="2022" spans="1:13" x14ac:dyDescent="0.4">
      <c r="A2022">
        <v>210000367</v>
      </c>
      <c r="B2022" t="s">
        <v>6120</v>
      </c>
      <c r="C2022" t="s">
        <v>6121</v>
      </c>
      <c r="D2022" t="s">
        <v>2775</v>
      </c>
      <c r="F2022" t="s">
        <v>6128</v>
      </c>
      <c r="G2022" t="s">
        <v>2775</v>
      </c>
      <c r="H2022" t="s">
        <v>6128</v>
      </c>
      <c r="I2022" t="s">
        <v>733</v>
      </c>
      <c r="J2022">
        <v>22675262411.59169</v>
      </c>
    </row>
    <row r="2023" spans="1:13" x14ac:dyDescent="0.4">
      <c r="A2023">
        <v>210000367</v>
      </c>
      <c r="B2023" t="s">
        <v>6120</v>
      </c>
      <c r="C2023" t="s">
        <v>6121</v>
      </c>
      <c r="D2023" t="s">
        <v>2775</v>
      </c>
      <c r="F2023" t="s">
        <v>6129</v>
      </c>
      <c r="G2023" t="s">
        <v>2775</v>
      </c>
      <c r="H2023" t="s">
        <v>6129</v>
      </c>
      <c r="I2023" t="s">
        <v>733</v>
      </c>
      <c r="J2023">
        <v>7951261545.5293074</v>
      </c>
    </row>
    <row r="2024" spans="1:13" x14ac:dyDescent="0.4">
      <c r="A2024">
        <v>210000390</v>
      </c>
      <c r="B2024" t="s">
        <v>6130</v>
      </c>
      <c r="C2024" t="s">
        <v>6131</v>
      </c>
      <c r="D2024" t="s">
        <v>595</v>
      </c>
      <c r="E2024" t="s">
        <v>6132</v>
      </c>
      <c r="F2024" t="s">
        <v>6133</v>
      </c>
      <c r="G2024" t="s">
        <v>595</v>
      </c>
      <c r="H2024" t="s">
        <v>6134</v>
      </c>
      <c r="I2024" t="s">
        <v>598</v>
      </c>
      <c r="J2024">
        <v>181651376.14596</v>
      </c>
      <c r="K2024">
        <v>12</v>
      </c>
      <c r="L2024" t="s">
        <v>6135</v>
      </c>
      <c r="M2024" t="s">
        <v>6136</v>
      </c>
    </row>
    <row r="2025" spans="1:13" x14ac:dyDescent="0.4">
      <c r="A2025">
        <v>210000390</v>
      </c>
      <c r="B2025" t="s">
        <v>6130</v>
      </c>
      <c r="C2025" t="s">
        <v>6131</v>
      </c>
      <c r="D2025" t="s">
        <v>595</v>
      </c>
      <c r="E2025" t="s">
        <v>6137</v>
      </c>
      <c r="F2025" t="s">
        <v>6138</v>
      </c>
      <c r="G2025" t="s">
        <v>595</v>
      </c>
      <c r="H2025" t="s">
        <v>6139</v>
      </c>
      <c r="I2025" t="s">
        <v>598</v>
      </c>
      <c r="J2025">
        <v>25962825.687954899</v>
      </c>
      <c r="K2025">
        <v>12</v>
      </c>
      <c r="L2025" t="s">
        <v>6140</v>
      </c>
      <c r="M2025" t="s">
        <v>6136</v>
      </c>
    </row>
    <row r="2026" spans="1:13" x14ac:dyDescent="0.4">
      <c r="A2026">
        <v>210000390</v>
      </c>
      <c r="B2026" t="s">
        <v>6130</v>
      </c>
      <c r="C2026" t="s">
        <v>6131</v>
      </c>
      <c r="D2026" t="s">
        <v>595</v>
      </c>
      <c r="E2026" t="s">
        <v>6141</v>
      </c>
      <c r="F2026" t="s">
        <v>6142</v>
      </c>
      <c r="G2026" t="s">
        <v>595</v>
      </c>
      <c r="H2026" t="s">
        <v>6139</v>
      </c>
      <c r="I2026" t="s">
        <v>598</v>
      </c>
      <c r="J2026">
        <v>20042201834.770901</v>
      </c>
      <c r="K2026">
        <v>4.5</v>
      </c>
      <c r="L2026" t="s">
        <v>6143</v>
      </c>
      <c r="M2026" t="s">
        <v>6144</v>
      </c>
    </row>
    <row r="2027" spans="1:13" x14ac:dyDescent="0.4">
      <c r="A2027">
        <v>210000390</v>
      </c>
      <c r="B2027" t="s">
        <v>6130</v>
      </c>
      <c r="C2027" t="s">
        <v>6131</v>
      </c>
      <c r="D2027" t="s">
        <v>595</v>
      </c>
      <c r="E2027" t="s">
        <v>6145</v>
      </c>
      <c r="F2027" t="s">
        <v>6146</v>
      </c>
      <c r="G2027" t="s">
        <v>595</v>
      </c>
      <c r="H2027" t="s">
        <v>6134</v>
      </c>
      <c r="I2027" t="s">
        <v>598</v>
      </c>
      <c r="J2027">
        <v>3769266055.0286698</v>
      </c>
      <c r="K2027">
        <v>12</v>
      </c>
      <c r="L2027" t="s">
        <v>6135</v>
      </c>
      <c r="M2027" t="s">
        <v>6136</v>
      </c>
    </row>
    <row r="2028" spans="1:13" x14ac:dyDescent="0.4">
      <c r="A2028">
        <v>210000390</v>
      </c>
      <c r="B2028" t="s">
        <v>6130</v>
      </c>
      <c r="C2028" t="s">
        <v>6131</v>
      </c>
      <c r="D2028" t="s">
        <v>595</v>
      </c>
      <c r="E2028" t="s">
        <v>6147</v>
      </c>
      <c r="F2028" t="s">
        <v>6148</v>
      </c>
      <c r="G2028" t="s">
        <v>595</v>
      </c>
      <c r="H2028" t="s">
        <v>6139</v>
      </c>
      <c r="I2028" t="s">
        <v>598</v>
      </c>
      <c r="J2028">
        <v>27066509.174188402</v>
      </c>
      <c r="K2028">
        <v>12</v>
      </c>
      <c r="L2028" t="s">
        <v>6140</v>
      </c>
      <c r="M2028" t="s">
        <v>6136</v>
      </c>
    </row>
    <row r="2029" spans="1:13" x14ac:dyDescent="0.4">
      <c r="A2029">
        <v>210000390</v>
      </c>
      <c r="B2029" t="s">
        <v>6130</v>
      </c>
      <c r="C2029" t="s">
        <v>6131</v>
      </c>
      <c r="D2029" t="s">
        <v>595</v>
      </c>
      <c r="E2029" t="s">
        <v>6149</v>
      </c>
      <c r="F2029" t="s">
        <v>6150</v>
      </c>
      <c r="G2029" t="s">
        <v>595</v>
      </c>
      <c r="H2029" t="s">
        <v>6139</v>
      </c>
      <c r="I2029" t="s">
        <v>598</v>
      </c>
      <c r="J2029">
        <v>425311568.80539799</v>
      </c>
      <c r="K2029">
        <v>12</v>
      </c>
      <c r="L2029" t="s">
        <v>6140</v>
      </c>
      <c r="M2029" t="s">
        <v>6136</v>
      </c>
    </row>
    <row r="2030" spans="1:13" x14ac:dyDescent="0.4">
      <c r="A2030">
        <v>210000390</v>
      </c>
      <c r="B2030" t="s">
        <v>6130</v>
      </c>
      <c r="C2030" t="s">
        <v>6131</v>
      </c>
      <c r="D2030" t="s">
        <v>595</v>
      </c>
      <c r="E2030" t="s">
        <v>6151</v>
      </c>
      <c r="F2030" t="s">
        <v>6152</v>
      </c>
      <c r="G2030" t="s">
        <v>595</v>
      </c>
      <c r="H2030" t="s">
        <v>6134</v>
      </c>
      <c r="I2030" t="s">
        <v>598</v>
      </c>
      <c r="J2030">
        <v>514678899.08021998</v>
      </c>
      <c r="K2030">
        <v>12</v>
      </c>
      <c r="L2030" t="s">
        <v>6135</v>
      </c>
      <c r="M2030" t="s">
        <v>6136</v>
      </c>
    </row>
    <row r="2031" spans="1:13" x14ac:dyDescent="0.4">
      <c r="A2031">
        <v>210000390</v>
      </c>
      <c r="B2031" t="s">
        <v>6130</v>
      </c>
      <c r="C2031" t="s">
        <v>6131</v>
      </c>
      <c r="D2031" t="s">
        <v>595</v>
      </c>
      <c r="E2031" t="s">
        <v>6153</v>
      </c>
      <c r="F2031" t="s">
        <v>6154</v>
      </c>
      <c r="G2031" t="s">
        <v>595</v>
      </c>
      <c r="H2031" t="s">
        <v>6139</v>
      </c>
      <c r="I2031" t="s">
        <v>598</v>
      </c>
      <c r="J2031">
        <v>817241518.34489405</v>
      </c>
      <c r="K2031">
        <v>12</v>
      </c>
      <c r="L2031" t="s">
        <v>6140</v>
      </c>
      <c r="M2031" t="s">
        <v>6136</v>
      </c>
    </row>
    <row r="2032" spans="1:13" x14ac:dyDescent="0.4">
      <c r="A2032">
        <v>210000390</v>
      </c>
      <c r="B2032" t="s">
        <v>6130</v>
      </c>
      <c r="C2032" t="s">
        <v>6131</v>
      </c>
      <c r="D2032" t="s">
        <v>595</v>
      </c>
      <c r="E2032" t="s">
        <v>6155</v>
      </c>
      <c r="F2032" t="s">
        <v>6156</v>
      </c>
      <c r="G2032" t="s">
        <v>595</v>
      </c>
      <c r="H2032" t="s">
        <v>6139</v>
      </c>
      <c r="I2032" t="s">
        <v>598</v>
      </c>
      <c r="J2032">
        <v>24885027.522822201</v>
      </c>
      <c r="K2032">
        <v>12</v>
      </c>
      <c r="L2032" t="s">
        <v>6140</v>
      </c>
      <c r="M2032" t="s">
        <v>6136</v>
      </c>
    </row>
    <row r="2033" spans="1:13" x14ac:dyDescent="0.4">
      <c r="A2033">
        <v>210000390</v>
      </c>
      <c r="B2033" t="s">
        <v>6130</v>
      </c>
      <c r="C2033" t="s">
        <v>6131</v>
      </c>
      <c r="D2033" t="s">
        <v>2775</v>
      </c>
      <c r="E2033" t="s">
        <v>6157</v>
      </c>
      <c r="F2033" t="s">
        <v>6158</v>
      </c>
      <c r="G2033" t="s">
        <v>2775</v>
      </c>
      <c r="H2033" t="s">
        <v>6159</v>
      </c>
      <c r="I2033" t="s">
        <v>598</v>
      </c>
      <c r="J2033">
        <v>175638056.199671</v>
      </c>
    </row>
    <row r="2034" spans="1:13" x14ac:dyDescent="0.4">
      <c r="A2034">
        <v>210000390</v>
      </c>
      <c r="B2034" t="s">
        <v>6130</v>
      </c>
      <c r="C2034" t="s">
        <v>6131</v>
      </c>
      <c r="D2034" t="s">
        <v>2775</v>
      </c>
      <c r="E2034" t="s">
        <v>6160</v>
      </c>
      <c r="F2034" t="s">
        <v>6159</v>
      </c>
      <c r="G2034" t="s">
        <v>2775</v>
      </c>
      <c r="H2034" t="s">
        <v>6159</v>
      </c>
      <c r="I2034" t="s">
        <v>598</v>
      </c>
      <c r="J2034">
        <v>5003980912.5460196</v>
      </c>
    </row>
    <row r="2035" spans="1:13" x14ac:dyDescent="0.4">
      <c r="A2035">
        <v>210000391</v>
      </c>
      <c r="B2035" t="s">
        <v>6161</v>
      </c>
      <c r="C2035" t="s">
        <v>6162</v>
      </c>
      <c r="D2035" t="s">
        <v>595</v>
      </c>
      <c r="E2035" t="s">
        <v>6163</v>
      </c>
      <c r="F2035" t="s">
        <v>6164</v>
      </c>
      <c r="G2035" t="s">
        <v>595</v>
      </c>
      <c r="H2035" t="s">
        <v>6134</v>
      </c>
      <c r="I2035" t="s">
        <v>598</v>
      </c>
      <c r="J2035">
        <v>491586207.11243999</v>
      </c>
      <c r="K2035">
        <v>4.5</v>
      </c>
      <c r="L2035" t="s">
        <v>6143</v>
      </c>
      <c r="M2035" t="s">
        <v>6144</v>
      </c>
    </row>
    <row r="2036" spans="1:13" x14ac:dyDescent="0.4">
      <c r="A2036">
        <v>210000391</v>
      </c>
      <c r="B2036" t="s">
        <v>6161</v>
      </c>
      <c r="C2036" t="s">
        <v>6162</v>
      </c>
      <c r="D2036" t="s">
        <v>595</v>
      </c>
      <c r="E2036" t="s">
        <v>6165</v>
      </c>
      <c r="F2036" t="s">
        <v>6166</v>
      </c>
      <c r="G2036" t="s">
        <v>595</v>
      </c>
      <c r="H2036" t="s">
        <v>6134</v>
      </c>
      <c r="I2036" t="s">
        <v>598</v>
      </c>
      <c r="J2036">
        <v>700137931.34195995</v>
      </c>
      <c r="K2036">
        <v>4.5</v>
      </c>
      <c r="L2036" t="s">
        <v>6143</v>
      </c>
      <c r="M2036" t="s">
        <v>6144</v>
      </c>
    </row>
    <row r="2037" spans="1:13" x14ac:dyDescent="0.4">
      <c r="A2037">
        <v>210000391</v>
      </c>
      <c r="B2037" t="s">
        <v>6161</v>
      </c>
      <c r="C2037" t="s">
        <v>6162</v>
      </c>
      <c r="D2037" t="s">
        <v>595</v>
      </c>
      <c r="E2037" t="s">
        <v>6167</v>
      </c>
      <c r="F2037" t="s">
        <v>6168</v>
      </c>
      <c r="G2037" t="s">
        <v>595</v>
      </c>
      <c r="H2037" t="s">
        <v>6134</v>
      </c>
      <c r="I2037" t="s">
        <v>598</v>
      </c>
      <c r="J2037">
        <v>943448276.27639997</v>
      </c>
      <c r="K2037">
        <v>4.5</v>
      </c>
      <c r="L2037" t="s">
        <v>6143</v>
      </c>
      <c r="M2037" t="s">
        <v>6144</v>
      </c>
    </row>
    <row r="2038" spans="1:13" x14ac:dyDescent="0.4">
      <c r="A2038">
        <v>210000391</v>
      </c>
      <c r="B2038" t="s">
        <v>6161</v>
      </c>
      <c r="C2038" t="s">
        <v>6162</v>
      </c>
      <c r="D2038" t="s">
        <v>595</v>
      </c>
      <c r="E2038" t="s">
        <v>6169</v>
      </c>
      <c r="F2038" t="s">
        <v>6170</v>
      </c>
      <c r="G2038" t="s">
        <v>595</v>
      </c>
      <c r="H2038" t="s">
        <v>6134</v>
      </c>
      <c r="I2038" t="s">
        <v>598</v>
      </c>
      <c r="J2038">
        <v>377379310.51055998</v>
      </c>
      <c r="K2038">
        <v>4.5</v>
      </c>
      <c r="L2038" t="s">
        <v>6143</v>
      </c>
      <c r="M2038" t="s">
        <v>6144</v>
      </c>
    </row>
    <row r="2039" spans="1:13" x14ac:dyDescent="0.4">
      <c r="A2039">
        <v>210000391</v>
      </c>
      <c r="B2039" t="s">
        <v>6161</v>
      </c>
      <c r="C2039" t="s">
        <v>6162</v>
      </c>
      <c r="D2039" t="s">
        <v>595</v>
      </c>
      <c r="E2039" t="s">
        <v>6171</v>
      </c>
      <c r="F2039" t="s">
        <v>6172</v>
      </c>
      <c r="G2039" t="s">
        <v>595</v>
      </c>
      <c r="H2039" t="s">
        <v>6134</v>
      </c>
      <c r="I2039" t="s">
        <v>598</v>
      </c>
      <c r="J2039">
        <v>645517241.66279995</v>
      </c>
      <c r="K2039">
        <v>4.5</v>
      </c>
      <c r="L2039" t="s">
        <v>6143</v>
      </c>
      <c r="M2039" t="s">
        <v>6144</v>
      </c>
    </row>
    <row r="2040" spans="1:13" x14ac:dyDescent="0.4">
      <c r="A2040">
        <v>210000391</v>
      </c>
      <c r="B2040" t="s">
        <v>6161</v>
      </c>
      <c r="C2040" t="s">
        <v>6162</v>
      </c>
      <c r="D2040" t="s">
        <v>595</v>
      </c>
      <c r="E2040" t="s">
        <v>6173</v>
      </c>
      <c r="F2040" t="s">
        <v>6174</v>
      </c>
      <c r="G2040" t="s">
        <v>595</v>
      </c>
      <c r="H2040" t="s">
        <v>6134</v>
      </c>
      <c r="I2040" t="s">
        <v>598</v>
      </c>
      <c r="J2040">
        <v>347586207.0492</v>
      </c>
      <c r="K2040">
        <v>4.5</v>
      </c>
      <c r="L2040" t="s">
        <v>6143</v>
      </c>
      <c r="M2040" t="s">
        <v>6144</v>
      </c>
    </row>
    <row r="2041" spans="1:13" x14ac:dyDescent="0.4">
      <c r="A2041">
        <v>210000391</v>
      </c>
      <c r="B2041" t="s">
        <v>6161</v>
      </c>
      <c r="C2041" t="s">
        <v>6162</v>
      </c>
      <c r="D2041" t="s">
        <v>595</v>
      </c>
      <c r="E2041" t="s">
        <v>6175</v>
      </c>
      <c r="F2041" t="s">
        <v>6176</v>
      </c>
      <c r="G2041" t="s">
        <v>595</v>
      </c>
      <c r="H2041" t="s">
        <v>6134</v>
      </c>
      <c r="I2041" t="s">
        <v>598</v>
      </c>
      <c r="J2041">
        <v>481655172.62532002</v>
      </c>
      <c r="K2041">
        <v>4.5</v>
      </c>
      <c r="L2041" t="s">
        <v>6143</v>
      </c>
      <c r="M2041" t="s">
        <v>6144</v>
      </c>
    </row>
    <row r="2042" spans="1:13" x14ac:dyDescent="0.4">
      <c r="A2042">
        <v>210000391</v>
      </c>
      <c r="B2042" t="s">
        <v>6161</v>
      </c>
      <c r="C2042" t="s">
        <v>6162</v>
      </c>
      <c r="D2042" t="s">
        <v>595</v>
      </c>
      <c r="E2042" t="s">
        <v>6177</v>
      </c>
      <c r="F2042" t="s">
        <v>6178</v>
      </c>
      <c r="G2042" t="s">
        <v>595</v>
      </c>
      <c r="H2042" t="s">
        <v>6134</v>
      </c>
      <c r="I2042" t="s">
        <v>598</v>
      </c>
      <c r="J2042">
        <v>561103448.52227998</v>
      </c>
      <c r="K2042">
        <v>4.5</v>
      </c>
      <c r="L2042" t="s">
        <v>6143</v>
      </c>
      <c r="M2042" t="s">
        <v>6144</v>
      </c>
    </row>
    <row r="2043" spans="1:13" x14ac:dyDescent="0.4">
      <c r="A2043">
        <v>210000391</v>
      </c>
      <c r="B2043" t="s">
        <v>6161</v>
      </c>
      <c r="C2043" t="s">
        <v>6162</v>
      </c>
      <c r="D2043" t="s">
        <v>595</v>
      </c>
      <c r="E2043" t="s">
        <v>6179</v>
      </c>
      <c r="F2043" t="s">
        <v>6180</v>
      </c>
      <c r="G2043" t="s">
        <v>595</v>
      </c>
      <c r="H2043" t="s">
        <v>6134</v>
      </c>
      <c r="I2043" t="s">
        <v>598</v>
      </c>
      <c r="J2043">
        <v>546206896.79159999</v>
      </c>
      <c r="K2043">
        <v>4.5</v>
      </c>
      <c r="L2043" t="s">
        <v>6143</v>
      </c>
      <c r="M2043" t="s">
        <v>6144</v>
      </c>
    </row>
    <row r="2044" spans="1:13" x14ac:dyDescent="0.4">
      <c r="A2044">
        <v>210000391</v>
      </c>
      <c r="B2044" t="s">
        <v>6161</v>
      </c>
      <c r="C2044" t="s">
        <v>6162</v>
      </c>
      <c r="D2044" t="s">
        <v>595</v>
      </c>
      <c r="E2044" t="s">
        <v>6181</v>
      </c>
      <c r="F2044" t="s">
        <v>6182</v>
      </c>
      <c r="G2044" t="s">
        <v>595</v>
      </c>
      <c r="H2044" t="s">
        <v>6134</v>
      </c>
      <c r="I2044" t="s">
        <v>598</v>
      </c>
      <c r="J2044">
        <v>720000000.31620002</v>
      </c>
      <c r="K2044">
        <v>4.5</v>
      </c>
      <c r="L2044" t="s">
        <v>6143</v>
      </c>
      <c r="M2044" t="s">
        <v>6144</v>
      </c>
    </row>
    <row r="2045" spans="1:13" x14ac:dyDescent="0.4">
      <c r="A2045">
        <v>210000391</v>
      </c>
      <c r="B2045" t="s">
        <v>6161</v>
      </c>
      <c r="C2045" t="s">
        <v>6162</v>
      </c>
      <c r="D2045" t="s">
        <v>595</v>
      </c>
      <c r="E2045" t="s">
        <v>6183</v>
      </c>
      <c r="F2045" t="s">
        <v>6184</v>
      </c>
      <c r="G2045" t="s">
        <v>595</v>
      </c>
      <c r="H2045" t="s">
        <v>6134</v>
      </c>
      <c r="I2045" t="s">
        <v>598</v>
      </c>
      <c r="J2045">
        <v>759724138.26468003</v>
      </c>
      <c r="K2045">
        <v>4.5</v>
      </c>
      <c r="L2045" t="s">
        <v>6143</v>
      </c>
      <c r="M2045" t="s">
        <v>6144</v>
      </c>
    </row>
    <row r="2046" spans="1:13" x14ac:dyDescent="0.4">
      <c r="A2046">
        <v>210000391</v>
      </c>
      <c r="B2046" t="s">
        <v>6161</v>
      </c>
      <c r="C2046" t="s">
        <v>6162</v>
      </c>
      <c r="D2046" t="s">
        <v>595</v>
      </c>
      <c r="E2046" t="s">
        <v>6185</v>
      </c>
      <c r="F2046" t="s">
        <v>6186</v>
      </c>
      <c r="G2046" t="s">
        <v>595</v>
      </c>
      <c r="H2046" t="s">
        <v>6134</v>
      </c>
      <c r="I2046" t="s">
        <v>598</v>
      </c>
      <c r="J2046">
        <v>1464827586.8501999</v>
      </c>
      <c r="K2046">
        <v>12</v>
      </c>
      <c r="L2046" t="s">
        <v>6135</v>
      </c>
      <c r="M2046" t="s">
        <v>6136</v>
      </c>
    </row>
    <row r="2047" spans="1:13" x14ac:dyDescent="0.4">
      <c r="A2047">
        <v>210000391</v>
      </c>
      <c r="B2047" t="s">
        <v>6161</v>
      </c>
      <c r="C2047" t="s">
        <v>6162</v>
      </c>
      <c r="D2047" t="s">
        <v>595</v>
      </c>
      <c r="E2047" t="s">
        <v>6187</v>
      </c>
      <c r="F2047" t="s">
        <v>6188</v>
      </c>
      <c r="G2047" t="s">
        <v>595</v>
      </c>
      <c r="H2047" t="s">
        <v>6134</v>
      </c>
      <c r="I2047" t="s">
        <v>598</v>
      </c>
      <c r="J2047">
        <v>268075713.221178</v>
      </c>
      <c r="K2047">
        <v>12</v>
      </c>
      <c r="L2047" t="s">
        <v>6140</v>
      </c>
      <c r="M2047" t="s">
        <v>6136</v>
      </c>
    </row>
    <row r="2048" spans="1:13" x14ac:dyDescent="0.4">
      <c r="A2048">
        <v>210000391</v>
      </c>
      <c r="B2048" t="s">
        <v>6161</v>
      </c>
      <c r="C2048" t="s">
        <v>6162</v>
      </c>
      <c r="D2048" t="s">
        <v>595</v>
      </c>
      <c r="E2048" t="s">
        <v>6189</v>
      </c>
      <c r="F2048" t="s">
        <v>6190</v>
      </c>
      <c r="G2048" t="s">
        <v>595</v>
      </c>
      <c r="H2048" t="s">
        <v>6134</v>
      </c>
      <c r="I2048" t="s">
        <v>598</v>
      </c>
      <c r="J2048">
        <v>9895282.7629663702</v>
      </c>
      <c r="K2048">
        <v>12</v>
      </c>
      <c r="L2048" t="s">
        <v>6140</v>
      </c>
      <c r="M2048" t="s">
        <v>6136</v>
      </c>
    </row>
    <row r="2049" spans="1:13" x14ac:dyDescent="0.4">
      <c r="A2049">
        <v>210000391</v>
      </c>
      <c r="B2049" t="s">
        <v>6161</v>
      </c>
      <c r="C2049" t="s">
        <v>6162</v>
      </c>
      <c r="D2049" t="s">
        <v>595</v>
      </c>
      <c r="E2049" t="s">
        <v>6191</v>
      </c>
      <c r="F2049" t="s">
        <v>6192</v>
      </c>
      <c r="G2049" t="s">
        <v>595</v>
      </c>
      <c r="H2049" t="s">
        <v>6134</v>
      </c>
      <c r="I2049" t="s">
        <v>598</v>
      </c>
      <c r="J2049">
        <v>10531117.2460042</v>
      </c>
      <c r="K2049">
        <v>12</v>
      </c>
      <c r="L2049" t="s">
        <v>6140</v>
      </c>
      <c r="M2049" t="s">
        <v>6136</v>
      </c>
    </row>
    <row r="2050" spans="1:13" x14ac:dyDescent="0.4">
      <c r="A2050">
        <v>210000391</v>
      </c>
      <c r="B2050" t="s">
        <v>6161</v>
      </c>
      <c r="C2050" t="s">
        <v>6162</v>
      </c>
      <c r="D2050" t="s">
        <v>595</v>
      </c>
      <c r="E2050" t="s">
        <v>6193</v>
      </c>
      <c r="F2050" t="s">
        <v>6194</v>
      </c>
      <c r="G2050" t="s">
        <v>595</v>
      </c>
      <c r="H2050" t="s">
        <v>6134</v>
      </c>
      <c r="I2050" t="s">
        <v>598</v>
      </c>
      <c r="J2050">
        <v>11464882.7636557</v>
      </c>
      <c r="K2050">
        <v>12</v>
      </c>
      <c r="L2050" t="s">
        <v>6140</v>
      </c>
      <c r="M2050" t="s">
        <v>6136</v>
      </c>
    </row>
    <row r="2051" spans="1:13" x14ac:dyDescent="0.4">
      <c r="A2051">
        <v>210000391</v>
      </c>
      <c r="B2051" t="s">
        <v>6161</v>
      </c>
      <c r="C2051" t="s">
        <v>6162</v>
      </c>
      <c r="D2051" t="s">
        <v>595</v>
      </c>
      <c r="E2051" t="s">
        <v>6195</v>
      </c>
      <c r="F2051" t="s">
        <v>6196</v>
      </c>
      <c r="G2051" t="s">
        <v>595</v>
      </c>
      <c r="H2051" t="s">
        <v>6134</v>
      </c>
      <c r="I2051" t="s">
        <v>598</v>
      </c>
      <c r="J2051">
        <v>11081048.2807285</v>
      </c>
      <c r="K2051">
        <v>12</v>
      </c>
      <c r="L2051" t="s">
        <v>6140</v>
      </c>
      <c r="M2051" t="s">
        <v>6136</v>
      </c>
    </row>
    <row r="2052" spans="1:13" x14ac:dyDescent="0.4">
      <c r="A2052">
        <v>210000391</v>
      </c>
      <c r="B2052" t="s">
        <v>6161</v>
      </c>
      <c r="C2052" t="s">
        <v>6162</v>
      </c>
      <c r="D2052" t="s">
        <v>595</v>
      </c>
      <c r="E2052" t="s">
        <v>6197</v>
      </c>
      <c r="F2052" t="s">
        <v>6198</v>
      </c>
      <c r="G2052" t="s">
        <v>595</v>
      </c>
      <c r="H2052" t="s">
        <v>6134</v>
      </c>
      <c r="I2052" t="s">
        <v>598</v>
      </c>
      <c r="J2052">
        <v>11401920.005007301</v>
      </c>
      <c r="K2052">
        <v>12</v>
      </c>
      <c r="L2052" t="s">
        <v>6140</v>
      </c>
      <c r="M2052" t="s">
        <v>6136</v>
      </c>
    </row>
    <row r="2053" spans="1:13" x14ac:dyDescent="0.4">
      <c r="A2053">
        <v>210000391</v>
      </c>
      <c r="B2053" t="s">
        <v>6161</v>
      </c>
      <c r="C2053" t="s">
        <v>6162</v>
      </c>
      <c r="D2053" t="s">
        <v>595</v>
      </c>
      <c r="E2053" t="s">
        <v>6199</v>
      </c>
      <c r="F2053" t="s">
        <v>6200</v>
      </c>
      <c r="G2053" t="s">
        <v>595</v>
      </c>
      <c r="H2053" t="s">
        <v>6134</v>
      </c>
      <c r="I2053" t="s">
        <v>598</v>
      </c>
      <c r="J2053">
        <v>10294659.3148659</v>
      </c>
      <c r="K2053">
        <v>12</v>
      </c>
      <c r="L2053" t="s">
        <v>6140</v>
      </c>
      <c r="M2053" t="s">
        <v>6136</v>
      </c>
    </row>
    <row r="2054" spans="1:13" x14ac:dyDescent="0.4">
      <c r="A2054">
        <v>210000391</v>
      </c>
      <c r="B2054" t="s">
        <v>6161</v>
      </c>
      <c r="C2054" t="s">
        <v>6162</v>
      </c>
      <c r="D2054" t="s">
        <v>595</v>
      </c>
      <c r="E2054" t="s">
        <v>6201</v>
      </c>
      <c r="F2054" t="s">
        <v>6202</v>
      </c>
      <c r="G2054" t="s">
        <v>595</v>
      </c>
      <c r="H2054" t="s">
        <v>6134</v>
      </c>
      <c r="I2054" t="s">
        <v>598</v>
      </c>
      <c r="J2054">
        <v>13770720.006047601</v>
      </c>
      <c r="K2054">
        <v>12</v>
      </c>
      <c r="L2054" t="s">
        <v>6140</v>
      </c>
      <c r="M2054" t="s">
        <v>6136</v>
      </c>
    </row>
    <row r="2055" spans="1:13" x14ac:dyDescent="0.4">
      <c r="A2055">
        <v>210000391</v>
      </c>
      <c r="B2055" t="s">
        <v>6161</v>
      </c>
      <c r="C2055" t="s">
        <v>6162</v>
      </c>
      <c r="D2055" t="s">
        <v>595</v>
      </c>
      <c r="E2055" t="s">
        <v>6203</v>
      </c>
      <c r="F2055" t="s">
        <v>6204</v>
      </c>
      <c r="G2055" t="s">
        <v>595</v>
      </c>
      <c r="H2055" t="s">
        <v>6134</v>
      </c>
      <c r="I2055" t="s">
        <v>598</v>
      </c>
      <c r="J2055">
        <v>12716590.3504123</v>
      </c>
      <c r="K2055">
        <v>12</v>
      </c>
      <c r="L2055" t="s">
        <v>6140</v>
      </c>
      <c r="M2055" t="s">
        <v>6136</v>
      </c>
    </row>
    <row r="2056" spans="1:13" x14ac:dyDescent="0.4">
      <c r="A2056">
        <v>210000391</v>
      </c>
      <c r="B2056" t="s">
        <v>6161</v>
      </c>
      <c r="C2056" t="s">
        <v>6162</v>
      </c>
      <c r="D2056" t="s">
        <v>595</v>
      </c>
      <c r="E2056" t="s">
        <v>6205</v>
      </c>
      <c r="F2056" t="s">
        <v>6206</v>
      </c>
      <c r="G2056" t="s">
        <v>595</v>
      </c>
      <c r="H2056" t="s">
        <v>6134</v>
      </c>
      <c r="I2056" t="s">
        <v>598</v>
      </c>
      <c r="J2056">
        <v>8162913.1070331503</v>
      </c>
      <c r="K2056">
        <v>12</v>
      </c>
      <c r="L2056" t="s">
        <v>6140</v>
      </c>
      <c r="M2056" t="s">
        <v>6136</v>
      </c>
    </row>
    <row r="2057" spans="1:13" x14ac:dyDescent="0.4">
      <c r="A2057">
        <v>210000391</v>
      </c>
      <c r="B2057" t="s">
        <v>6161</v>
      </c>
      <c r="C2057" t="s">
        <v>6162</v>
      </c>
      <c r="D2057" t="s">
        <v>595</v>
      </c>
      <c r="E2057" t="s">
        <v>6207</v>
      </c>
      <c r="F2057" t="s">
        <v>6208</v>
      </c>
      <c r="G2057" t="s">
        <v>595</v>
      </c>
      <c r="H2057" t="s">
        <v>6134</v>
      </c>
      <c r="I2057" t="s">
        <v>598</v>
      </c>
      <c r="J2057">
        <v>8516457.9347746298</v>
      </c>
      <c r="K2057">
        <v>12</v>
      </c>
      <c r="L2057" t="s">
        <v>6140</v>
      </c>
      <c r="M2057" t="s">
        <v>6136</v>
      </c>
    </row>
    <row r="2058" spans="1:13" x14ac:dyDescent="0.4">
      <c r="A2058">
        <v>210000391</v>
      </c>
      <c r="B2058" t="s">
        <v>6161</v>
      </c>
      <c r="C2058" t="s">
        <v>6162</v>
      </c>
      <c r="D2058" t="s">
        <v>595</v>
      </c>
      <c r="E2058" t="s">
        <v>6209</v>
      </c>
      <c r="F2058" t="s">
        <v>6210</v>
      </c>
      <c r="G2058" t="s">
        <v>595</v>
      </c>
      <c r="H2058" t="s">
        <v>6134</v>
      </c>
      <c r="I2058" t="s">
        <v>598</v>
      </c>
      <c r="J2058">
        <v>8878493.7970025893</v>
      </c>
      <c r="K2058">
        <v>12</v>
      </c>
      <c r="L2058" t="s">
        <v>6140</v>
      </c>
      <c r="M2058" t="s">
        <v>6136</v>
      </c>
    </row>
    <row r="2059" spans="1:13" x14ac:dyDescent="0.4">
      <c r="A2059">
        <v>210000391</v>
      </c>
      <c r="B2059" t="s">
        <v>6161</v>
      </c>
      <c r="C2059" t="s">
        <v>6162</v>
      </c>
      <c r="D2059" t="s">
        <v>595</v>
      </c>
      <c r="E2059" t="s">
        <v>6211</v>
      </c>
      <c r="F2059" t="s">
        <v>6212</v>
      </c>
      <c r="G2059" t="s">
        <v>595</v>
      </c>
      <c r="H2059" t="s">
        <v>6134</v>
      </c>
      <c r="I2059" t="s">
        <v>598</v>
      </c>
      <c r="J2059">
        <v>9155321.3833310604</v>
      </c>
      <c r="K2059">
        <v>12</v>
      </c>
      <c r="L2059" t="s">
        <v>6140</v>
      </c>
      <c r="M2059" t="s">
        <v>6136</v>
      </c>
    </row>
    <row r="2060" spans="1:13" x14ac:dyDescent="0.4">
      <c r="A2060">
        <v>210000391</v>
      </c>
      <c r="B2060" t="s">
        <v>6161</v>
      </c>
      <c r="C2060" t="s">
        <v>6162</v>
      </c>
      <c r="D2060" t="s">
        <v>595</v>
      </c>
      <c r="E2060" t="s">
        <v>6213</v>
      </c>
      <c r="F2060" t="s">
        <v>6214</v>
      </c>
      <c r="G2060" t="s">
        <v>595</v>
      </c>
      <c r="H2060" t="s">
        <v>6134</v>
      </c>
      <c r="I2060" t="s">
        <v>598</v>
      </c>
      <c r="J2060">
        <v>9223051.0385332108</v>
      </c>
      <c r="K2060">
        <v>12</v>
      </c>
      <c r="L2060" t="s">
        <v>6140</v>
      </c>
      <c r="M2060" t="s">
        <v>6136</v>
      </c>
    </row>
    <row r="2061" spans="1:13" x14ac:dyDescent="0.4">
      <c r="A2061">
        <v>210000391</v>
      </c>
      <c r="B2061" t="s">
        <v>6161</v>
      </c>
      <c r="C2061" t="s">
        <v>6162</v>
      </c>
      <c r="D2061" t="s">
        <v>595</v>
      </c>
      <c r="E2061" t="s">
        <v>6215</v>
      </c>
      <c r="F2061" t="s">
        <v>6216</v>
      </c>
      <c r="G2061" t="s">
        <v>595</v>
      </c>
      <c r="H2061" t="s">
        <v>6134</v>
      </c>
      <c r="I2061" t="s">
        <v>598</v>
      </c>
      <c r="J2061">
        <v>9619398.6249141693</v>
      </c>
      <c r="K2061">
        <v>12</v>
      </c>
      <c r="L2061" t="s">
        <v>6140</v>
      </c>
      <c r="M2061" t="s">
        <v>6136</v>
      </c>
    </row>
    <row r="2062" spans="1:13" x14ac:dyDescent="0.4">
      <c r="A2062">
        <v>210000391</v>
      </c>
      <c r="B2062" t="s">
        <v>6161</v>
      </c>
      <c r="C2062" t="s">
        <v>6162</v>
      </c>
      <c r="D2062" t="s">
        <v>595</v>
      </c>
      <c r="E2062" t="s">
        <v>6217</v>
      </c>
      <c r="F2062" t="s">
        <v>6218</v>
      </c>
      <c r="G2062" t="s">
        <v>595</v>
      </c>
      <c r="H2062" t="s">
        <v>6134</v>
      </c>
      <c r="I2062" t="s">
        <v>598</v>
      </c>
      <c r="J2062">
        <v>10028358.625093799</v>
      </c>
      <c r="K2062">
        <v>12</v>
      </c>
      <c r="L2062" t="s">
        <v>6140</v>
      </c>
      <c r="M2062" t="s">
        <v>6136</v>
      </c>
    </row>
    <row r="2063" spans="1:13" x14ac:dyDescent="0.4">
      <c r="A2063">
        <v>210000391</v>
      </c>
      <c r="B2063" t="s">
        <v>6161</v>
      </c>
      <c r="C2063" t="s">
        <v>6162</v>
      </c>
      <c r="D2063" t="s">
        <v>595</v>
      </c>
      <c r="E2063" t="s">
        <v>6219</v>
      </c>
      <c r="F2063" t="s">
        <v>6220</v>
      </c>
      <c r="G2063" t="s">
        <v>595</v>
      </c>
      <c r="H2063" t="s">
        <v>6134</v>
      </c>
      <c r="I2063" t="s">
        <v>598</v>
      </c>
      <c r="J2063">
        <v>10330510.3493644</v>
      </c>
      <c r="K2063">
        <v>12</v>
      </c>
      <c r="L2063" t="s">
        <v>6140</v>
      </c>
      <c r="M2063" t="s">
        <v>6136</v>
      </c>
    </row>
    <row r="2064" spans="1:13" x14ac:dyDescent="0.4">
      <c r="A2064">
        <v>210000391</v>
      </c>
      <c r="B2064" t="s">
        <v>6161</v>
      </c>
      <c r="C2064" t="s">
        <v>6162</v>
      </c>
      <c r="D2064" t="s">
        <v>2775</v>
      </c>
      <c r="E2064" t="s">
        <v>6160</v>
      </c>
      <c r="F2064" t="s">
        <v>6139</v>
      </c>
      <c r="G2064" t="s">
        <v>2775</v>
      </c>
      <c r="H2064" t="s">
        <v>6159</v>
      </c>
      <c r="I2064" t="s">
        <v>598</v>
      </c>
      <c r="J2064">
        <v>1698805345.37112</v>
      </c>
    </row>
    <row r="2065" spans="1:13" x14ac:dyDescent="0.4">
      <c r="A2065">
        <v>210000419</v>
      </c>
      <c r="B2065" t="s">
        <v>6221</v>
      </c>
      <c r="C2065" t="s">
        <v>6222</v>
      </c>
      <c r="D2065" t="s">
        <v>595</v>
      </c>
      <c r="E2065" t="s">
        <v>6223</v>
      </c>
      <c r="F2065" t="s">
        <v>6224</v>
      </c>
      <c r="G2065" t="s">
        <v>595</v>
      </c>
      <c r="H2065" t="s">
        <v>6224</v>
      </c>
      <c r="I2065" t="s">
        <v>598</v>
      </c>
      <c r="J2065">
        <v>3190800000.1489</v>
      </c>
      <c r="K2065">
        <v>4.7</v>
      </c>
      <c r="L2065" t="s">
        <v>6225</v>
      </c>
      <c r="M2065" t="s">
        <v>6226</v>
      </c>
    </row>
    <row r="2066" spans="1:13" x14ac:dyDescent="0.4">
      <c r="A2066">
        <v>210000419</v>
      </c>
      <c r="B2066" t="s">
        <v>6221</v>
      </c>
      <c r="C2066" t="s">
        <v>6222</v>
      </c>
      <c r="D2066" t="s">
        <v>595</v>
      </c>
      <c r="E2066" t="s">
        <v>6227</v>
      </c>
      <c r="F2066" t="s">
        <v>6228</v>
      </c>
      <c r="G2066" t="s">
        <v>595</v>
      </c>
      <c r="H2066" t="s">
        <v>6229</v>
      </c>
      <c r="I2066" t="s">
        <v>598</v>
      </c>
      <c r="J2066">
        <v>1661613150.0775399</v>
      </c>
      <c r="K2066">
        <v>4</v>
      </c>
      <c r="L2066" t="s">
        <v>6230</v>
      </c>
      <c r="M2066" t="s">
        <v>5890</v>
      </c>
    </row>
    <row r="2067" spans="1:13" x14ac:dyDescent="0.4">
      <c r="A2067">
        <v>210000419</v>
      </c>
      <c r="B2067" t="s">
        <v>6221</v>
      </c>
      <c r="C2067" t="s">
        <v>6222</v>
      </c>
      <c r="D2067" t="s">
        <v>595</v>
      </c>
      <c r="E2067" t="s">
        <v>6231</v>
      </c>
      <c r="F2067" t="s">
        <v>6232</v>
      </c>
      <c r="G2067" t="s">
        <v>595</v>
      </c>
      <c r="H2067" t="s">
        <v>6233</v>
      </c>
      <c r="I2067" t="s">
        <v>598</v>
      </c>
      <c r="J2067">
        <v>1670755080.07797</v>
      </c>
      <c r="K2067">
        <v>4</v>
      </c>
      <c r="L2067" t="s">
        <v>6230</v>
      </c>
      <c r="M2067" t="s">
        <v>5890</v>
      </c>
    </row>
    <row r="2068" spans="1:13" x14ac:dyDescent="0.4">
      <c r="A2068">
        <v>210000419</v>
      </c>
      <c r="B2068" t="s">
        <v>6221</v>
      </c>
      <c r="C2068" t="s">
        <v>6222</v>
      </c>
      <c r="D2068" t="s">
        <v>595</v>
      </c>
      <c r="E2068" t="s">
        <v>6234</v>
      </c>
      <c r="F2068" t="s">
        <v>6235</v>
      </c>
      <c r="G2068" t="s">
        <v>595</v>
      </c>
      <c r="H2068" t="s">
        <v>6236</v>
      </c>
      <c r="I2068" t="s">
        <v>598</v>
      </c>
      <c r="J2068">
        <v>1251781050.0584199</v>
      </c>
      <c r="K2068">
        <v>4</v>
      </c>
      <c r="L2068" t="s">
        <v>6230</v>
      </c>
      <c r="M2068" t="s">
        <v>5890</v>
      </c>
    </row>
    <row r="2069" spans="1:13" x14ac:dyDescent="0.4">
      <c r="A2069">
        <v>210000419</v>
      </c>
      <c r="B2069" t="s">
        <v>6221</v>
      </c>
      <c r="C2069" t="s">
        <v>6222</v>
      </c>
      <c r="D2069" t="s">
        <v>595</v>
      </c>
      <c r="E2069" t="s">
        <v>6237</v>
      </c>
      <c r="F2069" t="s">
        <v>6238</v>
      </c>
      <c r="G2069" t="s">
        <v>595</v>
      </c>
      <c r="H2069" t="s">
        <v>6239</v>
      </c>
      <c r="I2069" t="s">
        <v>598</v>
      </c>
      <c r="J2069">
        <v>1753500000.08183</v>
      </c>
      <c r="K2069">
        <v>5.8</v>
      </c>
      <c r="L2069" t="s">
        <v>6240</v>
      </c>
      <c r="M2069" t="s">
        <v>6241</v>
      </c>
    </row>
    <row r="2070" spans="1:13" x14ac:dyDescent="0.4">
      <c r="A2070">
        <v>210000419</v>
      </c>
      <c r="B2070" t="s">
        <v>6221</v>
      </c>
      <c r="C2070" t="s">
        <v>6222</v>
      </c>
      <c r="D2070" t="s">
        <v>595</v>
      </c>
      <c r="E2070" t="s">
        <v>6242</v>
      </c>
      <c r="F2070" t="s">
        <v>6243</v>
      </c>
      <c r="G2070" t="s">
        <v>595</v>
      </c>
      <c r="H2070" t="s">
        <v>6244</v>
      </c>
      <c r="I2070" t="s">
        <v>598</v>
      </c>
      <c r="J2070">
        <v>2256600000.10531</v>
      </c>
      <c r="K2070">
        <v>4.7</v>
      </c>
      <c r="L2070" t="s">
        <v>6245</v>
      </c>
      <c r="M2070" t="s">
        <v>6246</v>
      </c>
    </row>
    <row r="2071" spans="1:13" x14ac:dyDescent="0.4">
      <c r="A2071">
        <v>210000419</v>
      </c>
      <c r="B2071" t="s">
        <v>6221</v>
      </c>
      <c r="C2071" t="s">
        <v>6222</v>
      </c>
      <c r="D2071" t="s">
        <v>595</v>
      </c>
      <c r="E2071" t="s">
        <v>6247</v>
      </c>
      <c r="F2071" t="s">
        <v>6248</v>
      </c>
      <c r="G2071" t="s">
        <v>595</v>
      </c>
      <c r="H2071" t="s">
        <v>6249</v>
      </c>
      <c r="I2071" t="s">
        <v>598</v>
      </c>
      <c r="J2071">
        <v>1234575150.05761</v>
      </c>
      <c r="K2071">
        <v>4</v>
      </c>
      <c r="L2071" t="s">
        <v>6230</v>
      </c>
      <c r="M2071" t="s">
        <v>5890</v>
      </c>
    </row>
    <row r="2072" spans="1:13" x14ac:dyDescent="0.4">
      <c r="A2072">
        <v>210000419</v>
      </c>
      <c r="B2072" t="s">
        <v>6221</v>
      </c>
      <c r="C2072" t="s">
        <v>6222</v>
      </c>
      <c r="D2072" t="s">
        <v>595</v>
      </c>
      <c r="E2072" t="s">
        <v>6250</v>
      </c>
      <c r="F2072" t="s">
        <v>6251</v>
      </c>
      <c r="G2072" t="s">
        <v>595</v>
      </c>
      <c r="H2072" t="s">
        <v>6252</v>
      </c>
      <c r="I2072" t="s">
        <v>598</v>
      </c>
      <c r="J2072">
        <v>1432463730.0668499</v>
      </c>
      <c r="K2072">
        <v>4</v>
      </c>
      <c r="L2072" t="s">
        <v>6230</v>
      </c>
      <c r="M2072" t="s">
        <v>5890</v>
      </c>
    </row>
    <row r="2073" spans="1:13" x14ac:dyDescent="0.4">
      <c r="A2073">
        <v>210000419</v>
      </c>
      <c r="B2073" t="s">
        <v>6221</v>
      </c>
      <c r="C2073" t="s">
        <v>6222</v>
      </c>
      <c r="D2073" t="s">
        <v>595</v>
      </c>
      <c r="E2073" t="s">
        <v>6253</v>
      </c>
      <c r="F2073" t="s">
        <v>6254</v>
      </c>
      <c r="G2073" t="s">
        <v>595</v>
      </c>
      <c r="H2073" t="s">
        <v>6255</v>
      </c>
      <c r="I2073" t="s">
        <v>598</v>
      </c>
      <c r="J2073">
        <v>7549007599</v>
      </c>
      <c r="K2073">
        <v>3.1</v>
      </c>
      <c r="L2073" t="s">
        <v>6256</v>
      </c>
      <c r="M2073" t="s">
        <v>6257</v>
      </c>
    </row>
    <row r="2074" spans="1:13" x14ac:dyDescent="0.4">
      <c r="A2074">
        <v>210000419</v>
      </c>
      <c r="B2074" t="s">
        <v>6221</v>
      </c>
      <c r="C2074" t="s">
        <v>6222</v>
      </c>
      <c r="D2074" t="s">
        <v>595</v>
      </c>
      <c r="E2074" t="s">
        <v>6258</v>
      </c>
      <c r="F2074" t="s">
        <v>6259</v>
      </c>
      <c r="G2074" t="s">
        <v>595</v>
      </c>
      <c r="H2074" t="s">
        <v>6255</v>
      </c>
      <c r="I2074" t="s">
        <v>598</v>
      </c>
      <c r="J2074">
        <v>7500000000.3500004</v>
      </c>
      <c r="K2074">
        <v>5.7</v>
      </c>
      <c r="L2074" t="s">
        <v>6260</v>
      </c>
      <c r="M2074" t="s">
        <v>6257</v>
      </c>
    </row>
    <row r="2075" spans="1:13" x14ac:dyDescent="0.4">
      <c r="A2075">
        <v>210000419</v>
      </c>
      <c r="B2075" t="s">
        <v>6221</v>
      </c>
      <c r="C2075" t="s">
        <v>6222</v>
      </c>
      <c r="D2075" t="s">
        <v>595</v>
      </c>
      <c r="E2075" t="s">
        <v>6261</v>
      </c>
      <c r="F2075" t="s">
        <v>6262</v>
      </c>
      <c r="G2075" t="s">
        <v>595</v>
      </c>
      <c r="H2075" t="s">
        <v>6263</v>
      </c>
      <c r="I2075" t="s">
        <v>598</v>
      </c>
      <c r="J2075">
        <v>14343000000.6693</v>
      </c>
      <c r="K2075">
        <v>3.9</v>
      </c>
      <c r="L2075" t="s">
        <v>6264</v>
      </c>
      <c r="M2075" t="s">
        <v>6265</v>
      </c>
    </row>
    <row r="2076" spans="1:13" x14ac:dyDescent="0.4">
      <c r="A2076">
        <v>210000419</v>
      </c>
      <c r="B2076" t="s">
        <v>6221</v>
      </c>
      <c r="C2076" t="s">
        <v>6222</v>
      </c>
      <c r="D2076" t="s">
        <v>595</v>
      </c>
      <c r="E2076" t="s">
        <v>6266</v>
      </c>
      <c r="F2076" t="s">
        <v>6267</v>
      </c>
      <c r="G2076" t="s">
        <v>595</v>
      </c>
      <c r="H2076" t="s">
        <v>6263</v>
      </c>
      <c r="I2076" t="s">
        <v>598</v>
      </c>
      <c r="J2076">
        <v>746400000.034832</v>
      </c>
      <c r="K2076">
        <v>3.9</v>
      </c>
      <c r="L2076" t="s">
        <v>6264</v>
      </c>
      <c r="M2076" t="s">
        <v>6268</v>
      </c>
    </row>
    <row r="2077" spans="1:13" x14ac:dyDescent="0.4">
      <c r="A2077">
        <v>210000419</v>
      </c>
      <c r="B2077" t="s">
        <v>6221</v>
      </c>
      <c r="C2077" t="s">
        <v>6222</v>
      </c>
      <c r="D2077" t="s">
        <v>595</v>
      </c>
      <c r="E2077" t="s">
        <v>6269</v>
      </c>
      <c r="F2077" t="s">
        <v>6270</v>
      </c>
      <c r="G2077" t="s">
        <v>595</v>
      </c>
      <c r="H2077" t="s">
        <v>6271</v>
      </c>
      <c r="I2077" t="s">
        <v>598</v>
      </c>
      <c r="J2077">
        <v>1832511270.08552</v>
      </c>
      <c r="K2077">
        <v>4</v>
      </c>
      <c r="L2077" t="s">
        <v>6230</v>
      </c>
      <c r="M2077" t="s">
        <v>5890</v>
      </c>
    </row>
    <row r="2078" spans="1:13" x14ac:dyDescent="0.4">
      <c r="A2078">
        <v>210000419</v>
      </c>
      <c r="B2078" t="s">
        <v>6221</v>
      </c>
      <c r="C2078" t="s">
        <v>6222</v>
      </c>
      <c r="D2078" t="s">
        <v>595</v>
      </c>
      <c r="E2078" t="s">
        <v>6272</v>
      </c>
      <c r="F2078" t="s">
        <v>6273</v>
      </c>
      <c r="G2078" t="s">
        <v>595</v>
      </c>
      <c r="H2078" t="s">
        <v>6274</v>
      </c>
      <c r="I2078" t="s">
        <v>598</v>
      </c>
      <c r="J2078">
        <v>37155984652.133904</v>
      </c>
      <c r="K2078">
        <v>4.12</v>
      </c>
      <c r="L2078" t="s">
        <v>6275</v>
      </c>
      <c r="M2078" t="s">
        <v>5913</v>
      </c>
    </row>
    <row r="2079" spans="1:13" x14ac:dyDescent="0.4">
      <c r="A2079">
        <v>210000419</v>
      </c>
      <c r="B2079" t="s">
        <v>6221</v>
      </c>
      <c r="C2079" t="s">
        <v>6222</v>
      </c>
      <c r="D2079" t="s">
        <v>595</v>
      </c>
      <c r="E2079" t="s">
        <v>6276</v>
      </c>
      <c r="F2079" t="s">
        <v>6277</v>
      </c>
      <c r="G2079" t="s">
        <v>595</v>
      </c>
      <c r="H2079" t="s">
        <v>6274</v>
      </c>
      <c r="I2079" t="s">
        <v>598</v>
      </c>
      <c r="J2079">
        <v>4275600000.1995301</v>
      </c>
      <c r="K2079">
        <v>5.5</v>
      </c>
      <c r="L2079" t="s">
        <v>6278</v>
      </c>
      <c r="M2079" t="s">
        <v>5913</v>
      </c>
    </row>
    <row r="2080" spans="1:13" x14ac:dyDescent="0.4">
      <c r="A2080">
        <v>210000419</v>
      </c>
      <c r="B2080" t="s">
        <v>6221</v>
      </c>
      <c r="C2080" t="s">
        <v>6222</v>
      </c>
      <c r="D2080" t="s">
        <v>595</v>
      </c>
      <c r="E2080" t="s">
        <v>6279</v>
      </c>
      <c r="F2080" t="s">
        <v>6280</v>
      </c>
      <c r="G2080" t="s">
        <v>595</v>
      </c>
      <c r="H2080" t="s">
        <v>6280</v>
      </c>
      <c r="I2080" t="s">
        <v>598</v>
      </c>
      <c r="J2080">
        <v>3968400000.1851902</v>
      </c>
      <c r="K2080">
        <v>4.7</v>
      </c>
      <c r="L2080" t="s">
        <v>6225</v>
      </c>
      <c r="M2080" t="s">
        <v>6226</v>
      </c>
    </row>
    <row r="2081" spans="1:13" x14ac:dyDescent="0.4">
      <c r="A2081">
        <v>210000419</v>
      </c>
      <c r="B2081" t="s">
        <v>6221</v>
      </c>
      <c r="C2081" t="s">
        <v>6222</v>
      </c>
      <c r="D2081" t="s">
        <v>595</v>
      </c>
      <c r="E2081" t="s">
        <v>6281</v>
      </c>
      <c r="F2081" t="s">
        <v>6282</v>
      </c>
      <c r="G2081" t="s">
        <v>595</v>
      </c>
      <c r="H2081" t="s">
        <v>6283</v>
      </c>
      <c r="I2081" t="s">
        <v>598</v>
      </c>
      <c r="J2081">
        <v>2265000000.1057</v>
      </c>
      <c r="K2081">
        <v>4.7</v>
      </c>
      <c r="L2081" t="s">
        <v>6245</v>
      </c>
      <c r="M2081" t="s">
        <v>6246</v>
      </c>
    </row>
    <row r="2082" spans="1:13" x14ac:dyDescent="0.4">
      <c r="A2082">
        <v>210000419</v>
      </c>
      <c r="B2082" t="s">
        <v>6221</v>
      </c>
      <c r="C2082" t="s">
        <v>6222</v>
      </c>
      <c r="D2082" t="s">
        <v>595</v>
      </c>
      <c r="E2082" t="s">
        <v>6284</v>
      </c>
      <c r="F2082" t="s">
        <v>6285</v>
      </c>
      <c r="G2082" t="s">
        <v>595</v>
      </c>
      <c r="H2082" t="s">
        <v>6285</v>
      </c>
      <c r="I2082" t="s">
        <v>598</v>
      </c>
      <c r="J2082">
        <v>1754100000.0818601</v>
      </c>
      <c r="K2082">
        <v>5.8</v>
      </c>
      <c r="L2082" t="s">
        <v>6240</v>
      </c>
      <c r="M2082" t="s">
        <v>6241</v>
      </c>
    </row>
    <row r="2083" spans="1:13" x14ac:dyDescent="0.4">
      <c r="A2083">
        <v>210000419</v>
      </c>
      <c r="B2083" t="s">
        <v>6221</v>
      </c>
      <c r="C2083" t="s">
        <v>6222</v>
      </c>
      <c r="D2083" t="s">
        <v>595</v>
      </c>
      <c r="E2083" t="s">
        <v>6286</v>
      </c>
      <c r="F2083" t="s">
        <v>6287</v>
      </c>
      <c r="G2083" t="s">
        <v>595</v>
      </c>
      <c r="H2083" t="s">
        <v>6288</v>
      </c>
      <c r="I2083" t="s">
        <v>598</v>
      </c>
      <c r="J2083">
        <v>1711800000.07988</v>
      </c>
      <c r="K2083">
        <v>5.8</v>
      </c>
      <c r="L2083" t="s">
        <v>6240</v>
      </c>
      <c r="M2083" t="s">
        <v>6241</v>
      </c>
    </row>
    <row r="2084" spans="1:13" x14ac:dyDescent="0.4">
      <c r="A2084">
        <v>210000419</v>
      </c>
      <c r="B2084" t="s">
        <v>6221</v>
      </c>
      <c r="C2084" t="s">
        <v>6222</v>
      </c>
      <c r="D2084" t="s">
        <v>595</v>
      </c>
      <c r="E2084" t="s">
        <v>6289</v>
      </c>
      <c r="F2084" t="s">
        <v>6290</v>
      </c>
      <c r="G2084" t="s">
        <v>595</v>
      </c>
      <c r="H2084" t="s">
        <v>6291</v>
      </c>
      <c r="I2084" t="s">
        <v>598</v>
      </c>
      <c r="J2084">
        <v>2256900000.10532</v>
      </c>
      <c r="K2084">
        <v>4.7</v>
      </c>
      <c r="L2084" t="s">
        <v>6245</v>
      </c>
      <c r="M2084" t="s">
        <v>6246</v>
      </c>
    </row>
    <row r="2085" spans="1:13" x14ac:dyDescent="0.4">
      <c r="A2085">
        <v>210000419</v>
      </c>
      <c r="B2085" t="s">
        <v>6221</v>
      </c>
      <c r="C2085" t="s">
        <v>6222</v>
      </c>
      <c r="D2085" t="s">
        <v>2775</v>
      </c>
      <c r="E2085" t="s">
        <v>6292</v>
      </c>
      <c r="F2085" t="s">
        <v>6293</v>
      </c>
      <c r="G2085" t="s">
        <v>2775</v>
      </c>
      <c r="H2085" t="s">
        <v>6293</v>
      </c>
      <c r="I2085" t="s">
        <v>598</v>
      </c>
      <c r="J2085">
        <v>1326675160.5028701</v>
      </c>
    </row>
    <row r="2086" spans="1:13" x14ac:dyDescent="0.4">
      <c r="A2086">
        <v>210000419</v>
      </c>
      <c r="B2086" t="s">
        <v>6221</v>
      </c>
      <c r="C2086" t="s">
        <v>6222</v>
      </c>
      <c r="D2086" t="s">
        <v>2775</v>
      </c>
      <c r="E2086" t="s">
        <v>6294</v>
      </c>
      <c r="F2086" t="s">
        <v>6295</v>
      </c>
      <c r="G2086" t="s">
        <v>2775</v>
      </c>
      <c r="H2086" t="s">
        <v>6296</v>
      </c>
      <c r="I2086" t="s">
        <v>598</v>
      </c>
      <c r="J2086">
        <v>401174938.10667098</v>
      </c>
    </row>
    <row r="2087" spans="1:13" x14ac:dyDescent="0.4">
      <c r="A2087">
        <v>210000419</v>
      </c>
      <c r="B2087" t="s">
        <v>6221</v>
      </c>
      <c r="C2087" t="s">
        <v>6222</v>
      </c>
      <c r="D2087" t="s">
        <v>2775</v>
      </c>
      <c r="E2087" t="s">
        <v>6297</v>
      </c>
      <c r="F2087" t="s">
        <v>6298</v>
      </c>
      <c r="G2087" t="s">
        <v>2775</v>
      </c>
      <c r="H2087" t="s">
        <v>6298</v>
      </c>
      <c r="I2087" t="s">
        <v>598</v>
      </c>
      <c r="J2087">
        <v>562645171.43187702</v>
      </c>
    </row>
    <row r="2088" spans="1:13" x14ac:dyDescent="0.4">
      <c r="A2088">
        <v>210000419</v>
      </c>
      <c r="B2088" t="s">
        <v>6221</v>
      </c>
      <c r="C2088" t="s">
        <v>6222</v>
      </c>
      <c r="D2088" t="s">
        <v>2775</v>
      </c>
      <c r="E2088" t="s">
        <v>6299</v>
      </c>
      <c r="F2088" t="s">
        <v>6300</v>
      </c>
      <c r="G2088" t="s">
        <v>2775</v>
      </c>
      <c r="H2088" t="s">
        <v>6301</v>
      </c>
      <c r="I2088" t="s">
        <v>598</v>
      </c>
      <c r="J2088">
        <v>402961113.25406498</v>
      </c>
    </row>
    <row r="2089" spans="1:13" x14ac:dyDescent="0.4">
      <c r="A2089">
        <v>210000419</v>
      </c>
      <c r="B2089" t="s">
        <v>6221</v>
      </c>
      <c r="C2089" t="s">
        <v>6222</v>
      </c>
      <c r="D2089" t="s">
        <v>2775</v>
      </c>
      <c r="E2089" t="s">
        <v>6302</v>
      </c>
      <c r="F2089" t="s">
        <v>6303</v>
      </c>
      <c r="G2089" t="s">
        <v>2775</v>
      </c>
      <c r="H2089" t="s">
        <v>6303</v>
      </c>
      <c r="I2089" t="s">
        <v>598</v>
      </c>
      <c r="J2089">
        <v>401532173.13613802</v>
      </c>
    </row>
    <row r="2090" spans="1:13" x14ac:dyDescent="0.4">
      <c r="A2090">
        <v>210000420</v>
      </c>
      <c r="B2090" t="s">
        <v>6304</v>
      </c>
      <c r="C2090" t="s">
        <v>6305</v>
      </c>
      <c r="D2090" t="s">
        <v>595</v>
      </c>
      <c r="E2090" t="s">
        <v>6306</v>
      </c>
      <c r="F2090" t="s">
        <v>6307</v>
      </c>
      <c r="G2090" t="s">
        <v>595</v>
      </c>
      <c r="H2090" t="s">
        <v>6308</v>
      </c>
      <c r="I2090" t="s">
        <v>733</v>
      </c>
      <c r="J2090">
        <v>55313514282.066597</v>
      </c>
      <c r="K2090">
        <v>5.2</v>
      </c>
      <c r="L2090" t="s">
        <v>6309</v>
      </c>
      <c r="M2090" t="s">
        <v>6310</v>
      </c>
    </row>
    <row r="2091" spans="1:13" x14ac:dyDescent="0.4">
      <c r="A2091">
        <v>210000442</v>
      </c>
      <c r="B2091" t="s">
        <v>6311</v>
      </c>
      <c r="C2091" t="s">
        <v>6312</v>
      </c>
      <c r="D2091" t="s">
        <v>595</v>
      </c>
      <c r="E2091" t="s">
        <v>6313</v>
      </c>
      <c r="F2091" t="s">
        <v>6314</v>
      </c>
      <c r="G2091" t="s">
        <v>595</v>
      </c>
      <c r="H2091" t="s">
        <v>6315</v>
      </c>
      <c r="I2091" t="s">
        <v>598</v>
      </c>
      <c r="J2091">
        <v>2391000000.7603402</v>
      </c>
      <c r="K2091">
        <v>4</v>
      </c>
      <c r="L2091" t="s">
        <v>6316</v>
      </c>
      <c r="M2091" t="s">
        <v>6317</v>
      </c>
    </row>
    <row r="2092" spans="1:13" x14ac:dyDescent="0.4">
      <c r="A2092">
        <v>210000442</v>
      </c>
      <c r="B2092" t="s">
        <v>6311</v>
      </c>
      <c r="C2092" t="s">
        <v>6312</v>
      </c>
      <c r="D2092" t="s">
        <v>595</v>
      </c>
      <c r="E2092" t="s">
        <v>6318</v>
      </c>
      <c r="F2092" t="s">
        <v>6319</v>
      </c>
      <c r="G2092" t="s">
        <v>595</v>
      </c>
      <c r="H2092" t="s">
        <v>6320</v>
      </c>
      <c r="I2092" t="s">
        <v>598</v>
      </c>
      <c r="J2092">
        <v>1812000000.57622</v>
      </c>
      <c r="K2092">
        <v>4</v>
      </c>
      <c r="L2092" t="s">
        <v>6321</v>
      </c>
      <c r="M2092" t="s">
        <v>6317</v>
      </c>
    </row>
    <row r="2093" spans="1:13" x14ac:dyDescent="0.4">
      <c r="A2093">
        <v>210000442</v>
      </c>
      <c r="B2093" t="s">
        <v>6311</v>
      </c>
      <c r="C2093" t="s">
        <v>6312</v>
      </c>
      <c r="D2093" t="s">
        <v>595</v>
      </c>
      <c r="E2093" t="s">
        <v>6322</v>
      </c>
      <c r="F2093" t="s">
        <v>6323</v>
      </c>
      <c r="G2093" t="s">
        <v>595</v>
      </c>
      <c r="H2093" t="s">
        <v>6324</v>
      </c>
      <c r="I2093" t="s">
        <v>598</v>
      </c>
      <c r="J2093">
        <v>1808000000.57494</v>
      </c>
      <c r="K2093">
        <v>4</v>
      </c>
      <c r="L2093" t="s">
        <v>6325</v>
      </c>
      <c r="M2093" t="s">
        <v>6317</v>
      </c>
    </row>
    <row r="2094" spans="1:13" x14ac:dyDescent="0.4">
      <c r="A2094">
        <v>210000442</v>
      </c>
      <c r="B2094" t="s">
        <v>6311</v>
      </c>
      <c r="C2094" t="s">
        <v>6312</v>
      </c>
      <c r="D2094" t="s">
        <v>595</v>
      </c>
      <c r="E2094" t="s">
        <v>6326</v>
      </c>
      <c r="F2094" t="s">
        <v>6327</v>
      </c>
      <c r="G2094" t="s">
        <v>595</v>
      </c>
      <c r="H2094" t="s">
        <v>6328</v>
      </c>
      <c r="I2094" t="s">
        <v>598</v>
      </c>
      <c r="J2094">
        <v>954500000.30353105</v>
      </c>
      <c r="K2094">
        <v>4</v>
      </c>
      <c r="L2094" t="s">
        <v>6329</v>
      </c>
      <c r="M2094" t="s">
        <v>6317</v>
      </c>
    </row>
    <row r="2095" spans="1:13" x14ac:dyDescent="0.4">
      <c r="A2095">
        <v>210000442</v>
      </c>
      <c r="B2095" t="s">
        <v>6311</v>
      </c>
      <c r="C2095" t="s">
        <v>6312</v>
      </c>
      <c r="D2095" t="s">
        <v>595</v>
      </c>
      <c r="E2095" t="s">
        <v>6330</v>
      </c>
      <c r="F2095" t="s">
        <v>6331</v>
      </c>
      <c r="G2095" t="s">
        <v>595</v>
      </c>
      <c r="H2095" t="s">
        <v>6332</v>
      </c>
      <c r="I2095" t="s">
        <v>598</v>
      </c>
      <c r="J2095">
        <v>1954500000.6215301</v>
      </c>
      <c r="K2095">
        <v>4</v>
      </c>
      <c r="L2095" t="s">
        <v>6325</v>
      </c>
      <c r="M2095" t="s">
        <v>6317</v>
      </c>
    </row>
    <row r="2096" spans="1:13" x14ac:dyDescent="0.4">
      <c r="A2096">
        <v>210000442</v>
      </c>
      <c r="B2096" t="s">
        <v>6311</v>
      </c>
      <c r="C2096" t="s">
        <v>6312</v>
      </c>
      <c r="D2096" t="s">
        <v>595</v>
      </c>
      <c r="E2096" t="s">
        <v>6333</v>
      </c>
      <c r="F2096" t="s">
        <v>6334</v>
      </c>
      <c r="G2096" t="s">
        <v>595</v>
      </c>
      <c r="H2096" t="s">
        <v>6335</v>
      </c>
      <c r="I2096" t="s">
        <v>598</v>
      </c>
      <c r="J2096">
        <v>1874000000.5959301</v>
      </c>
      <c r="K2096">
        <v>4.7</v>
      </c>
      <c r="L2096" t="s">
        <v>6336</v>
      </c>
      <c r="M2096" t="s">
        <v>6337</v>
      </c>
    </row>
    <row r="2097" spans="1:13" x14ac:dyDescent="0.4">
      <c r="A2097">
        <v>210000442</v>
      </c>
      <c r="B2097" t="s">
        <v>6311</v>
      </c>
      <c r="C2097" t="s">
        <v>6312</v>
      </c>
      <c r="D2097" t="s">
        <v>595</v>
      </c>
      <c r="E2097" t="s">
        <v>6338</v>
      </c>
      <c r="F2097" t="s">
        <v>6339</v>
      </c>
      <c r="G2097" t="s">
        <v>595</v>
      </c>
      <c r="H2097" t="s">
        <v>6340</v>
      </c>
      <c r="I2097" t="s">
        <v>598</v>
      </c>
      <c r="J2097">
        <v>2612000000.8306198</v>
      </c>
      <c r="K2097">
        <v>4</v>
      </c>
      <c r="L2097" t="s">
        <v>6341</v>
      </c>
      <c r="M2097" t="s">
        <v>6317</v>
      </c>
    </row>
    <row r="2098" spans="1:13" x14ac:dyDescent="0.4">
      <c r="A2098">
        <v>210000442</v>
      </c>
      <c r="B2098" t="s">
        <v>6311</v>
      </c>
      <c r="C2098" t="s">
        <v>6312</v>
      </c>
      <c r="D2098" t="s">
        <v>595</v>
      </c>
      <c r="E2098" t="s">
        <v>6342</v>
      </c>
      <c r="F2098" t="s">
        <v>6343</v>
      </c>
      <c r="G2098" t="s">
        <v>595</v>
      </c>
      <c r="H2098" t="s">
        <v>6344</v>
      </c>
      <c r="I2098" t="s">
        <v>598</v>
      </c>
      <c r="J2098">
        <v>859500000.27332103</v>
      </c>
      <c r="K2098">
        <v>4</v>
      </c>
      <c r="L2098" t="s">
        <v>6329</v>
      </c>
      <c r="M2098" t="s">
        <v>6317</v>
      </c>
    </row>
    <row r="2099" spans="1:13" x14ac:dyDescent="0.4">
      <c r="A2099">
        <v>210000442</v>
      </c>
      <c r="B2099" t="s">
        <v>6311</v>
      </c>
      <c r="C2099" t="s">
        <v>6312</v>
      </c>
      <c r="D2099" t="s">
        <v>595</v>
      </c>
      <c r="E2099" t="s">
        <v>6345</v>
      </c>
      <c r="F2099" t="s">
        <v>6346</v>
      </c>
      <c r="G2099" t="s">
        <v>595</v>
      </c>
      <c r="H2099" t="s">
        <v>6347</v>
      </c>
      <c r="I2099" t="s">
        <v>598</v>
      </c>
      <c r="J2099">
        <v>2834500000.90137</v>
      </c>
      <c r="K2099">
        <v>4.7</v>
      </c>
      <c r="L2099" t="s">
        <v>6341</v>
      </c>
      <c r="M2099" t="s">
        <v>6337</v>
      </c>
    </row>
    <row r="2100" spans="1:13" x14ac:dyDescent="0.4">
      <c r="A2100">
        <v>210000442</v>
      </c>
      <c r="B2100" t="s">
        <v>6311</v>
      </c>
      <c r="C2100" t="s">
        <v>6312</v>
      </c>
      <c r="D2100" t="s">
        <v>595</v>
      </c>
      <c r="E2100" t="s">
        <v>6348</v>
      </c>
      <c r="F2100" t="s">
        <v>6349</v>
      </c>
      <c r="G2100" t="s">
        <v>595</v>
      </c>
      <c r="H2100" t="s">
        <v>6350</v>
      </c>
      <c r="I2100" t="s">
        <v>598</v>
      </c>
      <c r="J2100">
        <v>1086000000.34535</v>
      </c>
      <c r="K2100">
        <v>4</v>
      </c>
      <c r="L2100" t="s">
        <v>6351</v>
      </c>
      <c r="M2100" t="s">
        <v>6317</v>
      </c>
    </row>
    <row r="2101" spans="1:13" x14ac:dyDescent="0.4">
      <c r="A2101">
        <v>210000442</v>
      </c>
      <c r="B2101" t="s">
        <v>6311</v>
      </c>
      <c r="C2101" t="s">
        <v>6312</v>
      </c>
      <c r="D2101" t="s">
        <v>595</v>
      </c>
      <c r="E2101" t="s">
        <v>6352</v>
      </c>
      <c r="F2101" t="s">
        <v>6353</v>
      </c>
      <c r="G2101" t="s">
        <v>595</v>
      </c>
      <c r="H2101" t="s">
        <v>6354</v>
      </c>
      <c r="I2101" t="s">
        <v>598</v>
      </c>
      <c r="J2101">
        <v>2575000000.81885</v>
      </c>
      <c r="K2101">
        <v>4</v>
      </c>
      <c r="L2101" t="s">
        <v>6351</v>
      </c>
      <c r="M2101" t="s">
        <v>6317</v>
      </c>
    </row>
    <row r="2102" spans="1:13" x14ac:dyDescent="0.4">
      <c r="A2102">
        <v>210000442</v>
      </c>
      <c r="B2102" t="s">
        <v>6311</v>
      </c>
      <c r="C2102" t="s">
        <v>6312</v>
      </c>
      <c r="D2102" t="s">
        <v>595</v>
      </c>
      <c r="E2102" t="s">
        <v>6355</v>
      </c>
      <c r="F2102" t="s">
        <v>6356</v>
      </c>
      <c r="G2102" t="s">
        <v>595</v>
      </c>
      <c r="H2102" t="s">
        <v>6357</v>
      </c>
      <c r="I2102" t="s">
        <v>598</v>
      </c>
      <c r="J2102">
        <v>2801500000.8908801</v>
      </c>
      <c r="K2102">
        <v>4</v>
      </c>
      <c r="L2102" t="s">
        <v>6351</v>
      </c>
      <c r="M2102" t="s">
        <v>6317</v>
      </c>
    </row>
    <row r="2103" spans="1:13" x14ac:dyDescent="0.4">
      <c r="A2103">
        <v>210000445</v>
      </c>
      <c r="B2103" t="s">
        <v>6358</v>
      </c>
      <c r="C2103" t="s">
        <v>6359</v>
      </c>
      <c r="D2103" t="s">
        <v>595</v>
      </c>
      <c r="E2103" t="s">
        <v>6360</v>
      </c>
      <c r="F2103" t="s">
        <v>6361</v>
      </c>
      <c r="G2103" t="s">
        <v>595</v>
      </c>
      <c r="H2103" t="s">
        <v>6362</v>
      </c>
      <c r="I2103" t="s">
        <v>598</v>
      </c>
      <c r="J2103">
        <v>1295852381</v>
      </c>
      <c r="K2103">
        <v>2.67</v>
      </c>
      <c r="L2103" t="s">
        <v>2979</v>
      </c>
      <c r="M2103" t="s">
        <v>6363</v>
      </c>
    </row>
    <row r="2104" spans="1:13" x14ac:dyDescent="0.4">
      <c r="A2104">
        <v>210000445</v>
      </c>
      <c r="B2104" t="s">
        <v>6358</v>
      </c>
      <c r="C2104" t="s">
        <v>6359</v>
      </c>
      <c r="D2104" t="s">
        <v>595</v>
      </c>
      <c r="E2104" t="s">
        <v>6364</v>
      </c>
      <c r="F2104" t="s">
        <v>6365</v>
      </c>
      <c r="G2104" t="s">
        <v>595</v>
      </c>
      <c r="H2104" t="s">
        <v>6362</v>
      </c>
      <c r="I2104" t="s">
        <v>598</v>
      </c>
      <c r="J2104">
        <v>1295852381</v>
      </c>
      <c r="K2104">
        <v>5.4</v>
      </c>
      <c r="L2104" t="s">
        <v>2979</v>
      </c>
      <c r="M2104" t="s">
        <v>6363</v>
      </c>
    </row>
    <row r="2105" spans="1:13" x14ac:dyDescent="0.4">
      <c r="A2105">
        <v>210000445</v>
      </c>
      <c r="B2105" t="s">
        <v>6358</v>
      </c>
      <c r="C2105" t="s">
        <v>6359</v>
      </c>
      <c r="D2105" t="s">
        <v>595</v>
      </c>
      <c r="E2105" t="s">
        <v>6366</v>
      </c>
      <c r="F2105" t="s">
        <v>6367</v>
      </c>
      <c r="G2105" t="s">
        <v>595</v>
      </c>
      <c r="H2105" t="s">
        <v>6362</v>
      </c>
      <c r="I2105" t="s">
        <v>598</v>
      </c>
      <c r="J2105">
        <v>14682500</v>
      </c>
      <c r="K2105">
        <v>2.67</v>
      </c>
      <c r="L2105" t="s">
        <v>3116</v>
      </c>
      <c r="M2105" t="s">
        <v>6363</v>
      </c>
    </row>
    <row r="2106" spans="1:13" x14ac:dyDescent="0.4">
      <c r="A2106">
        <v>210000445</v>
      </c>
      <c r="B2106" t="s">
        <v>6358</v>
      </c>
      <c r="C2106" t="s">
        <v>6359</v>
      </c>
      <c r="D2106" t="s">
        <v>595</v>
      </c>
      <c r="E2106" t="s">
        <v>6368</v>
      </c>
      <c r="F2106" t="s">
        <v>6369</v>
      </c>
      <c r="G2106" t="s">
        <v>595</v>
      </c>
      <c r="H2106" t="s">
        <v>6362</v>
      </c>
      <c r="I2106" t="s">
        <v>598</v>
      </c>
      <c r="J2106">
        <v>14682500</v>
      </c>
      <c r="K2106">
        <v>5.4</v>
      </c>
      <c r="L2106" t="s">
        <v>3116</v>
      </c>
      <c r="M2106" t="s">
        <v>6363</v>
      </c>
    </row>
    <row r="2107" spans="1:13" x14ac:dyDescent="0.4">
      <c r="A2107">
        <v>210000445</v>
      </c>
      <c r="B2107" t="s">
        <v>6358</v>
      </c>
      <c r="C2107" t="s">
        <v>6359</v>
      </c>
      <c r="D2107" t="s">
        <v>595</v>
      </c>
      <c r="E2107" t="s">
        <v>6370</v>
      </c>
      <c r="F2107" t="s">
        <v>6371</v>
      </c>
      <c r="G2107" t="s">
        <v>595</v>
      </c>
      <c r="H2107" t="s">
        <v>6362</v>
      </c>
      <c r="I2107" t="s">
        <v>598</v>
      </c>
      <c r="J2107">
        <v>27500000</v>
      </c>
      <c r="K2107">
        <v>2.67</v>
      </c>
      <c r="L2107" t="s">
        <v>3116</v>
      </c>
      <c r="M2107" t="s">
        <v>6363</v>
      </c>
    </row>
    <row r="2108" spans="1:13" x14ac:dyDescent="0.4">
      <c r="A2108">
        <v>210000445</v>
      </c>
      <c r="B2108" t="s">
        <v>6358</v>
      </c>
      <c r="C2108" t="s">
        <v>6359</v>
      </c>
      <c r="D2108" t="s">
        <v>595</v>
      </c>
      <c r="E2108" t="s">
        <v>6372</v>
      </c>
      <c r="F2108" t="s">
        <v>6373</v>
      </c>
      <c r="G2108" t="s">
        <v>595</v>
      </c>
      <c r="H2108" t="s">
        <v>6362</v>
      </c>
      <c r="I2108" t="s">
        <v>598</v>
      </c>
      <c r="J2108">
        <v>27500000</v>
      </c>
      <c r="K2108">
        <v>5.4</v>
      </c>
      <c r="L2108" t="s">
        <v>3116</v>
      </c>
      <c r="M2108" t="s">
        <v>6363</v>
      </c>
    </row>
    <row r="2109" spans="1:13" x14ac:dyDescent="0.4">
      <c r="A2109">
        <v>210000445</v>
      </c>
      <c r="B2109" t="s">
        <v>6358</v>
      </c>
      <c r="C2109" t="s">
        <v>6359</v>
      </c>
      <c r="D2109" t="s">
        <v>595</v>
      </c>
      <c r="E2109" t="s">
        <v>6374</v>
      </c>
      <c r="F2109" t="s">
        <v>6375</v>
      </c>
      <c r="G2109" t="s">
        <v>595</v>
      </c>
      <c r="H2109" t="s">
        <v>6376</v>
      </c>
      <c r="I2109" t="s">
        <v>598</v>
      </c>
      <c r="J2109">
        <v>6078770143</v>
      </c>
      <c r="K2109">
        <v>2.87</v>
      </c>
      <c r="L2109" t="s">
        <v>6377</v>
      </c>
      <c r="M2109" t="s">
        <v>6378</v>
      </c>
    </row>
    <row r="2110" spans="1:13" x14ac:dyDescent="0.4">
      <c r="A2110">
        <v>210000445</v>
      </c>
      <c r="B2110" t="s">
        <v>6358</v>
      </c>
      <c r="C2110" t="s">
        <v>6359</v>
      </c>
      <c r="D2110" t="s">
        <v>595</v>
      </c>
      <c r="E2110" t="s">
        <v>6379</v>
      </c>
      <c r="F2110" t="s">
        <v>6380</v>
      </c>
      <c r="G2110" t="s">
        <v>595</v>
      </c>
      <c r="H2110" t="s">
        <v>6376</v>
      </c>
      <c r="I2110" t="s">
        <v>598</v>
      </c>
      <c r="J2110">
        <v>6078770143</v>
      </c>
      <c r="K2110">
        <v>5.89</v>
      </c>
      <c r="L2110" t="s">
        <v>6377</v>
      </c>
      <c r="M2110" t="s">
        <v>6378</v>
      </c>
    </row>
    <row r="2111" spans="1:13" x14ac:dyDescent="0.4">
      <c r="A2111">
        <v>210000445</v>
      </c>
      <c r="B2111" t="s">
        <v>6358</v>
      </c>
      <c r="C2111" t="s">
        <v>6359</v>
      </c>
      <c r="D2111" t="s">
        <v>595</v>
      </c>
      <c r="E2111" t="s">
        <v>6381</v>
      </c>
      <c r="F2111" t="s">
        <v>6382</v>
      </c>
      <c r="G2111" t="s">
        <v>595</v>
      </c>
      <c r="H2111" t="s">
        <v>6376</v>
      </c>
      <c r="I2111" t="s">
        <v>598</v>
      </c>
      <c r="J2111">
        <v>780907250</v>
      </c>
      <c r="K2111">
        <v>2.87</v>
      </c>
      <c r="L2111" t="s">
        <v>6383</v>
      </c>
      <c r="M2111" t="s">
        <v>6384</v>
      </c>
    </row>
    <row r="2112" spans="1:13" x14ac:dyDescent="0.4">
      <c r="A2112">
        <v>210000445</v>
      </c>
      <c r="B2112" t="s">
        <v>6358</v>
      </c>
      <c r="C2112" t="s">
        <v>6359</v>
      </c>
      <c r="D2112" t="s">
        <v>595</v>
      </c>
      <c r="E2112" t="s">
        <v>6385</v>
      </c>
      <c r="F2112" t="s">
        <v>6386</v>
      </c>
      <c r="G2112" t="s">
        <v>595</v>
      </c>
      <c r="H2112" t="s">
        <v>6376</v>
      </c>
      <c r="I2112" t="s">
        <v>598</v>
      </c>
      <c r="J2112">
        <v>780907250</v>
      </c>
      <c r="K2112">
        <v>5.89</v>
      </c>
      <c r="L2112" t="s">
        <v>6383</v>
      </c>
      <c r="M2112" t="s">
        <v>6384</v>
      </c>
    </row>
    <row r="2113" spans="1:13" x14ac:dyDescent="0.4">
      <c r="A2113">
        <v>210000445</v>
      </c>
      <c r="B2113" t="s">
        <v>6358</v>
      </c>
      <c r="C2113" t="s">
        <v>6359</v>
      </c>
      <c r="D2113" t="s">
        <v>595</v>
      </c>
      <c r="E2113" t="s">
        <v>6387</v>
      </c>
      <c r="F2113" t="s">
        <v>6388</v>
      </c>
      <c r="G2113" t="s">
        <v>595</v>
      </c>
      <c r="H2113" t="s">
        <v>6376</v>
      </c>
      <c r="I2113" t="s">
        <v>598</v>
      </c>
      <c r="J2113">
        <v>444500000</v>
      </c>
      <c r="K2113">
        <v>2.87</v>
      </c>
      <c r="L2113" t="s">
        <v>6389</v>
      </c>
      <c r="M2113" t="s">
        <v>6378</v>
      </c>
    </row>
    <row r="2114" spans="1:13" x14ac:dyDescent="0.4">
      <c r="A2114">
        <v>210000445</v>
      </c>
      <c r="B2114" t="s">
        <v>6358</v>
      </c>
      <c r="C2114" t="s">
        <v>6359</v>
      </c>
      <c r="D2114" t="s">
        <v>595</v>
      </c>
      <c r="E2114" t="s">
        <v>6390</v>
      </c>
      <c r="F2114" t="s">
        <v>6391</v>
      </c>
      <c r="G2114" t="s">
        <v>595</v>
      </c>
      <c r="H2114" t="s">
        <v>6376</v>
      </c>
      <c r="I2114" t="s">
        <v>598</v>
      </c>
      <c r="J2114">
        <v>444500000</v>
      </c>
      <c r="K2114">
        <v>5.89</v>
      </c>
      <c r="L2114" t="s">
        <v>6389</v>
      </c>
      <c r="M2114" t="s">
        <v>6378</v>
      </c>
    </row>
    <row r="2115" spans="1:13" x14ac:dyDescent="0.4">
      <c r="A2115">
        <v>210000445</v>
      </c>
      <c r="B2115" t="s">
        <v>6358</v>
      </c>
      <c r="C2115" t="s">
        <v>6359</v>
      </c>
      <c r="D2115" t="s">
        <v>595</v>
      </c>
      <c r="E2115" t="s">
        <v>6392</v>
      </c>
      <c r="F2115" t="s">
        <v>6393</v>
      </c>
      <c r="G2115" t="s">
        <v>595</v>
      </c>
      <c r="H2115" t="s">
        <v>6376</v>
      </c>
      <c r="I2115" t="s">
        <v>598</v>
      </c>
      <c r="J2115">
        <v>2265536648</v>
      </c>
      <c r="K2115">
        <v>2.87</v>
      </c>
      <c r="L2115" t="s">
        <v>6394</v>
      </c>
      <c r="M2115" t="s">
        <v>6395</v>
      </c>
    </row>
    <row r="2116" spans="1:13" x14ac:dyDescent="0.4">
      <c r="A2116">
        <v>210000445</v>
      </c>
      <c r="B2116" t="s">
        <v>6358</v>
      </c>
      <c r="C2116" t="s">
        <v>6359</v>
      </c>
      <c r="D2116" t="s">
        <v>595</v>
      </c>
      <c r="E2116" t="s">
        <v>6396</v>
      </c>
      <c r="F2116" t="s">
        <v>6397</v>
      </c>
      <c r="G2116" t="s">
        <v>595</v>
      </c>
      <c r="H2116" t="s">
        <v>6376</v>
      </c>
      <c r="I2116" t="s">
        <v>598</v>
      </c>
      <c r="J2116">
        <v>2265536648</v>
      </c>
      <c r="K2116">
        <v>5.21</v>
      </c>
      <c r="L2116" t="s">
        <v>6394</v>
      </c>
      <c r="M2116" t="s">
        <v>6395</v>
      </c>
    </row>
    <row r="2117" spans="1:13" x14ac:dyDescent="0.4">
      <c r="A2117">
        <v>210000445</v>
      </c>
      <c r="B2117" t="s">
        <v>6358</v>
      </c>
      <c r="C2117" t="s">
        <v>6359</v>
      </c>
      <c r="D2117" t="s">
        <v>595</v>
      </c>
      <c r="E2117" t="s">
        <v>6398</v>
      </c>
      <c r="F2117" t="s">
        <v>6399</v>
      </c>
      <c r="G2117" t="s">
        <v>595</v>
      </c>
      <c r="H2117" t="s">
        <v>6376</v>
      </c>
      <c r="I2117" t="s">
        <v>598</v>
      </c>
      <c r="J2117">
        <v>320000000</v>
      </c>
      <c r="K2117">
        <v>2.87</v>
      </c>
      <c r="L2117" t="s">
        <v>6400</v>
      </c>
      <c r="M2117" t="s">
        <v>6384</v>
      </c>
    </row>
    <row r="2118" spans="1:13" x14ac:dyDescent="0.4">
      <c r="A2118">
        <v>210000445</v>
      </c>
      <c r="B2118" t="s">
        <v>6358</v>
      </c>
      <c r="C2118" t="s">
        <v>6359</v>
      </c>
      <c r="D2118" t="s">
        <v>595</v>
      </c>
      <c r="E2118" t="s">
        <v>6401</v>
      </c>
      <c r="F2118" t="s">
        <v>6402</v>
      </c>
      <c r="G2118" t="s">
        <v>595</v>
      </c>
      <c r="H2118" t="s">
        <v>6376</v>
      </c>
      <c r="I2118" t="s">
        <v>598</v>
      </c>
      <c r="J2118">
        <v>320000000</v>
      </c>
      <c r="K2118">
        <v>5.21</v>
      </c>
      <c r="L2118" t="s">
        <v>6400</v>
      </c>
      <c r="M2118" t="s">
        <v>6384</v>
      </c>
    </row>
    <row r="2119" spans="1:13" x14ac:dyDescent="0.4">
      <c r="A2119">
        <v>210000445</v>
      </c>
      <c r="B2119" t="s">
        <v>6358</v>
      </c>
      <c r="C2119" t="s">
        <v>6359</v>
      </c>
      <c r="D2119" t="s">
        <v>595</v>
      </c>
      <c r="E2119" t="s">
        <v>6403</v>
      </c>
      <c r="F2119" t="s">
        <v>6404</v>
      </c>
      <c r="G2119" t="s">
        <v>595</v>
      </c>
      <c r="H2119" t="s">
        <v>6376</v>
      </c>
      <c r="I2119" t="s">
        <v>598</v>
      </c>
      <c r="J2119">
        <v>180500000</v>
      </c>
      <c r="K2119">
        <v>2.87</v>
      </c>
      <c r="L2119" t="s">
        <v>6405</v>
      </c>
      <c r="M2119" t="s">
        <v>6395</v>
      </c>
    </row>
    <row r="2120" spans="1:13" x14ac:dyDescent="0.4">
      <c r="A2120">
        <v>210000445</v>
      </c>
      <c r="B2120" t="s">
        <v>6358</v>
      </c>
      <c r="C2120" t="s">
        <v>6359</v>
      </c>
      <c r="D2120" t="s">
        <v>595</v>
      </c>
      <c r="E2120" t="s">
        <v>6406</v>
      </c>
      <c r="F2120" t="s">
        <v>6407</v>
      </c>
      <c r="G2120" t="s">
        <v>595</v>
      </c>
      <c r="H2120" t="s">
        <v>6376</v>
      </c>
      <c r="I2120" t="s">
        <v>598</v>
      </c>
      <c r="J2120">
        <v>180500000</v>
      </c>
      <c r="K2120">
        <v>5.21</v>
      </c>
      <c r="L2120" t="s">
        <v>6405</v>
      </c>
      <c r="M2120" t="s">
        <v>6395</v>
      </c>
    </row>
    <row r="2121" spans="1:13" x14ac:dyDescent="0.4">
      <c r="A2121">
        <v>210000445</v>
      </c>
      <c r="B2121" t="s">
        <v>6358</v>
      </c>
      <c r="C2121" t="s">
        <v>6359</v>
      </c>
      <c r="D2121" t="s">
        <v>2775</v>
      </c>
      <c r="E2121" t="s">
        <v>6408</v>
      </c>
      <c r="F2121" t="s">
        <v>6362</v>
      </c>
      <c r="G2121" t="s">
        <v>2775</v>
      </c>
      <c r="H2121" t="s">
        <v>6362</v>
      </c>
      <c r="I2121" t="s">
        <v>598</v>
      </c>
      <c r="J2121">
        <v>71337862.613299996</v>
      </c>
    </row>
    <row r="2122" spans="1:13" x14ac:dyDescent="0.4">
      <c r="A2122">
        <v>210000445</v>
      </c>
      <c r="B2122" t="s">
        <v>6358</v>
      </c>
      <c r="C2122" t="s">
        <v>6359</v>
      </c>
      <c r="D2122" t="s">
        <v>2775</v>
      </c>
      <c r="E2122" t="s">
        <v>6409</v>
      </c>
      <c r="F2122" t="s">
        <v>6376</v>
      </c>
      <c r="G2122" t="s">
        <v>2775</v>
      </c>
      <c r="H2122" t="s">
        <v>6376</v>
      </c>
      <c r="I2122" t="s">
        <v>598</v>
      </c>
      <c r="J2122">
        <v>666162680.67925</v>
      </c>
    </row>
    <row r="2123" spans="1:13" x14ac:dyDescent="0.4">
      <c r="A2123">
        <v>210000461</v>
      </c>
      <c r="B2123" t="s">
        <v>1560</v>
      </c>
      <c r="C2123" t="s">
        <v>6410</v>
      </c>
      <c r="D2123" t="s">
        <v>595</v>
      </c>
      <c r="F2123" t="s">
        <v>6411</v>
      </c>
      <c r="G2123" t="s">
        <v>595</v>
      </c>
      <c r="H2123" t="s">
        <v>6411</v>
      </c>
      <c r="I2123" t="s">
        <v>733</v>
      </c>
      <c r="J2123">
        <v>257172417.4303031</v>
      </c>
      <c r="K2123">
        <v>7.74</v>
      </c>
      <c r="L2123" s="1">
        <v>46852</v>
      </c>
      <c r="M2123" s="1">
        <v>45742</v>
      </c>
    </row>
    <row r="2124" spans="1:13" x14ac:dyDescent="0.4">
      <c r="A2124">
        <v>210000461</v>
      </c>
      <c r="B2124" t="s">
        <v>1560</v>
      </c>
      <c r="C2124" t="s">
        <v>6410</v>
      </c>
      <c r="D2124" t="s">
        <v>595</v>
      </c>
      <c r="F2124" t="s">
        <v>6412</v>
      </c>
      <c r="G2124" t="s">
        <v>595</v>
      </c>
      <c r="H2124" t="s">
        <v>6412</v>
      </c>
      <c r="I2124" t="s">
        <v>733</v>
      </c>
      <c r="J2124">
        <v>429562719.22424251</v>
      </c>
      <c r="K2124">
        <v>6.45</v>
      </c>
      <c r="L2124" s="1">
        <v>46304</v>
      </c>
      <c r="M2124" s="1">
        <v>43726</v>
      </c>
    </row>
    <row r="2125" spans="1:13" x14ac:dyDescent="0.4">
      <c r="A2125">
        <v>210000461</v>
      </c>
      <c r="B2125" t="s">
        <v>1560</v>
      </c>
      <c r="C2125" t="s">
        <v>6410</v>
      </c>
      <c r="D2125" t="s">
        <v>595</v>
      </c>
      <c r="F2125" t="s">
        <v>6413</v>
      </c>
      <c r="G2125" t="s">
        <v>595</v>
      </c>
      <c r="H2125" t="s">
        <v>6413</v>
      </c>
      <c r="I2125" t="s">
        <v>733</v>
      </c>
      <c r="J2125">
        <v>258585452.69090909</v>
      </c>
      <c r="K2125">
        <v>6</v>
      </c>
      <c r="L2125" s="1">
        <v>46913</v>
      </c>
      <c r="M2125" s="1">
        <v>44680</v>
      </c>
    </row>
    <row r="2126" spans="1:13" x14ac:dyDescent="0.4">
      <c r="A2126">
        <v>210000461</v>
      </c>
      <c r="B2126" t="s">
        <v>1560</v>
      </c>
      <c r="C2126" t="s">
        <v>6410</v>
      </c>
      <c r="D2126" t="s">
        <v>595</v>
      </c>
      <c r="F2126" t="s">
        <v>6414</v>
      </c>
      <c r="G2126" t="s">
        <v>595</v>
      </c>
      <c r="H2126" t="s">
        <v>6414</v>
      </c>
      <c r="I2126" t="s">
        <v>733</v>
      </c>
      <c r="J2126">
        <v>76303904.072727293</v>
      </c>
      <c r="K2126">
        <v>6.24</v>
      </c>
      <c r="L2126" s="1">
        <v>45847</v>
      </c>
      <c r="M2126" s="1">
        <v>43160</v>
      </c>
    </row>
    <row r="2127" spans="1:13" x14ac:dyDescent="0.4">
      <c r="A2127">
        <v>210000461</v>
      </c>
      <c r="B2127" t="s">
        <v>1560</v>
      </c>
      <c r="C2127" t="s">
        <v>6410</v>
      </c>
      <c r="D2127" t="s">
        <v>595</v>
      </c>
      <c r="F2127" t="s">
        <v>6415</v>
      </c>
      <c r="G2127" t="s">
        <v>595</v>
      </c>
      <c r="H2127" t="s">
        <v>6415</v>
      </c>
      <c r="I2127" t="s">
        <v>733</v>
      </c>
      <c r="J2127">
        <v>592061774.19393945</v>
      </c>
      <c r="K2127">
        <v>7.99</v>
      </c>
      <c r="L2127" s="1">
        <v>45909</v>
      </c>
      <c r="M2127" s="1">
        <v>43180</v>
      </c>
    </row>
    <row r="2128" spans="1:13" x14ac:dyDescent="0.4">
      <c r="A2128">
        <v>210000461</v>
      </c>
      <c r="B2128" t="s">
        <v>1560</v>
      </c>
      <c r="C2128" t="s">
        <v>6410</v>
      </c>
      <c r="D2128" t="s">
        <v>595</v>
      </c>
      <c r="F2128" t="s">
        <v>6416</v>
      </c>
      <c r="G2128" t="s">
        <v>595</v>
      </c>
      <c r="H2128" t="s">
        <v>6416</v>
      </c>
      <c r="I2128" t="s">
        <v>733</v>
      </c>
      <c r="J2128">
        <v>516464387.75151521</v>
      </c>
      <c r="K2128">
        <v>7.09</v>
      </c>
      <c r="L2128" s="1">
        <v>46455</v>
      </c>
      <c r="M2128" s="1">
        <v>44624</v>
      </c>
    </row>
    <row r="2129" spans="1:13" x14ac:dyDescent="0.4">
      <c r="A2129">
        <v>210000461</v>
      </c>
      <c r="B2129" t="s">
        <v>1560</v>
      </c>
      <c r="C2129" t="s">
        <v>6410</v>
      </c>
      <c r="D2129" t="s">
        <v>595</v>
      </c>
      <c r="F2129" t="s">
        <v>6417</v>
      </c>
      <c r="G2129" t="s">
        <v>595</v>
      </c>
      <c r="H2129" t="s">
        <v>6417</v>
      </c>
      <c r="I2129" t="s">
        <v>733</v>
      </c>
      <c r="J2129">
        <v>364563097.23636371</v>
      </c>
      <c r="K2129">
        <v>7.49</v>
      </c>
      <c r="L2129" s="1">
        <v>45939</v>
      </c>
      <c r="M2129" s="1">
        <v>43371</v>
      </c>
    </row>
    <row r="2130" spans="1:13" x14ac:dyDescent="0.4">
      <c r="A2130">
        <v>210000461</v>
      </c>
      <c r="B2130" t="s">
        <v>1560</v>
      </c>
      <c r="C2130" t="s">
        <v>6410</v>
      </c>
      <c r="D2130" t="s">
        <v>595</v>
      </c>
      <c r="F2130" t="s">
        <v>5205</v>
      </c>
      <c r="G2130" t="s">
        <v>595</v>
      </c>
      <c r="H2130" t="s">
        <v>5205</v>
      </c>
      <c r="I2130" t="s">
        <v>733</v>
      </c>
      <c r="J2130">
        <v>532007775.61818188</v>
      </c>
      <c r="K2130">
        <v>6.74</v>
      </c>
      <c r="L2130" s="1">
        <v>45970</v>
      </c>
      <c r="M2130" s="1">
        <v>43090</v>
      </c>
    </row>
    <row r="2131" spans="1:13" x14ac:dyDescent="0.4">
      <c r="A2131">
        <v>210000461</v>
      </c>
      <c r="B2131" t="s">
        <v>1560</v>
      </c>
      <c r="C2131" t="s">
        <v>6410</v>
      </c>
      <c r="D2131" t="s">
        <v>595</v>
      </c>
      <c r="F2131" t="s">
        <v>6418</v>
      </c>
      <c r="G2131" t="s">
        <v>595</v>
      </c>
      <c r="H2131" t="s">
        <v>6418</v>
      </c>
      <c r="I2131" t="s">
        <v>733</v>
      </c>
      <c r="J2131">
        <v>856299367.92727292</v>
      </c>
      <c r="K2131">
        <v>7</v>
      </c>
      <c r="L2131" s="1">
        <v>47035</v>
      </c>
      <c r="M2131" s="1">
        <v>44460</v>
      </c>
    </row>
    <row r="2132" spans="1:13" x14ac:dyDescent="0.4">
      <c r="A2132">
        <v>210000461</v>
      </c>
      <c r="B2132" t="s">
        <v>1560</v>
      </c>
      <c r="C2132" t="s">
        <v>6410</v>
      </c>
      <c r="D2132" t="s">
        <v>595</v>
      </c>
      <c r="F2132" t="s">
        <v>6419</v>
      </c>
      <c r="G2132" t="s">
        <v>595</v>
      </c>
      <c r="H2132" t="s">
        <v>6419</v>
      </c>
      <c r="I2132" t="s">
        <v>733</v>
      </c>
      <c r="J2132">
        <v>550377234.00606072</v>
      </c>
      <c r="K2132">
        <v>7.3900000000000006</v>
      </c>
      <c r="L2132" s="1">
        <v>47005</v>
      </c>
      <c r="M2132" s="1">
        <v>45168</v>
      </c>
    </row>
    <row r="2133" spans="1:13" x14ac:dyDescent="0.4">
      <c r="A2133">
        <v>210000461</v>
      </c>
      <c r="B2133" t="s">
        <v>1560</v>
      </c>
      <c r="C2133" t="s">
        <v>6410</v>
      </c>
      <c r="D2133" t="s">
        <v>595</v>
      </c>
      <c r="F2133" t="s">
        <v>6420</v>
      </c>
      <c r="G2133" t="s">
        <v>595</v>
      </c>
      <c r="H2133" t="s">
        <v>6420</v>
      </c>
      <c r="I2133" t="s">
        <v>733</v>
      </c>
      <c r="J2133">
        <v>296030887.09696972</v>
      </c>
      <c r="K2133">
        <v>10.16</v>
      </c>
      <c r="L2133" s="1">
        <v>46852</v>
      </c>
      <c r="M2133" s="1">
        <v>45734</v>
      </c>
    </row>
    <row r="2134" spans="1:13" x14ac:dyDescent="0.4">
      <c r="A2134">
        <v>210000461</v>
      </c>
      <c r="B2134" t="s">
        <v>1560</v>
      </c>
      <c r="C2134" t="s">
        <v>6410</v>
      </c>
      <c r="D2134" t="s">
        <v>595</v>
      </c>
      <c r="F2134" t="s">
        <v>6421</v>
      </c>
      <c r="G2134" t="s">
        <v>595</v>
      </c>
      <c r="H2134" t="s">
        <v>6421</v>
      </c>
      <c r="I2134" t="s">
        <v>733</v>
      </c>
      <c r="J2134">
        <v>883147037.87878799</v>
      </c>
      <c r="K2134">
        <v>2.5</v>
      </c>
      <c r="L2134" s="1">
        <v>47735</v>
      </c>
      <c r="M2134" s="1">
        <v>45898</v>
      </c>
    </row>
    <row r="2135" spans="1:13" x14ac:dyDescent="0.4">
      <c r="A2135">
        <v>210000461</v>
      </c>
      <c r="B2135" t="s">
        <v>1560</v>
      </c>
      <c r="C2135" t="s">
        <v>6410</v>
      </c>
      <c r="D2135" t="s">
        <v>595</v>
      </c>
      <c r="F2135" t="s">
        <v>6422</v>
      </c>
      <c r="G2135" t="s">
        <v>595</v>
      </c>
      <c r="H2135" t="s">
        <v>6422</v>
      </c>
      <c r="I2135" t="s">
        <v>733</v>
      </c>
      <c r="J2135">
        <v>754560829.16363645</v>
      </c>
      <c r="K2135">
        <v>7.74</v>
      </c>
      <c r="L2135" s="1">
        <v>47400</v>
      </c>
      <c r="M2135" s="1">
        <v>45565</v>
      </c>
    </row>
    <row r="2136" spans="1:13" x14ac:dyDescent="0.4">
      <c r="A2136">
        <v>210000461</v>
      </c>
      <c r="B2136" t="s">
        <v>1560</v>
      </c>
      <c r="C2136" t="s">
        <v>6410</v>
      </c>
      <c r="D2136" t="s">
        <v>595</v>
      </c>
      <c r="F2136" t="s">
        <v>6423</v>
      </c>
      <c r="G2136" t="s">
        <v>595</v>
      </c>
      <c r="H2136" t="s">
        <v>6423</v>
      </c>
      <c r="I2136" t="s">
        <v>733</v>
      </c>
      <c r="J2136">
        <v>294617851.83636367</v>
      </c>
      <c r="K2136">
        <v>7.24</v>
      </c>
      <c r="L2136" s="1">
        <v>46761</v>
      </c>
      <c r="M2136" s="1">
        <v>45645</v>
      </c>
    </row>
    <row r="2137" spans="1:13" x14ac:dyDescent="0.4">
      <c r="A2137">
        <v>210000461</v>
      </c>
      <c r="B2137" t="s">
        <v>1560</v>
      </c>
      <c r="C2137" t="s">
        <v>6410</v>
      </c>
      <c r="D2137" t="s">
        <v>595</v>
      </c>
      <c r="F2137" t="s">
        <v>6424</v>
      </c>
      <c r="G2137" t="s">
        <v>595</v>
      </c>
      <c r="H2137" t="s">
        <v>6424</v>
      </c>
      <c r="I2137" t="s">
        <v>733</v>
      </c>
      <c r="J2137">
        <v>275541875.81818187</v>
      </c>
      <c r="K2137">
        <v>7.09</v>
      </c>
      <c r="L2137" s="1">
        <v>46730</v>
      </c>
      <c r="M2137" s="1">
        <v>45632</v>
      </c>
    </row>
    <row r="2138" spans="1:13" x14ac:dyDescent="0.4">
      <c r="A2138">
        <v>210000461</v>
      </c>
      <c r="B2138" t="s">
        <v>1560</v>
      </c>
      <c r="C2138" t="s">
        <v>6410</v>
      </c>
      <c r="D2138" t="s">
        <v>595</v>
      </c>
      <c r="F2138" t="s">
        <v>6425</v>
      </c>
      <c r="G2138" t="s">
        <v>595</v>
      </c>
      <c r="H2138" t="s">
        <v>6425</v>
      </c>
      <c r="I2138" t="s">
        <v>733</v>
      </c>
      <c r="J2138">
        <v>929777201.47878802</v>
      </c>
      <c r="K2138">
        <v>7.15</v>
      </c>
      <c r="L2138" s="1">
        <v>46304</v>
      </c>
      <c r="M2138" s="1">
        <v>43326</v>
      </c>
    </row>
    <row r="2139" spans="1:13" x14ac:dyDescent="0.4">
      <c r="A2139">
        <v>210000461</v>
      </c>
      <c r="B2139" t="s">
        <v>1560</v>
      </c>
      <c r="C2139" t="s">
        <v>6410</v>
      </c>
      <c r="D2139" t="s">
        <v>595</v>
      </c>
      <c r="F2139" t="s">
        <v>6426</v>
      </c>
      <c r="G2139" t="s">
        <v>595</v>
      </c>
      <c r="H2139" t="s">
        <v>6426</v>
      </c>
      <c r="I2139" t="s">
        <v>733</v>
      </c>
      <c r="J2139">
        <v>719941465.27878809</v>
      </c>
      <c r="K2139">
        <v>2.73</v>
      </c>
      <c r="L2139" s="1">
        <v>47765</v>
      </c>
      <c r="M2139" s="1">
        <v>45930</v>
      </c>
    </row>
    <row r="2140" spans="1:13" x14ac:dyDescent="0.4">
      <c r="A2140">
        <v>210000461</v>
      </c>
      <c r="B2140" t="s">
        <v>1560</v>
      </c>
      <c r="C2140" t="s">
        <v>6410</v>
      </c>
      <c r="D2140" t="s">
        <v>595</v>
      </c>
      <c r="F2140" t="s">
        <v>6427</v>
      </c>
      <c r="G2140" t="s">
        <v>595</v>
      </c>
      <c r="H2140" t="s">
        <v>6427</v>
      </c>
      <c r="I2140" t="s">
        <v>733</v>
      </c>
      <c r="J2140">
        <v>503747070.4060607</v>
      </c>
      <c r="K2140">
        <v>7.94</v>
      </c>
      <c r="L2140" s="1">
        <v>47217</v>
      </c>
      <c r="M2140" s="1">
        <v>45378</v>
      </c>
    </row>
    <row r="2141" spans="1:13" x14ac:dyDescent="0.4">
      <c r="A2141">
        <v>210000461</v>
      </c>
      <c r="B2141" t="s">
        <v>1560</v>
      </c>
      <c r="C2141" t="s">
        <v>6410</v>
      </c>
      <c r="D2141" t="s">
        <v>595</v>
      </c>
      <c r="F2141" t="s">
        <v>6428</v>
      </c>
      <c r="G2141" t="s">
        <v>595</v>
      </c>
      <c r="H2141" t="s">
        <v>6428</v>
      </c>
      <c r="I2141" t="s">
        <v>733</v>
      </c>
      <c r="J2141">
        <v>304509098.66060609</v>
      </c>
      <c r="K2141">
        <v>6</v>
      </c>
      <c r="L2141" s="1">
        <v>46427</v>
      </c>
      <c r="M2141" s="1">
        <v>43495</v>
      </c>
    </row>
    <row r="2142" spans="1:13" x14ac:dyDescent="0.4">
      <c r="A2142">
        <v>210000461</v>
      </c>
      <c r="B2142" t="s">
        <v>1560</v>
      </c>
      <c r="C2142" t="s">
        <v>6410</v>
      </c>
      <c r="D2142" t="s">
        <v>595</v>
      </c>
      <c r="F2142" t="s">
        <v>6429</v>
      </c>
      <c r="G2142" t="s">
        <v>595</v>
      </c>
      <c r="H2142" t="s">
        <v>6429</v>
      </c>
      <c r="I2142" t="s">
        <v>733</v>
      </c>
      <c r="J2142">
        <v>247987688.23636371</v>
      </c>
      <c r="K2142">
        <v>7.8900000000000006</v>
      </c>
      <c r="L2142" s="1">
        <v>47005</v>
      </c>
      <c r="M2142" s="1">
        <v>45163</v>
      </c>
    </row>
    <row r="2143" spans="1:13" x14ac:dyDescent="0.4">
      <c r="A2143">
        <v>210000461</v>
      </c>
      <c r="B2143" t="s">
        <v>1560</v>
      </c>
      <c r="C2143" t="s">
        <v>6410</v>
      </c>
      <c r="D2143" t="s">
        <v>595</v>
      </c>
      <c r="F2143" t="s">
        <v>6430</v>
      </c>
      <c r="G2143" t="s">
        <v>595</v>
      </c>
      <c r="H2143" t="s">
        <v>6430</v>
      </c>
      <c r="I2143" t="s">
        <v>733</v>
      </c>
      <c r="J2143">
        <v>361737026.71515161</v>
      </c>
      <c r="K2143">
        <v>7.74</v>
      </c>
      <c r="L2143" s="1">
        <v>46730</v>
      </c>
      <c r="M2143" s="1">
        <v>45618</v>
      </c>
    </row>
    <row r="2144" spans="1:13" x14ac:dyDescent="0.4">
      <c r="A2144">
        <v>210000461</v>
      </c>
      <c r="B2144" t="s">
        <v>1560</v>
      </c>
      <c r="C2144" t="s">
        <v>6410</v>
      </c>
      <c r="D2144" t="s">
        <v>595</v>
      </c>
      <c r="F2144" t="s">
        <v>6431</v>
      </c>
      <c r="G2144" t="s">
        <v>595</v>
      </c>
      <c r="H2144" t="s">
        <v>6431</v>
      </c>
      <c r="I2144" t="s">
        <v>733</v>
      </c>
      <c r="J2144">
        <v>274835358.18787879</v>
      </c>
      <c r="K2144">
        <v>6.99</v>
      </c>
      <c r="L2144" s="1">
        <v>46761</v>
      </c>
      <c r="M2144" s="1">
        <v>45644</v>
      </c>
    </row>
    <row r="2145" spans="1:13" x14ac:dyDescent="0.4">
      <c r="A2145">
        <v>210000461</v>
      </c>
      <c r="B2145" t="s">
        <v>1560</v>
      </c>
      <c r="C2145" t="s">
        <v>6410</v>
      </c>
      <c r="D2145" t="s">
        <v>595</v>
      </c>
      <c r="F2145" t="s">
        <v>6432</v>
      </c>
      <c r="G2145" t="s">
        <v>595</v>
      </c>
      <c r="H2145" t="s">
        <v>6432</v>
      </c>
      <c r="I2145" t="s">
        <v>733</v>
      </c>
      <c r="J2145">
        <v>2286291051.6606059</v>
      </c>
      <c r="K2145">
        <v>6.99</v>
      </c>
      <c r="L2145" s="1">
        <v>46844</v>
      </c>
      <c r="M2145" s="1">
        <v>44638</v>
      </c>
    </row>
    <row r="2146" spans="1:13" x14ac:dyDescent="0.4">
      <c r="A2146">
        <v>210000461</v>
      </c>
      <c r="B2146" t="s">
        <v>1560</v>
      </c>
      <c r="C2146" t="s">
        <v>6410</v>
      </c>
      <c r="D2146" t="s">
        <v>595</v>
      </c>
      <c r="F2146" t="s">
        <v>6433</v>
      </c>
      <c r="G2146" t="s">
        <v>595</v>
      </c>
      <c r="H2146" t="s">
        <v>6433</v>
      </c>
      <c r="I2146" t="s">
        <v>733</v>
      </c>
      <c r="J2146">
        <v>424617095.81212127</v>
      </c>
      <c r="K2146">
        <v>6.99</v>
      </c>
      <c r="L2146" s="1">
        <v>46455</v>
      </c>
      <c r="M2146" s="1">
        <v>44616</v>
      </c>
    </row>
    <row r="2147" spans="1:13" x14ac:dyDescent="0.4">
      <c r="A2147">
        <v>210000461</v>
      </c>
      <c r="B2147" t="s">
        <v>1560</v>
      </c>
      <c r="C2147" t="s">
        <v>6410</v>
      </c>
      <c r="D2147" t="s">
        <v>595</v>
      </c>
      <c r="F2147" t="s">
        <v>6434</v>
      </c>
      <c r="G2147" t="s">
        <v>595</v>
      </c>
      <c r="H2147" t="s">
        <v>6434</v>
      </c>
      <c r="I2147" t="s">
        <v>733</v>
      </c>
      <c r="J2147">
        <v>708637183.19393945</v>
      </c>
      <c r="K2147">
        <v>7.59</v>
      </c>
      <c r="L2147" s="1">
        <v>46304</v>
      </c>
      <c r="M2147" s="1">
        <v>44469</v>
      </c>
    </row>
    <row r="2148" spans="1:13" x14ac:dyDescent="0.4">
      <c r="A2148">
        <v>210000461</v>
      </c>
      <c r="B2148" t="s">
        <v>1560</v>
      </c>
      <c r="C2148" t="s">
        <v>6410</v>
      </c>
      <c r="D2148" t="s">
        <v>595</v>
      </c>
      <c r="F2148" t="s">
        <v>6435</v>
      </c>
      <c r="G2148" t="s">
        <v>595</v>
      </c>
      <c r="H2148" t="s">
        <v>6435</v>
      </c>
      <c r="I2148" t="s">
        <v>733</v>
      </c>
      <c r="J2148">
        <v>422497542.9212122</v>
      </c>
      <c r="K2148">
        <v>2.5</v>
      </c>
      <c r="L2148" s="1">
        <v>47765</v>
      </c>
      <c r="M2148" s="1">
        <v>45926</v>
      </c>
    </row>
    <row r="2149" spans="1:13" x14ac:dyDescent="0.4">
      <c r="A2149">
        <v>210000461</v>
      </c>
      <c r="B2149" t="s">
        <v>1560</v>
      </c>
      <c r="C2149" t="s">
        <v>6410</v>
      </c>
      <c r="D2149" t="s">
        <v>595</v>
      </c>
      <c r="F2149" t="s">
        <v>6436</v>
      </c>
      <c r="G2149" t="s">
        <v>595</v>
      </c>
      <c r="H2149" t="s">
        <v>6436</v>
      </c>
      <c r="I2149" t="s">
        <v>733</v>
      </c>
      <c r="J2149">
        <v>249400723.4969697</v>
      </c>
      <c r="K2149">
        <v>7.1400000000000006</v>
      </c>
      <c r="L2149" s="1">
        <v>46516</v>
      </c>
      <c r="M2149" s="1">
        <v>44316</v>
      </c>
    </row>
    <row r="2150" spans="1:13" x14ac:dyDescent="0.4">
      <c r="A2150">
        <v>210000461</v>
      </c>
      <c r="B2150" t="s">
        <v>1560</v>
      </c>
      <c r="C2150" t="s">
        <v>6410</v>
      </c>
      <c r="D2150" t="s">
        <v>595</v>
      </c>
      <c r="F2150" t="s">
        <v>6437</v>
      </c>
      <c r="G2150" t="s">
        <v>595</v>
      </c>
      <c r="H2150" t="s">
        <v>6437</v>
      </c>
      <c r="I2150" t="s">
        <v>733</v>
      </c>
      <c r="J2150">
        <v>920592472.28484869</v>
      </c>
      <c r="K2150">
        <v>7.09</v>
      </c>
      <c r="L2150" s="1">
        <v>47096</v>
      </c>
      <c r="M2150" s="1">
        <v>45271</v>
      </c>
    </row>
    <row r="2151" spans="1:13" x14ac:dyDescent="0.4">
      <c r="A2151">
        <v>210000461</v>
      </c>
      <c r="B2151" t="s">
        <v>1560</v>
      </c>
      <c r="C2151" t="s">
        <v>6410</v>
      </c>
      <c r="D2151" t="s">
        <v>595</v>
      </c>
      <c r="F2151" t="s">
        <v>6438</v>
      </c>
      <c r="G2151" t="s">
        <v>595</v>
      </c>
      <c r="H2151" t="s">
        <v>6438</v>
      </c>
      <c r="I2151" t="s">
        <v>733</v>
      </c>
      <c r="J2151">
        <v>930483719.10909104</v>
      </c>
      <c r="K2151">
        <v>7.24</v>
      </c>
      <c r="L2151" s="1">
        <v>46486</v>
      </c>
      <c r="M2151" s="1">
        <v>43818</v>
      </c>
    </row>
    <row r="2152" spans="1:13" x14ac:dyDescent="0.4">
      <c r="A2152">
        <v>210000461</v>
      </c>
      <c r="B2152" t="s">
        <v>1560</v>
      </c>
      <c r="C2152" t="s">
        <v>6410</v>
      </c>
      <c r="D2152" t="s">
        <v>595</v>
      </c>
      <c r="F2152" t="s">
        <v>6439</v>
      </c>
      <c r="G2152" t="s">
        <v>595</v>
      </c>
      <c r="H2152" t="s">
        <v>6439</v>
      </c>
      <c r="I2152" t="s">
        <v>733</v>
      </c>
      <c r="J2152">
        <v>1163634537.109091</v>
      </c>
      <c r="K2152">
        <v>6.54</v>
      </c>
      <c r="L2152" s="1">
        <v>46852</v>
      </c>
      <c r="M2152" s="1">
        <v>45764</v>
      </c>
    </row>
    <row r="2153" spans="1:13" x14ac:dyDescent="0.4">
      <c r="A2153">
        <v>210000461</v>
      </c>
      <c r="B2153" t="s">
        <v>1560</v>
      </c>
      <c r="C2153" t="s">
        <v>6410</v>
      </c>
      <c r="D2153" t="s">
        <v>595</v>
      </c>
      <c r="F2153" t="s">
        <v>6440</v>
      </c>
      <c r="G2153" t="s">
        <v>595</v>
      </c>
      <c r="H2153" t="s">
        <v>6440</v>
      </c>
      <c r="I2153" t="s">
        <v>733</v>
      </c>
      <c r="J2153">
        <v>557442410.30909097</v>
      </c>
      <c r="K2153">
        <v>7.34</v>
      </c>
      <c r="L2153" s="1">
        <v>47400</v>
      </c>
      <c r="M2153" s="1">
        <v>45562</v>
      </c>
    </row>
    <row r="2154" spans="1:13" x14ac:dyDescent="0.4">
      <c r="A2154">
        <v>210000461</v>
      </c>
      <c r="B2154" t="s">
        <v>1560</v>
      </c>
      <c r="C2154" t="s">
        <v>6410</v>
      </c>
      <c r="D2154" t="s">
        <v>595</v>
      </c>
      <c r="F2154" t="s">
        <v>6441</v>
      </c>
      <c r="G2154" t="s">
        <v>595</v>
      </c>
      <c r="H2154" t="s">
        <v>6441</v>
      </c>
      <c r="I2154" t="s">
        <v>733</v>
      </c>
      <c r="J2154">
        <v>320759004.15757579</v>
      </c>
      <c r="K2154">
        <v>7.24</v>
      </c>
      <c r="L2154" s="1">
        <v>46730</v>
      </c>
      <c r="M2154" s="1">
        <v>44519</v>
      </c>
    </row>
    <row r="2155" spans="1:13" x14ac:dyDescent="0.4">
      <c r="A2155">
        <v>210000461</v>
      </c>
      <c r="B2155" t="s">
        <v>1560</v>
      </c>
      <c r="C2155" t="s">
        <v>6410</v>
      </c>
      <c r="D2155" t="s">
        <v>595</v>
      </c>
      <c r="F2155" t="s">
        <v>6442</v>
      </c>
      <c r="G2155" t="s">
        <v>595</v>
      </c>
      <c r="H2155" t="s">
        <v>6442</v>
      </c>
      <c r="I2155" t="s">
        <v>733</v>
      </c>
      <c r="J2155">
        <v>1125482585.0727279</v>
      </c>
      <c r="K2155">
        <v>7.49</v>
      </c>
      <c r="L2155" s="1">
        <v>46943</v>
      </c>
      <c r="M2155" s="1">
        <v>45105</v>
      </c>
    </row>
    <row r="2156" spans="1:13" x14ac:dyDescent="0.4">
      <c r="A2156">
        <v>210000461</v>
      </c>
      <c r="B2156" t="s">
        <v>1560</v>
      </c>
      <c r="C2156" t="s">
        <v>6410</v>
      </c>
      <c r="D2156" t="s">
        <v>595</v>
      </c>
      <c r="F2156" t="s">
        <v>6443</v>
      </c>
      <c r="G2156" t="s">
        <v>595</v>
      </c>
      <c r="H2156" t="s">
        <v>6443</v>
      </c>
      <c r="I2156" t="s">
        <v>733</v>
      </c>
      <c r="J2156">
        <v>1812217721.727273</v>
      </c>
      <c r="K2156">
        <v>6.79</v>
      </c>
      <c r="L2156" s="1">
        <v>46852</v>
      </c>
      <c r="M2156" s="1">
        <v>45742</v>
      </c>
    </row>
    <row r="2157" spans="1:13" x14ac:dyDescent="0.4">
      <c r="A2157">
        <v>210000461</v>
      </c>
      <c r="B2157" t="s">
        <v>1560</v>
      </c>
      <c r="C2157" t="s">
        <v>6410</v>
      </c>
      <c r="D2157" t="s">
        <v>595</v>
      </c>
      <c r="F2157" t="s">
        <v>6444</v>
      </c>
      <c r="G2157" t="s">
        <v>595</v>
      </c>
      <c r="H2157" t="s">
        <v>6444</v>
      </c>
      <c r="I2157" t="s">
        <v>733</v>
      </c>
      <c r="J2157">
        <v>510812246.70909101</v>
      </c>
      <c r="K2157">
        <v>2.4</v>
      </c>
      <c r="L2157" s="1">
        <v>47735</v>
      </c>
      <c r="M2157" s="1">
        <v>45908</v>
      </c>
    </row>
    <row r="2158" spans="1:13" x14ac:dyDescent="0.4">
      <c r="A2158">
        <v>210000461</v>
      </c>
      <c r="B2158" t="s">
        <v>1560</v>
      </c>
      <c r="C2158" t="s">
        <v>6410</v>
      </c>
      <c r="D2158" t="s">
        <v>595</v>
      </c>
      <c r="F2158" t="s">
        <v>6445</v>
      </c>
      <c r="G2158" t="s">
        <v>595</v>
      </c>
      <c r="H2158" t="s">
        <v>6445</v>
      </c>
      <c r="I2158" t="s">
        <v>733</v>
      </c>
      <c r="J2158">
        <v>354671850.4121213</v>
      </c>
      <c r="K2158">
        <v>6.74</v>
      </c>
      <c r="L2158" s="1">
        <v>46669</v>
      </c>
      <c r="M2158" s="1">
        <v>45573</v>
      </c>
    </row>
    <row r="2159" spans="1:13" x14ac:dyDescent="0.4">
      <c r="A2159">
        <v>210000461</v>
      </c>
      <c r="B2159" t="s">
        <v>1560</v>
      </c>
      <c r="C2159" t="s">
        <v>6410</v>
      </c>
      <c r="D2159" t="s">
        <v>595</v>
      </c>
      <c r="F2159" t="s">
        <v>6446</v>
      </c>
      <c r="G2159" t="s">
        <v>595</v>
      </c>
      <c r="H2159" t="s">
        <v>6446</v>
      </c>
      <c r="I2159" t="s">
        <v>733</v>
      </c>
      <c r="J2159">
        <v>537659916.66060615</v>
      </c>
      <c r="K2159">
        <v>6.59</v>
      </c>
      <c r="L2159" s="1">
        <v>46882</v>
      </c>
      <c r="M2159" s="1">
        <v>45776</v>
      </c>
    </row>
    <row r="2160" spans="1:13" x14ac:dyDescent="0.4">
      <c r="A2160">
        <v>210000461</v>
      </c>
      <c r="B2160" t="s">
        <v>1560</v>
      </c>
      <c r="C2160" t="s">
        <v>6410</v>
      </c>
      <c r="D2160" t="s">
        <v>595</v>
      </c>
      <c r="F2160" t="s">
        <v>6447</v>
      </c>
      <c r="G2160" t="s">
        <v>595</v>
      </c>
      <c r="H2160" t="s">
        <v>6447</v>
      </c>
      <c r="I2160" t="s">
        <v>733</v>
      </c>
      <c r="J2160">
        <v>883147037.87878799</v>
      </c>
      <c r="K2160">
        <v>7.49</v>
      </c>
      <c r="L2160" s="1">
        <v>46608</v>
      </c>
      <c r="M2160" s="1">
        <v>44742</v>
      </c>
    </row>
    <row r="2161" spans="1:13" x14ac:dyDescent="0.4">
      <c r="A2161">
        <v>210000461</v>
      </c>
      <c r="B2161" t="s">
        <v>1560</v>
      </c>
      <c r="C2161" t="s">
        <v>6410</v>
      </c>
      <c r="D2161" t="s">
        <v>595</v>
      </c>
      <c r="F2161" t="s">
        <v>6448</v>
      </c>
      <c r="G2161" t="s">
        <v>595</v>
      </c>
      <c r="H2161" t="s">
        <v>6448</v>
      </c>
      <c r="I2161" t="s">
        <v>733</v>
      </c>
      <c r="J2161">
        <v>838636427.16969717</v>
      </c>
      <c r="K2161">
        <v>6.74</v>
      </c>
      <c r="L2161" s="1">
        <v>45939</v>
      </c>
      <c r="M2161" s="1">
        <v>43734</v>
      </c>
    </row>
    <row r="2162" spans="1:13" x14ac:dyDescent="0.4">
      <c r="A2162">
        <v>210000461</v>
      </c>
      <c r="B2162" t="s">
        <v>1560</v>
      </c>
      <c r="C2162" t="s">
        <v>6410</v>
      </c>
      <c r="D2162" t="s">
        <v>595</v>
      </c>
      <c r="F2162" t="s">
        <v>6449</v>
      </c>
      <c r="G2162" t="s">
        <v>595</v>
      </c>
      <c r="H2162" t="s">
        <v>6449</v>
      </c>
      <c r="I2162" t="s">
        <v>733</v>
      </c>
      <c r="J2162">
        <v>944614071.71515155</v>
      </c>
      <c r="K2162">
        <v>6.99</v>
      </c>
      <c r="L2162" s="1">
        <v>46913</v>
      </c>
      <c r="M2162" s="1">
        <v>45799</v>
      </c>
    </row>
    <row r="2163" spans="1:13" x14ac:dyDescent="0.4">
      <c r="A2163">
        <v>210000461</v>
      </c>
      <c r="B2163" t="s">
        <v>1560</v>
      </c>
      <c r="C2163" t="s">
        <v>6410</v>
      </c>
      <c r="D2163" t="s">
        <v>595</v>
      </c>
      <c r="F2163" t="s">
        <v>6450</v>
      </c>
      <c r="G2163" t="s">
        <v>595</v>
      </c>
      <c r="H2163" t="s">
        <v>6450</v>
      </c>
      <c r="I2163" t="s">
        <v>733</v>
      </c>
      <c r="J2163">
        <v>492442788.32121217</v>
      </c>
      <c r="K2163">
        <v>7.5</v>
      </c>
      <c r="L2163" s="1">
        <v>46516</v>
      </c>
      <c r="M2163" s="1">
        <v>44342</v>
      </c>
    </row>
    <row r="2164" spans="1:13" x14ac:dyDescent="0.4">
      <c r="A2164">
        <v>210000461</v>
      </c>
      <c r="B2164" t="s">
        <v>1560</v>
      </c>
      <c r="C2164" t="s">
        <v>6410</v>
      </c>
      <c r="D2164" t="s">
        <v>595</v>
      </c>
      <c r="F2164" t="s">
        <v>6451</v>
      </c>
      <c r="G2164" t="s">
        <v>595</v>
      </c>
      <c r="H2164" t="s">
        <v>6451</v>
      </c>
      <c r="I2164" t="s">
        <v>733</v>
      </c>
      <c r="J2164">
        <v>532007775.61818188</v>
      </c>
      <c r="K2164">
        <v>6.74</v>
      </c>
      <c r="L2164" s="1">
        <v>46761</v>
      </c>
      <c r="M2164" s="1">
        <v>45649</v>
      </c>
    </row>
    <row r="2165" spans="1:13" x14ac:dyDescent="0.4">
      <c r="A2165">
        <v>210000461</v>
      </c>
      <c r="B2165" t="s">
        <v>1560</v>
      </c>
      <c r="C2165" t="s">
        <v>6410</v>
      </c>
      <c r="D2165" t="s">
        <v>595</v>
      </c>
      <c r="F2165" t="s">
        <v>6452</v>
      </c>
      <c r="G2165" t="s">
        <v>595</v>
      </c>
      <c r="H2165" t="s">
        <v>6452</v>
      </c>
      <c r="I2165" t="s">
        <v>733</v>
      </c>
      <c r="J2165">
        <v>251520276.38787881</v>
      </c>
      <c r="K2165">
        <v>9.6000000000000014</v>
      </c>
      <c r="L2165" s="1">
        <v>46274</v>
      </c>
      <c r="M2165" s="1">
        <v>44441</v>
      </c>
    </row>
    <row r="2166" spans="1:13" x14ac:dyDescent="0.4">
      <c r="A2166">
        <v>210000461</v>
      </c>
      <c r="B2166" t="s">
        <v>1560</v>
      </c>
      <c r="C2166" t="s">
        <v>6410</v>
      </c>
      <c r="D2166" t="s">
        <v>595</v>
      </c>
      <c r="F2166" t="s">
        <v>6453</v>
      </c>
      <c r="G2166" t="s">
        <v>595</v>
      </c>
      <c r="H2166" t="s">
        <v>6453</v>
      </c>
      <c r="I2166" t="s">
        <v>733</v>
      </c>
      <c r="J2166">
        <v>1844011015.090909</v>
      </c>
      <c r="K2166">
        <v>8.49</v>
      </c>
      <c r="L2166" s="1">
        <v>46080</v>
      </c>
      <c r="M2166" s="1">
        <v>44635</v>
      </c>
    </row>
    <row r="2167" spans="1:13" x14ac:dyDescent="0.4">
      <c r="A2167">
        <v>210000461</v>
      </c>
      <c r="B2167" t="s">
        <v>1560</v>
      </c>
      <c r="C2167" t="s">
        <v>6410</v>
      </c>
      <c r="D2167" t="s">
        <v>595</v>
      </c>
      <c r="F2167" t="s">
        <v>6454</v>
      </c>
      <c r="G2167" t="s">
        <v>595</v>
      </c>
      <c r="H2167" t="s">
        <v>6454</v>
      </c>
      <c r="I2167" t="s">
        <v>733</v>
      </c>
      <c r="J2167">
        <v>2915798260.2606058</v>
      </c>
      <c r="K2167">
        <v>6.8900000000000006</v>
      </c>
      <c r="L2167" s="1">
        <v>46516</v>
      </c>
      <c r="M2167" s="1">
        <v>44686</v>
      </c>
    </row>
    <row r="2168" spans="1:13" x14ac:dyDescent="0.4">
      <c r="A2168">
        <v>210000461</v>
      </c>
      <c r="B2168" t="s">
        <v>1560</v>
      </c>
      <c r="C2168" t="s">
        <v>6410</v>
      </c>
      <c r="D2168" t="s">
        <v>595</v>
      </c>
      <c r="F2168" t="s">
        <v>6455</v>
      </c>
      <c r="G2168" t="s">
        <v>595</v>
      </c>
      <c r="H2168" t="s">
        <v>6455</v>
      </c>
      <c r="I2168" t="s">
        <v>733</v>
      </c>
      <c r="J2168">
        <v>278367946.33939397</v>
      </c>
      <c r="K2168">
        <v>7.29</v>
      </c>
      <c r="L2168" s="1">
        <v>46455</v>
      </c>
      <c r="M2168" s="1">
        <v>44614</v>
      </c>
    </row>
    <row r="2169" spans="1:13" x14ac:dyDescent="0.4">
      <c r="A2169">
        <v>210000461</v>
      </c>
      <c r="B2169" t="s">
        <v>1560</v>
      </c>
      <c r="C2169" t="s">
        <v>6410</v>
      </c>
      <c r="D2169" t="s">
        <v>595</v>
      </c>
      <c r="F2169" t="s">
        <v>6456</v>
      </c>
      <c r="G2169" t="s">
        <v>595</v>
      </c>
      <c r="H2169" t="s">
        <v>6456</v>
      </c>
      <c r="I2169" t="s">
        <v>733</v>
      </c>
      <c r="J2169">
        <v>507279658.55757582</v>
      </c>
      <c r="K2169">
        <v>6.85</v>
      </c>
      <c r="L2169" s="1">
        <v>46243</v>
      </c>
      <c r="M2169" s="1">
        <v>44411</v>
      </c>
    </row>
    <row r="2170" spans="1:13" x14ac:dyDescent="0.4">
      <c r="A2170">
        <v>210000461</v>
      </c>
      <c r="B2170" t="s">
        <v>1560</v>
      </c>
      <c r="C2170" t="s">
        <v>6410</v>
      </c>
      <c r="D2170" t="s">
        <v>595</v>
      </c>
      <c r="F2170" t="s">
        <v>6457</v>
      </c>
      <c r="G2170" t="s">
        <v>595</v>
      </c>
      <c r="H2170" t="s">
        <v>6457</v>
      </c>
      <c r="I2170" t="s">
        <v>733</v>
      </c>
      <c r="J2170">
        <v>1241351476.4424241</v>
      </c>
      <c r="K2170">
        <v>7.3900000000000006</v>
      </c>
      <c r="L2170" s="1">
        <v>46608</v>
      </c>
      <c r="M2170" s="1">
        <v>44769</v>
      </c>
    </row>
    <row r="2171" spans="1:13" x14ac:dyDescent="0.4">
      <c r="A2171">
        <v>210000461</v>
      </c>
      <c r="B2171" t="s">
        <v>1560</v>
      </c>
      <c r="C2171" t="s">
        <v>6410</v>
      </c>
      <c r="D2171" t="s">
        <v>595</v>
      </c>
      <c r="F2171" t="s">
        <v>6458</v>
      </c>
      <c r="G2171" t="s">
        <v>595</v>
      </c>
      <c r="H2171" t="s">
        <v>6458</v>
      </c>
      <c r="I2171" t="s">
        <v>733</v>
      </c>
      <c r="J2171">
        <v>1030102704.981818</v>
      </c>
      <c r="K2171">
        <v>7.6</v>
      </c>
      <c r="L2171" s="1">
        <v>46792</v>
      </c>
      <c r="M2171" s="1">
        <v>44965</v>
      </c>
    </row>
    <row r="2172" spans="1:13" x14ac:dyDescent="0.4">
      <c r="A2172">
        <v>210000461</v>
      </c>
      <c r="B2172" t="s">
        <v>1560</v>
      </c>
      <c r="C2172" t="s">
        <v>6410</v>
      </c>
      <c r="D2172" t="s">
        <v>595</v>
      </c>
      <c r="F2172" t="s">
        <v>6459</v>
      </c>
      <c r="G2172" t="s">
        <v>595</v>
      </c>
      <c r="H2172" t="s">
        <v>6459</v>
      </c>
      <c r="I2172" t="s">
        <v>733</v>
      </c>
      <c r="J2172">
        <v>365976132.49696982</v>
      </c>
      <c r="K2172">
        <v>6.94</v>
      </c>
      <c r="L2172" s="1">
        <v>47368</v>
      </c>
      <c r="M2172" s="1">
        <v>45469</v>
      </c>
    </row>
    <row r="2173" spans="1:13" x14ac:dyDescent="0.4">
      <c r="A2173">
        <v>210000461</v>
      </c>
      <c r="B2173" t="s">
        <v>1560</v>
      </c>
      <c r="C2173" t="s">
        <v>6410</v>
      </c>
      <c r="D2173" t="s">
        <v>595</v>
      </c>
      <c r="F2173" t="s">
        <v>6460</v>
      </c>
      <c r="G2173" t="s">
        <v>595</v>
      </c>
      <c r="H2173" t="s">
        <v>6460</v>
      </c>
      <c r="I2173" t="s">
        <v>733</v>
      </c>
      <c r="J2173">
        <v>1625697067.3272729</v>
      </c>
      <c r="K2173">
        <v>7.74</v>
      </c>
      <c r="L2173" s="1">
        <v>46792</v>
      </c>
      <c r="M2173" s="1">
        <v>44956</v>
      </c>
    </row>
    <row r="2174" spans="1:13" x14ac:dyDescent="0.4">
      <c r="A2174">
        <v>210000461</v>
      </c>
      <c r="B2174" t="s">
        <v>1560</v>
      </c>
      <c r="C2174" t="s">
        <v>6410</v>
      </c>
      <c r="D2174" t="s">
        <v>595</v>
      </c>
      <c r="F2174" t="s">
        <v>6461</v>
      </c>
      <c r="G2174" t="s">
        <v>595</v>
      </c>
      <c r="H2174" t="s">
        <v>6461</v>
      </c>
      <c r="I2174" t="s">
        <v>733</v>
      </c>
      <c r="J2174">
        <v>303096063.39999998</v>
      </c>
      <c r="K2174">
        <v>7.24</v>
      </c>
      <c r="L2174" s="1">
        <v>47370</v>
      </c>
      <c r="M2174" s="1">
        <v>45518</v>
      </c>
    </row>
    <row r="2175" spans="1:13" x14ac:dyDescent="0.4">
      <c r="A2175">
        <v>210000461</v>
      </c>
      <c r="B2175" t="s">
        <v>1560</v>
      </c>
      <c r="C2175" t="s">
        <v>6410</v>
      </c>
      <c r="D2175" t="s">
        <v>595</v>
      </c>
      <c r="F2175" t="s">
        <v>6462</v>
      </c>
      <c r="G2175" t="s">
        <v>595</v>
      </c>
      <c r="H2175" t="s">
        <v>6462</v>
      </c>
      <c r="I2175" t="s">
        <v>733</v>
      </c>
      <c r="J2175">
        <v>524942599.31515157</v>
      </c>
      <c r="K2175">
        <v>7.44</v>
      </c>
      <c r="L2175" s="1">
        <v>47127</v>
      </c>
      <c r="M2175" s="1">
        <v>45275</v>
      </c>
    </row>
    <row r="2176" spans="1:13" x14ac:dyDescent="0.4">
      <c r="A2176">
        <v>210000461</v>
      </c>
      <c r="B2176" t="s">
        <v>1560</v>
      </c>
      <c r="C2176" t="s">
        <v>6410</v>
      </c>
      <c r="D2176" t="s">
        <v>595</v>
      </c>
      <c r="F2176" t="s">
        <v>6463</v>
      </c>
      <c r="G2176" t="s">
        <v>595</v>
      </c>
      <c r="H2176" t="s">
        <v>6463</v>
      </c>
      <c r="I2176" t="s">
        <v>733</v>
      </c>
      <c r="J2176">
        <v>365976132.49696982</v>
      </c>
      <c r="K2176">
        <v>7.49</v>
      </c>
      <c r="L2176" s="1">
        <v>47035</v>
      </c>
      <c r="M2176" s="1">
        <v>45194</v>
      </c>
    </row>
    <row r="2177" spans="1:13" x14ac:dyDescent="0.4">
      <c r="A2177">
        <v>210000461</v>
      </c>
      <c r="B2177" t="s">
        <v>1560</v>
      </c>
      <c r="C2177" t="s">
        <v>6410</v>
      </c>
      <c r="D2177" t="s">
        <v>595</v>
      </c>
      <c r="F2177" t="s">
        <v>6464</v>
      </c>
      <c r="G2177" t="s">
        <v>595</v>
      </c>
      <c r="H2177" t="s">
        <v>6464</v>
      </c>
      <c r="I2177" t="s">
        <v>733</v>
      </c>
      <c r="J2177">
        <v>628800690.96969712</v>
      </c>
      <c r="K2177">
        <v>7.24</v>
      </c>
      <c r="L2177" s="1">
        <v>47005</v>
      </c>
      <c r="M2177" s="1">
        <v>45168</v>
      </c>
    </row>
    <row r="2178" spans="1:13" x14ac:dyDescent="0.4">
      <c r="A2178">
        <v>210000461</v>
      </c>
      <c r="B2178" t="s">
        <v>1560</v>
      </c>
      <c r="C2178" t="s">
        <v>6410</v>
      </c>
      <c r="D2178" t="s">
        <v>595</v>
      </c>
      <c r="F2178" t="s">
        <v>6465</v>
      </c>
      <c r="G2178" t="s">
        <v>595</v>
      </c>
      <c r="H2178" t="s">
        <v>6465</v>
      </c>
      <c r="I2178" t="s">
        <v>733</v>
      </c>
      <c r="J2178">
        <v>431682272.11515158</v>
      </c>
      <c r="K2178">
        <v>7.1</v>
      </c>
      <c r="L2178" s="1">
        <v>46335</v>
      </c>
      <c r="M2178" s="1">
        <v>44504</v>
      </c>
    </row>
    <row r="2179" spans="1:13" x14ac:dyDescent="0.4">
      <c r="A2179">
        <v>210000461</v>
      </c>
      <c r="B2179" t="s">
        <v>1560</v>
      </c>
      <c r="C2179" t="s">
        <v>6410</v>
      </c>
      <c r="D2179" t="s">
        <v>595</v>
      </c>
      <c r="F2179" t="s">
        <v>6466</v>
      </c>
      <c r="G2179" t="s">
        <v>595</v>
      </c>
      <c r="H2179" t="s">
        <v>6466</v>
      </c>
      <c r="I2179" t="s">
        <v>733</v>
      </c>
      <c r="J2179">
        <v>270596252.40606058</v>
      </c>
      <c r="K2179">
        <v>6.99</v>
      </c>
      <c r="L2179" s="1">
        <v>46730</v>
      </c>
      <c r="M2179" s="1">
        <v>45622</v>
      </c>
    </row>
    <row r="2180" spans="1:13" x14ac:dyDescent="0.4">
      <c r="A2180">
        <v>210000461</v>
      </c>
      <c r="B2180" t="s">
        <v>1560</v>
      </c>
      <c r="C2180" t="s">
        <v>6410</v>
      </c>
      <c r="D2180" t="s">
        <v>595</v>
      </c>
      <c r="F2180" t="s">
        <v>6467</v>
      </c>
      <c r="G2180" t="s">
        <v>595</v>
      </c>
      <c r="H2180" t="s">
        <v>6467</v>
      </c>
      <c r="I2180" t="s">
        <v>733</v>
      </c>
      <c r="J2180">
        <v>1176351854.454546</v>
      </c>
      <c r="K2180">
        <v>6.95</v>
      </c>
      <c r="L2180" s="1">
        <v>46304</v>
      </c>
      <c r="M2180" s="1">
        <v>44286</v>
      </c>
    </row>
    <row r="2181" spans="1:13" x14ac:dyDescent="0.4">
      <c r="A2181">
        <v>210000461</v>
      </c>
      <c r="B2181" t="s">
        <v>1560</v>
      </c>
      <c r="C2181" t="s">
        <v>6410</v>
      </c>
      <c r="D2181" t="s">
        <v>595</v>
      </c>
      <c r="F2181" t="s">
        <v>6468</v>
      </c>
      <c r="G2181" t="s">
        <v>595</v>
      </c>
      <c r="H2181" t="s">
        <v>6468</v>
      </c>
      <c r="I2181" t="s">
        <v>733</v>
      </c>
      <c r="J2181">
        <v>313693827.85454547</v>
      </c>
      <c r="K2181">
        <v>7.24</v>
      </c>
      <c r="L2181" s="1">
        <v>45951</v>
      </c>
      <c r="M2181" s="1">
        <v>44658</v>
      </c>
    </row>
    <row r="2182" spans="1:13" x14ac:dyDescent="0.4">
      <c r="A2182">
        <v>210000461</v>
      </c>
      <c r="B2182" t="s">
        <v>1560</v>
      </c>
      <c r="C2182" t="s">
        <v>6410</v>
      </c>
      <c r="D2182" t="s">
        <v>595</v>
      </c>
      <c r="F2182" t="s">
        <v>6469</v>
      </c>
      <c r="G2182" t="s">
        <v>595</v>
      </c>
      <c r="H2182" t="s">
        <v>6469</v>
      </c>
      <c r="I2182" t="s">
        <v>733</v>
      </c>
      <c r="J2182">
        <v>663420054.85454559</v>
      </c>
      <c r="K2182">
        <v>6.6400000000000006</v>
      </c>
      <c r="L2182" s="1">
        <v>46821</v>
      </c>
      <c r="M2182" s="1">
        <v>45723</v>
      </c>
    </row>
    <row r="2183" spans="1:13" x14ac:dyDescent="0.4">
      <c r="A2183">
        <v>210000525</v>
      </c>
      <c r="B2183" t="s">
        <v>1817</v>
      </c>
      <c r="C2183" t="s">
        <v>6470</v>
      </c>
      <c r="D2183" t="s">
        <v>595</v>
      </c>
      <c r="E2183" t="s">
        <v>6471</v>
      </c>
      <c r="F2183" t="s">
        <v>6472</v>
      </c>
      <c r="G2183" t="s">
        <v>595</v>
      </c>
      <c r="H2183" t="s">
        <v>6473</v>
      </c>
      <c r="I2183" t="s">
        <v>598</v>
      </c>
      <c r="J2183">
        <v>4650392865.4351397</v>
      </c>
      <c r="K2183">
        <v>4.9400000000000004</v>
      </c>
      <c r="L2183" t="s">
        <v>6474</v>
      </c>
      <c r="M2183" t="s">
        <v>6475</v>
      </c>
    </row>
    <row r="2184" spans="1:13" x14ac:dyDescent="0.4">
      <c r="A2184">
        <v>210000527</v>
      </c>
      <c r="B2184" t="s">
        <v>1686</v>
      </c>
      <c r="C2184" t="s">
        <v>6476</v>
      </c>
      <c r="D2184" t="s">
        <v>2775</v>
      </c>
      <c r="F2184" t="s">
        <v>6477</v>
      </c>
      <c r="G2184" t="s">
        <v>2775</v>
      </c>
      <c r="H2184" t="s">
        <v>6477</v>
      </c>
      <c r="I2184" t="s">
        <v>733</v>
      </c>
      <c r="J2184">
        <v>376291004.00323647</v>
      </c>
    </row>
    <row r="2185" spans="1:13" x14ac:dyDescent="0.4">
      <c r="A2185">
        <v>210000527</v>
      </c>
      <c r="B2185" t="s">
        <v>1686</v>
      </c>
      <c r="C2185" t="s">
        <v>6476</v>
      </c>
      <c r="D2185" t="s">
        <v>2775</v>
      </c>
      <c r="F2185" t="s">
        <v>6478</v>
      </c>
      <c r="G2185" t="s">
        <v>2775</v>
      </c>
      <c r="H2185" t="s">
        <v>6478</v>
      </c>
      <c r="I2185" t="s">
        <v>733</v>
      </c>
      <c r="J2185">
        <v>15902331043.767139</v>
      </c>
    </row>
    <row r="2186" spans="1:13" x14ac:dyDescent="0.4">
      <c r="A2186">
        <v>210000527</v>
      </c>
      <c r="B2186" t="s">
        <v>1686</v>
      </c>
      <c r="C2186" t="s">
        <v>6476</v>
      </c>
      <c r="D2186" t="s">
        <v>2775</v>
      </c>
      <c r="F2186" t="s">
        <v>6479</v>
      </c>
      <c r="G2186" t="s">
        <v>2775</v>
      </c>
      <c r="H2186" t="s">
        <v>6479</v>
      </c>
      <c r="I2186" t="s">
        <v>733</v>
      </c>
      <c r="J2186">
        <v>8591356982.4897366</v>
      </c>
    </row>
    <row r="2187" spans="1:13" x14ac:dyDescent="0.4">
      <c r="A2187">
        <v>210000527</v>
      </c>
      <c r="B2187" t="s">
        <v>1686</v>
      </c>
      <c r="C2187" t="s">
        <v>6476</v>
      </c>
      <c r="D2187" t="s">
        <v>2775</v>
      </c>
      <c r="F2187" t="s">
        <v>6480</v>
      </c>
      <c r="G2187" t="s">
        <v>2775</v>
      </c>
      <c r="H2187" t="s">
        <v>6480</v>
      </c>
      <c r="I2187" t="s">
        <v>733</v>
      </c>
      <c r="J2187">
        <v>6148570167.7228518</v>
      </c>
    </row>
    <row r="2188" spans="1:13" x14ac:dyDescent="0.4">
      <c r="A2188">
        <v>210000527</v>
      </c>
      <c r="B2188" t="s">
        <v>1686</v>
      </c>
      <c r="C2188" t="s">
        <v>6476</v>
      </c>
      <c r="D2188" t="s">
        <v>2775</v>
      </c>
      <c r="F2188" t="s">
        <v>6481</v>
      </c>
      <c r="G2188" t="s">
        <v>2775</v>
      </c>
      <c r="H2188" t="s">
        <v>6482</v>
      </c>
      <c r="I2188" t="s">
        <v>733</v>
      </c>
      <c r="J2188">
        <v>2794240128.7369051</v>
      </c>
    </row>
    <row r="2189" spans="1:13" x14ac:dyDescent="0.4">
      <c r="A2189">
        <v>210000527</v>
      </c>
      <c r="B2189" t="s">
        <v>1686</v>
      </c>
      <c r="C2189" t="s">
        <v>6476</v>
      </c>
      <c r="D2189" t="s">
        <v>2775</v>
      </c>
      <c r="F2189" t="s">
        <v>6483</v>
      </c>
      <c r="G2189" t="s">
        <v>2775</v>
      </c>
      <c r="H2189" t="s">
        <v>6483</v>
      </c>
      <c r="I2189" t="s">
        <v>733</v>
      </c>
      <c r="J2189">
        <v>9557543124.7818756</v>
      </c>
    </row>
    <row r="2190" spans="1:13" x14ac:dyDescent="0.4">
      <c r="A2190">
        <v>210000527</v>
      </c>
      <c r="B2190" t="s">
        <v>1686</v>
      </c>
      <c r="C2190" t="s">
        <v>6476</v>
      </c>
      <c r="D2190" t="s">
        <v>2775</v>
      </c>
      <c r="F2190" t="s">
        <v>6484</v>
      </c>
      <c r="G2190" t="s">
        <v>2775</v>
      </c>
      <c r="H2190" t="s">
        <v>6484</v>
      </c>
      <c r="I2190" t="s">
        <v>733</v>
      </c>
      <c r="J2190">
        <v>3679703778.4210892</v>
      </c>
    </row>
    <row r="2191" spans="1:13" x14ac:dyDescent="0.4">
      <c r="A2191">
        <v>210000527</v>
      </c>
      <c r="B2191" t="s">
        <v>1686</v>
      </c>
      <c r="C2191" t="s">
        <v>6476</v>
      </c>
      <c r="D2191" t="s">
        <v>2775</v>
      </c>
      <c r="F2191" t="s">
        <v>6485</v>
      </c>
      <c r="G2191" t="s">
        <v>2775</v>
      </c>
      <c r="H2191" t="s">
        <v>6485</v>
      </c>
      <c r="I2191" t="s">
        <v>733</v>
      </c>
      <c r="J2191">
        <v>9450741057.6390438</v>
      </c>
    </row>
    <row r="2192" spans="1:13" x14ac:dyDescent="0.4">
      <c r="A2192">
        <v>210000527</v>
      </c>
      <c r="B2192" t="s">
        <v>1686</v>
      </c>
      <c r="C2192" t="s">
        <v>6476</v>
      </c>
      <c r="D2192" t="s">
        <v>2775</v>
      </c>
      <c r="F2192" t="s">
        <v>6486</v>
      </c>
      <c r="G2192" t="s">
        <v>2775</v>
      </c>
      <c r="H2192" t="s">
        <v>6486</v>
      </c>
      <c r="I2192" t="s">
        <v>733</v>
      </c>
      <c r="J2192">
        <v>8603775827.5063457</v>
      </c>
    </row>
    <row r="2193" spans="1:13" x14ac:dyDescent="0.4">
      <c r="A2193">
        <v>210000527</v>
      </c>
      <c r="B2193" t="s">
        <v>1686</v>
      </c>
      <c r="C2193" t="s">
        <v>6476</v>
      </c>
      <c r="D2193" t="s">
        <v>2775</v>
      </c>
      <c r="F2193" t="s">
        <v>6487</v>
      </c>
      <c r="G2193" t="s">
        <v>2775</v>
      </c>
      <c r="H2193" t="s">
        <v>6487</v>
      </c>
      <c r="I2193" t="s">
        <v>733</v>
      </c>
      <c r="J2193">
        <v>7800276554.931778</v>
      </c>
    </row>
    <row r="2194" spans="1:13" x14ac:dyDescent="0.4">
      <c r="A2194">
        <v>210000538</v>
      </c>
      <c r="B2194" t="s">
        <v>1792</v>
      </c>
      <c r="C2194" t="s">
        <v>6488</v>
      </c>
      <c r="D2194" t="s">
        <v>595</v>
      </c>
      <c r="E2194" t="s">
        <v>6489</v>
      </c>
      <c r="F2194" t="s">
        <v>6490</v>
      </c>
      <c r="G2194" t="s">
        <v>595</v>
      </c>
      <c r="H2194" t="s">
        <v>6491</v>
      </c>
      <c r="I2194" t="s">
        <v>733</v>
      </c>
      <c r="J2194">
        <v>14242613598.1036</v>
      </c>
      <c r="K2194">
        <v>7.6074000000000002</v>
      </c>
      <c r="L2194" t="s">
        <v>3329</v>
      </c>
      <c r="M2194" t="s">
        <v>6492</v>
      </c>
    </row>
    <row r="2195" spans="1:13" x14ac:dyDescent="0.4">
      <c r="A2195">
        <v>210000538</v>
      </c>
      <c r="B2195" t="s">
        <v>1792</v>
      </c>
      <c r="C2195" t="s">
        <v>6488</v>
      </c>
      <c r="D2195" t="s">
        <v>595</v>
      </c>
      <c r="E2195" t="s">
        <v>6493</v>
      </c>
      <c r="F2195" t="s">
        <v>6494</v>
      </c>
      <c r="G2195" t="s">
        <v>595</v>
      </c>
      <c r="H2195" t="s">
        <v>6495</v>
      </c>
      <c r="I2195" t="s">
        <v>733</v>
      </c>
      <c r="J2195">
        <v>5363598853.8704996</v>
      </c>
      <c r="K2195">
        <v>9.5015000000000001</v>
      </c>
      <c r="L2195" t="s">
        <v>6496</v>
      </c>
      <c r="M2195" t="s">
        <v>6497</v>
      </c>
    </row>
    <row r="2196" spans="1:13" x14ac:dyDescent="0.4">
      <c r="A2196">
        <v>210000538</v>
      </c>
      <c r="B2196" t="s">
        <v>1792</v>
      </c>
      <c r="C2196" t="s">
        <v>6488</v>
      </c>
      <c r="D2196" t="s">
        <v>595</v>
      </c>
      <c r="E2196" t="s">
        <v>6498</v>
      </c>
      <c r="F2196" t="s">
        <v>6499</v>
      </c>
      <c r="G2196" t="s">
        <v>595</v>
      </c>
      <c r="H2196" t="s">
        <v>6500</v>
      </c>
      <c r="I2196" t="s">
        <v>733</v>
      </c>
      <c r="J2196">
        <v>6082322500.7791004</v>
      </c>
      <c r="K2196">
        <v>8.5302000000000007</v>
      </c>
      <c r="L2196" t="s">
        <v>6501</v>
      </c>
      <c r="M2196" t="s">
        <v>6502</v>
      </c>
    </row>
    <row r="2197" spans="1:13" x14ac:dyDescent="0.4">
      <c r="A2197">
        <v>210000538</v>
      </c>
      <c r="B2197" t="s">
        <v>1792</v>
      </c>
      <c r="C2197" t="s">
        <v>6488</v>
      </c>
      <c r="D2197" t="s">
        <v>595</v>
      </c>
      <c r="E2197" t="s">
        <v>6503</v>
      </c>
      <c r="F2197" t="s">
        <v>6504</v>
      </c>
      <c r="G2197" t="s">
        <v>595</v>
      </c>
      <c r="H2197" t="s">
        <v>6500</v>
      </c>
      <c r="I2197" t="s">
        <v>733</v>
      </c>
      <c r="J2197">
        <v>4387646072.8506498</v>
      </c>
      <c r="K2197">
        <v>8.5839999999999996</v>
      </c>
      <c r="L2197" t="s">
        <v>6501</v>
      </c>
      <c r="M2197" t="s">
        <v>6502</v>
      </c>
    </row>
    <row r="2198" spans="1:13" x14ac:dyDescent="0.4">
      <c r="A2198">
        <v>210000538</v>
      </c>
      <c r="B2198" t="s">
        <v>1792</v>
      </c>
      <c r="C2198" t="s">
        <v>6488</v>
      </c>
      <c r="D2198" t="s">
        <v>595</v>
      </c>
      <c r="E2198" t="s">
        <v>6505</v>
      </c>
      <c r="F2198" t="s">
        <v>6506</v>
      </c>
      <c r="G2198" t="s">
        <v>595</v>
      </c>
      <c r="H2198" t="s">
        <v>6507</v>
      </c>
      <c r="I2198" t="s">
        <v>961</v>
      </c>
      <c r="J2198">
        <v>1467823829.1608</v>
      </c>
      <c r="K2198">
        <v>12.4621</v>
      </c>
      <c r="L2198" t="s">
        <v>6508</v>
      </c>
      <c r="M2198" t="s">
        <v>6509</v>
      </c>
    </row>
    <row r="2199" spans="1:13" x14ac:dyDescent="0.4">
      <c r="A2199">
        <v>210000538</v>
      </c>
      <c r="B2199" t="s">
        <v>1792</v>
      </c>
      <c r="C2199" t="s">
        <v>6488</v>
      </c>
      <c r="D2199" t="s">
        <v>2775</v>
      </c>
      <c r="F2199" t="s">
        <v>6510</v>
      </c>
      <c r="G2199" t="s">
        <v>2775</v>
      </c>
      <c r="H2199" t="s">
        <v>6510</v>
      </c>
      <c r="I2199" t="s">
        <v>733</v>
      </c>
      <c r="J2199">
        <v>6944717675.0464497</v>
      </c>
    </row>
    <row r="2200" spans="1:13" x14ac:dyDescent="0.4">
      <c r="A2200">
        <v>210000538</v>
      </c>
      <c r="B2200" t="s">
        <v>1792</v>
      </c>
      <c r="C2200" t="s">
        <v>6488</v>
      </c>
      <c r="D2200" t="s">
        <v>2775</v>
      </c>
      <c r="F2200" t="s">
        <v>6511</v>
      </c>
      <c r="G2200" t="s">
        <v>2775</v>
      </c>
      <c r="H2200" t="s">
        <v>6511</v>
      </c>
      <c r="I2200" t="s">
        <v>853</v>
      </c>
      <c r="J2200">
        <v>4839609456.1087503</v>
      </c>
    </row>
    <row r="2201" spans="1:13" x14ac:dyDescent="0.4">
      <c r="A2201">
        <v>210000538</v>
      </c>
      <c r="B2201" t="s">
        <v>1792</v>
      </c>
      <c r="C2201" t="s">
        <v>6488</v>
      </c>
      <c r="D2201" t="s">
        <v>2775</v>
      </c>
      <c r="F2201" t="s">
        <v>6512</v>
      </c>
      <c r="G2201" t="s">
        <v>2775</v>
      </c>
      <c r="H2201" t="s">
        <v>6512</v>
      </c>
      <c r="I2201" t="s">
        <v>733</v>
      </c>
      <c r="J2201">
        <v>10969837909.9426</v>
      </c>
    </row>
    <row r="2202" spans="1:13" x14ac:dyDescent="0.4">
      <c r="A2202">
        <v>210000538</v>
      </c>
      <c r="B2202" t="s">
        <v>1792</v>
      </c>
      <c r="C2202" t="s">
        <v>6488</v>
      </c>
      <c r="D2202" t="s">
        <v>2775</v>
      </c>
      <c r="F2202" t="s">
        <v>5509</v>
      </c>
      <c r="G2202" t="s">
        <v>2775</v>
      </c>
      <c r="H2202" t="s">
        <v>5509</v>
      </c>
      <c r="I2202" t="s">
        <v>733</v>
      </c>
      <c r="J2202">
        <v>8152596539.3233995</v>
      </c>
    </row>
    <row r="2203" spans="1:13" x14ac:dyDescent="0.4">
      <c r="A2203">
        <v>210000538</v>
      </c>
      <c r="B2203" t="s">
        <v>1792</v>
      </c>
      <c r="C2203" t="s">
        <v>6488</v>
      </c>
      <c r="D2203" t="s">
        <v>2775</v>
      </c>
      <c r="F2203" t="s">
        <v>6513</v>
      </c>
      <c r="G2203" t="s">
        <v>2775</v>
      </c>
      <c r="H2203" t="s">
        <v>6513</v>
      </c>
      <c r="I2203" t="s">
        <v>733</v>
      </c>
      <c r="J2203">
        <v>3222738771.5633998</v>
      </c>
    </row>
    <row r="2204" spans="1:13" x14ac:dyDescent="0.4">
      <c r="A2204">
        <v>210000538</v>
      </c>
      <c r="B2204" t="s">
        <v>1792</v>
      </c>
      <c r="C2204" t="s">
        <v>6488</v>
      </c>
      <c r="D2204" t="s">
        <v>2775</v>
      </c>
      <c r="F2204" t="s">
        <v>6514</v>
      </c>
      <c r="G2204" t="s">
        <v>2775</v>
      </c>
      <c r="H2204" t="s">
        <v>6514</v>
      </c>
      <c r="I2204" t="s">
        <v>853</v>
      </c>
      <c r="J2204">
        <v>14018509427.934299</v>
      </c>
    </row>
    <row r="2205" spans="1:13" x14ac:dyDescent="0.4">
      <c r="A2205">
        <v>210000538</v>
      </c>
      <c r="B2205" t="s">
        <v>1792</v>
      </c>
      <c r="C2205" t="s">
        <v>6488</v>
      </c>
      <c r="D2205" t="s">
        <v>2775</v>
      </c>
      <c r="F2205" t="s">
        <v>5611</v>
      </c>
      <c r="G2205" t="s">
        <v>2775</v>
      </c>
      <c r="H2205" t="s">
        <v>5611</v>
      </c>
      <c r="I2205" t="s">
        <v>733</v>
      </c>
      <c r="J2205">
        <v>9146368894.2569008</v>
      </c>
    </row>
    <row r="2206" spans="1:13" x14ac:dyDescent="0.4">
      <c r="A2206">
        <v>210000538</v>
      </c>
      <c r="B2206" t="s">
        <v>1792</v>
      </c>
      <c r="C2206" t="s">
        <v>6488</v>
      </c>
      <c r="D2206" t="s">
        <v>2775</v>
      </c>
      <c r="F2206" t="s">
        <v>6515</v>
      </c>
      <c r="G2206" t="s">
        <v>2775</v>
      </c>
      <c r="H2206" t="s">
        <v>6516</v>
      </c>
      <c r="I2206" t="s">
        <v>961</v>
      </c>
      <c r="J2206">
        <v>2201735739.2409</v>
      </c>
    </row>
    <row r="2207" spans="1:13" x14ac:dyDescent="0.4">
      <c r="A2207">
        <v>210000556</v>
      </c>
      <c r="B2207" t="s">
        <v>1824</v>
      </c>
      <c r="C2207" t="s">
        <v>6517</v>
      </c>
      <c r="D2207" t="s">
        <v>2775</v>
      </c>
      <c r="F2207" t="s">
        <v>6518</v>
      </c>
      <c r="G2207" t="s">
        <v>2775</v>
      </c>
      <c r="H2207" t="s">
        <v>6518</v>
      </c>
      <c r="I2207" t="s">
        <v>733</v>
      </c>
      <c r="J2207">
        <v>4580591121.8196926</v>
      </c>
    </row>
    <row r="2208" spans="1:13" x14ac:dyDescent="0.4">
      <c r="A2208">
        <v>210000556</v>
      </c>
      <c r="B2208" t="s">
        <v>1824</v>
      </c>
      <c r="C2208" t="s">
        <v>6517</v>
      </c>
      <c r="D2208" t="s">
        <v>2775</v>
      </c>
      <c r="F2208" t="s">
        <v>6519</v>
      </c>
      <c r="G2208" t="s">
        <v>2775</v>
      </c>
      <c r="H2208" t="s">
        <v>6519</v>
      </c>
      <c r="I2208" t="s">
        <v>733</v>
      </c>
      <c r="J2208">
        <v>1236927825.075527</v>
      </c>
    </row>
    <row r="2209" spans="1:10" x14ac:dyDescent="0.4">
      <c r="A2209">
        <v>210000556</v>
      </c>
      <c r="B2209" t="s">
        <v>1824</v>
      </c>
      <c r="C2209" t="s">
        <v>6517</v>
      </c>
      <c r="D2209" t="s">
        <v>2775</v>
      </c>
      <c r="F2209" t="s">
        <v>4490</v>
      </c>
      <c r="G2209" t="s">
        <v>2775</v>
      </c>
      <c r="H2209" t="s">
        <v>4490</v>
      </c>
      <c r="I2209" t="s">
        <v>733</v>
      </c>
      <c r="J2209">
        <v>5120315743.0926476</v>
      </c>
    </row>
    <row r="2210" spans="1:10" x14ac:dyDescent="0.4">
      <c r="A2210">
        <v>210000556</v>
      </c>
      <c r="B2210" t="s">
        <v>1824</v>
      </c>
      <c r="C2210" t="s">
        <v>6517</v>
      </c>
      <c r="D2210" t="s">
        <v>2775</v>
      </c>
      <c r="F2210" t="s">
        <v>6520</v>
      </c>
      <c r="G2210" t="s">
        <v>2775</v>
      </c>
      <c r="H2210" t="s">
        <v>6520</v>
      </c>
      <c r="I2210" t="s">
        <v>733</v>
      </c>
      <c r="J2210">
        <v>0</v>
      </c>
    </row>
    <row r="2211" spans="1:10" x14ac:dyDescent="0.4">
      <c r="A2211">
        <v>210000556</v>
      </c>
      <c r="B2211" t="s">
        <v>1824</v>
      </c>
      <c r="C2211" t="s">
        <v>6517</v>
      </c>
      <c r="D2211" t="s">
        <v>2775</v>
      </c>
      <c r="F2211" t="s">
        <v>6521</v>
      </c>
      <c r="G2211" t="s">
        <v>2775</v>
      </c>
      <c r="H2211" t="s">
        <v>6521</v>
      </c>
      <c r="I2211" t="s">
        <v>733</v>
      </c>
      <c r="J2211">
        <v>1484313390.0906329</v>
      </c>
    </row>
    <row r="2212" spans="1:10" x14ac:dyDescent="0.4">
      <c r="A2212">
        <v>210000556</v>
      </c>
      <c r="B2212" t="s">
        <v>1824</v>
      </c>
      <c r="C2212" t="s">
        <v>6517</v>
      </c>
      <c r="D2212" t="s">
        <v>2775</v>
      </c>
      <c r="F2212" t="s">
        <v>6522</v>
      </c>
      <c r="G2212" t="s">
        <v>2775</v>
      </c>
      <c r="H2212" t="s">
        <v>6522</v>
      </c>
      <c r="I2212" t="s">
        <v>733</v>
      </c>
      <c r="J2212">
        <v>1855391737.613291</v>
      </c>
    </row>
    <row r="2213" spans="1:10" x14ac:dyDescent="0.4">
      <c r="A2213">
        <v>210000556</v>
      </c>
      <c r="B2213" t="s">
        <v>1824</v>
      </c>
      <c r="C2213" t="s">
        <v>6517</v>
      </c>
      <c r="D2213" t="s">
        <v>2775</v>
      </c>
      <c r="F2213" t="s">
        <v>6523</v>
      </c>
      <c r="G2213" t="s">
        <v>2775</v>
      </c>
      <c r="H2213" t="s">
        <v>6523</v>
      </c>
      <c r="I2213" t="s">
        <v>733</v>
      </c>
      <c r="J2213">
        <v>1643346967.600343</v>
      </c>
    </row>
    <row r="2214" spans="1:10" x14ac:dyDescent="0.4">
      <c r="A2214">
        <v>210000556</v>
      </c>
      <c r="B2214" t="s">
        <v>1824</v>
      </c>
      <c r="C2214" t="s">
        <v>6517</v>
      </c>
      <c r="D2214" t="s">
        <v>2775</v>
      </c>
      <c r="F2214" t="s">
        <v>6524</v>
      </c>
      <c r="G2214" t="s">
        <v>2775</v>
      </c>
      <c r="H2214" t="s">
        <v>6524</v>
      </c>
      <c r="I2214" t="s">
        <v>733</v>
      </c>
      <c r="J2214">
        <v>282726360.01726341</v>
      </c>
    </row>
    <row r="2215" spans="1:10" x14ac:dyDescent="0.4">
      <c r="A2215">
        <v>210000556</v>
      </c>
      <c r="B2215" t="s">
        <v>1824</v>
      </c>
      <c r="C2215" t="s">
        <v>6517</v>
      </c>
      <c r="D2215" t="s">
        <v>2775</v>
      </c>
      <c r="F2215" t="s">
        <v>6525</v>
      </c>
      <c r="G2215" t="s">
        <v>2775</v>
      </c>
      <c r="H2215" t="s">
        <v>6525</v>
      </c>
      <c r="I2215" t="s">
        <v>733</v>
      </c>
      <c r="J2215">
        <v>1413631800.0863171</v>
      </c>
    </row>
    <row r="2216" spans="1:10" x14ac:dyDescent="0.4">
      <c r="A2216">
        <v>210000556</v>
      </c>
      <c r="B2216" t="s">
        <v>1824</v>
      </c>
      <c r="C2216" t="s">
        <v>6517</v>
      </c>
      <c r="D2216" t="s">
        <v>2775</v>
      </c>
      <c r="F2216" t="s">
        <v>6526</v>
      </c>
      <c r="G2216" t="s">
        <v>2775</v>
      </c>
      <c r="H2216" t="s">
        <v>6526</v>
      </c>
      <c r="I2216" t="s">
        <v>733</v>
      </c>
      <c r="J2216">
        <v>1826270922.531513</v>
      </c>
    </row>
    <row r="2217" spans="1:10" x14ac:dyDescent="0.4">
      <c r="A2217">
        <v>210000556</v>
      </c>
      <c r="B2217" t="s">
        <v>1824</v>
      </c>
      <c r="C2217" t="s">
        <v>6517</v>
      </c>
      <c r="D2217" t="s">
        <v>2775</v>
      </c>
      <c r="F2217" t="s">
        <v>6527</v>
      </c>
      <c r="G2217" t="s">
        <v>2775</v>
      </c>
      <c r="H2217" t="s">
        <v>6527</v>
      </c>
      <c r="I2217" t="s">
        <v>733</v>
      </c>
      <c r="J2217">
        <v>1155149225.4405341</v>
      </c>
    </row>
    <row r="2218" spans="1:10" x14ac:dyDescent="0.4">
      <c r="A2218">
        <v>210000556</v>
      </c>
      <c r="B2218" t="s">
        <v>1824</v>
      </c>
      <c r="C2218" t="s">
        <v>6517</v>
      </c>
      <c r="D2218" t="s">
        <v>2775</v>
      </c>
      <c r="F2218" t="s">
        <v>6528</v>
      </c>
      <c r="G2218" t="s">
        <v>2775</v>
      </c>
      <c r="H2218" t="s">
        <v>6528</v>
      </c>
      <c r="I2218" t="s">
        <v>733</v>
      </c>
      <c r="J2218">
        <v>237136734.46447971</v>
      </c>
    </row>
    <row r="2219" spans="1:10" x14ac:dyDescent="0.4">
      <c r="A2219">
        <v>210000556</v>
      </c>
      <c r="B2219" t="s">
        <v>1824</v>
      </c>
      <c r="C2219" t="s">
        <v>6517</v>
      </c>
      <c r="D2219" t="s">
        <v>2775</v>
      </c>
      <c r="F2219" t="s">
        <v>6529</v>
      </c>
      <c r="G2219" t="s">
        <v>2775</v>
      </c>
      <c r="H2219" t="s">
        <v>6529</v>
      </c>
      <c r="I2219" t="s">
        <v>733</v>
      </c>
      <c r="J2219">
        <v>1360125836.4530499</v>
      </c>
    </row>
    <row r="2220" spans="1:10" x14ac:dyDescent="0.4">
      <c r="A2220">
        <v>210000556</v>
      </c>
      <c r="B2220" t="s">
        <v>1824</v>
      </c>
      <c r="C2220" t="s">
        <v>6517</v>
      </c>
      <c r="D2220" t="s">
        <v>2775</v>
      </c>
      <c r="F2220" t="s">
        <v>6530</v>
      </c>
      <c r="G2220" t="s">
        <v>2775</v>
      </c>
      <c r="H2220" t="s">
        <v>6530</v>
      </c>
      <c r="I2220" t="s">
        <v>733</v>
      </c>
      <c r="J2220">
        <v>151894736.91927469</v>
      </c>
    </row>
    <row r="2221" spans="1:10" x14ac:dyDescent="0.4">
      <c r="A2221">
        <v>210000556</v>
      </c>
      <c r="B2221" t="s">
        <v>1824</v>
      </c>
      <c r="C2221" t="s">
        <v>6517</v>
      </c>
      <c r="D2221" t="s">
        <v>2775</v>
      </c>
      <c r="F2221" t="s">
        <v>6531</v>
      </c>
      <c r="G2221" t="s">
        <v>2775</v>
      </c>
      <c r="H2221" t="s">
        <v>6531</v>
      </c>
      <c r="I2221" t="s">
        <v>733</v>
      </c>
      <c r="J2221">
        <v>1818001176.501008</v>
      </c>
    </row>
    <row r="2222" spans="1:10" x14ac:dyDescent="0.4">
      <c r="A2222">
        <v>210000556</v>
      </c>
      <c r="B2222" t="s">
        <v>1824</v>
      </c>
      <c r="C2222" t="s">
        <v>6517</v>
      </c>
      <c r="D2222" t="s">
        <v>2775</v>
      </c>
      <c r="F2222" t="s">
        <v>6532</v>
      </c>
      <c r="G2222" t="s">
        <v>2775</v>
      </c>
      <c r="H2222" t="s">
        <v>6532</v>
      </c>
      <c r="I2222" t="s">
        <v>733</v>
      </c>
      <c r="J2222">
        <v>1543615244.104254</v>
      </c>
    </row>
    <row r="2223" spans="1:10" x14ac:dyDescent="0.4">
      <c r="A2223">
        <v>210000556</v>
      </c>
      <c r="B2223" t="s">
        <v>1824</v>
      </c>
      <c r="C2223" t="s">
        <v>6517</v>
      </c>
      <c r="D2223" t="s">
        <v>2775</v>
      </c>
      <c r="F2223" t="s">
        <v>6533</v>
      </c>
      <c r="G2223" t="s">
        <v>2775</v>
      </c>
      <c r="H2223" t="s">
        <v>6533</v>
      </c>
      <c r="I2223" t="s">
        <v>733</v>
      </c>
      <c r="J2223">
        <v>1314324166.1302531</v>
      </c>
    </row>
    <row r="2224" spans="1:10" x14ac:dyDescent="0.4">
      <c r="A2224">
        <v>210000556</v>
      </c>
      <c r="B2224" t="s">
        <v>1824</v>
      </c>
      <c r="C2224" t="s">
        <v>6517</v>
      </c>
      <c r="D2224" t="s">
        <v>2775</v>
      </c>
      <c r="F2224" t="s">
        <v>6534</v>
      </c>
      <c r="G2224" t="s">
        <v>2775</v>
      </c>
      <c r="H2224" t="s">
        <v>6534</v>
      </c>
      <c r="I2224" t="s">
        <v>733</v>
      </c>
      <c r="J2224">
        <v>282726360.01726341</v>
      </c>
    </row>
    <row r="2225" spans="1:13" x14ac:dyDescent="0.4">
      <c r="A2225">
        <v>210000556</v>
      </c>
      <c r="B2225" t="s">
        <v>1824</v>
      </c>
      <c r="C2225" t="s">
        <v>6517</v>
      </c>
      <c r="D2225" t="s">
        <v>2775</v>
      </c>
      <c r="F2225" t="s">
        <v>4495</v>
      </c>
      <c r="G2225" t="s">
        <v>2775</v>
      </c>
      <c r="H2225" t="s">
        <v>4495</v>
      </c>
      <c r="I2225" t="s">
        <v>733</v>
      </c>
      <c r="J2225">
        <v>1124968186.5086911</v>
      </c>
    </row>
    <row r="2226" spans="1:13" x14ac:dyDescent="0.4">
      <c r="A2226">
        <v>210000556</v>
      </c>
      <c r="B2226" t="s">
        <v>1824</v>
      </c>
      <c r="C2226" t="s">
        <v>6517</v>
      </c>
      <c r="D2226" t="s">
        <v>2775</v>
      </c>
      <c r="F2226" t="s">
        <v>6535</v>
      </c>
      <c r="G2226" t="s">
        <v>2775</v>
      </c>
      <c r="H2226" t="s">
        <v>6535</v>
      </c>
      <c r="I2226" t="s">
        <v>733</v>
      </c>
      <c r="J2226">
        <v>1375110333.5339651</v>
      </c>
    </row>
    <row r="2227" spans="1:13" x14ac:dyDescent="0.4">
      <c r="A2227">
        <v>210000557</v>
      </c>
      <c r="B2227" t="s">
        <v>6536</v>
      </c>
      <c r="C2227" t="s">
        <v>6537</v>
      </c>
      <c r="D2227" t="s">
        <v>595</v>
      </c>
      <c r="E2227" t="s">
        <v>6538</v>
      </c>
      <c r="F2227" t="s">
        <v>6539</v>
      </c>
      <c r="G2227" t="s">
        <v>595</v>
      </c>
      <c r="H2227" t="s">
        <v>6540</v>
      </c>
      <c r="I2227" t="s">
        <v>598</v>
      </c>
      <c r="J2227">
        <v>16435502013.283001</v>
      </c>
      <c r="K2227">
        <v>4.8</v>
      </c>
      <c r="L2227" t="s">
        <v>6541</v>
      </c>
      <c r="M2227" t="s">
        <v>6542</v>
      </c>
    </row>
    <row r="2228" spans="1:13" x14ac:dyDescent="0.4">
      <c r="A2228">
        <v>210000557</v>
      </c>
      <c r="B2228" t="s">
        <v>6536</v>
      </c>
      <c r="C2228" t="s">
        <v>6537</v>
      </c>
      <c r="D2228" t="s">
        <v>595</v>
      </c>
      <c r="E2228" t="s">
        <v>6543</v>
      </c>
      <c r="F2228" t="s">
        <v>6544</v>
      </c>
      <c r="G2228" t="s">
        <v>595</v>
      </c>
      <c r="H2228" t="s">
        <v>6545</v>
      </c>
      <c r="I2228" t="s">
        <v>598</v>
      </c>
      <c r="J2228">
        <v>32421003971.442799</v>
      </c>
      <c r="K2228">
        <v>4.3</v>
      </c>
      <c r="L2228" t="s">
        <v>6546</v>
      </c>
      <c r="M2228" t="s">
        <v>6547</v>
      </c>
    </row>
    <row r="2229" spans="1:13" x14ac:dyDescent="0.4">
      <c r="A2229">
        <v>210000557</v>
      </c>
      <c r="B2229" t="s">
        <v>6536</v>
      </c>
      <c r="C2229" t="s">
        <v>6537</v>
      </c>
      <c r="D2229" t="s">
        <v>595</v>
      </c>
      <c r="E2229" t="s">
        <v>6548</v>
      </c>
      <c r="F2229" t="s">
        <v>6549</v>
      </c>
      <c r="G2229" t="s">
        <v>595</v>
      </c>
      <c r="H2229" t="s">
        <v>6550</v>
      </c>
      <c r="I2229" t="s">
        <v>598</v>
      </c>
      <c r="J2229">
        <v>3197000391.61971</v>
      </c>
      <c r="K2229">
        <v>4.3</v>
      </c>
      <c r="L2229" t="s">
        <v>6551</v>
      </c>
      <c r="M2229" t="s">
        <v>6552</v>
      </c>
    </row>
    <row r="2230" spans="1:13" x14ac:dyDescent="0.4">
      <c r="A2230">
        <v>210000557</v>
      </c>
      <c r="B2230" t="s">
        <v>6536</v>
      </c>
      <c r="C2230" t="s">
        <v>6537</v>
      </c>
      <c r="D2230" t="s">
        <v>595</v>
      </c>
      <c r="E2230" t="s">
        <v>6553</v>
      </c>
      <c r="F2230" t="s">
        <v>6554</v>
      </c>
      <c r="G2230" t="s">
        <v>595</v>
      </c>
      <c r="H2230" t="s">
        <v>6555</v>
      </c>
      <c r="I2230" t="s">
        <v>598</v>
      </c>
      <c r="J2230">
        <v>738500090.46329606</v>
      </c>
      <c r="K2230">
        <v>4.7</v>
      </c>
      <c r="L2230" t="s">
        <v>6556</v>
      </c>
      <c r="M2230" t="s">
        <v>6557</v>
      </c>
    </row>
    <row r="2231" spans="1:13" x14ac:dyDescent="0.4">
      <c r="A2231">
        <v>210000557</v>
      </c>
      <c r="B2231" t="s">
        <v>6536</v>
      </c>
      <c r="C2231" t="s">
        <v>6537</v>
      </c>
      <c r="D2231" t="s">
        <v>595</v>
      </c>
      <c r="E2231" t="s">
        <v>6558</v>
      </c>
      <c r="F2231" t="s">
        <v>6559</v>
      </c>
      <c r="G2231" t="s">
        <v>595</v>
      </c>
      <c r="H2231" t="s">
        <v>6274</v>
      </c>
      <c r="I2231" t="s">
        <v>598</v>
      </c>
      <c r="J2231">
        <v>8252617158.4124699</v>
      </c>
      <c r="K2231">
        <v>4.12</v>
      </c>
      <c r="L2231" t="s">
        <v>6275</v>
      </c>
      <c r="M2231" t="s">
        <v>5913</v>
      </c>
    </row>
    <row r="2232" spans="1:13" x14ac:dyDescent="0.4">
      <c r="A2232">
        <v>210000557</v>
      </c>
      <c r="B2232" t="s">
        <v>6536</v>
      </c>
      <c r="C2232" t="s">
        <v>6537</v>
      </c>
      <c r="D2232" t="s">
        <v>595</v>
      </c>
      <c r="E2232" t="s">
        <v>6560</v>
      </c>
      <c r="F2232" t="s">
        <v>6561</v>
      </c>
      <c r="G2232" t="s">
        <v>595</v>
      </c>
      <c r="H2232" t="s">
        <v>6562</v>
      </c>
      <c r="I2232" t="s">
        <v>598</v>
      </c>
      <c r="J2232">
        <v>34047004170.6213</v>
      </c>
      <c r="K2232">
        <v>7.3</v>
      </c>
      <c r="L2232" t="s">
        <v>6563</v>
      </c>
      <c r="M2232" t="s">
        <v>6564</v>
      </c>
    </row>
    <row r="2233" spans="1:13" x14ac:dyDescent="0.4">
      <c r="A2233">
        <v>210000557</v>
      </c>
      <c r="B2233" t="s">
        <v>6536</v>
      </c>
      <c r="C2233" t="s">
        <v>6537</v>
      </c>
      <c r="D2233" t="s">
        <v>595</v>
      </c>
      <c r="E2233" t="s">
        <v>6565</v>
      </c>
      <c r="F2233" t="s">
        <v>6566</v>
      </c>
      <c r="G2233" t="s">
        <v>595</v>
      </c>
      <c r="H2233" t="s">
        <v>6567</v>
      </c>
      <c r="I2233" t="s">
        <v>598</v>
      </c>
      <c r="J2233">
        <v>1198500146.81146</v>
      </c>
      <c r="K2233">
        <v>4.3</v>
      </c>
      <c r="L2233" t="s">
        <v>6568</v>
      </c>
      <c r="M2233" t="s">
        <v>6569</v>
      </c>
    </row>
    <row r="2234" spans="1:13" x14ac:dyDescent="0.4">
      <c r="A2234">
        <v>210000557</v>
      </c>
      <c r="B2234" t="s">
        <v>6536</v>
      </c>
      <c r="C2234" t="s">
        <v>6537</v>
      </c>
      <c r="D2234" t="s">
        <v>595</v>
      </c>
      <c r="E2234" t="s">
        <v>6570</v>
      </c>
      <c r="F2234" t="s">
        <v>6571</v>
      </c>
      <c r="G2234" t="s">
        <v>595</v>
      </c>
      <c r="H2234" t="s">
        <v>6572</v>
      </c>
      <c r="I2234" t="s">
        <v>598</v>
      </c>
      <c r="J2234">
        <v>469205557.475797</v>
      </c>
      <c r="K2234">
        <v>4.3499999999999996</v>
      </c>
      <c r="L2234" t="s">
        <v>6573</v>
      </c>
      <c r="M2234" t="s">
        <v>6574</v>
      </c>
    </row>
    <row r="2235" spans="1:13" x14ac:dyDescent="0.4">
      <c r="A2235">
        <v>210000557</v>
      </c>
      <c r="B2235" t="s">
        <v>6536</v>
      </c>
      <c r="C2235" t="s">
        <v>6537</v>
      </c>
      <c r="D2235" t="s">
        <v>595</v>
      </c>
      <c r="E2235" t="s">
        <v>6575</v>
      </c>
      <c r="F2235" t="s">
        <v>6576</v>
      </c>
      <c r="G2235" t="s">
        <v>595</v>
      </c>
      <c r="H2235" t="s">
        <v>6577</v>
      </c>
      <c r="I2235" t="s">
        <v>598</v>
      </c>
      <c r="J2235">
        <v>744000091.13702404</v>
      </c>
      <c r="K2235">
        <v>4.3</v>
      </c>
      <c r="L2235" t="s">
        <v>6578</v>
      </c>
      <c r="M2235" t="s">
        <v>6579</v>
      </c>
    </row>
    <row r="2236" spans="1:13" x14ac:dyDescent="0.4">
      <c r="A2236">
        <v>210000557</v>
      </c>
      <c r="B2236" t="s">
        <v>6536</v>
      </c>
      <c r="C2236" t="s">
        <v>6537</v>
      </c>
      <c r="D2236" t="s">
        <v>595</v>
      </c>
      <c r="E2236" t="s">
        <v>6580</v>
      </c>
      <c r="F2236" t="s">
        <v>6581</v>
      </c>
      <c r="G2236" t="s">
        <v>595</v>
      </c>
      <c r="H2236" t="s">
        <v>6582</v>
      </c>
      <c r="I2236" t="s">
        <v>598</v>
      </c>
      <c r="J2236">
        <v>770000094.32192004</v>
      </c>
      <c r="K2236">
        <v>4</v>
      </c>
      <c r="L2236" t="s">
        <v>6541</v>
      </c>
      <c r="M2236" t="s">
        <v>6583</v>
      </c>
    </row>
    <row r="2237" spans="1:13" x14ac:dyDescent="0.4">
      <c r="A2237">
        <v>210000557</v>
      </c>
      <c r="B2237" t="s">
        <v>6536</v>
      </c>
      <c r="C2237" t="s">
        <v>6537</v>
      </c>
      <c r="D2237" t="s">
        <v>595</v>
      </c>
      <c r="E2237" t="s">
        <v>6584</v>
      </c>
      <c r="F2237" t="s">
        <v>6585</v>
      </c>
      <c r="G2237" t="s">
        <v>595</v>
      </c>
      <c r="H2237" t="s">
        <v>6586</v>
      </c>
      <c r="I2237" t="s">
        <v>598</v>
      </c>
      <c r="J2237">
        <v>2605000319.1020799</v>
      </c>
      <c r="K2237">
        <v>4.43</v>
      </c>
      <c r="L2237" t="s">
        <v>6587</v>
      </c>
      <c r="M2237" t="s">
        <v>6588</v>
      </c>
    </row>
    <row r="2238" spans="1:13" x14ac:dyDescent="0.4">
      <c r="A2238">
        <v>210000557</v>
      </c>
      <c r="B2238" t="s">
        <v>6536</v>
      </c>
      <c r="C2238" t="s">
        <v>6537</v>
      </c>
      <c r="D2238" t="s">
        <v>595</v>
      </c>
      <c r="E2238" t="s">
        <v>6589</v>
      </c>
      <c r="F2238" t="s">
        <v>6590</v>
      </c>
      <c r="G2238" t="s">
        <v>595</v>
      </c>
      <c r="H2238" t="s">
        <v>6591</v>
      </c>
      <c r="I2238" t="s">
        <v>598</v>
      </c>
      <c r="J2238">
        <v>4403500539.4111404</v>
      </c>
      <c r="K2238">
        <v>4.3</v>
      </c>
      <c r="L2238" t="s">
        <v>6551</v>
      </c>
      <c r="M2238" t="s">
        <v>6552</v>
      </c>
    </row>
    <row r="2239" spans="1:13" x14ac:dyDescent="0.4">
      <c r="A2239">
        <v>210000557</v>
      </c>
      <c r="B2239" t="s">
        <v>6536</v>
      </c>
      <c r="C2239" t="s">
        <v>6537</v>
      </c>
      <c r="D2239" t="s">
        <v>595</v>
      </c>
      <c r="E2239" t="s">
        <v>6592</v>
      </c>
      <c r="F2239" t="s">
        <v>6593</v>
      </c>
      <c r="G2239" t="s">
        <v>595</v>
      </c>
      <c r="H2239" t="s">
        <v>6545</v>
      </c>
      <c r="I2239" t="s">
        <v>598</v>
      </c>
      <c r="J2239">
        <v>38400504703.9076</v>
      </c>
      <c r="K2239">
        <v>4.3</v>
      </c>
      <c r="L2239" t="s">
        <v>6594</v>
      </c>
      <c r="M2239" t="s">
        <v>6547</v>
      </c>
    </row>
    <row r="2240" spans="1:13" x14ac:dyDescent="0.4">
      <c r="A2240">
        <v>210000557</v>
      </c>
      <c r="B2240" t="s">
        <v>6536</v>
      </c>
      <c r="C2240" t="s">
        <v>6537</v>
      </c>
      <c r="D2240" t="s">
        <v>2775</v>
      </c>
      <c r="E2240" t="s">
        <v>6595</v>
      </c>
      <c r="F2240" t="s">
        <v>6596</v>
      </c>
      <c r="G2240" t="s">
        <v>2775</v>
      </c>
      <c r="H2240" t="s">
        <v>6597</v>
      </c>
      <c r="I2240" t="s">
        <v>598</v>
      </c>
      <c r="J2240">
        <v>200294894.97397</v>
      </c>
    </row>
    <row r="2241" spans="1:13" x14ac:dyDescent="0.4">
      <c r="A2241">
        <v>210000557</v>
      </c>
      <c r="B2241" t="s">
        <v>6536</v>
      </c>
      <c r="C2241" t="s">
        <v>6537</v>
      </c>
      <c r="D2241" t="s">
        <v>2775</v>
      </c>
      <c r="E2241" t="s">
        <v>6598</v>
      </c>
      <c r="F2241" t="s">
        <v>6599</v>
      </c>
      <c r="G2241" t="s">
        <v>2775</v>
      </c>
      <c r="H2241" t="s">
        <v>6600</v>
      </c>
      <c r="I2241" t="s">
        <v>598</v>
      </c>
      <c r="J2241">
        <v>9820283685.6176701</v>
      </c>
    </row>
    <row r="2242" spans="1:13" x14ac:dyDescent="0.4">
      <c r="A2242">
        <v>210000557</v>
      </c>
      <c r="B2242" t="s">
        <v>6536</v>
      </c>
      <c r="C2242" t="s">
        <v>6537</v>
      </c>
      <c r="D2242" t="s">
        <v>2775</v>
      </c>
      <c r="E2242" t="s">
        <v>6601</v>
      </c>
      <c r="F2242" t="s">
        <v>6602</v>
      </c>
      <c r="G2242" t="s">
        <v>2775</v>
      </c>
      <c r="H2242" t="s">
        <v>6602</v>
      </c>
      <c r="I2242" t="s">
        <v>598</v>
      </c>
      <c r="J2242">
        <v>61255234.870670304</v>
      </c>
    </row>
    <row r="2243" spans="1:13" x14ac:dyDescent="0.4">
      <c r="A2243">
        <v>210000557</v>
      </c>
      <c r="B2243" t="s">
        <v>6536</v>
      </c>
      <c r="C2243" t="s">
        <v>6537</v>
      </c>
      <c r="D2243" t="s">
        <v>2775</v>
      </c>
      <c r="E2243" t="s">
        <v>6603</v>
      </c>
      <c r="F2243" t="s">
        <v>6604</v>
      </c>
      <c r="G2243" t="s">
        <v>2775</v>
      </c>
      <c r="H2243" t="s">
        <v>6604</v>
      </c>
      <c r="I2243" t="s">
        <v>598</v>
      </c>
      <c r="J2243">
        <v>95285920.909942701</v>
      </c>
    </row>
    <row r="2244" spans="1:13" x14ac:dyDescent="0.4">
      <c r="A2244">
        <v>210000557</v>
      </c>
      <c r="B2244" t="s">
        <v>6536</v>
      </c>
      <c r="C2244" t="s">
        <v>6537</v>
      </c>
      <c r="D2244" t="s">
        <v>2775</v>
      </c>
      <c r="E2244" t="s">
        <v>6605</v>
      </c>
      <c r="F2244" t="s">
        <v>6606</v>
      </c>
      <c r="G2244" t="s">
        <v>2775</v>
      </c>
      <c r="H2244" t="s">
        <v>6607</v>
      </c>
      <c r="I2244" t="s">
        <v>598</v>
      </c>
      <c r="J2244">
        <v>2693830214.6559401</v>
      </c>
    </row>
    <row r="2245" spans="1:13" x14ac:dyDescent="0.4">
      <c r="A2245">
        <v>210000557</v>
      </c>
      <c r="B2245" t="s">
        <v>6536</v>
      </c>
      <c r="C2245" t="s">
        <v>6537</v>
      </c>
      <c r="D2245" t="s">
        <v>2775</v>
      </c>
      <c r="E2245" t="s">
        <v>6608</v>
      </c>
      <c r="F2245" t="s">
        <v>6609</v>
      </c>
      <c r="G2245" t="s">
        <v>2775</v>
      </c>
      <c r="H2245" t="s">
        <v>6609</v>
      </c>
      <c r="I2245" t="s">
        <v>598</v>
      </c>
      <c r="J2245">
        <v>53962945.005144097</v>
      </c>
    </row>
    <row r="2246" spans="1:13" x14ac:dyDescent="0.4">
      <c r="A2246">
        <v>210000575</v>
      </c>
      <c r="B2246" t="s">
        <v>1820</v>
      </c>
      <c r="C2246" t="s">
        <v>6610</v>
      </c>
      <c r="D2246" t="s">
        <v>595</v>
      </c>
      <c r="E2246" t="s">
        <v>6611</v>
      </c>
      <c r="F2246" t="s">
        <v>6612</v>
      </c>
      <c r="G2246" t="s">
        <v>595</v>
      </c>
      <c r="H2246" t="s">
        <v>6613</v>
      </c>
      <c r="I2246" t="s">
        <v>733</v>
      </c>
      <c r="J2246">
        <v>4285037872.5309429</v>
      </c>
      <c r="K2246">
        <v>0</v>
      </c>
      <c r="L2246" t="s">
        <v>6614</v>
      </c>
      <c r="M2246" t="s">
        <v>6615</v>
      </c>
    </row>
    <row r="2247" spans="1:13" x14ac:dyDescent="0.4">
      <c r="A2247">
        <v>210000575</v>
      </c>
      <c r="B2247" t="s">
        <v>1820</v>
      </c>
      <c r="C2247" t="s">
        <v>6610</v>
      </c>
      <c r="D2247" t="s">
        <v>595</v>
      </c>
      <c r="E2247" t="s">
        <v>6616</v>
      </c>
      <c r="F2247" t="s">
        <v>6617</v>
      </c>
      <c r="G2247" t="s">
        <v>595</v>
      </c>
      <c r="H2247" t="s">
        <v>6613</v>
      </c>
      <c r="I2247" t="s">
        <v>733</v>
      </c>
      <c r="J2247">
        <v>62799708719.386421</v>
      </c>
      <c r="K2247">
        <v>5</v>
      </c>
      <c r="L2247" t="s">
        <v>6614</v>
      </c>
      <c r="M2247" t="s">
        <v>6615</v>
      </c>
    </row>
    <row r="2248" spans="1:13" x14ac:dyDescent="0.4">
      <c r="A2248">
        <v>210000616</v>
      </c>
      <c r="B2248" t="s">
        <v>6618</v>
      </c>
      <c r="C2248" t="s">
        <v>6619</v>
      </c>
      <c r="D2248" t="s">
        <v>595</v>
      </c>
      <c r="E2248" t="s">
        <v>6620</v>
      </c>
      <c r="F2248" t="s">
        <v>6621</v>
      </c>
      <c r="G2248" t="s">
        <v>595</v>
      </c>
      <c r="H2248" t="s">
        <v>6622</v>
      </c>
      <c r="I2248" t="s">
        <v>598</v>
      </c>
      <c r="J2248">
        <v>955200000.01273596</v>
      </c>
      <c r="K2248">
        <v>4.75</v>
      </c>
      <c r="L2248" t="s">
        <v>6623</v>
      </c>
      <c r="M2248" t="s">
        <v>6039</v>
      </c>
    </row>
    <row r="2249" spans="1:13" x14ac:dyDescent="0.4">
      <c r="A2249">
        <v>210000616</v>
      </c>
      <c r="B2249" t="s">
        <v>6618</v>
      </c>
      <c r="C2249" t="s">
        <v>6619</v>
      </c>
      <c r="D2249" t="s">
        <v>595</v>
      </c>
      <c r="E2249" t="s">
        <v>6624</v>
      </c>
      <c r="F2249" t="s">
        <v>6625</v>
      </c>
      <c r="G2249" t="s">
        <v>595</v>
      </c>
      <c r="H2249" t="s">
        <v>6626</v>
      </c>
      <c r="I2249" t="s">
        <v>598</v>
      </c>
      <c r="J2249">
        <v>1313400000.0175099</v>
      </c>
      <c r="K2249">
        <v>4.75</v>
      </c>
      <c r="L2249" t="s">
        <v>6623</v>
      </c>
      <c r="M2249" t="s">
        <v>6627</v>
      </c>
    </row>
    <row r="2250" spans="1:13" x14ac:dyDescent="0.4">
      <c r="A2250">
        <v>210000616</v>
      </c>
      <c r="B2250" t="s">
        <v>6618</v>
      </c>
      <c r="C2250" t="s">
        <v>6619</v>
      </c>
      <c r="D2250" t="s">
        <v>595</v>
      </c>
      <c r="E2250" t="s">
        <v>6628</v>
      </c>
      <c r="F2250" t="s">
        <v>6629</v>
      </c>
      <c r="G2250" t="s">
        <v>595</v>
      </c>
      <c r="H2250" t="s">
        <v>6630</v>
      </c>
      <c r="I2250" t="s">
        <v>598</v>
      </c>
      <c r="J2250">
        <v>515625000.00687498</v>
      </c>
      <c r="K2250">
        <v>4.75</v>
      </c>
      <c r="L2250" t="s">
        <v>6623</v>
      </c>
      <c r="M2250" t="s">
        <v>6039</v>
      </c>
    </row>
    <row r="2251" spans="1:13" x14ac:dyDescent="0.4">
      <c r="A2251">
        <v>210000616</v>
      </c>
      <c r="B2251" t="s">
        <v>6618</v>
      </c>
      <c r="C2251" t="s">
        <v>6619</v>
      </c>
      <c r="D2251" t="s">
        <v>595</v>
      </c>
      <c r="E2251" t="s">
        <v>6631</v>
      </c>
      <c r="F2251" t="s">
        <v>6632</v>
      </c>
      <c r="G2251" t="s">
        <v>595</v>
      </c>
      <c r="H2251" t="s">
        <v>6633</v>
      </c>
      <c r="I2251" t="s">
        <v>598</v>
      </c>
      <c r="J2251">
        <v>1313400000.0175099</v>
      </c>
      <c r="K2251">
        <v>4.75</v>
      </c>
      <c r="L2251" t="s">
        <v>6623</v>
      </c>
      <c r="M2251" t="s">
        <v>6627</v>
      </c>
    </row>
    <row r="2252" spans="1:13" x14ac:dyDescent="0.4">
      <c r="A2252">
        <v>210000616</v>
      </c>
      <c r="B2252" t="s">
        <v>6618</v>
      </c>
      <c r="C2252" t="s">
        <v>6619</v>
      </c>
      <c r="D2252" t="s">
        <v>595</v>
      </c>
      <c r="E2252" t="s">
        <v>6634</v>
      </c>
      <c r="F2252" t="s">
        <v>6635</v>
      </c>
      <c r="G2252" t="s">
        <v>595</v>
      </c>
      <c r="H2252" t="s">
        <v>6636</v>
      </c>
      <c r="I2252" t="s">
        <v>598</v>
      </c>
      <c r="J2252">
        <v>1313400000.0175099</v>
      </c>
      <c r="K2252">
        <v>4.75</v>
      </c>
      <c r="L2252" t="s">
        <v>6623</v>
      </c>
      <c r="M2252" t="s">
        <v>6627</v>
      </c>
    </row>
    <row r="2253" spans="1:13" x14ac:dyDescent="0.4">
      <c r="A2253">
        <v>210000616</v>
      </c>
      <c r="B2253" t="s">
        <v>6618</v>
      </c>
      <c r="C2253" t="s">
        <v>6619</v>
      </c>
      <c r="D2253" t="s">
        <v>595</v>
      </c>
      <c r="E2253" t="s">
        <v>6637</v>
      </c>
      <c r="F2253" t="s">
        <v>6638</v>
      </c>
      <c r="G2253" t="s">
        <v>595</v>
      </c>
      <c r="H2253" t="s">
        <v>6639</v>
      </c>
      <c r="I2253" t="s">
        <v>598</v>
      </c>
      <c r="J2253">
        <v>358875000.004785</v>
      </c>
      <c r="K2253">
        <v>4.75</v>
      </c>
      <c r="L2253" t="s">
        <v>6623</v>
      </c>
      <c r="M2253" t="s">
        <v>6640</v>
      </c>
    </row>
    <row r="2254" spans="1:13" x14ac:dyDescent="0.4">
      <c r="A2254">
        <v>210000616</v>
      </c>
      <c r="B2254" t="s">
        <v>6618</v>
      </c>
      <c r="C2254" t="s">
        <v>6619</v>
      </c>
      <c r="D2254" t="s">
        <v>595</v>
      </c>
      <c r="E2254" t="s">
        <v>6641</v>
      </c>
      <c r="F2254" t="s">
        <v>6642</v>
      </c>
      <c r="G2254" t="s">
        <v>595</v>
      </c>
      <c r="H2254" t="s">
        <v>6643</v>
      </c>
      <c r="I2254" t="s">
        <v>598</v>
      </c>
      <c r="J2254">
        <v>1313400000.0175099</v>
      </c>
      <c r="K2254">
        <v>4.75</v>
      </c>
      <c r="L2254" t="s">
        <v>6623</v>
      </c>
      <c r="M2254" t="s">
        <v>6627</v>
      </c>
    </row>
    <row r="2255" spans="1:13" x14ac:dyDescent="0.4">
      <c r="A2255">
        <v>210000616</v>
      </c>
      <c r="B2255" t="s">
        <v>6618</v>
      </c>
      <c r="C2255" t="s">
        <v>6619</v>
      </c>
      <c r="D2255" t="s">
        <v>595</v>
      </c>
      <c r="E2255" t="s">
        <v>6644</v>
      </c>
      <c r="F2255" t="s">
        <v>6645</v>
      </c>
      <c r="G2255" t="s">
        <v>595</v>
      </c>
      <c r="H2255" t="s">
        <v>6646</v>
      </c>
      <c r="I2255" t="s">
        <v>598</v>
      </c>
      <c r="J2255">
        <v>1056075000.01408</v>
      </c>
      <c r="K2255">
        <v>4.75</v>
      </c>
      <c r="L2255" t="s">
        <v>6623</v>
      </c>
      <c r="M2255" t="s">
        <v>6039</v>
      </c>
    </row>
    <row r="2256" spans="1:13" x14ac:dyDescent="0.4">
      <c r="A2256">
        <v>210000616</v>
      </c>
      <c r="B2256" t="s">
        <v>6618</v>
      </c>
      <c r="C2256" t="s">
        <v>6619</v>
      </c>
      <c r="D2256" t="s">
        <v>595</v>
      </c>
      <c r="E2256" t="s">
        <v>6647</v>
      </c>
      <c r="F2256" t="s">
        <v>6648</v>
      </c>
      <c r="G2256" t="s">
        <v>595</v>
      </c>
      <c r="H2256" t="s">
        <v>6649</v>
      </c>
      <c r="I2256" t="s">
        <v>598</v>
      </c>
      <c r="J2256">
        <v>515625000.00687498</v>
      </c>
      <c r="K2256">
        <v>4.75</v>
      </c>
      <c r="L2256" t="s">
        <v>6623</v>
      </c>
      <c r="M2256" t="s">
        <v>6039</v>
      </c>
    </row>
    <row r="2257" spans="1:13" x14ac:dyDescent="0.4">
      <c r="A2257">
        <v>210000616</v>
      </c>
      <c r="B2257" t="s">
        <v>6618</v>
      </c>
      <c r="C2257" t="s">
        <v>6619</v>
      </c>
      <c r="D2257" t="s">
        <v>595</v>
      </c>
      <c r="E2257" t="s">
        <v>6650</v>
      </c>
      <c r="F2257" t="s">
        <v>6651</v>
      </c>
      <c r="G2257" t="s">
        <v>595</v>
      </c>
      <c r="H2257" t="s">
        <v>6652</v>
      </c>
      <c r="I2257" t="s">
        <v>598</v>
      </c>
      <c r="J2257">
        <v>1313400000.0175099</v>
      </c>
      <c r="K2257">
        <v>4.75</v>
      </c>
      <c r="L2257" t="s">
        <v>6623</v>
      </c>
      <c r="M2257" t="s">
        <v>6627</v>
      </c>
    </row>
    <row r="2258" spans="1:13" x14ac:dyDescent="0.4">
      <c r="A2258">
        <v>210000675</v>
      </c>
      <c r="B2258" t="s">
        <v>6653</v>
      </c>
      <c r="C2258" t="s">
        <v>6654</v>
      </c>
      <c r="D2258" t="s">
        <v>595</v>
      </c>
      <c r="E2258" t="s">
        <v>6655</v>
      </c>
      <c r="F2258" t="s">
        <v>6656</v>
      </c>
      <c r="G2258" t="s">
        <v>595</v>
      </c>
      <c r="H2258" t="s">
        <v>6657</v>
      </c>
      <c r="I2258" t="s">
        <v>598</v>
      </c>
      <c r="J2258">
        <v>369136597.90799999</v>
      </c>
      <c r="K2258">
        <v>10</v>
      </c>
      <c r="L2258" t="s">
        <v>2884</v>
      </c>
      <c r="M2258" t="s">
        <v>6658</v>
      </c>
    </row>
    <row r="2259" spans="1:13" x14ac:dyDescent="0.4">
      <c r="A2259">
        <v>210000675</v>
      </c>
      <c r="B2259" t="s">
        <v>6653</v>
      </c>
      <c r="C2259" t="s">
        <v>6654</v>
      </c>
      <c r="D2259" t="s">
        <v>595</v>
      </c>
      <c r="E2259" t="s">
        <v>6659</v>
      </c>
      <c r="F2259" t="s">
        <v>6660</v>
      </c>
      <c r="G2259" t="s">
        <v>595</v>
      </c>
      <c r="H2259" t="s">
        <v>6657</v>
      </c>
      <c r="I2259" t="s">
        <v>598</v>
      </c>
      <c r="J2259">
        <v>1411404639.0599999</v>
      </c>
      <c r="K2259">
        <v>9</v>
      </c>
      <c r="L2259" t="s">
        <v>2884</v>
      </c>
      <c r="M2259" t="s">
        <v>6658</v>
      </c>
    </row>
    <row r="2260" spans="1:13" x14ac:dyDescent="0.4">
      <c r="A2260">
        <v>210000675</v>
      </c>
      <c r="B2260" t="s">
        <v>6653</v>
      </c>
      <c r="C2260" t="s">
        <v>6654</v>
      </c>
      <c r="D2260" t="s">
        <v>2775</v>
      </c>
      <c r="E2260" t="s">
        <v>6661</v>
      </c>
      <c r="F2260" t="s">
        <v>6662</v>
      </c>
      <c r="G2260" t="s">
        <v>2775</v>
      </c>
      <c r="H2260" t="s">
        <v>6663</v>
      </c>
      <c r="I2260" t="s">
        <v>598</v>
      </c>
      <c r="J2260">
        <v>260566986.18314099</v>
      </c>
    </row>
    <row r="2261" spans="1:13" x14ac:dyDescent="0.4">
      <c r="A2261">
        <v>210000684</v>
      </c>
      <c r="B2261" t="s">
        <v>6664</v>
      </c>
      <c r="C2261" t="s">
        <v>6665</v>
      </c>
      <c r="D2261" t="s">
        <v>647</v>
      </c>
      <c r="E2261" t="s">
        <v>6666</v>
      </c>
      <c r="F2261" t="s">
        <v>6667</v>
      </c>
      <c r="G2261" t="s">
        <v>647</v>
      </c>
      <c r="I2261" t="s">
        <v>598</v>
      </c>
      <c r="J2261">
        <v>15282900000.0509</v>
      </c>
    </row>
    <row r="2262" spans="1:13" x14ac:dyDescent="0.4">
      <c r="A2262">
        <v>210000684</v>
      </c>
      <c r="B2262" t="s">
        <v>6664</v>
      </c>
      <c r="C2262" t="s">
        <v>6665</v>
      </c>
      <c r="D2262" t="s">
        <v>647</v>
      </c>
      <c r="E2262" t="s">
        <v>6668</v>
      </c>
      <c r="F2262" t="s">
        <v>6669</v>
      </c>
      <c r="G2262" t="s">
        <v>647</v>
      </c>
      <c r="I2262" t="s">
        <v>598</v>
      </c>
      <c r="J2262">
        <v>127547100000.425</v>
      </c>
    </row>
    <row r="2263" spans="1:13" x14ac:dyDescent="0.4">
      <c r="A2263">
        <v>210000724</v>
      </c>
      <c r="B2263" t="s">
        <v>1901</v>
      </c>
      <c r="C2263" t="s">
        <v>6670</v>
      </c>
      <c r="D2263" t="s">
        <v>2775</v>
      </c>
      <c r="F2263" t="s">
        <v>6671</v>
      </c>
      <c r="G2263" t="s">
        <v>2775</v>
      </c>
      <c r="H2263" t="s">
        <v>6671</v>
      </c>
      <c r="I2263" t="s">
        <v>733</v>
      </c>
      <c r="J2263">
        <v>18089385398</v>
      </c>
    </row>
    <row r="2264" spans="1:13" x14ac:dyDescent="0.4">
      <c r="A2264">
        <v>210000739</v>
      </c>
      <c r="B2264" t="s">
        <v>1895</v>
      </c>
      <c r="C2264" t="s">
        <v>6672</v>
      </c>
      <c r="D2264" t="s">
        <v>595</v>
      </c>
      <c r="E2264" t="s">
        <v>6673</v>
      </c>
      <c r="F2264" t="s">
        <v>6674</v>
      </c>
      <c r="G2264" t="s">
        <v>595</v>
      </c>
      <c r="H2264" t="s">
        <v>6675</v>
      </c>
      <c r="I2264" t="s">
        <v>733</v>
      </c>
      <c r="J2264">
        <v>31201116348.41</v>
      </c>
      <c r="K2264">
        <v>7</v>
      </c>
      <c r="L2264" t="s">
        <v>5731</v>
      </c>
      <c r="M2264" t="s">
        <v>6676</v>
      </c>
    </row>
    <row r="2265" spans="1:13" x14ac:dyDescent="0.4">
      <c r="A2265">
        <v>210000739</v>
      </c>
      <c r="B2265" t="s">
        <v>1895</v>
      </c>
      <c r="C2265" t="s">
        <v>6672</v>
      </c>
      <c r="D2265" t="s">
        <v>595</v>
      </c>
      <c r="E2265" t="s">
        <v>6677</v>
      </c>
      <c r="F2265" t="s">
        <v>6678</v>
      </c>
      <c r="G2265" t="s">
        <v>595</v>
      </c>
      <c r="H2265" t="s">
        <v>6675</v>
      </c>
      <c r="I2265" t="s">
        <v>733</v>
      </c>
      <c r="J2265">
        <v>66965503732.362877</v>
      </c>
      <c r="K2265">
        <v>4.3</v>
      </c>
      <c r="L2265" t="s">
        <v>5731</v>
      </c>
      <c r="M2265" t="s">
        <v>6676</v>
      </c>
    </row>
    <row r="2266" spans="1:13" x14ac:dyDescent="0.4">
      <c r="A2266">
        <v>210000740</v>
      </c>
      <c r="B2266" t="s">
        <v>6679</v>
      </c>
      <c r="C2266" t="s">
        <v>6680</v>
      </c>
      <c r="D2266" t="s">
        <v>595</v>
      </c>
      <c r="E2266" t="s">
        <v>6681</v>
      </c>
      <c r="F2266" t="s">
        <v>6682</v>
      </c>
      <c r="G2266" t="s">
        <v>595</v>
      </c>
      <c r="H2266" t="s">
        <v>6683</v>
      </c>
      <c r="I2266" t="s">
        <v>598</v>
      </c>
      <c r="J2266">
        <v>817813727.92351401</v>
      </c>
      <c r="K2266">
        <v>3.9</v>
      </c>
      <c r="L2266" t="s">
        <v>6684</v>
      </c>
      <c r="M2266" t="s">
        <v>6685</v>
      </c>
    </row>
    <row r="2267" spans="1:13" x14ac:dyDescent="0.4">
      <c r="A2267">
        <v>210000740</v>
      </c>
      <c r="B2267" t="s">
        <v>6679</v>
      </c>
      <c r="C2267" t="s">
        <v>6680</v>
      </c>
      <c r="D2267" t="s">
        <v>595</v>
      </c>
      <c r="E2267" t="s">
        <v>6686</v>
      </c>
      <c r="F2267" t="s">
        <v>6687</v>
      </c>
      <c r="G2267" t="s">
        <v>595</v>
      </c>
      <c r="H2267" t="s">
        <v>6688</v>
      </c>
      <c r="I2267" t="s">
        <v>598</v>
      </c>
      <c r="J2267">
        <v>462240607.95676899</v>
      </c>
      <c r="K2267">
        <v>3.9</v>
      </c>
      <c r="L2267" t="s">
        <v>6689</v>
      </c>
      <c r="M2267" t="s">
        <v>6043</v>
      </c>
    </row>
    <row r="2268" spans="1:13" x14ac:dyDescent="0.4">
      <c r="A2268">
        <v>210000740</v>
      </c>
      <c r="B2268" t="s">
        <v>6679</v>
      </c>
      <c r="C2268" t="s">
        <v>6680</v>
      </c>
      <c r="D2268" t="s">
        <v>595</v>
      </c>
      <c r="E2268" t="s">
        <v>6690</v>
      </c>
      <c r="F2268" t="s">
        <v>6691</v>
      </c>
      <c r="G2268" t="s">
        <v>595</v>
      </c>
      <c r="H2268" t="s">
        <v>6692</v>
      </c>
      <c r="I2268" t="s">
        <v>598</v>
      </c>
      <c r="J2268">
        <v>459233759.95705003</v>
      </c>
      <c r="K2268">
        <v>3.9</v>
      </c>
      <c r="L2268" t="s">
        <v>6689</v>
      </c>
      <c r="M2268" t="s">
        <v>6043</v>
      </c>
    </row>
    <row r="2269" spans="1:13" x14ac:dyDescent="0.4">
      <c r="A2269">
        <v>210000740</v>
      </c>
      <c r="B2269" t="s">
        <v>6679</v>
      </c>
      <c r="C2269" t="s">
        <v>6680</v>
      </c>
      <c r="D2269" t="s">
        <v>595</v>
      </c>
      <c r="E2269" t="s">
        <v>6693</v>
      </c>
      <c r="F2269" t="s">
        <v>6694</v>
      </c>
      <c r="G2269" t="s">
        <v>595</v>
      </c>
      <c r="H2269" t="s">
        <v>6695</v>
      </c>
      <c r="I2269" t="s">
        <v>598</v>
      </c>
      <c r="J2269">
        <v>486562827.954494</v>
      </c>
      <c r="K2269">
        <v>3.9</v>
      </c>
      <c r="L2269" t="s">
        <v>6696</v>
      </c>
      <c r="M2269" t="s">
        <v>6697</v>
      </c>
    </row>
    <row r="2270" spans="1:13" x14ac:dyDescent="0.4">
      <c r="A2270">
        <v>210000740</v>
      </c>
      <c r="B2270" t="s">
        <v>6679</v>
      </c>
      <c r="C2270" t="s">
        <v>6680</v>
      </c>
      <c r="D2270" t="s">
        <v>595</v>
      </c>
      <c r="E2270" t="s">
        <v>6698</v>
      </c>
      <c r="F2270" t="s">
        <v>6699</v>
      </c>
      <c r="G2270" t="s">
        <v>595</v>
      </c>
      <c r="H2270" t="s">
        <v>6700</v>
      </c>
      <c r="I2270" t="s">
        <v>598</v>
      </c>
      <c r="J2270">
        <v>383878523.96409798</v>
      </c>
      <c r="K2270">
        <v>3.9</v>
      </c>
      <c r="L2270" t="s">
        <v>6701</v>
      </c>
      <c r="M2270" t="s">
        <v>6702</v>
      </c>
    </row>
    <row r="2271" spans="1:13" x14ac:dyDescent="0.4">
      <c r="A2271">
        <v>210000740</v>
      </c>
      <c r="B2271" t="s">
        <v>6679</v>
      </c>
      <c r="C2271" t="s">
        <v>6680</v>
      </c>
      <c r="D2271" t="s">
        <v>595</v>
      </c>
      <c r="E2271" t="s">
        <v>6703</v>
      </c>
      <c r="F2271" t="s">
        <v>6704</v>
      </c>
      <c r="G2271" t="s">
        <v>595</v>
      </c>
      <c r="H2271" t="s">
        <v>6705</v>
      </c>
      <c r="I2271" t="s">
        <v>598</v>
      </c>
      <c r="J2271">
        <v>1347743999.87395</v>
      </c>
      <c r="K2271">
        <v>3.9</v>
      </c>
      <c r="L2271" t="s">
        <v>6706</v>
      </c>
      <c r="M2271" t="s">
        <v>6707</v>
      </c>
    </row>
    <row r="2272" spans="1:13" x14ac:dyDescent="0.4">
      <c r="A2272">
        <v>210000740</v>
      </c>
      <c r="B2272" t="s">
        <v>6679</v>
      </c>
      <c r="C2272" t="s">
        <v>6680</v>
      </c>
      <c r="D2272" t="s">
        <v>595</v>
      </c>
      <c r="E2272" t="s">
        <v>6708</v>
      </c>
      <c r="F2272" t="s">
        <v>6709</v>
      </c>
      <c r="G2272" t="s">
        <v>595</v>
      </c>
      <c r="H2272" t="s">
        <v>6710</v>
      </c>
      <c r="I2272" t="s">
        <v>598</v>
      </c>
      <c r="J2272">
        <v>402265999.96237803</v>
      </c>
      <c r="K2272">
        <v>3.9</v>
      </c>
      <c r="L2272" t="s">
        <v>6711</v>
      </c>
      <c r="M2272" t="s">
        <v>6712</v>
      </c>
    </row>
    <row r="2273" spans="1:13" x14ac:dyDescent="0.4">
      <c r="A2273">
        <v>210000740</v>
      </c>
      <c r="B2273" t="s">
        <v>6679</v>
      </c>
      <c r="C2273" t="s">
        <v>6680</v>
      </c>
      <c r="D2273" t="s">
        <v>595</v>
      </c>
      <c r="E2273" t="s">
        <v>6713</v>
      </c>
      <c r="F2273" t="s">
        <v>6714</v>
      </c>
      <c r="G2273" t="s">
        <v>595</v>
      </c>
      <c r="H2273" t="s">
        <v>6715</v>
      </c>
      <c r="I2273" t="s">
        <v>598</v>
      </c>
      <c r="J2273">
        <v>712968807.93331897</v>
      </c>
      <c r="K2273">
        <v>3.9</v>
      </c>
      <c r="L2273" t="s">
        <v>6696</v>
      </c>
      <c r="M2273" t="s">
        <v>6716</v>
      </c>
    </row>
    <row r="2274" spans="1:13" x14ac:dyDescent="0.4">
      <c r="A2274">
        <v>210000740</v>
      </c>
      <c r="B2274" t="s">
        <v>6679</v>
      </c>
      <c r="C2274" t="s">
        <v>6680</v>
      </c>
      <c r="D2274" t="s">
        <v>595</v>
      </c>
      <c r="E2274" t="s">
        <v>6717</v>
      </c>
      <c r="F2274" t="s">
        <v>6718</v>
      </c>
      <c r="G2274" t="s">
        <v>595</v>
      </c>
      <c r="H2274" t="s">
        <v>6719</v>
      </c>
      <c r="I2274" t="s">
        <v>598</v>
      </c>
      <c r="J2274">
        <v>436181999.95920599</v>
      </c>
      <c r="K2274">
        <v>3.9</v>
      </c>
      <c r="L2274" t="s">
        <v>6696</v>
      </c>
      <c r="M2274" t="s">
        <v>6697</v>
      </c>
    </row>
    <row r="2275" spans="1:13" x14ac:dyDescent="0.4">
      <c r="A2275">
        <v>210000740</v>
      </c>
      <c r="B2275" t="s">
        <v>6679</v>
      </c>
      <c r="C2275" t="s">
        <v>6680</v>
      </c>
      <c r="D2275" t="s">
        <v>595</v>
      </c>
      <c r="E2275" t="s">
        <v>6720</v>
      </c>
      <c r="F2275" t="s">
        <v>6721</v>
      </c>
      <c r="G2275" t="s">
        <v>595</v>
      </c>
      <c r="H2275" t="s">
        <v>6722</v>
      </c>
      <c r="I2275" t="s">
        <v>598</v>
      </c>
      <c r="J2275">
        <v>438127999.95902401</v>
      </c>
      <c r="K2275">
        <v>3.9</v>
      </c>
      <c r="L2275" t="s">
        <v>6696</v>
      </c>
      <c r="M2275" t="s">
        <v>6697</v>
      </c>
    </row>
    <row r="2276" spans="1:13" x14ac:dyDescent="0.4">
      <c r="A2276">
        <v>210000740</v>
      </c>
      <c r="B2276" t="s">
        <v>6679</v>
      </c>
      <c r="C2276" t="s">
        <v>6680</v>
      </c>
      <c r="D2276" t="s">
        <v>595</v>
      </c>
      <c r="E2276" t="s">
        <v>6723</v>
      </c>
      <c r="F2276" t="s">
        <v>6724</v>
      </c>
      <c r="G2276" t="s">
        <v>595</v>
      </c>
      <c r="H2276" t="s">
        <v>6725</v>
      </c>
      <c r="I2276" t="s">
        <v>598</v>
      </c>
      <c r="J2276">
        <v>438127999.95902401</v>
      </c>
      <c r="K2276">
        <v>3.9</v>
      </c>
      <c r="L2276" t="s">
        <v>6696</v>
      </c>
      <c r="M2276" t="s">
        <v>6697</v>
      </c>
    </row>
    <row r="2277" spans="1:13" x14ac:dyDescent="0.4">
      <c r="A2277">
        <v>210000740</v>
      </c>
      <c r="B2277" t="s">
        <v>6679</v>
      </c>
      <c r="C2277" t="s">
        <v>6680</v>
      </c>
      <c r="D2277" t="s">
        <v>595</v>
      </c>
      <c r="E2277" t="s">
        <v>6726</v>
      </c>
      <c r="F2277" t="s">
        <v>6727</v>
      </c>
      <c r="G2277" t="s">
        <v>595</v>
      </c>
      <c r="H2277" t="s">
        <v>6728</v>
      </c>
      <c r="I2277" t="s">
        <v>598</v>
      </c>
      <c r="J2277">
        <v>416999999.96100003</v>
      </c>
      <c r="K2277">
        <v>3.9</v>
      </c>
      <c r="L2277" t="s">
        <v>6729</v>
      </c>
      <c r="M2277" t="s">
        <v>6730</v>
      </c>
    </row>
    <row r="2278" spans="1:13" x14ac:dyDescent="0.4">
      <c r="A2278">
        <v>210000740</v>
      </c>
      <c r="B2278" t="s">
        <v>6679</v>
      </c>
      <c r="C2278" t="s">
        <v>6680</v>
      </c>
      <c r="D2278" t="s">
        <v>595</v>
      </c>
      <c r="E2278" t="s">
        <v>6731</v>
      </c>
      <c r="F2278" t="s">
        <v>6732</v>
      </c>
      <c r="G2278" t="s">
        <v>595</v>
      </c>
      <c r="H2278" t="s">
        <v>6733</v>
      </c>
      <c r="I2278" t="s">
        <v>598</v>
      </c>
      <c r="J2278">
        <v>439831583.95886499</v>
      </c>
      <c r="K2278">
        <v>3.9</v>
      </c>
      <c r="L2278" t="s">
        <v>6734</v>
      </c>
      <c r="M2278" t="s">
        <v>6735</v>
      </c>
    </row>
    <row r="2279" spans="1:13" x14ac:dyDescent="0.4">
      <c r="A2279">
        <v>210000740</v>
      </c>
      <c r="B2279" t="s">
        <v>6679</v>
      </c>
      <c r="C2279" t="s">
        <v>6680</v>
      </c>
      <c r="D2279" t="s">
        <v>595</v>
      </c>
      <c r="E2279" t="s">
        <v>6736</v>
      </c>
      <c r="F2279" t="s">
        <v>6737</v>
      </c>
      <c r="G2279" t="s">
        <v>595</v>
      </c>
      <c r="H2279" t="s">
        <v>6738</v>
      </c>
      <c r="I2279" t="s">
        <v>598</v>
      </c>
      <c r="J2279">
        <v>1349689999.87377</v>
      </c>
      <c r="K2279">
        <v>3.9</v>
      </c>
      <c r="L2279" t="s">
        <v>6711</v>
      </c>
      <c r="M2279" t="s">
        <v>6317</v>
      </c>
    </row>
    <row r="2280" spans="1:13" x14ac:dyDescent="0.4">
      <c r="A2280">
        <v>210000740</v>
      </c>
      <c r="B2280" t="s">
        <v>6679</v>
      </c>
      <c r="C2280" t="s">
        <v>6680</v>
      </c>
      <c r="D2280" t="s">
        <v>595</v>
      </c>
      <c r="E2280" t="s">
        <v>6739</v>
      </c>
      <c r="F2280" t="s">
        <v>6740</v>
      </c>
      <c r="G2280" t="s">
        <v>595</v>
      </c>
      <c r="H2280" t="s">
        <v>6741</v>
      </c>
      <c r="I2280" t="s">
        <v>598</v>
      </c>
      <c r="J2280">
        <v>220306381.97939599</v>
      </c>
      <c r="K2280">
        <v>3.9</v>
      </c>
      <c r="L2280" t="s">
        <v>6742</v>
      </c>
      <c r="M2280" t="s">
        <v>6743</v>
      </c>
    </row>
    <row r="2281" spans="1:13" x14ac:dyDescent="0.4">
      <c r="A2281">
        <v>210000740</v>
      </c>
      <c r="B2281" t="s">
        <v>6679</v>
      </c>
      <c r="C2281" t="s">
        <v>6680</v>
      </c>
      <c r="D2281" t="s">
        <v>595</v>
      </c>
      <c r="E2281" t="s">
        <v>6744</v>
      </c>
      <c r="F2281" t="s">
        <v>6745</v>
      </c>
      <c r="G2281" t="s">
        <v>595</v>
      </c>
      <c r="H2281" t="s">
        <v>6746</v>
      </c>
      <c r="I2281" t="s">
        <v>598</v>
      </c>
      <c r="J2281">
        <v>1356083999.8731699</v>
      </c>
      <c r="K2281">
        <v>3.9</v>
      </c>
      <c r="L2281" t="s">
        <v>6711</v>
      </c>
      <c r="M2281" t="s">
        <v>6317</v>
      </c>
    </row>
    <row r="2282" spans="1:13" x14ac:dyDescent="0.4">
      <c r="A2282">
        <v>210000740</v>
      </c>
      <c r="B2282" t="s">
        <v>6679</v>
      </c>
      <c r="C2282" t="s">
        <v>6680</v>
      </c>
      <c r="D2282" t="s">
        <v>595</v>
      </c>
      <c r="E2282" t="s">
        <v>6747</v>
      </c>
      <c r="F2282" t="s">
        <v>6748</v>
      </c>
      <c r="G2282" t="s">
        <v>595</v>
      </c>
      <c r="H2282" t="s">
        <v>6749</v>
      </c>
      <c r="I2282" t="s">
        <v>598</v>
      </c>
      <c r="J2282">
        <v>1349133999.8738201</v>
      </c>
      <c r="K2282">
        <v>3.9</v>
      </c>
      <c r="L2282" t="s">
        <v>6711</v>
      </c>
      <c r="M2282" t="s">
        <v>6317</v>
      </c>
    </row>
    <row r="2283" spans="1:13" x14ac:dyDescent="0.4">
      <c r="A2283">
        <v>210000740</v>
      </c>
      <c r="B2283" t="s">
        <v>6679</v>
      </c>
      <c r="C2283" t="s">
        <v>6680</v>
      </c>
      <c r="D2283" t="s">
        <v>595</v>
      </c>
      <c r="E2283" t="s">
        <v>6750</v>
      </c>
      <c r="F2283" t="s">
        <v>6751</v>
      </c>
      <c r="G2283" t="s">
        <v>595</v>
      </c>
      <c r="H2283" t="s">
        <v>6752</v>
      </c>
      <c r="I2283" t="s">
        <v>598</v>
      </c>
      <c r="J2283">
        <v>1349689999.87377</v>
      </c>
      <c r="K2283">
        <v>3.9</v>
      </c>
      <c r="L2283" t="s">
        <v>6711</v>
      </c>
      <c r="M2283" t="s">
        <v>6317</v>
      </c>
    </row>
    <row r="2284" spans="1:13" x14ac:dyDescent="0.4">
      <c r="A2284">
        <v>210000740</v>
      </c>
      <c r="B2284" t="s">
        <v>6679</v>
      </c>
      <c r="C2284" t="s">
        <v>6680</v>
      </c>
      <c r="D2284" t="s">
        <v>595</v>
      </c>
      <c r="E2284" t="s">
        <v>6753</v>
      </c>
      <c r="F2284" t="s">
        <v>6754</v>
      </c>
      <c r="G2284" t="s">
        <v>595</v>
      </c>
      <c r="H2284" t="s">
        <v>6755</v>
      </c>
      <c r="I2284" t="s">
        <v>598</v>
      </c>
      <c r="J2284">
        <v>489707841.95420003</v>
      </c>
      <c r="K2284">
        <v>3.9</v>
      </c>
      <c r="L2284" t="s">
        <v>6756</v>
      </c>
      <c r="M2284" t="s">
        <v>6317</v>
      </c>
    </row>
    <row r="2285" spans="1:13" x14ac:dyDescent="0.4">
      <c r="A2285">
        <v>210000740</v>
      </c>
      <c r="B2285" t="s">
        <v>6679</v>
      </c>
      <c r="C2285" t="s">
        <v>6680</v>
      </c>
      <c r="D2285" t="s">
        <v>595</v>
      </c>
      <c r="E2285" t="s">
        <v>6757</v>
      </c>
      <c r="F2285" t="s">
        <v>6758</v>
      </c>
      <c r="G2285" t="s">
        <v>595</v>
      </c>
      <c r="H2285" t="s">
        <v>6759</v>
      </c>
      <c r="I2285" t="s">
        <v>598</v>
      </c>
      <c r="J2285">
        <v>533949873.95006198</v>
      </c>
      <c r="K2285">
        <v>3.9</v>
      </c>
      <c r="L2285" t="s">
        <v>6756</v>
      </c>
      <c r="M2285" t="s">
        <v>6317</v>
      </c>
    </row>
    <row r="2286" spans="1:13" x14ac:dyDescent="0.4">
      <c r="A2286">
        <v>210000740</v>
      </c>
      <c r="B2286" t="s">
        <v>6679</v>
      </c>
      <c r="C2286" t="s">
        <v>6680</v>
      </c>
      <c r="D2286" t="s">
        <v>595</v>
      </c>
      <c r="E2286" t="s">
        <v>6760</v>
      </c>
      <c r="F2286" t="s">
        <v>6761</v>
      </c>
      <c r="G2286" t="s">
        <v>595</v>
      </c>
      <c r="H2286" t="s">
        <v>6762</v>
      </c>
      <c r="I2286" t="s">
        <v>598</v>
      </c>
      <c r="J2286">
        <v>534676009.94999403</v>
      </c>
      <c r="K2286">
        <v>3.9</v>
      </c>
      <c r="L2286" t="s">
        <v>6756</v>
      </c>
      <c r="M2286" t="s">
        <v>6317</v>
      </c>
    </row>
    <row r="2287" spans="1:13" x14ac:dyDescent="0.4">
      <c r="A2287">
        <v>210000740</v>
      </c>
      <c r="B2287" t="s">
        <v>6679</v>
      </c>
      <c r="C2287" t="s">
        <v>6680</v>
      </c>
      <c r="D2287" t="s">
        <v>595</v>
      </c>
      <c r="E2287" t="s">
        <v>6763</v>
      </c>
      <c r="F2287" t="s">
        <v>6764</v>
      </c>
      <c r="G2287" t="s">
        <v>595</v>
      </c>
      <c r="H2287" t="s">
        <v>6765</v>
      </c>
      <c r="I2287" t="s">
        <v>598</v>
      </c>
      <c r="J2287">
        <v>1350523999.8736899</v>
      </c>
      <c r="K2287">
        <v>3.9</v>
      </c>
      <c r="L2287" t="s">
        <v>6711</v>
      </c>
      <c r="M2287" t="s">
        <v>6317</v>
      </c>
    </row>
    <row r="2288" spans="1:13" x14ac:dyDescent="0.4">
      <c r="A2288">
        <v>210000740</v>
      </c>
      <c r="B2288" t="s">
        <v>6679</v>
      </c>
      <c r="C2288" t="s">
        <v>6680</v>
      </c>
      <c r="D2288" t="s">
        <v>595</v>
      </c>
      <c r="E2288" t="s">
        <v>6766</v>
      </c>
      <c r="F2288" t="s">
        <v>6767</v>
      </c>
      <c r="G2288" t="s">
        <v>595</v>
      </c>
      <c r="H2288" t="s">
        <v>6768</v>
      </c>
      <c r="I2288" t="s">
        <v>598</v>
      </c>
      <c r="J2288">
        <v>306355999.97134799</v>
      </c>
      <c r="K2288">
        <v>3.9</v>
      </c>
      <c r="L2288" t="s">
        <v>6769</v>
      </c>
      <c r="M2288" t="s">
        <v>6043</v>
      </c>
    </row>
    <row r="2289" spans="1:13" x14ac:dyDescent="0.4">
      <c r="A2289">
        <v>210000740</v>
      </c>
      <c r="B2289" t="s">
        <v>6679</v>
      </c>
      <c r="C2289" t="s">
        <v>6680</v>
      </c>
      <c r="D2289" t="s">
        <v>595</v>
      </c>
      <c r="E2289" t="s">
        <v>6770</v>
      </c>
      <c r="F2289" t="s">
        <v>6771</v>
      </c>
      <c r="G2289" t="s">
        <v>595</v>
      </c>
      <c r="H2289" t="s">
        <v>6772</v>
      </c>
      <c r="I2289" t="s">
        <v>598</v>
      </c>
      <c r="J2289">
        <v>583444437.94543302</v>
      </c>
      <c r="K2289">
        <v>3.9</v>
      </c>
      <c r="L2289" t="s">
        <v>6773</v>
      </c>
      <c r="M2289" t="s">
        <v>6774</v>
      </c>
    </row>
    <row r="2290" spans="1:13" x14ac:dyDescent="0.4">
      <c r="A2290">
        <v>210000740</v>
      </c>
      <c r="B2290" t="s">
        <v>6679</v>
      </c>
      <c r="C2290" t="s">
        <v>6680</v>
      </c>
      <c r="D2290" t="s">
        <v>595</v>
      </c>
      <c r="E2290" t="s">
        <v>6775</v>
      </c>
      <c r="F2290" t="s">
        <v>6776</v>
      </c>
      <c r="G2290" t="s">
        <v>595</v>
      </c>
      <c r="H2290" t="s">
        <v>6777</v>
      </c>
      <c r="I2290" t="s">
        <v>598</v>
      </c>
      <c r="J2290">
        <v>393577109.96319097</v>
      </c>
      <c r="K2290">
        <v>3.9</v>
      </c>
      <c r="L2290" t="s">
        <v>6684</v>
      </c>
      <c r="M2290" t="s">
        <v>6697</v>
      </c>
    </row>
    <row r="2291" spans="1:13" x14ac:dyDescent="0.4">
      <c r="A2291">
        <v>210000740</v>
      </c>
      <c r="B2291" t="s">
        <v>6679</v>
      </c>
      <c r="C2291" t="s">
        <v>6680</v>
      </c>
      <c r="D2291" t="s">
        <v>595</v>
      </c>
      <c r="E2291" t="s">
        <v>6778</v>
      </c>
      <c r="F2291" t="s">
        <v>6779</v>
      </c>
      <c r="G2291" t="s">
        <v>595</v>
      </c>
      <c r="H2291" t="s">
        <v>6780</v>
      </c>
      <c r="I2291" t="s">
        <v>598</v>
      </c>
      <c r="J2291">
        <v>617573107.94224095</v>
      </c>
      <c r="K2291">
        <v>3.9</v>
      </c>
      <c r="L2291" t="s">
        <v>6729</v>
      </c>
      <c r="M2291" t="s">
        <v>6685</v>
      </c>
    </row>
    <row r="2292" spans="1:13" x14ac:dyDescent="0.4">
      <c r="A2292">
        <v>210000740</v>
      </c>
      <c r="B2292" t="s">
        <v>6679</v>
      </c>
      <c r="C2292" t="s">
        <v>6680</v>
      </c>
      <c r="D2292" t="s">
        <v>595</v>
      </c>
      <c r="E2292" t="s">
        <v>6781</v>
      </c>
      <c r="F2292" t="s">
        <v>6782</v>
      </c>
      <c r="G2292" t="s">
        <v>595</v>
      </c>
      <c r="H2292" t="s">
        <v>6783</v>
      </c>
      <c r="I2292" t="s">
        <v>598</v>
      </c>
      <c r="J2292">
        <v>1772129903.83426</v>
      </c>
      <c r="K2292">
        <v>3.9</v>
      </c>
      <c r="L2292" t="s">
        <v>6784</v>
      </c>
      <c r="M2292" t="s">
        <v>6785</v>
      </c>
    </row>
    <row r="2293" spans="1:13" x14ac:dyDescent="0.4">
      <c r="A2293">
        <v>210000740</v>
      </c>
      <c r="B2293" t="s">
        <v>6679</v>
      </c>
      <c r="C2293" t="s">
        <v>6680</v>
      </c>
      <c r="D2293" t="s">
        <v>595</v>
      </c>
      <c r="E2293" t="s">
        <v>6786</v>
      </c>
      <c r="F2293" t="s">
        <v>6787</v>
      </c>
      <c r="G2293" t="s">
        <v>595</v>
      </c>
      <c r="H2293" t="s">
        <v>6788</v>
      </c>
      <c r="I2293" t="s">
        <v>598</v>
      </c>
      <c r="J2293">
        <v>374230533.96499997</v>
      </c>
      <c r="K2293">
        <v>3.9</v>
      </c>
      <c r="L2293" t="s">
        <v>6684</v>
      </c>
      <c r="M2293" t="s">
        <v>6685</v>
      </c>
    </row>
    <row r="2294" spans="1:13" x14ac:dyDescent="0.4">
      <c r="A2294">
        <v>210000740</v>
      </c>
      <c r="B2294" t="s">
        <v>6679</v>
      </c>
      <c r="C2294" t="s">
        <v>6680</v>
      </c>
      <c r="D2294" t="s">
        <v>595</v>
      </c>
      <c r="E2294" t="s">
        <v>6789</v>
      </c>
      <c r="F2294" t="s">
        <v>6790</v>
      </c>
      <c r="G2294" t="s">
        <v>595</v>
      </c>
      <c r="H2294" t="s">
        <v>6791</v>
      </c>
      <c r="I2294" t="s">
        <v>598</v>
      </c>
      <c r="J2294">
        <v>707500825.93383098</v>
      </c>
      <c r="K2294">
        <v>3.9</v>
      </c>
      <c r="L2294" t="s">
        <v>6769</v>
      </c>
      <c r="M2294" t="s">
        <v>6792</v>
      </c>
    </row>
    <row r="2295" spans="1:13" x14ac:dyDescent="0.4">
      <c r="A2295">
        <v>210000740</v>
      </c>
      <c r="B2295" t="s">
        <v>6679</v>
      </c>
      <c r="C2295" t="s">
        <v>6680</v>
      </c>
      <c r="D2295" t="s">
        <v>595</v>
      </c>
      <c r="E2295" t="s">
        <v>6793</v>
      </c>
      <c r="F2295" t="s">
        <v>6794</v>
      </c>
      <c r="G2295" t="s">
        <v>595</v>
      </c>
      <c r="H2295" t="s">
        <v>6795</v>
      </c>
      <c r="I2295" t="s">
        <v>598</v>
      </c>
      <c r="J2295">
        <v>436737999.95915401</v>
      </c>
      <c r="K2295">
        <v>3.9</v>
      </c>
      <c r="L2295" t="s">
        <v>6796</v>
      </c>
      <c r="M2295" t="s">
        <v>6043</v>
      </c>
    </row>
    <row r="2296" spans="1:13" x14ac:dyDescent="0.4">
      <c r="A2296">
        <v>210000740</v>
      </c>
      <c r="B2296" t="s">
        <v>6679</v>
      </c>
      <c r="C2296" t="s">
        <v>6680</v>
      </c>
      <c r="D2296" t="s">
        <v>595</v>
      </c>
      <c r="E2296" t="s">
        <v>6797</v>
      </c>
      <c r="F2296" t="s">
        <v>6798</v>
      </c>
      <c r="G2296" t="s">
        <v>595</v>
      </c>
      <c r="H2296" t="s">
        <v>6799</v>
      </c>
      <c r="I2296" t="s">
        <v>598</v>
      </c>
      <c r="J2296">
        <v>279945999.973818</v>
      </c>
      <c r="K2296">
        <v>3.9</v>
      </c>
      <c r="L2296" t="s">
        <v>6800</v>
      </c>
      <c r="M2296" t="s">
        <v>6712</v>
      </c>
    </row>
    <row r="2297" spans="1:13" x14ac:dyDescent="0.4">
      <c r="A2297">
        <v>210000740</v>
      </c>
      <c r="B2297" t="s">
        <v>6679</v>
      </c>
      <c r="C2297" t="s">
        <v>6680</v>
      </c>
      <c r="D2297" t="s">
        <v>595</v>
      </c>
      <c r="E2297" t="s">
        <v>6801</v>
      </c>
      <c r="F2297" t="s">
        <v>6802</v>
      </c>
      <c r="G2297" t="s">
        <v>595</v>
      </c>
      <c r="H2297" t="s">
        <v>6803</v>
      </c>
      <c r="I2297" t="s">
        <v>598</v>
      </c>
      <c r="J2297">
        <v>328317999.96929401</v>
      </c>
      <c r="K2297">
        <v>3.9</v>
      </c>
      <c r="L2297" t="s">
        <v>3541</v>
      </c>
      <c r="M2297" t="s">
        <v>6043</v>
      </c>
    </row>
    <row r="2298" spans="1:13" x14ac:dyDescent="0.4">
      <c r="A2298">
        <v>210000740</v>
      </c>
      <c r="B2298" t="s">
        <v>6679</v>
      </c>
      <c r="C2298" t="s">
        <v>6680</v>
      </c>
      <c r="D2298" t="s">
        <v>595</v>
      </c>
      <c r="E2298" t="s">
        <v>6804</v>
      </c>
      <c r="F2298" t="s">
        <v>6805</v>
      </c>
      <c r="G2298" t="s">
        <v>595</v>
      </c>
      <c r="H2298" t="s">
        <v>6806</v>
      </c>
      <c r="I2298" t="s">
        <v>598</v>
      </c>
      <c r="J2298">
        <v>300945285.97185397</v>
      </c>
      <c r="K2298">
        <v>3.9</v>
      </c>
      <c r="L2298" t="s">
        <v>5054</v>
      </c>
      <c r="M2298" t="s">
        <v>6043</v>
      </c>
    </row>
    <row r="2299" spans="1:13" x14ac:dyDescent="0.4">
      <c r="A2299">
        <v>210000740</v>
      </c>
      <c r="B2299" t="s">
        <v>6679</v>
      </c>
      <c r="C2299" t="s">
        <v>6680</v>
      </c>
      <c r="D2299" t="s">
        <v>595</v>
      </c>
      <c r="E2299" t="s">
        <v>6807</v>
      </c>
      <c r="F2299" t="s">
        <v>6808</v>
      </c>
      <c r="G2299" t="s">
        <v>595</v>
      </c>
      <c r="H2299" t="s">
        <v>6809</v>
      </c>
      <c r="I2299" t="s">
        <v>598</v>
      </c>
      <c r="J2299">
        <v>835711367.92183995</v>
      </c>
      <c r="K2299">
        <v>3.9</v>
      </c>
      <c r="L2299" t="s">
        <v>6684</v>
      </c>
      <c r="M2299" t="s">
        <v>6792</v>
      </c>
    </row>
    <row r="2300" spans="1:13" x14ac:dyDescent="0.4">
      <c r="A2300">
        <v>210000740</v>
      </c>
      <c r="B2300" t="s">
        <v>6679</v>
      </c>
      <c r="C2300" t="s">
        <v>6680</v>
      </c>
      <c r="D2300" t="s">
        <v>595</v>
      </c>
      <c r="E2300" t="s">
        <v>6810</v>
      </c>
      <c r="F2300" t="s">
        <v>6811</v>
      </c>
      <c r="G2300" t="s">
        <v>595</v>
      </c>
      <c r="H2300" t="s">
        <v>6812</v>
      </c>
      <c r="I2300" t="s">
        <v>598</v>
      </c>
      <c r="J2300">
        <v>775063999.92751205</v>
      </c>
      <c r="K2300">
        <v>3.9</v>
      </c>
      <c r="L2300" t="s">
        <v>6813</v>
      </c>
      <c r="M2300" t="s">
        <v>6814</v>
      </c>
    </row>
    <row r="2301" spans="1:13" x14ac:dyDescent="0.4">
      <c r="A2301">
        <v>210000740</v>
      </c>
      <c r="B2301" t="s">
        <v>6679</v>
      </c>
      <c r="C2301" t="s">
        <v>6680</v>
      </c>
      <c r="D2301" t="s">
        <v>595</v>
      </c>
      <c r="E2301" t="s">
        <v>6815</v>
      </c>
      <c r="F2301" t="s">
        <v>6816</v>
      </c>
      <c r="G2301" t="s">
        <v>595</v>
      </c>
      <c r="H2301" t="s">
        <v>6817</v>
      </c>
      <c r="I2301" t="s">
        <v>598</v>
      </c>
      <c r="J2301">
        <v>380859999.96438003</v>
      </c>
      <c r="K2301">
        <v>3.9</v>
      </c>
      <c r="L2301" t="s">
        <v>6818</v>
      </c>
      <c r="M2301" t="s">
        <v>6819</v>
      </c>
    </row>
    <row r="2302" spans="1:13" x14ac:dyDescent="0.4">
      <c r="A2302">
        <v>210000740</v>
      </c>
      <c r="B2302" t="s">
        <v>6679</v>
      </c>
      <c r="C2302" t="s">
        <v>6680</v>
      </c>
      <c r="D2302" t="s">
        <v>595</v>
      </c>
      <c r="E2302" t="s">
        <v>6820</v>
      </c>
      <c r="F2302" t="s">
        <v>6821</v>
      </c>
      <c r="G2302" t="s">
        <v>595</v>
      </c>
      <c r="H2302" t="s">
        <v>6822</v>
      </c>
      <c r="I2302" t="s">
        <v>598</v>
      </c>
      <c r="J2302">
        <v>616814445.942312</v>
      </c>
      <c r="K2302">
        <v>3.9</v>
      </c>
      <c r="L2302" t="s">
        <v>6729</v>
      </c>
      <c r="M2302" t="s">
        <v>6685</v>
      </c>
    </row>
    <row r="2303" spans="1:13" x14ac:dyDescent="0.4">
      <c r="A2303">
        <v>210000740</v>
      </c>
      <c r="B2303" t="s">
        <v>6679</v>
      </c>
      <c r="C2303" t="s">
        <v>6680</v>
      </c>
      <c r="D2303" t="s">
        <v>595</v>
      </c>
      <c r="E2303" t="s">
        <v>6823</v>
      </c>
      <c r="F2303" t="s">
        <v>6824</v>
      </c>
      <c r="G2303" t="s">
        <v>595</v>
      </c>
      <c r="H2303" t="s">
        <v>6825</v>
      </c>
      <c r="I2303" t="s">
        <v>598</v>
      </c>
      <c r="J2303">
        <v>307745999.97121799</v>
      </c>
      <c r="K2303">
        <v>3.9</v>
      </c>
      <c r="L2303" t="s">
        <v>6796</v>
      </c>
      <c r="M2303" t="s">
        <v>6792</v>
      </c>
    </row>
    <row r="2304" spans="1:13" x14ac:dyDescent="0.4">
      <c r="A2304">
        <v>210000740</v>
      </c>
      <c r="B2304" t="s">
        <v>6679</v>
      </c>
      <c r="C2304" t="s">
        <v>6680</v>
      </c>
      <c r="D2304" t="s">
        <v>595</v>
      </c>
      <c r="E2304" t="s">
        <v>6826</v>
      </c>
      <c r="F2304" t="s">
        <v>6827</v>
      </c>
      <c r="G2304" t="s">
        <v>595</v>
      </c>
      <c r="H2304" t="s">
        <v>6828</v>
      </c>
      <c r="I2304" t="s">
        <v>598</v>
      </c>
      <c r="J2304">
        <v>301724241.97178102</v>
      </c>
      <c r="K2304">
        <v>3.9</v>
      </c>
      <c r="L2304" t="s">
        <v>5054</v>
      </c>
      <c r="M2304" t="s">
        <v>6043</v>
      </c>
    </row>
    <row r="2305" spans="1:13" x14ac:dyDescent="0.4">
      <c r="A2305">
        <v>210000740</v>
      </c>
      <c r="B2305" t="s">
        <v>6679</v>
      </c>
      <c r="C2305" t="s">
        <v>6680</v>
      </c>
      <c r="D2305" t="s">
        <v>595</v>
      </c>
      <c r="E2305" t="s">
        <v>6829</v>
      </c>
      <c r="F2305" t="s">
        <v>6830</v>
      </c>
      <c r="G2305" t="s">
        <v>595</v>
      </c>
      <c r="H2305" t="s">
        <v>6831</v>
      </c>
      <c r="I2305" t="s">
        <v>598</v>
      </c>
      <c r="J2305">
        <v>282725999.97355801</v>
      </c>
      <c r="K2305">
        <v>3.9</v>
      </c>
      <c r="L2305" t="s">
        <v>6832</v>
      </c>
      <c r="M2305" t="s">
        <v>6043</v>
      </c>
    </row>
    <row r="2306" spans="1:13" x14ac:dyDescent="0.4">
      <c r="A2306">
        <v>210000740</v>
      </c>
      <c r="B2306" t="s">
        <v>6679</v>
      </c>
      <c r="C2306" t="s">
        <v>6680</v>
      </c>
      <c r="D2306" t="s">
        <v>595</v>
      </c>
      <c r="E2306" t="s">
        <v>6833</v>
      </c>
      <c r="F2306" t="s">
        <v>6834</v>
      </c>
      <c r="G2306" t="s">
        <v>595</v>
      </c>
      <c r="H2306" t="s">
        <v>6835</v>
      </c>
      <c r="I2306" t="s">
        <v>598</v>
      </c>
      <c r="J2306">
        <v>454807999.95746398</v>
      </c>
      <c r="K2306">
        <v>3.9</v>
      </c>
      <c r="L2306" t="s">
        <v>6818</v>
      </c>
      <c r="M2306" t="s">
        <v>6043</v>
      </c>
    </row>
    <row r="2307" spans="1:13" x14ac:dyDescent="0.4">
      <c r="A2307">
        <v>210000740</v>
      </c>
      <c r="B2307" t="s">
        <v>6679</v>
      </c>
      <c r="C2307" t="s">
        <v>6680</v>
      </c>
      <c r="D2307" t="s">
        <v>595</v>
      </c>
      <c r="E2307" t="s">
        <v>6836</v>
      </c>
      <c r="F2307" t="s">
        <v>6837</v>
      </c>
      <c r="G2307" t="s">
        <v>595</v>
      </c>
      <c r="H2307" t="s">
        <v>6838</v>
      </c>
      <c r="I2307" t="s">
        <v>598</v>
      </c>
      <c r="J2307">
        <v>454807999.95746398</v>
      </c>
      <c r="K2307">
        <v>3.9</v>
      </c>
      <c r="L2307" t="s">
        <v>6818</v>
      </c>
      <c r="M2307" t="s">
        <v>6043</v>
      </c>
    </row>
    <row r="2308" spans="1:13" x14ac:dyDescent="0.4">
      <c r="A2308">
        <v>210000740</v>
      </c>
      <c r="B2308" t="s">
        <v>6679</v>
      </c>
      <c r="C2308" t="s">
        <v>6680</v>
      </c>
      <c r="D2308" t="s">
        <v>595</v>
      </c>
      <c r="E2308" t="s">
        <v>6839</v>
      </c>
      <c r="F2308" t="s">
        <v>6840</v>
      </c>
      <c r="G2308" t="s">
        <v>595</v>
      </c>
      <c r="H2308" t="s">
        <v>6841</v>
      </c>
      <c r="I2308" t="s">
        <v>598</v>
      </c>
      <c r="J2308">
        <v>937137999.91235399</v>
      </c>
      <c r="K2308">
        <v>3.9</v>
      </c>
      <c r="L2308" t="s">
        <v>6842</v>
      </c>
      <c r="M2308" t="s">
        <v>6792</v>
      </c>
    </row>
    <row r="2309" spans="1:13" x14ac:dyDescent="0.4">
      <c r="A2309">
        <v>210000740</v>
      </c>
      <c r="B2309" t="s">
        <v>6679</v>
      </c>
      <c r="C2309" t="s">
        <v>6680</v>
      </c>
      <c r="D2309" t="s">
        <v>595</v>
      </c>
      <c r="E2309" t="s">
        <v>6843</v>
      </c>
      <c r="F2309" t="s">
        <v>6844</v>
      </c>
      <c r="G2309" t="s">
        <v>595</v>
      </c>
      <c r="H2309" t="s">
        <v>6845</v>
      </c>
      <c r="I2309" t="s">
        <v>598</v>
      </c>
      <c r="J2309">
        <v>827984635.92256296</v>
      </c>
      <c r="K2309">
        <v>3.9</v>
      </c>
      <c r="L2309" t="s">
        <v>6684</v>
      </c>
      <c r="M2309" t="s">
        <v>6792</v>
      </c>
    </row>
    <row r="2310" spans="1:13" x14ac:dyDescent="0.4">
      <c r="A2310">
        <v>210000740</v>
      </c>
      <c r="B2310" t="s">
        <v>6679</v>
      </c>
      <c r="C2310" t="s">
        <v>6680</v>
      </c>
      <c r="D2310" t="s">
        <v>595</v>
      </c>
      <c r="E2310" t="s">
        <v>6846</v>
      </c>
      <c r="F2310" t="s">
        <v>6847</v>
      </c>
      <c r="G2310" t="s">
        <v>595</v>
      </c>
      <c r="H2310" t="s">
        <v>6848</v>
      </c>
      <c r="I2310" t="s">
        <v>598</v>
      </c>
      <c r="J2310">
        <v>477047999.95538402</v>
      </c>
      <c r="K2310">
        <v>3.9</v>
      </c>
      <c r="L2310" t="s">
        <v>6769</v>
      </c>
      <c r="M2310" t="s">
        <v>6792</v>
      </c>
    </row>
    <row r="2311" spans="1:13" x14ac:dyDescent="0.4">
      <c r="A2311">
        <v>210000740</v>
      </c>
      <c r="B2311" t="s">
        <v>6679</v>
      </c>
      <c r="C2311" t="s">
        <v>6680</v>
      </c>
      <c r="D2311" t="s">
        <v>595</v>
      </c>
      <c r="E2311" t="s">
        <v>6849</v>
      </c>
      <c r="F2311" t="s">
        <v>6850</v>
      </c>
      <c r="G2311" t="s">
        <v>595</v>
      </c>
      <c r="H2311" t="s">
        <v>6851</v>
      </c>
      <c r="I2311" t="s">
        <v>598</v>
      </c>
      <c r="J2311">
        <v>451749999.95775002</v>
      </c>
      <c r="K2311">
        <v>3.9</v>
      </c>
      <c r="L2311" t="s">
        <v>6769</v>
      </c>
      <c r="M2311" t="s">
        <v>6792</v>
      </c>
    </row>
    <row r="2312" spans="1:13" x14ac:dyDescent="0.4">
      <c r="A2312">
        <v>210000740</v>
      </c>
      <c r="B2312" t="s">
        <v>6679</v>
      </c>
      <c r="C2312" t="s">
        <v>6680</v>
      </c>
      <c r="D2312" t="s">
        <v>595</v>
      </c>
      <c r="E2312" t="s">
        <v>6852</v>
      </c>
      <c r="F2312" t="s">
        <v>6853</v>
      </c>
      <c r="G2312" t="s">
        <v>595</v>
      </c>
      <c r="H2312" t="s">
        <v>6854</v>
      </c>
      <c r="I2312" t="s">
        <v>598</v>
      </c>
      <c r="J2312">
        <v>329707999.96916401</v>
      </c>
      <c r="K2312">
        <v>3.9</v>
      </c>
      <c r="L2312" t="s">
        <v>3541</v>
      </c>
      <c r="M2312" t="s">
        <v>6043</v>
      </c>
    </row>
    <row r="2313" spans="1:13" x14ac:dyDescent="0.4">
      <c r="A2313">
        <v>210000740</v>
      </c>
      <c r="B2313" t="s">
        <v>6679</v>
      </c>
      <c r="C2313" t="s">
        <v>6680</v>
      </c>
      <c r="D2313" t="s">
        <v>595</v>
      </c>
      <c r="E2313" t="s">
        <v>6855</v>
      </c>
      <c r="F2313" t="s">
        <v>6856</v>
      </c>
      <c r="G2313" t="s">
        <v>595</v>
      </c>
      <c r="H2313" t="s">
        <v>6857</v>
      </c>
      <c r="I2313" t="s">
        <v>598</v>
      </c>
      <c r="J2313">
        <v>929963097.91302502</v>
      </c>
      <c r="K2313">
        <v>3.9</v>
      </c>
      <c r="L2313" t="s">
        <v>6858</v>
      </c>
      <c r="M2313" t="s">
        <v>6792</v>
      </c>
    </row>
    <row r="2314" spans="1:13" x14ac:dyDescent="0.4">
      <c r="A2314">
        <v>210000740</v>
      </c>
      <c r="B2314" t="s">
        <v>6679</v>
      </c>
      <c r="C2314" t="s">
        <v>6680</v>
      </c>
      <c r="D2314" t="s">
        <v>595</v>
      </c>
      <c r="E2314" t="s">
        <v>6859</v>
      </c>
      <c r="F2314" t="s">
        <v>6860</v>
      </c>
      <c r="G2314" t="s">
        <v>595</v>
      </c>
      <c r="H2314" t="s">
        <v>6861</v>
      </c>
      <c r="I2314" t="s">
        <v>598</v>
      </c>
      <c r="J2314">
        <v>397261999.96284598</v>
      </c>
      <c r="K2314">
        <v>4</v>
      </c>
      <c r="L2314" t="s">
        <v>6862</v>
      </c>
      <c r="M2314" t="s">
        <v>6792</v>
      </c>
    </row>
    <row r="2315" spans="1:13" x14ac:dyDescent="0.4">
      <c r="A2315">
        <v>210000740</v>
      </c>
      <c r="B2315" t="s">
        <v>6679</v>
      </c>
      <c r="C2315" t="s">
        <v>6680</v>
      </c>
      <c r="D2315" t="s">
        <v>595</v>
      </c>
      <c r="E2315" t="s">
        <v>6863</v>
      </c>
      <c r="F2315" t="s">
        <v>6864</v>
      </c>
      <c r="G2315" t="s">
        <v>595</v>
      </c>
      <c r="H2315" t="s">
        <v>6865</v>
      </c>
      <c r="I2315" t="s">
        <v>598</v>
      </c>
      <c r="J2315">
        <v>1244203455.8836401</v>
      </c>
      <c r="K2315">
        <v>3.9</v>
      </c>
      <c r="L2315" t="s">
        <v>6866</v>
      </c>
      <c r="M2315" t="s">
        <v>6785</v>
      </c>
    </row>
    <row r="2316" spans="1:13" x14ac:dyDescent="0.4">
      <c r="A2316">
        <v>210000740</v>
      </c>
      <c r="B2316" t="s">
        <v>6679</v>
      </c>
      <c r="C2316" t="s">
        <v>6680</v>
      </c>
      <c r="D2316" t="s">
        <v>595</v>
      </c>
      <c r="E2316" t="s">
        <v>6867</v>
      </c>
      <c r="F2316" t="s">
        <v>6868</v>
      </c>
      <c r="G2316" t="s">
        <v>595</v>
      </c>
      <c r="H2316" t="s">
        <v>6869</v>
      </c>
      <c r="I2316" t="s">
        <v>598</v>
      </c>
      <c r="J2316">
        <v>854228113.92010796</v>
      </c>
      <c r="K2316">
        <v>3.9</v>
      </c>
      <c r="L2316" t="s">
        <v>6696</v>
      </c>
      <c r="M2316" t="s">
        <v>6792</v>
      </c>
    </row>
    <row r="2317" spans="1:13" x14ac:dyDescent="0.4">
      <c r="A2317">
        <v>210000740</v>
      </c>
      <c r="B2317" t="s">
        <v>6679</v>
      </c>
      <c r="C2317" t="s">
        <v>6680</v>
      </c>
      <c r="D2317" t="s">
        <v>595</v>
      </c>
      <c r="E2317" t="s">
        <v>6870</v>
      </c>
      <c r="F2317" t="s">
        <v>6871</v>
      </c>
      <c r="G2317" t="s">
        <v>595</v>
      </c>
      <c r="H2317" t="s">
        <v>6872</v>
      </c>
      <c r="I2317" t="s">
        <v>598</v>
      </c>
      <c r="J2317">
        <v>487613111.95439601</v>
      </c>
      <c r="K2317">
        <v>3.9</v>
      </c>
      <c r="L2317" t="s">
        <v>6706</v>
      </c>
      <c r="M2317" t="s">
        <v>6785</v>
      </c>
    </row>
    <row r="2318" spans="1:13" x14ac:dyDescent="0.4">
      <c r="A2318">
        <v>210000740</v>
      </c>
      <c r="B2318" t="s">
        <v>6679</v>
      </c>
      <c r="C2318" t="s">
        <v>6680</v>
      </c>
      <c r="D2318" t="s">
        <v>595</v>
      </c>
      <c r="E2318" t="s">
        <v>6873</v>
      </c>
      <c r="F2318" t="s">
        <v>6874</v>
      </c>
      <c r="G2318" t="s">
        <v>595</v>
      </c>
      <c r="H2318" t="s">
        <v>6875</v>
      </c>
      <c r="I2318" t="s">
        <v>598</v>
      </c>
      <c r="J2318">
        <v>426252117.96013498</v>
      </c>
      <c r="K2318">
        <v>3.9</v>
      </c>
      <c r="L2318" t="s">
        <v>6696</v>
      </c>
      <c r="M2318" t="s">
        <v>6785</v>
      </c>
    </row>
    <row r="2319" spans="1:13" x14ac:dyDescent="0.4">
      <c r="A2319">
        <v>210000776</v>
      </c>
      <c r="B2319" t="s">
        <v>6876</v>
      </c>
      <c r="C2319" t="s">
        <v>6877</v>
      </c>
      <c r="D2319" t="s">
        <v>595</v>
      </c>
      <c r="E2319" t="s">
        <v>6878</v>
      </c>
      <c r="F2319" t="s">
        <v>6879</v>
      </c>
      <c r="G2319" t="s">
        <v>595</v>
      </c>
      <c r="H2319" t="s">
        <v>6880</v>
      </c>
      <c r="I2319" t="s">
        <v>598</v>
      </c>
      <c r="J2319">
        <v>11151582770.5</v>
      </c>
      <c r="K2319">
        <v>4.6100000000000003</v>
      </c>
      <c r="L2319" t="s">
        <v>6881</v>
      </c>
      <c r="M2319" t="s">
        <v>6882</v>
      </c>
    </row>
    <row r="2320" spans="1:13" x14ac:dyDescent="0.4">
      <c r="A2320">
        <v>210000776</v>
      </c>
      <c r="B2320" t="s">
        <v>6876</v>
      </c>
      <c r="C2320" t="s">
        <v>6877</v>
      </c>
      <c r="D2320" t="s">
        <v>595</v>
      </c>
      <c r="E2320" t="s">
        <v>6883</v>
      </c>
      <c r="F2320" t="s">
        <v>6884</v>
      </c>
      <c r="G2320" t="s">
        <v>595</v>
      </c>
      <c r="H2320" t="s">
        <v>6880</v>
      </c>
      <c r="I2320" t="s">
        <v>598</v>
      </c>
      <c r="J2320">
        <v>11151582770.5</v>
      </c>
      <c r="K2320">
        <v>4.6500000000000004</v>
      </c>
      <c r="L2320" t="s">
        <v>6881</v>
      </c>
      <c r="M2320" t="s">
        <v>6882</v>
      </c>
    </row>
    <row r="2321" spans="1:13" x14ac:dyDescent="0.4">
      <c r="A2321">
        <v>210000776</v>
      </c>
      <c r="B2321" t="s">
        <v>6876</v>
      </c>
      <c r="C2321" t="s">
        <v>6877</v>
      </c>
      <c r="D2321" t="s">
        <v>595</v>
      </c>
      <c r="E2321" t="s">
        <v>6885</v>
      </c>
      <c r="F2321" t="s">
        <v>6886</v>
      </c>
      <c r="G2321" t="s">
        <v>595</v>
      </c>
      <c r="H2321" t="s">
        <v>6880</v>
      </c>
      <c r="I2321" t="s">
        <v>598</v>
      </c>
      <c r="J2321">
        <v>184479382.5</v>
      </c>
      <c r="K2321">
        <v>4.6100000000000003</v>
      </c>
      <c r="L2321" t="s">
        <v>5912</v>
      </c>
      <c r="M2321" t="s">
        <v>6887</v>
      </c>
    </row>
    <row r="2322" spans="1:13" x14ac:dyDescent="0.4">
      <c r="A2322">
        <v>210000776</v>
      </c>
      <c r="B2322" t="s">
        <v>6876</v>
      </c>
      <c r="C2322" t="s">
        <v>6877</v>
      </c>
      <c r="D2322" t="s">
        <v>595</v>
      </c>
      <c r="E2322" t="s">
        <v>6888</v>
      </c>
      <c r="F2322" t="s">
        <v>6889</v>
      </c>
      <c r="G2322" t="s">
        <v>595</v>
      </c>
      <c r="H2322" t="s">
        <v>6880</v>
      </c>
      <c r="I2322" t="s">
        <v>598</v>
      </c>
      <c r="J2322">
        <v>184479382.5</v>
      </c>
      <c r="K2322">
        <v>4.6500000000000004</v>
      </c>
      <c r="L2322" t="s">
        <v>5912</v>
      </c>
      <c r="M2322" t="s">
        <v>6887</v>
      </c>
    </row>
    <row r="2323" spans="1:13" x14ac:dyDescent="0.4">
      <c r="A2323">
        <v>210000776</v>
      </c>
      <c r="B2323" t="s">
        <v>6876</v>
      </c>
      <c r="C2323" t="s">
        <v>6877</v>
      </c>
      <c r="D2323" t="s">
        <v>595</v>
      </c>
      <c r="E2323" t="s">
        <v>6890</v>
      </c>
      <c r="F2323" t="s">
        <v>6891</v>
      </c>
      <c r="G2323" t="s">
        <v>595</v>
      </c>
      <c r="H2323" t="s">
        <v>6880</v>
      </c>
      <c r="I2323" t="s">
        <v>598</v>
      </c>
      <c r="J2323">
        <v>650000000</v>
      </c>
      <c r="K2323">
        <v>4.6100000000000003</v>
      </c>
      <c r="L2323" t="s">
        <v>6892</v>
      </c>
      <c r="M2323" t="s">
        <v>6882</v>
      </c>
    </row>
    <row r="2324" spans="1:13" x14ac:dyDescent="0.4">
      <c r="A2324">
        <v>210000776</v>
      </c>
      <c r="B2324" t="s">
        <v>6876</v>
      </c>
      <c r="C2324" t="s">
        <v>6877</v>
      </c>
      <c r="D2324" t="s">
        <v>595</v>
      </c>
      <c r="E2324" t="s">
        <v>6893</v>
      </c>
      <c r="F2324" t="s">
        <v>6894</v>
      </c>
      <c r="G2324" t="s">
        <v>595</v>
      </c>
      <c r="H2324" t="s">
        <v>6880</v>
      </c>
      <c r="I2324" t="s">
        <v>598</v>
      </c>
      <c r="J2324">
        <v>650000000</v>
      </c>
      <c r="K2324">
        <v>4.6500000000000004</v>
      </c>
      <c r="L2324" t="s">
        <v>6892</v>
      </c>
      <c r="M2324" t="s">
        <v>6882</v>
      </c>
    </row>
    <row r="2325" spans="1:13" x14ac:dyDescent="0.4">
      <c r="A2325">
        <v>210000776</v>
      </c>
      <c r="B2325" t="s">
        <v>6876</v>
      </c>
      <c r="C2325" t="s">
        <v>6877</v>
      </c>
      <c r="D2325" t="s">
        <v>2775</v>
      </c>
      <c r="E2325" t="s">
        <v>6895</v>
      </c>
      <c r="F2325" t="s">
        <v>6896</v>
      </c>
      <c r="G2325" t="s">
        <v>2775</v>
      </c>
      <c r="H2325" t="s">
        <v>6897</v>
      </c>
      <c r="I2325" t="s">
        <v>598</v>
      </c>
      <c r="J2325">
        <v>930956913.53320003</v>
      </c>
    </row>
    <row r="2326" spans="1:13" x14ac:dyDescent="0.4">
      <c r="A2326">
        <v>210000795</v>
      </c>
      <c r="B2326" t="s">
        <v>1676</v>
      </c>
      <c r="C2326" t="s">
        <v>6898</v>
      </c>
      <c r="D2326" t="s">
        <v>595</v>
      </c>
      <c r="F2326" t="s">
        <v>6899</v>
      </c>
      <c r="G2326" t="s">
        <v>595</v>
      </c>
      <c r="H2326" t="s">
        <v>6899</v>
      </c>
      <c r="I2326" t="s">
        <v>733</v>
      </c>
      <c r="J2326">
        <v>70455430.304444671</v>
      </c>
      <c r="K2326">
        <v>8.9</v>
      </c>
      <c r="L2326" s="1">
        <v>46243</v>
      </c>
      <c r="M2326" s="1">
        <v>44039</v>
      </c>
    </row>
    <row r="2327" spans="1:13" x14ac:dyDescent="0.4">
      <c r="A2327">
        <v>210000795</v>
      </c>
      <c r="B2327" t="s">
        <v>1676</v>
      </c>
      <c r="C2327" t="s">
        <v>6898</v>
      </c>
      <c r="D2327" t="s">
        <v>595</v>
      </c>
      <c r="F2327" t="s">
        <v>6900</v>
      </c>
      <c r="G2327" t="s">
        <v>595</v>
      </c>
      <c r="H2327" t="s">
        <v>6900</v>
      </c>
      <c r="I2327" t="s">
        <v>733</v>
      </c>
      <c r="J2327">
        <v>184660832.52694711</v>
      </c>
      <c r="K2327">
        <v>18</v>
      </c>
      <c r="L2327" s="1">
        <v>46341</v>
      </c>
      <c r="M2327" s="1">
        <v>44512</v>
      </c>
    </row>
    <row r="2328" spans="1:13" x14ac:dyDescent="0.4">
      <c r="A2328">
        <v>210000795</v>
      </c>
      <c r="B2328" t="s">
        <v>1676</v>
      </c>
      <c r="C2328" t="s">
        <v>6898</v>
      </c>
      <c r="D2328" t="s">
        <v>595</v>
      </c>
      <c r="F2328" t="s">
        <v>6901</v>
      </c>
      <c r="G2328" t="s">
        <v>595</v>
      </c>
      <c r="H2328" t="s">
        <v>6901</v>
      </c>
      <c r="I2328" t="s">
        <v>733</v>
      </c>
      <c r="J2328">
        <v>206815119.33796561</v>
      </c>
      <c r="K2328">
        <v>8.1</v>
      </c>
      <c r="L2328" s="1">
        <v>46148</v>
      </c>
      <c r="M2328" s="1">
        <v>44687</v>
      </c>
    </row>
    <row r="2329" spans="1:13" x14ac:dyDescent="0.4">
      <c r="A2329">
        <v>210000795</v>
      </c>
      <c r="B2329" t="s">
        <v>1676</v>
      </c>
      <c r="C2329" t="s">
        <v>6898</v>
      </c>
      <c r="D2329" t="s">
        <v>595</v>
      </c>
      <c r="F2329" t="s">
        <v>6902</v>
      </c>
      <c r="G2329" t="s">
        <v>595</v>
      </c>
      <c r="H2329" t="s">
        <v>6902</v>
      </c>
      <c r="I2329" t="s">
        <v>733</v>
      </c>
      <c r="J2329">
        <v>0</v>
      </c>
      <c r="K2329">
        <v>9.9</v>
      </c>
      <c r="L2329" s="1">
        <v>46808</v>
      </c>
      <c r="M2329" s="1">
        <v>44253</v>
      </c>
    </row>
    <row r="2330" spans="1:13" x14ac:dyDescent="0.4">
      <c r="A2330">
        <v>210000795</v>
      </c>
      <c r="B2330" t="s">
        <v>1676</v>
      </c>
      <c r="C2330" t="s">
        <v>6898</v>
      </c>
      <c r="D2330" t="s">
        <v>595</v>
      </c>
      <c r="F2330" t="s">
        <v>6903</v>
      </c>
      <c r="G2330" t="s">
        <v>595</v>
      </c>
      <c r="H2330" t="s">
        <v>6903</v>
      </c>
      <c r="I2330" t="s">
        <v>733</v>
      </c>
      <c r="J2330">
        <v>162545934.29761949</v>
      </c>
      <c r="K2330">
        <v>10.35445</v>
      </c>
      <c r="L2330" s="1">
        <v>46843</v>
      </c>
      <c r="M2330" s="1">
        <v>44958</v>
      </c>
    </row>
    <row r="2331" spans="1:13" x14ac:dyDescent="0.4">
      <c r="A2331">
        <v>210000795</v>
      </c>
      <c r="B2331" t="s">
        <v>1676</v>
      </c>
      <c r="C2331" t="s">
        <v>6898</v>
      </c>
      <c r="D2331" t="s">
        <v>595</v>
      </c>
      <c r="F2331" t="s">
        <v>6904</v>
      </c>
      <c r="G2331" t="s">
        <v>595</v>
      </c>
      <c r="H2331" t="s">
        <v>6904</v>
      </c>
      <c r="I2331" t="s">
        <v>733</v>
      </c>
      <c r="J2331">
        <v>397283977.27423418</v>
      </c>
      <c r="K2331">
        <v>8.1</v>
      </c>
      <c r="L2331" s="1">
        <v>45968</v>
      </c>
      <c r="M2331" s="1">
        <v>44658</v>
      </c>
    </row>
    <row r="2332" spans="1:13" x14ac:dyDescent="0.4">
      <c r="A2332">
        <v>210000795</v>
      </c>
      <c r="B2332" t="s">
        <v>1676</v>
      </c>
      <c r="C2332" t="s">
        <v>6898</v>
      </c>
      <c r="D2332" t="s">
        <v>595</v>
      </c>
      <c r="F2332" t="s">
        <v>6905</v>
      </c>
      <c r="G2332" t="s">
        <v>595</v>
      </c>
      <c r="H2332" t="s">
        <v>6905</v>
      </c>
      <c r="I2332" t="s">
        <v>733</v>
      </c>
      <c r="J2332">
        <v>90618803.349999055</v>
      </c>
      <c r="K2332">
        <v>11.35445</v>
      </c>
      <c r="L2332" s="1">
        <v>46053</v>
      </c>
      <c r="M2332" s="1">
        <v>44166</v>
      </c>
    </row>
    <row r="2333" spans="1:13" x14ac:dyDescent="0.4">
      <c r="A2333">
        <v>210000795</v>
      </c>
      <c r="B2333" t="s">
        <v>1676</v>
      </c>
      <c r="C2333" t="s">
        <v>6898</v>
      </c>
      <c r="D2333" t="s">
        <v>595</v>
      </c>
      <c r="F2333" t="s">
        <v>6906</v>
      </c>
      <c r="G2333" t="s">
        <v>595</v>
      </c>
      <c r="H2333" t="s">
        <v>6906</v>
      </c>
      <c r="I2333" t="s">
        <v>733</v>
      </c>
      <c r="J2333">
        <v>924356911.99992716</v>
      </c>
      <c r="K2333">
        <v>9.3000000000000007</v>
      </c>
      <c r="L2333" s="1">
        <v>46559</v>
      </c>
      <c r="M2333" s="1">
        <v>44736</v>
      </c>
    </row>
    <row r="2334" spans="1:13" x14ac:dyDescent="0.4">
      <c r="A2334">
        <v>210000795</v>
      </c>
      <c r="B2334" t="s">
        <v>1676</v>
      </c>
      <c r="C2334" t="s">
        <v>6898</v>
      </c>
      <c r="D2334" t="s">
        <v>595</v>
      </c>
      <c r="F2334" t="s">
        <v>6907</v>
      </c>
      <c r="G2334" t="s">
        <v>595</v>
      </c>
      <c r="H2334" t="s">
        <v>6907</v>
      </c>
      <c r="I2334" t="s">
        <v>733</v>
      </c>
      <c r="J2334">
        <v>560965018.88058054</v>
      </c>
      <c r="K2334">
        <v>10.199999999999999</v>
      </c>
      <c r="L2334" s="1">
        <v>46418</v>
      </c>
      <c r="M2334" s="1">
        <v>44918</v>
      </c>
    </row>
    <row r="2335" spans="1:13" x14ac:dyDescent="0.4">
      <c r="A2335">
        <v>210000795</v>
      </c>
      <c r="B2335" t="s">
        <v>1676</v>
      </c>
      <c r="C2335" t="s">
        <v>6898</v>
      </c>
      <c r="D2335" t="s">
        <v>595</v>
      </c>
      <c r="F2335" t="s">
        <v>6908</v>
      </c>
      <c r="G2335" t="s">
        <v>595</v>
      </c>
      <c r="H2335" t="s">
        <v>6908</v>
      </c>
      <c r="I2335" t="s">
        <v>733</v>
      </c>
      <c r="J2335">
        <v>26823624.131459389</v>
      </c>
      <c r="K2335">
        <v>7.3544499999999999</v>
      </c>
      <c r="L2335" s="1">
        <v>46507</v>
      </c>
      <c r="M2335" s="1">
        <v>44866</v>
      </c>
    </row>
    <row r="2336" spans="1:13" x14ac:dyDescent="0.4">
      <c r="A2336">
        <v>210000795</v>
      </c>
      <c r="B2336" t="s">
        <v>1676</v>
      </c>
      <c r="C2336" t="s">
        <v>6898</v>
      </c>
      <c r="D2336" t="s">
        <v>595</v>
      </c>
      <c r="F2336" t="s">
        <v>6909</v>
      </c>
      <c r="G2336" t="s">
        <v>595</v>
      </c>
      <c r="H2336" t="s">
        <v>6909</v>
      </c>
      <c r="I2336" t="s">
        <v>733</v>
      </c>
      <c r="J2336">
        <v>217009600.43558469</v>
      </c>
      <c r="K2336">
        <v>10.3</v>
      </c>
      <c r="L2336" s="1">
        <v>46387</v>
      </c>
      <c r="M2336" s="1">
        <v>44400</v>
      </c>
    </row>
    <row r="2337" spans="1:13" x14ac:dyDescent="0.4">
      <c r="A2337">
        <v>210000795</v>
      </c>
      <c r="B2337" t="s">
        <v>1676</v>
      </c>
      <c r="C2337" t="s">
        <v>6898</v>
      </c>
      <c r="D2337" t="s">
        <v>595</v>
      </c>
      <c r="F2337" t="s">
        <v>6910</v>
      </c>
      <c r="G2337" t="s">
        <v>595</v>
      </c>
      <c r="H2337" t="s">
        <v>6910</v>
      </c>
      <c r="I2337" t="s">
        <v>733</v>
      </c>
      <c r="J2337">
        <v>50170310.733664073</v>
      </c>
      <c r="K2337">
        <v>9.3000000000000007</v>
      </c>
      <c r="L2337" s="1">
        <v>46022</v>
      </c>
      <c r="M2337" s="1">
        <v>44741</v>
      </c>
    </row>
    <row r="2338" spans="1:13" x14ac:dyDescent="0.4">
      <c r="A2338">
        <v>210000795</v>
      </c>
      <c r="B2338" t="s">
        <v>1676</v>
      </c>
      <c r="C2338" t="s">
        <v>6898</v>
      </c>
      <c r="D2338" t="s">
        <v>595</v>
      </c>
      <c r="F2338" t="s">
        <v>6911</v>
      </c>
      <c r="G2338" t="s">
        <v>595</v>
      </c>
      <c r="H2338" t="s">
        <v>6911</v>
      </c>
      <c r="I2338" t="s">
        <v>733</v>
      </c>
      <c r="J2338">
        <v>114473960.7340309</v>
      </c>
      <c r="K2338">
        <v>8.9</v>
      </c>
      <c r="L2338" s="1">
        <v>46295</v>
      </c>
      <c r="M2338" s="1">
        <v>44438</v>
      </c>
    </row>
    <row r="2339" spans="1:13" x14ac:dyDescent="0.4">
      <c r="A2339">
        <v>210000795</v>
      </c>
      <c r="B2339" t="s">
        <v>1676</v>
      </c>
      <c r="C2339" t="s">
        <v>6898</v>
      </c>
      <c r="D2339" t="s">
        <v>595</v>
      </c>
      <c r="F2339" t="s">
        <v>6912</v>
      </c>
      <c r="G2339" t="s">
        <v>595</v>
      </c>
      <c r="H2339" t="s">
        <v>6912</v>
      </c>
      <c r="I2339" t="s">
        <v>733</v>
      </c>
      <c r="J2339">
        <v>73896560.032162264</v>
      </c>
      <c r="K2339">
        <v>9.3544499999999999</v>
      </c>
      <c r="L2339" s="1">
        <v>46295</v>
      </c>
      <c r="M2339" s="1">
        <v>44440</v>
      </c>
    </row>
    <row r="2340" spans="1:13" x14ac:dyDescent="0.4">
      <c r="A2340">
        <v>210000795</v>
      </c>
      <c r="B2340" t="s">
        <v>1676</v>
      </c>
      <c r="C2340" t="s">
        <v>6898</v>
      </c>
      <c r="D2340" t="s">
        <v>595</v>
      </c>
      <c r="F2340" t="s">
        <v>6913</v>
      </c>
      <c r="G2340" t="s">
        <v>595</v>
      </c>
      <c r="H2340" t="s">
        <v>6913</v>
      </c>
      <c r="I2340" t="s">
        <v>733</v>
      </c>
      <c r="J2340">
        <v>0</v>
      </c>
      <c r="K2340">
        <v>10.1</v>
      </c>
      <c r="L2340" s="1">
        <v>45988</v>
      </c>
      <c r="M2340" s="1">
        <v>44070</v>
      </c>
    </row>
    <row r="2341" spans="1:13" x14ac:dyDescent="0.4">
      <c r="A2341">
        <v>210000795</v>
      </c>
      <c r="B2341" t="s">
        <v>1676</v>
      </c>
      <c r="C2341" t="s">
        <v>6898</v>
      </c>
      <c r="D2341" t="s">
        <v>595</v>
      </c>
      <c r="F2341" t="s">
        <v>6914</v>
      </c>
      <c r="G2341" t="s">
        <v>595</v>
      </c>
      <c r="H2341" t="s">
        <v>6914</v>
      </c>
      <c r="I2341" t="s">
        <v>733</v>
      </c>
      <c r="J2341">
        <v>97286215.996211499</v>
      </c>
      <c r="K2341">
        <v>9.1</v>
      </c>
      <c r="L2341" s="1">
        <v>46182</v>
      </c>
      <c r="M2341" s="1">
        <v>44721</v>
      </c>
    </row>
    <row r="2342" spans="1:13" x14ac:dyDescent="0.4">
      <c r="A2342">
        <v>210000795</v>
      </c>
      <c r="B2342" t="s">
        <v>1676</v>
      </c>
      <c r="C2342" t="s">
        <v>6898</v>
      </c>
      <c r="D2342" t="s">
        <v>595</v>
      </c>
      <c r="F2342" t="s">
        <v>6915</v>
      </c>
      <c r="G2342" t="s">
        <v>595</v>
      </c>
      <c r="H2342" t="s">
        <v>6915</v>
      </c>
      <c r="I2342" t="s">
        <v>733</v>
      </c>
      <c r="J2342">
        <v>58280777.781822599</v>
      </c>
      <c r="K2342">
        <v>9.3000000000000007</v>
      </c>
      <c r="L2342" s="1">
        <v>46326</v>
      </c>
      <c r="M2342" s="1">
        <v>45223</v>
      </c>
    </row>
    <row r="2343" spans="1:13" x14ac:dyDescent="0.4">
      <c r="A2343">
        <v>210000795</v>
      </c>
      <c r="B2343" t="s">
        <v>1676</v>
      </c>
      <c r="C2343" t="s">
        <v>6898</v>
      </c>
      <c r="D2343" t="s">
        <v>595</v>
      </c>
      <c r="F2343" t="s">
        <v>6916</v>
      </c>
      <c r="G2343" t="s">
        <v>595</v>
      </c>
      <c r="H2343" t="s">
        <v>6916</v>
      </c>
      <c r="I2343" t="s">
        <v>733</v>
      </c>
      <c r="J2343">
        <v>214879036.2441259</v>
      </c>
      <c r="K2343">
        <v>13.35445</v>
      </c>
      <c r="L2343" s="1">
        <v>46387</v>
      </c>
      <c r="M2343" s="1">
        <v>44531</v>
      </c>
    </row>
    <row r="2344" spans="1:13" x14ac:dyDescent="0.4">
      <c r="A2344">
        <v>210000795</v>
      </c>
      <c r="B2344" t="s">
        <v>1676</v>
      </c>
      <c r="C2344" t="s">
        <v>6898</v>
      </c>
      <c r="D2344" t="s">
        <v>595</v>
      </c>
      <c r="F2344" t="s">
        <v>6917</v>
      </c>
      <c r="G2344" t="s">
        <v>595</v>
      </c>
      <c r="H2344" t="s">
        <v>6917</v>
      </c>
      <c r="I2344" t="s">
        <v>733</v>
      </c>
      <c r="J2344">
        <v>281051853.48473048</v>
      </c>
      <c r="K2344">
        <v>6.6</v>
      </c>
      <c r="L2344" s="1">
        <v>46678</v>
      </c>
      <c r="M2344" s="1">
        <v>45027</v>
      </c>
    </row>
    <row r="2345" spans="1:13" x14ac:dyDescent="0.4">
      <c r="A2345">
        <v>210000795</v>
      </c>
      <c r="B2345" t="s">
        <v>1676</v>
      </c>
      <c r="C2345" t="s">
        <v>6898</v>
      </c>
      <c r="D2345" t="s">
        <v>595</v>
      </c>
      <c r="F2345" t="s">
        <v>6918</v>
      </c>
      <c r="G2345" t="s">
        <v>595</v>
      </c>
      <c r="H2345" t="s">
        <v>6918</v>
      </c>
      <c r="I2345" t="s">
        <v>733</v>
      </c>
      <c r="J2345">
        <v>309758967.97704262</v>
      </c>
      <c r="K2345">
        <v>9.1999999999999993</v>
      </c>
      <c r="L2345" s="1">
        <v>46359</v>
      </c>
      <c r="M2345" s="1">
        <v>44533</v>
      </c>
    </row>
    <row r="2346" spans="1:13" x14ac:dyDescent="0.4">
      <c r="A2346">
        <v>210000795</v>
      </c>
      <c r="B2346" t="s">
        <v>1676</v>
      </c>
      <c r="C2346" t="s">
        <v>6898</v>
      </c>
      <c r="D2346" t="s">
        <v>595</v>
      </c>
      <c r="F2346" t="s">
        <v>6919</v>
      </c>
      <c r="G2346" t="s">
        <v>595</v>
      </c>
      <c r="H2346" t="s">
        <v>6919</v>
      </c>
      <c r="I2346" t="s">
        <v>733</v>
      </c>
      <c r="J2346">
        <v>331508626.63069159</v>
      </c>
      <c r="K2346">
        <v>3.3</v>
      </c>
      <c r="L2346" s="1">
        <v>46995</v>
      </c>
      <c r="M2346" s="1">
        <v>44399</v>
      </c>
    </row>
    <row r="2347" spans="1:13" x14ac:dyDescent="0.4">
      <c r="A2347">
        <v>210000795</v>
      </c>
      <c r="B2347" t="s">
        <v>1676</v>
      </c>
      <c r="C2347" t="s">
        <v>6898</v>
      </c>
      <c r="D2347" t="s">
        <v>595</v>
      </c>
      <c r="F2347" t="s">
        <v>6920</v>
      </c>
      <c r="G2347" t="s">
        <v>595</v>
      </c>
      <c r="H2347" t="s">
        <v>6920</v>
      </c>
      <c r="I2347" t="s">
        <v>733</v>
      </c>
      <c r="J2347">
        <v>63207931.273330823</v>
      </c>
      <c r="K2347">
        <v>9.4</v>
      </c>
      <c r="L2347" s="1">
        <v>46081</v>
      </c>
      <c r="M2347" s="1">
        <v>44251</v>
      </c>
    </row>
    <row r="2348" spans="1:13" x14ac:dyDescent="0.4">
      <c r="A2348">
        <v>210000795</v>
      </c>
      <c r="B2348" t="s">
        <v>1676</v>
      </c>
      <c r="C2348" t="s">
        <v>6898</v>
      </c>
      <c r="D2348" t="s">
        <v>595</v>
      </c>
      <c r="F2348" t="s">
        <v>6921</v>
      </c>
      <c r="G2348" t="s">
        <v>595</v>
      </c>
      <c r="H2348" t="s">
        <v>6921</v>
      </c>
      <c r="I2348" t="s">
        <v>733</v>
      </c>
      <c r="J2348">
        <v>136485016.33890089</v>
      </c>
      <c r="K2348">
        <v>9</v>
      </c>
      <c r="L2348" s="1">
        <v>46151</v>
      </c>
      <c r="M2348" s="1">
        <v>44314</v>
      </c>
    </row>
    <row r="2349" spans="1:13" x14ac:dyDescent="0.4">
      <c r="A2349">
        <v>210000795</v>
      </c>
      <c r="B2349" t="s">
        <v>1676</v>
      </c>
      <c r="C2349" t="s">
        <v>6898</v>
      </c>
      <c r="D2349" t="s">
        <v>595</v>
      </c>
      <c r="F2349" t="s">
        <v>6922</v>
      </c>
      <c r="G2349" t="s">
        <v>595</v>
      </c>
      <c r="H2349" t="s">
        <v>6922</v>
      </c>
      <c r="I2349" t="s">
        <v>733</v>
      </c>
      <c r="J2349">
        <v>270080343.09375578</v>
      </c>
      <c r="K2349">
        <v>12.1</v>
      </c>
      <c r="L2349" s="1">
        <v>46142</v>
      </c>
      <c r="M2349" s="1">
        <v>44298</v>
      </c>
    </row>
    <row r="2350" spans="1:13" x14ac:dyDescent="0.4">
      <c r="A2350">
        <v>210000795</v>
      </c>
      <c r="B2350" t="s">
        <v>1676</v>
      </c>
      <c r="C2350" t="s">
        <v>6898</v>
      </c>
      <c r="D2350" t="s">
        <v>595</v>
      </c>
      <c r="F2350" t="s">
        <v>6923</v>
      </c>
      <c r="G2350" t="s">
        <v>595</v>
      </c>
      <c r="H2350" t="s">
        <v>6923</v>
      </c>
      <c r="I2350" t="s">
        <v>733</v>
      </c>
      <c r="J2350">
        <v>109536064.90206151</v>
      </c>
      <c r="K2350">
        <v>13.35445</v>
      </c>
      <c r="L2350" s="1">
        <v>46113</v>
      </c>
      <c r="M2350" s="1">
        <v>44256</v>
      </c>
    </row>
    <row r="2351" spans="1:13" x14ac:dyDescent="0.4">
      <c r="A2351">
        <v>210000795</v>
      </c>
      <c r="B2351" t="s">
        <v>1676</v>
      </c>
      <c r="C2351" t="s">
        <v>6898</v>
      </c>
      <c r="D2351" t="s">
        <v>595</v>
      </c>
      <c r="F2351" t="s">
        <v>6924</v>
      </c>
      <c r="G2351" t="s">
        <v>595</v>
      </c>
      <c r="H2351" t="s">
        <v>6924</v>
      </c>
      <c r="I2351" t="s">
        <v>733</v>
      </c>
      <c r="J2351">
        <v>99488395.790744603</v>
      </c>
      <c r="K2351">
        <v>10.6</v>
      </c>
      <c r="L2351" s="1">
        <v>46386</v>
      </c>
      <c r="M2351" s="1">
        <v>44317</v>
      </c>
    </row>
    <row r="2352" spans="1:13" x14ac:dyDescent="0.4">
      <c r="A2352">
        <v>210000795</v>
      </c>
      <c r="B2352" t="s">
        <v>1676</v>
      </c>
      <c r="C2352" t="s">
        <v>6898</v>
      </c>
      <c r="D2352" t="s">
        <v>595</v>
      </c>
      <c r="F2352" t="s">
        <v>6925</v>
      </c>
      <c r="G2352" t="s">
        <v>595</v>
      </c>
      <c r="H2352" t="s">
        <v>6925</v>
      </c>
      <c r="I2352" t="s">
        <v>733</v>
      </c>
      <c r="J2352">
        <v>208856164.0255816</v>
      </c>
      <c r="K2352">
        <v>10.5</v>
      </c>
      <c r="L2352" s="1">
        <v>46359</v>
      </c>
      <c r="M2352" s="1">
        <v>44533</v>
      </c>
    </row>
    <row r="2353" spans="1:13" x14ac:dyDescent="0.4">
      <c r="A2353">
        <v>210000795</v>
      </c>
      <c r="B2353" t="s">
        <v>1676</v>
      </c>
      <c r="C2353" t="s">
        <v>6898</v>
      </c>
      <c r="D2353" t="s">
        <v>595</v>
      </c>
      <c r="F2353" t="s">
        <v>6926</v>
      </c>
      <c r="G2353" t="s">
        <v>595</v>
      </c>
      <c r="H2353" t="s">
        <v>6926</v>
      </c>
      <c r="I2353" t="s">
        <v>733</v>
      </c>
      <c r="J2353">
        <v>67909495.615155175</v>
      </c>
      <c r="K2353">
        <v>9.3544499999999999</v>
      </c>
      <c r="L2353" s="1">
        <v>46721</v>
      </c>
      <c r="M2353" s="1">
        <v>44866</v>
      </c>
    </row>
    <row r="2354" spans="1:13" x14ac:dyDescent="0.4">
      <c r="A2354">
        <v>210000795</v>
      </c>
      <c r="B2354" t="s">
        <v>1676</v>
      </c>
      <c r="C2354" t="s">
        <v>6898</v>
      </c>
      <c r="D2354" t="s">
        <v>595</v>
      </c>
      <c r="F2354" t="s">
        <v>6927</v>
      </c>
      <c r="G2354" t="s">
        <v>595</v>
      </c>
      <c r="H2354" t="s">
        <v>6927</v>
      </c>
      <c r="I2354" t="s">
        <v>733</v>
      </c>
      <c r="J2354">
        <v>80968600.835744202</v>
      </c>
      <c r="K2354">
        <v>9.6999999999999993</v>
      </c>
      <c r="L2354" s="1">
        <v>46388</v>
      </c>
      <c r="M2354" s="1">
        <v>45292</v>
      </c>
    </row>
    <row r="2355" spans="1:13" x14ac:dyDescent="0.4">
      <c r="A2355">
        <v>210000795</v>
      </c>
      <c r="B2355" t="s">
        <v>1676</v>
      </c>
      <c r="C2355" t="s">
        <v>6898</v>
      </c>
      <c r="D2355" t="s">
        <v>595</v>
      </c>
      <c r="F2355" t="s">
        <v>6928</v>
      </c>
      <c r="G2355" t="s">
        <v>595</v>
      </c>
      <c r="H2355" t="s">
        <v>6929</v>
      </c>
      <c r="I2355" t="s">
        <v>733</v>
      </c>
      <c r="J2355">
        <v>187178120.97500691</v>
      </c>
      <c r="K2355">
        <v>8.1</v>
      </c>
      <c r="L2355" s="1">
        <v>46008</v>
      </c>
      <c r="M2355" s="1">
        <v>44183</v>
      </c>
    </row>
    <row r="2356" spans="1:13" x14ac:dyDescent="0.4">
      <c r="A2356">
        <v>210000795</v>
      </c>
      <c r="B2356" t="s">
        <v>1676</v>
      </c>
      <c r="C2356" t="s">
        <v>6898</v>
      </c>
      <c r="D2356" t="s">
        <v>2775</v>
      </c>
      <c r="F2356" t="s">
        <v>6930</v>
      </c>
      <c r="G2356" t="s">
        <v>2775</v>
      </c>
      <c r="H2356" t="s">
        <v>6930</v>
      </c>
      <c r="I2356" t="s">
        <v>733</v>
      </c>
      <c r="J2356">
        <v>395808695.8509047</v>
      </c>
    </row>
    <row r="2357" spans="1:13" x14ac:dyDescent="0.4">
      <c r="A2357">
        <v>210000798</v>
      </c>
      <c r="B2357" t="s">
        <v>1656</v>
      </c>
      <c r="C2357" t="s">
        <v>6931</v>
      </c>
      <c r="D2357" t="s">
        <v>2775</v>
      </c>
      <c r="F2357" t="s">
        <v>6932</v>
      </c>
      <c r="G2357" t="s">
        <v>2775</v>
      </c>
      <c r="H2357" t="s">
        <v>6932</v>
      </c>
      <c r="I2357" t="s">
        <v>733</v>
      </c>
      <c r="J2357">
        <v>6623067989.4803743</v>
      </c>
    </row>
    <row r="2358" spans="1:13" x14ac:dyDescent="0.4">
      <c r="A2358">
        <v>210000798</v>
      </c>
      <c r="B2358" t="s">
        <v>1656</v>
      </c>
      <c r="C2358" t="s">
        <v>6931</v>
      </c>
      <c r="D2358" t="s">
        <v>2775</v>
      </c>
      <c r="F2358" t="s">
        <v>6933</v>
      </c>
      <c r="G2358" t="s">
        <v>2775</v>
      </c>
      <c r="H2358" t="s">
        <v>6933</v>
      </c>
      <c r="I2358" t="s">
        <v>733</v>
      </c>
      <c r="J2358">
        <v>1021622804.242427</v>
      </c>
    </row>
    <row r="2359" spans="1:13" x14ac:dyDescent="0.4">
      <c r="A2359">
        <v>210000798</v>
      </c>
      <c r="B2359" t="s">
        <v>1656</v>
      </c>
      <c r="C2359" t="s">
        <v>6931</v>
      </c>
      <c r="D2359" t="s">
        <v>2775</v>
      </c>
      <c r="F2359" t="s">
        <v>6934</v>
      </c>
      <c r="G2359" t="s">
        <v>2775</v>
      </c>
      <c r="H2359" t="s">
        <v>6934</v>
      </c>
      <c r="I2359" t="s">
        <v>733</v>
      </c>
      <c r="J2359">
        <v>1390650052.923152</v>
      </c>
    </row>
    <row r="2360" spans="1:13" x14ac:dyDescent="0.4">
      <c r="A2360">
        <v>210000798</v>
      </c>
      <c r="B2360" t="s">
        <v>1656</v>
      </c>
      <c r="C2360" t="s">
        <v>6931</v>
      </c>
      <c r="D2360" t="s">
        <v>2775</v>
      </c>
      <c r="F2360" t="s">
        <v>6935</v>
      </c>
      <c r="G2360" t="s">
        <v>2775</v>
      </c>
      <c r="H2360" t="s">
        <v>6935</v>
      </c>
      <c r="I2360" t="s">
        <v>853</v>
      </c>
      <c r="J2360">
        <v>1134273227.523912</v>
      </c>
    </row>
    <row r="2361" spans="1:13" x14ac:dyDescent="0.4">
      <c r="A2361">
        <v>210000798</v>
      </c>
      <c r="B2361" t="s">
        <v>1656</v>
      </c>
      <c r="C2361" t="s">
        <v>6931</v>
      </c>
      <c r="D2361" t="s">
        <v>2775</v>
      </c>
      <c r="F2361" t="s">
        <v>6936</v>
      </c>
      <c r="G2361" t="s">
        <v>2775</v>
      </c>
      <c r="H2361" t="s">
        <v>6936</v>
      </c>
      <c r="I2361" t="s">
        <v>733</v>
      </c>
      <c r="J2361">
        <v>0</v>
      </c>
    </row>
    <row r="2362" spans="1:13" x14ac:dyDescent="0.4">
      <c r="A2362">
        <v>210000798</v>
      </c>
      <c r="B2362" t="s">
        <v>1656</v>
      </c>
      <c r="C2362" t="s">
        <v>6931</v>
      </c>
      <c r="D2362" t="s">
        <v>2775</v>
      </c>
      <c r="F2362" t="s">
        <v>6937</v>
      </c>
      <c r="G2362" t="s">
        <v>2775</v>
      </c>
      <c r="H2362" t="s">
        <v>6937</v>
      </c>
      <c r="I2362" t="s">
        <v>733</v>
      </c>
      <c r="J2362">
        <v>1798522275.1492159</v>
      </c>
    </row>
    <row r="2363" spans="1:13" x14ac:dyDescent="0.4">
      <c r="A2363">
        <v>210000798</v>
      </c>
      <c r="B2363" t="s">
        <v>1656</v>
      </c>
      <c r="C2363" t="s">
        <v>6931</v>
      </c>
      <c r="D2363" t="s">
        <v>2775</v>
      </c>
      <c r="F2363" t="s">
        <v>6938</v>
      </c>
      <c r="G2363" t="s">
        <v>2775</v>
      </c>
      <c r="H2363" t="s">
        <v>6938</v>
      </c>
      <c r="I2363" t="s">
        <v>853</v>
      </c>
      <c r="J2363">
        <v>741938994.71598339</v>
      </c>
    </row>
    <row r="2364" spans="1:13" x14ac:dyDescent="0.4">
      <c r="A2364">
        <v>210000798</v>
      </c>
      <c r="B2364" t="s">
        <v>1656</v>
      </c>
      <c r="C2364" t="s">
        <v>6931</v>
      </c>
      <c r="D2364" t="s">
        <v>2775</v>
      </c>
      <c r="F2364" t="s">
        <v>6939</v>
      </c>
      <c r="G2364" t="s">
        <v>2775</v>
      </c>
      <c r="H2364" t="s">
        <v>6939</v>
      </c>
      <c r="I2364" t="s">
        <v>733</v>
      </c>
      <c r="J2364">
        <v>955586349.21535039</v>
      </c>
    </row>
    <row r="2365" spans="1:13" x14ac:dyDescent="0.4">
      <c r="A2365">
        <v>210000798</v>
      </c>
      <c r="B2365" t="s">
        <v>1656</v>
      </c>
      <c r="C2365" t="s">
        <v>6931</v>
      </c>
      <c r="D2365" t="s">
        <v>2775</v>
      </c>
      <c r="F2365" t="s">
        <v>6940</v>
      </c>
      <c r="G2365" t="s">
        <v>2775</v>
      </c>
      <c r="H2365" t="s">
        <v>6940</v>
      </c>
      <c r="I2365" t="s">
        <v>961</v>
      </c>
      <c r="J2365">
        <v>0</v>
      </c>
    </row>
    <row r="2366" spans="1:13" x14ac:dyDescent="0.4">
      <c r="A2366">
        <v>210000798</v>
      </c>
      <c r="B2366" t="s">
        <v>1656</v>
      </c>
      <c r="C2366" t="s">
        <v>6931</v>
      </c>
      <c r="D2366" t="s">
        <v>2775</v>
      </c>
      <c r="F2366" t="s">
        <v>6941</v>
      </c>
      <c r="G2366" t="s">
        <v>2775</v>
      </c>
      <c r="H2366" t="s">
        <v>6941</v>
      </c>
      <c r="I2366" t="s">
        <v>853</v>
      </c>
      <c r="J2366">
        <v>2517154285.7379961</v>
      </c>
    </row>
    <row r="2367" spans="1:13" x14ac:dyDescent="0.4">
      <c r="A2367">
        <v>210000798</v>
      </c>
      <c r="B2367" t="s">
        <v>1656</v>
      </c>
      <c r="C2367" t="s">
        <v>6931</v>
      </c>
      <c r="D2367" t="s">
        <v>2775</v>
      </c>
      <c r="F2367" t="s">
        <v>6942</v>
      </c>
      <c r="G2367" t="s">
        <v>2775</v>
      </c>
      <c r="H2367" t="s">
        <v>6942</v>
      </c>
      <c r="I2367" t="s">
        <v>733</v>
      </c>
      <c r="J2367">
        <v>0</v>
      </c>
    </row>
    <row r="2368" spans="1:13" x14ac:dyDescent="0.4">
      <c r="A2368">
        <v>210000798</v>
      </c>
      <c r="B2368" t="s">
        <v>1656</v>
      </c>
      <c r="C2368" t="s">
        <v>6931</v>
      </c>
      <c r="D2368" t="s">
        <v>2775</v>
      </c>
      <c r="F2368" t="s">
        <v>6943</v>
      </c>
      <c r="G2368" t="s">
        <v>2775</v>
      </c>
      <c r="H2368" t="s">
        <v>6943</v>
      </c>
      <c r="I2368" t="s">
        <v>733</v>
      </c>
      <c r="J2368">
        <v>776899470.90678883</v>
      </c>
    </row>
    <row r="2369" spans="1:13" x14ac:dyDescent="0.4">
      <c r="A2369">
        <v>210000798</v>
      </c>
      <c r="B2369" t="s">
        <v>1656</v>
      </c>
      <c r="C2369" t="s">
        <v>6931</v>
      </c>
      <c r="D2369" t="s">
        <v>2775</v>
      </c>
      <c r="F2369" t="s">
        <v>6944</v>
      </c>
      <c r="G2369" t="s">
        <v>2775</v>
      </c>
      <c r="H2369" t="s">
        <v>6944</v>
      </c>
      <c r="I2369" t="s">
        <v>733</v>
      </c>
      <c r="J2369">
        <v>582674603.18009162</v>
      </c>
    </row>
    <row r="2370" spans="1:13" x14ac:dyDescent="0.4">
      <c r="A2370">
        <v>210000798</v>
      </c>
      <c r="B2370" t="s">
        <v>1656</v>
      </c>
      <c r="C2370" t="s">
        <v>6931</v>
      </c>
      <c r="D2370" t="s">
        <v>2775</v>
      </c>
      <c r="F2370" t="s">
        <v>6945</v>
      </c>
      <c r="G2370" t="s">
        <v>2775</v>
      </c>
      <c r="H2370" t="s">
        <v>6945</v>
      </c>
      <c r="I2370" t="s">
        <v>733</v>
      </c>
      <c r="J2370">
        <v>660364550.27077055</v>
      </c>
    </row>
    <row r="2371" spans="1:13" x14ac:dyDescent="0.4">
      <c r="A2371">
        <v>210000798</v>
      </c>
      <c r="B2371" t="s">
        <v>1656</v>
      </c>
      <c r="C2371" t="s">
        <v>6931</v>
      </c>
      <c r="D2371" t="s">
        <v>2775</v>
      </c>
      <c r="F2371" t="s">
        <v>6946</v>
      </c>
      <c r="G2371" t="s">
        <v>2775</v>
      </c>
      <c r="H2371" t="s">
        <v>6946</v>
      </c>
      <c r="I2371" t="s">
        <v>853</v>
      </c>
      <c r="J2371">
        <v>520522645.50754857</v>
      </c>
    </row>
    <row r="2372" spans="1:13" x14ac:dyDescent="0.4">
      <c r="A2372">
        <v>210000798</v>
      </c>
      <c r="B2372" t="s">
        <v>1656</v>
      </c>
      <c r="C2372" t="s">
        <v>6931</v>
      </c>
      <c r="D2372" t="s">
        <v>2775</v>
      </c>
      <c r="F2372" t="s">
        <v>6947</v>
      </c>
      <c r="G2372" t="s">
        <v>2775</v>
      </c>
      <c r="H2372" t="s">
        <v>6947</v>
      </c>
      <c r="I2372" t="s">
        <v>853</v>
      </c>
      <c r="J2372">
        <v>1441148518.532093</v>
      </c>
    </row>
    <row r="2373" spans="1:13" x14ac:dyDescent="0.4">
      <c r="A2373">
        <v>210000798</v>
      </c>
      <c r="B2373" t="s">
        <v>1656</v>
      </c>
      <c r="C2373" t="s">
        <v>6931</v>
      </c>
      <c r="D2373" t="s">
        <v>2775</v>
      </c>
      <c r="F2373" t="s">
        <v>6948</v>
      </c>
      <c r="G2373" t="s">
        <v>2775</v>
      </c>
      <c r="H2373" t="s">
        <v>6948</v>
      </c>
      <c r="I2373" t="s">
        <v>733</v>
      </c>
      <c r="J2373">
        <v>749707989.42505133</v>
      </c>
    </row>
    <row r="2374" spans="1:13" x14ac:dyDescent="0.4">
      <c r="A2374">
        <v>210000798</v>
      </c>
      <c r="B2374" t="s">
        <v>1656</v>
      </c>
      <c r="C2374" t="s">
        <v>6931</v>
      </c>
      <c r="D2374" t="s">
        <v>2775</v>
      </c>
      <c r="F2374" t="s">
        <v>6949</v>
      </c>
      <c r="G2374" t="s">
        <v>2775</v>
      </c>
      <c r="H2374" t="s">
        <v>6949</v>
      </c>
      <c r="I2374" t="s">
        <v>853</v>
      </c>
      <c r="J2374">
        <v>2175318518.5390091</v>
      </c>
    </row>
    <row r="2375" spans="1:13" x14ac:dyDescent="0.4">
      <c r="A2375">
        <v>210000798</v>
      </c>
      <c r="B2375" t="s">
        <v>1656</v>
      </c>
      <c r="C2375" t="s">
        <v>6931</v>
      </c>
      <c r="D2375" t="s">
        <v>2775</v>
      </c>
      <c r="F2375" t="s">
        <v>6950</v>
      </c>
      <c r="G2375" t="s">
        <v>2775</v>
      </c>
      <c r="H2375" t="s">
        <v>6950</v>
      </c>
      <c r="I2375" t="s">
        <v>733</v>
      </c>
      <c r="J2375">
        <v>776899470.90678883</v>
      </c>
    </row>
    <row r="2376" spans="1:13" x14ac:dyDescent="0.4">
      <c r="A2376">
        <v>210000798</v>
      </c>
      <c r="B2376" t="s">
        <v>1656</v>
      </c>
      <c r="C2376" t="s">
        <v>6931</v>
      </c>
      <c r="D2376" t="s">
        <v>2775</v>
      </c>
      <c r="F2376" t="s">
        <v>6951</v>
      </c>
      <c r="G2376" t="s">
        <v>2775</v>
      </c>
      <c r="H2376" t="s">
        <v>6951</v>
      </c>
      <c r="I2376" t="s">
        <v>733</v>
      </c>
      <c r="J2376">
        <v>1025507301.596961</v>
      </c>
    </row>
    <row r="2377" spans="1:13" x14ac:dyDescent="0.4">
      <c r="A2377">
        <v>210000798</v>
      </c>
      <c r="B2377" t="s">
        <v>1656</v>
      </c>
      <c r="C2377" t="s">
        <v>6931</v>
      </c>
      <c r="D2377" t="s">
        <v>2775</v>
      </c>
      <c r="F2377" t="s">
        <v>5568</v>
      </c>
      <c r="G2377" t="s">
        <v>2775</v>
      </c>
      <c r="H2377" t="s">
        <v>5568</v>
      </c>
      <c r="I2377" t="s">
        <v>853</v>
      </c>
      <c r="J2377">
        <v>5329530370.4205704</v>
      </c>
    </row>
    <row r="2378" spans="1:13" x14ac:dyDescent="0.4">
      <c r="A2378">
        <v>210000798</v>
      </c>
      <c r="B2378" t="s">
        <v>1656</v>
      </c>
      <c r="C2378" t="s">
        <v>6931</v>
      </c>
      <c r="D2378" t="s">
        <v>2775</v>
      </c>
      <c r="F2378" t="s">
        <v>6952</v>
      </c>
      <c r="G2378" t="s">
        <v>2775</v>
      </c>
      <c r="H2378" t="s">
        <v>6952</v>
      </c>
      <c r="I2378" t="s">
        <v>853</v>
      </c>
      <c r="J2378">
        <v>2851221058.2279148</v>
      </c>
    </row>
    <row r="2379" spans="1:13" x14ac:dyDescent="0.4">
      <c r="A2379">
        <v>210000798</v>
      </c>
      <c r="B2379" t="s">
        <v>1656</v>
      </c>
      <c r="C2379" t="s">
        <v>6931</v>
      </c>
      <c r="D2379" t="s">
        <v>2775</v>
      </c>
      <c r="F2379" t="s">
        <v>6953</v>
      </c>
      <c r="G2379" t="s">
        <v>2775</v>
      </c>
      <c r="H2379" t="s">
        <v>6953</v>
      </c>
      <c r="I2379" t="s">
        <v>733</v>
      </c>
      <c r="J2379">
        <v>3088175396.854486</v>
      </c>
    </row>
    <row r="2380" spans="1:13" x14ac:dyDescent="0.4">
      <c r="A2380">
        <v>210000798</v>
      </c>
      <c r="B2380" t="s">
        <v>1656</v>
      </c>
      <c r="C2380" t="s">
        <v>6931</v>
      </c>
      <c r="D2380" t="s">
        <v>2775</v>
      </c>
      <c r="F2380" t="s">
        <v>6954</v>
      </c>
      <c r="G2380" t="s">
        <v>2775</v>
      </c>
      <c r="H2380" t="s">
        <v>6954</v>
      </c>
      <c r="I2380" t="s">
        <v>853</v>
      </c>
      <c r="J2380">
        <v>1689756349.222266</v>
      </c>
    </row>
    <row r="2381" spans="1:13" x14ac:dyDescent="0.4">
      <c r="A2381">
        <v>210000798</v>
      </c>
      <c r="B2381" t="s">
        <v>1656</v>
      </c>
      <c r="C2381" t="s">
        <v>6931</v>
      </c>
      <c r="D2381" t="s">
        <v>2775</v>
      </c>
      <c r="F2381" t="s">
        <v>6955</v>
      </c>
      <c r="G2381" t="s">
        <v>2775</v>
      </c>
      <c r="H2381" t="s">
        <v>6955</v>
      </c>
      <c r="I2381" t="s">
        <v>733</v>
      </c>
      <c r="J2381">
        <v>0</v>
      </c>
    </row>
    <row r="2382" spans="1:13" x14ac:dyDescent="0.4">
      <c r="A2382">
        <v>210000798</v>
      </c>
      <c r="B2382" t="s">
        <v>1656</v>
      </c>
      <c r="C2382" t="s">
        <v>6931</v>
      </c>
      <c r="D2382" t="s">
        <v>2775</v>
      </c>
      <c r="F2382" t="s">
        <v>6956</v>
      </c>
      <c r="G2382" t="s">
        <v>2775</v>
      </c>
      <c r="H2382" t="s">
        <v>6956</v>
      </c>
      <c r="I2382" t="s">
        <v>733</v>
      </c>
      <c r="J2382">
        <v>473908677.25314122</v>
      </c>
    </row>
    <row r="2383" spans="1:13" x14ac:dyDescent="0.4">
      <c r="A2383">
        <v>210000798</v>
      </c>
      <c r="B2383" t="s">
        <v>1656</v>
      </c>
      <c r="C2383" t="s">
        <v>6931</v>
      </c>
      <c r="D2383" t="s">
        <v>2775</v>
      </c>
      <c r="F2383" t="s">
        <v>6957</v>
      </c>
      <c r="G2383" t="s">
        <v>2775</v>
      </c>
      <c r="H2383" t="s">
        <v>6957</v>
      </c>
      <c r="I2383" t="s">
        <v>733</v>
      </c>
      <c r="J2383">
        <v>1557683439.168112</v>
      </c>
    </row>
    <row r="2384" spans="1:13" x14ac:dyDescent="0.4">
      <c r="A2384">
        <v>210000802</v>
      </c>
      <c r="B2384" t="s">
        <v>1799</v>
      </c>
      <c r="C2384" t="s">
        <v>6958</v>
      </c>
      <c r="D2384" t="s">
        <v>595</v>
      </c>
      <c r="E2384" t="s">
        <v>6959</v>
      </c>
      <c r="F2384" t="s">
        <v>6960</v>
      </c>
      <c r="G2384" t="s">
        <v>595</v>
      </c>
      <c r="H2384" t="s">
        <v>6961</v>
      </c>
      <c r="I2384" t="s">
        <v>733</v>
      </c>
      <c r="J2384">
        <v>39118450457.976089</v>
      </c>
      <c r="K2384">
        <v>6.51</v>
      </c>
      <c r="L2384" t="s">
        <v>6962</v>
      </c>
      <c r="M2384" t="s">
        <v>6963</v>
      </c>
    </row>
    <row r="2385" spans="1:13" x14ac:dyDescent="0.4">
      <c r="A2385">
        <v>210000802</v>
      </c>
      <c r="B2385" t="s">
        <v>1799</v>
      </c>
      <c r="C2385" t="s">
        <v>6958</v>
      </c>
      <c r="D2385" t="s">
        <v>595</v>
      </c>
      <c r="E2385" t="s">
        <v>6964</v>
      </c>
      <c r="F2385" t="s">
        <v>6965</v>
      </c>
      <c r="G2385" t="s">
        <v>595</v>
      </c>
      <c r="H2385" t="s">
        <v>6966</v>
      </c>
      <c r="I2385" t="s">
        <v>809</v>
      </c>
      <c r="J2385">
        <v>32656022636.487331</v>
      </c>
      <c r="K2385">
        <v>4.58</v>
      </c>
      <c r="L2385" t="s">
        <v>6967</v>
      </c>
      <c r="M2385" t="s">
        <v>6968</v>
      </c>
    </row>
    <row r="2386" spans="1:13" x14ac:dyDescent="0.4">
      <c r="A2386">
        <v>210000802</v>
      </c>
      <c r="B2386" t="s">
        <v>1799</v>
      </c>
      <c r="C2386" t="s">
        <v>6958</v>
      </c>
      <c r="D2386" t="s">
        <v>595</v>
      </c>
      <c r="E2386" t="s">
        <v>6969</v>
      </c>
      <c r="F2386" t="s">
        <v>6970</v>
      </c>
      <c r="G2386" t="s">
        <v>595</v>
      </c>
      <c r="H2386" t="s">
        <v>6971</v>
      </c>
      <c r="I2386" t="s">
        <v>733</v>
      </c>
      <c r="J2386">
        <v>31783740997.105572</v>
      </c>
      <c r="K2386">
        <v>5.6</v>
      </c>
      <c r="L2386" t="s">
        <v>6972</v>
      </c>
      <c r="M2386" t="s">
        <v>6973</v>
      </c>
    </row>
    <row r="2387" spans="1:13" x14ac:dyDescent="0.4">
      <c r="A2387">
        <v>210000802</v>
      </c>
      <c r="B2387" t="s">
        <v>1799</v>
      </c>
      <c r="C2387" t="s">
        <v>6958</v>
      </c>
      <c r="D2387" t="s">
        <v>595</v>
      </c>
      <c r="E2387" t="s">
        <v>6974</v>
      </c>
      <c r="F2387" t="s">
        <v>6975</v>
      </c>
      <c r="G2387" t="s">
        <v>595</v>
      </c>
      <c r="H2387" t="s">
        <v>6976</v>
      </c>
      <c r="I2387" t="s">
        <v>733</v>
      </c>
      <c r="J2387">
        <v>29338837843.482071</v>
      </c>
      <c r="K2387">
        <v>7.6210000000000004</v>
      </c>
      <c r="L2387" t="s">
        <v>6977</v>
      </c>
      <c r="M2387" t="s">
        <v>6978</v>
      </c>
    </row>
    <row r="2388" spans="1:13" x14ac:dyDescent="0.4">
      <c r="A2388">
        <v>210000802</v>
      </c>
      <c r="B2388" t="s">
        <v>1799</v>
      </c>
      <c r="C2388" t="s">
        <v>6958</v>
      </c>
      <c r="D2388" t="s">
        <v>595</v>
      </c>
      <c r="E2388" t="s">
        <v>6979</v>
      </c>
      <c r="F2388" t="s">
        <v>6980</v>
      </c>
      <c r="G2388" t="s">
        <v>595</v>
      </c>
      <c r="H2388" t="s">
        <v>6981</v>
      </c>
      <c r="I2388" t="s">
        <v>733</v>
      </c>
      <c r="J2388">
        <v>49393073812.332962</v>
      </c>
      <c r="K2388">
        <v>4.4000000000000004</v>
      </c>
      <c r="L2388" t="s">
        <v>6982</v>
      </c>
      <c r="M2388" t="s">
        <v>5719</v>
      </c>
    </row>
    <row r="2389" spans="1:13" x14ac:dyDescent="0.4">
      <c r="A2389">
        <v>210000802</v>
      </c>
      <c r="B2389" t="s">
        <v>1799</v>
      </c>
      <c r="C2389" t="s">
        <v>6958</v>
      </c>
      <c r="D2389" t="s">
        <v>595</v>
      </c>
      <c r="E2389" t="s">
        <v>6983</v>
      </c>
      <c r="F2389" t="s">
        <v>6984</v>
      </c>
      <c r="G2389" t="s">
        <v>595</v>
      </c>
      <c r="H2389" t="s">
        <v>6985</v>
      </c>
      <c r="I2389" t="s">
        <v>733</v>
      </c>
      <c r="J2389">
        <v>19357179126.72514</v>
      </c>
      <c r="K2389">
        <v>6.91</v>
      </c>
      <c r="L2389" t="s">
        <v>6986</v>
      </c>
      <c r="M2389" t="s">
        <v>6987</v>
      </c>
    </row>
    <row r="2390" spans="1:13" x14ac:dyDescent="0.4">
      <c r="A2390">
        <v>210000829</v>
      </c>
      <c r="B2390" t="s">
        <v>6988</v>
      </c>
      <c r="C2390" t="s">
        <v>6989</v>
      </c>
      <c r="D2390" t="s">
        <v>595</v>
      </c>
      <c r="E2390" t="s">
        <v>6990</v>
      </c>
      <c r="F2390" t="s">
        <v>6991</v>
      </c>
      <c r="G2390" t="s">
        <v>595</v>
      </c>
      <c r="H2390" t="s">
        <v>6992</v>
      </c>
      <c r="I2390" t="s">
        <v>598</v>
      </c>
      <c r="J2390">
        <v>606799999.92111599</v>
      </c>
      <c r="K2390">
        <v>3.8</v>
      </c>
      <c r="L2390" t="s">
        <v>6325</v>
      </c>
      <c r="M2390" t="s">
        <v>6993</v>
      </c>
    </row>
    <row r="2391" spans="1:13" x14ac:dyDescent="0.4">
      <c r="A2391">
        <v>210000829</v>
      </c>
      <c r="B2391" t="s">
        <v>6988</v>
      </c>
      <c r="C2391" t="s">
        <v>6989</v>
      </c>
      <c r="D2391" t="s">
        <v>595</v>
      </c>
      <c r="E2391" t="s">
        <v>6994</v>
      </c>
      <c r="F2391" t="s">
        <v>6995</v>
      </c>
      <c r="G2391" t="s">
        <v>595</v>
      </c>
      <c r="H2391" t="s">
        <v>6996</v>
      </c>
      <c r="I2391" t="s">
        <v>598</v>
      </c>
      <c r="J2391">
        <v>606799999.92111599</v>
      </c>
      <c r="K2391">
        <v>3.8</v>
      </c>
      <c r="L2391" t="s">
        <v>6325</v>
      </c>
      <c r="M2391" t="s">
        <v>6993</v>
      </c>
    </row>
    <row r="2392" spans="1:13" x14ac:dyDescent="0.4">
      <c r="A2392">
        <v>210000829</v>
      </c>
      <c r="B2392" t="s">
        <v>6988</v>
      </c>
      <c r="C2392" t="s">
        <v>6989</v>
      </c>
      <c r="D2392" t="s">
        <v>595</v>
      </c>
      <c r="E2392" t="s">
        <v>6997</v>
      </c>
      <c r="F2392" t="s">
        <v>6998</v>
      </c>
      <c r="G2392" t="s">
        <v>595</v>
      </c>
      <c r="H2392" t="s">
        <v>6999</v>
      </c>
      <c r="I2392" t="s">
        <v>598</v>
      </c>
      <c r="J2392">
        <v>606799999.92111599</v>
      </c>
      <c r="K2392">
        <v>3.8</v>
      </c>
      <c r="L2392" t="s">
        <v>6325</v>
      </c>
      <c r="M2392" t="s">
        <v>6993</v>
      </c>
    </row>
    <row r="2393" spans="1:13" x14ac:dyDescent="0.4">
      <c r="A2393">
        <v>210000829</v>
      </c>
      <c r="B2393" t="s">
        <v>6988</v>
      </c>
      <c r="C2393" t="s">
        <v>6989</v>
      </c>
      <c r="D2393" t="s">
        <v>595</v>
      </c>
      <c r="E2393" t="s">
        <v>7000</v>
      </c>
      <c r="F2393" t="s">
        <v>7001</v>
      </c>
      <c r="G2393" t="s">
        <v>595</v>
      </c>
      <c r="H2393" t="s">
        <v>7002</v>
      </c>
      <c r="I2393" t="s">
        <v>598</v>
      </c>
      <c r="J2393">
        <v>606799999.92111599</v>
      </c>
      <c r="K2393">
        <v>3.8</v>
      </c>
      <c r="L2393" t="s">
        <v>6325</v>
      </c>
      <c r="M2393" t="s">
        <v>6993</v>
      </c>
    </row>
    <row r="2394" spans="1:13" x14ac:dyDescent="0.4">
      <c r="A2394">
        <v>210000829</v>
      </c>
      <c r="B2394" t="s">
        <v>6988</v>
      </c>
      <c r="C2394" t="s">
        <v>6989</v>
      </c>
      <c r="D2394" t="s">
        <v>595</v>
      </c>
      <c r="E2394" t="s">
        <v>7003</v>
      </c>
      <c r="F2394" t="s">
        <v>7004</v>
      </c>
      <c r="G2394" t="s">
        <v>595</v>
      </c>
      <c r="H2394" t="s">
        <v>7005</v>
      </c>
      <c r="I2394" t="s">
        <v>598</v>
      </c>
      <c r="J2394">
        <v>606799999.92111599</v>
      </c>
      <c r="K2394">
        <v>3.8</v>
      </c>
      <c r="L2394" t="s">
        <v>6325</v>
      </c>
      <c r="M2394" t="s">
        <v>6993</v>
      </c>
    </row>
    <row r="2395" spans="1:13" x14ac:dyDescent="0.4">
      <c r="A2395">
        <v>210000829</v>
      </c>
      <c r="B2395" t="s">
        <v>6988</v>
      </c>
      <c r="C2395" t="s">
        <v>6989</v>
      </c>
      <c r="D2395" t="s">
        <v>595</v>
      </c>
      <c r="E2395" t="s">
        <v>7006</v>
      </c>
      <c r="F2395" t="s">
        <v>7007</v>
      </c>
      <c r="G2395" t="s">
        <v>595</v>
      </c>
      <c r="H2395" t="s">
        <v>7008</v>
      </c>
      <c r="I2395" t="s">
        <v>598</v>
      </c>
      <c r="J2395">
        <v>606799999.92111599</v>
      </c>
      <c r="K2395">
        <v>3.8</v>
      </c>
      <c r="L2395" t="s">
        <v>6325</v>
      </c>
      <c r="M2395" t="s">
        <v>6993</v>
      </c>
    </row>
    <row r="2396" spans="1:13" x14ac:dyDescent="0.4">
      <c r="A2396">
        <v>210000829</v>
      </c>
      <c r="B2396" t="s">
        <v>6988</v>
      </c>
      <c r="C2396" t="s">
        <v>6989</v>
      </c>
      <c r="D2396" t="s">
        <v>595</v>
      </c>
      <c r="E2396" t="s">
        <v>7009</v>
      </c>
      <c r="F2396" t="s">
        <v>7010</v>
      </c>
      <c r="G2396" t="s">
        <v>595</v>
      </c>
      <c r="H2396" t="s">
        <v>7011</v>
      </c>
      <c r="I2396" t="s">
        <v>598</v>
      </c>
      <c r="J2396">
        <v>606799999.92111599</v>
      </c>
      <c r="K2396">
        <v>3.8</v>
      </c>
      <c r="L2396" t="s">
        <v>6325</v>
      </c>
      <c r="M2396" t="s">
        <v>6993</v>
      </c>
    </row>
    <row r="2397" spans="1:13" x14ac:dyDescent="0.4">
      <c r="A2397">
        <v>210000829</v>
      </c>
      <c r="B2397" t="s">
        <v>6988</v>
      </c>
      <c r="C2397" t="s">
        <v>6989</v>
      </c>
      <c r="D2397" t="s">
        <v>595</v>
      </c>
      <c r="E2397" t="s">
        <v>7012</v>
      </c>
      <c r="F2397" t="s">
        <v>7013</v>
      </c>
      <c r="G2397" t="s">
        <v>595</v>
      </c>
      <c r="H2397" t="s">
        <v>7014</v>
      </c>
      <c r="I2397" t="s">
        <v>598</v>
      </c>
      <c r="J2397">
        <v>21213599997.242199</v>
      </c>
      <c r="K2397">
        <v>4</v>
      </c>
      <c r="L2397" t="s">
        <v>7015</v>
      </c>
      <c r="M2397" t="s">
        <v>7016</v>
      </c>
    </row>
    <row r="2398" spans="1:13" x14ac:dyDescent="0.4">
      <c r="A2398">
        <v>210000829</v>
      </c>
      <c r="B2398" t="s">
        <v>6988</v>
      </c>
      <c r="C2398" t="s">
        <v>6989</v>
      </c>
      <c r="D2398" t="s">
        <v>595</v>
      </c>
      <c r="E2398" t="s">
        <v>7017</v>
      </c>
      <c r="F2398" t="s">
        <v>7018</v>
      </c>
      <c r="G2398" t="s">
        <v>595</v>
      </c>
      <c r="H2398" t="s">
        <v>7014</v>
      </c>
      <c r="I2398" t="s">
        <v>598</v>
      </c>
      <c r="J2398">
        <v>1799999999.766</v>
      </c>
      <c r="K2398">
        <v>7</v>
      </c>
      <c r="L2398" t="s">
        <v>7019</v>
      </c>
      <c r="M2398" t="s">
        <v>7016</v>
      </c>
    </row>
    <row r="2399" spans="1:13" x14ac:dyDescent="0.4">
      <c r="A2399">
        <v>210000829</v>
      </c>
      <c r="B2399" t="s">
        <v>6988</v>
      </c>
      <c r="C2399" t="s">
        <v>6989</v>
      </c>
      <c r="D2399" t="s">
        <v>2775</v>
      </c>
      <c r="E2399" t="s">
        <v>7020</v>
      </c>
      <c r="F2399" t="s">
        <v>7014</v>
      </c>
      <c r="G2399" t="s">
        <v>2775</v>
      </c>
      <c r="H2399" t="s">
        <v>7014</v>
      </c>
      <c r="I2399" t="s">
        <v>598</v>
      </c>
      <c r="J2399">
        <v>172004862.686759</v>
      </c>
    </row>
    <row r="2400" spans="1:13" x14ac:dyDescent="0.4">
      <c r="A2400">
        <v>210000842</v>
      </c>
      <c r="B2400" t="s">
        <v>7021</v>
      </c>
      <c r="C2400" t="s">
        <v>7022</v>
      </c>
      <c r="D2400" t="s">
        <v>595</v>
      </c>
      <c r="E2400" t="s">
        <v>7023</v>
      </c>
      <c r="F2400" t="s">
        <v>7024</v>
      </c>
      <c r="G2400" t="s">
        <v>595</v>
      </c>
      <c r="H2400" t="s">
        <v>7025</v>
      </c>
      <c r="I2400" t="s">
        <v>733</v>
      </c>
      <c r="J2400">
        <v>72323383213</v>
      </c>
      <c r="K2400">
        <v>4.45</v>
      </c>
      <c r="L2400" t="s">
        <v>7026</v>
      </c>
      <c r="M2400" t="s">
        <v>7027</v>
      </c>
    </row>
    <row r="2401" spans="1:13" x14ac:dyDescent="0.4">
      <c r="A2401">
        <v>210000843</v>
      </c>
      <c r="B2401" t="s">
        <v>7028</v>
      </c>
      <c r="C2401" t="s">
        <v>7029</v>
      </c>
      <c r="D2401" t="s">
        <v>595</v>
      </c>
      <c r="E2401" t="s">
        <v>7030</v>
      </c>
      <c r="F2401" t="s">
        <v>7031</v>
      </c>
      <c r="G2401" t="s">
        <v>595</v>
      </c>
      <c r="H2401" t="s">
        <v>7032</v>
      </c>
      <c r="I2401" t="s">
        <v>733</v>
      </c>
      <c r="J2401">
        <v>39927549972.123299</v>
      </c>
      <c r="K2401">
        <v>0</v>
      </c>
      <c r="L2401" t="s">
        <v>7033</v>
      </c>
      <c r="M2401" t="s">
        <v>7034</v>
      </c>
    </row>
    <row r="2402" spans="1:13" x14ac:dyDescent="0.4">
      <c r="A2402">
        <v>210000845</v>
      </c>
      <c r="B2402" t="s">
        <v>7035</v>
      </c>
      <c r="C2402" t="s">
        <v>7036</v>
      </c>
      <c r="D2402" t="s">
        <v>595</v>
      </c>
      <c r="E2402" t="s">
        <v>7037</v>
      </c>
      <c r="F2402" t="s">
        <v>7038</v>
      </c>
      <c r="G2402" t="s">
        <v>595</v>
      </c>
      <c r="H2402" t="s">
        <v>7039</v>
      </c>
      <c r="I2402" t="s">
        <v>733</v>
      </c>
      <c r="J2402">
        <v>62420270062.239899</v>
      </c>
      <c r="K2402">
        <v>4</v>
      </c>
      <c r="L2402" t="s">
        <v>7040</v>
      </c>
      <c r="M2402" t="s">
        <v>7041</v>
      </c>
    </row>
    <row r="2403" spans="1:13" x14ac:dyDescent="0.4">
      <c r="A2403">
        <v>210000846</v>
      </c>
      <c r="B2403" t="s">
        <v>7042</v>
      </c>
      <c r="C2403" t="s">
        <v>7043</v>
      </c>
      <c r="D2403" t="s">
        <v>595</v>
      </c>
      <c r="E2403" t="s">
        <v>7044</v>
      </c>
      <c r="F2403" t="s">
        <v>7045</v>
      </c>
      <c r="G2403" t="s">
        <v>595</v>
      </c>
      <c r="H2403" t="s">
        <v>7046</v>
      </c>
      <c r="I2403" t="s">
        <v>3896</v>
      </c>
      <c r="J2403">
        <v>53927429679.848099</v>
      </c>
      <c r="K2403">
        <v>8</v>
      </c>
      <c r="L2403" t="s">
        <v>6104</v>
      </c>
      <c r="M2403" t="s">
        <v>7047</v>
      </c>
    </row>
    <row r="2404" spans="1:13" x14ac:dyDescent="0.4">
      <c r="A2404">
        <v>210000850</v>
      </c>
      <c r="B2404" t="s">
        <v>1105</v>
      </c>
      <c r="C2404" t="s">
        <v>7048</v>
      </c>
      <c r="D2404" t="s">
        <v>595</v>
      </c>
      <c r="E2404" t="s">
        <v>7049</v>
      </c>
      <c r="F2404" t="s">
        <v>7050</v>
      </c>
      <c r="G2404" t="s">
        <v>595</v>
      </c>
      <c r="H2404" t="s">
        <v>7051</v>
      </c>
      <c r="I2404" t="s">
        <v>3896</v>
      </c>
      <c r="J2404">
        <v>40039017537.515099</v>
      </c>
      <c r="K2404">
        <v>7.81</v>
      </c>
      <c r="L2404" t="s">
        <v>7052</v>
      </c>
      <c r="M2404" t="s">
        <v>7053</v>
      </c>
    </row>
    <row r="2405" spans="1:13" x14ac:dyDescent="0.4">
      <c r="A2405">
        <v>210000850</v>
      </c>
      <c r="B2405" t="s">
        <v>1105</v>
      </c>
      <c r="C2405" t="s">
        <v>7048</v>
      </c>
      <c r="D2405" t="s">
        <v>595</v>
      </c>
      <c r="E2405" t="s">
        <v>7054</v>
      </c>
      <c r="F2405" t="s">
        <v>7055</v>
      </c>
      <c r="G2405" t="s">
        <v>595</v>
      </c>
      <c r="H2405" t="s">
        <v>7056</v>
      </c>
      <c r="I2405" t="s">
        <v>733</v>
      </c>
      <c r="J2405">
        <v>35992357462.629303</v>
      </c>
      <c r="K2405">
        <v>3</v>
      </c>
      <c r="L2405" t="s">
        <v>7052</v>
      </c>
      <c r="M2405" t="s">
        <v>7053</v>
      </c>
    </row>
    <row r="2406" spans="1:13" x14ac:dyDescent="0.4">
      <c r="A2406">
        <v>210000851</v>
      </c>
      <c r="B2406" t="s">
        <v>7057</v>
      </c>
      <c r="C2406" t="s">
        <v>7058</v>
      </c>
      <c r="D2406" t="s">
        <v>595</v>
      </c>
      <c r="E2406" t="s">
        <v>7059</v>
      </c>
      <c r="F2406" t="s">
        <v>7060</v>
      </c>
      <c r="G2406" t="s">
        <v>595</v>
      </c>
      <c r="H2406" t="s">
        <v>7061</v>
      </c>
      <c r="I2406" t="s">
        <v>733</v>
      </c>
      <c r="J2406">
        <v>41470575971.040802</v>
      </c>
      <c r="K2406">
        <v>5.85</v>
      </c>
      <c r="L2406" t="s">
        <v>2950</v>
      </c>
      <c r="M2406" t="s">
        <v>5675</v>
      </c>
    </row>
    <row r="2407" spans="1:13" x14ac:dyDescent="0.4">
      <c r="A2407">
        <v>210000852</v>
      </c>
      <c r="B2407" t="s">
        <v>7062</v>
      </c>
      <c r="C2407" t="s">
        <v>7063</v>
      </c>
      <c r="D2407" t="s">
        <v>595</v>
      </c>
      <c r="E2407" t="s">
        <v>7064</v>
      </c>
      <c r="F2407" t="s">
        <v>7065</v>
      </c>
      <c r="G2407" t="s">
        <v>595</v>
      </c>
      <c r="H2407" t="s">
        <v>7066</v>
      </c>
      <c r="I2407" t="s">
        <v>733</v>
      </c>
      <c r="J2407">
        <v>110235857387.711</v>
      </c>
      <c r="K2407">
        <v>5</v>
      </c>
      <c r="L2407" t="s">
        <v>7067</v>
      </c>
      <c r="M2407" t="s">
        <v>7068</v>
      </c>
    </row>
    <row r="2408" spans="1:13" x14ac:dyDescent="0.4">
      <c r="A2408">
        <v>210000856</v>
      </c>
      <c r="B2408" t="s">
        <v>7069</v>
      </c>
      <c r="C2408" t="s">
        <v>7070</v>
      </c>
      <c r="D2408" t="s">
        <v>595</v>
      </c>
      <c r="E2408" t="s">
        <v>7071</v>
      </c>
      <c r="F2408" t="s">
        <v>7072</v>
      </c>
      <c r="G2408" t="s">
        <v>595</v>
      </c>
      <c r="H2408" t="s">
        <v>7073</v>
      </c>
      <c r="I2408" t="s">
        <v>733</v>
      </c>
      <c r="J2408">
        <v>156877875858.28201</v>
      </c>
      <c r="K2408">
        <v>7</v>
      </c>
      <c r="L2408" t="s">
        <v>7074</v>
      </c>
      <c r="M2408" t="s">
        <v>7075</v>
      </c>
    </row>
    <row r="2409" spans="1:13" x14ac:dyDescent="0.4">
      <c r="A2409">
        <v>210000856</v>
      </c>
      <c r="B2409" t="s">
        <v>7069</v>
      </c>
      <c r="C2409" t="s">
        <v>7070</v>
      </c>
      <c r="D2409" t="s">
        <v>595</v>
      </c>
      <c r="E2409" t="s">
        <v>7076</v>
      </c>
      <c r="F2409" t="s">
        <v>7077</v>
      </c>
      <c r="G2409" t="s">
        <v>595</v>
      </c>
      <c r="H2409" t="s">
        <v>7078</v>
      </c>
      <c r="I2409" t="s">
        <v>733</v>
      </c>
      <c r="J2409">
        <v>0</v>
      </c>
      <c r="K2409">
        <v>4.5999999999999996</v>
      </c>
      <c r="L2409" t="s">
        <v>7079</v>
      </c>
      <c r="M2409" t="s">
        <v>7080</v>
      </c>
    </row>
    <row r="2410" spans="1:13" x14ac:dyDescent="0.4">
      <c r="A2410">
        <v>210000856</v>
      </c>
      <c r="B2410" t="s">
        <v>7069</v>
      </c>
      <c r="C2410" t="s">
        <v>7070</v>
      </c>
      <c r="D2410" t="s">
        <v>595</v>
      </c>
      <c r="E2410" t="s">
        <v>7081</v>
      </c>
      <c r="F2410" t="s">
        <v>7082</v>
      </c>
      <c r="G2410" t="s">
        <v>595</v>
      </c>
      <c r="H2410" t="s">
        <v>7078</v>
      </c>
      <c r="I2410" t="s">
        <v>733</v>
      </c>
      <c r="J2410">
        <v>66615292.159273699</v>
      </c>
      <c r="K2410">
        <v>4.5999999999999996</v>
      </c>
      <c r="L2410" t="s">
        <v>7083</v>
      </c>
      <c r="M2410" t="s">
        <v>7084</v>
      </c>
    </row>
    <row r="2411" spans="1:13" x14ac:dyDescent="0.4">
      <c r="A2411">
        <v>210000857</v>
      </c>
      <c r="B2411" t="s">
        <v>7085</v>
      </c>
      <c r="C2411" t="s">
        <v>7086</v>
      </c>
      <c r="D2411" t="s">
        <v>595</v>
      </c>
      <c r="E2411" t="s">
        <v>7087</v>
      </c>
      <c r="F2411" t="s">
        <v>7088</v>
      </c>
      <c r="G2411" t="s">
        <v>595</v>
      </c>
      <c r="H2411" t="s">
        <v>7089</v>
      </c>
      <c r="I2411" t="s">
        <v>733</v>
      </c>
      <c r="J2411">
        <v>55367104485.851501</v>
      </c>
      <c r="K2411">
        <v>6.0990000000000002</v>
      </c>
      <c r="L2411" t="s">
        <v>7090</v>
      </c>
      <c r="M2411" t="s">
        <v>7091</v>
      </c>
    </row>
    <row r="2412" spans="1:13" x14ac:dyDescent="0.4">
      <c r="A2412">
        <v>210000858</v>
      </c>
      <c r="B2412" t="s">
        <v>7092</v>
      </c>
      <c r="C2412" t="s">
        <v>7093</v>
      </c>
      <c r="D2412" t="s">
        <v>595</v>
      </c>
      <c r="E2412" t="s">
        <v>7094</v>
      </c>
      <c r="F2412" t="s">
        <v>7095</v>
      </c>
      <c r="G2412" t="s">
        <v>595</v>
      </c>
      <c r="H2412" t="s">
        <v>7096</v>
      </c>
      <c r="I2412" t="s">
        <v>733</v>
      </c>
      <c r="J2412">
        <v>74595454456.051697</v>
      </c>
      <c r="K2412">
        <v>5</v>
      </c>
      <c r="L2412" t="s">
        <v>7097</v>
      </c>
      <c r="M2412" t="s">
        <v>7098</v>
      </c>
    </row>
    <row r="2413" spans="1:13" x14ac:dyDescent="0.4">
      <c r="A2413">
        <v>210000862</v>
      </c>
      <c r="B2413" t="s">
        <v>7099</v>
      </c>
      <c r="C2413" t="s">
        <v>7100</v>
      </c>
      <c r="D2413" t="s">
        <v>595</v>
      </c>
      <c r="E2413" t="s">
        <v>7101</v>
      </c>
      <c r="F2413" t="s">
        <v>7102</v>
      </c>
      <c r="G2413" t="s">
        <v>595</v>
      </c>
      <c r="H2413" t="s">
        <v>7103</v>
      </c>
      <c r="I2413" t="s">
        <v>961</v>
      </c>
      <c r="J2413">
        <v>51224071848.362099</v>
      </c>
      <c r="K2413">
        <v>9.1433</v>
      </c>
      <c r="L2413" t="s">
        <v>7104</v>
      </c>
      <c r="M2413" t="s">
        <v>7105</v>
      </c>
    </row>
    <row r="2414" spans="1:13" x14ac:dyDescent="0.4">
      <c r="A2414">
        <v>210000862</v>
      </c>
      <c r="B2414" t="s">
        <v>7099</v>
      </c>
      <c r="C2414" t="s">
        <v>7100</v>
      </c>
      <c r="D2414" t="s">
        <v>595</v>
      </c>
      <c r="E2414" t="s">
        <v>7106</v>
      </c>
      <c r="F2414" t="s">
        <v>7107</v>
      </c>
      <c r="G2414" t="s">
        <v>595</v>
      </c>
      <c r="H2414" t="s">
        <v>7103</v>
      </c>
      <c r="I2414" t="s">
        <v>961</v>
      </c>
      <c r="J2414">
        <v>15951987.098583199</v>
      </c>
      <c r="K2414">
        <v>9.1433</v>
      </c>
      <c r="L2414" t="s">
        <v>7104</v>
      </c>
      <c r="M2414" t="s">
        <v>7108</v>
      </c>
    </row>
    <row r="2415" spans="1:13" x14ac:dyDescent="0.4">
      <c r="A2415">
        <v>210000862</v>
      </c>
      <c r="B2415" t="s">
        <v>7099</v>
      </c>
      <c r="C2415" t="s">
        <v>7100</v>
      </c>
      <c r="D2415" t="s">
        <v>595</v>
      </c>
      <c r="E2415" t="s">
        <v>7109</v>
      </c>
      <c r="F2415" t="s">
        <v>7110</v>
      </c>
      <c r="G2415" t="s">
        <v>595</v>
      </c>
      <c r="H2415" t="s">
        <v>7103</v>
      </c>
      <c r="I2415" t="s">
        <v>961</v>
      </c>
      <c r="J2415">
        <v>766298052.287413</v>
      </c>
      <c r="K2415">
        <v>9.1433</v>
      </c>
      <c r="L2415" t="s">
        <v>7104</v>
      </c>
      <c r="M2415" t="s">
        <v>7111</v>
      </c>
    </row>
    <row r="2416" spans="1:13" x14ac:dyDescent="0.4">
      <c r="A2416">
        <v>210000862</v>
      </c>
      <c r="B2416" t="s">
        <v>7099</v>
      </c>
      <c r="C2416" t="s">
        <v>7100</v>
      </c>
      <c r="D2416" t="s">
        <v>595</v>
      </c>
      <c r="E2416" t="s">
        <v>7112</v>
      </c>
      <c r="F2416" t="s">
        <v>7113</v>
      </c>
      <c r="G2416" t="s">
        <v>595</v>
      </c>
      <c r="H2416" t="s">
        <v>7103</v>
      </c>
      <c r="I2416" t="s">
        <v>961</v>
      </c>
      <c r="J2416">
        <v>76612606.5024921</v>
      </c>
      <c r="K2416">
        <v>9.1433</v>
      </c>
      <c r="L2416" t="s">
        <v>7104</v>
      </c>
      <c r="M2416" t="s">
        <v>7114</v>
      </c>
    </row>
    <row r="2417" spans="1:13" x14ac:dyDescent="0.4">
      <c r="A2417">
        <v>210000862</v>
      </c>
      <c r="B2417" t="s">
        <v>7099</v>
      </c>
      <c r="C2417" t="s">
        <v>7100</v>
      </c>
      <c r="D2417" t="s">
        <v>595</v>
      </c>
      <c r="E2417" t="s">
        <v>7115</v>
      </c>
      <c r="F2417" t="s">
        <v>7116</v>
      </c>
      <c r="G2417" t="s">
        <v>595</v>
      </c>
      <c r="H2417" t="s">
        <v>7103</v>
      </c>
      <c r="I2417" t="s">
        <v>961</v>
      </c>
      <c r="J2417">
        <v>96804234.987936795</v>
      </c>
      <c r="K2417">
        <v>9.1433</v>
      </c>
      <c r="L2417" t="s">
        <v>7104</v>
      </c>
      <c r="M2417" t="s">
        <v>7117</v>
      </c>
    </row>
    <row r="2418" spans="1:13" x14ac:dyDescent="0.4">
      <c r="A2418">
        <v>210000862</v>
      </c>
      <c r="B2418" t="s">
        <v>7099</v>
      </c>
      <c r="C2418" t="s">
        <v>7100</v>
      </c>
      <c r="D2418" t="s">
        <v>595</v>
      </c>
      <c r="E2418" t="s">
        <v>7118</v>
      </c>
      <c r="F2418" t="s">
        <v>7119</v>
      </c>
      <c r="G2418" t="s">
        <v>595</v>
      </c>
      <c r="H2418" t="s">
        <v>7103</v>
      </c>
      <c r="I2418" t="s">
        <v>961</v>
      </c>
      <c r="J2418">
        <v>428362715.65232199</v>
      </c>
      <c r="K2418">
        <v>9.1433</v>
      </c>
      <c r="L2418" t="s">
        <v>7104</v>
      </c>
      <c r="M2418" t="s">
        <v>7120</v>
      </c>
    </row>
    <row r="2419" spans="1:13" x14ac:dyDescent="0.4">
      <c r="A2419">
        <v>210000862</v>
      </c>
      <c r="B2419" t="s">
        <v>7099</v>
      </c>
      <c r="C2419" t="s">
        <v>7100</v>
      </c>
      <c r="D2419" t="s">
        <v>595</v>
      </c>
      <c r="E2419" t="s">
        <v>7121</v>
      </c>
      <c r="F2419" t="s">
        <v>7122</v>
      </c>
      <c r="G2419" t="s">
        <v>595</v>
      </c>
      <c r="H2419" t="s">
        <v>7103</v>
      </c>
      <c r="I2419" t="s">
        <v>961</v>
      </c>
      <c r="J2419">
        <v>233547746.84999201</v>
      </c>
      <c r="K2419">
        <v>9.1433</v>
      </c>
      <c r="L2419" t="s">
        <v>7104</v>
      </c>
      <c r="M2419" t="s">
        <v>7123</v>
      </c>
    </row>
    <row r="2420" spans="1:13" x14ac:dyDescent="0.4">
      <c r="A2420">
        <v>210000862</v>
      </c>
      <c r="B2420" t="s">
        <v>7099</v>
      </c>
      <c r="C2420" t="s">
        <v>7100</v>
      </c>
      <c r="D2420" t="s">
        <v>595</v>
      </c>
      <c r="E2420" t="s">
        <v>7124</v>
      </c>
      <c r="F2420" t="s">
        <v>7125</v>
      </c>
      <c r="G2420" t="s">
        <v>595</v>
      </c>
      <c r="H2420" t="s">
        <v>7103</v>
      </c>
      <c r="I2420" t="s">
        <v>961</v>
      </c>
      <c r="J2420">
        <v>327842638.76017803</v>
      </c>
      <c r="K2420">
        <v>9.1433</v>
      </c>
      <c r="L2420" t="s">
        <v>7104</v>
      </c>
      <c r="M2420" t="s">
        <v>7126</v>
      </c>
    </row>
    <row r="2421" spans="1:13" x14ac:dyDescent="0.4">
      <c r="A2421">
        <v>210000862</v>
      </c>
      <c r="B2421" t="s">
        <v>7099</v>
      </c>
      <c r="C2421" t="s">
        <v>7100</v>
      </c>
      <c r="D2421" t="s">
        <v>595</v>
      </c>
      <c r="E2421" t="s">
        <v>7127</v>
      </c>
      <c r="F2421" t="s">
        <v>7128</v>
      </c>
      <c r="G2421" t="s">
        <v>595</v>
      </c>
      <c r="H2421" t="s">
        <v>7103</v>
      </c>
      <c r="I2421" t="s">
        <v>961</v>
      </c>
      <c r="J2421">
        <v>8033442.4571573799</v>
      </c>
      <c r="K2421">
        <v>9.1433</v>
      </c>
      <c r="L2421" t="s">
        <v>7104</v>
      </c>
      <c r="M2421" t="s">
        <v>7129</v>
      </c>
    </row>
    <row r="2422" spans="1:13" x14ac:dyDescent="0.4">
      <c r="A2422">
        <v>210000864</v>
      </c>
      <c r="B2422" t="s">
        <v>806</v>
      </c>
      <c r="C2422" t="s">
        <v>7130</v>
      </c>
      <c r="D2422" t="s">
        <v>595</v>
      </c>
      <c r="E2422" t="s">
        <v>7131</v>
      </c>
      <c r="F2422" t="s">
        <v>7132</v>
      </c>
      <c r="G2422" t="s">
        <v>595</v>
      </c>
      <c r="H2422" t="s">
        <v>7133</v>
      </c>
      <c r="I2422" t="s">
        <v>598</v>
      </c>
      <c r="J2422">
        <v>1000000000</v>
      </c>
      <c r="K2422">
        <v>16.5</v>
      </c>
      <c r="L2422" t="s">
        <v>7134</v>
      </c>
      <c r="M2422" t="s">
        <v>7135</v>
      </c>
    </row>
    <row r="2423" spans="1:13" x14ac:dyDescent="0.4">
      <c r="A2423">
        <v>210000864</v>
      </c>
      <c r="B2423" t="s">
        <v>806</v>
      </c>
      <c r="C2423" t="s">
        <v>7130</v>
      </c>
      <c r="D2423" t="s">
        <v>2775</v>
      </c>
      <c r="E2423" t="s">
        <v>7136</v>
      </c>
      <c r="F2423" t="s">
        <v>7133</v>
      </c>
      <c r="G2423" t="s">
        <v>2775</v>
      </c>
      <c r="H2423" t="s">
        <v>7137</v>
      </c>
      <c r="I2423" t="s">
        <v>598</v>
      </c>
      <c r="J2423">
        <v>5000000.4013999999</v>
      </c>
    </row>
    <row r="2424" spans="1:13" x14ac:dyDescent="0.4">
      <c r="A2424">
        <v>210000866</v>
      </c>
      <c r="B2424" t="s">
        <v>1746</v>
      </c>
      <c r="C2424" t="s">
        <v>7138</v>
      </c>
      <c r="D2424" t="s">
        <v>595</v>
      </c>
      <c r="E2424" t="s">
        <v>7139</v>
      </c>
      <c r="F2424" t="s">
        <v>7140</v>
      </c>
      <c r="G2424" t="s">
        <v>595</v>
      </c>
      <c r="H2424" t="s">
        <v>7141</v>
      </c>
      <c r="I2424" t="s">
        <v>961</v>
      </c>
      <c r="J2424">
        <v>10319512176.59832</v>
      </c>
      <c r="K2424">
        <v>3.9</v>
      </c>
      <c r="L2424" t="s">
        <v>7142</v>
      </c>
      <c r="M2424" t="s">
        <v>7143</v>
      </c>
    </row>
    <row r="2425" spans="1:13" x14ac:dyDescent="0.4">
      <c r="A2425">
        <v>210000866</v>
      </c>
      <c r="B2425" t="s">
        <v>1746</v>
      </c>
      <c r="C2425" t="s">
        <v>7138</v>
      </c>
      <c r="D2425" t="s">
        <v>595</v>
      </c>
      <c r="E2425" t="s">
        <v>7144</v>
      </c>
      <c r="F2425" t="s">
        <v>7145</v>
      </c>
      <c r="G2425" t="s">
        <v>595</v>
      </c>
      <c r="H2425" t="s">
        <v>7146</v>
      </c>
      <c r="I2425" t="s">
        <v>961</v>
      </c>
      <c r="J2425">
        <v>52567497606.808731</v>
      </c>
      <c r="K2425">
        <v>4.056</v>
      </c>
      <c r="L2425" t="s">
        <v>7142</v>
      </c>
      <c r="M2425" t="s">
        <v>7147</v>
      </c>
    </row>
    <row r="2426" spans="1:13" x14ac:dyDescent="0.4">
      <c r="A2426">
        <v>210000867</v>
      </c>
      <c r="B2426" t="s">
        <v>1756</v>
      </c>
      <c r="C2426" t="s">
        <v>7148</v>
      </c>
      <c r="D2426" t="s">
        <v>595</v>
      </c>
      <c r="E2426" t="s">
        <v>7149</v>
      </c>
      <c r="F2426" t="s">
        <v>7150</v>
      </c>
      <c r="G2426" t="s">
        <v>595</v>
      </c>
      <c r="H2426" t="s">
        <v>7151</v>
      </c>
      <c r="I2426" t="s">
        <v>961</v>
      </c>
      <c r="J2426">
        <v>28482387050.489399</v>
      </c>
      <c r="K2426">
        <v>4.8</v>
      </c>
      <c r="L2426" t="s">
        <v>7152</v>
      </c>
      <c r="M2426" t="s">
        <v>7153</v>
      </c>
    </row>
    <row r="2427" spans="1:13" x14ac:dyDescent="0.4">
      <c r="A2427">
        <v>210000867</v>
      </c>
      <c r="B2427" t="s">
        <v>1756</v>
      </c>
      <c r="C2427" t="s">
        <v>7148</v>
      </c>
      <c r="D2427" t="s">
        <v>595</v>
      </c>
      <c r="E2427" t="s">
        <v>7154</v>
      </c>
      <c r="F2427" t="s">
        <v>7155</v>
      </c>
      <c r="G2427" t="s">
        <v>595</v>
      </c>
      <c r="H2427" t="s">
        <v>7151</v>
      </c>
      <c r="I2427" t="s">
        <v>961</v>
      </c>
      <c r="J2427">
        <v>28482387050.489399</v>
      </c>
      <c r="K2427">
        <v>4.8</v>
      </c>
      <c r="L2427" t="s">
        <v>7152</v>
      </c>
      <c r="M2427" t="s">
        <v>7153</v>
      </c>
    </row>
    <row r="2428" spans="1:13" x14ac:dyDescent="0.4">
      <c r="A2428">
        <v>210000874</v>
      </c>
      <c r="B2428" t="s">
        <v>7156</v>
      </c>
      <c r="C2428" t="s">
        <v>7157</v>
      </c>
      <c r="D2428" t="s">
        <v>595</v>
      </c>
      <c r="E2428" t="s">
        <v>7158</v>
      </c>
      <c r="F2428" t="s">
        <v>7159</v>
      </c>
      <c r="G2428" t="s">
        <v>595</v>
      </c>
      <c r="H2428" t="s">
        <v>7160</v>
      </c>
      <c r="I2428" t="s">
        <v>598</v>
      </c>
      <c r="J2428">
        <v>5141601561.5128098</v>
      </c>
      <c r="K2428">
        <v>4.3</v>
      </c>
      <c r="L2428" t="s">
        <v>7161</v>
      </c>
      <c r="M2428" t="s">
        <v>7162</v>
      </c>
    </row>
    <row r="2429" spans="1:13" x14ac:dyDescent="0.4">
      <c r="A2429">
        <v>210000874</v>
      </c>
      <c r="B2429" t="s">
        <v>7156</v>
      </c>
      <c r="C2429" t="s">
        <v>7157</v>
      </c>
      <c r="D2429" t="s">
        <v>595</v>
      </c>
      <c r="E2429" t="s">
        <v>7163</v>
      </c>
      <c r="F2429" t="s">
        <v>7164</v>
      </c>
      <c r="G2429" t="s">
        <v>595</v>
      </c>
      <c r="H2429" t="s">
        <v>7160</v>
      </c>
      <c r="I2429" t="s">
        <v>598</v>
      </c>
      <c r="J2429">
        <v>4218749999.1900001</v>
      </c>
      <c r="K2429">
        <v>12.6</v>
      </c>
      <c r="L2429" t="s">
        <v>7165</v>
      </c>
      <c r="M2429" t="s">
        <v>7162</v>
      </c>
    </row>
    <row r="2430" spans="1:13" x14ac:dyDescent="0.4">
      <c r="A2430">
        <v>210000874</v>
      </c>
      <c r="B2430" t="s">
        <v>7156</v>
      </c>
      <c r="C2430" t="s">
        <v>7157</v>
      </c>
      <c r="D2430" t="s">
        <v>2775</v>
      </c>
      <c r="E2430" t="s">
        <v>7166</v>
      </c>
      <c r="F2430" t="s">
        <v>7167</v>
      </c>
      <c r="G2430" t="s">
        <v>2775</v>
      </c>
      <c r="H2430" t="s">
        <v>7167</v>
      </c>
      <c r="I2430" t="s">
        <v>598</v>
      </c>
      <c r="J2430">
        <v>2562087228.7300701</v>
      </c>
    </row>
    <row r="2431" spans="1:13" x14ac:dyDescent="0.4">
      <c r="A2431">
        <v>210000874</v>
      </c>
      <c r="B2431" t="s">
        <v>7156</v>
      </c>
      <c r="C2431" t="s">
        <v>7157</v>
      </c>
      <c r="D2431" t="s">
        <v>2775</v>
      </c>
      <c r="E2431" t="s">
        <v>7168</v>
      </c>
      <c r="F2431" t="s">
        <v>7169</v>
      </c>
      <c r="G2431" t="s">
        <v>2775</v>
      </c>
      <c r="H2431" t="s">
        <v>7167</v>
      </c>
      <c r="I2431" t="s">
        <v>598</v>
      </c>
      <c r="J2431">
        <v>1719750680.9330599</v>
      </c>
    </row>
    <row r="2432" spans="1:13" x14ac:dyDescent="0.4">
      <c r="A2432">
        <v>210000874</v>
      </c>
      <c r="B2432" t="s">
        <v>7156</v>
      </c>
      <c r="C2432" t="s">
        <v>7157</v>
      </c>
      <c r="D2432" t="s">
        <v>2775</v>
      </c>
      <c r="E2432" t="s">
        <v>7170</v>
      </c>
      <c r="F2432" t="s">
        <v>7171</v>
      </c>
      <c r="G2432" t="s">
        <v>2775</v>
      </c>
      <c r="H2432" t="s">
        <v>7167</v>
      </c>
      <c r="I2432" t="s">
        <v>598</v>
      </c>
      <c r="J2432">
        <v>486172417.935911</v>
      </c>
    </row>
    <row r="2433" spans="1:13" x14ac:dyDescent="0.4">
      <c r="A2433">
        <v>210000874</v>
      </c>
      <c r="B2433" t="s">
        <v>7156</v>
      </c>
      <c r="C2433" t="s">
        <v>7157</v>
      </c>
      <c r="D2433" t="s">
        <v>2775</v>
      </c>
      <c r="E2433" t="s">
        <v>7172</v>
      </c>
      <c r="F2433" t="s">
        <v>7173</v>
      </c>
      <c r="G2433" t="s">
        <v>2775</v>
      </c>
      <c r="H2433" t="s">
        <v>7167</v>
      </c>
      <c r="I2433" t="s">
        <v>598</v>
      </c>
      <c r="J2433">
        <v>338033980.83640403</v>
      </c>
    </row>
    <row r="2434" spans="1:13" x14ac:dyDescent="0.4">
      <c r="A2434">
        <v>210000885</v>
      </c>
      <c r="B2434" t="s">
        <v>1981</v>
      </c>
      <c r="C2434" t="s">
        <v>7174</v>
      </c>
      <c r="D2434" t="s">
        <v>595</v>
      </c>
      <c r="E2434" t="s">
        <v>7175</v>
      </c>
      <c r="F2434" t="s">
        <v>7176</v>
      </c>
      <c r="G2434" t="s">
        <v>595</v>
      </c>
      <c r="H2434" t="s">
        <v>7177</v>
      </c>
      <c r="I2434" t="s">
        <v>733</v>
      </c>
      <c r="J2434">
        <v>71816671878.149017</v>
      </c>
      <c r="K2434">
        <v>4.3</v>
      </c>
      <c r="L2434" t="s">
        <v>7178</v>
      </c>
      <c r="M2434" t="s">
        <v>7179</v>
      </c>
    </row>
    <row r="2435" spans="1:13" x14ac:dyDescent="0.4">
      <c r="A2435">
        <v>210000885</v>
      </c>
      <c r="B2435" t="s">
        <v>1981</v>
      </c>
      <c r="C2435" t="s">
        <v>7174</v>
      </c>
      <c r="D2435" t="s">
        <v>595</v>
      </c>
      <c r="E2435" t="s">
        <v>7180</v>
      </c>
      <c r="F2435" t="s">
        <v>7181</v>
      </c>
      <c r="G2435" t="s">
        <v>595</v>
      </c>
      <c r="H2435" t="s">
        <v>7177</v>
      </c>
      <c r="I2435" t="s">
        <v>733</v>
      </c>
      <c r="J2435">
        <v>21674400832.298672</v>
      </c>
      <c r="K2435">
        <v>6</v>
      </c>
      <c r="L2435" t="s">
        <v>7178</v>
      </c>
      <c r="M2435" t="s">
        <v>7179</v>
      </c>
    </row>
    <row r="2436" spans="1:13" x14ac:dyDescent="0.4">
      <c r="A2436">
        <v>210000885</v>
      </c>
      <c r="B2436" t="s">
        <v>1981</v>
      </c>
      <c r="C2436" t="s">
        <v>7174</v>
      </c>
      <c r="D2436" t="s">
        <v>595</v>
      </c>
      <c r="E2436" t="s">
        <v>7182</v>
      </c>
      <c r="F2436" t="s">
        <v>7183</v>
      </c>
      <c r="G2436" t="s">
        <v>595</v>
      </c>
      <c r="H2436" t="s">
        <v>7177</v>
      </c>
      <c r="I2436" t="s">
        <v>733</v>
      </c>
      <c r="J2436">
        <v>69047381290.489807</v>
      </c>
      <c r="K2436">
        <v>0</v>
      </c>
      <c r="L2436" t="s">
        <v>7178</v>
      </c>
      <c r="M2436" t="s">
        <v>7179</v>
      </c>
    </row>
    <row r="2437" spans="1:13" x14ac:dyDescent="0.4">
      <c r="A2437">
        <v>210000925</v>
      </c>
      <c r="B2437" t="s">
        <v>7184</v>
      </c>
      <c r="C2437" t="s">
        <v>7185</v>
      </c>
      <c r="D2437" t="s">
        <v>2775</v>
      </c>
      <c r="E2437" t="s">
        <v>7186</v>
      </c>
      <c r="F2437" t="s">
        <v>7187</v>
      </c>
      <c r="G2437" t="s">
        <v>2775</v>
      </c>
      <c r="H2437" t="s">
        <v>7187</v>
      </c>
      <c r="I2437" t="s">
        <v>598</v>
      </c>
      <c r="J2437">
        <v>1815099804.51175</v>
      </c>
    </row>
    <row r="2438" spans="1:13" x14ac:dyDescent="0.4">
      <c r="A2438">
        <v>210000925</v>
      </c>
      <c r="B2438" t="s">
        <v>7184</v>
      </c>
      <c r="C2438" t="s">
        <v>7185</v>
      </c>
      <c r="D2438" t="s">
        <v>2775</v>
      </c>
      <c r="E2438" t="s">
        <v>7188</v>
      </c>
      <c r="F2438" t="s">
        <v>7189</v>
      </c>
      <c r="G2438" t="s">
        <v>2775</v>
      </c>
      <c r="H2438" t="s">
        <v>7189</v>
      </c>
      <c r="I2438" t="s">
        <v>598</v>
      </c>
      <c r="J2438">
        <v>39767394.796517402</v>
      </c>
    </row>
    <row r="2439" spans="1:13" x14ac:dyDescent="0.4">
      <c r="A2439">
        <v>210000925</v>
      </c>
      <c r="B2439" t="s">
        <v>7184</v>
      </c>
      <c r="C2439" t="s">
        <v>7185</v>
      </c>
      <c r="D2439" t="s">
        <v>2775</v>
      </c>
      <c r="E2439" t="s">
        <v>7190</v>
      </c>
      <c r="F2439" t="s">
        <v>7191</v>
      </c>
      <c r="G2439" t="s">
        <v>2775</v>
      </c>
      <c r="H2439" t="s">
        <v>7189</v>
      </c>
      <c r="I2439" t="s">
        <v>598</v>
      </c>
      <c r="J2439">
        <v>683897137.25636303</v>
      </c>
    </row>
    <row r="2440" spans="1:13" x14ac:dyDescent="0.4">
      <c r="A2440">
        <v>210000925</v>
      </c>
      <c r="B2440" t="s">
        <v>7184</v>
      </c>
      <c r="C2440" t="s">
        <v>7185</v>
      </c>
      <c r="D2440" t="s">
        <v>2775</v>
      </c>
      <c r="E2440" t="s">
        <v>7192</v>
      </c>
      <c r="F2440" t="s">
        <v>7193</v>
      </c>
      <c r="G2440" t="s">
        <v>2775</v>
      </c>
      <c r="H2440" t="s">
        <v>7189</v>
      </c>
      <c r="I2440" t="s">
        <v>598</v>
      </c>
      <c r="J2440">
        <v>84092879.921013296</v>
      </c>
    </row>
    <row r="2441" spans="1:13" x14ac:dyDescent="0.4">
      <c r="A2441">
        <v>210000925</v>
      </c>
      <c r="B2441" t="s">
        <v>7184</v>
      </c>
      <c r="C2441" t="s">
        <v>7185</v>
      </c>
      <c r="D2441" t="s">
        <v>2775</v>
      </c>
      <c r="E2441" t="s">
        <v>7194</v>
      </c>
      <c r="F2441" t="s">
        <v>7195</v>
      </c>
      <c r="G2441" t="s">
        <v>2775</v>
      </c>
      <c r="H2441" t="s">
        <v>7196</v>
      </c>
      <c r="I2441" t="s">
        <v>598</v>
      </c>
      <c r="J2441">
        <v>1055772534.60939</v>
      </c>
    </row>
    <row r="2442" spans="1:13" x14ac:dyDescent="0.4">
      <c r="A2442">
        <v>210000925</v>
      </c>
      <c r="B2442" t="s">
        <v>7184</v>
      </c>
      <c r="C2442" t="s">
        <v>7185</v>
      </c>
      <c r="D2442" t="s">
        <v>2775</v>
      </c>
      <c r="E2442" t="s">
        <v>7197</v>
      </c>
      <c r="F2442" t="s">
        <v>7198</v>
      </c>
      <c r="G2442" t="s">
        <v>2775</v>
      </c>
      <c r="H2442" t="s">
        <v>7199</v>
      </c>
      <c r="I2442" t="s">
        <v>598</v>
      </c>
      <c r="J2442">
        <v>440103380.85850298</v>
      </c>
    </row>
    <row r="2443" spans="1:13" x14ac:dyDescent="0.4">
      <c r="A2443">
        <v>210000925</v>
      </c>
      <c r="B2443" t="s">
        <v>7184</v>
      </c>
      <c r="C2443" t="s">
        <v>7185</v>
      </c>
      <c r="D2443" t="s">
        <v>2775</v>
      </c>
      <c r="E2443" t="s">
        <v>7200</v>
      </c>
      <c r="F2443" t="s">
        <v>7201</v>
      </c>
      <c r="G2443" t="s">
        <v>2775</v>
      </c>
      <c r="H2443" t="s">
        <v>7201</v>
      </c>
      <c r="I2443" t="s">
        <v>598</v>
      </c>
      <c r="J2443">
        <v>2388635354.4445901</v>
      </c>
    </row>
    <row r="2444" spans="1:13" x14ac:dyDescent="0.4">
      <c r="A2444">
        <v>210000925</v>
      </c>
      <c r="B2444" t="s">
        <v>7184</v>
      </c>
      <c r="C2444" t="s">
        <v>7185</v>
      </c>
      <c r="D2444" t="s">
        <v>2775</v>
      </c>
      <c r="E2444" t="s">
        <v>7202</v>
      </c>
      <c r="F2444" t="s">
        <v>7203</v>
      </c>
      <c r="G2444" t="s">
        <v>2775</v>
      </c>
      <c r="H2444" t="s">
        <v>7203</v>
      </c>
      <c r="I2444" t="s">
        <v>598</v>
      </c>
      <c r="J2444">
        <v>147477157.691993</v>
      </c>
    </row>
    <row r="2445" spans="1:13" x14ac:dyDescent="0.4">
      <c r="A2445">
        <v>210000925</v>
      </c>
      <c r="B2445" t="s">
        <v>7184</v>
      </c>
      <c r="C2445" t="s">
        <v>7185</v>
      </c>
      <c r="D2445" t="s">
        <v>2775</v>
      </c>
      <c r="E2445" t="s">
        <v>7204</v>
      </c>
      <c r="F2445" t="s">
        <v>7205</v>
      </c>
      <c r="G2445" t="s">
        <v>2775</v>
      </c>
      <c r="H2445" t="s">
        <v>7203</v>
      </c>
      <c r="I2445" t="s">
        <v>598</v>
      </c>
      <c r="J2445">
        <v>595641279.18340397</v>
      </c>
    </row>
    <row r="2446" spans="1:13" x14ac:dyDescent="0.4">
      <c r="A2446">
        <v>210000925</v>
      </c>
      <c r="B2446" t="s">
        <v>7184</v>
      </c>
      <c r="C2446" t="s">
        <v>7185</v>
      </c>
      <c r="D2446" t="s">
        <v>2775</v>
      </c>
      <c r="E2446" t="s">
        <v>7206</v>
      </c>
      <c r="F2446" t="s">
        <v>7207</v>
      </c>
      <c r="G2446" t="s">
        <v>2775</v>
      </c>
      <c r="H2446" t="s">
        <v>7208</v>
      </c>
      <c r="I2446" t="s">
        <v>598</v>
      </c>
      <c r="J2446">
        <v>0</v>
      </c>
    </row>
    <row r="2447" spans="1:13" x14ac:dyDescent="0.4">
      <c r="A2447">
        <v>210000932</v>
      </c>
      <c r="B2447" t="s">
        <v>7209</v>
      </c>
      <c r="C2447" t="s">
        <v>7210</v>
      </c>
      <c r="D2447" t="s">
        <v>595</v>
      </c>
      <c r="E2447" t="s">
        <v>7211</v>
      </c>
      <c r="F2447" t="s">
        <v>7212</v>
      </c>
      <c r="G2447" t="s">
        <v>595</v>
      </c>
      <c r="H2447" t="s">
        <v>7212</v>
      </c>
      <c r="I2447" t="s">
        <v>598</v>
      </c>
      <c r="J2447">
        <v>65624999996.324997</v>
      </c>
      <c r="K2447">
        <v>2.9</v>
      </c>
      <c r="L2447" t="s">
        <v>7213</v>
      </c>
      <c r="M2447" t="s">
        <v>6819</v>
      </c>
    </row>
    <row r="2448" spans="1:13" x14ac:dyDescent="0.4">
      <c r="A2448">
        <v>210000957</v>
      </c>
      <c r="B2448" t="s">
        <v>1973</v>
      </c>
      <c r="C2448" t="s">
        <v>7214</v>
      </c>
      <c r="D2448" t="s">
        <v>2775</v>
      </c>
      <c r="F2448" t="s">
        <v>7215</v>
      </c>
      <c r="G2448" t="s">
        <v>2775</v>
      </c>
      <c r="H2448" t="s">
        <v>7215</v>
      </c>
      <c r="I2448" t="s">
        <v>733</v>
      </c>
      <c r="J2448">
        <v>1784146276.85934</v>
      </c>
    </row>
    <row r="2449" spans="1:13" x14ac:dyDescent="0.4">
      <c r="A2449">
        <v>210000957</v>
      </c>
      <c r="B2449" t="s">
        <v>1973</v>
      </c>
      <c r="C2449" t="s">
        <v>7214</v>
      </c>
      <c r="D2449" t="s">
        <v>2775</v>
      </c>
      <c r="F2449" t="s">
        <v>7216</v>
      </c>
      <c r="G2449" t="s">
        <v>2775</v>
      </c>
      <c r="H2449" t="s">
        <v>7216</v>
      </c>
      <c r="I2449" t="s">
        <v>733</v>
      </c>
      <c r="J2449">
        <v>1757520800.095541</v>
      </c>
    </row>
    <row r="2450" spans="1:13" x14ac:dyDescent="0.4">
      <c r="A2450">
        <v>210000957</v>
      </c>
      <c r="B2450" t="s">
        <v>1973</v>
      </c>
      <c r="C2450" t="s">
        <v>7214</v>
      </c>
      <c r="D2450" t="s">
        <v>2775</v>
      </c>
      <c r="F2450" t="s">
        <v>7217</v>
      </c>
      <c r="G2450" t="s">
        <v>2775</v>
      </c>
      <c r="H2450" t="s">
        <v>7217</v>
      </c>
      <c r="I2450" t="s">
        <v>733</v>
      </c>
      <c r="J2450">
        <v>276255257.95284343</v>
      </c>
    </row>
    <row r="2451" spans="1:13" x14ac:dyDescent="0.4">
      <c r="A2451">
        <v>210000957</v>
      </c>
      <c r="B2451" t="s">
        <v>1973</v>
      </c>
      <c r="C2451" t="s">
        <v>7214</v>
      </c>
      <c r="D2451" t="s">
        <v>2775</v>
      </c>
      <c r="F2451" t="s">
        <v>7218</v>
      </c>
      <c r="G2451" t="s">
        <v>2775</v>
      </c>
      <c r="H2451" t="s">
        <v>7218</v>
      </c>
      <c r="I2451" t="s">
        <v>733</v>
      </c>
      <c r="J2451">
        <v>1209636053.9015069</v>
      </c>
    </row>
    <row r="2452" spans="1:13" x14ac:dyDescent="0.4">
      <c r="A2452">
        <v>210000957</v>
      </c>
      <c r="B2452" t="s">
        <v>1973</v>
      </c>
      <c r="C2452" t="s">
        <v>7214</v>
      </c>
      <c r="D2452" t="s">
        <v>4433</v>
      </c>
      <c r="F2452" t="s">
        <v>7219</v>
      </c>
      <c r="G2452" t="s">
        <v>4433</v>
      </c>
      <c r="H2452" t="s">
        <v>7219</v>
      </c>
      <c r="I2452" t="s">
        <v>733</v>
      </c>
      <c r="J2452">
        <v>2093382572.381737</v>
      </c>
      <c r="K2452">
        <v>11.68064</v>
      </c>
      <c r="L2452" s="1">
        <v>46387</v>
      </c>
      <c r="M2452" s="1">
        <v>44651</v>
      </c>
    </row>
    <row r="2453" spans="1:13" x14ac:dyDescent="0.4">
      <c r="A2453">
        <v>210000957</v>
      </c>
      <c r="B2453" t="s">
        <v>1973</v>
      </c>
      <c r="C2453" t="s">
        <v>7214</v>
      </c>
      <c r="D2453" t="s">
        <v>4433</v>
      </c>
      <c r="F2453" t="s">
        <v>7220</v>
      </c>
      <c r="G2453" t="s">
        <v>4433</v>
      </c>
      <c r="H2453" t="s">
        <v>7220</v>
      </c>
      <c r="I2453" t="s">
        <v>733</v>
      </c>
      <c r="J2453">
        <v>521153729.31281823</v>
      </c>
      <c r="K2453">
        <v>15.01064</v>
      </c>
      <c r="L2453" s="1">
        <v>46142</v>
      </c>
      <c r="M2453" s="1">
        <v>44561</v>
      </c>
    </row>
    <row r="2454" spans="1:13" x14ac:dyDescent="0.4">
      <c r="A2454">
        <v>210000957</v>
      </c>
      <c r="B2454" t="s">
        <v>1973</v>
      </c>
      <c r="C2454" t="s">
        <v>7214</v>
      </c>
      <c r="D2454" t="s">
        <v>4433</v>
      </c>
      <c r="F2454" t="s">
        <v>7221</v>
      </c>
      <c r="G2454" t="s">
        <v>4433</v>
      </c>
      <c r="H2454" t="s">
        <v>7221</v>
      </c>
      <c r="I2454" t="s">
        <v>733</v>
      </c>
      <c r="J2454">
        <v>1208269806.161037</v>
      </c>
      <c r="K2454">
        <v>8.2606400000000004</v>
      </c>
      <c r="L2454" s="1">
        <v>47177</v>
      </c>
      <c r="M2454" s="1">
        <v>45382</v>
      </c>
    </row>
    <row r="2455" spans="1:13" x14ac:dyDescent="0.4">
      <c r="A2455">
        <v>210000957</v>
      </c>
      <c r="B2455" t="s">
        <v>1973</v>
      </c>
      <c r="C2455" t="s">
        <v>7214</v>
      </c>
      <c r="D2455" t="s">
        <v>4433</v>
      </c>
      <c r="F2455" t="s">
        <v>7222</v>
      </c>
      <c r="G2455" t="s">
        <v>4433</v>
      </c>
      <c r="H2455" t="s">
        <v>7222</v>
      </c>
      <c r="I2455" t="s">
        <v>733</v>
      </c>
      <c r="J2455">
        <v>2142351604.200325</v>
      </c>
      <c r="K2455">
        <v>11.76064</v>
      </c>
      <c r="L2455" s="1">
        <v>46820</v>
      </c>
      <c r="M2455" s="1">
        <v>44256</v>
      </c>
    </row>
    <row r="2456" spans="1:13" x14ac:dyDescent="0.4">
      <c r="A2456">
        <v>210000957</v>
      </c>
      <c r="B2456" t="s">
        <v>1973</v>
      </c>
      <c r="C2456" t="s">
        <v>7214</v>
      </c>
      <c r="D2456" t="s">
        <v>4433</v>
      </c>
      <c r="F2456" t="s">
        <v>7223</v>
      </c>
      <c r="G2456" t="s">
        <v>4433</v>
      </c>
      <c r="H2456" t="s">
        <v>7223</v>
      </c>
      <c r="I2456" t="s">
        <v>733</v>
      </c>
      <c r="J2456">
        <v>1325934229.2392969</v>
      </c>
      <c r="K2456">
        <v>8.0106400000000004</v>
      </c>
      <c r="L2456" s="1">
        <v>47088</v>
      </c>
      <c r="M2456" s="1">
        <v>45717</v>
      </c>
    </row>
    <row r="2457" spans="1:13" x14ac:dyDescent="0.4">
      <c r="A2457">
        <v>210000957</v>
      </c>
      <c r="B2457" t="s">
        <v>1973</v>
      </c>
      <c r="C2457" t="s">
        <v>7214</v>
      </c>
      <c r="D2457" t="s">
        <v>4433</v>
      </c>
      <c r="F2457" t="s">
        <v>7224</v>
      </c>
      <c r="G2457" t="s">
        <v>4433</v>
      </c>
      <c r="H2457" t="s">
        <v>7224</v>
      </c>
      <c r="I2457" t="s">
        <v>733</v>
      </c>
      <c r="J2457">
        <v>2082642275.4454529</v>
      </c>
      <c r="K2457">
        <v>3.88</v>
      </c>
      <c r="L2457" s="1">
        <v>46996</v>
      </c>
      <c r="M2457" s="1">
        <v>44866</v>
      </c>
    </row>
    <row r="2458" spans="1:13" x14ac:dyDescent="0.4">
      <c r="A2458">
        <v>210000957</v>
      </c>
      <c r="B2458" t="s">
        <v>1973</v>
      </c>
      <c r="C2458" t="s">
        <v>7214</v>
      </c>
      <c r="D2458" t="s">
        <v>4433</v>
      </c>
      <c r="F2458" t="s">
        <v>7225</v>
      </c>
      <c r="G2458" t="s">
        <v>4433</v>
      </c>
      <c r="H2458" t="s">
        <v>7225</v>
      </c>
      <c r="I2458" t="s">
        <v>733</v>
      </c>
      <c r="J2458">
        <v>681023589.65921617</v>
      </c>
      <c r="K2458">
        <v>9.2606400000000004</v>
      </c>
      <c r="L2458" s="1">
        <v>47088</v>
      </c>
      <c r="M2458" s="1">
        <v>45292</v>
      </c>
    </row>
    <row r="2459" spans="1:13" x14ac:dyDescent="0.4">
      <c r="A2459">
        <v>210000957</v>
      </c>
      <c r="B2459" t="s">
        <v>1973</v>
      </c>
      <c r="C2459" t="s">
        <v>7214</v>
      </c>
      <c r="D2459" t="s">
        <v>4433</v>
      </c>
      <c r="F2459" t="s">
        <v>7226</v>
      </c>
      <c r="G2459" t="s">
        <v>4433</v>
      </c>
      <c r="H2459" t="s">
        <v>7226</v>
      </c>
      <c r="I2459" t="s">
        <v>733</v>
      </c>
      <c r="J2459">
        <v>124128191.0802087</v>
      </c>
      <c r="K2459">
        <v>11.01064</v>
      </c>
      <c r="L2459" s="1">
        <v>46266</v>
      </c>
      <c r="M2459" s="1">
        <v>43983</v>
      </c>
    </row>
    <row r="2460" spans="1:13" x14ac:dyDescent="0.4">
      <c r="A2460">
        <v>210000957</v>
      </c>
      <c r="B2460" t="s">
        <v>1973</v>
      </c>
      <c r="C2460" t="s">
        <v>7214</v>
      </c>
      <c r="D2460" t="s">
        <v>4433</v>
      </c>
      <c r="F2460" t="s">
        <v>7227</v>
      </c>
      <c r="G2460" t="s">
        <v>4433</v>
      </c>
      <c r="H2460" t="s">
        <v>7227</v>
      </c>
      <c r="I2460" t="s">
        <v>733</v>
      </c>
      <c r="J2460">
        <v>2166619412.63165</v>
      </c>
      <c r="K2460">
        <v>7.5106400000000004</v>
      </c>
      <c r="L2460" s="1">
        <v>52262</v>
      </c>
      <c r="M2460" s="1">
        <v>44409</v>
      </c>
    </row>
    <row r="2461" spans="1:13" x14ac:dyDescent="0.4">
      <c r="A2461">
        <v>210000957</v>
      </c>
      <c r="B2461" t="s">
        <v>1973</v>
      </c>
      <c r="C2461" t="s">
        <v>7214</v>
      </c>
      <c r="D2461" t="s">
        <v>4433</v>
      </c>
      <c r="F2461" t="s">
        <v>7228</v>
      </c>
      <c r="G2461" t="s">
        <v>4433</v>
      </c>
      <c r="H2461" t="s">
        <v>7228</v>
      </c>
      <c r="I2461" t="s">
        <v>733</v>
      </c>
      <c r="J2461">
        <v>221827741.6722526</v>
      </c>
      <c r="K2461">
        <v>8.2606400000000004</v>
      </c>
      <c r="L2461" s="1">
        <v>46813</v>
      </c>
      <c r="M2461" s="1">
        <v>45444</v>
      </c>
    </row>
    <row r="2462" spans="1:13" x14ac:dyDescent="0.4">
      <c r="A2462">
        <v>210000957</v>
      </c>
      <c r="B2462" t="s">
        <v>1973</v>
      </c>
      <c r="C2462" t="s">
        <v>7214</v>
      </c>
      <c r="D2462" t="s">
        <v>4433</v>
      </c>
      <c r="F2462" t="s">
        <v>7229</v>
      </c>
      <c r="G2462" t="s">
        <v>4433</v>
      </c>
      <c r="H2462" t="s">
        <v>7229</v>
      </c>
      <c r="I2462" t="s">
        <v>733</v>
      </c>
      <c r="J2462">
        <v>106392351.6653354</v>
      </c>
      <c r="K2462">
        <v>11.26064</v>
      </c>
      <c r="L2462" s="1">
        <v>47118</v>
      </c>
      <c r="M2462" s="1">
        <v>44470</v>
      </c>
    </row>
    <row r="2463" spans="1:13" x14ac:dyDescent="0.4">
      <c r="A2463">
        <v>210000957</v>
      </c>
      <c r="B2463" t="s">
        <v>1973</v>
      </c>
      <c r="C2463" t="s">
        <v>7214</v>
      </c>
      <c r="D2463" t="s">
        <v>4433</v>
      </c>
      <c r="F2463" t="s">
        <v>7230</v>
      </c>
      <c r="G2463" t="s">
        <v>4433</v>
      </c>
      <c r="H2463" t="s">
        <v>7231</v>
      </c>
      <c r="I2463" t="s">
        <v>733</v>
      </c>
      <c r="J2463">
        <v>227477464.4753086</v>
      </c>
      <c r="K2463">
        <v>8.2606400000000004</v>
      </c>
      <c r="L2463" s="1">
        <v>47299</v>
      </c>
      <c r="M2463" s="1">
        <v>44713</v>
      </c>
    </row>
    <row r="2464" spans="1:13" x14ac:dyDescent="0.4">
      <c r="A2464">
        <v>210000957</v>
      </c>
      <c r="B2464" t="s">
        <v>1973</v>
      </c>
      <c r="C2464" t="s">
        <v>7214</v>
      </c>
      <c r="D2464" t="s">
        <v>4433</v>
      </c>
      <c r="F2464" t="s">
        <v>7232</v>
      </c>
      <c r="G2464" t="s">
        <v>4433</v>
      </c>
      <c r="H2464" t="s">
        <v>7232</v>
      </c>
      <c r="I2464" t="s">
        <v>733</v>
      </c>
      <c r="J2464">
        <v>450339886.17119741</v>
      </c>
      <c r="K2464">
        <v>9.5106400000000004</v>
      </c>
      <c r="L2464" s="1">
        <v>46142</v>
      </c>
      <c r="M2464" s="1">
        <v>45170</v>
      </c>
    </row>
    <row r="2465" spans="1:13" x14ac:dyDescent="0.4">
      <c r="A2465">
        <v>210000957</v>
      </c>
      <c r="B2465" t="s">
        <v>1973</v>
      </c>
      <c r="C2465" t="s">
        <v>7214</v>
      </c>
      <c r="D2465" t="s">
        <v>4433</v>
      </c>
      <c r="F2465" t="s">
        <v>7233</v>
      </c>
      <c r="G2465" t="s">
        <v>4433</v>
      </c>
      <c r="H2465" t="s">
        <v>7233</v>
      </c>
      <c r="I2465" t="s">
        <v>733</v>
      </c>
      <c r="J2465">
        <v>1293475147.7794499</v>
      </c>
      <c r="K2465">
        <v>10.130000000000001</v>
      </c>
      <c r="L2465" s="1">
        <v>46142</v>
      </c>
      <c r="M2465" s="1">
        <v>45016</v>
      </c>
    </row>
    <row r="2466" spans="1:13" x14ac:dyDescent="0.4">
      <c r="A2466">
        <v>210000957</v>
      </c>
      <c r="B2466" t="s">
        <v>1973</v>
      </c>
      <c r="C2466" t="s">
        <v>7214</v>
      </c>
      <c r="D2466" t="s">
        <v>4433</v>
      </c>
      <c r="F2466" t="s">
        <v>7234</v>
      </c>
      <c r="G2466" t="s">
        <v>4433</v>
      </c>
      <c r="H2466" t="s">
        <v>7235</v>
      </c>
      <c r="I2466" t="s">
        <v>733</v>
      </c>
      <c r="J2466">
        <v>1820602811.1640961</v>
      </c>
      <c r="K2466">
        <v>10.26064</v>
      </c>
      <c r="L2466" s="1">
        <v>47058</v>
      </c>
      <c r="M2466" s="1">
        <v>43983</v>
      </c>
    </row>
    <row r="2467" spans="1:13" x14ac:dyDescent="0.4">
      <c r="A2467">
        <v>210000957</v>
      </c>
      <c r="B2467" t="s">
        <v>1973</v>
      </c>
      <c r="C2467" t="s">
        <v>7214</v>
      </c>
      <c r="D2467" t="s">
        <v>4433</v>
      </c>
      <c r="F2467" t="s">
        <v>7236</v>
      </c>
      <c r="G2467" t="s">
        <v>4433</v>
      </c>
      <c r="H2467" t="s">
        <v>7236</v>
      </c>
      <c r="I2467" t="s">
        <v>733</v>
      </c>
      <c r="J2467">
        <v>758461987.5520606</v>
      </c>
      <c r="K2467">
        <v>12.98391</v>
      </c>
      <c r="L2467" s="1">
        <v>47573</v>
      </c>
      <c r="M2467" s="1">
        <v>45777</v>
      </c>
    </row>
    <row r="2468" spans="1:13" x14ac:dyDescent="0.4">
      <c r="A2468">
        <v>210000957</v>
      </c>
      <c r="B2468" t="s">
        <v>1973</v>
      </c>
      <c r="C2468" t="s">
        <v>7214</v>
      </c>
      <c r="D2468" t="s">
        <v>4433</v>
      </c>
      <c r="F2468" t="s">
        <v>7237</v>
      </c>
      <c r="G2468" t="s">
        <v>4433</v>
      </c>
      <c r="H2468" t="s">
        <v>7237</v>
      </c>
      <c r="I2468" t="s">
        <v>733</v>
      </c>
      <c r="J2468">
        <v>511475750.37037939</v>
      </c>
      <c r="K2468">
        <v>9.75</v>
      </c>
      <c r="L2468" s="1">
        <v>46081</v>
      </c>
      <c r="M2468" s="1">
        <v>44470</v>
      </c>
    </row>
    <row r="2469" spans="1:13" x14ac:dyDescent="0.4">
      <c r="A2469">
        <v>210000957</v>
      </c>
      <c r="B2469" t="s">
        <v>1973</v>
      </c>
      <c r="C2469" t="s">
        <v>7214</v>
      </c>
      <c r="D2469" t="s">
        <v>4433</v>
      </c>
      <c r="F2469" t="s">
        <v>7238</v>
      </c>
      <c r="G2469" t="s">
        <v>4433</v>
      </c>
      <c r="H2469" t="s">
        <v>7238</v>
      </c>
      <c r="I2469" t="s">
        <v>733</v>
      </c>
      <c r="J2469">
        <v>491475004.20915139</v>
      </c>
      <c r="K2469">
        <v>10.740640000000001</v>
      </c>
      <c r="L2469" s="1">
        <v>49490</v>
      </c>
      <c r="M2469" s="1">
        <v>43922</v>
      </c>
    </row>
    <row r="2470" spans="1:13" x14ac:dyDescent="0.4">
      <c r="A2470">
        <v>210000957</v>
      </c>
      <c r="B2470" t="s">
        <v>1973</v>
      </c>
      <c r="C2470" t="s">
        <v>7214</v>
      </c>
      <c r="D2470" t="s">
        <v>4433</v>
      </c>
      <c r="F2470" t="s">
        <v>7239</v>
      </c>
      <c r="G2470" t="s">
        <v>4433</v>
      </c>
      <c r="H2470" t="s">
        <v>7239</v>
      </c>
      <c r="I2470" t="s">
        <v>733</v>
      </c>
      <c r="J2470">
        <v>2074059674.5503011</v>
      </c>
      <c r="K2470">
        <v>6.6106400000000001</v>
      </c>
      <c r="L2470" s="1">
        <v>48213</v>
      </c>
      <c r="M2470" s="1">
        <v>44075</v>
      </c>
    </row>
    <row r="2471" spans="1:13" x14ac:dyDescent="0.4">
      <c r="A2471">
        <v>210000957</v>
      </c>
      <c r="B2471" t="s">
        <v>1973</v>
      </c>
      <c r="C2471" t="s">
        <v>7214</v>
      </c>
      <c r="D2471" t="s">
        <v>4433</v>
      </c>
      <c r="F2471" t="s">
        <v>7240</v>
      </c>
      <c r="G2471" t="s">
        <v>4433</v>
      </c>
      <c r="H2471" t="s">
        <v>7240</v>
      </c>
      <c r="I2471" t="s">
        <v>733</v>
      </c>
      <c r="J2471">
        <v>183607271.8033084</v>
      </c>
      <c r="K2471">
        <v>6.25</v>
      </c>
      <c r="L2471" s="1">
        <v>47177</v>
      </c>
      <c r="M2471" s="1">
        <v>44743</v>
      </c>
    </row>
    <row r="2472" spans="1:13" x14ac:dyDescent="0.4">
      <c r="A2472">
        <v>210000957</v>
      </c>
      <c r="B2472" t="s">
        <v>1973</v>
      </c>
      <c r="C2472" t="s">
        <v>7214</v>
      </c>
      <c r="D2472" t="s">
        <v>4433</v>
      </c>
      <c r="F2472" t="s">
        <v>7241</v>
      </c>
      <c r="G2472" t="s">
        <v>4433</v>
      </c>
      <c r="H2472" t="s">
        <v>7241</v>
      </c>
      <c r="I2472" t="s">
        <v>733</v>
      </c>
      <c r="J2472">
        <v>733564191.66618371</v>
      </c>
      <c r="K2472">
        <v>8.4106400000000008</v>
      </c>
      <c r="L2472" s="1">
        <v>46356</v>
      </c>
      <c r="M2472" s="1">
        <v>45107</v>
      </c>
    </row>
    <row r="2473" spans="1:13" x14ac:dyDescent="0.4">
      <c r="A2473">
        <v>210000973</v>
      </c>
      <c r="B2473" t="s">
        <v>7242</v>
      </c>
      <c r="C2473" t="s">
        <v>7243</v>
      </c>
      <c r="D2473" t="s">
        <v>595</v>
      </c>
      <c r="E2473" t="s">
        <v>7244</v>
      </c>
      <c r="F2473" t="s">
        <v>7245</v>
      </c>
      <c r="G2473" t="s">
        <v>595</v>
      </c>
      <c r="H2473" t="s">
        <v>7246</v>
      </c>
      <c r="I2473" t="s">
        <v>598</v>
      </c>
      <c r="J2473">
        <v>832400000.18728995</v>
      </c>
      <c r="K2473">
        <v>3.9</v>
      </c>
      <c r="L2473" t="s">
        <v>7247</v>
      </c>
      <c r="M2473" t="s">
        <v>7248</v>
      </c>
    </row>
    <row r="2474" spans="1:13" x14ac:dyDescent="0.4">
      <c r="A2474">
        <v>210000973</v>
      </c>
      <c r="B2474" t="s">
        <v>7242</v>
      </c>
      <c r="C2474" t="s">
        <v>7243</v>
      </c>
      <c r="D2474" t="s">
        <v>595</v>
      </c>
      <c r="E2474" t="s">
        <v>7249</v>
      </c>
      <c r="F2474" t="s">
        <v>7250</v>
      </c>
      <c r="G2474" t="s">
        <v>595</v>
      </c>
      <c r="H2474" t="s">
        <v>7251</v>
      </c>
      <c r="I2474" t="s">
        <v>598</v>
      </c>
      <c r="J2474">
        <v>289600000.06515998</v>
      </c>
      <c r="K2474">
        <v>3.9</v>
      </c>
      <c r="L2474" t="s">
        <v>7252</v>
      </c>
      <c r="M2474" t="s">
        <v>7253</v>
      </c>
    </row>
    <row r="2475" spans="1:13" x14ac:dyDescent="0.4">
      <c r="A2475">
        <v>210000973</v>
      </c>
      <c r="B2475" t="s">
        <v>7242</v>
      </c>
      <c r="C2475" t="s">
        <v>7243</v>
      </c>
      <c r="D2475" t="s">
        <v>595</v>
      </c>
      <c r="E2475" t="s">
        <v>7254</v>
      </c>
      <c r="F2475" t="s">
        <v>7255</v>
      </c>
      <c r="G2475" t="s">
        <v>595</v>
      </c>
      <c r="H2475" t="s">
        <v>7256</v>
      </c>
      <c r="I2475" t="s">
        <v>598</v>
      </c>
      <c r="J2475">
        <v>920800000.20718002</v>
      </c>
      <c r="K2475">
        <v>3.9</v>
      </c>
      <c r="L2475" t="s">
        <v>7247</v>
      </c>
      <c r="M2475" t="s">
        <v>6569</v>
      </c>
    </row>
    <row r="2476" spans="1:13" x14ac:dyDescent="0.4">
      <c r="A2476">
        <v>210000973</v>
      </c>
      <c r="B2476" t="s">
        <v>7242</v>
      </c>
      <c r="C2476" t="s">
        <v>7243</v>
      </c>
      <c r="D2476" t="s">
        <v>595</v>
      </c>
      <c r="E2476" t="s">
        <v>7257</v>
      </c>
      <c r="F2476" t="s">
        <v>7258</v>
      </c>
      <c r="G2476" t="s">
        <v>595</v>
      </c>
      <c r="H2476" t="s">
        <v>7259</v>
      </c>
      <c r="I2476" t="s">
        <v>598</v>
      </c>
      <c r="J2476">
        <v>919600000.20691001</v>
      </c>
      <c r="K2476">
        <v>3.9</v>
      </c>
      <c r="L2476" t="s">
        <v>7260</v>
      </c>
      <c r="M2476" t="s">
        <v>6569</v>
      </c>
    </row>
    <row r="2477" spans="1:13" x14ac:dyDescent="0.4">
      <c r="A2477">
        <v>210000973</v>
      </c>
      <c r="B2477" t="s">
        <v>7242</v>
      </c>
      <c r="C2477" t="s">
        <v>7243</v>
      </c>
      <c r="D2477" t="s">
        <v>595</v>
      </c>
      <c r="E2477" t="s">
        <v>7261</v>
      </c>
      <c r="F2477" t="s">
        <v>7262</v>
      </c>
      <c r="G2477" t="s">
        <v>595</v>
      </c>
      <c r="H2477" t="s">
        <v>7263</v>
      </c>
      <c r="I2477" t="s">
        <v>598</v>
      </c>
      <c r="J2477">
        <v>597600000.13445997</v>
      </c>
      <c r="K2477">
        <v>3.9</v>
      </c>
      <c r="L2477" t="s">
        <v>7260</v>
      </c>
      <c r="M2477" t="s">
        <v>7264</v>
      </c>
    </row>
    <row r="2478" spans="1:13" x14ac:dyDescent="0.4">
      <c r="A2478">
        <v>210000973</v>
      </c>
      <c r="B2478" t="s">
        <v>7242</v>
      </c>
      <c r="C2478" t="s">
        <v>7243</v>
      </c>
      <c r="D2478" t="s">
        <v>595</v>
      </c>
      <c r="E2478" t="s">
        <v>7265</v>
      </c>
      <c r="F2478" t="s">
        <v>7266</v>
      </c>
      <c r="G2478" t="s">
        <v>595</v>
      </c>
      <c r="H2478" t="s">
        <v>7267</v>
      </c>
      <c r="I2478" t="s">
        <v>598</v>
      </c>
      <c r="J2478">
        <v>589600000.13266003</v>
      </c>
      <c r="K2478">
        <v>3.9</v>
      </c>
      <c r="L2478" t="s">
        <v>7260</v>
      </c>
      <c r="M2478" t="s">
        <v>7264</v>
      </c>
    </row>
    <row r="2479" spans="1:13" x14ac:dyDescent="0.4">
      <c r="A2479">
        <v>210000973</v>
      </c>
      <c r="B2479" t="s">
        <v>7242</v>
      </c>
      <c r="C2479" t="s">
        <v>7243</v>
      </c>
      <c r="D2479" t="s">
        <v>595</v>
      </c>
      <c r="E2479" t="s">
        <v>7268</v>
      </c>
      <c r="F2479" t="s">
        <v>7269</v>
      </c>
      <c r="G2479" t="s">
        <v>595</v>
      </c>
      <c r="H2479" t="s">
        <v>7270</v>
      </c>
      <c r="I2479" t="s">
        <v>598</v>
      </c>
      <c r="J2479">
        <v>1667200000.3751199</v>
      </c>
      <c r="K2479">
        <v>3.9</v>
      </c>
      <c r="L2479" t="s">
        <v>7247</v>
      </c>
      <c r="M2479" t="s">
        <v>7248</v>
      </c>
    </row>
    <row r="2480" spans="1:13" x14ac:dyDescent="0.4">
      <c r="A2480">
        <v>210000973</v>
      </c>
      <c r="B2480" t="s">
        <v>7242</v>
      </c>
      <c r="C2480" t="s">
        <v>7243</v>
      </c>
      <c r="D2480" t="s">
        <v>595</v>
      </c>
      <c r="E2480" t="s">
        <v>7271</v>
      </c>
      <c r="F2480" t="s">
        <v>7272</v>
      </c>
      <c r="G2480" t="s">
        <v>595</v>
      </c>
      <c r="H2480" t="s">
        <v>7273</v>
      </c>
      <c r="I2480" t="s">
        <v>598</v>
      </c>
      <c r="J2480">
        <v>1667200000.3751199</v>
      </c>
      <c r="K2480">
        <v>3.9</v>
      </c>
      <c r="L2480" t="s">
        <v>7247</v>
      </c>
      <c r="M2480" t="s">
        <v>7248</v>
      </c>
    </row>
    <row r="2481" spans="1:13" x14ac:dyDescent="0.4">
      <c r="A2481">
        <v>210000973</v>
      </c>
      <c r="B2481" t="s">
        <v>7242</v>
      </c>
      <c r="C2481" t="s">
        <v>7243</v>
      </c>
      <c r="D2481" t="s">
        <v>595</v>
      </c>
      <c r="E2481" t="s">
        <v>7274</v>
      </c>
      <c r="F2481" t="s">
        <v>7275</v>
      </c>
      <c r="G2481" t="s">
        <v>595</v>
      </c>
      <c r="H2481" t="s">
        <v>7276</v>
      </c>
      <c r="I2481" t="s">
        <v>598</v>
      </c>
      <c r="J2481">
        <v>1662800000.37413</v>
      </c>
      <c r="K2481">
        <v>3.9</v>
      </c>
      <c r="L2481" t="s">
        <v>7277</v>
      </c>
      <c r="M2481" t="s">
        <v>7278</v>
      </c>
    </row>
    <row r="2482" spans="1:13" x14ac:dyDescent="0.4">
      <c r="A2482">
        <v>210000973</v>
      </c>
      <c r="B2482" t="s">
        <v>7242</v>
      </c>
      <c r="C2482" t="s">
        <v>7243</v>
      </c>
      <c r="D2482" t="s">
        <v>595</v>
      </c>
      <c r="E2482" t="s">
        <v>7279</v>
      </c>
      <c r="F2482" t="s">
        <v>7280</v>
      </c>
      <c r="G2482" t="s">
        <v>595</v>
      </c>
      <c r="H2482" t="s">
        <v>7281</v>
      </c>
      <c r="I2482" t="s">
        <v>598</v>
      </c>
      <c r="J2482">
        <v>1529200000.34407</v>
      </c>
      <c r="K2482">
        <v>3.9</v>
      </c>
      <c r="L2482" t="s">
        <v>7282</v>
      </c>
      <c r="M2482" t="s">
        <v>7278</v>
      </c>
    </row>
    <row r="2483" spans="1:13" x14ac:dyDescent="0.4">
      <c r="A2483">
        <v>210000973</v>
      </c>
      <c r="B2483" t="s">
        <v>7242</v>
      </c>
      <c r="C2483" t="s">
        <v>7243</v>
      </c>
      <c r="D2483" t="s">
        <v>595</v>
      </c>
      <c r="E2483" t="s">
        <v>7283</v>
      </c>
      <c r="F2483" t="s">
        <v>7284</v>
      </c>
      <c r="G2483" t="s">
        <v>595</v>
      </c>
      <c r="H2483" t="s">
        <v>7285</v>
      </c>
      <c r="I2483" t="s">
        <v>598</v>
      </c>
      <c r="J2483">
        <v>654800000.14733005</v>
      </c>
      <c r="K2483">
        <v>3.9</v>
      </c>
      <c r="L2483" t="s">
        <v>7286</v>
      </c>
      <c r="M2483" t="s">
        <v>7278</v>
      </c>
    </row>
    <row r="2484" spans="1:13" x14ac:dyDescent="0.4">
      <c r="A2484">
        <v>210000973</v>
      </c>
      <c r="B2484" t="s">
        <v>7242</v>
      </c>
      <c r="C2484" t="s">
        <v>7243</v>
      </c>
      <c r="D2484" t="s">
        <v>595</v>
      </c>
      <c r="E2484" t="s">
        <v>7287</v>
      </c>
      <c r="F2484" t="s">
        <v>7288</v>
      </c>
      <c r="G2484" t="s">
        <v>595</v>
      </c>
      <c r="H2484" t="s">
        <v>7289</v>
      </c>
      <c r="I2484" t="s">
        <v>598</v>
      </c>
      <c r="J2484">
        <v>654800000.14733005</v>
      </c>
      <c r="K2484">
        <v>3.9</v>
      </c>
      <c r="L2484" t="s">
        <v>7286</v>
      </c>
      <c r="M2484" t="s">
        <v>7278</v>
      </c>
    </row>
    <row r="2485" spans="1:13" x14ac:dyDescent="0.4">
      <c r="A2485">
        <v>210000973</v>
      </c>
      <c r="B2485" t="s">
        <v>7242</v>
      </c>
      <c r="C2485" t="s">
        <v>7243</v>
      </c>
      <c r="D2485" t="s">
        <v>595</v>
      </c>
      <c r="E2485" t="s">
        <v>7290</v>
      </c>
      <c r="F2485" t="s">
        <v>7291</v>
      </c>
      <c r="G2485" t="s">
        <v>595</v>
      </c>
      <c r="H2485" t="s">
        <v>7292</v>
      </c>
      <c r="I2485" t="s">
        <v>598</v>
      </c>
      <c r="J2485">
        <v>1667200000.3751199</v>
      </c>
      <c r="K2485">
        <v>3.9</v>
      </c>
      <c r="L2485" t="s">
        <v>7247</v>
      </c>
      <c r="M2485" t="s">
        <v>7248</v>
      </c>
    </row>
    <row r="2486" spans="1:13" x14ac:dyDescent="0.4">
      <c r="A2486">
        <v>210000973</v>
      </c>
      <c r="B2486" t="s">
        <v>7242</v>
      </c>
      <c r="C2486" t="s">
        <v>7243</v>
      </c>
      <c r="D2486" t="s">
        <v>595</v>
      </c>
      <c r="E2486" t="s">
        <v>7293</v>
      </c>
      <c r="F2486" t="s">
        <v>7294</v>
      </c>
      <c r="G2486" t="s">
        <v>595</v>
      </c>
      <c r="H2486" t="s">
        <v>7295</v>
      </c>
      <c r="I2486" t="s">
        <v>598</v>
      </c>
      <c r="J2486">
        <v>1667200000.3751199</v>
      </c>
      <c r="K2486">
        <v>3.9</v>
      </c>
      <c r="L2486" t="s">
        <v>7247</v>
      </c>
      <c r="M2486" t="s">
        <v>7248</v>
      </c>
    </row>
    <row r="2487" spans="1:13" x14ac:dyDescent="0.4">
      <c r="A2487">
        <v>210000973</v>
      </c>
      <c r="B2487" t="s">
        <v>7242</v>
      </c>
      <c r="C2487" t="s">
        <v>7243</v>
      </c>
      <c r="D2487" t="s">
        <v>595</v>
      </c>
      <c r="E2487" t="s">
        <v>7296</v>
      </c>
      <c r="F2487" t="s">
        <v>7297</v>
      </c>
      <c r="G2487" t="s">
        <v>595</v>
      </c>
      <c r="H2487" t="s">
        <v>7298</v>
      </c>
      <c r="I2487" t="s">
        <v>598</v>
      </c>
      <c r="J2487">
        <v>2038800000.45873</v>
      </c>
      <c r="K2487">
        <v>3.9</v>
      </c>
      <c r="L2487" t="s">
        <v>7299</v>
      </c>
      <c r="M2487" t="s">
        <v>7300</v>
      </c>
    </row>
    <row r="2488" spans="1:13" x14ac:dyDescent="0.4">
      <c r="A2488">
        <v>210000973</v>
      </c>
      <c r="B2488" t="s">
        <v>7242</v>
      </c>
      <c r="C2488" t="s">
        <v>7243</v>
      </c>
      <c r="D2488" t="s">
        <v>595</v>
      </c>
      <c r="E2488" t="s">
        <v>7301</v>
      </c>
      <c r="F2488" t="s">
        <v>7302</v>
      </c>
      <c r="G2488" t="s">
        <v>595</v>
      </c>
      <c r="H2488" t="s">
        <v>7303</v>
      </c>
      <c r="I2488" t="s">
        <v>598</v>
      </c>
      <c r="J2488">
        <v>647600000.14570999</v>
      </c>
      <c r="K2488">
        <v>3.9</v>
      </c>
      <c r="L2488" t="s">
        <v>7286</v>
      </c>
      <c r="M2488" t="s">
        <v>7304</v>
      </c>
    </row>
    <row r="2489" spans="1:13" x14ac:dyDescent="0.4">
      <c r="A2489">
        <v>210000973</v>
      </c>
      <c r="B2489" t="s">
        <v>7242</v>
      </c>
      <c r="C2489" t="s">
        <v>7243</v>
      </c>
      <c r="D2489" t="s">
        <v>595</v>
      </c>
      <c r="E2489" t="s">
        <v>7305</v>
      </c>
      <c r="F2489" t="s">
        <v>7306</v>
      </c>
      <c r="G2489" t="s">
        <v>595</v>
      </c>
      <c r="H2489" t="s">
        <v>7307</v>
      </c>
      <c r="I2489" t="s">
        <v>598</v>
      </c>
      <c r="J2489">
        <v>647600000.14570999</v>
      </c>
      <c r="K2489">
        <v>3.9</v>
      </c>
      <c r="L2489" t="s">
        <v>7286</v>
      </c>
      <c r="M2489" t="s">
        <v>7304</v>
      </c>
    </row>
    <row r="2490" spans="1:13" x14ac:dyDescent="0.4">
      <c r="A2490">
        <v>210000973</v>
      </c>
      <c r="B2490" t="s">
        <v>7242</v>
      </c>
      <c r="C2490" t="s">
        <v>7243</v>
      </c>
      <c r="D2490" t="s">
        <v>595</v>
      </c>
      <c r="E2490" t="s">
        <v>7308</v>
      </c>
      <c r="F2490" t="s">
        <v>7309</v>
      </c>
      <c r="G2490" t="s">
        <v>595</v>
      </c>
      <c r="H2490" t="s">
        <v>7310</v>
      </c>
      <c r="I2490" t="s">
        <v>598</v>
      </c>
      <c r="J2490">
        <v>1667200000.3751199</v>
      </c>
      <c r="K2490">
        <v>3.9</v>
      </c>
      <c r="L2490" t="s">
        <v>7247</v>
      </c>
      <c r="M2490" t="s">
        <v>7248</v>
      </c>
    </row>
    <row r="2491" spans="1:13" x14ac:dyDescent="0.4">
      <c r="A2491">
        <v>210000981</v>
      </c>
      <c r="B2491" t="s">
        <v>2042</v>
      </c>
      <c r="C2491" t="s">
        <v>7311</v>
      </c>
      <c r="D2491" t="s">
        <v>4433</v>
      </c>
      <c r="F2491" t="s">
        <v>7312</v>
      </c>
      <c r="G2491" t="s">
        <v>4433</v>
      </c>
      <c r="H2491" t="s">
        <v>7312</v>
      </c>
      <c r="I2491" t="s">
        <v>853</v>
      </c>
      <c r="J2491">
        <v>1479837530.052232</v>
      </c>
      <c r="K2491">
        <v>6.75</v>
      </c>
      <c r="L2491" s="1">
        <v>46356</v>
      </c>
      <c r="M2491" s="1">
        <v>43790</v>
      </c>
    </row>
    <row r="2492" spans="1:13" x14ac:dyDescent="0.4">
      <c r="A2492">
        <v>210000981</v>
      </c>
      <c r="B2492" t="s">
        <v>2042</v>
      </c>
      <c r="C2492" t="s">
        <v>7311</v>
      </c>
      <c r="D2492" t="s">
        <v>4433</v>
      </c>
      <c r="F2492" t="s">
        <v>7313</v>
      </c>
      <c r="G2492" t="s">
        <v>4433</v>
      </c>
      <c r="H2492" t="s">
        <v>7313</v>
      </c>
      <c r="I2492" t="s">
        <v>853</v>
      </c>
      <c r="J2492">
        <v>2594614742.2538118</v>
      </c>
      <c r="K2492">
        <v>7.27</v>
      </c>
      <c r="L2492" s="1">
        <v>47177</v>
      </c>
      <c r="M2492" s="1">
        <v>44615</v>
      </c>
    </row>
    <row r="2493" spans="1:13" x14ac:dyDescent="0.4">
      <c r="A2493">
        <v>210000981</v>
      </c>
      <c r="B2493" t="s">
        <v>2042</v>
      </c>
      <c r="C2493" t="s">
        <v>7311</v>
      </c>
      <c r="D2493" t="s">
        <v>4433</v>
      </c>
      <c r="F2493" t="s">
        <v>7314</v>
      </c>
      <c r="G2493" t="s">
        <v>4433</v>
      </c>
      <c r="H2493" t="s">
        <v>7314</v>
      </c>
      <c r="I2493" t="s">
        <v>853</v>
      </c>
      <c r="J2493">
        <v>2938192971.9121408</v>
      </c>
      <c r="K2493">
        <v>6.5</v>
      </c>
      <c r="L2493" s="1">
        <v>47026</v>
      </c>
      <c r="M2493" s="1">
        <v>44468</v>
      </c>
    </row>
    <row r="2494" spans="1:13" x14ac:dyDescent="0.4">
      <c r="A2494">
        <v>210000981</v>
      </c>
      <c r="B2494" t="s">
        <v>2042</v>
      </c>
      <c r="C2494" t="s">
        <v>7311</v>
      </c>
      <c r="D2494" t="s">
        <v>4433</v>
      </c>
      <c r="F2494" t="s">
        <v>7315</v>
      </c>
      <c r="G2494" t="s">
        <v>4433</v>
      </c>
      <c r="H2494" t="s">
        <v>7315</v>
      </c>
      <c r="I2494" t="s">
        <v>853</v>
      </c>
      <c r="J2494">
        <v>4005722815.7313361</v>
      </c>
      <c r="K2494">
        <v>6.5</v>
      </c>
      <c r="L2494" s="1">
        <v>47057</v>
      </c>
      <c r="M2494" s="1">
        <v>44497</v>
      </c>
    </row>
    <row r="2495" spans="1:13" x14ac:dyDescent="0.4">
      <c r="A2495">
        <v>210000981</v>
      </c>
      <c r="B2495" t="s">
        <v>2042</v>
      </c>
      <c r="C2495" t="s">
        <v>7311</v>
      </c>
      <c r="D2495" t="s">
        <v>4433</v>
      </c>
      <c r="F2495" t="s">
        <v>7316</v>
      </c>
      <c r="G2495" t="s">
        <v>4433</v>
      </c>
      <c r="H2495" t="s">
        <v>7316</v>
      </c>
      <c r="I2495" t="s">
        <v>853</v>
      </c>
      <c r="J2495">
        <v>638157066.33434534</v>
      </c>
      <c r="K2495">
        <v>6.75</v>
      </c>
      <c r="L2495" s="1">
        <v>46295</v>
      </c>
      <c r="M2495" s="1">
        <v>43738</v>
      </c>
    </row>
    <row r="2496" spans="1:13" x14ac:dyDescent="0.4">
      <c r="A2496">
        <v>210000981</v>
      </c>
      <c r="B2496" t="s">
        <v>2042</v>
      </c>
      <c r="C2496" t="s">
        <v>7311</v>
      </c>
      <c r="D2496" t="s">
        <v>4433</v>
      </c>
      <c r="F2496" t="s">
        <v>7317</v>
      </c>
      <c r="G2496" t="s">
        <v>4433</v>
      </c>
      <c r="H2496" t="s">
        <v>7317</v>
      </c>
      <c r="I2496" t="s">
        <v>853</v>
      </c>
      <c r="J2496">
        <v>1770902968.961885</v>
      </c>
      <c r="K2496">
        <v>7</v>
      </c>
      <c r="L2496" s="1">
        <v>46691</v>
      </c>
      <c r="M2496" s="1">
        <v>44132</v>
      </c>
    </row>
    <row r="2497" spans="1:13" x14ac:dyDescent="0.4">
      <c r="A2497">
        <v>210000981</v>
      </c>
      <c r="B2497" t="s">
        <v>2042</v>
      </c>
      <c r="C2497" t="s">
        <v>7311</v>
      </c>
      <c r="D2497" t="s">
        <v>4433</v>
      </c>
      <c r="F2497" t="s">
        <v>7318</v>
      </c>
      <c r="G2497" t="s">
        <v>4433</v>
      </c>
      <c r="H2497" t="s">
        <v>7318</v>
      </c>
      <c r="I2497" t="s">
        <v>853</v>
      </c>
      <c r="J2497">
        <v>2274355106.6053462</v>
      </c>
      <c r="K2497">
        <v>6.8</v>
      </c>
      <c r="L2497" s="1">
        <v>47057</v>
      </c>
      <c r="M2497" s="1">
        <v>44483</v>
      </c>
    </row>
    <row r="2498" spans="1:13" x14ac:dyDescent="0.4">
      <c r="A2498">
        <v>210000981</v>
      </c>
      <c r="B2498" t="s">
        <v>2042</v>
      </c>
      <c r="C2498" t="s">
        <v>7311</v>
      </c>
      <c r="D2498" t="s">
        <v>4433</v>
      </c>
      <c r="F2498" t="s">
        <v>7319</v>
      </c>
      <c r="G2498" t="s">
        <v>4433</v>
      </c>
      <c r="H2498" t="s">
        <v>7319</v>
      </c>
      <c r="I2498" t="s">
        <v>853</v>
      </c>
      <c r="J2498">
        <v>2269622437.823864</v>
      </c>
      <c r="K2498">
        <v>7.3</v>
      </c>
      <c r="L2498" s="1">
        <v>47269</v>
      </c>
      <c r="M2498" s="1">
        <v>44692</v>
      </c>
    </row>
    <row r="2499" spans="1:13" x14ac:dyDescent="0.4">
      <c r="A2499">
        <v>210000981</v>
      </c>
      <c r="B2499" t="s">
        <v>2042</v>
      </c>
      <c r="C2499" t="s">
        <v>7311</v>
      </c>
      <c r="D2499" t="s">
        <v>4433</v>
      </c>
      <c r="F2499" t="s">
        <v>7320</v>
      </c>
      <c r="G2499" t="s">
        <v>4433</v>
      </c>
      <c r="H2499" t="s">
        <v>7320</v>
      </c>
      <c r="I2499" t="s">
        <v>853</v>
      </c>
      <c r="J2499">
        <v>342629837.65936422</v>
      </c>
      <c r="K2499">
        <v>6.8</v>
      </c>
      <c r="L2499" s="1">
        <v>47299</v>
      </c>
      <c r="M2499" s="1">
        <v>44734</v>
      </c>
    </row>
    <row r="2500" spans="1:13" x14ac:dyDescent="0.4">
      <c r="A2500">
        <v>210000981</v>
      </c>
      <c r="B2500" t="s">
        <v>2042</v>
      </c>
      <c r="C2500" t="s">
        <v>7311</v>
      </c>
      <c r="D2500" t="s">
        <v>4433</v>
      </c>
      <c r="F2500" t="s">
        <v>7321</v>
      </c>
      <c r="G2500" t="s">
        <v>4433</v>
      </c>
      <c r="H2500" t="s">
        <v>7321</v>
      </c>
      <c r="I2500" t="s">
        <v>853</v>
      </c>
      <c r="J2500">
        <v>3447571183.073081</v>
      </c>
      <c r="K2500">
        <v>7</v>
      </c>
      <c r="L2500" s="1">
        <v>46965</v>
      </c>
      <c r="M2500" s="1">
        <v>44408</v>
      </c>
    </row>
    <row r="2501" spans="1:13" x14ac:dyDescent="0.4">
      <c r="A2501">
        <v>210000981</v>
      </c>
      <c r="B2501" t="s">
        <v>2042</v>
      </c>
      <c r="C2501" t="s">
        <v>7311</v>
      </c>
      <c r="D2501" t="s">
        <v>4433</v>
      </c>
      <c r="F2501" t="s">
        <v>7322</v>
      </c>
      <c r="G2501" t="s">
        <v>4433</v>
      </c>
      <c r="H2501" t="s">
        <v>7322</v>
      </c>
      <c r="I2501" t="s">
        <v>853</v>
      </c>
      <c r="J2501">
        <v>1481972100.2879281</v>
      </c>
      <c r="K2501">
        <v>7</v>
      </c>
      <c r="L2501" s="1">
        <v>46783</v>
      </c>
      <c r="M2501" s="1">
        <v>44224</v>
      </c>
    </row>
    <row r="2502" spans="1:13" x14ac:dyDescent="0.4">
      <c r="A2502">
        <v>210000981</v>
      </c>
      <c r="B2502" t="s">
        <v>2042</v>
      </c>
      <c r="C2502" t="s">
        <v>7311</v>
      </c>
      <c r="D2502" t="s">
        <v>4433</v>
      </c>
      <c r="F2502" t="s">
        <v>7323</v>
      </c>
      <c r="G2502" t="s">
        <v>4433</v>
      </c>
      <c r="H2502" t="s">
        <v>7323</v>
      </c>
      <c r="I2502" t="s">
        <v>853</v>
      </c>
      <c r="J2502">
        <v>3344803309.0647988</v>
      </c>
      <c r="K2502">
        <v>8.5</v>
      </c>
      <c r="L2502" s="1">
        <v>46538</v>
      </c>
      <c r="M2502" s="1">
        <v>43978</v>
      </c>
    </row>
    <row r="2503" spans="1:13" x14ac:dyDescent="0.4">
      <c r="A2503">
        <v>210000981</v>
      </c>
      <c r="B2503" t="s">
        <v>2042</v>
      </c>
      <c r="C2503" t="s">
        <v>7311</v>
      </c>
      <c r="D2503" t="s">
        <v>4433</v>
      </c>
      <c r="F2503" t="s">
        <v>7324</v>
      </c>
      <c r="G2503" t="s">
        <v>4433</v>
      </c>
      <c r="H2503" t="s">
        <v>7324</v>
      </c>
      <c r="I2503" t="s">
        <v>853</v>
      </c>
      <c r="J2503">
        <v>3524363233.4087029</v>
      </c>
      <c r="K2503">
        <v>8.4</v>
      </c>
      <c r="L2503" s="1">
        <v>46873</v>
      </c>
      <c r="M2503" s="1">
        <v>44287</v>
      </c>
    </row>
    <row r="2504" spans="1:13" x14ac:dyDescent="0.4">
      <c r="A2504">
        <v>210000981</v>
      </c>
      <c r="B2504" t="s">
        <v>2042</v>
      </c>
      <c r="C2504" t="s">
        <v>7311</v>
      </c>
      <c r="D2504" t="s">
        <v>4433</v>
      </c>
      <c r="F2504" t="s">
        <v>7325</v>
      </c>
      <c r="G2504" t="s">
        <v>4433</v>
      </c>
      <c r="H2504" t="s">
        <v>7326</v>
      </c>
      <c r="I2504" t="s">
        <v>853</v>
      </c>
      <c r="J2504">
        <v>1584971738.4512539</v>
      </c>
      <c r="K2504">
        <v>6.8</v>
      </c>
      <c r="L2504" s="1">
        <v>46265</v>
      </c>
      <c r="M2504" s="1">
        <v>43700</v>
      </c>
    </row>
    <row r="2505" spans="1:13" x14ac:dyDescent="0.4">
      <c r="A2505">
        <v>210000981</v>
      </c>
      <c r="B2505" t="s">
        <v>2042</v>
      </c>
      <c r="C2505" t="s">
        <v>7311</v>
      </c>
      <c r="D2505" t="s">
        <v>4433</v>
      </c>
      <c r="F2505" t="s">
        <v>7327</v>
      </c>
      <c r="G2505" t="s">
        <v>4433</v>
      </c>
      <c r="H2505" t="s">
        <v>7327</v>
      </c>
      <c r="I2505" t="s">
        <v>853</v>
      </c>
      <c r="J2505">
        <v>1836878957.2565801</v>
      </c>
      <c r="K2505">
        <v>8</v>
      </c>
      <c r="L2505" s="1">
        <v>46538</v>
      </c>
      <c r="M2505" s="1">
        <v>43964</v>
      </c>
    </row>
    <row r="2506" spans="1:13" x14ac:dyDescent="0.4">
      <c r="A2506">
        <v>210000981</v>
      </c>
      <c r="B2506" t="s">
        <v>2042</v>
      </c>
      <c r="C2506" t="s">
        <v>7311</v>
      </c>
      <c r="D2506" t="s">
        <v>4433</v>
      </c>
      <c r="F2506" t="s">
        <v>7328</v>
      </c>
      <c r="G2506" t="s">
        <v>4433</v>
      </c>
      <c r="H2506" t="s">
        <v>7328</v>
      </c>
      <c r="I2506" t="s">
        <v>853</v>
      </c>
      <c r="J2506">
        <v>3573105913.6075511</v>
      </c>
      <c r="K2506">
        <v>7</v>
      </c>
      <c r="L2506" s="1">
        <v>46356</v>
      </c>
      <c r="M2506" s="1">
        <v>43787</v>
      </c>
    </row>
    <row r="2507" spans="1:13" x14ac:dyDescent="0.4">
      <c r="A2507">
        <v>210000981</v>
      </c>
      <c r="B2507" t="s">
        <v>2042</v>
      </c>
      <c r="C2507" t="s">
        <v>7311</v>
      </c>
      <c r="D2507" t="s">
        <v>4433</v>
      </c>
      <c r="F2507" t="s">
        <v>7329</v>
      </c>
      <c r="G2507" t="s">
        <v>4433</v>
      </c>
      <c r="H2507" t="s">
        <v>7329</v>
      </c>
      <c r="I2507" t="s">
        <v>853</v>
      </c>
      <c r="J2507">
        <v>2323990947.701622</v>
      </c>
      <c r="K2507">
        <v>7</v>
      </c>
      <c r="L2507" s="1">
        <v>46752</v>
      </c>
      <c r="M2507" s="1">
        <v>44180</v>
      </c>
    </row>
    <row r="2508" spans="1:13" x14ac:dyDescent="0.4">
      <c r="A2508">
        <v>210000981</v>
      </c>
      <c r="B2508" t="s">
        <v>2042</v>
      </c>
      <c r="C2508" t="s">
        <v>7311</v>
      </c>
      <c r="D2508" t="s">
        <v>4433</v>
      </c>
      <c r="F2508" t="s">
        <v>7330</v>
      </c>
      <c r="G2508" t="s">
        <v>4433</v>
      </c>
      <c r="H2508" t="s">
        <v>7330</v>
      </c>
      <c r="I2508" t="s">
        <v>853</v>
      </c>
      <c r="J2508">
        <v>1394279334.634259</v>
      </c>
      <c r="K2508">
        <v>6.8</v>
      </c>
      <c r="L2508" s="1">
        <v>47087</v>
      </c>
      <c r="M2508" s="1">
        <v>44182</v>
      </c>
    </row>
    <row r="2509" spans="1:13" x14ac:dyDescent="0.4">
      <c r="A2509">
        <v>210000981</v>
      </c>
      <c r="B2509" t="s">
        <v>2042</v>
      </c>
      <c r="C2509" t="s">
        <v>7311</v>
      </c>
      <c r="D2509" t="s">
        <v>4433</v>
      </c>
      <c r="F2509" t="s">
        <v>7331</v>
      </c>
      <c r="G2509" t="s">
        <v>4433</v>
      </c>
      <c r="H2509" t="s">
        <v>7331</v>
      </c>
      <c r="I2509" t="s">
        <v>853</v>
      </c>
      <c r="J2509">
        <v>1261847082.6094949</v>
      </c>
      <c r="K2509">
        <v>6.5</v>
      </c>
      <c r="L2509" s="1">
        <v>47087</v>
      </c>
      <c r="M2509" s="1">
        <v>44524</v>
      </c>
    </row>
    <row r="2510" spans="1:13" x14ac:dyDescent="0.4">
      <c r="A2510">
        <v>210000981</v>
      </c>
      <c r="B2510" t="s">
        <v>2042</v>
      </c>
      <c r="C2510" t="s">
        <v>7311</v>
      </c>
      <c r="D2510" t="s">
        <v>4433</v>
      </c>
      <c r="F2510" t="s">
        <v>7332</v>
      </c>
      <c r="G2510" t="s">
        <v>4433</v>
      </c>
      <c r="H2510" t="s">
        <v>7332</v>
      </c>
      <c r="I2510" t="s">
        <v>853</v>
      </c>
      <c r="J2510">
        <v>1333404681.289969</v>
      </c>
      <c r="K2510">
        <v>7.75</v>
      </c>
      <c r="L2510" s="1">
        <v>46630</v>
      </c>
      <c r="M2510" s="1">
        <v>44074</v>
      </c>
    </row>
    <row r="2511" spans="1:13" x14ac:dyDescent="0.4">
      <c r="A2511">
        <v>210000981</v>
      </c>
      <c r="B2511" t="s">
        <v>2042</v>
      </c>
      <c r="C2511" t="s">
        <v>7311</v>
      </c>
      <c r="D2511" t="s">
        <v>4433</v>
      </c>
      <c r="F2511" t="s">
        <v>7333</v>
      </c>
      <c r="G2511" t="s">
        <v>4433</v>
      </c>
      <c r="H2511" t="s">
        <v>7333</v>
      </c>
      <c r="I2511" t="s">
        <v>853</v>
      </c>
      <c r="J2511">
        <v>2245210463.0043588</v>
      </c>
      <c r="K2511">
        <v>7</v>
      </c>
      <c r="L2511" s="1">
        <v>46904</v>
      </c>
      <c r="M2511" s="1">
        <v>44342</v>
      </c>
    </row>
    <row r="2512" spans="1:13" x14ac:dyDescent="0.4">
      <c r="A2512">
        <v>210000981</v>
      </c>
      <c r="B2512" t="s">
        <v>2042</v>
      </c>
      <c r="C2512" t="s">
        <v>7311</v>
      </c>
      <c r="D2512" t="s">
        <v>4433</v>
      </c>
      <c r="F2512" t="s">
        <v>7334</v>
      </c>
      <c r="G2512" t="s">
        <v>4433</v>
      </c>
      <c r="H2512" t="s">
        <v>7334</v>
      </c>
      <c r="I2512" t="s">
        <v>853</v>
      </c>
      <c r="J2512">
        <v>3390139899.276073</v>
      </c>
      <c r="K2512">
        <v>7</v>
      </c>
      <c r="L2512" s="1">
        <v>46446</v>
      </c>
      <c r="M2512" s="1">
        <v>44230</v>
      </c>
    </row>
    <row r="2513" spans="1:13" x14ac:dyDescent="0.4">
      <c r="A2513">
        <v>210000985</v>
      </c>
      <c r="B2513" t="s">
        <v>7335</v>
      </c>
      <c r="C2513" t="s">
        <v>7336</v>
      </c>
      <c r="D2513" t="s">
        <v>595</v>
      </c>
      <c r="E2513" t="s">
        <v>7337</v>
      </c>
      <c r="F2513" t="s">
        <v>7338</v>
      </c>
      <c r="G2513" t="s">
        <v>595</v>
      </c>
      <c r="H2513" t="s">
        <v>7339</v>
      </c>
      <c r="I2513" t="s">
        <v>598</v>
      </c>
      <c r="J2513">
        <v>14149577804.604401</v>
      </c>
      <c r="K2513">
        <v>8</v>
      </c>
      <c r="L2513" t="s">
        <v>7340</v>
      </c>
      <c r="M2513" t="s">
        <v>7341</v>
      </c>
    </row>
    <row r="2514" spans="1:13" x14ac:dyDescent="0.4">
      <c r="A2514">
        <v>210000985</v>
      </c>
      <c r="B2514" t="s">
        <v>7335</v>
      </c>
      <c r="C2514" t="s">
        <v>7336</v>
      </c>
      <c r="D2514" t="s">
        <v>595</v>
      </c>
      <c r="E2514" t="s">
        <v>7342</v>
      </c>
      <c r="F2514" t="s">
        <v>7343</v>
      </c>
      <c r="G2514" t="s">
        <v>595</v>
      </c>
      <c r="H2514" t="s">
        <v>7344</v>
      </c>
      <c r="I2514" t="s">
        <v>598</v>
      </c>
      <c r="J2514">
        <v>13290108564.554899</v>
      </c>
      <c r="K2514">
        <v>7.5</v>
      </c>
      <c r="L2514" t="s">
        <v>7345</v>
      </c>
      <c r="M2514" t="s">
        <v>7346</v>
      </c>
    </row>
    <row r="2515" spans="1:13" x14ac:dyDescent="0.4">
      <c r="A2515">
        <v>210000985</v>
      </c>
      <c r="B2515" t="s">
        <v>7335</v>
      </c>
      <c r="C2515" t="s">
        <v>7336</v>
      </c>
      <c r="D2515" t="s">
        <v>2775</v>
      </c>
      <c r="E2515" t="s">
        <v>7347</v>
      </c>
      <c r="F2515" t="s">
        <v>7348</v>
      </c>
      <c r="G2515" t="s">
        <v>2775</v>
      </c>
      <c r="H2515" t="s">
        <v>7349</v>
      </c>
      <c r="I2515" t="s">
        <v>598</v>
      </c>
      <c r="J2515">
        <v>850422367.01341903</v>
      </c>
    </row>
    <row r="2516" spans="1:13" x14ac:dyDescent="0.4">
      <c r="A2516">
        <v>210000985</v>
      </c>
      <c r="B2516" t="s">
        <v>7335</v>
      </c>
      <c r="C2516" t="s">
        <v>7336</v>
      </c>
      <c r="D2516" t="s">
        <v>2775</v>
      </c>
      <c r="E2516" t="s">
        <v>7350</v>
      </c>
      <c r="F2516" t="s">
        <v>7351</v>
      </c>
      <c r="G2516" t="s">
        <v>2775</v>
      </c>
      <c r="H2516" t="s">
        <v>7352</v>
      </c>
      <c r="I2516" t="s">
        <v>598</v>
      </c>
      <c r="J2516">
        <v>1709891780.4844501</v>
      </c>
    </row>
    <row r="2517" spans="1:13" x14ac:dyDescent="0.4">
      <c r="A2517">
        <v>210000986</v>
      </c>
      <c r="B2517" t="s">
        <v>1919</v>
      </c>
      <c r="C2517" t="s">
        <v>7353</v>
      </c>
      <c r="D2517" t="s">
        <v>595</v>
      </c>
      <c r="E2517" t="s">
        <v>7354</v>
      </c>
      <c r="F2517" t="s">
        <v>7355</v>
      </c>
      <c r="G2517" t="s">
        <v>595</v>
      </c>
      <c r="H2517" t="s">
        <v>7356</v>
      </c>
      <c r="I2517" t="s">
        <v>733</v>
      </c>
      <c r="J2517">
        <v>8761778947.6381187</v>
      </c>
      <c r="K2517">
        <v>7</v>
      </c>
      <c r="L2517" t="s">
        <v>7357</v>
      </c>
      <c r="M2517" t="s">
        <v>7358</v>
      </c>
    </row>
    <row r="2518" spans="1:13" x14ac:dyDescent="0.4">
      <c r="A2518">
        <v>210000986</v>
      </c>
      <c r="B2518" t="s">
        <v>1919</v>
      </c>
      <c r="C2518" t="s">
        <v>7353</v>
      </c>
      <c r="D2518" t="s">
        <v>595</v>
      </c>
      <c r="E2518" t="s">
        <v>7359</v>
      </c>
      <c r="F2518" t="s">
        <v>7360</v>
      </c>
      <c r="G2518" t="s">
        <v>595</v>
      </c>
      <c r="H2518" t="s">
        <v>7361</v>
      </c>
      <c r="I2518" t="s">
        <v>733</v>
      </c>
      <c r="J2518">
        <v>7616752538.5390482</v>
      </c>
      <c r="K2518">
        <v>11</v>
      </c>
      <c r="L2518" t="s">
        <v>5223</v>
      </c>
      <c r="M2518" t="s">
        <v>7362</v>
      </c>
    </row>
    <row r="2519" spans="1:13" x14ac:dyDescent="0.4">
      <c r="A2519">
        <v>210000986</v>
      </c>
      <c r="B2519" t="s">
        <v>1919</v>
      </c>
      <c r="C2519" t="s">
        <v>7353</v>
      </c>
      <c r="D2519" t="s">
        <v>2775</v>
      </c>
      <c r="E2519" t="s">
        <v>7363</v>
      </c>
      <c r="F2519" t="s">
        <v>7364</v>
      </c>
      <c r="G2519" t="s">
        <v>2775</v>
      </c>
      <c r="H2519" t="s">
        <v>7364</v>
      </c>
      <c r="I2519" t="s">
        <v>733</v>
      </c>
      <c r="J2519">
        <v>5466219779.6098099</v>
      </c>
    </row>
    <row r="2520" spans="1:13" x14ac:dyDescent="0.4">
      <c r="A2520">
        <v>210000986</v>
      </c>
      <c r="B2520" t="s">
        <v>1919</v>
      </c>
      <c r="C2520" t="s">
        <v>7353</v>
      </c>
      <c r="D2520" t="s">
        <v>2775</v>
      </c>
      <c r="E2520" t="s">
        <v>7365</v>
      </c>
      <c r="F2520" t="s">
        <v>7366</v>
      </c>
      <c r="G2520" t="s">
        <v>2775</v>
      </c>
      <c r="H2520" t="s">
        <v>7366</v>
      </c>
      <c r="I2520" t="s">
        <v>733</v>
      </c>
      <c r="J2520">
        <v>12309544237.8783</v>
      </c>
    </row>
    <row r="2521" spans="1:13" x14ac:dyDescent="0.4">
      <c r="A2521">
        <v>210000998</v>
      </c>
      <c r="B2521" t="s">
        <v>1855</v>
      </c>
      <c r="C2521" t="s">
        <v>7367</v>
      </c>
      <c r="D2521" t="s">
        <v>2775</v>
      </c>
      <c r="F2521" t="s">
        <v>7368</v>
      </c>
      <c r="G2521" t="s">
        <v>2775</v>
      </c>
      <c r="H2521" t="s">
        <v>7368</v>
      </c>
      <c r="I2521" t="s">
        <v>733</v>
      </c>
      <c r="J2521">
        <v>8985281839.4323769</v>
      </c>
    </row>
    <row r="2522" spans="1:13" x14ac:dyDescent="0.4">
      <c r="A2522">
        <v>210000998</v>
      </c>
      <c r="B2522" t="s">
        <v>1855</v>
      </c>
      <c r="C2522" t="s">
        <v>7367</v>
      </c>
      <c r="D2522" t="s">
        <v>2775</v>
      </c>
      <c r="F2522" t="s">
        <v>7369</v>
      </c>
      <c r="G2522" t="s">
        <v>2775</v>
      </c>
      <c r="H2522" t="s">
        <v>7369</v>
      </c>
      <c r="I2522" t="s">
        <v>733</v>
      </c>
      <c r="J2522">
        <v>19689003178.93428</v>
      </c>
    </row>
    <row r="2523" spans="1:13" x14ac:dyDescent="0.4">
      <c r="A2523">
        <v>210000998</v>
      </c>
      <c r="B2523" t="s">
        <v>1855</v>
      </c>
      <c r="C2523" t="s">
        <v>7367</v>
      </c>
      <c r="D2523" t="s">
        <v>2775</v>
      </c>
      <c r="F2523" t="s">
        <v>7370</v>
      </c>
      <c r="G2523" t="s">
        <v>2775</v>
      </c>
      <c r="H2523" t="s">
        <v>7370</v>
      </c>
      <c r="I2523" t="s">
        <v>733</v>
      </c>
      <c r="J2523">
        <v>23251112587.985291</v>
      </c>
    </row>
    <row r="2524" spans="1:13" x14ac:dyDescent="0.4">
      <c r="A2524">
        <v>210000998</v>
      </c>
      <c r="B2524" t="s">
        <v>1855</v>
      </c>
      <c r="C2524" t="s">
        <v>7367</v>
      </c>
      <c r="D2524" t="s">
        <v>2775</v>
      </c>
      <c r="F2524" t="s">
        <v>7371</v>
      </c>
      <c r="G2524" t="s">
        <v>2775</v>
      </c>
      <c r="H2524" t="s">
        <v>7371</v>
      </c>
      <c r="I2524" t="s">
        <v>733</v>
      </c>
      <c r="J2524">
        <v>6734613101.4870625</v>
      </c>
    </row>
    <row r="2525" spans="1:13" x14ac:dyDescent="0.4">
      <c r="A2525">
        <v>210000998</v>
      </c>
      <c r="B2525" t="s">
        <v>1855</v>
      </c>
      <c r="C2525" t="s">
        <v>7367</v>
      </c>
      <c r="D2525" t="s">
        <v>2775</v>
      </c>
      <c r="F2525" t="s">
        <v>7372</v>
      </c>
      <c r="G2525" t="s">
        <v>2775</v>
      </c>
      <c r="H2525" t="s">
        <v>7372</v>
      </c>
      <c r="I2525" t="s">
        <v>733</v>
      </c>
      <c r="J2525">
        <v>16899147958.17363</v>
      </c>
    </row>
    <row r="2526" spans="1:13" x14ac:dyDescent="0.4">
      <c r="A2526">
        <v>210000998</v>
      </c>
      <c r="B2526" t="s">
        <v>1855</v>
      </c>
      <c r="C2526" t="s">
        <v>7367</v>
      </c>
      <c r="D2526" t="s">
        <v>2775</v>
      </c>
      <c r="F2526" t="s">
        <v>7373</v>
      </c>
      <c r="G2526" t="s">
        <v>2775</v>
      </c>
      <c r="H2526" t="s">
        <v>7373</v>
      </c>
      <c r="I2526" t="s">
        <v>733</v>
      </c>
      <c r="J2526">
        <v>1579294601.2784741</v>
      </c>
    </row>
    <row r="2527" spans="1:13" x14ac:dyDescent="0.4">
      <c r="A2527">
        <v>210000998</v>
      </c>
      <c r="B2527" t="s">
        <v>1855</v>
      </c>
      <c r="C2527" t="s">
        <v>7367</v>
      </c>
      <c r="D2527" t="s">
        <v>2775</v>
      </c>
      <c r="F2527" t="s">
        <v>7374</v>
      </c>
      <c r="G2527" t="s">
        <v>2775</v>
      </c>
      <c r="H2527" t="s">
        <v>7374</v>
      </c>
      <c r="I2527" t="s">
        <v>733</v>
      </c>
      <c r="J2527">
        <v>28486439404.99873</v>
      </c>
    </row>
    <row r="2528" spans="1:13" x14ac:dyDescent="0.4">
      <c r="A2528">
        <v>210000998</v>
      </c>
      <c r="B2528" t="s">
        <v>1855</v>
      </c>
      <c r="C2528" t="s">
        <v>7367</v>
      </c>
      <c r="D2528" t="s">
        <v>2775</v>
      </c>
      <c r="F2528" t="s">
        <v>7375</v>
      </c>
      <c r="G2528" t="s">
        <v>2775</v>
      </c>
      <c r="H2528" t="s">
        <v>7375</v>
      </c>
      <c r="I2528" t="s">
        <v>733</v>
      </c>
      <c r="J2528">
        <v>2094130726.805378</v>
      </c>
    </row>
    <row r="2529" spans="1:10" x14ac:dyDescent="0.4">
      <c r="A2529">
        <v>210000998</v>
      </c>
      <c r="B2529" t="s">
        <v>1855</v>
      </c>
      <c r="C2529" t="s">
        <v>7367</v>
      </c>
      <c r="D2529" t="s">
        <v>2775</v>
      </c>
      <c r="F2529" t="s">
        <v>7376</v>
      </c>
      <c r="G2529" t="s">
        <v>2775</v>
      </c>
      <c r="H2529" t="s">
        <v>7376</v>
      </c>
      <c r="I2529" t="s">
        <v>733</v>
      </c>
      <c r="J2529">
        <v>16773917549.261681</v>
      </c>
    </row>
    <row r="2530" spans="1:10" x14ac:dyDescent="0.4">
      <c r="A2530">
        <v>210000998</v>
      </c>
      <c r="B2530" t="s">
        <v>1855</v>
      </c>
      <c r="C2530" t="s">
        <v>7367</v>
      </c>
      <c r="D2530" t="s">
        <v>2775</v>
      </c>
      <c r="F2530" t="s">
        <v>7377</v>
      </c>
      <c r="G2530" t="s">
        <v>2775</v>
      </c>
      <c r="H2530" t="s">
        <v>7377</v>
      </c>
      <c r="I2530" t="s">
        <v>733</v>
      </c>
      <c r="J2530">
        <v>16829575508.778099</v>
      </c>
    </row>
    <row r="2531" spans="1:10" x14ac:dyDescent="0.4">
      <c r="A2531">
        <v>210000998</v>
      </c>
      <c r="B2531" t="s">
        <v>1855</v>
      </c>
      <c r="C2531" t="s">
        <v>7367</v>
      </c>
      <c r="D2531" t="s">
        <v>2775</v>
      </c>
      <c r="F2531" t="s">
        <v>7378</v>
      </c>
      <c r="G2531" t="s">
        <v>2775</v>
      </c>
      <c r="H2531" t="s">
        <v>7378</v>
      </c>
      <c r="I2531" t="s">
        <v>733</v>
      </c>
      <c r="J2531">
        <v>4939643907.0824518</v>
      </c>
    </row>
    <row r="2532" spans="1:10" x14ac:dyDescent="0.4">
      <c r="A2532">
        <v>210000998</v>
      </c>
      <c r="B2532" t="s">
        <v>1855</v>
      </c>
      <c r="C2532" t="s">
        <v>7367</v>
      </c>
      <c r="D2532" t="s">
        <v>2775</v>
      </c>
      <c r="F2532" t="s">
        <v>7379</v>
      </c>
      <c r="G2532" t="s">
        <v>2775</v>
      </c>
      <c r="H2532" t="s">
        <v>7379</v>
      </c>
      <c r="I2532" t="s">
        <v>733</v>
      </c>
      <c r="J2532">
        <v>20906521043.35601</v>
      </c>
    </row>
    <row r="2533" spans="1:10" x14ac:dyDescent="0.4">
      <c r="A2533">
        <v>210000998</v>
      </c>
      <c r="B2533" t="s">
        <v>1855</v>
      </c>
      <c r="C2533" t="s">
        <v>7367</v>
      </c>
      <c r="D2533" t="s">
        <v>2775</v>
      </c>
      <c r="F2533" t="s">
        <v>7380</v>
      </c>
      <c r="G2533" t="s">
        <v>2775</v>
      </c>
      <c r="H2533" t="s">
        <v>7380</v>
      </c>
      <c r="I2533" t="s">
        <v>733</v>
      </c>
      <c r="J2533">
        <v>6463280548.8445053</v>
      </c>
    </row>
    <row r="2534" spans="1:10" x14ac:dyDescent="0.4">
      <c r="A2534">
        <v>210000998</v>
      </c>
      <c r="B2534" t="s">
        <v>1855</v>
      </c>
      <c r="C2534" t="s">
        <v>7367</v>
      </c>
      <c r="D2534" t="s">
        <v>2775</v>
      </c>
      <c r="F2534" t="s">
        <v>7381</v>
      </c>
      <c r="G2534" t="s">
        <v>2775</v>
      </c>
      <c r="H2534" t="s">
        <v>7381</v>
      </c>
      <c r="I2534" t="s">
        <v>733</v>
      </c>
      <c r="J2534">
        <v>29985725689.472351</v>
      </c>
    </row>
    <row r="2535" spans="1:10" x14ac:dyDescent="0.4">
      <c r="A2535">
        <v>210000998</v>
      </c>
      <c r="B2535" t="s">
        <v>1855</v>
      </c>
      <c r="C2535" t="s">
        <v>7367</v>
      </c>
      <c r="D2535" t="s">
        <v>2775</v>
      </c>
      <c r="F2535" t="s">
        <v>7382</v>
      </c>
      <c r="G2535" t="s">
        <v>2775</v>
      </c>
      <c r="H2535" t="s">
        <v>7382</v>
      </c>
      <c r="I2535" t="s">
        <v>733</v>
      </c>
      <c r="J2535">
        <v>3106409865.510303</v>
      </c>
    </row>
    <row r="2536" spans="1:10" x14ac:dyDescent="0.4">
      <c r="A2536">
        <v>210000998</v>
      </c>
      <c r="B2536" t="s">
        <v>1855</v>
      </c>
      <c r="C2536" t="s">
        <v>7367</v>
      </c>
      <c r="D2536" t="s">
        <v>2775</v>
      </c>
      <c r="F2536" t="s">
        <v>7383</v>
      </c>
      <c r="G2536" t="s">
        <v>2775</v>
      </c>
      <c r="H2536" t="s">
        <v>7383</v>
      </c>
      <c r="I2536" t="s">
        <v>733</v>
      </c>
      <c r="J2536">
        <v>3332520326.0457668</v>
      </c>
    </row>
    <row r="2537" spans="1:10" x14ac:dyDescent="0.4">
      <c r="A2537">
        <v>210000998</v>
      </c>
      <c r="B2537" t="s">
        <v>1855</v>
      </c>
      <c r="C2537" t="s">
        <v>7367</v>
      </c>
      <c r="D2537" t="s">
        <v>2775</v>
      </c>
      <c r="F2537" t="s">
        <v>7384</v>
      </c>
      <c r="G2537" t="s">
        <v>2775</v>
      </c>
      <c r="H2537" t="s">
        <v>7384</v>
      </c>
      <c r="I2537" t="s">
        <v>733</v>
      </c>
      <c r="J2537">
        <v>56705024879.824677</v>
      </c>
    </row>
    <row r="2538" spans="1:10" x14ac:dyDescent="0.4">
      <c r="A2538">
        <v>210000998</v>
      </c>
      <c r="B2538" t="s">
        <v>1855</v>
      </c>
      <c r="C2538" t="s">
        <v>7367</v>
      </c>
      <c r="D2538" t="s">
        <v>2775</v>
      </c>
      <c r="F2538" t="s">
        <v>7385</v>
      </c>
      <c r="G2538" t="s">
        <v>2775</v>
      </c>
      <c r="H2538" t="s">
        <v>7385</v>
      </c>
      <c r="I2538" t="s">
        <v>733</v>
      </c>
      <c r="J2538">
        <v>17160044643.40686</v>
      </c>
    </row>
    <row r="2539" spans="1:10" x14ac:dyDescent="0.4">
      <c r="A2539">
        <v>210000998</v>
      </c>
      <c r="B2539" t="s">
        <v>1855</v>
      </c>
      <c r="C2539" t="s">
        <v>7367</v>
      </c>
      <c r="D2539" t="s">
        <v>2775</v>
      </c>
      <c r="F2539" t="s">
        <v>7386</v>
      </c>
      <c r="G2539" t="s">
        <v>2775</v>
      </c>
      <c r="H2539" t="s">
        <v>7386</v>
      </c>
      <c r="I2539" t="s">
        <v>733</v>
      </c>
      <c r="J2539">
        <v>30573612886.864559</v>
      </c>
    </row>
    <row r="2540" spans="1:10" x14ac:dyDescent="0.4">
      <c r="A2540">
        <v>210000998</v>
      </c>
      <c r="B2540" t="s">
        <v>1855</v>
      </c>
      <c r="C2540" t="s">
        <v>7367</v>
      </c>
      <c r="D2540" t="s">
        <v>2775</v>
      </c>
      <c r="F2540" t="s">
        <v>7387</v>
      </c>
      <c r="G2540" t="s">
        <v>2775</v>
      </c>
      <c r="H2540" t="s">
        <v>7387</v>
      </c>
      <c r="I2540" t="s">
        <v>733</v>
      </c>
      <c r="J2540">
        <v>16366918720.29784</v>
      </c>
    </row>
    <row r="2541" spans="1:10" x14ac:dyDescent="0.4">
      <c r="A2541">
        <v>210000998</v>
      </c>
      <c r="B2541" t="s">
        <v>1855</v>
      </c>
      <c r="C2541" t="s">
        <v>7367</v>
      </c>
      <c r="D2541" t="s">
        <v>2775</v>
      </c>
      <c r="F2541" t="s">
        <v>7388</v>
      </c>
      <c r="G2541" t="s">
        <v>2775</v>
      </c>
      <c r="H2541" t="s">
        <v>7388</v>
      </c>
      <c r="I2541" t="s">
        <v>733</v>
      </c>
      <c r="J2541">
        <v>2775940730.881547</v>
      </c>
    </row>
    <row r="2542" spans="1:10" x14ac:dyDescent="0.4">
      <c r="A2542">
        <v>210000998</v>
      </c>
      <c r="B2542" t="s">
        <v>1855</v>
      </c>
      <c r="C2542" t="s">
        <v>7367</v>
      </c>
      <c r="D2542" t="s">
        <v>2775</v>
      </c>
      <c r="F2542" t="s">
        <v>7389</v>
      </c>
      <c r="G2542" t="s">
        <v>2775</v>
      </c>
      <c r="H2542" t="s">
        <v>7389</v>
      </c>
      <c r="I2542" t="s">
        <v>733</v>
      </c>
      <c r="J2542">
        <v>2591573739.9833989</v>
      </c>
    </row>
    <row r="2543" spans="1:10" x14ac:dyDescent="0.4">
      <c r="A2543">
        <v>210000998</v>
      </c>
      <c r="B2543" t="s">
        <v>1855</v>
      </c>
      <c r="C2543" t="s">
        <v>7367</v>
      </c>
      <c r="D2543" t="s">
        <v>2775</v>
      </c>
      <c r="F2543" t="s">
        <v>7390</v>
      </c>
      <c r="G2543" t="s">
        <v>2775</v>
      </c>
      <c r="H2543" t="s">
        <v>7390</v>
      </c>
      <c r="I2543" t="s">
        <v>733</v>
      </c>
      <c r="J2543">
        <v>6299785292.7650146</v>
      </c>
    </row>
    <row r="2544" spans="1:10" x14ac:dyDescent="0.4">
      <c r="A2544">
        <v>210000998</v>
      </c>
      <c r="B2544" t="s">
        <v>1855</v>
      </c>
      <c r="C2544" t="s">
        <v>7367</v>
      </c>
      <c r="D2544" t="s">
        <v>2775</v>
      </c>
      <c r="F2544" t="s">
        <v>7391</v>
      </c>
      <c r="G2544" t="s">
        <v>2775</v>
      </c>
      <c r="H2544" t="s">
        <v>7391</v>
      </c>
      <c r="I2544" t="s">
        <v>733</v>
      </c>
      <c r="J2544">
        <v>26743649547.64077</v>
      </c>
    </row>
    <row r="2545" spans="1:13" x14ac:dyDescent="0.4">
      <c r="A2545">
        <v>210000998</v>
      </c>
      <c r="B2545" t="s">
        <v>1855</v>
      </c>
      <c r="C2545" t="s">
        <v>7367</v>
      </c>
      <c r="D2545" t="s">
        <v>2775</v>
      </c>
      <c r="F2545" t="s">
        <v>7392</v>
      </c>
      <c r="G2545" t="s">
        <v>2775</v>
      </c>
      <c r="H2545" t="s">
        <v>7392</v>
      </c>
      <c r="I2545" t="s">
        <v>733</v>
      </c>
      <c r="J2545">
        <v>33944398060.077869</v>
      </c>
    </row>
    <row r="2546" spans="1:13" x14ac:dyDescent="0.4">
      <c r="A2546">
        <v>210000998</v>
      </c>
      <c r="B2546" t="s">
        <v>1855</v>
      </c>
      <c r="C2546" t="s">
        <v>7367</v>
      </c>
      <c r="D2546" t="s">
        <v>2775</v>
      </c>
      <c r="F2546" t="s">
        <v>7393</v>
      </c>
      <c r="G2546" t="s">
        <v>2775</v>
      </c>
      <c r="H2546" t="s">
        <v>7393</v>
      </c>
      <c r="I2546" t="s">
        <v>733</v>
      </c>
      <c r="J2546">
        <v>4974430131.7802162</v>
      </c>
    </row>
    <row r="2547" spans="1:13" x14ac:dyDescent="0.4">
      <c r="A2547">
        <v>210000998</v>
      </c>
      <c r="B2547" t="s">
        <v>1855</v>
      </c>
      <c r="C2547" t="s">
        <v>7367</v>
      </c>
      <c r="D2547" t="s">
        <v>2775</v>
      </c>
      <c r="F2547" t="s">
        <v>7394</v>
      </c>
      <c r="G2547" t="s">
        <v>2775</v>
      </c>
      <c r="H2547" t="s">
        <v>7394</v>
      </c>
      <c r="I2547" t="s">
        <v>733</v>
      </c>
      <c r="J2547">
        <v>12696972014.683769</v>
      </c>
    </row>
    <row r="2548" spans="1:13" x14ac:dyDescent="0.4">
      <c r="A2548">
        <v>210000998</v>
      </c>
      <c r="B2548" t="s">
        <v>1855</v>
      </c>
      <c r="C2548" t="s">
        <v>7367</v>
      </c>
      <c r="D2548" t="s">
        <v>2775</v>
      </c>
      <c r="F2548" t="s">
        <v>7395</v>
      </c>
      <c r="G2548" t="s">
        <v>2775</v>
      </c>
      <c r="H2548" t="s">
        <v>7395</v>
      </c>
      <c r="I2548" t="s">
        <v>733</v>
      </c>
      <c r="J2548">
        <v>1450585569.896749</v>
      </c>
    </row>
    <row r="2549" spans="1:13" x14ac:dyDescent="0.4">
      <c r="A2549">
        <v>210000998</v>
      </c>
      <c r="B2549" t="s">
        <v>1855</v>
      </c>
      <c r="C2549" t="s">
        <v>7367</v>
      </c>
      <c r="D2549" t="s">
        <v>2775</v>
      </c>
      <c r="F2549" t="s">
        <v>7396</v>
      </c>
      <c r="G2549" t="s">
        <v>2775</v>
      </c>
      <c r="H2549" t="s">
        <v>7396</v>
      </c>
      <c r="I2549" t="s">
        <v>733</v>
      </c>
      <c r="J2549">
        <v>3377742418.1528602</v>
      </c>
    </row>
    <row r="2550" spans="1:13" x14ac:dyDescent="0.4">
      <c r="A2550">
        <v>210000998</v>
      </c>
      <c r="B2550" t="s">
        <v>1855</v>
      </c>
      <c r="C2550" t="s">
        <v>7367</v>
      </c>
      <c r="D2550" t="s">
        <v>2775</v>
      </c>
      <c r="F2550" t="s">
        <v>7397</v>
      </c>
      <c r="G2550" t="s">
        <v>2775</v>
      </c>
      <c r="H2550" t="s">
        <v>7397</v>
      </c>
      <c r="I2550" t="s">
        <v>733</v>
      </c>
      <c r="J2550">
        <v>17577479339.780029</v>
      </c>
    </row>
    <row r="2551" spans="1:13" x14ac:dyDescent="0.4">
      <c r="A2551">
        <v>210000998</v>
      </c>
      <c r="B2551" t="s">
        <v>1855</v>
      </c>
      <c r="C2551" t="s">
        <v>7367</v>
      </c>
      <c r="D2551" t="s">
        <v>2775</v>
      </c>
      <c r="F2551" t="s">
        <v>7398</v>
      </c>
      <c r="G2551" t="s">
        <v>2775</v>
      </c>
      <c r="H2551" t="s">
        <v>7398</v>
      </c>
      <c r="I2551" t="s">
        <v>733</v>
      </c>
      <c r="J2551">
        <v>25143483211.54364</v>
      </c>
    </row>
    <row r="2552" spans="1:13" x14ac:dyDescent="0.4">
      <c r="A2552">
        <v>210000998</v>
      </c>
      <c r="B2552" t="s">
        <v>1855</v>
      </c>
      <c r="C2552" t="s">
        <v>7367</v>
      </c>
      <c r="D2552" t="s">
        <v>2775</v>
      </c>
      <c r="F2552" t="s">
        <v>7399</v>
      </c>
      <c r="G2552" t="s">
        <v>2775</v>
      </c>
      <c r="H2552" t="s">
        <v>7399</v>
      </c>
      <c r="I2552" t="s">
        <v>733</v>
      </c>
      <c r="J2552">
        <v>12822202423.59572</v>
      </c>
    </row>
    <row r="2553" spans="1:13" x14ac:dyDescent="0.4">
      <c r="A2553">
        <v>210000998</v>
      </c>
      <c r="B2553" t="s">
        <v>1855</v>
      </c>
      <c r="C2553" t="s">
        <v>7367</v>
      </c>
      <c r="D2553" t="s">
        <v>2775</v>
      </c>
      <c r="F2553" t="s">
        <v>7400</v>
      </c>
      <c r="G2553" t="s">
        <v>2775</v>
      </c>
      <c r="H2553" t="s">
        <v>7400</v>
      </c>
      <c r="I2553" t="s">
        <v>733</v>
      </c>
      <c r="J2553">
        <v>31658943097.434792</v>
      </c>
    </row>
    <row r="2554" spans="1:13" x14ac:dyDescent="0.4">
      <c r="A2554">
        <v>210000998</v>
      </c>
      <c r="B2554" t="s">
        <v>1855</v>
      </c>
      <c r="C2554" t="s">
        <v>7367</v>
      </c>
      <c r="D2554" t="s">
        <v>2775</v>
      </c>
      <c r="F2554" t="s">
        <v>7401</v>
      </c>
      <c r="G2554" t="s">
        <v>2775</v>
      </c>
      <c r="H2554" t="s">
        <v>7401</v>
      </c>
      <c r="I2554" t="s">
        <v>733</v>
      </c>
      <c r="J2554">
        <v>21414399923.943359</v>
      </c>
    </row>
    <row r="2555" spans="1:13" x14ac:dyDescent="0.4">
      <c r="A2555">
        <v>210001000</v>
      </c>
      <c r="B2555" t="s">
        <v>2010</v>
      </c>
      <c r="C2555" t="s">
        <v>7402</v>
      </c>
      <c r="D2555" t="s">
        <v>595</v>
      </c>
      <c r="E2555" t="s">
        <v>7403</v>
      </c>
      <c r="F2555" t="s">
        <v>7404</v>
      </c>
      <c r="G2555" t="s">
        <v>595</v>
      </c>
      <c r="H2555" t="s">
        <v>7405</v>
      </c>
      <c r="I2555" t="s">
        <v>598</v>
      </c>
      <c r="J2555">
        <v>659509605.29858196</v>
      </c>
      <c r="K2555">
        <v>4.46</v>
      </c>
      <c r="L2555" t="s">
        <v>3669</v>
      </c>
      <c r="M2555" t="s">
        <v>6317</v>
      </c>
    </row>
    <row r="2556" spans="1:13" x14ac:dyDescent="0.4">
      <c r="A2556">
        <v>210001000</v>
      </c>
      <c r="B2556" t="s">
        <v>2010</v>
      </c>
      <c r="C2556" t="s">
        <v>7402</v>
      </c>
      <c r="D2556" t="s">
        <v>595</v>
      </c>
      <c r="E2556" t="s">
        <v>7406</v>
      </c>
      <c r="F2556" t="s">
        <v>7407</v>
      </c>
      <c r="G2556" t="s">
        <v>595</v>
      </c>
      <c r="H2556" t="s">
        <v>7405</v>
      </c>
      <c r="I2556" t="s">
        <v>598</v>
      </c>
      <c r="J2556">
        <v>128462430.347067</v>
      </c>
      <c r="K2556">
        <v>4.9000000000000004</v>
      </c>
      <c r="L2556" t="s">
        <v>3669</v>
      </c>
      <c r="M2556" t="s">
        <v>7408</v>
      </c>
    </row>
    <row r="2557" spans="1:13" x14ac:dyDescent="0.4">
      <c r="A2557">
        <v>210001000</v>
      </c>
      <c r="B2557" t="s">
        <v>2010</v>
      </c>
      <c r="C2557" t="s">
        <v>7402</v>
      </c>
      <c r="D2557" t="s">
        <v>595</v>
      </c>
      <c r="E2557" t="s">
        <v>7409</v>
      </c>
      <c r="F2557" t="s">
        <v>7410</v>
      </c>
      <c r="G2557" t="s">
        <v>595</v>
      </c>
      <c r="H2557" t="s">
        <v>7411</v>
      </c>
      <c r="I2557" t="s">
        <v>598</v>
      </c>
      <c r="J2557">
        <v>2035354387.3993299</v>
      </c>
      <c r="K2557">
        <v>3.84</v>
      </c>
      <c r="L2557" t="s">
        <v>7412</v>
      </c>
      <c r="M2557" t="s">
        <v>7413</v>
      </c>
    </row>
    <row r="2558" spans="1:13" x14ac:dyDescent="0.4">
      <c r="A2558">
        <v>210001000</v>
      </c>
      <c r="B2558" t="s">
        <v>2010</v>
      </c>
      <c r="C2558" t="s">
        <v>7402</v>
      </c>
      <c r="D2558" t="s">
        <v>595</v>
      </c>
      <c r="E2558" t="s">
        <v>7414</v>
      </c>
      <c r="F2558" t="s">
        <v>7415</v>
      </c>
      <c r="G2558" t="s">
        <v>595</v>
      </c>
      <c r="H2558" t="s">
        <v>7416</v>
      </c>
      <c r="I2558" t="s">
        <v>598</v>
      </c>
      <c r="J2558">
        <v>2673469386.4836001</v>
      </c>
      <c r="K2558">
        <v>4.9000000000000004</v>
      </c>
      <c r="L2558" t="s">
        <v>7417</v>
      </c>
      <c r="M2558" t="s">
        <v>7418</v>
      </c>
    </row>
    <row r="2559" spans="1:13" x14ac:dyDescent="0.4">
      <c r="A2559">
        <v>210001000</v>
      </c>
      <c r="B2559" t="s">
        <v>2010</v>
      </c>
      <c r="C2559" t="s">
        <v>7402</v>
      </c>
      <c r="D2559" t="s">
        <v>595</v>
      </c>
      <c r="E2559" t="s">
        <v>7419</v>
      </c>
      <c r="F2559" t="s">
        <v>7420</v>
      </c>
      <c r="G2559" t="s">
        <v>595</v>
      </c>
      <c r="H2559" t="s">
        <v>7421</v>
      </c>
      <c r="I2559" t="s">
        <v>598</v>
      </c>
      <c r="J2559">
        <v>822707893.79239404</v>
      </c>
      <c r="K2559">
        <v>5.35</v>
      </c>
      <c r="L2559" t="s">
        <v>2910</v>
      </c>
      <c r="M2559" t="s">
        <v>7422</v>
      </c>
    </row>
    <row r="2560" spans="1:13" x14ac:dyDescent="0.4">
      <c r="A2560">
        <v>210001000</v>
      </c>
      <c r="B2560" t="s">
        <v>2010</v>
      </c>
      <c r="C2560" t="s">
        <v>7402</v>
      </c>
      <c r="D2560" t="s">
        <v>595</v>
      </c>
      <c r="E2560" t="s">
        <v>7423</v>
      </c>
      <c r="F2560" t="s">
        <v>7424</v>
      </c>
      <c r="G2560" t="s">
        <v>595</v>
      </c>
      <c r="H2560" t="s">
        <v>7421</v>
      </c>
      <c r="I2560" t="s">
        <v>598</v>
      </c>
      <c r="J2560">
        <v>515541130.57113498</v>
      </c>
      <c r="K2560">
        <v>5.35</v>
      </c>
      <c r="L2560" t="s">
        <v>2910</v>
      </c>
      <c r="M2560" t="s">
        <v>7422</v>
      </c>
    </row>
    <row r="2561" spans="1:13" x14ac:dyDescent="0.4">
      <c r="A2561">
        <v>210001000</v>
      </c>
      <c r="B2561" t="s">
        <v>2010</v>
      </c>
      <c r="C2561" t="s">
        <v>7402</v>
      </c>
      <c r="D2561" t="s">
        <v>595</v>
      </c>
      <c r="E2561" t="s">
        <v>7425</v>
      </c>
      <c r="F2561" t="s">
        <v>7426</v>
      </c>
      <c r="G2561" t="s">
        <v>595</v>
      </c>
      <c r="H2561" t="s">
        <v>7427</v>
      </c>
      <c r="I2561" t="s">
        <v>598</v>
      </c>
      <c r="J2561">
        <v>73450264.658944607</v>
      </c>
      <c r="K2561">
        <v>5.35</v>
      </c>
      <c r="L2561" t="s">
        <v>2910</v>
      </c>
      <c r="M2561" t="s">
        <v>7422</v>
      </c>
    </row>
    <row r="2562" spans="1:13" x14ac:dyDescent="0.4">
      <c r="A2562">
        <v>210001000</v>
      </c>
      <c r="B2562" t="s">
        <v>2010</v>
      </c>
      <c r="C2562" t="s">
        <v>7402</v>
      </c>
      <c r="D2562" t="s">
        <v>595</v>
      </c>
      <c r="E2562" t="s">
        <v>7428</v>
      </c>
      <c r="F2562" t="s">
        <v>7429</v>
      </c>
      <c r="G2562" t="s">
        <v>595</v>
      </c>
      <c r="H2562" t="s">
        <v>7427</v>
      </c>
      <c r="I2562" t="s">
        <v>598</v>
      </c>
      <c r="J2562">
        <v>46026825.284232102</v>
      </c>
      <c r="K2562">
        <v>5.35</v>
      </c>
      <c r="L2562" t="s">
        <v>2910</v>
      </c>
      <c r="M2562" t="s">
        <v>7422</v>
      </c>
    </row>
    <row r="2563" spans="1:13" x14ac:dyDescent="0.4">
      <c r="A2563">
        <v>210001000</v>
      </c>
      <c r="B2563" t="s">
        <v>2010</v>
      </c>
      <c r="C2563" t="s">
        <v>7402</v>
      </c>
      <c r="D2563" t="s">
        <v>595</v>
      </c>
      <c r="E2563" t="s">
        <v>7430</v>
      </c>
      <c r="F2563" t="s">
        <v>7431</v>
      </c>
      <c r="G2563" t="s">
        <v>595</v>
      </c>
      <c r="H2563" t="s">
        <v>7432</v>
      </c>
      <c r="I2563" t="s">
        <v>598</v>
      </c>
      <c r="J2563">
        <v>672118438.55789101</v>
      </c>
      <c r="K2563">
        <v>5.35</v>
      </c>
      <c r="L2563" t="s">
        <v>2910</v>
      </c>
      <c r="M2563" t="s">
        <v>7422</v>
      </c>
    </row>
    <row r="2564" spans="1:13" x14ac:dyDescent="0.4">
      <c r="A2564">
        <v>210001000</v>
      </c>
      <c r="B2564" t="s">
        <v>2010</v>
      </c>
      <c r="C2564" t="s">
        <v>7402</v>
      </c>
      <c r="D2564" t="s">
        <v>595</v>
      </c>
      <c r="E2564" t="s">
        <v>7433</v>
      </c>
      <c r="F2564" t="s">
        <v>7434</v>
      </c>
      <c r="G2564" t="s">
        <v>595</v>
      </c>
      <c r="H2564" t="s">
        <v>7432</v>
      </c>
      <c r="I2564" t="s">
        <v>598</v>
      </c>
      <c r="J2564">
        <v>421175854.08540303</v>
      </c>
      <c r="K2564">
        <v>5.35</v>
      </c>
      <c r="L2564" t="s">
        <v>2910</v>
      </c>
      <c r="M2564" t="s">
        <v>7422</v>
      </c>
    </row>
    <row r="2565" spans="1:13" x14ac:dyDescent="0.4">
      <c r="A2565">
        <v>210001000</v>
      </c>
      <c r="B2565" t="s">
        <v>2010</v>
      </c>
      <c r="C2565" t="s">
        <v>7402</v>
      </c>
      <c r="D2565" t="s">
        <v>595</v>
      </c>
      <c r="E2565" t="s">
        <v>7435</v>
      </c>
      <c r="F2565" t="s">
        <v>7436</v>
      </c>
      <c r="G2565" t="s">
        <v>595</v>
      </c>
      <c r="H2565" t="s">
        <v>7437</v>
      </c>
      <c r="I2565" t="s">
        <v>598</v>
      </c>
      <c r="J2565">
        <v>3551807566.2699399</v>
      </c>
      <c r="K2565">
        <v>5.0999999999999996</v>
      </c>
      <c r="L2565" t="s">
        <v>7438</v>
      </c>
      <c r="M2565" t="s">
        <v>7439</v>
      </c>
    </row>
    <row r="2566" spans="1:13" x14ac:dyDescent="0.4">
      <c r="A2566">
        <v>210001005</v>
      </c>
      <c r="B2566" t="s">
        <v>2018</v>
      </c>
      <c r="C2566" t="s">
        <v>7440</v>
      </c>
      <c r="D2566" t="s">
        <v>2775</v>
      </c>
      <c r="F2566" t="s">
        <v>7441</v>
      </c>
      <c r="G2566" t="s">
        <v>2775</v>
      </c>
      <c r="H2566" t="s">
        <v>7441</v>
      </c>
      <c r="I2566" t="s">
        <v>853</v>
      </c>
      <c r="J2566">
        <v>61863207.36506632</v>
      </c>
    </row>
    <row r="2567" spans="1:13" x14ac:dyDescent="0.4">
      <c r="A2567">
        <v>210001005</v>
      </c>
      <c r="B2567" t="s">
        <v>2018</v>
      </c>
      <c r="C2567" t="s">
        <v>7440</v>
      </c>
      <c r="D2567" t="s">
        <v>2775</v>
      </c>
      <c r="F2567" t="s">
        <v>7442</v>
      </c>
      <c r="G2567" t="s">
        <v>2775</v>
      </c>
      <c r="H2567" t="s">
        <v>7442</v>
      </c>
      <c r="I2567" t="s">
        <v>853</v>
      </c>
      <c r="J2567">
        <v>25781415.483175419</v>
      </c>
    </row>
    <row r="2568" spans="1:13" x14ac:dyDescent="0.4">
      <c r="A2568">
        <v>210001005</v>
      </c>
      <c r="B2568" t="s">
        <v>2018</v>
      </c>
      <c r="C2568" t="s">
        <v>7440</v>
      </c>
      <c r="D2568" t="s">
        <v>2775</v>
      </c>
      <c r="F2568" t="s">
        <v>7443</v>
      </c>
      <c r="G2568" t="s">
        <v>2775</v>
      </c>
      <c r="H2568" t="s">
        <v>7443</v>
      </c>
      <c r="I2568" t="s">
        <v>853</v>
      </c>
      <c r="J2568">
        <v>483020609.22970498</v>
      </c>
    </row>
    <row r="2569" spans="1:13" x14ac:dyDescent="0.4">
      <c r="A2569">
        <v>210001005</v>
      </c>
      <c r="B2569" t="s">
        <v>2018</v>
      </c>
      <c r="C2569" t="s">
        <v>7440</v>
      </c>
      <c r="D2569" t="s">
        <v>2775</v>
      </c>
      <c r="F2569" t="s">
        <v>7444</v>
      </c>
      <c r="G2569" t="s">
        <v>2775</v>
      </c>
      <c r="H2569" t="s">
        <v>7444</v>
      </c>
      <c r="I2569" t="s">
        <v>853</v>
      </c>
      <c r="J2569">
        <v>44188005.260761648</v>
      </c>
    </row>
    <row r="2570" spans="1:13" x14ac:dyDescent="0.4">
      <c r="A2570">
        <v>210001005</v>
      </c>
      <c r="B2570" t="s">
        <v>2018</v>
      </c>
      <c r="C2570" t="s">
        <v>7440</v>
      </c>
      <c r="D2570" t="s">
        <v>2775</v>
      </c>
      <c r="F2570" t="s">
        <v>7445</v>
      </c>
      <c r="G2570" t="s">
        <v>2775</v>
      </c>
      <c r="H2570" t="s">
        <v>7445</v>
      </c>
      <c r="I2570" t="s">
        <v>853</v>
      </c>
      <c r="J2570">
        <v>46138372.389512517</v>
      </c>
    </row>
    <row r="2571" spans="1:13" x14ac:dyDescent="0.4">
      <c r="A2571">
        <v>210001005</v>
      </c>
      <c r="B2571" t="s">
        <v>2018</v>
      </c>
      <c r="C2571" t="s">
        <v>7440</v>
      </c>
      <c r="D2571" t="s">
        <v>2775</v>
      </c>
      <c r="F2571" t="s">
        <v>7446</v>
      </c>
      <c r="G2571" t="s">
        <v>2775</v>
      </c>
      <c r="H2571" t="s">
        <v>7446</v>
      </c>
      <c r="I2571" t="s">
        <v>853</v>
      </c>
      <c r="J2571">
        <v>52659912.476273201</v>
      </c>
    </row>
    <row r="2572" spans="1:13" x14ac:dyDescent="0.4">
      <c r="A2572">
        <v>210001005</v>
      </c>
      <c r="B2572" t="s">
        <v>2018</v>
      </c>
      <c r="C2572" t="s">
        <v>7440</v>
      </c>
      <c r="D2572" t="s">
        <v>2775</v>
      </c>
      <c r="F2572" t="s">
        <v>7447</v>
      </c>
      <c r="G2572" t="s">
        <v>2775</v>
      </c>
      <c r="H2572" t="s">
        <v>7447</v>
      </c>
      <c r="I2572" t="s">
        <v>853</v>
      </c>
      <c r="J2572">
        <v>692928871.46151614</v>
      </c>
    </row>
    <row r="2573" spans="1:13" x14ac:dyDescent="0.4">
      <c r="A2573">
        <v>210001005</v>
      </c>
      <c r="B2573" t="s">
        <v>2018</v>
      </c>
      <c r="C2573" t="s">
        <v>7440</v>
      </c>
      <c r="D2573" t="s">
        <v>2775</v>
      </c>
      <c r="F2573" t="s">
        <v>7448</v>
      </c>
      <c r="G2573" t="s">
        <v>2775</v>
      </c>
      <c r="H2573" t="s">
        <v>7448</v>
      </c>
      <c r="I2573" t="s">
        <v>853</v>
      </c>
      <c r="J2573">
        <v>17004763.40379655</v>
      </c>
    </row>
    <row r="2574" spans="1:13" x14ac:dyDescent="0.4">
      <c r="A2574">
        <v>210001005</v>
      </c>
      <c r="B2574" t="s">
        <v>2018</v>
      </c>
      <c r="C2574" t="s">
        <v>7440</v>
      </c>
      <c r="D2574" t="s">
        <v>2775</v>
      </c>
      <c r="F2574" t="s">
        <v>4855</v>
      </c>
      <c r="G2574" t="s">
        <v>2775</v>
      </c>
      <c r="H2574" t="s">
        <v>4855</v>
      </c>
      <c r="I2574" t="s">
        <v>853</v>
      </c>
      <c r="J2574">
        <v>224901709.5340834</v>
      </c>
    </row>
    <row r="2575" spans="1:13" x14ac:dyDescent="0.4">
      <c r="A2575">
        <v>210001005</v>
      </c>
      <c r="B2575" t="s">
        <v>2018</v>
      </c>
      <c r="C2575" t="s">
        <v>7440</v>
      </c>
      <c r="D2575" t="s">
        <v>2775</v>
      </c>
      <c r="F2575" t="s">
        <v>7449</v>
      </c>
      <c r="G2575" t="s">
        <v>2775</v>
      </c>
      <c r="H2575" t="s">
        <v>7449</v>
      </c>
      <c r="I2575" t="s">
        <v>853</v>
      </c>
      <c r="J2575">
        <v>117204874.643372</v>
      </c>
    </row>
    <row r="2576" spans="1:13" x14ac:dyDescent="0.4">
      <c r="A2576">
        <v>210001005</v>
      </c>
      <c r="B2576" t="s">
        <v>2018</v>
      </c>
      <c r="C2576" t="s">
        <v>7440</v>
      </c>
      <c r="D2576" t="s">
        <v>2775</v>
      </c>
      <c r="F2576" t="s">
        <v>7450</v>
      </c>
      <c r="G2576" t="s">
        <v>2775</v>
      </c>
      <c r="H2576" t="s">
        <v>7450</v>
      </c>
      <c r="I2576" t="s">
        <v>853</v>
      </c>
      <c r="J2576">
        <v>111963262.984854</v>
      </c>
    </row>
    <row r="2577" spans="1:13" x14ac:dyDescent="0.4">
      <c r="A2577">
        <v>210001005</v>
      </c>
      <c r="B2577" t="s">
        <v>2018</v>
      </c>
      <c r="C2577" t="s">
        <v>7440</v>
      </c>
      <c r="D2577" t="s">
        <v>2775</v>
      </c>
      <c r="F2577" t="s">
        <v>7451</v>
      </c>
      <c r="G2577" t="s">
        <v>2775</v>
      </c>
      <c r="H2577" t="s">
        <v>7451</v>
      </c>
      <c r="I2577" t="s">
        <v>853</v>
      </c>
      <c r="J2577">
        <v>35411353.181382783</v>
      </c>
    </row>
    <row r="2578" spans="1:13" x14ac:dyDescent="0.4">
      <c r="A2578">
        <v>210001005</v>
      </c>
      <c r="B2578" t="s">
        <v>2018</v>
      </c>
      <c r="C2578" t="s">
        <v>7440</v>
      </c>
      <c r="D2578" t="s">
        <v>2775</v>
      </c>
      <c r="F2578" t="s">
        <v>7452</v>
      </c>
      <c r="G2578" t="s">
        <v>2775</v>
      </c>
      <c r="H2578" t="s">
        <v>7452</v>
      </c>
      <c r="I2578" t="s">
        <v>853</v>
      </c>
      <c r="J2578">
        <v>2620805.8292589672</v>
      </c>
    </row>
    <row r="2579" spans="1:13" x14ac:dyDescent="0.4">
      <c r="A2579">
        <v>210001005</v>
      </c>
      <c r="B2579" t="s">
        <v>2018</v>
      </c>
      <c r="C2579" t="s">
        <v>7440</v>
      </c>
      <c r="D2579" t="s">
        <v>2775</v>
      </c>
      <c r="F2579" t="s">
        <v>7453</v>
      </c>
      <c r="G2579" t="s">
        <v>2775</v>
      </c>
      <c r="H2579" t="s">
        <v>7453</v>
      </c>
      <c r="I2579" t="s">
        <v>853</v>
      </c>
      <c r="J2579">
        <v>23038711.70836952</v>
      </c>
    </row>
    <row r="2580" spans="1:13" x14ac:dyDescent="0.4">
      <c r="A2580">
        <v>210001005</v>
      </c>
      <c r="B2580" t="s">
        <v>2018</v>
      </c>
      <c r="C2580" t="s">
        <v>7440</v>
      </c>
      <c r="D2580" t="s">
        <v>2775</v>
      </c>
      <c r="F2580" t="s">
        <v>7454</v>
      </c>
      <c r="G2580" t="s">
        <v>2775</v>
      </c>
      <c r="H2580" t="s">
        <v>7454</v>
      </c>
      <c r="I2580" t="s">
        <v>853</v>
      </c>
      <c r="J2580">
        <v>16943814.431023091</v>
      </c>
    </row>
    <row r="2581" spans="1:13" x14ac:dyDescent="0.4">
      <c r="A2581">
        <v>210001005</v>
      </c>
      <c r="B2581" t="s">
        <v>2018</v>
      </c>
      <c r="C2581" t="s">
        <v>7440</v>
      </c>
      <c r="D2581" t="s">
        <v>2775</v>
      </c>
      <c r="F2581" t="s">
        <v>7455</v>
      </c>
      <c r="G2581" t="s">
        <v>2775</v>
      </c>
      <c r="H2581" t="s">
        <v>7455</v>
      </c>
      <c r="I2581" t="s">
        <v>853</v>
      </c>
      <c r="J2581">
        <v>177422459.74355471</v>
      </c>
    </row>
    <row r="2582" spans="1:13" x14ac:dyDescent="0.4">
      <c r="A2582">
        <v>210001005</v>
      </c>
      <c r="B2582" t="s">
        <v>2018</v>
      </c>
      <c r="C2582" t="s">
        <v>7440</v>
      </c>
      <c r="D2582" t="s">
        <v>2775</v>
      </c>
      <c r="F2582" t="s">
        <v>7456</v>
      </c>
      <c r="G2582" t="s">
        <v>2775</v>
      </c>
      <c r="H2582" t="s">
        <v>7456</v>
      </c>
      <c r="I2582" t="s">
        <v>853</v>
      </c>
      <c r="J2582">
        <v>37971210.037868291</v>
      </c>
    </row>
    <row r="2583" spans="1:13" x14ac:dyDescent="0.4">
      <c r="A2583">
        <v>210001005</v>
      </c>
      <c r="B2583" t="s">
        <v>2018</v>
      </c>
      <c r="C2583" t="s">
        <v>7440</v>
      </c>
      <c r="D2583" t="s">
        <v>2775</v>
      </c>
      <c r="F2583" t="s">
        <v>7457</v>
      </c>
      <c r="G2583" t="s">
        <v>2775</v>
      </c>
      <c r="H2583" t="s">
        <v>7457</v>
      </c>
      <c r="I2583" t="s">
        <v>853</v>
      </c>
      <c r="J2583">
        <v>314191954.64720869</v>
      </c>
    </row>
    <row r="2584" spans="1:13" x14ac:dyDescent="0.4">
      <c r="A2584">
        <v>210001005</v>
      </c>
      <c r="B2584" t="s">
        <v>2018</v>
      </c>
      <c r="C2584" t="s">
        <v>7440</v>
      </c>
      <c r="D2584" t="s">
        <v>2775</v>
      </c>
      <c r="F2584" t="s">
        <v>7458</v>
      </c>
      <c r="G2584" t="s">
        <v>2775</v>
      </c>
      <c r="H2584" t="s">
        <v>7458</v>
      </c>
      <c r="I2584" t="s">
        <v>853</v>
      </c>
      <c r="J2584">
        <v>76795705.694565073</v>
      </c>
    </row>
    <row r="2585" spans="1:13" x14ac:dyDescent="0.4">
      <c r="A2585">
        <v>210001005</v>
      </c>
      <c r="B2585" t="s">
        <v>2018</v>
      </c>
      <c r="C2585" t="s">
        <v>7440</v>
      </c>
      <c r="D2585" t="s">
        <v>2775</v>
      </c>
      <c r="F2585" t="s">
        <v>7459</v>
      </c>
      <c r="G2585" t="s">
        <v>2775</v>
      </c>
      <c r="H2585" t="s">
        <v>7459</v>
      </c>
      <c r="I2585" t="s">
        <v>853</v>
      </c>
      <c r="J2585">
        <v>80757388.924840257</v>
      </c>
    </row>
    <row r="2586" spans="1:13" x14ac:dyDescent="0.4">
      <c r="A2586">
        <v>210001005</v>
      </c>
      <c r="B2586" t="s">
        <v>2018</v>
      </c>
      <c r="C2586" t="s">
        <v>7440</v>
      </c>
      <c r="D2586" t="s">
        <v>2775</v>
      </c>
      <c r="F2586" t="s">
        <v>7460</v>
      </c>
      <c r="G2586" t="s">
        <v>2775</v>
      </c>
      <c r="H2586" t="s">
        <v>7460</v>
      </c>
      <c r="I2586" t="s">
        <v>853</v>
      </c>
      <c r="J2586">
        <v>76917603.640111998</v>
      </c>
    </row>
    <row r="2587" spans="1:13" x14ac:dyDescent="0.4">
      <c r="A2587">
        <v>210001005</v>
      </c>
      <c r="B2587" t="s">
        <v>2018</v>
      </c>
      <c r="C2587" t="s">
        <v>7440</v>
      </c>
      <c r="D2587" t="s">
        <v>4433</v>
      </c>
      <c r="F2587" t="s">
        <v>7461</v>
      </c>
      <c r="G2587" t="s">
        <v>4433</v>
      </c>
      <c r="H2587" t="s">
        <v>7461</v>
      </c>
      <c r="I2587" t="s">
        <v>853</v>
      </c>
      <c r="J2587">
        <v>1065814686.889571</v>
      </c>
      <c r="K2587">
        <v>10.98391</v>
      </c>
      <c r="L2587" s="1">
        <v>48509</v>
      </c>
      <c r="M2587" s="1">
        <v>44349</v>
      </c>
    </row>
    <row r="2588" spans="1:13" x14ac:dyDescent="0.4">
      <c r="A2588">
        <v>210001005</v>
      </c>
      <c r="B2588" t="s">
        <v>2018</v>
      </c>
      <c r="C2588" t="s">
        <v>7440</v>
      </c>
      <c r="D2588" t="s">
        <v>4433</v>
      </c>
      <c r="F2588" t="s">
        <v>7441</v>
      </c>
      <c r="G2588" t="s">
        <v>4433</v>
      </c>
      <c r="H2588" t="s">
        <v>7441</v>
      </c>
      <c r="I2588" t="s">
        <v>853</v>
      </c>
      <c r="J2588">
        <v>111353773.2571194</v>
      </c>
      <c r="K2588">
        <v>10.98391</v>
      </c>
      <c r="L2588" s="1">
        <v>48122</v>
      </c>
      <c r="M2588" s="1">
        <v>44834</v>
      </c>
    </row>
    <row r="2589" spans="1:13" x14ac:dyDescent="0.4">
      <c r="A2589">
        <v>210001005</v>
      </c>
      <c r="B2589" t="s">
        <v>2018</v>
      </c>
      <c r="C2589" t="s">
        <v>7440</v>
      </c>
      <c r="D2589" t="s">
        <v>4433</v>
      </c>
      <c r="F2589" t="s">
        <v>7462</v>
      </c>
      <c r="G2589" t="s">
        <v>4433</v>
      </c>
      <c r="H2589" t="s">
        <v>7462</v>
      </c>
      <c r="I2589" t="s">
        <v>853</v>
      </c>
      <c r="J2589">
        <v>436821287.867419</v>
      </c>
      <c r="K2589">
        <v>10.73391</v>
      </c>
      <c r="L2589" s="1">
        <v>48486</v>
      </c>
      <c r="M2589" s="1">
        <v>44462</v>
      </c>
    </row>
    <row r="2590" spans="1:13" x14ac:dyDescent="0.4">
      <c r="A2590">
        <v>210001005</v>
      </c>
      <c r="B2590" t="s">
        <v>2018</v>
      </c>
      <c r="C2590" t="s">
        <v>7440</v>
      </c>
      <c r="D2590" t="s">
        <v>4433</v>
      </c>
      <c r="F2590" t="s">
        <v>7463</v>
      </c>
      <c r="G2590" t="s">
        <v>4433</v>
      </c>
      <c r="H2590" t="s">
        <v>7463</v>
      </c>
      <c r="I2590" t="s">
        <v>853</v>
      </c>
      <c r="J2590">
        <v>147618412.0573307</v>
      </c>
      <c r="K2590">
        <v>10.48391</v>
      </c>
      <c r="L2590" s="1">
        <v>48142</v>
      </c>
      <c r="M2590" s="1">
        <v>44784</v>
      </c>
    </row>
    <row r="2591" spans="1:13" x14ac:dyDescent="0.4">
      <c r="A2591">
        <v>210001005</v>
      </c>
      <c r="B2591" t="s">
        <v>2018</v>
      </c>
      <c r="C2591" t="s">
        <v>7440</v>
      </c>
      <c r="D2591" t="s">
        <v>4433</v>
      </c>
      <c r="F2591" t="s">
        <v>7464</v>
      </c>
      <c r="G2591" t="s">
        <v>4433</v>
      </c>
      <c r="H2591" t="s">
        <v>7464</v>
      </c>
      <c r="I2591" t="s">
        <v>853</v>
      </c>
      <c r="J2591">
        <v>1886675452.202589</v>
      </c>
      <c r="K2591">
        <v>9.5259999999999998</v>
      </c>
      <c r="L2591" s="1">
        <v>48522</v>
      </c>
      <c r="M2591" s="1">
        <v>44777</v>
      </c>
    </row>
    <row r="2592" spans="1:13" x14ac:dyDescent="0.4">
      <c r="A2592">
        <v>210001005</v>
      </c>
      <c r="B2592" t="s">
        <v>2018</v>
      </c>
      <c r="C2592" t="s">
        <v>7440</v>
      </c>
      <c r="D2592" t="s">
        <v>4433</v>
      </c>
      <c r="F2592" t="s">
        <v>7465</v>
      </c>
      <c r="G2592" t="s">
        <v>4433</v>
      </c>
      <c r="H2592" t="s">
        <v>7465</v>
      </c>
      <c r="I2592" t="s">
        <v>853</v>
      </c>
      <c r="J2592">
        <v>1517019932.3315279</v>
      </c>
      <c r="K2592">
        <v>11.49391</v>
      </c>
      <c r="L2592" s="1">
        <v>48488</v>
      </c>
      <c r="M2592" s="1">
        <v>44442</v>
      </c>
    </row>
    <row r="2593" spans="1:13" x14ac:dyDescent="0.4">
      <c r="A2593">
        <v>210001005</v>
      </c>
      <c r="B2593" t="s">
        <v>2018</v>
      </c>
      <c r="C2593" t="s">
        <v>7440</v>
      </c>
      <c r="D2593" t="s">
        <v>4433</v>
      </c>
      <c r="F2593" t="s">
        <v>7466</v>
      </c>
      <c r="G2593" t="s">
        <v>4433</v>
      </c>
      <c r="H2593" t="s">
        <v>7466</v>
      </c>
      <c r="I2593" t="s">
        <v>853</v>
      </c>
      <c r="J2593">
        <v>1008096009.6731</v>
      </c>
      <c r="K2593">
        <v>10.23391</v>
      </c>
      <c r="L2593" s="1">
        <v>48487</v>
      </c>
      <c r="M2593" s="1">
        <v>44435</v>
      </c>
    </row>
    <row r="2594" spans="1:13" x14ac:dyDescent="0.4">
      <c r="A2594">
        <v>210001005</v>
      </c>
      <c r="B2594" t="s">
        <v>2018</v>
      </c>
      <c r="C2594" t="s">
        <v>7440</v>
      </c>
      <c r="D2594" t="s">
        <v>4433</v>
      </c>
      <c r="F2594" t="s">
        <v>7467</v>
      </c>
      <c r="G2594" t="s">
        <v>4433</v>
      </c>
      <c r="H2594" t="s">
        <v>7467</v>
      </c>
      <c r="I2594" t="s">
        <v>853</v>
      </c>
      <c r="J2594">
        <v>56194952.897134133</v>
      </c>
      <c r="K2594">
        <v>6.7759999999999998</v>
      </c>
      <c r="L2594" s="1">
        <v>48492</v>
      </c>
      <c r="M2594" s="1">
        <v>44389</v>
      </c>
    </row>
    <row r="2595" spans="1:13" x14ac:dyDescent="0.4">
      <c r="A2595">
        <v>210001005</v>
      </c>
      <c r="B2595" t="s">
        <v>2018</v>
      </c>
      <c r="C2595" t="s">
        <v>7440</v>
      </c>
      <c r="D2595" t="s">
        <v>4433</v>
      </c>
      <c r="F2595" t="s">
        <v>7468</v>
      </c>
      <c r="G2595" t="s">
        <v>4433</v>
      </c>
      <c r="H2595" t="s">
        <v>7468</v>
      </c>
      <c r="I2595" t="s">
        <v>853</v>
      </c>
      <c r="J2595">
        <v>745832579.82888317</v>
      </c>
      <c r="K2595">
        <v>9.2759999999999998</v>
      </c>
      <c r="L2595" s="1">
        <v>47304</v>
      </c>
      <c r="M2595" s="1">
        <v>45748</v>
      </c>
    </row>
    <row r="2596" spans="1:13" x14ac:dyDescent="0.4">
      <c r="A2596">
        <v>210001005</v>
      </c>
      <c r="B2596" t="s">
        <v>2018</v>
      </c>
      <c r="C2596" t="s">
        <v>7440</v>
      </c>
      <c r="D2596" t="s">
        <v>4433</v>
      </c>
      <c r="F2596" t="s">
        <v>7469</v>
      </c>
      <c r="G2596" t="s">
        <v>4433</v>
      </c>
      <c r="H2596" t="s">
        <v>7469</v>
      </c>
      <c r="I2596" t="s">
        <v>853</v>
      </c>
      <c r="J2596">
        <v>300417486.80040568</v>
      </c>
      <c r="K2596">
        <v>8.5259999999999998</v>
      </c>
      <c r="L2596" s="1">
        <v>48513</v>
      </c>
      <c r="M2596" s="1">
        <v>44631</v>
      </c>
    </row>
    <row r="2597" spans="1:13" x14ac:dyDescent="0.4">
      <c r="A2597">
        <v>210001005</v>
      </c>
      <c r="B2597" t="s">
        <v>2018</v>
      </c>
      <c r="C2597" t="s">
        <v>7440</v>
      </c>
      <c r="D2597" t="s">
        <v>4433</v>
      </c>
      <c r="F2597" t="s">
        <v>7470</v>
      </c>
      <c r="G2597" t="s">
        <v>4433</v>
      </c>
      <c r="H2597" t="s">
        <v>7470</v>
      </c>
      <c r="I2597" t="s">
        <v>853</v>
      </c>
      <c r="J2597">
        <v>821531204.01352596</v>
      </c>
      <c r="K2597">
        <v>11.48391</v>
      </c>
      <c r="L2597" s="1">
        <v>48154</v>
      </c>
      <c r="M2597" s="1">
        <v>44820</v>
      </c>
    </row>
    <row r="2598" spans="1:13" x14ac:dyDescent="0.4">
      <c r="A2598">
        <v>210001005</v>
      </c>
      <c r="B2598" t="s">
        <v>2018</v>
      </c>
      <c r="C2598" t="s">
        <v>7440</v>
      </c>
      <c r="D2598" t="s">
        <v>4433</v>
      </c>
      <c r="F2598" t="s">
        <v>7471</v>
      </c>
      <c r="G2598" t="s">
        <v>4433</v>
      </c>
      <c r="H2598" t="s">
        <v>7471</v>
      </c>
      <c r="I2598" t="s">
        <v>853</v>
      </c>
      <c r="J2598">
        <v>529463726.48308492</v>
      </c>
      <c r="K2598">
        <v>9.0259999999999998</v>
      </c>
      <c r="L2598" s="1">
        <v>48506</v>
      </c>
      <c r="M2598" s="1">
        <v>44979</v>
      </c>
    </row>
    <row r="2599" spans="1:13" x14ac:dyDescent="0.4">
      <c r="A2599">
        <v>210001005</v>
      </c>
      <c r="B2599" t="s">
        <v>2018</v>
      </c>
      <c r="C2599" t="s">
        <v>7440</v>
      </c>
      <c r="D2599" t="s">
        <v>4433</v>
      </c>
      <c r="F2599" t="s">
        <v>7442</v>
      </c>
      <c r="G2599" t="s">
        <v>4433</v>
      </c>
      <c r="H2599" t="s">
        <v>7442</v>
      </c>
      <c r="I2599" t="s">
        <v>853</v>
      </c>
      <c r="J2599">
        <v>2256879512.8286109</v>
      </c>
      <c r="K2599">
        <v>10.98391</v>
      </c>
      <c r="L2599" s="1">
        <v>47939</v>
      </c>
      <c r="M2599" s="1">
        <v>44739</v>
      </c>
    </row>
    <row r="2600" spans="1:13" x14ac:dyDescent="0.4">
      <c r="A2600">
        <v>210001005</v>
      </c>
      <c r="B2600" t="s">
        <v>2018</v>
      </c>
      <c r="C2600" t="s">
        <v>7440</v>
      </c>
      <c r="D2600" t="s">
        <v>4433</v>
      </c>
      <c r="F2600" t="s">
        <v>7472</v>
      </c>
      <c r="G2600" t="s">
        <v>4433</v>
      </c>
      <c r="H2600" t="s">
        <v>7472</v>
      </c>
      <c r="I2600" t="s">
        <v>853</v>
      </c>
      <c r="J2600">
        <v>914417438.52028561</v>
      </c>
      <c r="K2600">
        <v>8.5259999999999998</v>
      </c>
      <c r="L2600" s="1">
        <v>48166</v>
      </c>
      <c r="M2600" s="1">
        <v>44657</v>
      </c>
    </row>
    <row r="2601" spans="1:13" x14ac:dyDescent="0.4">
      <c r="A2601">
        <v>210001005</v>
      </c>
      <c r="B2601" t="s">
        <v>2018</v>
      </c>
      <c r="C2601" t="s">
        <v>7440</v>
      </c>
      <c r="D2601" t="s">
        <v>4433</v>
      </c>
      <c r="F2601" t="s">
        <v>7473</v>
      </c>
      <c r="G2601" t="s">
        <v>4433</v>
      </c>
      <c r="H2601" t="s">
        <v>7473</v>
      </c>
      <c r="I2601" t="s">
        <v>853</v>
      </c>
      <c r="J2601">
        <v>1411761056.3517549</v>
      </c>
      <c r="K2601">
        <v>9.4060000000000006</v>
      </c>
      <c r="L2601" s="1">
        <v>48487</v>
      </c>
      <c r="M2601" s="1">
        <v>44834</v>
      </c>
    </row>
    <row r="2602" spans="1:13" x14ac:dyDescent="0.4">
      <c r="A2602">
        <v>210001005</v>
      </c>
      <c r="B2602" t="s">
        <v>2018</v>
      </c>
      <c r="C2602" t="s">
        <v>7440</v>
      </c>
      <c r="D2602" t="s">
        <v>4433</v>
      </c>
      <c r="F2602" t="s">
        <v>7474</v>
      </c>
      <c r="G2602" t="s">
        <v>4433</v>
      </c>
      <c r="H2602" t="s">
        <v>7474</v>
      </c>
      <c r="I2602" t="s">
        <v>853</v>
      </c>
      <c r="J2602">
        <v>985605838.71969199</v>
      </c>
      <c r="K2602">
        <v>11.48391</v>
      </c>
      <c r="L2602" s="1">
        <v>48487</v>
      </c>
      <c r="M2602" s="1">
        <v>44875</v>
      </c>
    </row>
    <row r="2603" spans="1:13" x14ac:dyDescent="0.4">
      <c r="A2603">
        <v>210001005</v>
      </c>
      <c r="B2603" t="s">
        <v>2018</v>
      </c>
      <c r="C2603" t="s">
        <v>7440</v>
      </c>
      <c r="D2603" t="s">
        <v>4433</v>
      </c>
      <c r="F2603" t="s">
        <v>7475</v>
      </c>
      <c r="G2603" t="s">
        <v>4433</v>
      </c>
      <c r="H2603" t="s">
        <v>7475</v>
      </c>
      <c r="I2603" t="s">
        <v>853</v>
      </c>
      <c r="J2603">
        <v>600652126.68249118</v>
      </c>
      <c r="K2603">
        <v>8.7759999999999998</v>
      </c>
      <c r="L2603" s="1">
        <v>48141</v>
      </c>
      <c r="M2603" s="1">
        <v>44330</v>
      </c>
    </row>
    <row r="2604" spans="1:13" x14ac:dyDescent="0.4">
      <c r="A2604">
        <v>210001005</v>
      </c>
      <c r="B2604" t="s">
        <v>2018</v>
      </c>
      <c r="C2604" t="s">
        <v>7440</v>
      </c>
      <c r="D2604" t="s">
        <v>4433</v>
      </c>
      <c r="F2604" t="s">
        <v>7476</v>
      </c>
      <c r="G2604" t="s">
        <v>4433</v>
      </c>
      <c r="H2604" t="s">
        <v>7476</v>
      </c>
      <c r="I2604" t="s">
        <v>853</v>
      </c>
      <c r="J2604">
        <v>225633097.20736501</v>
      </c>
      <c r="K2604">
        <v>9.2759999999999998</v>
      </c>
      <c r="L2604" s="1">
        <v>47304</v>
      </c>
      <c r="M2604" s="1">
        <v>45748</v>
      </c>
    </row>
    <row r="2605" spans="1:13" x14ac:dyDescent="0.4">
      <c r="A2605">
        <v>210001005</v>
      </c>
      <c r="B2605" t="s">
        <v>2018</v>
      </c>
      <c r="C2605" t="s">
        <v>7440</v>
      </c>
      <c r="D2605" t="s">
        <v>4433</v>
      </c>
      <c r="F2605" t="s">
        <v>7443</v>
      </c>
      <c r="G2605" t="s">
        <v>4433</v>
      </c>
      <c r="H2605" t="s">
        <v>7443</v>
      </c>
      <c r="I2605" t="s">
        <v>853</v>
      </c>
      <c r="J2605">
        <v>938126588.92916322</v>
      </c>
      <c r="K2605">
        <v>11.51064</v>
      </c>
      <c r="L2605" s="1">
        <v>48504</v>
      </c>
      <c r="M2605" s="1">
        <v>44883</v>
      </c>
    </row>
    <row r="2606" spans="1:13" x14ac:dyDescent="0.4">
      <c r="A2606">
        <v>210001005</v>
      </c>
      <c r="B2606" t="s">
        <v>2018</v>
      </c>
      <c r="C2606" t="s">
        <v>7440</v>
      </c>
      <c r="D2606" t="s">
        <v>4433</v>
      </c>
      <c r="F2606" t="s">
        <v>7477</v>
      </c>
      <c r="G2606" t="s">
        <v>4433</v>
      </c>
      <c r="H2606" t="s">
        <v>7477</v>
      </c>
      <c r="I2606" t="s">
        <v>853</v>
      </c>
      <c r="J2606">
        <v>16943814.431023091</v>
      </c>
      <c r="K2606">
        <v>8.5259999999999998</v>
      </c>
      <c r="L2606" s="1">
        <v>48501</v>
      </c>
      <c r="M2606" s="1">
        <v>44363</v>
      </c>
    </row>
    <row r="2607" spans="1:13" x14ac:dyDescent="0.4">
      <c r="A2607">
        <v>210001005</v>
      </c>
      <c r="B2607" t="s">
        <v>2018</v>
      </c>
      <c r="C2607" t="s">
        <v>7440</v>
      </c>
      <c r="D2607" t="s">
        <v>4433</v>
      </c>
      <c r="F2607" t="s">
        <v>7478</v>
      </c>
      <c r="G2607" t="s">
        <v>4433</v>
      </c>
      <c r="H2607" t="s">
        <v>7478</v>
      </c>
      <c r="I2607" t="s">
        <v>853</v>
      </c>
      <c r="J2607">
        <v>79599358.442144454</v>
      </c>
      <c r="K2607">
        <v>12.026</v>
      </c>
      <c r="L2607" s="1">
        <v>47898</v>
      </c>
      <c r="M2607" s="1">
        <v>45058</v>
      </c>
    </row>
    <row r="2608" spans="1:13" x14ac:dyDescent="0.4">
      <c r="A2608">
        <v>210001005</v>
      </c>
      <c r="B2608" t="s">
        <v>2018</v>
      </c>
      <c r="C2608" t="s">
        <v>7440</v>
      </c>
      <c r="D2608" t="s">
        <v>4433</v>
      </c>
      <c r="F2608" t="s">
        <v>7479</v>
      </c>
      <c r="G2608" t="s">
        <v>4433</v>
      </c>
      <c r="H2608" t="s">
        <v>7479</v>
      </c>
      <c r="I2608" t="s">
        <v>853</v>
      </c>
      <c r="J2608">
        <v>86852286.202186704</v>
      </c>
      <c r="K2608">
        <v>9.9839099999999998</v>
      </c>
      <c r="L2608" s="1">
        <v>48122</v>
      </c>
      <c r="M2608" s="1">
        <v>44820</v>
      </c>
    </row>
    <row r="2609" spans="1:13" x14ac:dyDescent="0.4">
      <c r="A2609">
        <v>210001005</v>
      </c>
      <c r="B2609" t="s">
        <v>2018</v>
      </c>
      <c r="C2609" t="s">
        <v>7440</v>
      </c>
      <c r="D2609" t="s">
        <v>4433</v>
      </c>
      <c r="F2609" t="s">
        <v>7444</v>
      </c>
      <c r="G2609" t="s">
        <v>4433</v>
      </c>
      <c r="H2609" t="s">
        <v>7444</v>
      </c>
      <c r="I2609" t="s">
        <v>853</v>
      </c>
      <c r="J2609">
        <v>425362880.98600769</v>
      </c>
      <c r="K2609">
        <v>9.0259999999999998</v>
      </c>
      <c r="L2609" s="1">
        <v>48496</v>
      </c>
      <c r="M2609" s="1">
        <v>44788</v>
      </c>
    </row>
    <row r="2610" spans="1:13" x14ac:dyDescent="0.4">
      <c r="A2610">
        <v>210001005</v>
      </c>
      <c r="B2610" t="s">
        <v>2018</v>
      </c>
      <c r="C2610" t="s">
        <v>7440</v>
      </c>
      <c r="D2610" t="s">
        <v>4433</v>
      </c>
      <c r="F2610" t="s">
        <v>7480</v>
      </c>
      <c r="G2610" t="s">
        <v>4433</v>
      </c>
      <c r="H2610" t="s">
        <v>7480</v>
      </c>
      <c r="I2610" t="s">
        <v>853</v>
      </c>
      <c r="J2610">
        <v>785815105.9682759</v>
      </c>
      <c r="K2610">
        <v>10.40391</v>
      </c>
      <c r="L2610" s="1">
        <v>48509</v>
      </c>
      <c r="M2610" s="1">
        <v>44355</v>
      </c>
    </row>
    <row r="2611" spans="1:13" x14ac:dyDescent="0.4">
      <c r="A2611">
        <v>210001005</v>
      </c>
      <c r="B2611" t="s">
        <v>2018</v>
      </c>
      <c r="C2611" t="s">
        <v>7440</v>
      </c>
      <c r="D2611" t="s">
        <v>4433</v>
      </c>
      <c r="F2611" t="s">
        <v>7481</v>
      </c>
      <c r="G2611" t="s">
        <v>4433</v>
      </c>
      <c r="H2611" t="s">
        <v>7481</v>
      </c>
      <c r="I2611" t="s">
        <v>853</v>
      </c>
      <c r="J2611">
        <v>429568360.10737681</v>
      </c>
      <c r="K2611">
        <v>9.0259999999999998</v>
      </c>
      <c r="L2611" s="1">
        <v>48516</v>
      </c>
      <c r="M2611" s="1">
        <v>44834</v>
      </c>
    </row>
    <row r="2612" spans="1:13" x14ac:dyDescent="0.4">
      <c r="A2612">
        <v>210001005</v>
      </c>
      <c r="B2612" t="s">
        <v>2018</v>
      </c>
      <c r="C2612" t="s">
        <v>7440</v>
      </c>
      <c r="D2612" t="s">
        <v>4433</v>
      </c>
      <c r="F2612" t="s">
        <v>7445</v>
      </c>
      <c r="G2612" t="s">
        <v>4433</v>
      </c>
      <c r="H2612" t="s">
        <v>7445</v>
      </c>
      <c r="I2612" t="s">
        <v>853</v>
      </c>
      <c r="J2612">
        <v>925692998.4833765</v>
      </c>
      <c r="K2612">
        <v>8.7759999999999998</v>
      </c>
      <c r="L2612" s="1">
        <v>48506</v>
      </c>
      <c r="M2612" s="1">
        <v>44386</v>
      </c>
    </row>
    <row r="2613" spans="1:13" x14ac:dyDescent="0.4">
      <c r="A2613">
        <v>210001005</v>
      </c>
      <c r="B2613" t="s">
        <v>2018</v>
      </c>
      <c r="C2613" t="s">
        <v>7440</v>
      </c>
      <c r="D2613" t="s">
        <v>4433</v>
      </c>
      <c r="F2613" t="s">
        <v>7482</v>
      </c>
      <c r="G2613" t="s">
        <v>4433</v>
      </c>
      <c r="H2613" t="s">
        <v>7482</v>
      </c>
      <c r="I2613" t="s">
        <v>853</v>
      </c>
      <c r="J2613">
        <v>2766717670.07864</v>
      </c>
      <c r="K2613">
        <v>10.73391</v>
      </c>
      <c r="L2613" s="1">
        <v>48738</v>
      </c>
      <c r="M2613" s="1">
        <v>44461</v>
      </c>
    </row>
    <row r="2614" spans="1:13" x14ac:dyDescent="0.4">
      <c r="A2614">
        <v>210001005</v>
      </c>
      <c r="B2614" t="s">
        <v>2018</v>
      </c>
      <c r="C2614" t="s">
        <v>7440</v>
      </c>
      <c r="D2614" t="s">
        <v>4433</v>
      </c>
      <c r="F2614" t="s">
        <v>7446</v>
      </c>
      <c r="G2614" t="s">
        <v>4433</v>
      </c>
      <c r="H2614" t="s">
        <v>7446</v>
      </c>
      <c r="I2614" t="s">
        <v>853</v>
      </c>
      <c r="J2614">
        <v>444683705.35519588</v>
      </c>
      <c r="K2614">
        <v>11.23391</v>
      </c>
      <c r="L2614" s="1">
        <v>48291</v>
      </c>
      <c r="M2614" s="1">
        <v>44369</v>
      </c>
    </row>
    <row r="2615" spans="1:13" x14ac:dyDescent="0.4">
      <c r="A2615">
        <v>210001005</v>
      </c>
      <c r="B2615" t="s">
        <v>2018</v>
      </c>
      <c r="C2615" t="s">
        <v>7440</v>
      </c>
      <c r="D2615" t="s">
        <v>4433</v>
      </c>
      <c r="F2615" t="s">
        <v>7483</v>
      </c>
      <c r="G2615" t="s">
        <v>4433</v>
      </c>
      <c r="H2615" t="s">
        <v>7483</v>
      </c>
      <c r="I2615" t="s">
        <v>853</v>
      </c>
      <c r="J2615">
        <v>972501809.57339716</v>
      </c>
      <c r="K2615">
        <v>10.76064</v>
      </c>
      <c r="L2615" s="1">
        <v>48504</v>
      </c>
      <c r="M2615" s="1">
        <v>44883</v>
      </c>
    </row>
    <row r="2616" spans="1:13" x14ac:dyDescent="0.4">
      <c r="A2616">
        <v>210001005</v>
      </c>
      <c r="B2616" t="s">
        <v>2018</v>
      </c>
      <c r="C2616" t="s">
        <v>7440</v>
      </c>
      <c r="D2616" t="s">
        <v>4433</v>
      </c>
      <c r="F2616" t="s">
        <v>7484</v>
      </c>
      <c r="G2616" t="s">
        <v>4433</v>
      </c>
      <c r="H2616" t="s">
        <v>7484</v>
      </c>
      <c r="I2616" t="s">
        <v>853</v>
      </c>
      <c r="J2616">
        <v>955618944.11514747</v>
      </c>
      <c r="K2616">
        <v>10.48391</v>
      </c>
      <c r="L2616" s="1">
        <v>48505</v>
      </c>
      <c r="M2616" s="1">
        <v>44519</v>
      </c>
    </row>
    <row r="2617" spans="1:13" x14ac:dyDescent="0.4">
      <c r="A2617">
        <v>210001005</v>
      </c>
      <c r="B2617" t="s">
        <v>2018</v>
      </c>
      <c r="C2617" t="s">
        <v>7440</v>
      </c>
      <c r="D2617" t="s">
        <v>4433</v>
      </c>
      <c r="F2617" t="s">
        <v>7485</v>
      </c>
      <c r="G2617" t="s">
        <v>4433</v>
      </c>
      <c r="H2617" t="s">
        <v>7485</v>
      </c>
      <c r="I2617" t="s">
        <v>853</v>
      </c>
      <c r="J2617">
        <v>2957670801.777905</v>
      </c>
      <c r="K2617">
        <v>8.2759999999999998</v>
      </c>
      <c r="L2617" s="1">
        <v>48548</v>
      </c>
      <c r="M2617" s="1">
        <v>44512</v>
      </c>
    </row>
    <row r="2618" spans="1:13" x14ac:dyDescent="0.4">
      <c r="A2618">
        <v>210001005</v>
      </c>
      <c r="B2618" t="s">
        <v>2018</v>
      </c>
      <c r="C2618" t="s">
        <v>7440</v>
      </c>
      <c r="D2618" t="s">
        <v>4433</v>
      </c>
      <c r="F2618" t="s">
        <v>7447</v>
      </c>
      <c r="G2618" t="s">
        <v>4433</v>
      </c>
      <c r="H2618" t="s">
        <v>7447</v>
      </c>
      <c r="I2618" t="s">
        <v>853</v>
      </c>
      <c r="J2618">
        <v>1935495579.394134</v>
      </c>
      <c r="K2618">
        <v>11.01064</v>
      </c>
      <c r="L2618" s="1">
        <v>48485</v>
      </c>
      <c r="M2618" s="1">
        <v>44286</v>
      </c>
    </row>
    <row r="2619" spans="1:13" x14ac:dyDescent="0.4">
      <c r="A2619">
        <v>210001005</v>
      </c>
      <c r="B2619" t="s">
        <v>2018</v>
      </c>
      <c r="C2619" t="s">
        <v>7440</v>
      </c>
      <c r="D2619" t="s">
        <v>4433</v>
      </c>
      <c r="F2619" t="s">
        <v>7486</v>
      </c>
      <c r="G2619" t="s">
        <v>4433</v>
      </c>
      <c r="H2619" t="s">
        <v>7486</v>
      </c>
      <c r="I2619" t="s">
        <v>853</v>
      </c>
      <c r="J2619">
        <v>154018054.19854441</v>
      </c>
      <c r="K2619">
        <v>10.98391</v>
      </c>
      <c r="L2619" s="1">
        <v>48567</v>
      </c>
      <c r="M2619" s="1">
        <v>45201</v>
      </c>
    </row>
    <row r="2620" spans="1:13" x14ac:dyDescent="0.4">
      <c r="A2620">
        <v>210001005</v>
      </c>
      <c r="B2620" t="s">
        <v>2018</v>
      </c>
      <c r="C2620" t="s">
        <v>7440</v>
      </c>
      <c r="D2620" t="s">
        <v>4433</v>
      </c>
      <c r="F2620" t="s">
        <v>7487</v>
      </c>
      <c r="G2620" t="s">
        <v>4433</v>
      </c>
      <c r="H2620" t="s">
        <v>7487</v>
      </c>
      <c r="I2620" t="s">
        <v>853</v>
      </c>
      <c r="J2620">
        <v>154261850.08963829</v>
      </c>
      <c r="K2620">
        <v>9.1851000000000003</v>
      </c>
      <c r="L2620" s="1">
        <v>47491</v>
      </c>
      <c r="M2620" s="1">
        <v>44643</v>
      </c>
    </row>
    <row r="2621" spans="1:13" x14ac:dyDescent="0.4">
      <c r="A2621">
        <v>210001005</v>
      </c>
      <c r="B2621" t="s">
        <v>2018</v>
      </c>
      <c r="C2621" t="s">
        <v>7440</v>
      </c>
      <c r="D2621" t="s">
        <v>4433</v>
      </c>
      <c r="F2621" t="s">
        <v>7488</v>
      </c>
      <c r="G2621" t="s">
        <v>4433</v>
      </c>
      <c r="H2621" t="s">
        <v>7488</v>
      </c>
      <c r="I2621" t="s">
        <v>853</v>
      </c>
      <c r="J2621">
        <v>1124203802.80655</v>
      </c>
      <c r="K2621">
        <v>8.7759999999999998</v>
      </c>
      <c r="L2621" s="1">
        <v>48507</v>
      </c>
      <c r="M2621" s="1">
        <v>44839</v>
      </c>
    </row>
    <row r="2622" spans="1:13" x14ac:dyDescent="0.4">
      <c r="A2622">
        <v>210001005</v>
      </c>
      <c r="B2622" t="s">
        <v>2018</v>
      </c>
      <c r="C2622" t="s">
        <v>7440</v>
      </c>
      <c r="D2622" t="s">
        <v>4433</v>
      </c>
      <c r="F2622" t="s">
        <v>7489</v>
      </c>
      <c r="G2622" t="s">
        <v>4433</v>
      </c>
      <c r="H2622" t="s">
        <v>7489</v>
      </c>
      <c r="I2622" t="s">
        <v>853</v>
      </c>
      <c r="J2622">
        <v>1638125541.2324009</v>
      </c>
      <c r="K2622">
        <v>9.5259999999999998</v>
      </c>
      <c r="L2622" s="1">
        <v>48505</v>
      </c>
      <c r="M2622" s="1">
        <v>44826</v>
      </c>
    </row>
    <row r="2623" spans="1:13" x14ac:dyDescent="0.4">
      <c r="A2623">
        <v>210001005</v>
      </c>
      <c r="B2623" t="s">
        <v>2018</v>
      </c>
      <c r="C2623" t="s">
        <v>7440</v>
      </c>
      <c r="D2623" t="s">
        <v>4433</v>
      </c>
      <c r="F2623" t="s">
        <v>7448</v>
      </c>
      <c r="G2623" t="s">
        <v>4433</v>
      </c>
      <c r="H2623" t="s">
        <v>7448</v>
      </c>
      <c r="I2623" t="s">
        <v>853</v>
      </c>
      <c r="J2623">
        <v>1986631767.55107</v>
      </c>
      <c r="K2623">
        <v>11.23391</v>
      </c>
      <c r="L2623" s="1">
        <v>48201</v>
      </c>
      <c r="M2623" s="1">
        <v>44344</v>
      </c>
    </row>
    <row r="2624" spans="1:13" x14ac:dyDescent="0.4">
      <c r="A2624">
        <v>210001005</v>
      </c>
      <c r="B2624" t="s">
        <v>2018</v>
      </c>
      <c r="C2624" t="s">
        <v>7440</v>
      </c>
      <c r="D2624" t="s">
        <v>4433</v>
      </c>
      <c r="F2624" t="s">
        <v>7490</v>
      </c>
      <c r="G2624" t="s">
        <v>4433</v>
      </c>
      <c r="H2624" t="s">
        <v>7490</v>
      </c>
      <c r="I2624" t="s">
        <v>853</v>
      </c>
      <c r="J2624">
        <v>429507411.13460332</v>
      </c>
      <c r="K2624">
        <v>11.01064</v>
      </c>
      <c r="L2624" s="1">
        <v>48597</v>
      </c>
      <c r="M2624" s="1">
        <v>44652</v>
      </c>
    </row>
    <row r="2625" spans="1:13" x14ac:dyDescent="0.4">
      <c r="A2625">
        <v>210001005</v>
      </c>
      <c r="B2625" t="s">
        <v>2018</v>
      </c>
      <c r="C2625" t="s">
        <v>7440</v>
      </c>
      <c r="D2625" t="s">
        <v>4433</v>
      </c>
      <c r="F2625" t="s">
        <v>7491</v>
      </c>
      <c r="G2625" t="s">
        <v>4433</v>
      </c>
      <c r="H2625" t="s">
        <v>7491</v>
      </c>
      <c r="I2625" t="s">
        <v>853</v>
      </c>
      <c r="J2625">
        <v>853163720.88295388</v>
      </c>
      <c r="K2625">
        <v>8.2080000000000002</v>
      </c>
      <c r="L2625" s="1">
        <v>48851</v>
      </c>
      <c r="M2625" s="1">
        <v>44441</v>
      </c>
    </row>
    <row r="2626" spans="1:13" x14ac:dyDescent="0.4">
      <c r="A2626">
        <v>210001005</v>
      </c>
      <c r="B2626" t="s">
        <v>2018</v>
      </c>
      <c r="C2626" t="s">
        <v>7440</v>
      </c>
      <c r="D2626" t="s">
        <v>4433</v>
      </c>
      <c r="F2626" t="s">
        <v>7492</v>
      </c>
      <c r="G2626" t="s">
        <v>4433</v>
      </c>
      <c r="H2626" t="s">
        <v>7492</v>
      </c>
      <c r="I2626" t="s">
        <v>853</v>
      </c>
      <c r="J2626">
        <v>820738867.36747086</v>
      </c>
      <c r="K2626">
        <v>9.7339099999999998</v>
      </c>
      <c r="L2626" s="1">
        <v>48502</v>
      </c>
      <c r="M2626" s="1">
        <v>44523</v>
      </c>
    </row>
    <row r="2627" spans="1:13" x14ac:dyDescent="0.4">
      <c r="A2627">
        <v>210001005</v>
      </c>
      <c r="B2627" t="s">
        <v>2018</v>
      </c>
      <c r="C2627" t="s">
        <v>7440</v>
      </c>
      <c r="D2627" t="s">
        <v>4433</v>
      </c>
      <c r="F2627" t="s">
        <v>7493</v>
      </c>
      <c r="G2627" t="s">
        <v>4433</v>
      </c>
      <c r="H2627" t="s">
        <v>7493</v>
      </c>
      <c r="I2627" t="s">
        <v>853</v>
      </c>
      <c r="J2627">
        <v>524222114.8245669</v>
      </c>
      <c r="K2627">
        <v>11.01064</v>
      </c>
      <c r="L2627" s="1">
        <v>48487</v>
      </c>
      <c r="M2627" s="1">
        <v>44273</v>
      </c>
    </row>
    <row r="2628" spans="1:13" x14ac:dyDescent="0.4">
      <c r="A2628">
        <v>210001005</v>
      </c>
      <c r="B2628" t="s">
        <v>2018</v>
      </c>
      <c r="C2628" t="s">
        <v>7440</v>
      </c>
      <c r="D2628" t="s">
        <v>4433</v>
      </c>
      <c r="F2628" t="s">
        <v>7494</v>
      </c>
      <c r="G2628" t="s">
        <v>4433</v>
      </c>
      <c r="H2628" t="s">
        <v>7494</v>
      </c>
      <c r="I2628" t="s">
        <v>853</v>
      </c>
      <c r="J2628">
        <v>246904288.70530409</v>
      </c>
      <c r="K2628">
        <v>8.7759999999999998</v>
      </c>
      <c r="L2628" s="1">
        <v>48504</v>
      </c>
      <c r="M2628" s="1">
        <v>44984</v>
      </c>
    </row>
    <row r="2629" spans="1:13" x14ac:dyDescent="0.4">
      <c r="A2629">
        <v>210001005</v>
      </c>
      <c r="B2629" t="s">
        <v>2018</v>
      </c>
      <c r="C2629" t="s">
        <v>7440</v>
      </c>
      <c r="D2629" t="s">
        <v>4433</v>
      </c>
      <c r="F2629" t="s">
        <v>7495</v>
      </c>
      <c r="G2629" t="s">
        <v>4433</v>
      </c>
      <c r="H2629" t="s">
        <v>7495</v>
      </c>
      <c r="I2629" t="s">
        <v>853</v>
      </c>
      <c r="J2629">
        <v>1603384626.7515271</v>
      </c>
      <c r="K2629">
        <v>10.98391</v>
      </c>
      <c r="L2629" s="1">
        <v>48121</v>
      </c>
      <c r="M2629" s="1">
        <v>45469</v>
      </c>
    </row>
    <row r="2630" spans="1:13" x14ac:dyDescent="0.4">
      <c r="A2630">
        <v>210001005</v>
      </c>
      <c r="B2630" t="s">
        <v>2018</v>
      </c>
      <c r="C2630" t="s">
        <v>7440</v>
      </c>
      <c r="D2630" t="s">
        <v>4433</v>
      </c>
      <c r="F2630" t="s">
        <v>7496</v>
      </c>
      <c r="G2630" t="s">
        <v>4433</v>
      </c>
      <c r="H2630" t="s">
        <v>7496</v>
      </c>
      <c r="I2630" t="s">
        <v>853</v>
      </c>
      <c r="J2630">
        <v>208750231.74911541</v>
      </c>
      <c r="K2630">
        <v>9.0259999999999998</v>
      </c>
      <c r="L2630" s="1">
        <v>48490</v>
      </c>
      <c r="M2630" s="1">
        <v>44603</v>
      </c>
    </row>
    <row r="2631" spans="1:13" x14ac:dyDescent="0.4">
      <c r="A2631">
        <v>210001005</v>
      </c>
      <c r="B2631" t="s">
        <v>2018</v>
      </c>
      <c r="C2631" t="s">
        <v>7440</v>
      </c>
      <c r="D2631" t="s">
        <v>4433</v>
      </c>
      <c r="F2631" t="s">
        <v>7497</v>
      </c>
      <c r="G2631" t="s">
        <v>4433</v>
      </c>
      <c r="H2631" t="s">
        <v>7497</v>
      </c>
      <c r="I2631" t="s">
        <v>853</v>
      </c>
      <c r="J2631">
        <v>222707546.51423869</v>
      </c>
      <c r="K2631">
        <v>9.2759999999999998</v>
      </c>
      <c r="L2631" s="1">
        <v>48487</v>
      </c>
      <c r="M2631" s="1">
        <v>44831</v>
      </c>
    </row>
    <row r="2632" spans="1:13" x14ac:dyDescent="0.4">
      <c r="A2632">
        <v>210001005</v>
      </c>
      <c r="B2632" t="s">
        <v>2018</v>
      </c>
      <c r="C2632" t="s">
        <v>7440</v>
      </c>
      <c r="D2632" t="s">
        <v>4433</v>
      </c>
      <c r="F2632" t="s">
        <v>4855</v>
      </c>
      <c r="G2632" t="s">
        <v>4433</v>
      </c>
      <c r="H2632" t="s">
        <v>4855</v>
      </c>
      <c r="I2632" t="s">
        <v>853</v>
      </c>
      <c r="J2632">
        <v>2639273368.009326</v>
      </c>
      <c r="K2632">
        <v>11.5</v>
      </c>
      <c r="L2632" s="1">
        <v>48487</v>
      </c>
      <c r="M2632" s="1">
        <v>44503</v>
      </c>
    </row>
    <row r="2633" spans="1:13" x14ac:dyDescent="0.4">
      <c r="A2633">
        <v>210001005</v>
      </c>
      <c r="B2633" t="s">
        <v>2018</v>
      </c>
      <c r="C2633" t="s">
        <v>7440</v>
      </c>
      <c r="D2633" t="s">
        <v>4433</v>
      </c>
      <c r="F2633" t="s">
        <v>7498</v>
      </c>
      <c r="G2633" t="s">
        <v>4433</v>
      </c>
      <c r="H2633" t="s">
        <v>7498</v>
      </c>
      <c r="I2633" t="s">
        <v>853</v>
      </c>
      <c r="J2633">
        <v>452302326.95187879</v>
      </c>
      <c r="K2633">
        <v>8.8951000000000011</v>
      </c>
      <c r="L2633" s="1">
        <v>48314</v>
      </c>
      <c r="M2633" s="1">
        <v>44428</v>
      </c>
    </row>
    <row r="2634" spans="1:13" x14ac:dyDescent="0.4">
      <c r="A2634">
        <v>210001005</v>
      </c>
      <c r="B2634" t="s">
        <v>2018</v>
      </c>
      <c r="C2634" t="s">
        <v>7440</v>
      </c>
      <c r="D2634" t="s">
        <v>4433</v>
      </c>
      <c r="F2634" t="s">
        <v>7499</v>
      </c>
      <c r="G2634" t="s">
        <v>4433</v>
      </c>
      <c r="H2634" t="s">
        <v>7499</v>
      </c>
      <c r="I2634" t="s">
        <v>853</v>
      </c>
      <c r="J2634">
        <v>171388511.43898171</v>
      </c>
      <c r="K2634">
        <v>10.98391</v>
      </c>
      <c r="L2634" s="1">
        <v>48146</v>
      </c>
      <c r="M2634" s="1">
        <v>44918</v>
      </c>
    </row>
    <row r="2635" spans="1:13" x14ac:dyDescent="0.4">
      <c r="A2635">
        <v>210001005</v>
      </c>
      <c r="B2635" t="s">
        <v>2018</v>
      </c>
      <c r="C2635" t="s">
        <v>7440</v>
      </c>
      <c r="D2635" t="s">
        <v>4433</v>
      </c>
      <c r="F2635" t="s">
        <v>7500</v>
      </c>
      <c r="G2635" t="s">
        <v>4433</v>
      </c>
      <c r="H2635" t="s">
        <v>7500</v>
      </c>
      <c r="I2635" t="s">
        <v>853</v>
      </c>
      <c r="J2635">
        <v>236360116.41549471</v>
      </c>
      <c r="K2635">
        <v>8.7747500000000009</v>
      </c>
      <c r="L2635" s="1">
        <v>48502</v>
      </c>
      <c r="M2635" s="1">
        <v>44508</v>
      </c>
    </row>
    <row r="2636" spans="1:13" x14ac:dyDescent="0.4">
      <c r="A2636">
        <v>210001005</v>
      </c>
      <c r="B2636" t="s">
        <v>2018</v>
      </c>
      <c r="C2636" t="s">
        <v>7440</v>
      </c>
      <c r="D2636" t="s">
        <v>4433</v>
      </c>
      <c r="F2636" t="s">
        <v>4867</v>
      </c>
      <c r="G2636" t="s">
        <v>4433</v>
      </c>
      <c r="H2636" t="s">
        <v>4867</v>
      </c>
      <c r="I2636" t="s">
        <v>853</v>
      </c>
      <c r="J2636">
        <v>213687098.54376611</v>
      </c>
      <c r="K2636">
        <v>10.98391</v>
      </c>
      <c r="L2636" s="1">
        <v>48014</v>
      </c>
      <c r="M2636" s="1">
        <v>44932</v>
      </c>
    </row>
    <row r="2637" spans="1:13" x14ac:dyDescent="0.4">
      <c r="A2637">
        <v>210001005</v>
      </c>
      <c r="B2637" t="s">
        <v>2018</v>
      </c>
      <c r="C2637" t="s">
        <v>7440</v>
      </c>
      <c r="D2637" t="s">
        <v>4433</v>
      </c>
      <c r="F2637" t="s">
        <v>7449</v>
      </c>
      <c r="G2637" t="s">
        <v>4433</v>
      </c>
      <c r="H2637" t="s">
        <v>7449</v>
      </c>
      <c r="I2637" t="s">
        <v>853</v>
      </c>
      <c r="J2637">
        <v>851152404.78142965</v>
      </c>
      <c r="K2637">
        <v>9.9839099999999998</v>
      </c>
      <c r="L2637" s="1">
        <v>48543</v>
      </c>
      <c r="M2637" s="1">
        <v>44684</v>
      </c>
    </row>
    <row r="2638" spans="1:13" x14ac:dyDescent="0.4">
      <c r="A2638">
        <v>210001005</v>
      </c>
      <c r="B2638" t="s">
        <v>2018</v>
      </c>
      <c r="C2638" t="s">
        <v>7440</v>
      </c>
      <c r="D2638" t="s">
        <v>4433</v>
      </c>
      <c r="F2638" t="s">
        <v>7501</v>
      </c>
      <c r="G2638" t="s">
        <v>4433</v>
      </c>
      <c r="H2638" t="s">
        <v>7501</v>
      </c>
      <c r="I2638" t="s">
        <v>853</v>
      </c>
      <c r="J2638">
        <v>1786353443.017467</v>
      </c>
      <c r="K2638">
        <v>8.4059999999999988</v>
      </c>
      <c r="L2638" s="1">
        <v>49228</v>
      </c>
      <c r="M2638" s="1">
        <v>44550</v>
      </c>
    </row>
    <row r="2639" spans="1:13" x14ac:dyDescent="0.4">
      <c r="A2639">
        <v>210001005</v>
      </c>
      <c r="B2639" t="s">
        <v>2018</v>
      </c>
      <c r="C2639" t="s">
        <v>7440</v>
      </c>
      <c r="D2639" t="s">
        <v>4433</v>
      </c>
      <c r="F2639" t="s">
        <v>7502</v>
      </c>
      <c r="G2639" t="s">
        <v>4433</v>
      </c>
      <c r="H2639" t="s">
        <v>7502</v>
      </c>
      <c r="I2639" t="s">
        <v>853</v>
      </c>
      <c r="J2639">
        <v>399520516.53005868</v>
      </c>
      <c r="K2639">
        <v>10.98391</v>
      </c>
      <c r="L2639" s="1">
        <v>48487</v>
      </c>
      <c r="M2639" s="1">
        <v>44531</v>
      </c>
    </row>
    <row r="2640" spans="1:13" x14ac:dyDescent="0.4">
      <c r="A2640">
        <v>210001005</v>
      </c>
      <c r="B2640" t="s">
        <v>2018</v>
      </c>
      <c r="C2640" t="s">
        <v>7440</v>
      </c>
      <c r="D2640" t="s">
        <v>4433</v>
      </c>
      <c r="F2640" t="s">
        <v>7503</v>
      </c>
      <c r="G2640" t="s">
        <v>4433</v>
      </c>
      <c r="H2640" t="s">
        <v>7503</v>
      </c>
      <c r="I2640" t="s">
        <v>853</v>
      </c>
      <c r="J2640">
        <v>3892262350.2862072</v>
      </c>
      <c r="K2640">
        <v>11.14391</v>
      </c>
      <c r="L2640" s="1">
        <v>48522</v>
      </c>
      <c r="M2640" s="1">
        <v>44551</v>
      </c>
    </row>
    <row r="2641" spans="1:13" x14ac:dyDescent="0.4">
      <c r="A2641">
        <v>210001005</v>
      </c>
      <c r="B2641" t="s">
        <v>2018</v>
      </c>
      <c r="C2641" t="s">
        <v>7440</v>
      </c>
      <c r="D2641" t="s">
        <v>4433</v>
      </c>
      <c r="F2641" t="s">
        <v>7504</v>
      </c>
      <c r="G2641" t="s">
        <v>4433</v>
      </c>
      <c r="H2641" t="s">
        <v>7504</v>
      </c>
      <c r="I2641" t="s">
        <v>853</v>
      </c>
      <c r="J2641">
        <v>338023003.00163329</v>
      </c>
      <c r="K2641">
        <v>9.0259999999999998</v>
      </c>
      <c r="L2641" s="1">
        <v>47490</v>
      </c>
      <c r="M2641" s="1">
        <v>44735</v>
      </c>
    </row>
    <row r="2642" spans="1:13" x14ac:dyDescent="0.4">
      <c r="A2642">
        <v>210001005</v>
      </c>
      <c r="B2642" t="s">
        <v>2018</v>
      </c>
      <c r="C2642" t="s">
        <v>7440</v>
      </c>
      <c r="D2642" t="s">
        <v>4433</v>
      </c>
      <c r="F2642" t="s">
        <v>7505</v>
      </c>
      <c r="G2642" t="s">
        <v>4433</v>
      </c>
      <c r="H2642" t="s">
        <v>7505</v>
      </c>
      <c r="I2642" t="s">
        <v>853</v>
      </c>
      <c r="J2642">
        <v>1571142620.1543641</v>
      </c>
      <c r="K2642">
        <v>10.98391</v>
      </c>
      <c r="L2642" s="1">
        <v>48562</v>
      </c>
      <c r="M2642" s="1">
        <v>44799</v>
      </c>
    </row>
    <row r="2643" spans="1:13" x14ac:dyDescent="0.4">
      <c r="A2643">
        <v>210001005</v>
      </c>
      <c r="B2643" t="s">
        <v>2018</v>
      </c>
      <c r="C2643" t="s">
        <v>7440</v>
      </c>
      <c r="D2643" t="s">
        <v>4433</v>
      </c>
      <c r="F2643" t="s">
        <v>7506</v>
      </c>
      <c r="G2643" t="s">
        <v>4433</v>
      </c>
      <c r="H2643" t="s">
        <v>7506</v>
      </c>
      <c r="I2643" t="s">
        <v>853</v>
      </c>
      <c r="J2643">
        <v>378980712.7054013</v>
      </c>
      <c r="K2643">
        <v>8.7759999999999998</v>
      </c>
      <c r="L2643" s="1">
        <v>47756</v>
      </c>
      <c r="M2643" s="1">
        <v>44733</v>
      </c>
    </row>
    <row r="2644" spans="1:13" x14ac:dyDescent="0.4">
      <c r="A2644">
        <v>210001005</v>
      </c>
      <c r="B2644" t="s">
        <v>2018</v>
      </c>
      <c r="C2644" t="s">
        <v>7440</v>
      </c>
      <c r="D2644" t="s">
        <v>4433</v>
      </c>
      <c r="F2644" t="s">
        <v>7507</v>
      </c>
      <c r="G2644" t="s">
        <v>4433</v>
      </c>
      <c r="H2644" t="s">
        <v>7507</v>
      </c>
      <c r="I2644" t="s">
        <v>853</v>
      </c>
      <c r="J2644">
        <v>262507225.73531091</v>
      </c>
      <c r="K2644">
        <v>8.2759999999999998</v>
      </c>
      <c r="L2644" s="1">
        <v>48139</v>
      </c>
      <c r="M2644" s="1">
        <v>44533</v>
      </c>
    </row>
    <row r="2645" spans="1:13" x14ac:dyDescent="0.4">
      <c r="A2645">
        <v>210001005</v>
      </c>
      <c r="B2645" t="s">
        <v>2018</v>
      </c>
      <c r="C2645" t="s">
        <v>7440</v>
      </c>
      <c r="D2645" t="s">
        <v>4433</v>
      </c>
      <c r="F2645" t="s">
        <v>7508</v>
      </c>
      <c r="G2645" t="s">
        <v>4433</v>
      </c>
      <c r="H2645" t="s">
        <v>7508</v>
      </c>
      <c r="I2645" t="s">
        <v>853</v>
      </c>
      <c r="J2645">
        <v>257082767.1584726</v>
      </c>
      <c r="K2645">
        <v>10.98391</v>
      </c>
      <c r="L2645" s="1">
        <v>48590</v>
      </c>
      <c r="M2645" s="1">
        <v>44552</v>
      </c>
    </row>
    <row r="2646" spans="1:13" x14ac:dyDescent="0.4">
      <c r="A2646">
        <v>210001005</v>
      </c>
      <c r="B2646" t="s">
        <v>2018</v>
      </c>
      <c r="C2646" t="s">
        <v>7440</v>
      </c>
      <c r="D2646" t="s">
        <v>4433</v>
      </c>
      <c r="F2646" t="s">
        <v>7509</v>
      </c>
      <c r="G2646" t="s">
        <v>4433</v>
      </c>
      <c r="H2646" t="s">
        <v>7509</v>
      </c>
      <c r="I2646" t="s">
        <v>853</v>
      </c>
      <c r="J2646">
        <v>424082952.55776489</v>
      </c>
      <c r="K2646">
        <v>10.98391</v>
      </c>
      <c r="L2646" s="1">
        <v>48124</v>
      </c>
      <c r="M2646" s="1">
        <v>44309</v>
      </c>
    </row>
    <row r="2647" spans="1:13" x14ac:dyDescent="0.4">
      <c r="A2647">
        <v>210001005</v>
      </c>
      <c r="B2647" t="s">
        <v>2018</v>
      </c>
      <c r="C2647" t="s">
        <v>7440</v>
      </c>
      <c r="D2647" t="s">
        <v>4433</v>
      </c>
      <c r="F2647" t="s">
        <v>7510</v>
      </c>
      <c r="G2647" t="s">
        <v>4433</v>
      </c>
      <c r="H2647" t="s">
        <v>7510</v>
      </c>
      <c r="I2647" t="s">
        <v>853</v>
      </c>
      <c r="J2647">
        <v>606259432.17764986</v>
      </c>
      <c r="K2647">
        <v>8.7759999999999998</v>
      </c>
      <c r="L2647" s="1">
        <v>48866</v>
      </c>
      <c r="M2647" s="1">
        <v>44477</v>
      </c>
    </row>
    <row r="2648" spans="1:13" x14ac:dyDescent="0.4">
      <c r="A2648">
        <v>210001005</v>
      </c>
      <c r="B2648" t="s">
        <v>2018</v>
      </c>
      <c r="C2648" t="s">
        <v>7440</v>
      </c>
      <c r="D2648" t="s">
        <v>4433</v>
      </c>
      <c r="F2648" t="s">
        <v>7511</v>
      </c>
      <c r="G2648" t="s">
        <v>4433</v>
      </c>
      <c r="H2648" t="s">
        <v>7511</v>
      </c>
      <c r="I2648" t="s">
        <v>853</v>
      </c>
      <c r="J2648">
        <v>1495870638.7791359</v>
      </c>
      <c r="K2648">
        <v>10.98391</v>
      </c>
      <c r="L2648" s="1">
        <v>49233</v>
      </c>
      <c r="M2648" s="1">
        <v>44399</v>
      </c>
    </row>
    <row r="2649" spans="1:13" x14ac:dyDescent="0.4">
      <c r="A2649">
        <v>210001005</v>
      </c>
      <c r="B2649" t="s">
        <v>2018</v>
      </c>
      <c r="C2649" t="s">
        <v>7440</v>
      </c>
      <c r="D2649" t="s">
        <v>4433</v>
      </c>
      <c r="F2649" t="s">
        <v>7512</v>
      </c>
      <c r="G2649" t="s">
        <v>4433</v>
      </c>
      <c r="H2649" t="s">
        <v>7512</v>
      </c>
      <c r="I2649" t="s">
        <v>853</v>
      </c>
      <c r="J2649">
        <v>990908399.3509835</v>
      </c>
      <c r="K2649">
        <v>8.9580000000000002</v>
      </c>
      <c r="L2649" s="1">
        <v>48507</v>
      </c>
      <c r="M2649" s="1">
        <v>44952</v>
      </c>
    </row>
    <row r="2650" spans="1:13" x14ac:dyDescent="0.4">
      <c r="A2650">
        <v>210001005</v>
      </c>
      <c r="B2650" t="s">
        <v>2018</v>
      </c>
      <c r="C2650" t="s">
        <v>7440</v>
      </c>
      <c r="D2650" t="s">
        <v>4433</v>
      </c>
      <c r="F2650" t="s">
        <v>7451</v>
      </c>
      <c r="G2650" t="s">
        <v>4433</v>
      </c>
      <c r="H2650" t="s">
        <v>7451</v>
      </c>
      <c r="I2650" t="s">
        <v>853</v>
      </c>
      <c r="J2650">
        <v>403299352.8420136</v>
      </c>
      <c r="K2650">
        <v>11.23391</v>
      </c>
      <c r="L2650" s="1">
        <v>48534</v>
      </c>
      <c r="M2650" s="1">
        <v>44459</v>
      </c>
    </row>
    <row r="2651" spans="1:13" x14ac:dyDescent="0.4">
      <c r="A2651">
        <v>210001005</v>
      </c>
      <c r="B2651" t="s">
        <v>2018</v>
      </c>
      <c r="C2651" t="s">
        <v>7440</v>
      </c>
      <c r="D2651" t="s">
        <v>4433</v>
      </c>
      <c r="F2651" t="s">
        <v>7513</v>
      </c>
      <c r="G2651" t="s">
        <v>4433</v>
      </c>
      <c r="H2651" t="s">
        <v>7513</v>
      </c>
      <c r="I2651" t="s">
        <v>853</v>
      </c>
      <c r="J2651">
        <v>616011267.8214041</v>
      </c>
      <c r="K2651">
        <v>9.0259999999999998</v>
      </c>
      <c r="L2651" s="1">
        <v>49231</v>
      </c>
      <c r="M2651" s="1">
        <v>44588</v>
      </c>
    </row>
    <row r="2652" spans="1:13" x14ac:dyDescent="0.4">
      <c r="A2652">
        <v>210001005</v>
      </c>
      <c r="B2652" t="s">
        <v>2018</v>
      </c>
      <c r="C2652" t="s">
        <v>7440</v>
      </c>
      <c r="D2652" t="s">
        <v>4433</v>
      </c>
      <c r="F2652" t="s">
        <v>7452</v>
      </c>
      <c r="G2652" t="s">
        <v>4433</v>
      </c>
      <c r="H2652" t="s">
        <v>7452</v>
      </c>
      <c r="I2652" t="s">
        <v>853</v>
      </c>
      <c r="J2652">
        <v>542506806.6566062</v>
      </c>
      <c r="K2652">
        <v>8.7759999999999998</v>
      </c>
      <c r="L2652" s="1">
        <v>48124</v>
      </c>
      <c r="M2652" s="1">
        <v>44754</v>
      </c>
    </row>
    <row r="2653" spans="1:13" x14ac:dyDescent="0.4">
      <c r="A2653">
        <v>210001005</v>
      </c>
      <c r="B2653" t="s">
        <v>2018</v>
      </c>
      <c r="C2653" t="s">
        <v>7440</v>
      </c>
      <c r="D2653" t="s">
        <v>4433</v>
      </c>
      <c r="F2653" t="s">
        <v>7453</v>
      </c>
      <c r="G2653" t="s">
        <v>4433</v>
      </c>
      <c r="H2653" t="s">
        <v>7453</v>
      </c>
      <c r="I2653" t="s">
        <v>853</v>
      </c>
      <c r="J2653">
        <v>1199353886.236232</v>
      </c>
      <c r="K2653">
        <v>8.7080000000000002</v>
      </c>
      <c r="L2653" s="1">
        <v>48488</v>
      </c>
      <c r="M2653" s="1">
        <v>44304</v>
      </c>
    </row>
    <row r="2654" spans="1:13" x14ac:dyDescent="0.4">
      <c r="A2654">
        <v>210001005</v>
      </c>
      <c r="B2654" t="s">
        <v>2018</v>
      </c>
      <c r="C2654" t="s">
        <v>7440</v>
      </c>
      <c r="D2654" t="s">
        <v>4433</v>
      </c>
      <c r="F2654" t="s">
        <v>7514</v>
      </c>
      <c r="G2654" t="s">
        <v>4433</v>
      </c>
      <c r="H2654" t="s">
        <v>7514</v>
      </c>
      <c r="I2654" t="s">
        <v>853</v>
      </c>
      <c r="J2654">
        <v>984935400.01918387</v>
      </c>
      <c r="K2654">
        <v>10.48391</v>
      </c>
      <c r="L2654" s="1">
        <v>48512</v>
      </c>
      <c r="M2654" s="1">
        <v>45371</v>
      </c>
    </row>
    <row r="2655" spans="1:13" x14ac:dyDescent="0.4">
      <c r="A2655">
        <v>210001005</v>
      </c>
      <c r="B2655" t="s">
        <v>2018</v>
      </c>
      <c r="C2655" t="s">
        <v>7440</v>
      </c>
      <c r="D2655" t="s">
        <v>4433</v>
      </c>
      <c r="F2655" t="s">
        <v>7454</v>
      </c>
      <c r="G2655" t="s">
        <v>4433</v>
      </c>
      <c r="H2655" t="s">
        <v>7454</v>
      </c>
      <c r="I2655" t="s">
        <v>853</v>
      </c>
      <c r="J2655">
        <v>1168818450.8767259</v>
      </c>
      <c r="K2655">
        <v>8.2759999999999998</v>
      </c>
      <c r="L2655" s="1">
        <v>48507</v>
      </c>
      <c r="M2655" s="1">
        <v>44496</v>
      </c>
    </row>
    <row r="2656" spans="1:13" x14ac:dyDescent="0.4">
      <c r="A2656">
        <v>210001005</v>
      </c>
      <c r="B2656" t="s">
        <v>2018</v>
      </c>
      <c r="C2656" t="s">
        <v>7440</v>
      </c>
      <c r="D2656" t="s">
        <v>4433</v>
      </c>
      <c r="F2656" t="s">
        <v>7515</v>
      </c>
      <c r="G2656" t="s">
        <v>4433</v>
      </c>
      <c r="H2656" t="s">
        <v>7515</v>
      </c>
      <c r="I2656" t="s">
        <v>853</v>
      </c>
      <c r="J2656">
        <v>1514642922.393363</v>
      </c>
      <c r="K2656">
        <v>11.51064</v>
      </c>
      <c r="L2656" s="1">
        <v>48201</v>
      </c>
      <c r="M2656" s="1">
        <v>44271</v>
      </c>
    </row>
    <row r="2657" spans="1:13" x14ac:dyDescent="0.4">
      <c r="A2657">
        <v>210001005</v>
      </c>
      <c r="B2657" t="s">
        <v>2018</v>
      </c>
      <c r="C2657" t="s">
        <v>7440</v>
      </c>
      <c r="D2657" t="s">
        <v>4433</v>
      </c>
      <c r="F2657" t="s">
        <v>7516</v>
      </c>
      <c r="G2657" t="s">
        <v>4433</v>
      </c>
      <c r="H2657" t="s">
        <v>7516</v>
      </c>
      <c r="I2657" t="s">
        <v>853</v>
      </c>
      <c r="J2657">
        <v>2706926727.7878718</v>
      </c>
      <c r="K2657">
        <v>10.98391</v>
      </c>
      <c r="L2657" s="1">
        <v>48122</v>
      </c>
      <c r="M2657" s="1">
        <v>44657</v>
      </c>
    </row>
    <row r="2658" spans="1:13" x14ac:dyDescent="0.4">
      <c r="A2658">
        <v>210001005</v>
      </c>
      <c r="B2658" t="s">
        <v>2018</v>
      </c>
      <c r="C2658" t="s">
        <v>7440</v>
      </c>
      <c r="D2658" t="s">
        <v>4433</v>
      </c>
      <c r="F2658" t="s">
        <v>7517</v>
      </c>
      <c r="G2658" t="s">
        <v>4433</v>
      </c>
      <c r="H2658" t="s">
        <v>7517</v>
      </c>
      <c r="I2658" t="s">
        <v>853</v>
      </c>
      <c r="J2658">
        <v>361793102.38328427</v>
      </c>
      <c r="K2658">
        <v>11.51064</v>
      </c>
      <c r="L2658" s="1">
        <v>48163</v>
      </c>
      <c r="M2658" s="1">
        <v>44770</v>
      </c>
    </row>
    <row r="2659" spans="1:13" x14ac:dyDescent="0.4">
      <c r="A2659">
        <v>210001005</v>
      </c>
      <c r="B2659" t="s">
        <v>2018</v>
      </c>
      <c r="C2659" t="s">
        <v>7440</v>
      </c>
      <c r="D2659" t="s">
        <v>4433</v>
      </c>
      <c r="F2659" t="s">
        <v>7518</v>
      </c>
      <c r="G2659" t="s">
        <v>4433</v>
      </c>
      <c r="H2659" t="s">
        <v>7518</v>
      </c>
      <c r="I2659" t="s">
        <v>853</v>
      </c>
      <c r="J2659">
        <v>377274141.46774429</v>
      </c>
      <c r="K2659">
        <v>9.0259999999999998</v>
      </c>
      <c r="L2659" s="1">
        <v>48557</v>
      </c>
      <c r="M2659" s="1">
        <v>44749</v>
      </c>
    </row>
    <row r="2660" spans="1:13" x14ac:dyDescent="0.4">
      <c r="A2660">
        <v>210001005</v>
      </c>
      <c r="B2660" t="s">
        <v>2018</v>
      </c>
      <c r="C2660" t="s">
        <v>7440</v>
      </c>
      <c r="D2660" t="s">
        <v>4433</v>
      </c>
      <c r="F2660" t="s">
        <v>7519</v>
      </c>
      <c r="G2660" t="s">
        <v>4433</v>
      </c>
      <c r="H2660" t="s">
        <v>7519</v>
      </c>
      <c r="I2660" t="s">
        <v>853</v>
      </c>
      <c r="J2660">
        <v>873154983.95265019</v>
      </c>
      <c r="K2660">
        <v>8.7759999999999998</v>
      </c>
      <c r="L2660" s="1">
        <v>48508</v>
      </c>
      <c r="M2660" s="1">
        <v>44564</v>
      </c>
    </row>
    <row r="2661" spans="1:13" x14ac:dyDescent="0.4">
      <c r="A2661">
        <v>210001005</v>
      </c>
      <c r="B2661" t="s">
        <v>2018</v>
      </c>
      <c r="C2661" t="s">
        <v>7440</v>
      </c>
      <c r="D2661" t="s">
        <v>4433</v>
      </c>
      <c r="F2661" t="s">
        <v>7520</v>
      </c>
      <c r="G2661" t="s">
        <v>4433</v>
      </c>
      <c r="H2661" t="s">
        <v>7520</v>
      </c>
      <c r="I2661" t="s">
        <v>853</v>
      </c>
      <c r="J2661">
        <v>343813155.41511238</v>
      </c>
      <c r="K2661">
        <v>8.4059999999999988</v>
      </c>
      <c r="L2661" s="1">
        <v>48488</v>
      </c>
      <c r="M2661" s="1">
        <v>44444</v>
      </c>
    </row>
    <row r="2662" spans="1:13" x14ac:dyDescent="0.4">
      <c r="A2662">
        <v>210001005</v>
      </c>
      <c r="B2662" t="s">
        <v>2018</v>
      </c>
      <c r="C2662" t="s">
        <v>7440</v>
      </c>
      <c r="D2662" t="s">
        <v>4433</v>
      </c>
      <c r="F2662" t="s">
        <v>7521</v>
      </c>
      <c r="G2662" t="s">
        <v>4433</v>
      </c>
      <c r="H2662" t="s">
        <v>7521</v>
      </c>
      <c r="I2662" t="s">
        <v>853</v>
      </c>
      <c r="J2662">
        <v>2182582715.0177579</v>
      </c>
      <c r="K2662">
        <v>15.51064</v>
      </c>
      <c r="L2662" s="1">
        <v>47846.25</v>
      </c>
      <c r="M2662" s="1">
        <v>44182</v>
      </c>
    </row>
    <row r="2663" spans="1:13" x14ac:dyDescent="0.4">
      <c r="A2663">
        <v>210001005</v>
      </c>
      <c r="B2663" t="s">
        <v>2018</v>
      </c>
      <c r="C2663" t="s">
        <v>7440</v>
      </c>
      <c r="D2663" t="s">
        <v>4433</v>
      </c>
      <c r="F2663" t="s">
        <v>7522</v>
      </c>
      <c r="G2663" t="s">
        <v>4433</v>
      </c>
      <c r="H2663" t="s">
        <v>7522</v>
      </c>
      <c r="I2663" t="s">
        <v>853</v>
      </c>
      <c r="J2663">
        <v>124945394.1856019</v>
      </c>
      <c r="K2663">
        <v>9.2759999999999998</v>
      </c>
      <c r="L2663" s="1">
        <v>48137</v>
      </c>
      <c r="M2663" s="1">
        <v>44600</v>
      </c>
    </row>
    <row r="2664" spans="1:13" x14ac:dyDescent="0.4">
      <c r="A2664">
        <v>210001005</v>
      </c>
      <c r="B2664" t="s">
        <v>2018</v>
      </c>
      <c r="C2664" t="s">
        <v>7440</v>
      </c>
      <c r="D2664" t="s">
        <v>4433</v>
      </c>
      <c r="F2664" t="s">
        <v>7456</v>
      </c>
      <c r="G2664" t="s">
        <v>4433</v>
      </c>
      <c r="H2664" t="s">
        <v>7456</v>
      </c>
      <c r="I2664" t="s">
        <v>853</v>
      </c>
      <c r="J2664">
        <v>332476646.47924799</v>
      </c>
      <c r="K2664">
        <v>10.48391</v>
      </c>
      <c r="L2664" s="1">
        <v>48121</v>
      </c>
      <c r="M2664" s="1">
        <v>44467</v>
      </c>
    </row>
    <row r="2665" spans="1:13" x14ac:dyDescent="0.4">
      <c r="A2665">
        <v>210001005</v>
      </c>
      <c r="B2665" t="s">
        <v>2018</v>
      </c>
      <c r="C2665" t="s">
        <v>7440</v>
      </c>
      <c r="D2665" t="s">
        <v>4433</v>
      </c>
      <c r="F2665" t="s">
        <v>7457</v>
      </c>
      <c r="G2665" t="s">
        <v>4433</v>
      </c>
      <c r="H2665" t="s">
        <v>7457</v>
      </c>
      <c r="I2665" t="s">
        <v>853</v>
      </c>
      <c r="J2665">
        <v>1513728687.8017609</v>
      </c>
      <c r="K2665">
        <v>11.23391</v>
      </c>
      <c r="L2665" s="1">
        <v>48761</v>
      </c>
      <c r="M2665" s="1">
        <v>44976</v>
      </c>
    </row>
    <row r="2666" spans="1:13" x14ac:dyDescent="0.4">
      <c r="A2666">
        <v>210001005</v>
      </c>
      <c r="B2666" t="s">
        <v>2018</v>
      </c>
      <c r="C2666" t="s">
        <v>7440</v>
      </c>
      <c r="D2666" t="s">
        <v>4433</v>
      </c>
      <c r="F2666" t="s">
        <v>7523</v>
      </c>
      <c r="G2666" t="s">
        <v>4433</v>
      </c>
      <c r="H2666" t="s">
        <v>7523</v>
      </c>
      <c r="I2666" t="s">
        <v>853</v>
      </c>
      <c r="J2666">
        <v>430726390.59007251</v>
      </c>
      <c r="K2666">
        <v>9.0259999999999998</v>
      </c>
      <c r="L2666" s="1">
        <v>48506</v>
      </c>
      <c r="M2666" s="1">
        <v>44875</v>
      </c>
    </row>
    <row r="2667" spans="1:13" x14ac:dyDescent="0.4">
      <c r="A2667">
        <v>210001005</v>
      </c>
      <c r="B2667" t="s">
        <v>2018</v>
      </c>
      <c r="C2667" t="s">
        <v>7440</v>
      </c>
      <c r="D2667" t="s">
        <v>4433</v>
      </c>
      <c r="F2667" t="s">
        <v>7524</v>
      </c>
      <c r="G2667" t="s">
        <v>4433</v>
      </c>
      <c r="H2667" t="s">
        <v>7524</v>
      </c>
      <c r="I2667" t="s">
        <v>853</v>
      </c>
      <c r="J2667">
        <v>84597174.209568515</v>
      </c>
      <c r="K2667">
        <v>12.276</v>
      </c>
      <c r="L2667" s="1">
        <v>48506</v>
      </c>
      <c r="M2667" s="1">
        <v>44875</v>
      </c>
    </row>
    <row r="2668" spans="1:13" x14ac:dyDescent="0.4">
      <c r="A2668">
        <v>210001005</v>
      </c>
      <c r="B2668" t="s">
        <v>2018</v>
      </c>
      <c r="C2668" t="s">
        <v>7440</v>
      </c>
      <c r="D2668" t="s">
        <v>4433</v>
      </c>
      <c r="F2668" t="s">
        <v>7525</v>
      </c>
      <c r="G2668" t="s">
        <v>4433</v>
      </c>
      <c r="H2668" t="s">
        <v>7525</v>
      </c>
      <c r="I2668" t="s">
        <v>853</v>
      </c>
      <c r="J2668">
        <v>1475513681.872798</v>
      </c>
      <c r="K2668">
        <v>8.9951000000000008</v>
      </c>
      <c r="L2668" s="1">
        <v>48122</v>
      </c>
      <c r="M2668" s="1">
        <v>44951</v>
      </c>
    </row>
    <row r="2669" spans="1:13" x14ac:dyDescent="0.4">
      <c r="A2669">
        <v>210001005</v>
      </c>
      <c r="B2669" t="s">
        <v>2018</v>
      </c>
      <c r="C2669" t="s">
        <v>7440</v>
      </c>
      <c r="D2669" t="s">
        <v>4433</v>
      </c>
      <c r="F2669" t="s">
        <v>7526</v>
      </c>
      <c r="G2669" t="s">
        <v>4433</v>
      </c>
      <c r="H2669" t="s">
        <v>7526</v>
      </c>
      <c r="I2669" t="s">
        <v>853</v>
      </c>
      <c r="J2669">
        <v>1359527786.684896</v>
      </c>
      <c r="K2669">
        <v>10.98391</v>
      </c>
      <c r="L2669" s="1">
        <v>47884</v>
      </c>
      <c r="M2669" s="1">
        <v>44965</v>
      </c>
    </row>
    <row r="2670" spans="1:13" x14ac:dyDescent="0.4">
      <c r="A2670">
        <v>210001005</v>
      </c>
      <c r="B2670" t="s">
        <v>2018</v>
      </c>
      <c r="C2670" t="s">
        <v>7440</v>
      </c>
      <c r="D2670" t="s">
        <v>4433</v>
      </c>
      <c r="F2670" t="s">
        <v>7527</v>
      </c>
      <c r="G2670" t="s">
        <v>4433</v>
      </c>
      <c r="H2670" t="s">
        <v>7527</v>
      </c>
      <c r="I2670" t="s">
        <v>853</v>
      </c>
      <c r="J2670">
        <v>577674363.94689512</v>
      </c>
      <c r="K2670">
        <v>8.3939194630872471</v>
      </c>
      <c r="L2670" s="1">
        <v>48487</v>
      </c>
      <c r="M2670" s="1">
        <v>44705</v>
      </c>
    </row>
    <row r="2671" spans="1:13" x14ac:dyDescent="0.4">
      <c r="A2671">
        <v>210001005</v>
      </c>
      <c r="B2671" t="s">
        <v>2018</v>
      </c>
      <c r="C2671" t="s">
        <v>7440</v>
      </c>
      <c r="D2671" t="s">
        <v>4433</v>
      </c>
      <c r="F2671" t="s">
        <v>7528</v>
      </c>
      <c r="G2671" t="s">
        <v>4433</v>
      </c>
      <c r="H2671" t="s">
        <v>7528</v>
      </c>
      <c r="I2671" t="s">
        <v>853</v>
      </c>
      <c r="J2671">
        <v>1073189512.59516</v>
      </c>
      <c r="K2671">
        <v>10.82391</v>
      </c>
      <c r="L2671" s="1">
        <v>48504</v>
      </c>
      <c r="M2671" s="1">
        <v>44407</v>
      </c>
    </row>
    <row r="2672" spans="1:13" x14ac:dyDescent="0.4">
      <c r="A2672">
        <v>210001005</v>
      </c>
      <c r="B2672" t="s">
        <v>2018</v>
      </c>
      <c r="C2672" t="s">
        <v>7440</v>
      </c>
      <c r="D2672" t="s">
        <v>4433</v>
      </c>
      <c r="F2672" t="s">
        <v>7529</v>
      </c>
      <c r="G2672" t="s">
        <v>4433</v>
      </c>
      <c r="H2672" t="s">
        <v>7529</v>
      </c>
      <c r="I2672" t="s">
        <v>853</v>
      </c>
      <c r="J2672">
        <v>502158586.68057281</v>
      </c>
      <c r="K2672">
        <v>10.73391</v>
      </c>
      <c r="L2672" s="1">
        <v>48121</v>
      </c>
      <c r="M2672" s="1">
        <v>44708</v>
      </c>
    </row>
    <row r="2673" spans="1:13" x14ac:dyDescent="0.4">
      <c r="A2673">
        <v>210001005</v>
      </c>
      <c r="B2673" t="s">
        <v>2018</v>
      </c>
      <c r="C2673" t="s">
        <v>7440</v>
      </c>
      <c r="D2673" t="s">
        <v>4433</v>
      </c>
      <c r="F2673" t="s">
        <v>7530</v>
      </c>
      <c r="G2673" t="s">
        <v>4433</v>
      </c>
      <c r="H2673" t="s">
        <v>7530</v>
      </c>
      <c r="I2673" t="s">
        <v>853</v>
      </c>
      <c r="J2673">
        <v>468088110.90020621</v>
      </c>
      <c r="K2673">
        <v>8.0259999999999998</v>
      </c>
      <c r="L2673" s="1">
        <v>48506</v>
      </c>
      <c r="M2673" s="1">
        <v>44510</v>
      </c>
    </row>
    <row r="2674" spans="1:13" x14ac:dyDescent="0.4">
      <c r="A2674">
        <v>210001005</v>
      </c>
      <c r="B2674" t="s">
        <v>2018</v>
      </c>
      <c r="C2674" t="s">
        <v>7440</v>
      </c>
      <c r="D2674" t="s">
        <v>4433</v>
      </c>
      <c r="F2674" t="s">
        <v>7459</v>
      </c>
      <c r="G2674" t="s">
        <v>4433</v>
      </c>
      <c r="H2674" t="s">
        <v>7459</v>
      </c>
      <c r="I2674" t="s">
        <v>853</v>
      </c>
      <c r="J2674">
        <v>287313457.65411103</v>
      </c>
      <c r="K2674">
        <v>8.0259999999999998</v>
      </c>
      <c r="L2674" s="1">
        <v>49260</v>
      </c>
      <c r="M2674" s="1">
        <v>44652</v>
      </c>
    </row>
    <row r="2675" spans="1:13" x14ac:dyDescent="0.4">
      <c r="A2675">
        <v>210001005</v>
      </c>
      <c r="B2675" t="s">
        <v>2018</v>
      </c>
      <c r="C2675" t="s">
        <v>7440</v>
      </c>
      <c r="D2675" t="s">
        <v>4433</v>
      </c>
      <c r="F2675" t="s">
        <v>7460</v>
      </c>
      <c r="G2675" t="s">
        <v>4433</v>
      </c>
      <c r="H2675" t="s">
        <v>7460</v>
      </c>
      <c r="I2675" t="s">
        <v>853</v>
      </c>
      <c r="J2675">
        <v>1558952825.5996709</v>
      </c>
      <c r="K2675">
        <v>9.4651000000000014</v>
      </c>
      <c r="L2675" s="1">
        <v>48631</v>
      </c>
      <c r="M2675" s="1">
        <v>44695</v>
      </c>
    </row>
    <row r="2676" spans="1:13" x14ac:dyDescent="0.4">
      <c r="A2676">
        <v>210001030</v>
      </c>
      <c r="B2676" t="s">
        <v>2022</v>
      </c>
      <c r="C2676" t="s">
        <v>7531</v>
      </c>
      <c r="D2676" t="s">
        <v>595</v>
      </c>
      <c r="F2676" t="s">
        <v>7532</v>
      </c>
      <c r="G2676" t="s">
        <v>595</v>
      </c>
      <c r="H2676" t="s">
        <v>7532</v>
      </c>
      <c r="I2676" t="s">
        <v>733</v>
      </c>
      <c r="J2676">
        <v>368793810.10751832</v>
      </c>
      <c r="K2676">
        <v>10.26064</v>
      </c>
      <c r="L2676" s="1">
        <v>46843</v>
      </c>
      <c r="M2676" s="1">
        <v>44284</v>
      </c>
    </row>
    <row r="2677" spans="1:13" x14ac:dyDescent="0.4">
      <c r="A2677">
        <v>210001030</v>
      </c>
      <c r="B2677" t="s">
        <v>2022</v>
      </c>
      <c r="C2677" t="s">
        <v>7531</v>
      </c>
      <c r="D2677" t="s">
        <v>595</v>
      </c>
      <c r="F2677" t="s">
        <v>7533</v>
      </c>
      <c r="G2677" t="s">
        <v>595</v>
      </c>
      <c r="H2677" t="s">
        <v>7533</v>
      </c>
      <c r="I2677" t="s">
        <v>733</v>
      </c>
      <c r="J2677">
        <v>530330098.28887367</v>
      </c>
      <c r="K2677">
        <v>9.5106400000000004</v>
      </c>
      <c r="L2677" s="1">
        <v>46797</v>
      </c>
      <c r="M2677" s="1">
        <v>44697</v>
      </c>
    </row>
    <row r="2678" spans="1:13" x14ac:dyDescent="0.4">
      <c r="A2678">
        <v>210001030</v>
      </c>
      <c r="B2678" t="s">
        <v>2022</v>
      </c>
      <c r="C2678" t="s">
        <v>7531</v>
      </c>
      <c r="D2678" t="s">
        <v>595</v>
      </c>
      <c r="F2678" t="s">
        <v>7534</v>
      </c>
      <c r="G2678" t="s">
        <v>595</v>
      </c>
      <c r="H2678" t="s">
        <v>7534</v>
      </c>
      <c r="I2678" t="s">
        <v>733</v>
      </c>
      <c r="J2678">
        <v>123168168.2117532</v>
      </c>
      <c r="K2678">
        <v>10.26064</v>
      </c>
      <c r="L2678" s="1">
        <v>46762</v>
      </c>
      <c r="M2678" s="1">
        <v>45026</v>
      </c>
    </row>
    <row r="2679" spans="1:13" x14ac:dyDescent="0.4">
      <c r="A2679">
        <v>210001030</v>
      </c>
      <c r="B2679" t="s">
        <v>2022</v>
      </c>
      <c r="C2679" t="s">
        <v>7531</v>
      </c>
      <c r="D2679" t="s">
        <v>595</v>
      </c>
      <c r="F2679" t="s">
        <v>7535</v>
      </c>
      <c r="G2679" t="s">
        <v>595</v>
      </c>
      <c r="H2679" t="s">
        <v>7535</v>
      </c>
      <c r="I2679" t="s">
        <v>733</v>
      </c>
      <c r="J2679">
        <v>319632669.64771682</v>
      </c>
      <c r="K2679">
        <v>9.7606400000000004</v>
      </c>
      <c r="L2679" s="1">
        <v>46690</v>
      </c>
      <c r="M2679" s="1">
        <v>44407</v>
      </c>
    </row>
    <row r="2680" spans="1:13" x14ac:dyDescent="0.4">
      <c r="A2680">
        <v>210001030</v>
      </c>
      <c r="B2680" t="s">
        <v>2022</v>
      </c>
      <c r="C2680" t="s">
        <v>7531</v>
      </c>
      <c r="D2680" t="s">
        <v>595</v>
      </c>
      <c r="F2680" t="s">
        <v>7536</v>
      </c>
      <c r="G2680" t="s">
        <v>595</v>
      </c>
      <c r="H2680" t="s">
        <v>7536</v>
      </c>
      <c r="I2680" t="s">
        <v>733</v>
      </c>
      <c r="J2680">
        <v>485812450.01090509</v>
      </c>
      <c r="K2680">
        <v>9.7606400000000004</v>
      </c>
      <c r="L2680" s="1">
        <v>46595</v>
      </c>
      <c r="M2680" s="1">
        <v>44860</v>
      </c>
    </row>
    <row r="2681" spans="1:13" x14ac:dyDescent="0.4">
      <c r="A2681">
        <v>210001030</v>
      </c>
      <c r="B2681" t="s">
        <v>2022</v>
      </c>
      <c r="C2681" t="s">
        <v>7531</v>
      </c>
      <c r="D2681" t="s">
        <v>595</v>
      </c>
      <c r="F2681" t="s">
        <v>7537</v>
      </c>
      <c r="G2681" t="s">
        <v>595</v>
      </c>
      <c r="H2681" t="s">
        <v>7537</v>
      </c>
      <c r="I2681" t="s">
        <v>733</v>
      </c>
      <c r="J2681">
        <v>89907003.582626671</v>
      </c>
      <c r="K2681">
        <v>11.01064</v>
      </c>
      <c r="L2681" s="1">
        <v>46720</v>
      </c>
      <c r="M2681" s="1">
        <v>44985</v>
      </c>
    </row>
    <row r="2682" spans="1:13" x14ac:dyDescent="0.4">
      <c r="A2682">
        <v>210001030</v>
      </c>
      <c r="B2682" t="s">
        <v>2022</v>
      </c>
      <c r="C2682" t="s">
        <v>7531</v>
      </c>
      <c r="D2682" t="s">
        <v>595</v>
      </c>
      <c r="F2682" t="s">
        <v>7538</v>
      </c>
      <c r="G2682" t="s">
        <v>595</v>
      </c>
      <c r="H2682" t="s">
        <v>7538</v>
      </c>
      <c r="I2682" t="s">
        <v>733</v>
      </c>
      <c r="J2682">
        <v>492355728.37397403</v>
      </c>
      <c r="K2682">
        <v>10.51064</v>
      </c>
      <c r="L2682" s="1">
        <v>46378</v>
      </c>
      <c r="M2682" s="1">
        <v>45372</v>
      </c>
    </row>
    <row r="2683" spans="1:13" x14ac:dyDescent="0.4">
      <c r="A2683">
        <v>210001030</v>
      </c>
      <c r="B2683" t="s">
        <v>2022</v>
      </c>
      <c r="C2683" t="s">
        <v>7531</v>
      </c>
      <c r="D2683" t="s">
        <v>595</v>
      </c>
      <c r="F2683" t="s">
        <v>7539</v>
      </c>
      <c r="G2683" t="s">
        <v>595</v>
      </c>
      <c r="H2683" t="s">
        <v>7539</v>
      </c>
      <c r="I2683" t="s">
        <v>733</v>
      </c>
      <c r="J2683">
        <v>601654718.95471156</v>
      </c>
      <c r="K2683">
        <v>9.5106400000000004</v>
      </c>
      <c r="L2683" s="1">
        <v>46665</v>
      </c>
      <c r="M2683" s="1">
        <v>44565</v>
      </c>
    </row>
    <row r="2684" spans="1:13" x14ac:dyDescent="0.4">
      <c r="A2684">
        <v>210001030</v>
      </c>
      <c r="B2684" t="s">
        <v>2022</v>
      </c>
      <c r="C2684" t="s">
        <v>7531</v>
      </c>
      <c r="D2684" t="s">
        <v>595</v>
      </c>
      <c r="F2684" t="s">
        <v>7540</v>
      </c>
      <c r="G2684" t="s">
        <v>595</v>
      </c>
      <c r="H2684" t="s">
        <v>7540</v>
      </c>
      <c r="I2684" t="s">
        <v>733</v>
      </c>
      <c r="J2684">
        <v>712161976.63779497</v>
      </c>
      <c r="K2684">
        <v>10.26064</v>
      </c>
      <c r="L2684" s="1">
        <v>46486</v>
      </c>
      <c r="M2684" s="1">
        <v>44386</v>
      </c>
    </row>
    <row r="2685" spans="1:13" x14ac:dyDescent="0.4">
      <c r="A2685">
        <v>210001030</v>
      </c>
      <c r="B2685" t="s">
        <v>2022</v>
      </c>
      <c r="C2685" t="s">
        <v>7531</v>
      </c>
      <c r="D2685" t="s">
        <v>595</v>
      </c>
      <c r="F2685" t="s">
        <v>7541</v>
      </c>
      <c r="G2685" t="s">
        <v>595</v>
      </c>
      <c r="H2685" t="s">
        <v>7541</v>
      </c>
      <c r="I2685" t="s">
        <v>733</v>
      </c>
      <c r="J2685">
        <v>70858794.181578651</v>
      </c>
      <c r="K2685">
        <v>10.51064</v>
      </c>
      <c r="L2685" s="1">
        <v>46127</v>
      </c>
      <c r="M2685" s="1">
        <v>44392</v>
      </c>
    </row>
    <row r="2686" spans="1:13" x14ac:dyDescent="0.4">
      <c r="A2686">
        <v>210001030</v>
      </c>
      <c r="B2686" t="s">
        <v>2022</v>
      </c>
      <c r="C2686" t="s">
        <v>7531</v>
      </c>
      <c r="D2686" t="s">
        <v>595</v>
      </c>
      <c r="F2686" t="s">
        <v>7542</v>
      </c>
      <c r="G2686" t="s">
        <v>595</v>
      </c>
      <c r="H2686" t="s">
        <v>7542</v>
      </c>
      <c r="I2686" t="s">
        <v>733</v>
      </c>
      <c r="J2686">
        <v>513069308.31427199</v>
      </c>
      <c r="K2686">
        <v>9.7606400000000004</v>
      </c>
      <c r="L2686" s="1">
        <v>46597</v>
      </c>
      <c r="M2686" s="1">
        <v>44862</v>
      </c>
    </row>
    <row r="2687" spans="1:13" x14ac:dyDescent="0.4">
      <c r="A2687">
        <v>210001030</v>
      </c>
      <c r="B2687" t="s">
        <v>2022</v>
      </c>
      <c r="C2687" t="s">
        <v>7531</v>
      </c>
      <c r="D2687" t="s">
        <v>595</v>
      </c>
      <c r="F2687" t="s">
        <v>7543</v>
      </c>
      <c r="G2687" t="s">
        <v>595</v>
      </c>
      <c r="H2687" t="s">
        <v>7543</v>
      </c>
      <c r="I2687" t="s">
        <v>733</v>
      </c>
      <c r="J2687">
        <v>303144582.11302471</v>
      </c>
      <c r="K2687">
        <v>10.01064</v>
      </c>
      <c r="L2687" s="1">
        <v>47117</v>
      </c>
      <c r="M2687" s="1">
        <v>44656</v>
      </c>
    </row>
    <row r="2688" spans="1:13" x14ac:dyDescent="0.4">
      <c r="A2688">
        <v>210001030</v>
      </c>
      <c r="B2688" t="s">
        <v>2022</v>
      </c>
      <c r="C2688" t="s">
        <v>7531</v>
      </c>
      <c r="D2688" t="s">
        <v>595</v>
      </c>
      <c r="F2688" t="s">
        <v>7544</v>
      </c>
      <c r="G2688" t="s">
        <v>595</v>
      </c>
      <c r="H2688" t="s">
        <v>7544</v>
      </c>
      <c r="I2688" t="s">
        <v>733</v>
      </c>
      <c r="J2688">
        <v>387182091.46585399</v>
      </c>
      <c r="K2688">
        <v>9.5106400000000004</v>
      </c>
      <c r="L2688" s="1">
        <v>46267</v>
      </c>
      <c r="M2688" s="1">
        <v>44532</v>
      </c>
    </row>
    <row r="2689" spans="1:13" x14ac:dyDescent="0.4">
      <c r="A2689">
        <v>210001030</v>
      </c>
      <c r="B2689" t="s">
        <v>2022</v>
      </c>
      <c r="C2689" t="s">
        <v>7531</v>
      </c>
      <c r="D2689" t="s">
        <v>595</v>
      </c>
      <c r="F2689" t="s">
        <v>7545</v>
      </c>
      <c r="G2689" t="s">
        <v>595</v>
      </c>
      <c r="H2689" t="s">
        <v>7545</v>
      </c>
      <c r="I2689" t="s">
        <v>733</v>
      </c>
      <c r="J2689">
        <v>340840113.36696893</v>
      </c>
      <c r="K2689">
        <v>9.2606400000000004</v>
      </c>
      <c r="L2689" s="1">
        <v>46145</v>
      </c>
      <c r="M2689" s="1">
        <v>44410</v>
      </c>
    </row>
    <row r="2690" spans="1:13" x14ac:dyDescent="0.4">
      <c r="A2690">
        <v>210001030</v>
      </c>
      <c r="B2690" t="s">
        <v>2022</v>
      </c>
      <c r="C2690" t="s">
        <v>7531</v>
      </c>
      <c r="D2690" t="s">
        <v>595</v>
      </c>
      <c r="F2690" t="s">
        <v>7546</v>
      </c>
      <c r="G2690" t="s">
        <v>595</v>
      </c>
      <c r="H2690" t="s">
        <v>7546</v>
      </c>
      <c r="I2690" t="s">
        <v>733</v>
      </c>
      <c r="J2690">
        <v>732890763.14043295</v>
      </c>
      <c r="K2690">
        <v>9.5106400000000004</v>
      </c>
      <c r="L2690" s="1">
        <v>46009</v>
      </c>
      <c r="M2690" s="1">
        <v>44274</v>
      </c>
    </row>
    <row r="2691" spans="1:13" x14ac:dyDescent="0.4">
      <c r="A2691">
        <v>210001030</v>
      </c>
      <c r="B2691" t="s">
        <v>2022</v>
      </c>
      <c r="C2691" t="s">
        <v>7531</v>
      </c>
      <c r="D2691" t="s">
        <v>595</v>
      </c>
      <c r="F2691" t="s">
        <v>7547</v>
      </c>
      <c r="G2691" t="s">
        <v>595</v>
      </c>
      <c r="H2691" t="s">
        <v>7547</v>
      </c>
      <c r="I2691" t="s">
        <v>733</v>
      </c>
      <c r="J2691">
        <v>285581767.87768888</v>
      </c>
      <c r="K2691">
        <v>10.01064</v>
      </c>
      <c r="L2691" s="1">
        <v>46387</v>
      </c>
      <c r="M2691" s="1">
        <v>44656</v>
      </c>
    </row>
    <row r="2692" spans="1:13" x14ac:dyDescent="0.4">
      <c r="A2692">
        <v>210001030</v>
      </c>
      <c r="B2692" t="s">
        <v>2022</v>
      </c>
      <c r="C2692" t="s">
        <v>7531</v>
      </c>
      <c r="D2692" t="s">
        <v>595</v>
      </c>
      <c r="F2692" t="s">
        <v>7548</v>
      </c>
      <c r="G2692" t="s">
        <v>595</v>
      </c>
      <c r="H2692" t="s">
        <v>7548</v>
      </c>
      <c r="I2692" t="s">
        <v>733</v>
      </c>
      <c r="J2692">
        <v>220933607.1012505</v>
      </c>
      <c r="K2692">
        <v>10.51064</v>
      </c>
      <c r="L2692" s="1">
        <v>46639</v>
      </c>
      <c r="M2692" s="1">
        <v>44904</v>
      </c>
    </row>
    <row r="2693" spans="1:13" x14ac:dyDescent="0.4">
      <c r="A2693">
        <v>210001030</v>
      </c>
      <c r="B2693" t="s">
        <v>2022</v>
      </c>
      <c r="C2693" t="s">
        <v>7531</v>
      </c>
      <c r="D2693" t="s">
        <v>595</v>
      </c>
      <c r="F2693" t="s">
        <v>7549</v>
      </c>
      <c r="G2693" t="s">
        <v>595</v>
      </c>
      <c r="H2693" t="s">
        <v>7549</v>
      </c>
      <c r="I2693" t="s">
        <v>733</v>
      </c>
      <c r="J2693">
        <v>233745339.0686703</v>
      </c>
      <c r="K2693">
        <v>10.01064</v>
      </c>
      <c r="L2693" s="1">
        <v>46338</v>
      </c>
      <c r="M2693" s="1">
        <v>44603</v>
      </c>
    </row>
    <row r="2694" spans="1:13" x14ac:dyDescent="0.4">
      <c r="A2694">
        <v>210001030</v>
      </c>
      <c r="B2694" t="s">
        <v>2022</v>
      </c>
      <c r="C2694" t="s">
        <v>7531</v>
      </c>
      <c r="D2694" t="s">
        <v>595</v>
      </c>
      <c r="F2694" t="s">
        <v>7550</v>
      </c>
      <c r="G2694" t="s">
        <v>595</v>
      </c>
      <c r="H2694" t="s">
        <v>7550</v>
      </c>
      <c r="I2694" t="s">
        <v>733</v>
      </c>
      <c r="J2694">
        <v>179309120.78560609</v>
      </c>
      <c r="K2694">
        <v>10.01064</v>
      </c>
      <c r="L2694" s="1">
        <v>46331</v>
      </c>
      <c r="M2694" s="1">
        <v>45215</v>
      </c>
    </row>
    <row r="2695" spans="1:13" x14ac:dyDescent="0.4">
      <c r="A2695">
        <v>210001030</v>
      </c>
      <c r="B2695" t="s">
        <v>2022</v>
      </c>
      <c r="C2695" t="s">
        <v>7531</v>
      </c>
      <c r="D2695" t="s">
        <v>595</v>
      </c>
      <c r="F2695" t="s">
        <v>7551</v>
      </c>
      <c r="G2695" t="s">
        <v>595</v>
      </c>
      <c r="H2695" t="s">
        <v>7551</v>
      </c>
      <c r="I2695" t="s">
        <v>733</v>
      </c>
      <c r="J2695">
        <v>599721407.31151557</v>
      </c>
      <c r="K2695">
        <v>9.7606400000000004</v>
      </c>
      <c r="L2695" s="1">
        <v>46934</v>
      </c>
      <c r="M2695" s="1">
        <v>44651</v>
      </c>
    </row>
    <row r="2696" spans="1:13" x14ac:dyDescent="0.4">
      <c r="A2696">
        <v>210001030</v>
      </c>
      <c r="B2696" t="s">
        <v>2022</v>
      </c>
      <c r="C2696" t="s">
        <v>7531</v>
      </c>
      <c r="D2696" t="s">
        <v>595</v>
      </c>
      <c r="F2696" t="s">
        <v>7552</v>
      </c>
      <c r="G2696" t="s">
        <v>595</v>
      </c>
      <c r="H2696" t="s">
        <v>7552</v>
      </c>
      <c r="I2696" t="s">
        <v>733</v>
      </c>
      <c r="J2696">
        <v>713656630.03782701</v>
      </c>
      <c r="K2696">
        <v>10.51064</v>
      </c>
      <c r="L2696" s="1">
        <v>46030</v>
      </c>
      <c r="M2696" s="1">
        <v>44295</v>
      </c>
    </row>
    <row r="2697" spans="1:13" x14ac:dyDescent="0.4">
      <c r="A2697">
        <v>210001030</v>
      </c>
      <c r="B2697" t="s">
        <v>2022</v>
      </c>
      <c r="C2697" t="s">
        <v>7531</v>
      </c>
      <c r="D2697" t="s">
        <v>595</v>
      </c>
      <c r="F2697" t="s">
        <v>7553</v>
      </c>
      <c r="G2697" t="s">
        <v>595</v>
      </c>
      <c r="H2697" t="s">
        <v>7553</v>
      </c>
      <c r="I2697" t="s">
        <v>733</v>
      </c>
      <c r="J2697">
        <v>288856330.58054149</v>
      </c>
      <c r="K2697">
        <v>9.7606400000000004</v>
      </c>
      <c r="L2697" s="1">
        <v>46735</v>
      </c>
      <c r="M2697" s="1">
        <v>44635</v>
      </c>
    </row>
    <row r="2698" spans="1:13" x14ac:dyDescent="0.4">
      <c r="A2698">
        <v>210001030</v>
      </c>
      <c r="B2698" t="s">
        <v>2022</v>
      </c>
      <c r="C2698" t="s">
        <v>7531</v>
      </c>
      <c r="D2698" t="s">
        <v>595</v>
      </c>
      <c r="F2698" t="s">
        <v>7554</v>
      </c>
      <c r="G2698" t="s">
        <v>595</v>
      </c>
      <c r="H2698" t="s">
        <v>7554</v>
      </c>
      <c r="I2698" t="s">
        <v>733</v>
      </c>
      <c r="J2698">
        <v>123982507.69736619</v>
      </c>
      <c r="K2698">
        <v>9.7606400000000004</v>
      </c>
      <c r="L2698" s="1">
        <v>46846</v>
      </c>
      <c r="M2698" s="1">
        <v>45112</v>
      </c>
    </row>
    <row r="2699" spans="1:13" x14ac:dyDescent="0.4">
      <c r="A2699">
        <v>210001030</v>
      </c>
      <c r="B2699" t="s">
        <v>2022</v>
      </c>
      <c r="C2699" t="s">
        <v>7531</v>
      </c>
      <c r="D2699" t="s">
        <v>595</v>
      </c>
      <c r="F2699" t="s">
        <v>7555</v>
      </c>
      <c r="G2699" t="s">
        <v>595</v>
      </c>
      <c r="H2699" t="s">
        <v>7555</v>
      </c>
      <c r="I2699" t="s">
        <v>733</v>
      </c>
      <c r="J2699">
        <v>417536024.21739858</v>
      </c>
      <c r="K2699">
        <v>10.01064</v>
      </c>
      <c r="L2699" s="1">
        <v>46984</v>
      </c>
      <c r="M2699" s="1">
        <v>44883</v>
      </c>
    </row>
    <row r="2700" spans="1:13" x14ac:dyDescent="0.4">
      <c r="A2700">
        <v>210001030</v>
      </c>
      <c r="B2700" t="s">
        <v>2022</v>
      </c>
      <c r="C2700" t="s">
        <v>7531</v>
      </c>
      <c r="D2700" t="s">
        <v>595</v>
      </c>
      <c r="F2700" t="s">
        <v>7556</v>
      </c>
      <c r="G2700" t="s">
        <v>595</v>
      </c>
      <c r="H2700" t="s">
        <v>7556</v>
      </c>
      <c r="I2700" t="s">
        <v>733</v>
      </c>
      <c r="J2700">
        <v>289706553.85198379</v>
      </c>
      <c r="K2700">
        <v>9.5106400000000004</v>
      </c>
      <c r="L2700" s="1">
        <v>46370</v>
      </c>
      <c r="M2700" s="1">
        <v>44390</v>
      </c>
    </row>
    <row r="2701" spans="1:13" x14ac:dyDescent="0.4">
      <c r="A2701">
        <v>210001030</v>
      </c>
      <c r="B2701" t="s">
        <v>2022</v>
      </c>
      <c r="C2701" t="s">
        <v>7531</v>
      </c>
      <c r="D2701" t="s">
        <v>595</v>
      </c>
      <c r="F2701" t="s">
        <v>7557</v>
      </c>
      <c r="G2701" t="s">
        <v>595</v>
      </c>
      <c r="H2701" t="s">
        <v>7557</v>
      </c>
      <c r="I2701" t="s">
        <v>733</v>
      </c>
      <c r="J2701">
        <v>268967908.90534538</v>
      </c>
      <c r="K2701">
        <v>10.01064</v>
      </c>
      <c r="L2701" s="1">
        <v>47025</v>
      </c>
      <c r="M2701" s="1">
        <v>45288</v>
      </c>
    </row>
    <row r="2702" spans="1:13" x14ac:dyDescent="0.4">
      <c r="A2702">
        <v>210001030</v>
      </c>
      <c r="B2702" t="s">
        <v>2022</v>
      </c>
      <c r="C2702" t="s">
        <v>7531</v>
      </c>
      <c r="D2702" t="s">
        <v>595</v>
      </c>
      <c r="F2702" t="s">
        <v>7558</v>
      </c>
      <c r="G2702" t="s">
        <v>595</v>
      </c>
      <c r="H2702" t="s">
        <v>7558</v>
      </c>
      <c r="I2702" t="s">
        <v>733</v>
      </c>
      <c r="J2702">
        <v>501113071.45998722</v>
      </c>
      <c r="K2702">
        <v>9.7606400000000004</v>
      </c>
      <c r="L2702" s="1">
        <v>46370</v>
      </c>
      <c r="M2702" s="1">
        <v>44270</v>
      </c>
    </row>
    <row r="2703" spans="1:13" x14ac:dyDescent="0.4">
      <c r="A2703">
        <v>210001030</v>
      </c>
      <c r="B2703" t="s">
        <v>2022</v>
      </c>
      <c r="C2703" t="s">
        <v>7531</v>
      </c>
      <c r="D2703" t="s">
        <v>595</v>
      </c>
      <c r="F2703" t="s">
        <v>7559</v>
      </c>
      <c r="G2703" t="s">
        <v>595</v>
      </c>
      <c r="H2703" t="s">
        <v>7559</v>
      </c>
      <c r="I2703" t="s">
        <v>733</v>
      </c>
      <c r="J2703">
        <v>214380562.82650709</v>
      </c>
      <c r="K2703">
        <v>10.01064</v>
      </c>
      <c r="L2703" s="1">
        <v>46874</v>
      </c>
      <c r="M2703" s="1">
        <v>45138</v>
      </c>
    </row>
    <row r="2704" spans="1:13" x14ac:dyDescent="0.4">
      <c r="A2704">
        <v>210001030</v>
      </c>
      <c r="B2704" t="s">
        <v>2022</v>
      </c>
      <c r="C2704" t="s">
        <v>7531</v>
      </c>
      <c r="D2704" t="s">
        <v>595</v>
      </c>
      <c r="F2704" t="s">
        <v>7560</v>
      </c>
      <c r="G2704" t="s">
        <v>595</v>
      </c>
      <c r="H2704" t="s">
        <v>7560</v>
      </c>
      <c r="I2704" t="s">
        <v>733</v>
      </c>
      <c r="J2704">
        <v>262945293.68346021</v>
      </c>
      <c r="K2704">
        <v>10.76064</v>
      </c>
      <c r="L2704" s="1">
        <v>46706</v>
      </c>
      <c r="M2704" s="1">
        <v>44971</v>
      </c>
    </row>
    <row r="2705" spans="1:13" x14ac:dyDescent="0.4">
      <c r="A2705">
        <v>210001030</v>
      </c>
      <c r="B2705" t="s">
        <v>2022</v>
      </c>
      <c r="C2705" t="s">
        <v>7531</v>
      </c>
      <c r="D2705" t="s">
        <v>595</v>
      </c>
      <c r="F2705" t="s">
        <v>7561</v>
      </c>
      <c r="G2705" t="s">
        <v>595</v>
      </c>
      <c r="H2705" t="s">
        <v>7561</v>
      </c>
      <c r="I2705" t="s">
        <v>733</v>
      </c>
      <c r="J2705">
        <v>23212611.7151221</v>
      </c>
      <c r="K2705">
        <v>8.8578399999999995</v>
      </c>
      <c r="L2705" s="1">
        <v>46387</v>
      </c>
      <c r="M2705" s="1">
        <v>44365</v>
      </c>
    </row>
    <row r="2706" spans="1:13" x14ac:dyDescent="0.4">
      <c r="A2706">
        <v>210001030</v>
      </c>
      <c r="B2706" t="s">
        <v>2022</v>
      </c>
      <c r="C2706" t="s">
        <v>7531</v>
      </c>
      <c r="D2706" t="s">
        <v>595</v>
      </c>
      <c r="F2706" t="s">
        <v>7562</v>
      </c>
      <c r="G2706" t="s">
        <v>595</v>
      </c>
      <c r="H2706" t="s">
        <v>7562</v>
      </c>
      <c r="I2706" t="s">
        <v>733</v>
      </c>
      <c r="J2706">
        <v>133911688.9094363</v>
      </c>
      <c r="K2706">
        <v>10.01064</v>
      </c>
      <c r="L2706" s="1">
        <v>46524</v>
      </c>
      <c r="M2706" s="1">
        <v>44789</v>
      </c>
    </row>
    <row r="2707" spans="1:13" x14ac:dyDescent="0.4">
      <c r="A2707">
        <v>210001030</v>
      </c>
      <c r="B2707" t="s">
        <v>2022</v>
      </c>
      <c r="C2707" t="s">
        <v>7531</v>
      </c>
      <c r="D2707" t="s">
        <v>595</v>
      </c>
      <c r="F2707" t="s">
        <v>7563</v>
      </c>
      <c r="G2707" t="s">
        <v>595</v>
      </c>
      <c r="H2707" t="s">
        <v>7563</v>
      </c>
      <c r="I2707" t="s">
        <v>733</v>
      </c>
      <c r="J2707">
        <v>291383702.25577462</v>
      </c>
      <c r="K2707">
        <v>9.5106400000000004</v>
      </c>
      <c r="L2707" s="1">
        <v>46295</v>
      </c>
      <c r="M2707" s="1">
        <v>44533</v>
      </c>
    </row>
    <row r="2708" spans="1:13" x14ac:dyDescent="0.4">
      <c r="A2708">
        <v>210001030</v>
      </c>
      <c r="B2708" t="s">
        <v>2022</v>
      </c>
      <c r="C2708" t="s">
        <v>7531</v>
      </c>
      <c r="D2708" t="s">
        <v>595</v>
      </c>
      <c r="F2708" t="s">
        <v>7564</v>
      </c>
      <c r="G2708" t="s">
        <v>595</v>
      </c>
      <c r="H2708" t="s">
        <v>7564</v>
      </c>
      <c r="I2708" t="s">
        <v>733</v>
      </c>
      <c r="J2708">
        <v>541188830.4851439</v>
      </c>
      <c r="K2708">
        <v>9.7606400000000004</v>
      </c>
      <c r="L2708" s="1">
        <v>46303</v>
      </c>
      <c r="M2708" s="1">
        <v>44568</v>
      </c>
    </row>
    <row r="2709" spans="1:13" x14ac:dyDescent="0.4">
      <c r="A2709">
        <v>210001030</v>
      </c>
      <c r="B2709" t="s">
        <v>2022</v>
      </c>
      <c r="C2709" t="s">
        <v>7531</v>
      </c>
      <c r="D2709" t="s">
        <v>595</v>
      </c>
      <c r="F2709" t="s">
        <v>7565</v>
      </c>
      <c r="G2709" t="s">
        <v>595</v>
      </c>
      <c r="H2709" t="s">
        <v>7565</v>
      </c>
      <c r="I2709" t="s">
        <v>733</v>
      </c>
      <c r="J2709">
        <v>133445741.1328042</v>
      </c>
      <c r="K2709">
        <v>10.51064</v>
      </c>
      <c r="L2709" s="1">
        <v>46504</v>
      </c>
      <c r="M2709" s="1">
        <v>44923</v>
      </c>
    </row>
    <row r="2710" spans="1:13" x14ac:dyDescent="0.4">
      <c r="A2710">
        <v>210001030</v>
      </c>
      <c r="B2710" t="s">
        <v>2022</v>
      </c>
      <c r="C2710" t="s">
        <v>7531</v>
      </c>
      <c r="D2710" t="s">
        <v>595</v>
      </c>
      <c r="F2710" t="s">
        <v>7566</v>
      </c>
      <c r="G2710" t="s">
        <v>595</v>
      </c>
      <c r="H2710" t="s">
        <v>7566</v>
      </c>
      <c r="I2710" t="s">
        <v>733</v>
      </c>
      <c r="J2710">
        <v>475572151.3614431</v>
      </c>
      <c r="K2710">
        <v>9.5106400000000004</v>
      </c>
      <c r="L2710" s="1">
        <v>46356</v>
      </c>
      <c r="M2710" s="1">
        <v>44285</v>
      </c>
    </row>
    <row r="2711" spans="1:13" x14ac:dyDescent="0.4">
      <c r="A2711">
        <v>210001030</v>
      </c>
      <c r="B2711" t="s">
        <v>2022</v>
      </c>
      <c r="C2711" t="s">
        <v>7531</v>
      </c>
      <c r="D2711" t="s">
        <v>595</v>
      </c>
      <c r="F2711" t="s">
        <v>7567</v>
      </c>
      <c r="G2711" t="s">
        <v>595</v>
      </c>
      <c r="H2711" t="s">
        <v>7567</v>
      </c>
      <c r="I2711" t="s">
        <v>733</v>
      </c>
      <c r="J2711">
        <v>245928595.23106679</v>
      </c>
      <c r="K2711">
        <v>10.26064</v>
      </c>
      <c r="L2711" s="1">
        <v>46868</v>
      </c>
      <c r="M2711" s="1">
        <v>45131</v>
      </c>
    </row>
    <row r="2712" spans="1:13" x14ac:dyDescent="0.4">
      <c r="A2712">
        <v>210001030</v>
      </c>
      <c r="B2712" t="s">
        <v>2022</v>
      </c>
      <c r="C2712" t="s">
        <v>7531</v>
      </c>
      <c r="D2712" t="s">
        <v>595</v>
      </c>
      <c r="F2712" t="s">
        <v>7568</v>
      </c>
      <c r="G2712" t="s">
        <v>595</v>
      </c>
      <c r="H2712" t="s">
        <v>7568</v>
      </c>
      <c r="I2712" t="s">
        <v>733</v>
      </c>
      <c r="J2712">
        <v>299255981.14883602</v>
      </c>
      <c r="K2712">
        <v>9.2606400000000004</v>
      </c>
      <c r="L2712" s="1">
        <v>46183</v>
      </c>
      <c r="M2712" s="1">
        <v>44510</v>
      </c>
    </row>
    <row r="2713" spans="1:13" x14ac:dyDescent="0.4">
      <c r="A2713">
        <v>210001030</v>
      </c>
      <c r="B2713" t="s">
        <v>2022</v>
      </c>
      <c r="C2713" t="s">
        <v>7531</v>
      </c>
      <c r="D2713" t="s">
        <v>595</v>
      </c>
      <c r="F2713" t="s">
        <v>7569</v>
      </c>
      <c r="G2713" t="s">
        <v>595</v>
      </c>
      <c r="H2713" t="s">
        <v>7569</v>
      </c>
      <c r="I2713" t="s">
        <v>733</v>
      </c>
      <c r="J2713">
        <v>378773538.97817159</v>
      </c>
      <c r="K2713">
        <v>10.51064</v>
      </c>
      <c r="L2713" s="1">
        <v>46656</v>
      </c>
      <c r="M2713" s="1">
        <v>44922</v>
      </c>
    </row>
    <row r="2714" spans="1:13" x14ac:dyDescent="0.4">
      <c r="A2714">
        <v>210001030</v>
      </c>
      <c r="B2714" t="s">
        <v>2022</v>
      </c>
      <c r="C2714" t="s">
        <v>7531</v>
      </c>
      <c r="D2714" t="s">
        <v>595</v>
      </c>
      <c r="F2714" t="s">
        <v>7570</v>
      </c>
      <c r="G2714" t="s">
        <v>595</v>
      </c>
      <c r="H2714" t="s">
        <v>7570</v>
      </c>
      <c r="I2714" t="s">
        <v>733</v>
      </c>
      <c r="J2714">
        <v>267603427.23018411</v>
      </c>
      <c r="K2714">
        <v>10.26064</v>
      </c>
      <c r="L2714" s="1">
        <v>46962</v>
      </c>
      <c r="M2714" s="1">
        <v>45225</v>
      </c>
    </row>
    <row r="2715" spans="1:13" x14ac:dyDescent="0.4">
      <c r="A2715">
        <v>210001030</v>
      </c>
      <c r="B2715" t="s">
        <v>2022</v>
      </c>
      <c r="C2715" t="s">
        <v>7531</v>
      </c>
      <c r="D2715" t="s">
        <v>595</v>
      </c>
      <c r="F2715" t="s">
        <v>7571</v>
      </c>
      <c r="G2715" t="s">
        <v>595</v>
      </c>
      <c r="H2715" t="s">
        <v>7571</v>
      </c>
      <c r="I2715" t="s">
        <v>733</v>
      </c>
      <c r="J2715">
        <v>525574199.33827251</v>
      </c>
      <c r="K2715">
        <v>9.2606400000000004</v>
      </c>
      <c r="L2715" s="1">
        <v>47151</v>
      </c>
      <c r="M2715" s="1">
        <v>44866</v>
      </c>
    </row>
    <row r="2716" spans="1:13" x14ac:dyDescent="0.4">
      <c r="A2716">
        <v>210001030</v>
      </c>
      <c r="B2716" t="s">
        <v>2022</v>
      </c>
      <c r="C2716" t="s">
        <v>7531</v>
      </c>
      <c r="D2716" t="s">
        <v>595</v>
      </c>
      <c r="F2716" t="s">
        <v>7572</v>
      </c>
      <c r="G2716" t="s">
        <v>595</v>
      </c>
      <c r="H2716" t="s">
        <v>7572</v>
      </c>
      <c r="I2716" t="s">
        <v>733</v>
      </c>
      <c r="J2716">
        <v>68060786.711022124</v>
      </c>
      <c r="K2716">
        <v>10.51064</v>
      </c>
      <c r="L2716" s="1">
        <v>46629</v>
      </c>
      <c r="M2716" s="1">
        <v>44894</v>
      </c>
    </row>
    <row r="2717" spans="1:13" x14ac:dyDescent="0.4">
      <c r="A2717">
        <v>210001030</v>
      </c>
      <c r="B2717" t="s">
        <v>2022</v>
      </c>
      <c r="C2717" t="s">
        <v>7531</v>
      </c>
      <c r="D2717" t="s">
        <v>595</v>
      </c>
      <c r="F2717" t="s">
        <v>7573</v>
      </c>
      <c r="G2717" t="s">
        <v>595</v>
      </c>
      <c r="H2717" t="s">
        <v>7573</v>
      </c>
      <c r="I2717" t="s">
        <v>733</v>
      </c>
      <c r="J2717">
        <v>288392384.75328088</v>
      </c>
      <c r="K2717">
        <v>9.5106400000000004</v>
      </c>
      <c r="L2717" s="1">
        <v>46161</v>
      </c>
      <c r="M2717" s="1">
        <v>44407</v>
      </c>
    </row>
    <row r="2718" spans="1:13" x14ac:dyDescent="0.4">
      <c r="A2718">
        <v>210001030</v>
      </c>
      <c r="B2718" t="s">
        <v>2022</v>
      </c>
      <c r="C2718" t="s">
        <v>7531</v>
      </c>
      <c r="D2718" t="s">
        <v>595</v>
      </c>
      <c r="F2718" t="s">
        <v>7574</v>
      </c>
      <c r="G2718" t="s">
        <v>595</v>
      </c>
      <c r="H2718" t="s">
        <v>7574</v>
      </c>
      <c r="I2718" t="s">
        <v>733</v>
      </c>
      <c r="J2718">
        <v>85957202.488464579</v>
      </c>
      <c r="K2718">
        <v>10.51064</v>
      </c>
      <c r="L2718" s="1">
        <v>46324</v>
      </c>
      <c r="M2718" s="1">
        <v>44593</v>
      </c>
    </row>
    <row r="2719" spans="1:13" x14ac:dyDescent="0.4">
      <c r="A2719">
        <v>210001030</v>
      </c>
      <c r="B2719" t="s">
        <v>2022</v>
      </c>
      <c r="C2719" t="s">
        <v>7531</v>
      </c>
      <c r="D2719" t="s">
        <v>595</v>
      </c>
      <c r="F2719" t="s">
        <v>7575</v>
      </c>
      <c r="G2719" t="s">
        <v>595</v>
      </c>
      <c r="H2719" t="s">
        <v>7575</v>
      </c>
      <c r="I2719" t="s">
        <v>733</v>
      </c>
      <c r="J2719">
        <v>346918996.99595368</v>
      </c>
      <c r="K2719">
        <v>9.5106400000000004</v>
      </c>
      <c r="L2719" s="1">
        <v>46225</v>
      </c>
      <c r="M2719" s="1">
        <v>44490</v>
      </c>
    </row>
    <row r="2720" spans="1:13" x14ac:dyDescent="0.4">
      <c r="A2720">
        <v>210001030</v>
      </c>
      <c r="B2720" t="s">
        <v>2022</v>
      </c>
      <c r="C2720" t="s">
        <v>7531</v>
      </c>
      <c r="D2720" t="s">
        <v>595</v>
      </c>
      <c r="F2720" t="s">
        <v>7576</v>
      </c>
      <c r="G2720" t="s">
        <v>595</v>
      </c>
      <c r="H2720" t="s">
        <v>7576</v>
      </c>
      <c r="I2720" t="s">
        <v>733</v>
      </c>
      <c r="J2720">
        <v>471206748.82890201</v>
      </c>
      <c r="K2720">
        <v>9.5106400000000004</v>
      </c>
      <c r="L2720" s="1">
        <v>46349</v>
      </c>
      <c r="M2720" s="1">
        <v>44614</v>
      </c>
    </row>
    <row r="2721" spans="1:13" x14ac:dyDescent="0.4">
      <c r="A2721">
        <v>210001030</v>
      </c>
      <c r="B2721" t="s">
        <v>2022</v>
      </c>
      <c r="C2721" t="s">
        <v>7531</v>
      </c>
      <c r="D2721" t="s">
        <v>595</v>
      </c>
      <c r="F2721" t="s">
        <v>7577</v>
      </c>
      <c r="G2721" t="s">
        <v>595</v>
      </c>
      <c r="H2721" t="s">
        <v>7577</v>
      </c>
      <c r="I2721" t="s">
        <v>733</v>
      </c>
      <c r="J2721">
        <v>309583971.68303949</v>
      </c>
      <c r="K2721">
        <v>10.01064</v>
      </c>
      <c r="L2721" s="1">
        <v>46925</v>
      </c>
      <c r="M2721" s="1">
        <v>44824</v>
      </c>
    </row>
    <row r="2722" spans="1:13" x14ac:dyDescent="0.4">
      <c r="A2722">
        <v>210001030</v>
      </c>
      <c r="B2722" t="s">
        <v>2022</v>
      </c>
      <c r="C2722" t="s">
        <v>7531</v>
      </c>
      <c r="D2722" t="s">
        <v>595</v>
      </c>
      <c r="F2722" t="s">
        <v>7578</v>
      </c>
      <c r="G2722" t="s">
        <v>595</v>
      </c>
      <c r="H2722" t="s">
        <v>7578</v>
      </c>
      <c r="I2722" t="s">
        <v>733</v>
      </c>
      <c r="J2722">
        <v>378790428.62849033</v>
      </c>
      <c r="K2722">
        <v>9.5106400000000004</v>
      </c>
      <c r="L2722" s="1">
        <v>46682</v>
      </c>
      <c r="M2722" s="1">
        <v>44582</v>
      </c>
    </row>
    <row r="2723" spans="1:13" x14ac:dyDescent="0.4">
      <c r="A2723">
        <v>210001030</v>
      </c>
      <c r="B2723" t="s">
        <v>2022</v>
      </c>
      <c r="C2723" t="s">
        <v>7531</v>
      </c>
      <c r="D2723" t="s">
        <v>595</v>
      </c>
      <c r="F2723" t="s">
        <v>7579</v>
      </c>
      <c r="G2723" t="s">
        <v>595</v>
      </c>
      <c r="H2723" t="s">
        <v>7579</v>
      </c>
      <c r="I2723" t="s">
        <v>733</v>
      </c>
      <c r="J2723">
        <v>56204986.193692379</v>
      </c>
      <c r="K2723">
        <v>11.01064</v>
      </c>
      <c r="L2723" s="1">
        <v>46112</v>
      </c>
      <c r="M2723" s="1">
        <v>45279</v>
      </c>
    </row>
    <row r="2724" spans="1:13" x14ac:dyDescent="0.4">
      <c r="A2724">
        <v>210001030</v>
      </c>
      <c r="B2724" t="s">
        <v>2022</v>
      </c>
      <c r="C2724" t="s">
        <v>7531</v>
      </c>
      <c r="D2724" t="s">
        <v>595</v>
      </c>
      <c r="F2724" t="s">
        <v>7580</v>
      </c>
      <c r="G2724" t="s">
        <v>595</v>
      </c>
      <c r="H2724" t="s">
        <v>7580</v>
      </c>
      <c r="I2724" t="s">
        <v>733</v>
      </c>
      <c r="J2724">
        <v>423862135.46417189</v>
      </c>
      <c r="K2724">
        <v>9.7606400000000004</v>
      </c>
      <c r="L2724" s="1">
        <v>46561</v>
      </c>
      <c r="M2724" s="1">
        <v>44461</v>
      </c>
    </row>
    <row r="2725" spans="1:13" x14ac:dyDescent="0.4">
      <c r="A2725">
        <v>210001030</v>
      </c>
      <c r="B2725" t="s">
        <v>2022</v>
      </c>
      <c r="C2725" t="s">
        <v>7531</v>
      </c>
      <c r="D2725" t="s">
        <v>595</v>
      </c>
      <c r="F2725" t="s">
        <v>7581</v>
      </c>
      <c r="G2725" t="s">
        <v>595</v>
      </c>
      <c r="H2725" t="s">
        <v>7581</v>
      </c>
      <c r="I2725" t="s">
        <v>733</v>
      </c>
      <c r="J2725">
        <v>396752481.08579367</v>
      </c>
      <c r="K2725">
        <v>9.7606400000000004</v>
      </c>
      <c r="L2725" s="1">
        <v>46198</v>
      </c>
      <c r="M2725" s="1">
        <v>44463</v>
      </c>
    </row>
    <row r="2726" spans="1:13" x14ac:dyDescent="0.4">
      <c r="A2726">
        <v>210001030</v>
      </c>
      <c r="B2726" t="s">
        <v>2022</v>
      </c>
      <c r="C2726" t="s">
        <v>7531</v>
      </c>
      <c r="D2726" t="s">
        <v>595</v>
      </c>
      <c r="F2726" t="s">
        <v>7582</v>
      </c>
      <c r="G2726" t="s">
        <v>595</v>
      </c>
      <c r="H2726" t="s">
        <v>7582</v>
      </c>
      <c r="I2726" t="s">
        <v>733</v>
      </c>
      <c r="J2726">
        <v>222478828.16685539</v>
      </c>
      <c r="K2726">
        <v>10.01064</v>
      </c>
      <c r="L2726" s="1">
        <v>46218</v>
      </c>
      <c r="M2726" s="1">
        <v>44483</v>
      </c>
    </row>
    <row r="2727" spans="1:13" x14ac:dyDescent="0.4">
      <c r="A2727">
        <v>210001030</v>
      </c>
      <c r="B2727" t="s">
        <v>2022</v>
      </c>
      <c r="C2727" t="s">
        <v>7531</v>
      </c>
      <c r="D2727" t="s">
        <v>595</v>
      </c>
      <c r="F2727" t="s">
        <v>7583</v>
      </c>
      <c r="G2727" t="s">
        <v>595</v>
      </c>
      <c r="H2727" t="s">
        <v>7583</v>
      </c>
      <c r="I2727" t="s">
        <v>733</v>
      </c>
      <c r="J2727">
        <v>197649466.64790511</v>
      </c>
      <c r="K2727">
        <v>10.51064</v>
      </c>
      <c r="L2727" s="1">
        <v>46660</v>
      </c>
      <c r="M2727" s="1">
        <v>44377</v>
      </c>
    </row>
    <row r="2728" spans="1:13" x14ac:dyDescent="0.4">
      <c r="A2728">
        <v>210001030</v>
      </c>
      <c r="B2728" t="s">
        <v>2022</v>
      </c>
      <c r="C2728" t="s">
        <v>7531</v>
      </c>
      <c r="D2728" t="s">
        <v>595</v>
      </c>
      <c r="F2728" t="s">
        <v>7584</v>
      </c>
      <c r="G2728" t="s">
        <v>595</v>
      </c>
      <c r="H2728" t="s">
        <v>7584</v>
      </c>
      <c r="I2728" t="s">
        <v>733</v>
      </c>
      <c r="J2728">
        <v>99379237.662396863</v>
      </c>
      <c r="K2728">
        <v>17.510639999999999</v>
      </c>
      <c r="L2728" s="1">
        <v>47026</v>
      </c>
      <c r="M2728" s="1">
        <v>45279</v>
      </c>
    </row>
    <row r="2729" spans="1:13" x14ac:dyDescent="0.4">
      <c r="A2729">
        <v>210001030</v>
      </c>
      <c r="B2729" t="s">
        <v>2022</v>
      </c>
      <c r="C2729" t="s">
        <v>7531</v>
      </c>
      <c r="D2729" t="s">
        <v>595</v>
      </c>
      <c r="F2729" t="s">
        <v>7585</v>
      </c>
      <c r="G2729" t="s">
        <v>595</v>
      </c>
      <c r="H2729" t="s">
        <v>7585</v>
      </c>
      <c r="I2729" t="s">
        <v>733</v>
      </c>
      <c r="J2729">
        <v>213946214.83911061</v>
      </c>
      <c r="K2729">
        <v>10.51064</v>
      </c>
      <c r="L2729" s="1">
        <v>47074</v>
      </c>
      <c r="M2729" s="1">
        <v>45337</v>
      </c>
    </row>
    <row r="2730" spans="1:13" x14ac:dyDescent="0.4">
      <c r="A2730">
        <v>210001030</v>
      </c>
      <c r="B2730" t="s">
        <v>2022</v>
      </c>
      <c r="C2730" t="s">
        <v>7531</v>
      </c>
      <c r="D2730" t="s">
        <v>595</v>
      </c>
      <c r="F2730" t="s">
        <v>7586</v>
      </c>
      <c r="G2730" t="s">
        <v>595</v>
      </c>
      <c r="H2730" t="s">
        <v>7586</v>
      </c>
      <c r="I2730" t="s">
        <v>733</v>
      </c>
      <c r="J2730">
        <v>712621819.78180265</v>
      </c>
      <c r="K2730">
        <v>10.01064</v>
      </c>
      <c r="L2730" s="1">
        <v>46365</v>
      </c>
      <c r="M2730" s="1">
        <v>44630</v>
      </c>
    </row>
    <row r="2731" spans="1:13" x14ac:dyDescent="0.4">
      <c r="A2731">
        <v>210001030</v>
      </c>
      <c r="B2731" t="s">
        <v>2022</v>
      </c>
      <c r="C2731" t="s">
        <v>7531</v>
      </c>
      <c r="D2731" t="s">
        <v>595</v>
      </c>
      <c r="F2731" t="s">
        <v>7587</v>
      </c>
      <c r="G2731" t="s">
        <v>595</v>
      </c>
      <c r="H2731" t="s">
        <v>7587</v>
      </c>
      <c r="I2731" t="s">
        <v>733</v>
      </c>
      <c r="J2731">
        <v>207685517.6944418</v>
      </c>
      <c r="K2731">
        <v>9.5106400000000004</v>
      </c>
      <c r="L2731" s="1">
        <v>46220</v>
      </c>
      <c r="M2731" s="1">
        <v>44729</v>
      </c>
    </row>
    <row r="2732" spans="1:13" x14ac:dyDescent="0.4">
      <c r="A2732">
        <v>210001030</v>
      </c>
      <c r="B2732" t="s">
        <v>2022</v>
      </c>
      <c r="C2732" t="s">
        <v>7531</v>
      </c>
      <c r="D2732" t="s">
        <v>595</v>
      </c>
      <c r="F2732" t="s">
        <v>7588</v>
      </c>
      <c r="G2732" t="s">
        <v>595</v>
      </c>
      <c r="H2732" t="s">
        <v>7588</v>
      </c>
      <c r="I2732" t="s">
        <v>733</v>
      </c>
      <c r="J2732">
        <v>268200445.79577079</v>
      </c>
      <c r="K2732">
        <v>10.01064</v>
      </c>
      <c r="L2732" s="1">
        <v>46693</v>
      </c>
      <c r="M2732" s="1">
        <v>44958</v>
      </c>
    </row>
    <row r="2733" spans="1:13" x14ac:dyDescent="0.4">
      <c r="A2733">
        <v>210001030</v>
      </c>
      <c r="B2733" t="s">
        <v>2022</v>
      </c>
      <c r="C2733" t="s">
        <v>7531</v>
      </c>
      <c r="D2733" t="s">
        <v>595</v>
      </c>
      <c r="F2733" t="s">
        <v>7589</v>
      </c>
      <c r="G2733" t="s">
        <v>595</v>
      </c>
      <c r="H2733" t="s">
        <v>7589</v>
      </c>
      <c r="I2733" t="s">
        <v>733</v>
      </c>
      <c r="J2733">
        <v>339711431.56736892</v>
      </c>
      <c r="K2733">
        <v>10.51064</v>
      </c>
      <c r="L2733" s="1">
        <v>47117</v>
      </c>
      <c r="M2733" s="1">
        <v>45015</v>
      </c>
    </row>
    <row r="2734" spans="1:13" x14ac:dyDescent="0.4">
      <c r="A2734">
        <v>210001030</v>
      </c>
      <c r="B2734" t="s">
        <v>2022</v>
      </c>
      <c r="C2734" t="s">
        <v>7531</v>
      </c>
      <c r="D2734" t="s">
        <v>595</v>
      </c>
      <c r="F2734" t="s">
        <v>7590</v>
      </c>
      <c r="G2734" t="s">
        <v>595</v>
      </c>
      <c r="H2734" t="s">
        <v>7590</v>
      </c>
      <c r="I2734" t="s">
        <v>733</v>
      </c>
      <c r="J2734">
        <v>84610744.609830543</v>
      </c>
      <c r="K2734">
        <v>10.76064</v>
      </c>
      <c r="L2734" s="1">
        <v>46112</v>
      </c>
      <c r="M2734" s="1">
        <v>44292</v>
      </c>
    </row>
    <row r="2735" spans="1:13" x14ac:dyDescent="0.4">
      <c r="A2735">
        <v>210001030</v>
      </c>
      <c r="B2735" t="s">
        <v>2022</v>
      </c>
      <c r="C2735" t="s">
        <v>7531</v>
      </c>
      <c r="D2735" t="s">
        <v>595</v>
      </c>
      <c r="F2735" t="s">
        <v>7591</v>
      </c>
      <c r="G2735" t="s">
        <v>595</v>
      </c>
      <c r="H2735" t="s">
        <v>7591</v>
      </c>
      <c r="I2735" t="s">
        <v>733</v>
      </c>
      <c r="J2735">
        <v>230600190.32596701</v>
      </c>
      <c r="K2735">
        <v>9.5106400000000004</v>
      </c>
      <c r="L2735" s="1">
        <v>46509</v>
      </c>
      <c r="M2735" s="1">
        <v>44776</v>
      </c>
    </row>
    <row r="2736" spans="1:13" x14ac:dyDescent="0.4">
      <c r="A2736">
        <v>210001030</v>
      </c>
      <c r="B2736" t="s">
        <v>2022</v>
      </c>
      <c r="C2736" t="s">
        <v>7531</v>
      </c>
      <c r="D2736" t="s">
        <v>595</v>
      </c>
      <c r="F2736" t="s">
        <v>7592</v>
      </c>
      <c r="G2736" t="s">
        <v>595</v>
      </c>
      <c r="H2736" t="s">
        <v>7592</v>
      </c>
      <c r="I2736" t="s">
        <v>733</v>
      </c>
      <c r="J2736">
        <v>549121532.98690462</v>
      </c>
      <c r="K2736">
        <v>9.5106400000000004</v>
      </c>
      <c r="L2736" s="1">
        <v>46117</v>
      </c>
      <c r="M2736" s="1">
        <v>44565</v>
      </c>
    </row>
    <row r="2737" spans="1:13" x14ac:dyDescent="0.4">
      <c r="A2737">
        <v>210001030</v>
      </c>
      <c r="B2737" t="s">
        <v>2022</v>
      </c>
      <c r="C2737" t="s">
        <v>7531</v>
      </c>
      <c r="D2737" t="s">
        <v>595</v>
      </c>
      <c r="F2737" t="s">
        <v>7593</v>
      </c>
      <c r="G2737" t="s">
        <v>595</v>
      </c>
      <c r="H2737" t="s">
        <v>7593</v>
      </c>
      <c r="I2737" t="s">
        <v>733</v>
      </c>
      <c r="J2737">
        <v>492738632.13957709</v>
      </c>
      <c r="K2737">
        <v>9.7606400000000004</v>
      </c>
      <c r="L2737" s="1">
        <v>46660</v>
      </c>
      <c r="M2737" s="1">
        <v>44637</v>
      </c>
    </row>
    <row r="2738" spans="1:13" x14ac:dyDescent="0.4">
      <c r="A2738">
        <v>210001030</v>
      </c>
      <c r="B2738" t="s">
        <v>2022</v>
      </c>
      <c r="C2738" t="s">
        <v>7531</v>
      </c>
      <c r="D2738" t="s">
        <v>595</v>
      </c>
      <c r="F2738" t="s">
        <v>7594</v>
      </c>
      <c r="G2738" t="s">
        <v>595</v>
      </c>
      <c r="H2738" t="s">
        <v>7594</v>
      </c>
      <c r="I2738" t="s">
        <v>733</v>
      </c>
      <c r="J2738">
        <v>149939759.48940051</v>
      </c>
      <c r="K2738">
        <v>9.2606400000000004</v>
      </c>
      <c r="L2738" s="1">
        <v>47383</v>
      </c>
      <c r="M2738" s="1">
        <v>44552</v>
      </c>
    </row>
    <row r="2739" spans="1:13" x14ac:dyDescent="0.4">
      <c r="A2739">
        <v>210001030</v>
      </c>
      <c r="B2739" t="s">
        <v>2022</v>
      </c>
      <c r="C2739" t="s">
        <v>7531</v>
      </c>
      <c r="D2739" t="s">
        <v>595</v>
      </c>
      <c r="F2739" t="s">
        <v>7595</v>
      </c>
      <c r="G2739" t="s">
        <v>595</v>
      </c>
      <c r="H2739" t="s">
        <v>7595</v>
      </c>
      <c r="I2739" t="s">
        <v>733</v>
      </c>
      <c r="J2739">
        <v>323487948.97114933</v>
      </c>
      <c r="K2739">
        <v>10.01064</v>
      </c>
      <c r="L2739" s="1">
        <v>46012</v>
      </c>
      <c r="M2739" s="1">
        <v>44277</v>
      </c>
    </row>
    <row r="2740" spans="1:13" x14ac:dyDescent="0.4">
      <c r="A2740">
        <v>210001030</v>
      </c>
      <c r="B2740" t="s">
        <v>2022</v>
      </c>
      <c r="C2740" t="s">
        <v>7531</v>
      </c>
      <c r="D2740" t="s">
        <v>595</v>
      </c>
      <c r="F2740" t="s">
        <v>7596</v>
      </c>
      <c r="G2740" t="s">
        <v>595</v>
      </c>
      <c r="H2740" t="s">
        <v>7596</v>
      </c>
      <c r="I2740" t="s">
        <v>733</v>
      </c>
      <c r="J2740">
        <v>243488102.65663299</v>
      </c>
      <c r="K2740">
        <v>11.01064</v>
      </c>
      <c r="L2740" s="1">
        <v>46463</v>
      </c>
      <c r="M2740" s="1">
        <v>44728</v>
      </c>
    </row>
    <row r="2741" spans="1:13" x14ac:dyDescent="0.4">
      <c r="A2741">
        <v>210001030</v>
      </c>
      <c r="B2741" t="s">
        <v>2022</v>
      </c>
      <c r="C2741" t="s">
        <v>7531</v>
      </c>
      <c r="D2741" t="s">
        <v>595</v>
      </c>
      <c r="F2741" t="s">
        <v>7597</v>
      </c>
      <c r="G2741" t="s">
        <v>595</v>
      </c>
      <c r="H2741" t="s">
        <v>7597</v>
      </c>
      <c r="I2741" t="s">
        <v>733</v>
      </c>
      <c r="J2741">
        <v>493665119.55353361</v>
      </c>
      <c r="K2741">
        <v>10.26064</v>
      </c>
      <c r="L2741" s="1">
        <v>46317</v>
      </c>
      <c r="M2741" s="1">
        <v>44582</v>
      </c>
    </row>
    <row r="2742" spans="1:13" x14ac:dyDescent="0.4">
      <c r="A2742">
        <v>210001030</v>
      </c>
      <c r="B2742" t="s">
        <v>2022</v>
      </c>
      <c r="C2742" t="s">
        <v>7531</v>
      </c>
      <c r="D2742" t="s">
        <v>595</v>
      </c>
      <c r="F2742" t="s">
        <v>7598</v>
      </c>
      <c r="G2742" t="s">
        <v>595</v>
      </c>
      <c r="H2742" t="s">
        <v>7598</v>
      </c>
      <c r="I2742" t="s">
        <v>733</v>
      </c>
      <c r="J2742">
        <v>400035082.84705311</v>
      </c>
      <c r="K2742">
        <v>9.5106400000000004</v>
      </c>
      <c r="L2742" s="1">
        <v>46384</v>
      </c>
      <c r="M2742" s="1">
        <v>44649</v>
      </c>
    </row>
    <row r="2743" spans="1:13" x14ac:dyDescent="0.4">
      <c r="A2743">
        <v>210001030</v>
      </c>
      <c r="B2743" t="s">
        <v>2022</v>
      </c>
      <c r="C2743" t="s">
        <v>7531</v>
      </c>
      <c r="D2743" t="s">
        <v>595</v>
      </c>
      <c r="F2743" t="s">
        <v>7599</v>
      </c>
      <c r="G2743" t="s">
        <v>595</v>
      </c>
      <c r="H2743" t="s">
        <v>7599</v>
      </c>
      <c r="I2743" t="s">
        <v>733</v>
      </c>
      <c r="J2743">
        <v>599420399.65592766</v>
      </c>
      <c r="K2743">
        <v>9.7606400000000004</v>
      </c>
      <c r="L2743" s="1">
        <v>46619</v>
      </c>
      <c r="M2743" s="1">
        <v>44522</v>
      </c>
    </row>
    <row r="2744" spans="1:13" x14ac:dyDescent="0.4">
      <c r="A2744">
        <v>210001030</v>
      </c>
      <c r="B2744" t="s">
        <v>2022</v>
      </c>
      <c r="C2744" t="s">
        <v>7531</v>
      </c>
      <c r="D2744" t="s">
        <v>595</v>
      </c>
      <c r="F2744" t="s">
        <v>7600</v>
      </c>
      <c r="G2744" t="s">
        <v>595</v>
      </c>
      <c r="H2744" t="s">
        <v>7600</v>
      </c>
      <c r="I2744" t="s">
        <v>733</v>
      </c>
      <c r="J2744">
        <v>357899004.05901992</v>
      </c>
      <c r="K2744">
        <v>9.2606400000000004</v>
      </c>
      <c r="L2744" s="1">
        <v>46878</v>
      </c>
      <c r="M2744" s="1">
        <v>45141</v>
      </c>
    </row>
    <row r="2745" spans="1:13" x14ac:dyDescent="0.4">
      <c r="A2745">
        <v>210001030</v>
      </c>
      <c r="B2745" t="s">
        <v>2022</v>
      </c>
      <c r="C2745" t="s">
        <v>7531</v>
      </c>
      <c r="D2745" t="s">
        <v>595</v>
      </c>
      <c r="F2745" t="s">
        <v>7601</v>
      </c>
      <c r="G2745" t="s">
        <v>595</v>
      </c>
      <c r="H2745" t="s">
        <v>7601</v>
      </c>
      <c r="I2745" t="s">
        <v>733</v>
      </c>
      <c r="J2745">
        <v>305973046.47355038</v>
      </c>
      <c r="K2745">
        <v>9.5106400000000004</v>
      </c>
      <c r="L2745" s="1">
        <v>46455</v>
      </c>
      <c r="M2745" s="1">
        <v>44720</v>
      </c>
    </row>
    <row r="2746" spans="1:13" x14ac:dyDescent="0.4">
      <c r="A2746">
        <v>210001030</v>
      </c>
      <c r="B2746" t="s">
        <v>2022</v>
      </c>
      <c r="C2746" t="s">
        <v>7531</v>
      </c>
      <c r="D2746" t="s">
        <v>595</v>
      </c>
      <c r="F2746" t="s">
        <v>7602</v>
      </c>
      <c r="G2746" t="s">
        <v>595</v>
      </c>
      <c r="H2746" t="s">
        <v>7602</v>
      </c>
      <c r="I2746" t="s">
        <v>733</v>
      </c>
      <c r="J2746">
        <v>357988305.2559669</v>
      </c>
      <c r="K2746">
        <v>10.26064</v>
      </c>
      <c r="L2746" s="1">
        <v>47208</v>
      </c>
      <c r="M2746" s="1">
        <v>44742</v>
      </c>
    </row>
    <row r="2747" spans="1:13" x14ac:dyDescent="0.4">
      <c r="A2747">
        <v>210001030</v>
      </c>
      <c r="B2747" t="s">
        <v>2022</v>
      </c>
      <c r="C2747" t="s">
        <v>7531</v>
      </c>
      <c r="D2747" t="s">
        <v>595</v>
      </c>
      <c r="F2747" t="s">
        <v>7603</v>
      </c>
      <c r="G2747" t="s">
        <v>595</v>
      </c>
      <c r="H2747" t="s">
        <v>7603</v>
      </c>
      <c r="I2747" t="s">
        <v>733</v>
      </c>
      <c r="J2747">
        <v>487192653.4283821</v>
      </c>
      <c r="K2747">
        <v>9.0106400000000004</v>
      </c>
      <c r="L2747" s="1">
        <v>46760</v>
      </c>
      <c r="M2747" s="1">
        <v>44599</v>
      </c>
    </row>
    <row r="2748" spans="1:13" x14ac:dyDescent="0.4">
      <c r="A2748">
        <v>210001030</v>
      </c>
      <c r="B2748" t="s">
        <v>2022</v>
      </c>
      <c r="C2748" t="s">
        <v>7531</v>
      </c>
      <c r="D2748" t="s">
        <v>595</v>
      </c>
      <c r="F2748" t="s">
        <v>7604</v>
      </c>
      <c r="G2748" t="s">
        <v>595</v>
      </c>
      <c r="H2748" t="s">
        <v>7604</v>
      </c>
      <c r="I2748" t="s">
        <v>733</v>
      </c>
      <c r="J2748">
        <v>434587401.03451329</v>
      </c>
      <c r="K2748">
        <v>10.26064</v>
      </c>
      <c r="L2748" s="1">
        <v>46751</v>
      </c>
      <c r="M2748" s="1">
        <v>44291</v>
      </c>
    </row>
    <row r="2749" spans="1:13" x14ac:dyDescent="0.4">
      <c r="A2749">
        <v>210001030</v>
      </c>
      <c r="B2749" t="s">
        <v>2022</v>
      </c>
      <c r="C2749" t="s">
        <v>7531</v>
      </c>
      <c r="D2749" t="s">
        <v>595</v>
      </c>
      <c r="F2749" t="s">
        <v>7605</v>
      </c>
      <c r="G2749" t="s">
        <v>595</v>
      </c>
      <c r="H2749" t="s">
        <v>7605</v>
      </c>
      <c r="I2749" t="s">
        <v>733</v>
      </c>
      <c r="J2749">
        <v>138186912.43837291</v>
      </c>
      <c r="K2749">
        <v>9.7606400000000004</v>
      </c>
      <c r="L2749" s="1">
        <v>46273</v>
      </c>
      <c r="M2749" s="1">
        <v>44903</v>
      </c>
    </row>
    <row r="2750" spans="1:13" x14ac:dyDescent="0.4">
      <c r="A2750">
        <v>210001030</v>
      </c>
      <c r="B2750" t="s">
        <v>2022</v>
      </c>
      <c r="C2750" t="s">
        <v>7531</v>
      </c>
      <c r="D2750" t="s">
        <v>595</v>
      </c>
      <c r="F2750" t="s">
        <v>7606</v>
      </c>
      <c r="G2750" t="s">
        <v>595</v>
      </c>
      <c r="H2750" t="s">
        <v>7606</v>
      </c>
      <c r="I2750" t="s">
        <v>733</v>
      </c>
      <c r="J2750">
        <v>200460918.81530231</v>
      </c>
      <c r="K2750">
        <v>9.5106400000000004</v>
      </c>
      <c r="L2750" s="1">
        <v>47208</v>
      </c>
      <c r="M2750" s="1">
        <v>45106</v>
      </c>
    </row>
    <row r="2751" spans="1:13" x14ac:dyDescent="0.4">
      <c r="A2751">
        <v>210001030</v>
      </c>
      <c r="B2751" t="s">
        <v>2022</v>
      </c>
      <c r="C2751" t="s">
        <v>7531</v>
      </c>
      <c r="D2751" t="s">
        <v>595</v>
      </c>
      <c r="F2751" t="s">
        <v>7607</v>
      </c>
      <c r="G2751" t="s">
        <v>595</v>
      </c>
      <c r="H2751" t="s">
        <v>7607</v>
      </c>
      <c r="I2751" t="s">
        <v>733</v>
      </c>
      <c r="J2751">
        <v>235020457.02504301</v>
      </c>
      <c r="K2751">
        <v>10.01064</v>
      </c>
      <c r="L2751" s="1">
        <v>46233</v>
      </c>
      <c r="M2751" s="1">
        <v>44501</v>
      </c>
    </row>
    <row r="2752" spans="1:13" x14ac:dyDescent="0.4">
      <c r="A2752">
        <v>210001030</v>
      </c>
      <c r="B2752" t="s">
        <v>2022</v>
      </c>
      <c r="C2752" t="s">
        <v>7531</v>
      </c>
      <c r="D2752" t="s">
        <v>595</v>
      </c>
      <c r="F2752" t="s">
        <v>7608</v>
      </c>
      <c r="G2752" t="s">
        <v>595</v>
      </c>
      <c r="H2752" t="s">
        <v>7608</v>
      </c>
      <c r="I2752" t="s">
        <v>733</v>
      </c>
      <c r="J2752">
        <v>50944647.269393772</v>
      </c>
      <c r="K2752">
        <v>9.0106400000000004</v>
      </c>
      <c r="L2752" s="1">
        <v>46823</v>
      </c>
      <c r="M2752" s="1">
        <v>45279</v>
      </c>
    </row>
    <row r="2753" spans="1:13" x14ac:dyDescent="0.4">
      <c r="A2753">
        <v>210001030</v>
      </c>
      <c r="B2753" t="s">
        <v>2022</v>
      </c>
      <c r="C2753" t="s">
        <v>7531</v>
      </c>
      <c r="D2753" t="s">
        <v>595</v>
      </c>
      <c r="F2753" t="s">
        <v>7609</v>
      </c>
      <c r="G2753" t="s">
        <v>595</v>
      </c>
      <c r="H2753" t="s">
        <v>7609</v>
      </c>
      <c r="I2753" t="s">
        <v>733</v>
      </c>
      <c r="J2753">
        <v>335458209.47452879</v>
      </c>
      <c r="K2753">
        <v>10.51064</v>
      </c>
      <c r="L2753" s="1">
        <v>46934</v>
      </c>
      <c r="M2753" s="1">
        <v>45201</v>
      </c>
    </row>
    <row r="2754" spans="1:13" x14ac:dyDescent="0.4">
      <c r="A2754">
        <v>210001030</v>
      </c>
      <c r="B2754" t="s">
        <v>2022</v>
      </c>
      <c r="C2754" t="s">
        <v>7531</v>
      </c>
      <c r="D2754" t="s">
        <v>595</v>
      </c>
      <c r="F2754" t="s">
        <v>7610</v>
      </c>
      <c r="G2754" t="s">
        <v>595</v>
      </c>
      <c r="H2754" t="s">
        <v>7610</v>
      </c>
      <c r="I2754" t="s">
        <v>733</v>
      </c>
      <c r="J2754">
        <v>60770268.553297207</v>
      </c>
      <c r="K2754">
        <v>10.01064</v>
      </c>
      <c r="L2754" s="1">
        <v>46410</v>
      </c>
      <c r="M2754" s="1">
        <v>44483</v>
      </c>
    </row>
    <row r="2755" spans="1:13" x14ac:dyDescent="0.4">
      <c r="A2755">
        <v>210001030</v>
      </c>
      <c r="B2755" t="s">
        <v>2022</v>
      </c>
      <c r="C2755" t="s">
        <v>7531</v>
      </c>
      <c r="D2755" t="s">
        <v>595</v>
      </c>
      <c r="F2755" t="s">
        <v>7611</v>
      </c>
      <c r="G2755" t="s">
        <v>595</v>
      </c>
      <c r="H2755" t="s">
        <v>7611</v>
      </c>
      <c r="I2755" t="s">
        <v>733</v>
      </c>
      <c r="J2755">
        <v>253012258.62506729</v>
      </c>
      <c r="K2755">
        <v>10.01064</v>
      </c>
      <c r="L2755" s="1">
        <v>46526</v>
      </c>
      <c r="M2755" s="1">
        <v>44791</v>
      </c>
    </row>
    <row r="2756" spans="1:13" x14ac:dyDescent="0.4">
      <c r="A2756">
        <v>210001030</v>
      </c>
      <c r="B2756" t="s">
        <v>2022</v>
      </c>
      <c r="C2756" t="s">
        <v>7531</v>
      </c>
      <c r="D2756" t="s">
        <v>595</v>
      </c>
      <c r="F2756" t="s">
        <v>7612</v>
      </c>
      <c r="G2756" t="s">
        <v>595</v>
      </c>
      <c r="H2756" t="s">
        <v>7612</v>
      </c>
      <c r="I2756" t="s">
        <v>733</v>
      </c>
      <c r="J2756">
        <v>297379518.11543047</v>
      </c>
      <c r="K2756">
        <v>10.51064</v>
      </c>
      <c r="L2756" s="1">
        <v>46813</v>
      </c>
      <c r="M2756" s="1">
        <v>44348</v>
      </c>
    </row>
    <row r="2757" spans="1:13" x14ac:dyDescent="0.4">
      <c r="A2757">
        <v>210001030</v>
      </c>
      <c r="B2757" t="s">
        <v>2022</v>
      </c>
      <c r="C2757" t="s">
        <v>7531</v>
      </c>
      <c r="D2757" t="s">
        <v>595</v>
      </c>
      <c r="F2757" t="s">
        <v>7613</v>
      </c>
      <c r="G2757" t="s">
        <v>595</v>
      </c>
      <c r="H2757" t="s">
        <v>7613</v>
      </c>
      <c r="I2757" t="s">
        <v>733</v>
      </c>
      <c r="J2757">
        <v>177709410.68451679</v>
      </c>
      <c r="K2757">
        <v>10.51064</v>
      </c>
      <c r="L2757" s="1">
        <v>46686</v>
      </c>
      <c r="M2757" s="1">
        <v>44951</v>
      </c>
    </row>
    <row r="2758" spans="1:13" x14ac:dyDescent="0.4">
      <c r="A2758">
        <v>210001030</v>
      </c>
      <c r="B2758" t="s">
        <v>2022</v>
      </c>
      <c r="C2758" t="s">
        <v>7531</v>
      </c>
      <c r="D2758" t="s">
        <v>595</v>
      </c>
      <c r="F2758" t="s">
        <v>7614</v>
      </c>
      <c r="G2758" t="s">
        <v>595</v>
      </c>
      <c r="H2758" t="s">
        <v>7614</v>
      </c>
      <c r="I2758" t="s">
        <v>733</v>
      </c>
      <c r="J2758">
        <v>326743368.73650807</v>
      </c>
      <c r="K2758">
        <v>9.7606400000000004</v>
      </c>
      <c r="L2758" s="1">
        <v>46327</v>
      </c>
      <c r="M2758" s="1">
        <v>44592</v>
      </c>
    </row>
    <row r="2759" spans="1:13" x14ac:dyDescent="0.4">
      <c r="A2759">
        <v>210001030</v>
      </c>
      <c r="B2759" t="s">
        <v>2022</v>
      </c>
      <c r="C2759" t="s">
        <v>7531</v>
      </c>
      <c r="D2759" t="s">
        <v>595</v>
      </c>
      <c r="F2759" t="s">
        <v>7615</v>
      </c>
      <c r="G2759" t="s">
        <v>595</v>
      </c>
      <c r="H2759" t="s">
        <v>7615</v>
      </c>
      <c r="I2759" t="s">
        <v>733</v>
      </c>
      <c r="J2759">
        <v>376496548.52242267</v>
      </c>
      <c r="K2759">
        <v>10.51064</v>
      </c>
      <c r="L2759" s="1">
        <v>46660</v>
      </c>
      <c r="M2759" s="1">
        <v>44925</v>
      </c>
    </row>
    <row r="2760" spans="1:13" x14ac:dyDescent="0.4">
      <c r="A2760">
        <v>210001030</v>
      </c>
      <c r="B2760" t="s">
        <v>2022</v>
      </c>
      <c r="C2760" t="s">
        <v>7531</v>
      </c>
      <c r="D2760" t="s">
        <v>595</v>
      </c>
      <c r="F2760" t="s">
        <v>7616</v>
      </c>
      <c r="G2760" t="s">
        <v>595</v>
      </c>
      <c r="H2760" t="s">
        <v>7616</v>
      </c>
      <c r="I2760" t="s">
        <v>733</v>
      </c>
      <c r="J2760">
        <v>136865680.8724308</v>
      </c>
      <c r="K2760">
        <v>10.26064</v>
      </c>
      <c r="L2760" s="1">
        <v>47361</v>
      </c>
      <c r="M2760" s="1">
        <v>45259</v>
      </c>
    </row>
    <row r="2761" spans="1:13" x14ac:dyDescent="0.4">
      <c r="A2761">
        <v>210001030</v>
      </c>
      <c r="B2761" t="s">
        <v>2022</v>
      </c>
      <c r="C2761" t="s">
        <v>7531</v>
      </c>
      <c r="D2761" t="s">
        <v>595</v>
      </c>
      <c r="F2761" t="s">
        <v>7617</v>
      </c>
      <c r="G2761" t="s">
        <v>595</v>
      </c>
      <c r="H2761" t="s">
        <v>7617</v>
      </c>
      <c r="I2761" t="s">
        <v>733</v>
      </c>
      <c r="J2761">
        <v>758487731.56919372</v>
      </c>
      <c r="K2761">
        <v>10.01064</v>
      </c>
      <c r="L2761" s="1">
        <v>46750</v>
      </c>
      <c r="M2761" s="1">
        <v>44650</v>
      </c>
    </row>
    <row r="2762" spans="1:13" x14ac:dyDescent="0.4">
      <c r="A2762">
        <v>210001030</v>
      </c>
      <c r="B2762" t="s">
        <v>2022</v>
      </c>
      <c r="C2762" t="s">
        <v>7531</v>
      </c>
      <c r="D2762" t="s">
        <v>595</v>
      </c>
      <c r="F2762" t="s">
        <v>7618</v>
      </c>
      <c r="G2762" t="s">
        <v>595</v>
      </c>
      <c r="H2762" t="s">
        <v>7618</v>
      </c>
      <c r="I2762" t="s">
        <v>733</v>
      </c>
      <c r="J2762">
        <v>303559412.0318771</v>
      </c>
      <c r="K2762">
        <v>10.01064</v>
      </c>
      <c r="L2762" s="1">
        <v>46666</v>
      </c>
      <c r="M2762" s="1">
        <v>44931</v>
      </c>
    </row>
    <row r="2763" spans="1:13" x14ac:dyDescent="0.4">
      <c r="A2763">
        <v>210001030</v>
      </c>
      <c r="B2763" t="s">
        <v>2022</v>
      </c>
      <c r="C2763" t="s">
        <v>7531</v>
      </c>
      <c r="D2763" t="s">
        <v>595</v>
      </c>
      <c r="F2763" t="s">
        <v>7619</v>
      </c>
      <c r="G2763" t="s">
        <v>595</v>
      </c>
      <c r="H2763" t="s">
        <v>7619</v>
      </c>
      <c r="I2763" t="s">
        <v>733</v>
      </c>
      <c r="J2763">
        <v>652964098.6416347</v>
      </c>
      <c r="K2763">
        <v>6</v>
      </c>
      <c r="L2763" s="1">
        <v>46743</v>
      </c>
      <c r="M2763" s="1">
        <v>44643</v>
      </c>
    </row>
    <row r="2764" spans="1:13" x14ac:dyDescent="0.4">
      <c r="A2764">
        <v>210001030</v>
      </c>
      <c r="B2764" t="s">
        <v>2022</v>
      </c>
      <c r="C2764" t="s">
        <v>7531</v>
      </c>
      <c r="D2764" t="s">
        <v>595</v>
      </c>
      <c r="F2764" t="s">
        <v>7620</v>
      </c>
      <c r="G2764" t="s">
        <v>595</v>
      </c>
      <c r="H2764" t="s">
        <v>7620</v>
      </c>
      <c r="I2764" t="s">
        <v>733</v>
      </c>
      <c r="J2764">
        <v>229853306.9058086</v>
      </c>
      <c r="K2764">
        <v>10.01064</v>
      </c>
      <c r="L2764" s="1">
        <v>46653</v>
      </c>
      <c r="M2764" s="1">
        <v>44918</v>
      </c>
    </row>
    <row r="2765" spans="1:13" x14ac:dyDescent="0.4">
      <c r="A2765">
        <v>210001030</v>
      </c>
      <c r="B2765" t="s">
        <v>2022</v>
      </c>
      <c r="C2765" t="s">
        <v>7531</v>
      </c>
      <c r="D2765" t="s">
        <v>595</v>
      </c>
      <c r="F2765" t="s">
        <v>7621</v>
      </c>
      <c r="G2765" t="s">
        <v>595</v>
      </c>
      <c r="H2765" t="s">
        <v>7621</v>
      </c>
      <c r="I2765" t="s">
        <v>733</v>
      </c>
      <c r="J2765">
        <v>219884620.64283749</v>
      </c>
      <c r="K2765">
        <v>10.51064</v>
      </c>
      <c r="L2765" s="1">
        <v>47050</v>
      </c>
      <c r="M2765" s="1">
        <v>45313</v>
      </c>
    </row>
    <row r="2766" spans="1:13" x14ac:dyDescent="0.4">
      <c r="A2766">
        <v>210001030</v>
      </c>
      <c r="B2766" t="s">
        <v>2022</v>
      </c>
      <c r="C2766" t="s">
        <v>7531</v>
      </c>
      <c r="D2766" t="s">
        <v>595</v>
      </c>
      <c r="F2766" t="s">
        <v>7622</v>
      </c>
      <c r="G2766" t="s">
        <v>595</v>
      </c>
      <c r="H2766" t="s">
        <v>7622</v>
      </c>
      <c r="I2766" t="s">
        <v>733</v>
      </c>
      <c r="J2766">
        <v>378251215.25687242</v>
      </c>
      <c r="K2766">
        <v>10.01064</v>
      </c>
      <c r="L2766" s="1">
        <v>46444</v>
      </c>
      <c r="M2766" s="1">
        <v>44344</v>
      </c>
    </row>
    <row r="2767" spans="1:13" x14ac:dyDescent="0.4">
      <c r="A2767">
        <v>210001030</v>
      </c>
      <c r="B2767" t="s">
        <v>2022</v>
      </c>
      <c r="C2767" t="s">
        <v>7531</v>
      </c>
      <c r="D2767" t="s">
        <v>595</v>
      </c>
      <c r="F2767" t="s">
        <v>7623</v>
      </c>
      <c r="G2767" t="s">
        <v>595</v>
      </c>
      <c r="H2767" t="s">
        <v>7623</v>
      </c>
      <c r="I2767" t="s">
        <v>733</v>
      </c>
      <c r="J2767">
        <v>231863544.17260411</v>
      </c>
      <c r="K2767">
        <v>10.01064</v>
      </c>
      <c r="L2767" s="1">
        <v>46925</v>
      </c>
      <c r="M2767" s="1">
        <v>44824</v>
      </c>
    </row>
    <row r="2768" spans="1:13" x14ac:dyDescent="0.4">
      <c r="A2768">
        <v>210001030</v>
      </c>
      <c r="B2768" t="s">
        <v>2022</v>
      </c>
      <c r="C2768" t="s">
        <v>7531</v>
      </c>
      <c r="D2768" t="s">
        <v>595</v>
      </c>
      <c r="F2768" t="s">
        <v>7624</v>
      </c>
      <c r="G2768" t="s">
        <v>595</v>
      </c>
      <c r="H2768" t="s">
        <v>7624</v>
      </c>
      <c r="I2768" t="s">
        <v>733</v>
      </c>
      <c r="J2768">
        <v>315121439.92114133</v>
      </c>
      <c r="K2768">
        <v>10.51064</v>
      </c>
      <c r="L2768" s="1">
        <v>46142</v>
      </c>
      <c r="M2768" s="1">
        <v>44399</v>
      </c>
    </row>
    <row r="2769" spans="1:13" x14ac:dyDescent="0.4">
      <c r="A2769">
        <v>210001030</v>
      </c>
      <c r="B2769" t="s">
        <v>2022</v>
      </c>
      <c r="C2769" t="s">
        <v>7531</v>
      </c>
      <c r="D2769" t="s">
        <v>595</v>
      </c>
      <c r="F2769" t="s">
        <v>7625</v>
      </c>
      <c r="G2769" t="s">
        <v>595</v>
      </c>
      <c r="H2769" t="s">
        <v>7625</v>
      </c>
      <c r="I2769" t="s">
        <v>733</v>
      </c>
      <c r="J2769">
        <v>395028808.92915177</v>
      </c>
      <c r="K2769">
        <v>10.51064</v>
      </c>
      <c r="L2769" s="1">
        <v>46149</v>
      </c>
      <c r="M2769" s="1">
        <v>44418</v>
      </c>
    </row>
    <row r="2770" spans="1:13" x14ac:dyDescent="0.4">
      <c r="A2770">
        <v>210001030</v>
      </c>
      <c r="B2770" t="s">
        <v>2022</v>
      </c>
      <c r="C2770" t="s">
        <v>7531</v>
      </c>
      <c r="D2770" t="s">
        <v>595</v>
      </c>
      <c r="F2770" t="s">
        <v>7626</v>
      </c>
      <c r="G2770" t="s">
        <v>595</v>
      </c>
      <c r="H2770" t="s">
        <v>7626</v>
      </c>
      <c r="I2770" t="s">
        <v>733</v>
      </c>
      <c r="J2770">
        <v>841617211.20617521</v>
      </c>
      <c r="K2770">
        <v>10.26064</v>
      </c>
      <c r="L2770" s="1">
        <v>45977</v>
      </c>
      <c r="M2770" s="1">
        <v>44519</v>
      </c>
    </row>
    <row r="2771" spans="1:13" x14ac:dyDescent="0.4">
      <c r="A2771">
        <v>210001030</v>
      </c>
      <c r="B2771" t="s">
        <v>2022</v>
      </c>
      <c r="C2771" t="s">
        <v>7531</v>
      </c>
      <c r="D2771" t="s">
        <v>595</v>
      </c>
      <c r="F2771" t="s">
        <v>7627</v>
      </c>
      <c r="G2771" t="s">
        <v>595</v>
      </c>
      <c r="H2771" t="s">
        <v>7627</v>
      </c>
      <c r="I2771" t="s">
        <v>733</v>
      </c>
      <c r="J2771">
        <v>588252446.93494284</v>
      </c>
      <c r="K2771">
        <v>10.01064</v>
      </c>
      <c r="L2771" s="1">
        <v>46843</v>
      </c>
      <c r="M2771" s="1">
        <v>44587</v>
      </c>
    </row>
    <row r="2772" spans="1:13" x14ac:dyDescent="0.4">
      <c r="A2772">
        <v>210001030</v>
      </c>
      <c r="B2772" t="s">
        <v>2022</v>
      </c>
      <c r="C2772" t="s">
        <v>7531</v>
      </c>
      <c r="D2772" t="s">
        <v>595</v>
      </c>
      <c r="F2772" t="s">
        <v>7628</v>
      </c>
      <c r="G2772" t="s">
        <v>595</v>
      </c>
      <c r="H2772" t="s">
        <v>7628</v>
      </c>
      <c r="I2772" t="s">
        <v>733</v>
      </c>
      <c r="J2772">
        <v>305091947.41579962</v>
      </c>
      <c r="K2772">
        <v>10.51064</v>
      </c>
      <c r="L2772" s="1">
        <v>46638</v>
      </c>
      <c r="M2772" s="1">
        <v>44362</v>
      </c>
    </row>
    <row r="2773" spans="1:13" x14ac:dyDescent="0.4">
      <c r="A2773">
        <v>210001030</v>
      </c>
      <c r="B2773" t="s">
        <v>2022</v>
      </c>
      <c r="C2773" t="s">
        <v>7531</v>
      </c>
      <c r="D2773" t="s">
        <v>595</v>
      </c>
      <c r="F2773" t="s">
        <v>7629</v>
      </c>
      <c r="G2773" t="s">
        <v>595</v>
      </c>
      <c r="H2773" t="s">
        <v>7629</v>
      </c>
      <c r="I2773" t="s">
        <v>733</v>
      </c>
      <c r="J2773">
        <v>328482402.50965732</v>
      </c>
      <c r="K2773">
        <v>9.7606400000000004</v>
      </c>
      <c r="L2773" s="1">
        <v>45995</v>
      </c>
      <c r="M2773" s="1">
        <v>44260</v>
      </c>
    </row>
    <row r="2774" spans="1:13" x14ac:dyDescent="0.4">
      <c r="A2774">
        <v>210001030</v>
      </c>
      <c r="B2774" t="s">
        <v>2022</v>
      </c>
      <c r="C2774" t="s">
        <v>7531</v>
      </c>
      <c r="D2774" t="s">
        <v>595</v>
      </c>
      <c r="F2774" t="s">
        <v>7630</v>
      </c>
      <c r="G2774" t="s">
        <v>595</v>
      </c>
      <c r="H2774" t="s">
        <v>7630</v>
      </c>
      <c r="I2774" t="s">
        <v>733</v>
      </c>
      <c r="J2774">
        <v>175960534.72304609</v>
      </c>
      <c r="K2774">
        <v>10.51064</v>
      </c>
      <c r="L2774" s="1">
        <v>46797</v>
      </c>
      <c r="M2774" s="1">
        <v>45061</v>
      </c>
    </row>
    <row r="2775" spans="1:13" x14ac:dyDescent="0.4">
      <c r="A2775">
        <v>210001030</v>
      </c>
      <c r="B2775" t="s">
        <v>2022</v>
      </c>
      <c r="C2775" t="s">
        <v>7531</v>
      </c>
      <c r="D2775" t="s">
        <v>595</v>
      </c>
      <c r="F2775" t="s">
        <v>7631</v>
      </c>
      <c r="G2775" t="s">
        <v>595</v>
      </c>
      <c r="H2775" t="s">
        <v>7631</v>
      </c>
      <c r="I2775" t="s">
        <v>733</v>
      </c>
      <c r="J2775">
        <v>158619176.60234699</v>
      </c>
      <c r="K2775">
        <v>10.01064</v>
      </c>
      <c r="L2775" s="1">
        <v>46632</v>
      </c>
      <c r="M2775" s="1">
        <v>44897</v>
      </c>
    </row>
    <row r="2776" spans="1:13" x14ac:dyDescent="0.4">
      <c r="A2776">
        <v>210001030</v>
      </c>
      <c r="B2776" t="s">
        <v>2022</v>
      </c>
      <c r="C2776" t="s">
        <v>7531</v>
      </c>
      <c r="D2776" t="s">
        <v>595</v>
      </c>
      <c r="F2776" t="s">
        <v>7632</v>
      </c>
      <c r="G2776" t="s">
        <v>595</v>
      </c>
      <c r="H2776" t="s">
        <v>7632</v>
      </c>
      <c r="I2776" t="s">
        <v>733</v>
      </c>
      <c r="J2776">
        <v>370701261.46654731</v>
      </c>
      <c r="K2776">
        <v>10.01064</v>
      </c>
      <c r="L2776" s="1">
        <v>46959</v>
      </c>
      <c r="M2776" s="1">
        <v>44858</v>
      </c>
    </row>
    <row r="2777" spans="1:13" x14ac:dyDescent="0.4">
      <c r="A2777">
        <v>210001030</v>
      </c>
      <c r="B2777" t="s">
        <v>2022</v>
      </c>
      <c r="C2777" t="s">
        <v>7531</v>
      </c>
      <c r="D2777" t="s">
        <v>595</v>
      </c>
      <c r="F2777" t="s">
        <v>7633</v>
      </c>
      <c r="G2777" t="s">
        <v>595</v>
      </c>
      <c r="H2777" t="s">
        <v>7633</v>
      </c>
      <c r="I2777" t="s">
        <v>733</v>
      </c>
      <c r="J2777">
        <v>200282185.12554079</v>
      </c>
      <c r="K2777">
        <v>10.26064</v>
      </c>
      <c r="L2777" s="1">
        <v>46524</v>
      </c>
      <c r="M2777" s="1">
        <v>44789</v>
      </c>
    </row>
    <row r="2778" spans="1:13" x14ac:dyDescent="0.4">
      <c r="A2778">
        <v>210001030</v>
      </c>
      <c r="B2778" t="s">
        <v>2022</v>
      </c>
      <c r="C2778" t="s">
        <v>7531</v>
      </c>
      <c r="D2778" t="s">
        <v>595</v>
      </c>
      <c r="F2778" t="s">
        <v>7634</v>
      </c>
      <c r="G2778" t="s">
        <v>595</v>
      </c>
      <c r="H2778" t="s">
        <v>7634</v>
      </c>
      <c r="I2778" t="s">
        <v>733</v>
      </c>
      <c r="J2778">
        <v>559958345.02547228</v>
      </c>
      <c r="K2778">
        <v>10.51064</v>
      </c>
      <c r="L2778" s="1">
        <v>46312</v>
      </c>
      <c r="M2778" s="1">
        <v>44172</v>
      </c>
    </row>
    <row r="2779" spans="1:13" x14ac:dyDescent="0.4">
      <c r="A2779">
        <v>210001030</v>
      </c>
      <c r="B2779" t="s">
        <v>2022</v>
      </c>
      <c r="C2779" t="s">
        <v>7531</v>
      </c>
      <c r="D2779" t="s">
        <v>595</v>
      </c>
      <c r="F2779" t="s">
        <v>7635</v>
      </c>
      <c r="G2779" t="s">
        <v>595</v>
      </c>
      <c r="H2779" t="s">
        <v>7635</v>
      </c>
      <c r="I2779" t="s">
        <v>733</v>
      </c>
      <c r="J2779">
        <v>483195150.66987121</v>
      </c>
      <c r="K2779">
        <v>10.51064</v>
      </c>
      <c r="L2779" s="1">
        <v>46970</v>
      </c>
      <c r="M2779" s="1">
        <v>44894</v>
      </c>
    </row>
    <row r="2780" spans="1:13" x14ac:dyDescent="0.4">
      <c r="A2780">
        <v>210001030</v>
      </c>
      <c r="B2780" t="s">
        <v>2022</v>
      </c>
      <c r="C2780" t="s">
        <v>7531</v>
      </c>
      <c r="D2780" t="s">
        <v>595</v>
      </c>
      <c r="F2780" t="s">
        <v>7636</v>
      </c>
      <c r="G2780" t="s">
        <v>595</v>
      </c>
      <c r="H2780" t="s">
        <v>7636</v>
      </c>
      <c r="I2780" t="s">
        <v>733</v>
      </c>
      <c r="J2780">
        <v>299364520.31647623</v>
      </c>
      <c r="K2780">
        <v>9.7606400000000004</v>
      </c>
      <c r="L2780" s="1">
        <v>46313</v>
      </c>
      <c r="M2780" s="1">
        <v>44579</v>
      </c>
    </row>
    <row r="2781" spans="1:13" x14ac:dyDescent="0.4">
      <c r="A2781">
        <v>210001030</v>
      </c>
      <c r="B2781" t="s">
        <v>2022</v>
      </c>
      <c r="C2781" t="s">
        <v>7531</v>
      </c>
      <c r="D2781" t="s">
        <v>595</v>
      </c>
      <c r="F2781" t="s">
        <v>7637</v>
      </c>
      <c r="G2781" t="s">
        <v>595</v>
      </c>
      <c r="H2781" t="s">
        <v>7637</v>
      </c>
      <c r="I2781" t="s">
        <v>733</v>
      </c>
      <c r="J2781">
        <v>237473784.08314231</v>
      </c>
      <c r="K2781">
        <v>10.26064</v>
      </c>
      <c r="L2781" s="1">
        <v>45988</v>
      </c>
      <c r="M2781" s="1">
        <v>44789</v>
      </c>
    </row>
    <row r="2782" spans="1:13" x14ac:dyDescent="0.4">
      <c r="A2782">
        <v>210001030</v>
      </c>
      <c r="B2782" t="s">
        <v>2022</v>
      </c>
      <c r="C2782" t="s">
        <v>7531</v>
      </c>
      <c r="D2782" t="s">
        <v>595</v>
      </c>
      <c r="F2782" t="s">
        <v>7638</v>
      </c>
      <c r="G2782" t="s">
        <v>595</v>
      </c>
      <c r="H2782" t="s">
        <v>7638</v>
      </c>
      <c r="I2782" t="s">
        <v>733</v>
      </c>
      <c r="J2782">
        <v>327552448.88479662</v>
      </c>
      <c r="K2782">
        <v>10.76064</v>
      </c>
      <c r="L2782" s="1">
        <v>46191</v>
      </c>
      <c r="M2782" s="1">
        <v>45369</v>
      </c>
    </row>
    <row r="2783" spans="1:13" x14ac:dyDescent="0.4">
      <c r="A2783">
        <v>210001030</v>
      </c>
      <c r="B2783" t="s">
        <v>2022</v>
      </c>
      <c r="C2783" t="s">
        <v>7531</v>
      </c>
      <c r="D2783" t="s">
        <v>595</v>
      </c>
      <c r="F2783" t="s">
        <v>7639</v>
      </c>
      <c r="G2783" t="s">
        <v>595</v>
      </c>
      <c r="H2783" t="s">
        <v>7639</v>
      </c>
      <c r="I2783" t="s">
        <v>733</v>
      </c>
      <c r="J2783">
        <v>98128395.686722219</v>
      </c>
      <c r="K2783">
        <v>11.01064</v>
      </c>
      <c r="L2783" s="1">
        <v>46387</v>
      </c>
      <c r="M2783" s="1">
        <v>44398</v>
      </c>
    </row>
    <row r="2784" spans="1:13" x14ac:dyDescent="0.4">
      <c r="A2784">
        <v>210001030</v>
      </c>
      <c r="B2784" t="s">
        <v>2022</v>
      </c>
      <c r="C2784" t="s">
        <v>7531</v>
      </c>
      <c r="D2784" t="s">
        <v>595</v>
      </c>
      <c r="F2784" t="s">
        <v>7640</v>
      </c>
      <c r="G2784" t="s">
        <v>595</v>
      </c>
      <c r="H2784" t="s">
        <v>7640</v>
      </c>
      <c r="I2784" t="s">
        <v>733</v>
      </c>
      <c r="J2784">
        <v>130748099.97473989</v>
      </c>
      <c r="K2784">
        <v>11.51064</v>
      </c>
      <c r="L2784" s="1">
        <v>46231</v>
      </c>
      <c r="M2784" s="1">
        <v>44852</v>
      </c>
    </row>
    <row r="2785" spans="1:13" x14ac:dyDescent="0.4">
      <c r="A2785">
        <v>210001030</v>
      </c>
      <c r="B2785" t="s">
        <v>2022</v>
      </c>
      <c r="C2785" t="s">
        <v>7531</v>
      </c>
      <c r="D2785" t="s">
        <v>595</v>
      </c>
      <c r="F2785" t="s">
        <v>7641</v>
      </c>
      <c r="G2785" t="s">
        <v>595</v>
      </c>
      <c r="H2785" t="s">
        <v>7641</v>
      </c>
      <c r="I2785" t="s">
        <v>733</v>
      </c>
      <c r="J2785">
        <v>73648781.350281045</v>
      </c>
      <c r="K2785">
        <v>10.01064</v>
      </c>
      <c r="L2785" s="1">
        <v>46386</v>
      </c>
      <c r="M2785" s="1">
        <v>44652</v>
      </c>
    </row>
    <row r="2786" spans="1:13" x14ac:dyDescent="0.4">
      <c r="A2786">
        <v>210001030</v>
      </c>
      <c r="B2786" t="s">
        <v>2022</v>
      </c>
      <c r="C2786" t="s">
        <v>7531</v>
      </c>
      <c r="D2786" t="s">
        <v>595</v>
      </c>
      <c r="F2786" t="s">
        <v>7642</v>
      </c>
      <c r="G2786" t="s">
        <v>595</v>
      </c>
      <c r="H2786" t="s">
        <v>7642</v>
      </c>
      <c r="I2786" t="s">
        <v>733</v>
      </c>
      <c r="J2786">
        <v>260626563.6461876</v>
      </c>
      <c r="K2786">
        <v>11.26064</v>
      </c>
      <c r="L2786" s="1">
        <v>46934</v>
      </c>
      <c r="M2786" s="1">
        <v>45930</v>
      </c>
    </row>
    <row r="2787" spans="1:13" x14ac:dyDescent="0.4">
      <c r="A2787">
        <v>210001030</v>
      </c>
      <c r="B2787" t="s">
        <v>2022</v>
      </c>
      <c r="C2787" t="s">
        <v>7531</v>
      </c>
      <c r="D2787" t="s">
        <v>595</v>
      </c>
      <c r="F2787" t="s">
        <v>7643</v>
      </c>
      <c r="G2787" t="s">
        <v>595</v>
      </c>
      <c r="H2787" t="s">
        <v>7643</v>
      </c>
      <c r="I2787" t="s">
        <v>733</v>
      </c>
      <c r="J2787">
        <v>389207256.44757539</v>
      </c>
      <c r="K2787">
        <v>9.7606400000000004</v>
      </c>
      <c r="L2787" s="1">
        <v>46618</v>
      </c>
      <c r="M2787" s="1">
        <v>44883</v>
      </c>
    </row>
    <row r="2788" spans="1:13" x14ac:dyDescent="0.4">
      <c r="A2788">
        <v>210001030</v>
      </c>
      <c r="B2788" t="s">
        <v>2022</v>
      </c>
      <c r="C2788" t="s">
        <v>7531</v>
      </c>
      <c r="D2788" t="s">
        <v>595</v>
      </c>
      <c r="F2788" t="s">
        <v>7644</v>
      </c>
      <c r="G2788" t="s">
        <v>595</v>
      </c>
      <c r="H2788" t="s">
        <v>7644</v>
      </c>
      <c r="I2788" t="s">
        <v>733</v>
      </c>
      <c r="J2788">
        <v>252524065.5771558</v>
      </c>
      <c r="K2788">
        <v>10.51064</v>
      </c>
      <c r="L2788" s="1">
        <v>46378</v>
      </c>
      <c r="M2788" s="1">
        <v>44643</v>
      </c>
    </row>
    <row r="2789" spans="1:13" x14ac:dyDescent="0.4">
      <c r="A2789">
        <v>210001030</v>
      </c>
      <c r="B2789" t="s">
        <v>2022</v>
      </c>
      <c r="C2789" t="s">
        <v>7531</v>
      </c>
      <c r="D2789" t="s">
        <v>595</v>
      </c>
      <c r="F2789" t="s">
        <v>7645</v>
      </c>
      <c r="G2789" t="s">
        <v>595</v>
      </c>
      <c r="H2789" t="s">
        <v>7645</v>
      </c>
      <c r="I2789" t="s">
        <v>733</v>
      </c>
      <c r="J2789">
        <v>458352838.37662983</v>
      </c>
      <c r="K2789">
        <v>9.7606400000000004</v>
      </c>
      <c r="L2789" s="1">
        <v>47121</v>
      </c>
      <c r="M2789" s="1">
        <v>45440</v>
      </c>
    </row>
    <row r="2790" spans="1:13" x14ac:dyDescent="0.4">
      <c r="A2790">
        <v>210001030</v>
      </c>
      <c r="B2790" t="s">
        <v>2022</v>
      </c>
      <c r="C2790" t="s">
        <v>7531</v>
      </c>
      <c r="D2790" t="s">
        <v>595</v>
      </c>
      <c r="F2790" t="s">
        <v>7646</v>
      </c>
      <c r="G2790" t="s">
        <v>595</v>
      </c>
      <c r="H2790" t="s">
        <v>7646</v>
      </c>
      <c r="I2790" t="s">
        <v>733</v>
      </c>
      <c r="J2790">
        <v>141910119.3729468</v>
      </c>
      <c r="K2790">
        <v>10.01064</v>
      </c>
      <c r="L2790" s="1">
        <v>46387</v>
      </c>
      <c r="M2790" s="1">
        <v>44392</v>
      </c>
    </row>
    <row r="2791" spans="1:13" x14ac:dyDescent="0.4">
      <c r="A2791">
        <v>210001030</v>
      </c>
      <c r="B2791" t="s">
        <v>2022</v>
      </c>
      <c r="C2791" t="s">
        <v>7531</v>
      </c>
      <c r="D2791" t="s">
        <v>595</v>
      </c>
      <c r="F2791" t="s">
        <v>7647</v>
      </c>
      <c r="G2791" t="s">
        <v>595</v>
      </c>
      <c r="H2791" t="s">
        <v>7647</v>
      </c>
      <c r="I2791" t="s">
        <v>733</v>
      </c>
      <c r="J2791">
        <v>279533271.11421072</v>
      </c>
      <c r="K2791">
        <v>9.7606400000000004</v>
      </c>
      <c r="L2791" s="1">
        <v>47234</v>
      </c>
      <c r="M2791" s="1">
        <v>45315</v>
      </c>
    </row>
    <row r="2792" spans="1:13" x14ac:dyDescent="0.4">
      <c r="A2792">
        <v>210001030</v>
      </c>
      <c r="B2792" t="s">
        <v>2022</v>
      </c>
      <c r="C2792" t="s">
        <v>7531</v>
      </c>
      <c r="D2792" t="s">
        <v>595</v>
      </c>
      <c r="F2792" t="s">
        <v>7648</v>
      </c>
      <c r="G2792" t="s">
        <v>595</v>
      </c>
      <c r="H2792" t="s">
        <v>7648</v>
      </c>
      <c r="I2792" t="s">
        <v>733</v>
      </c>
      <c r="J2792">
        <v>380522461.20580518</v>
      </c>
      <c r="K2792">
        <v>10.01064</v>
      </c>
      <c r="L2792" s="1">
        <v>46527</v>
      </c>
      <c r="M2792" s="1">
        <v>44792</v>
      </c>
    </row>
    <row r="2793" spans="1:13" x14ac:dyDescent="0.4">
      <c r="A2793">
        <v>210001030</v>
      </c>
      <c r="B2793" t="s">
        <v>2022</v>
      </c>
      <c r="C2793" t="s">
        <v>7531</v>
      </c>
      <c r="D2793" t="s">
        <v>595</v>
      </c>
      <c r="F2793" t="s">
        <v>7649</v>
      </c>
      <c r="G2793" t="s">
        <v>595</v>
      </c>
      <c r="H2793" t="s">
        <v>7649</v>
      </c>
      <c r="I2793" t="s">
        <v>733</v>
      </c>
      <c r="J2793">
        <v>279083976.65533572</v>
      </c>
      <c r="K2793">
        <v>10.51064</v>
      </c>
      <c r="L2793" s="1">
        <v>46707</v>
      </c>
      <c r="M2793" s="1">
        <v>44607</v>
      </c>
    </row>
    <row r="2794" spans="1:13" x14ac:dyDescent="0.4">
      <c r="A2794">
        <v>210001030</v>
      </c>
      <c r="B2794" t="s">
        <v>2022</v>
      </c>
      <c r="C2794" t="s">
        <v>7531</v>
      </c>
      <c r="D2794" t="s">
        <v>595</v>
      </c>
      <c r="F2794" t="s">
        <v>7650</v>
      </c>
      <c r="G2794" t="s">
        <v>595</v>
      </c>
      <c r="H2794" t="s">
        <v>7650</v>
      </c>
      <c r="I2794" t="s">
        <v>733</v>
      </c>
      <c r="J2794">
        <v>193786672.1990993</v>
      </c>
      <c r="K2794">
        <v>10.01064</v>
      </c>
      <c r="L2794" s="1">
        <v>46843</v>
      </c>
      <c r="M2794" s="1">
        <v>44560</v>
      </c>
    </row>
    <row r="2795" spans="1:13" x14ac:dyDescent="0.4">
      <c r="A2795">
        <v>210001030</v>
      </c>
      <c r="B2795" t="s">
        <v>2022</v>
      </c>
      <c r="C2795" t="s">
        <v>7531</v>
      </c>
      <c r="D2795" t="s">
        <v>595</v>
      </c>
      <c r="F2795" t="s">
        <v>7651</v>
      </c>
      <c r="G2795" t="s">
        <v>595</v>
      </c>
      <c r="H2795" t="s">
        <v>7651</v>
      </c>
      <c r="I2795" t="s">
        <v>733</v>
      </c>
      <c r="J2795">
        <v>213547525.55891329</v>
      </c>
      <c r="K2795">
        <v>10.51064</v>
      </c>
      <c r="L2795" s="1">
        <v>46885</v>
      </c>
      <c r="M2795" s="1">
        <v>45168</v>
      </c>
    </row>
    <row r="2796" spans="1:13" x14ac:dyDescent="0.4">
      <c r="A2796">
        <v>210001030</v>
      </c>
      <c r="B2796" t="s">
        <v>2022</v>
      </c>
      <c r="C2796" t="s">
        <v>7531</v>
      </c>
      <c r="D2796" t="s">
        <v>595</v>
      </c>
      <c r="F2796" t="s">
        <v>7652</v>
      </c>
      <c r="G2796" t="s">
        <v>595</v>
      </c>
      <c r="H2796" t="s">
        <v>7652</v>
      </c>
      <c r="I2796" t="s">
        <v>733</v>
      </c>
      <c r="J2796">
        <v>564280402.41559482</v>
      </c>
      <c r="K2796">
        <v>9.7606400000000004</v>
      </c>
      <c r="L2796" s="1">
        <v>47079</v>
      </c>
      <c r="M2796" s="1">
        <v>45342</v>
      </c>
    </row>
    <row r="2797" spans="1:13" x14ac:dyDescent="0.4">
      <c r="A2797">
        <v>210001030</v>
      </c>
      <c r="B2797" t="s">
        <v>2022</v>
      </c>
      <c r="C2797" t="s">
        <v>7531</v>
      </c>
      <c r="D2797" t="s">
        <v>595</v>
      </c>
      <c r="F2797" t="s">
        <v>7653</v>
      </c>
      <c r="G2797" t="s">
        <v>595</v>
      </c>
      <c r="H2797" t="s">
        <v>7653</v>
      </c>
      <c r="I2797" t="s">
        <v>733</v>
      </c>
      <c r="J2797">
        <v>186909389.6532633</v>
      </c>
      <c r="K2797">
        <v>4.1106400000000001</v>
      </c>
      <c r="L2797" s="1">
        <v>46568</v>
      </c>
      <c r="M2797" s="1">
        <v>45279</v>
      </c>
    </row>
    <row r="2798" spans="1:13" x14ac:dyDescent="0.4">
      <c r="A2798">
        <v>210001030</v>
      </c>
      <c r="B2798" t="s">
        <v>2022</v>
      </c>
      <c r="C2798" t="s">
        <v>7531</v>
      </c>
      <c r="D2798" t="s">
        <v>595</v>
      </c>
      <c r="F2798" t="s">
        <v>7654</v>
      </c>
      <c r="G2798" t="s">
        <v>595</v>
      </c>
      <c r="H2798" t="s">
        <v>7654</v>
      </c>
      <c r="I2798" t="s">
        <v>733</v>
      </c>
      <c r="J2798">
        <v>288340028.96303552</v>
      </c>
      <c r="K2798">
        <v>10.26064</v>
      </c>
      <c r="L2798" s="1">
        <v>46965</v>
      </c>
      <c r="M2798" s="1">
        <v>45229</v>
      </c>
    </row>
    <row r="2799" spans="1:13" x14ac:dyDescent="0.4">
      <c r="A2799">
        <v>210001030</v>
      </c>
      <c r="B2799" t="s">
        <v>2022</v>
      </c>
      <c r="C2799" t="s">
        <v>7531</v>
      </c>
      <c r="D2799" t="s">
        <v>595</v>
      </c>
      <c r="F2799" t="s">
        <v>7655</v>
      </c>
      <c r="G2799" t="s">
        <v>595</v>
      </c>
      <c r="H2799" t="s">
        <v>7655</v>
      </c>
      <c r="I2799" t="s">
        <v>733</v>
      </c>
      <c r="J2799">
        <v>316125984.6040321</v>
      </c>
      <c r="K2799">
        <v>11.01064</v>
      </c>
      <c r="L2799" s="1">
        <v>46297</v>
      </c>
      <c r="M2799" s="1">
        <v>44628</v>
      </c>
    </row>
    <row r="2800" spans="1:13" x14ac:dyDescent="0.4">
      <c r="A2800">
        <v>210001030</v>
      </c>
      <c r="B2800" t="s">
        <v>2022</v>
      </c>
      <c r="C2800" t="s">
        <v>7531</v>
      </c>
      <c r="D2800" t="s">
        <v>595</v>
      </c>
      <c r="F2800" t="s">
        <v>7656</v>
      </c>
      <c r="G2800" t="s">
        <v>595</v>
      </c>
      <c r="H2800" t="s">
        <v>7656</v>
      </c>
      <c r="I2800" t="s">
        <v>733</v>
      </c>
      <c r="J2800">
        <v>245632141.6664288</v>
      </c>
      <c r="K2800">
        <v>10.26064</v>
      </c>
      <c r="L2800" s="1">
        <v>46112</v>
      </c>
      <c r="M2800" s="1">
        <v>44292</v>
      </c>
    </row>
    <row r="2801" spans="1:13" x14ac:dyDescent="0.4">
      <c r="A2801">
        <v>210001030</v>
      </c>
      <c r="B2801" t="s">
        <v>2022</v>
      </c>
      <c r="C2801" t="s">
        <v>7531</v>
      </c>
      <c r="D2801" t="s">
        <v>595</v>
      </c>
      <c r="F2801" t="s">
        <v>7657</v>
      </c>
      <c r="G2801" t="s">
        <v>595</v>
      </c>
      <c r="H2801" t="s">
        <v>7657</v>
      </c>
      <c r="I2801" t="s">
        <v>733</v>
      </c>
      <c r="J2801">
        <v>125527546.19919319</v>
      </c>
      <c r="K2801">
        <v>10.26064</v>
      </c>
      <c r="L2801" s="1">
        <v>46694</v>
      </c>
      <c r="M2801" s="1">
        <v>44959</v>
      </c>
    </row>
    <row r="2802" spans="1:13" x14ac:dyDescent="0.4">
      <c r="A2802">
        <v>210001030</v>
      </c>
      <c r="B2802" t="s">
        <v>2022</v>
      </c>
      <c r="C2802" t="s">
        <v>7531</v>
      </c>
      <c r="D2802" t="s">
        <v>595</v>
      </c>
      <c r="F2802" t="s">
        <v>7658</v>
      </c>
      <c r="G2802" t="s">
        <v>595</v>
      </c>
      <c r="H2802" t="s">
        <v>7658</v>
      </c>
      <c r="I2802" t="s">
        <v>733</v>
      </c>
      <c r="J2802">
        <v>167322153.1956856</v>
      </c>
      <c r="K2802">
        <v>9.7606400000000004</v>
      </c>
      <c r="L2802" s="1">
        <v>46512</v>
      </c>
      <c r="M2802" s="1">
        <v>44777</v>
      </c>
    </row>
    <row r="2803" spans="1:13" x14ac:dyDescent="0.4">
      <c r="A2803">
        <v>210001030</v>
      </c>
      <c r="B2803" t="s">
        <v>2022</v>
      </c>
      <c r="C2803" t="s">
        <v>7531</v>
      </c>
      <c r="D2803" t="s">
        <v>595</v>
      </c>
      <c r="F2803" t="s">
        <v>7659</v>
      </c>
      <c r="G2803" t="s">
        <v>595</v>
      </c>
      <c r="H2803" t="s">
        <v>7659</v>
      </c>
      <c r="I2803" t="s">
        <v>733</v>
      </c>
      <c r="J2803">
        <v>177602965.99857381</v>
      </c>
      <c r="K2803">
        <v>10.01064</v>
      </c>
      <c r="L2803" s="1">
        <v>46875</v>
      </c>
      <c r="M2803" s="1">
        <v>45139</v>
      </c>
    </row>
    <row r="2804" spans="1:13" x14ac:dyDescent="0.4">
      <c r="A2804">
        <v>210001030</v>
      </c>
      <c r="B2804" t="s">
        <v>2022</v>
      </c>
      <c r="C2804" t="s">
        <v>7531</v>
      </c>
      <c r="D2804" t="s">
        <v>595</v>
      </c>
      <c r="F2804" t="s">
        <v>7660</v>
      </c>
      <c r="G2804" t="s">
        <v>595</v>
      </c>
      <c r="H2804" t="s">
        <v>7660</v>
      </c>
      <c r="I2804" t="s">
        <v>733</v>
      </c>
      <c r="J2804">
        <v>602670585.09269869</v>
      </c>
      <c r="K2804">
        <v>10.01064</v>
      </c>
      <c r="L2804" s="1">
        <v>46775</v>
      </c>
      <c r="M2804" s="1">
        <v>45040</v>
      </c>
    </row>
    <row r="2805" spans="1:13" x14ac:dyDescent="0.4">
      <c r="A2805">
        <v>210001030</v>
      </c>
      <c r="B2805" t="s">
        <v>2022</v>
      </c>
      <c r="C2805" t="s">
        <v>7531</v>
      </c>
      <c r="D2805" t="s">
        <v>595</v>
      </c>
      <c r="F2805" t="s">
        <v>7661</v>
      </c>
      <c r="G2805" t="s">
        <v>595</v>
      </c>
      <c r="H2805" t="s">
        <v>7661</v>
      </c>
      <c r="I2805" t="s">
        <v>733</v>
      </c>
      <c r="J2805">
        <v>467098309.81533968</v>
      </c>
      <c r="K2805">
        <v>9.7606400000000004</v>
      </c>
      <c r="L2805" s="1">
        <v>47342</v>
      </c>
      <c r="M2805" s="1">
        <v>44510</v>
      </c>
    </row>
    <row r="2806" spans="1:13" x14ac:dyDescent="0.4">
      <c r="A2806">
        <v>210001030</v>
      </c>
      <c r="B2806" t="s">
        <v>2022</v>
      </c>
      <c r="C2806" t="s">
        <v>7531</v>
      </c>
      <c r="D2806" t="s">
        <v>595</v>
      </c>
      <c r="F2806" t="s">
        <v>7662</v>
      </c>
      <c r="G2806" t="s">
        <v>595</v>
      </c>
      <c r="H2806" t="s">
        <v>7662</v>
      </c>
      <c r="I2806" t="s">
        <v>733</v>
      </c>
      <c r="J2806">
        <v>494877186.73341841</v>
      </c>
      <c r="K2806">
        <v>10.51064</v>
      </c>
      <c r="L2806" s="1">
        <v>46616</v>
      </c>
      <c r="M2806" s="1">
        <v>44516</v>
      </c>
    </row>
    <row r="2807" spans="1:13" x14ac:dyDescent="0.4">
      <c r="A2807">
        <v>210001030</v>
      </c>
      <c r="B2807" t="s">
        <v>2022</v>
      </c>
      <c r="C2807" t="s">
        <v>7531</v>
      </c>
      <c r="D2807" t="s">
        <v>595</v>
      </c>
      <c r="F2807" t="s">
        <v>7663</v>
      </c>
      <c r="G2807" t="s">
        <v>595</v>
      </c>
      <c r="H2807" t="s">
        <v>7663</v>
      </c>
      <c r="I2807" t="s">
        <v>733</v>
      </c>
      <c r="J2807">
        <v>234097080.6979298</v>
      </c>
      <c r="K2807">
        <v>9.7606400000000004</v>
      </c>
      <c r="L2807" s="1">
        <v>46545</v>
      </c>
      <c r="M2807" s="1">
        <v>44810</v>
      </c>
    </row>
    <row r="2808" spans="1:13" x14ac:dyDescent="0.4">
      <c r="A2808">
        <v>210001030</v>
      </c>
      <c r="B2808" t="s">
        <v>2022</v>
      </c>
      <c r="C2808" t="s">
        <v>7531</v>
      </c>
      <c r="D2808" t="s">
        <v>595</v>
      </c>
      <c r="F2808" t="s">
        <v>7664</v>
      </c>
      <c r="G2808" t="s">
        <v>595</v>
      </c>
      <c r="H2808" t="s">
        <v>7664</v>
      </c>
      <c r="I2808" t="s">
        <v>733</v>
      </c>
      <c r="J2808">
        <v>169305263.4858011</v>
      </c>
      <c r="K2808">
        <v>9.7606400000000004</v>
      </c>
      <c r="L2808" s="1">
        <v>47429</v>
      </c>
      <c r="M2808" s="1">
        <v>44963</v>
      </c>
    </row>
    <row r="2809" spans="1:13" x14ac:dyDescent="0.4">
      <c r="A2809">
        <v>210001030</v>
      </c>
      <c r="B2809" t="s">
        <v>2022</v>
      </c>
      <c r="C2809" t="s">
        <v>7531</v>
      </c>
      <c r="D2809" t="s">
        <v>595</v>
      </c>
      <c r="F2809" t="s">
        <v>7665</v>
      </c>
      <c r="G2809" t="s">
        <v>595</v>
      </c>
      <c r="H2809" t="s">
        <v>7665</v>
      </c>
      <c r="I2809" t="s">
        <v>733</v>
      </c>
      <c r="J2809">
        <v>124634666.7760279</v>
      </c>
      <c r="K2809">
        <v>10.51064</v>
      </c>
      <c r="L2809" s="1">
        <v>46022</v>
      </c>
      <c r="M2809" s="1">
        <v>44026</v>
      </c>
    </row>
    <row r="2810" spans="1:13" x14ac:dyDescent="0.4">
      <c r="A2810">
        <v>210001030</v>
      </c>
      <c r="B2810" t="s">
        <v>2022</v>
      </c>
      <c r="C2810" t="s">
        <v>7531</v>
      </c>
      <c r="D2810" t="s">
        <v>595</v>
      </c>
      <c r="F2810" t="s">
        <v>7666</v>
      </c>
      <c r="G2810" t="s">
        <v>595</v>
      </c>
      <c r="H2810" t="s">
        <v>7666</v>
      </c>
      <c r="I2810" t="s">
        <v>733</v>
      </c>
      <c r="J2810">
        <v>453605872.54677171</v>
      </c>
      <c r="K2810">
        <v>10.26064</v>
      </c>
      <c r="L2810" s="1">
        <v>46510</v>
      </c>
      <c r="M2810" s="1">
        <v>45323</v>
      </c>
    </row>
    <row r="2811" spans="1:13" x14ac:dyDescent="0.4">
      <c r="A2811">
        <v>210001030</v>
      </c>
      <c r="B2811" t="s">
        <v>2022</v>
      </c>
      <c r="C2811" t="s">
        <v>7531</v>
      </c>
      <c r="D2811" t="s">
        <v>595</v>
      </c>
      <c r="F2811" t="s">
        <v>7667</v>
      </c>
      <c r="G2811" t="s">
        <v>595</v>
      </c>
      <c r="H2811" t="s">
        <v>7667</v>
      </c>
      <c r="I2811" t="s">
        <v>733</v>
      </c>
      <c r="J2811">
        <v>253775058.85568741</v>
      </c>
      <c r="K2811">
        <v>10.01064</v>
      </c>
      <c r="L2811" s="1">
        <v>46407</v>
      </c>
      <c r="M2811" s="1">
        <v>44307</v>
      </c>
    </row>
    <row r="2812" spans="1:13" x14ac:dyDescent="0.4">
      <c r="A2812">
        <v>210001030</v>
      </c>
      <c r="B2812" t="s">
        <v>2022</v>
      </c>
      <c r="C2812" t="s">
        <v>7531</v>
      </c>
      <c r="D2812" t="s">
        <v>595</v>
      </c>
      <c r="F2812" t="s">
        <v>7668</v>
      </c>
      <c r="G2812" t="s">
        <v>595</v>
      </c>
      <c r="H2812" t="s">
        <v>7668</v>
      </c>
      <c r="I2812" t="s">
        <v>733</v>
      </c>
      <c r="J2812">
        <v>498404765.3261646</v>
      </c>
      <c r="K2812">
        <v>10.01064</v>
      </c>
      <c r="L2812" s="1">
        <v>46897</v>
      </c>
      <c r="M2812" s="1">
        <v>44615</v>
      </c>
    </row>
    <row r="2813" spans="1:13" x14ac:dyDescent="0.4">
      <c r="A2813">
        <v>210001030</v>
      </c>
      <c r="B2813" t="s">
        <v>2022</v>
      </c>
      <c r="C2813" t="s">
        <v>7531</v>
      </c>
      <c r="D2813" t="s">
        <v>595</v>
      </c>
      <c r="F2813" t="s">
        <v>7669</v>
      </c>
      <c r="G2813" t="s">
        <v>595</v>
      </c>
      <c r="H2813" t="s">
        <v>7669</v>
      </c>
      <c r="I2813" t="s">
        <v>733</v>
      </c>
      <c r="J2813">
        <v>780407522.89368224</v>
      </c>
      <c r="K2813">
        <v>10.51064</v>
      </c>
      <c r="L2813" s="1">
        <v>46471</v>
      </c>
      <c r="M2813" s="1">
        <v>44193</v>
      </c>
    </row>
    <row r="2814" spans="1:13" x14ac:dyDescent="0.4">
      <c r="A2814">
        <v>210001030</v>
      </c>
      <c r="B2814" t="s">
        <v>2022</v>
      </c>
      <c r="C2814" t="s">
        <v>7531</v>
      </c>
      <c r="D2814" t="s">
        <v>595</v>
      </c>
      <c r="F2814" t="s">
        <v>7670</v>
      </c>
      <c r="G2814" t="s">
        <v>595</v>
      </c>
      <c r="H2814" t="s">
        <v>7670</v>
      </c>
      <c r="I2814" t="s">
        <v>733</v>
      </c>
      <c r="J2814">
        <v>945154326.40324569</v>
      </c>
      <c r="K2814">
        <v>10.01064</v>
      </c>
      <c r="L2814" s="1">
        <v>46559</v>
      </c>
      <c r="M2814" s="1">
        <v>44363</v>
      </c>
    </row>
    <row r="2815" spans="1:13" x14ac:dyDescent="0.4">
      <c r="A2815">
        <v>210001030</v>
      </c>
      <c r="B2815" t="s">
        <v>2022</v>
      </c>
      <c r="C2815" t="s">
        <v>7531</v>
      </c>
      <c r="D2815" t="s">
        <v>595</v>
      </c>
      <c r="F2815" t="s">
        <v>7671</v>
      </c>
      <c r="G2815" t="s">
        <v>595</v>
      </c>
      <c r="H2815" t="s">
        <v>7671</v>
      </c>
      <c r="I2815" t="s">
        <v>733</v>
      </c>
      <c r="J2815">
        <v>280509854.77905327</v>
      </c>
      <c r="K2815">
        <v>10.01064</v>
      </c>
      <c r="L2815" s="1">
        <v>46324</v>
      </c>
      <c r="M2815" s="1">
        <v>44589</v>
      </c>
    </row>
    <row r="2816" spans="1:13" x14ac:dyDescent="0.4">
      <c r="A2816">
        <v>210001030</v>
      </c>
      <c r="B2816" t="s">
        <v>2022</v>
      </c>
      <c r="C2816" t="s">
        <v>7531</v>
      </c>
      <c r="D2816" t="s">
        <v>595</v>
      </c>
      <c r="F2816" t="s">
        <v>7672</v>
      </c>
      <c r="G2816" t="s">
        <v>595</v>
      </c>
      <c r="H2816" t="s">
        <v>7672</v>
      </c>
      <c r="I2816" t="s">
        <v>733</v>
      </c>
      <c r="J2816">
        <v>318348628.57409573</v>
      </c>
      <c r="K2816">
        <v>10.01064</v>
      </c>
      <c r="L2816" s="1">
        <v>46484</v>
      </c>
      <c r="M2816" s="1">
        <v>44749</v>
      </c>
    </row>
    <row r="2817" spans="1:13" x14ac:dyDescent="0.4">
      <c r="A2817">
        <v>210001030</v>
      </c>
      <c r="B2817" t="s">
        <v>2022</v>
      </c>
      <c r="C2817" t="s">
        <v>7531</v>
      </c>
      <c r="D2817" t="s">
        <v>595</v>
      </c>
      <c r="F2817" t="s">
        <v>7673</v>
      </c>
      <c r="G2817" t="s">
        <v>595</v>
      </c>
      <c r="H2817" t="s">
        <v>7673</v>
      </c>
      <c r="I2817" t="s">
        <v>733</v>
      </c>
      <c r="J2817">
        <v>568988427.14156413</v>
      </c>
      <c r="K2817">
        <v>10.26064</v>
      </c>
      <c r="L2817" s="1">
        <v>46021</v>
      </c>
      <c r="M2817" s="1">
        <v>44291</v>
      </c>
    </row>
    <row r="2818" spans="1:13" x14ac:dyDescent="0.4">
      <c r="A2818">
        <v>210001030</v>
      </c>
      <c r="B2818" t="s">
        <v>2022</v>
      </c>
      <c r="C2818" t="s">
        <v>7531</v>
      </c>
      <c r="D2818" t="s">
        <v>595</v>
      </c>
      <c r="F2818" t="s">
        <v>7674</v>
      </c>
      <c r="G2818" t="s">
        <v>595</v>
      </c>
      <c r="H2818" t="s">
        <v>7674</v>
      </c>
      <c r="I2818" t="s">
        <v>733</v>
      </c>
      <c r="J2818">
        <v>162965321.15720561</v>
      </c>
      <c r="K2818">
        <v>10.01064</v>
      </c>
      <c r="L2818" s="1">
        <v>46086</v>
      </c>
      <c r="M2818" s="1">
        <v>44351</v>
      </c>
    </row>
    <row r="2819" spans="1:13" x14ac:dyDescent="0.4">
      <c r="A2819">
        <v>210001030</v>
      </c>
      <c r="B2819" t="s">
        <v>2022</v>
      </c>
      <c r="C2819" t="s">
        <v>7531</v>
      </c>
      <c r="D2819" t="s">
        <v>595</v>
      </c>
      <c r="F2819" t="s">
        <v>7675</v>
      </c>
      <c r="G2819" t="s">
        <v>595</v>
      </c>
      <c r="H2819" t="s">
        <v>7675</v>
      </c>
      <c r="I2819" t="s">
        <v>733</v>
      </c>
      <c r="J2819">
        <v>555598970.84890866</v>
      </c>
      <c r="K2819">
        <v>10.51064</v>
      </c>
      <c r="L2819" s="1">
        <v>45978</v>
      </c>
      <c r="M2819" s="1">
        <v>44649</v>
      </c>
    </row>
    <row r="2820" spans="1:13" x14ac:dyDescent="0.4">
      <c r="A2820">
        <v>210001030</v>
      </c>
      <c r="B2820" t="s">
        <v>2022</v>
      </c>
      <c r="C2820" t="s">
        <v>7531</v>
      </c>
      <c r="D2820" t="s">
        <v>595</v>
      </c>
      <c r="F2820" t="s">
        <v>7676</v>
      </c>
      <c r="G2820" t="s">
        <v>595</v>
      </c>
      <c r="H2820" t="s">
        <v>7676</v>
      </c>
      <c r="I2820" t="s">
        <v>733</v>
      </c>
      <c r="J2820">
        <v>310883365.62011021</v>
      </c>
      <c r="K2820">
        <v>10.01064</v>
      </c>
      <c r="L2820" s="1">
        <v>47088</v>
      </c>
      <c r="M2820" s="1">
        <v>45351</v>
      </c>
    </row>
    <row r="2821" spans="1:13" x14ac:dyDescent="0.4">
      <c r="A2821">
        <v>210001030</v>
      </c>
      <c r="B2821" t="s">
        <v>2022</v>
      </c>
      <c r="C2821" t="s">
        <v>7531</v>
      </c>
      <c r="D2821" t="s">
        <v>595</v>
      </c>
      <c r="F2821" t="s">
        <v>7677</v>
      </c>
      <c r="G2821" t="s">
        <v>595</v>
      </c>
      <c r="H2821" t="s">
        <v>7677</v>
      </c>
      <c r="I2821" t="s">
        <v>733</v>
      </c>
      <c r="J2821">
        <v>236685216.10068101</v>
      </c>
      <c r="K2821">
        <v>9.2606400000000004</v>
      </c>
      <c r="L2821" s="1">
        <v>46873</v>
      </c>
      <c r="M2821" s="1">
        <v>44407</v>
      </c>
    </row>
    <row r="2822" spans="1:13" x14ac:dyDescent="0.4">
      <c r="A2822">
        <v>210001030</v>
      </c>
      <c r="B2822" t="s">
        <v>2022</v>
      </c>
      <c r="C2822" t="s">
        <v>7531</v>
      </c>
      <c r="D2822" t="s">
        <v>595</v>
      </c>
      <c r="F2822" t="s">
        <v>7678</v>
      </c>
      <c r="G2822" t="s">
        <v>595</v>
      </c>
      <c r="H2822" t="s">
        <v>7678</v>
      </c>
      <c r="I2822" t="s">
        <v>733</v>
      </c>
      <c r="J2822">
        <v>279982635.59754831</v>
      </c>
      <c r="K2822">
        <v>10.01064</v>
      </c>
      <c r="L2822" s="1">
        <v>46300</v>
      </c>
      <c r="M2822" s="1">
        <v>44383</v>
      </c>
    </row>
    <row r="2823" spans="1:13" x14ac:dyDescent="0.4">
      <c r="A2823">
        <v>210001030</v>
      </c>
      <c r="B2823" t="s">
        <v>2022</v>
      </c>
      <c r="C2823" t="s">
        <v>7531</v>
      </c>
      <c r="D2823" t="s">
        <v>595</v>
      </c>
      <c r="F2823" t="s">
        <v>7679</v>
      </c>
      <c r="G2823" t="s">
        <v>595</v>
      </c>
      <c r="H2823" t="s">
        <v>7679</v>
      </c>
      <c r="I2823" t="s">
        <v>733</v>
      </c>
      <c r="J2823">
        <v>600060121.88983703</v>
      </c>
      <c r="K2823">
        <v>9.2606400000000004</v>
      </c>
      <c r="L2823" s="1">
        <v>46942</v>
      </c>
      <c r="M2823" s="1">
        <v>44841</v>
      </c>
    </row>
    <row r="2824" spans="1:13" x14ac:dyDescent="0.4">
      <c r="A2824">
        <v>210001030</v>
      </c>
      <c r="B2824" t="s">
        <v>2022</v>
      </c>
      <c r="C2824" t="s">
        <v>7531</v>
      </c>
      <c r="D2824" t="s">
        <v>595</v>
      </c>
      <c r="F2824" t="s">
        <v>7680</v>
      </c>
      <c r="G2824" t="s">
        <v>595</v>
      </c>
      <c r="H2824" t="s">
        <v>7680</v>
      </c>
      <c r="I2824" t="s">
        <v>733</v>
      </c>
      <c r="J2824">
        <v>146105107.37198389</v>
      </c>
      <c r="K2824">
        <v>10.01064</v>
      </c>
      <c r="L2824" s="1">
        <v>46721</v>
      </c>
      <c r="M2824" s="1">
        <v>44986</v>
      </c>
    </row>
    <row r="2825" spans="1:13" x14ac:dyDescent="0.4">
      <c r="A2825">
        <v>210001030</v>
      </c>
      <c r="B2825" t="s">
        <v>2022</v>
      </c>
      <c r="C2825" t="s">
        <v>7531</v>
      </c>
      <c r="D2825" t="s">
        <v>595</v>
      </c>
      <c r="F2825" t="s">
        <v>7681</v>
      </c>
      <c r="G2825" t="s">
        <v>595</v>
      </c>
      <c r="H2825" t="s">
        <v>7681</v>
      </c>
      <c r="I2825" t="s">
        <v>733</v>
      </c>
      <c r="J2825">
        <v>406285720.227391</v>
      </c>
      <c r="K2825">
        <v>9.2606400000000004</v>
      </c>
      <c r="L2825" s="1">
        <v>46159</v>
      </c>
      <c r="M2825" s="1">
        <v>44424</v>
      </c>
    </row>
    <row r="2826" spans="1:13" x14ac:dyDescent="0.4">
      <c r="A2826">
        <v>210001030</v>
      </c>
      <c r="B2826" t="s">
        <v>2022</v>
      </c>
      <c r="C2826" t="s">
        <v>7531</v>
      </c>
      <c r="D2826" t="s">
        <v>595</v>
      </c>
      <c r="F2826" t="s">
        <v>7682</v>
      </c>
      <c r="G2826" t="s">
        <v>595</v>
      </c>
      <c r="H2826" t="s">
        <v>7682</v>
      </c>
      <c r="I2826" t="s">
        <v>733</v>
      </c>
      <c r="J2826">
        <v>312623909.920955</v>
      </c>
      <c r="K2826">
        <v>10.51064</v>
      </c>
      <c r="L2826" s="1">
        <v>46230</v>
      </c>
      <c r="M2826" s="1">
        <v>44314</v>
      </c>
    </row>
    <row r="2827" spans="1:13" x14ac:dyDescent="0.4">
      <c r="A2827">
        <v>210001030</v>
      </c>
      <c r="B2827" t="s">
        <v>2022</v>
      </c>
      <c r="C2827" t="s">
        <v>7531</v>
      </c>
      <c r="D2827" t="s">
        <v>595</v>
      </c>
      <c r="F2827" t="s">
        <v>7683</v>
      </c>
      <c r="G2827" t="s">
        <v>595</v>
      </c>
      <c r="H2827" t="s">
        <v>7683</v>
      </c>
      <c r="I2827" t="s">
        <v>733</v>
      </c>
      <c r="J2827">
        <v>270538143.70938039</v>
      </c>
      <c r="K2827">
        <v>10.01064</v>
      </c>
      <c r="L2827" s="1">
        <v>46441</v>
      </c>
      <c r="M2827" s="1">
        <v>44706</v>
      </c>
    </row>
    <row r="2828" spans="1:13" x14ac:dyDescent="0.4">
      <c r="A2828">
        <v>210001030</v>
      </c>
      <c r="B2828" t="s">
        <v>2022</v>
      </c>
      <c r="C2828" t="s">
        <v>7531</v>
      </c>
      <c r="D2828" t="s">
        <v>595</v>
      </c>
      <c r="F2828" t="s">
        <v>7684</v>
      </c>
      <c r="G2828" t="s">
        <v>595</v>
      </c>
      <c r="H2828" t="s">
        <v>7684</v>
      </c>
      <c r="I2828" t="s">
        <v>733</v>
      </c>
      <c r="J2828">
        <v>539837435.88188863</v>
      </c>
      <c r="K2828">
        <v>9.7606400000000004</v>
      </c>
      <c r="L2828" s="1">
        <v>47109</v>
      </c>
      <c r="M2828" s="1">
        <v>45372</v>
      </c>
    </row>
    <row r="2829" spans="1:13" x14ac:dyDescent="0.4">
      <c r="A2829">
        <v>210001030</v>
      </c>
      <c r="B2829" t="s">
        <v>2022</v>
      </c>
      <c r="C2829" t="s">
        <v>7531</v>
      </c>
      <c r="D2829" t="s">
        <v>595</v>
      </c>
      <c r="F2829" t="s">
        <v>7685</v>
      </c>
      <c r="G2829" t="s">
        <v>595</v>
      </c>
      <c r="H2829" t="s">
        <v>7685</v>
      </c>
      <c r="I2829" t="s">
        <v>733</v>
      </c>
      <c r="J2829">
        <v>249872679.32802331</v>
      </c>
      <c r="K2829">
        <v>10.26064</v>
      </c>
      <c r="L2829" s="1">
        <v>46154</v>
      </c>
      <c r="M2829" s="1">
        <v>45148</v>
      </c>
    </row>
    <row r="2830" spans="1:13" x14ac:dyDescent="0.4">
      <c r="A2830">
        <v>210001030</v>
      </c>
      <c r="B2830" t="s">
        <v>2022</v>
      </c>
      <c r="C2830" t="s">
        <v>7531</v>
      </c>
      <c r="D2830" t="s">
        <v>595</v>
      </c>
      <c r="F2830" t="s">
        <v>7686</v>
      </c>
      <c r="G2830" t="s">
        <v>595</v>
      </c>
      <c r="H2830" t="s">
        <v>7686</v>
      </c>
      <c r="I2830" t="s">
        <v>733</v>
      </c>
      <c r="J2830">
        <v>769550657.59960532</v>
      </c>
      <c r="K2830">
        <v>9.2606400000000004</v>
      </c>
      <c r="L2830" s="1">
        <v>46692</v>
      </c>
      <c r="M2830" s="1">
        <v>44592</v>
      </c>
    </row>
    <row r="2831" spans="1:13" x14ac:dyDescent="0.4">
      <c r="A2831">
        <v>210001030</v>
      </c>
      <c r="B2831" t="s">
        <v>2022</v>
      </c>
      <c r="C2831" t="s">
        <v>7531</v>
      </c>
      <c r="D2831" t="s">
        <v>595</v>
      </c>
      <c r="F2831" t="s">
        <v>7687</v>
      </c>
      <c r="G2831" t="s">
        <v>595</v>
      </c>
      <c r="H2831" t="s">
        <v>7687</v>
      </c>
      <c r="I2831" t="s">
        <v>733</v>
      </c>
      <c r="J2831">
        <v>210275871.37213689</v>
      </c>
      <c r="K2831">
        <v>9.5106400000000004</v>
      </c>
      <c r="L2831" s="1">
        <v>46568</v>
      </c>
      <c r="M2831" s="1">
        <v>45015</v>
      </c>
    </row>
    <row r="2832" spans="1:13" x14ac:dyDescent="0.4">
      <c r="A2832">
        <v>210001030</v>
      </c>
      <c r="B2832" t="s">
        <v>2022</v>
      </c>
      <c r="C2832" t="s">
        <v>7531</v>
      </c>
      <c r="D2832" t="s">
        <v>595</v>
      </c>
      <c r="F2832" t="s">
        <v>7688</v>
      </c>
      <c r="G2832" t="s">
        <v>595</v>
      </c>
      <c r="H2832" t="s">
        <v>7688</v>
      </c>
      <c r="I2832" t="s">
        <v>733</v>
      </c>
      <c r="J2832">
        <v>84413329.393766955</v>
      </c>
      <c r="K2832">
        <v>10.26064</v>
      </c>
      <c r="L2832" s="1">
        <v>47018</v>
      </c>
      <c r="M2832" s="1">
        <v>45281</v>
      </c>
    </row>
    <row r="2833" spans="1:13" x14ac:dyDescent="0.4">
      <c r="A2833">
        <v>210001030</v>
      </c>
      <c r="B2833" t="s">
        <v>2022</v>
      </c>
      <c r="C2833" t="s">
        <v>7531</v>
      </c>
      <c r="D2833" t="s">
        <v>595</v>
      </c>
      <c r="F2833" t="s">
        <v>7689</v>
      </c>
      <c r="G2833" t="s">
        <v>595</v>
      </c>
      <c r="H2833" t="s">
        <v>7689</v>
      </c>
      <c r="I2833" t="s">
        <v>733</v>
      </c>
      <c r="J2833">
        <v>300393233.44249731</v>
      </c>
      <c r="K2833">
        <v>10.01064</v>
      </c>
      <c r="L2833" s="1">
        <v>46568</v>
      </c>
      <c r="M2833" s="1">
        <v>44498</v>
      </c>
    </row>
    <row r="2834" spans="1:13" x14ac:dyDescent="0.4">
      <c r="A2834">
        <v>210001030</v>
      </c>
      <c r="B2834" t="s">
        <v>2022</v>
      </c>
      <c r="C2834" t="s">
        <v>7531</v>
      </c>
      <c r="D2834" t="s">
        <v>595</v>
      </c>
      <c r="F2834" t="s">
        <v>7690</v>
      </c>
      <c r="G2834" t="s">
        <v>595</v>
      </c>
      <c r="H2834" t="s">
        <v>7690</v>
      </c>
      <c r="I2834" t="s">
        <v>733</v>
      </c>
      <c r="J2834">
        <v>105725328.3889059</v>
      </c>
      <c r="K2834">
        <v>10.51064</v>
      </c>
      <c r="L2834" s="1">
        <v>46763</v>
      </c>
      <c r="M2834" s="1">
        <v>45027</v>
      </c>
    </row>
    <row r="2835" spans="1:13" x14ac:dyDescent="0.4">
      <c r="A2835">
        <v>210001030</v>
      </c>
      <c r="B2835" t="s">
        <v>2022</v>
      </c>
      <c r="C2835" t="s">
        <v>7531</v>
      </c>
      <c r="D2835" t="s">
        <v>595</v>
      </c>
      <c r="F2835" t="s">
        <v>7691</v>
      </c>
      <c r="G2835" t="s">
        <v>595</v>
      </c>
      <c r="H2835" t="s">
        <v>7691</v>
      </c>
      <c r="I2835" t="s">
        <v>733</v>
      </c>
      <c r="J2835">
        <v>138145815.58138201</v>
      </c>
      <c r="K2835">
        <v>9.5106400000000004</v>
      </c>
      <c r="L2835" s="1">
        <v>47129</v>
      </c>
      <c r="M2835" s="1">
        <v>45392</v>
      </c>
    </row>
    <row r="2836" spans="1:13" x14ac:dyDescent="0.4">
      <c r="A2836">
        <v>210001030</v>
      </c>
      <c r="B2836" t="s">
        <v>2022</v>
      </c>
      <c r="C2836" t="s">
        <v>7531</v>
      </c>
      <c r="D2836" t="s">
        <v>595</v>
      </c>
      <c r="F2836" t="s">
        <v>7692</v>
      </c>
      <c r="G2836" t="s">
        <v>595</v>
      </c>
      <c r="H2836" t="s">
        <v>7692</v>
      </c>
      <c r="I2836" t="s">
        <v>733</v>
      </c>
      <c r="J2836">
        <v>416746972.31588262</v>
      </c>
      <c r="K2836">
        <v>10.01064</v>
      </c>
      <c r="L2836" s="1">
        <v>46104</v>
      </c>
      <c r="M2836" s="1">
        <v>44369</v>
      </c>
    </row>
    <row r="2837" spans="1:13" x14ac:dyDescent="0.4">
      <c r="A2837">
        <v>210001030</v>
      </c>
      <c r="B2837" t="s">
        <v>2022</v>
      </c>
      <c r="C2837" t="s">
        <v>7531</v>
      </c>
      <c r="D2837" t="s">
        <v>595</v>
      </c>
      <c r="F2837" t="s">
        <v>7693</v>
      </c>
      <c r="G2837" t="s">
        <v>595</v>
      </c>
      <c r="H2837" t="s">
        <v>7693</v>
      </c>
      <c r="I2837" t="s">
        <v>733</v>
      </c>
      <c r="J2837">
        <v>148546670.32034779</v>
      </c>
      <c r="K2837">
        <v>10.01064</v>
      </c>
      <c r="L2837" s="1">
        <v>47057</v>
      </c>
      <c r="M2837" s="1">
        <v>44967</v>
      </c>
    </row>
    <row r="2838" spans="1:13" x14ac:dyDescent="0.4">
      <c r="A2838">
        <v>210001030</v>
      </c>
      <c r="B2838" t="s">
        <v>2022</v>
      </c>
      <c r="C2838" t="s">
        <v>7531</v>
      </c>
      <c r="D2838" t="s">
        <v>595</v>
      </c>
      <c r="F2838" t="s">
        <v>7694</v>
      </c>
      <c r="G2838" t="s">
        <v>595</v>
      </c>
      <c r="H2838" t="s">
        <v>7694</v>
      </c>
      <c r="I2838" t="s">
        <v>733</v>
      </c>
      <c r="J2838">
        <v>363864999.5010553</v>
      </c>
      <c r="K2838">
        <v>9.2606400000000004</v>
      </c>
      <c r="L2838" s="1">
        <v>46280</v>
      </c>
      <c r="M2838" s="1">
        <v>44910</v>
      </c>
    </row>
    <row r="2839" spans="1:13" x14ac:dyDescent="0.4">
      <c r="A2839">
        <v>210001030</v>
      </c>
      <c r="B2839" t="s">
        <v>2022</v>
      </c>
      <c r="C2839" t="s">
        <v>7531</v>
      </c>
      <c r="D2839" t="s">
        <v>595</v>
      </c>
      <c r="F2839" t="s">
        <v>7695</v>
      </c>
      <c r="G2839" t="s">
        <v>595</v>
      </c>
      <c r="H2839" t="s">
        <v>7695</v>
      </c>
      <c r="I2839" t="s">
        <v>733</v>
      </c>
      <c r="J2839">
        <v>212217869.80001959</v>
      </c>
      <c r="K2839">
        <v>10.76064</v>
      </c>
      <c r="L2839" s="1">
        <v>46997</v>
      </c>
      <c r="M2839" s="1">
        <v>45260</v>
      </c>
    </row>
    <row r="2840" spans="1:13" x14ac:dyDescent="0.4">
      <c r="A2840">
        <v>210001030</v>
      </c>
      <c r="B2840" t="s">
        <v>2022</v>
      </c>
      <c r="C2840" t="s">
        <v>7531</v>
      </c>
      <c r="D2840" t="s">
        <v>595</v>
      </c>
      <c r="F2840" t="s">
        <v>7696</v>
      </c>
      <c r="G2840" t="s">
        <v>595</v>
      </c>
      <c r="H2840" t="s">
        <v>7696</v>
      </c>
      <c r="I2840" t="s">
        <v>733</v>
      </c>
      <c r="J2840">
        <v>254121941.28740951</v>
      </c>
      <c r="K2840">
        <v>9.5106400000000004</v>
      </c>
      <c r="L2840" s="1">
        <v>46534</v>
      </c>
      <c r="M2840" s="1">
        <v>44799</v>
      </c>
    </row>
    <row r="2841" spans="1:13" x14ac:dyDescent="0.4">
      <c r="A2841">
        <v>210001030</v>
      </c>
      <c r="B2841" t="s">
        <v>2022</v>
      </c>
      <c r="C2841" t="s">
        <v>7531</v>
      </c>
      <c r="D2841" t="s">
        <v>595</v>
      </c>
      <c r="F2841" t="s">
        <v>7697</v>
      </c>
      <c r="G2841" t="s">
        <v>595</v>
      </c>
      <c r="H2841" t="s">
        <v>7697</v>
      </c>
      <c r="I2841" t="s">
        <v>733</v>
      </c>
      <c r="J2841">
        <v>306456877.99778438</v>
      </c>
      <c r="K2841">
        <v>9.7606400000000004</v>
      </c>
      <c r="L2841" s="1">
        <v>47038</v>
      </c>
      <c r="M2841" s="1">
        <v>45301</v>
      </c>
    </row>
    <row r="2842" spans="1:13" x14ac:dyDescent="0.4">
      <c r="A2842">
        <v>210001030</v>
      </c>
      <c r="B2842" t="s">
        <v>2022</v>
      </c>
      <c r="C2842" t="s">
        <v>7531</v>
      </c>
      <c r="D2842" t="s">
        <v>595</v>
      </c>
      <c r="F2842" t="s">
        <v>7698</v>
      </c>
      <c r="G2842" t="s">
        <v>595</v>
      </c>
      <c r="H2842" t="s">
        <v>7698</v>
      </c>
      <c r="I2842" t="s">
        <v>733</v>
      </c>
      <c r="J2842">
        <v>76252198.341582313</v>
      </c>
      <c r="K2842">
        <v>9.7606400000000004</v>
      </c>
      <c r="L2842" s="1">
        <v>47011</v>
      </c>
      <c r="M2842" s="1">
        <v>44910</v>
      </c>
    </row>
    <row r="2843" spans="1:13" x14ac:dyDescent="0.4">
      <c r="A2843">
        <v>210001030</v>
      </c>
      <c r="B2843" t="s">
        <v>2022</v>
      </c>
      <c r="C2843" t="s">
        <v>7531</v>
      </c>
      <c r="D2843" t="s">
        <v>595</v>
      </c>
      <c r="F2843" t="s">
        <v>7699</v>
      </c>
      <c r="G2843" t="s">
        <v>595</v>
      </c>
      <c r="H2843" t="s">
        <v>7699</v>
      </c>
      <c r="I2843" t="s">
        <v>733</v>
      </c>
      <c r="J2843">
        <v>1132295497.02806</v>
      </c>
      <c r="K2843">
        <v>9.7606400000000004</v>
      </c>
      <c r="L2843" s="1">
        <v>46689</v>
      </c>
      <c r="M2843" s="1">
        <v>44589</v>
      </c>
    </row>
    <row r="2844" spans="1:13" x14ac:dyDescent="0.4">
      <c r="A2844">
        <v>210001030</v>
      </c>
      <c r="B2844" t="s">
        <v>2022</v>
      </c>
      <c r="C2844" t="s">
        <v>7531</v>
      </c>
      <c r="D2844" t="s">
        <v>595</v>
      </c>
      <c r="F2844" t="s">
        <v>7700</v>
      </c>
      <c r="G2844" t="s">
        <v>595</v>
      </c>
      <c r="H2844" t="s">
        <v>7700</v>
      </c>
      <c r="I2844" t="s">
        <v>733</v>
      </c>
      <c r="J2844">
        <v>143064506.40254629</v>
      </c>
      <c r="K2844">
        <v>10.26064</v>
      </c>
      <c r="L2844" s="1">
        <v>46264</v>
      </c>
      <c r="M2844" s="1">
        <v>45258</v>
      </c>
    </row>
    <row r="2845" spans="1:13" x14ac:dyDescent="0.4">
      <c r="A2845">
        <v>210001030</v>
      </c>
      <c r="B2845" t="s">
        <v>2022</v>
      </c>
      <c r="C2845" t="s">
        <v>7531</v>
      </c>
      <c r="D2845" t="s">
        <v>595</v>
      </c>
      <c r="F2845" t="s">
        <v>7701</v>
      </c>
      <c r="G2845" t="s">
        <v>595</v>
      </c>
      <c r="H2845" t="s">
        <v>7701</v>
      </c>
      <c r="I2845" t="s">
        <v>733</v>
      </c>
      <c r="J2845">
        <v>228198009.88569441</v>
      </c>
      <c r="K2845">
        <v>10.51064</v>
      </c>
      <c r="L2845" s="1">
        <v>46737</v>
      </c>
      <c r="M2845" s="1">
        <v>45002</v>
      </c>
    </row>
    <row r="2846" spans="1:13" x14ac:dyDescent="0.4">
      <c r="A2846">
        <v>210001030</v>
      </c>
      <c r="B2846" t="s">
        <v>2022</v>
      </c>
      <c r="C2846" t="s">
        <v>7531</v>
      </c>
      <c r="D2846" t="s">
        <v>595</v>
      </c>
      <c r="F2846" t="s">
        <v>7702</v>
      </c>
      <c r="G2846" t="s">
        <v>595</v>
      </c>
      <c r="H2846" t="s">
        <v>7702</v>
      </c>
      <c r="I2846" t="s">
        <v>733</v>
      </c>
      <c r="J2846">
        <v>161470216.34947631</v>
      </c>
      <c r="K2846">
        <v>10.01064</v>
      </c>
      <c r="L2846" s="1">
        <v>46142</v>
      </c>
      <c r="M2846" s="1">
        <v>44872</v>
      </c>
    </row>
    <row r="2847" spans="1:13" x14ac:dyDescent="0.4">
      <c r="A2847">
        <v>210001030</v>
      </c>
      <c r="B2847" t="s">
        <v>2022</v>
      </c>
      <c r="C2847" t="s">
        <v>7531</v>
      </c>
      <c r="D2847" t="s">
        <v>595</v>
      </c>
      <c r="F2847" t="s">
        <v>7703</v>
      </c>
      <c r="G2847" t="s">
        <v>595</v>
      </c>
      <c r="H2847" t="s">
        <v>7703</v>
      </c>
      <c r="I2847" t="s">
        <v>733</v>
      </c>
      <c r="J2847">
        <v>48295864.429749884</v>
      </c>
      <c r="K2847">
        <v>9.7606400000000004</v>
      </c>
      <c r="L2847" s="1">
        <v>46649</v>
      </c>
      <c r="M2847" s="1">
        <v>44914</v>
      </c>
    </row>
    <row r="2848" spans="1:13" x14ac:dyDescent="0.4">
      <c r="A2848">
        <v>210001030</v>
      </c>
      <c r="B2848" t="s">
        <v>2022</v>
      </c>
      <c r="C2848" t="s">
        <v>7531</v>
      </c>
      <c r="D2848" t="s">
        <v>2775</v>
      </c>
      <c r="F2848" t="s">
        <v>7534</v>
      </c>
      <c r="G2848" t="s">
        <v>2775</v>
      </c>
      <c r="H2848" t="s">
        <v>7534</v>
      </c>
      <c r="I2848" t="s">
        <v>733</v>
      </c>
      <c r="J2848">
        <v>10973486.167558329</v>
      </c>
    </row>
    <row r="2849" spans="1:10" x14ac:dyDescent="0.4">
      <c r="A2849">
        <v>210001030</v>
      </c>
      <c r="B2849" t="s">
        <v>2022</v>
      </c>
      <c r="C2849" t="s">
        <v>7531</v>
      </c>
      <c r="D2849" t="s">
        <v>2775</v>
      </c>
      <c r="F2849" t="s">
        <v>7535</v>
      </c>
      <c r="G2849" t="s">
        <v>2775</v>
      </c>
      <c r="H2849" t="s">
        <v>7535</v>
      </c>
      <c r="I2849" t="s">
        <v>733</v>
      </c>
      <c r="J2849">
        <v>10465645.95543698</v>
      </c>
    </row>
    <row r="2850" spans="1:10" x14ac:dyDescent="0.4">
      <c r="A2850">
        <v>210001030</v>
      </c>
      <c r="B2850" t="s">
        <v>2022</v>
      </c>
      <c r="C2850" t="s">
        <v>7531</v>
      </c>
      <c r="D2850" t="s">
        <v>2775</v>
      </c>
      <c r="F2850" t="s">
        <v>7536</v>
      </c>
      <c r="G2850" t="s">
        <v>2775</v>
      </c>
      <c r="H2850" t="s">
        <v>7536</v>
      </c>
      <c r="I2850" t="s">
        <v>733</v>
      </c>
      <c r="J2850">
        <v>22872463.30727211</v>
      </c>
    </row>
    <row r="2851" spans="1:10" x14ac:dyDescent="0.4">
      <c r="A2851">
        <v>210001030</v>
      </c>
      <c r="B2851" t="s">
        <v>2022</v>
      </c>
      <c r="C2851" t="s">
        <v>7531</v>
      </c>
      <c r="D2851" t="s">
        <v>2775</v>
      </c>
      <c r="F2851" t="s">
        <v>7537</v>
      </c>
      <c r="G2851" t="s">
        <v>2775</v>
      </c>
      <c r="H2851" t="s">
        <v>7537</v>
      </c>
      <c r="I2851" t="s">
        <v>733</v>
      </c>
      <c r="J2851">
        <v>10335160.724811411</v>
      </c>
    </row>
    <row r="2852" spans="1:10" x14ac:dyDescent="0.4">
      <c r="A2852">
        <v>210001030</v>
      </c>
      <c r="B2852" t="s">
        <v>2022</v>
      </c>
      <c r="C2852" t="s">
        <v>7531</v>
      </c>
      <c r="D2852" t="s">
        <v>2775</v>
      </c>
      <c r="F2852" t="s">
        <v>7538</v>
      </c>
      <c r="G2852" t="s">
        <v>2775</v>
      </c>
      <c r="H2852" t="s">
        <v>7538</v>
      </c>
      <c r="I2852" t="s">
        <v>733</v>
      </c>
      <c r="J2852">
        <v>43051402.834244661</v>
      </c>
    </row>
    <row r="2853" spans="1:10" x14ac:dyDescent="0.4">
      <c r="A2853">
        <v>210001030</v>
      </c>
      <c r="B2853" t="s">
        <v>2022</v>
      </c>
      <c r="C2853" t="s">
        <v>7531</v>
      </c>
      <c r="D2853" t="s">
        <v>2775</v>
      </c>
      <c r="F2853" t="s">
        <v>7539</v>
      </c>
      <c r="G2853" t="s">
        <v>2775</v>
      </c>
      <c r="H2853" t="s">
        <v>7539</v>
      </c>
      <c r="I2853" t="s">
        <v>733</v>
      </c>
      <c r="J2853">
        <v>1599582.9786939961</v>
      </c>
    </row>
    <row r="2854" spans="1:10" x14ac:dyDescent="0.4">
      <c r="A2854">
        <v>210001030</v>
      </c>
      <c r="B2854" t="s">
        <v>2022</v>
      </c>
      <c r="C2854" t="s">
        <v>7531</v>
      </c>
      <c r="D2854" t="s">
        <v>2775</v>
      </c>
      <c r="F2854" t="s">
        <v>7540</v>
      </c>
      <c r="G2854" t="s">
        <v>2775</v>
      </c>
      <c r="H2854" t="s">
        <v>7540</v>
      </c>
      <c r="I2854" t="s">
        <v>733</v>
      </c>
      <c r="J2854">
        <v>63172323.418739788</v>
      </c>
    </row>
    <row r="2855" spans="1:10" x14ac:dyDescent="0.4">
      <c r="A2855">
        <v>210001030</v>
      </c>
      <c r="B2855" t="s">
        <v>2022</v>
      </c>
      <c r="C2855" t="s">
        <v>7531</v>
      </c>
      <c r="D2855" t="s">
        <v>2775</v>
      </c>
      <c r="F2855" t="s">
        <v>7542</v>
      </c>
      <c r="G2855" t="s">
        <v>2775</v>
      </c>
      <c r="H2855" t="s">
        <v>7542</v>
      </c>
      <c r="I2855" t="s">
        <v>733</v>
      </c>
      <c r="J2855">
        <v>62526741.590886779</v>
      </c>
    </row>
    <row r="2856" spans="1:10" x14ac:dyDescent="0.4">
      <c r="A2856">
        <v>210001030</v>
      </c>
      <c r="B2856" t="s">
        <v>2022</v>
      </c>
      <c r="C2856" t="s">
        <v>7531</v>
      </c>
      <c r="D2856" t="s">
        <v>2775</v>
      </c>
      <c r="F2856" t="s">
        <v>7544</v>
      </c>
      <c r="G2856" t="s">
        <v>2775</v>
      </c>
      <c r="H2856" t="s">
        <v>7544</v>
      </c>
      <c r="I2856" t="s">
        <v>733</v>
      </c>
      <c r="J2856">
        <v>7602699.0121583547</v>
      </c>
    </row>
    <row r="2857" spans="1:10" x14ac:dyDescent="0.4">
      <c r="A2857">
        <v>210001030</v>
      </c>
      <c r="B2857" t="s">
        <v>2022</v>
      </c>
      <c r="C2857" t="s">
        <v>7531</v>
      </c>
      <c r="D2857" t="s">
        <v>2775</v>
      </c>
      <c r="F2857" t="s">
        <v>7545</v>
      </c>
      <c r="G2857" t="s">
        <v>2775</v>
      </c>
      <c r="H2857" t="s">
        <v>7545</v>
      </c>
      <c r="I2857" t="s">
        <v>733</v>
      </c>
      <c r="J2857">
        <v>39323597.399549089</v>
      </c>
    </row>
    <row r="2858" spans="1:10" x14ac:dyDescent="0.4">
      <c r="A2858">
        <v>210001030</v>
      </c>
      <c r="B2858" t="s">
        <v>2022</v>
      </c>
      <c r="C2858" t="s">
        <v>7531</v>
      </c>
      <c r="D2858" t="s">
        <v>2775</v>
      </c>
      <c r="F2858" t="s">
        <v>7548</v>
      </c>
      <c r="G2858" t="s">
        <v>2775</v>
      </c>
      <c r="H2858" t="s">
        <v>7548</v>
      </c>
      <c r="I2858" t="s">
        <v>733</v>
      </c>
      <c r="J2858">
        <v>16105271.27119809</v>
      </c>
    </row>
    <row r="2859" spans="1:10" x14ac:dyDescent="0.4">
      <c r="A2859">
        <v>210001030</v>
      </c>
      <c r="B2859" t="s">
        <v>2022</v>
      </c>
      <c r="C2859" t="s">
        <v>7531</v>
      </c>
      <c r="D2859" t="s">
        <v>2775</v>
      </c>
      <c r="F2859" t="s">
        <v>7551</v>
      </c>
      <c r="G2859" t="s">
        <v>2775</v>
      </c>
      <c r="H2859" t="s">
        <v>7551</v>
      </c>
      <c r="I2859" t="s">
        <v>733</v>
      </c>
      <c r="J2859">
        <v>17703020.067133538</v>
      </c>
    </row>
    <row r="2860" spans="1:10" x14ac:dyDescent="0.4">
      <c r="A2860">
        <v>210001030</v>
      </c>
      <c r="B2860" t="s">
        <v>2022</v>
      </c>
      <c r="C2860" t="s">
        <v>7531</v>
      </c>
      <c r="D2860" t="s">
        <v>2775</v>
      </c>
      <c r="F2860" t="s">
        <v>7553</v>
      </c>
      <c r="G2860" t="s">
        <v>2775</v>
      </c>
      <c r="H2860" t="s">
        <v>7553</v>
      </c>
      <c r="I2860" t="s">
        <v>733</v>
      </c>
      <c r="J2860">
        <v>67935466.482886329</v>
      </c>
    </row>
    <row r="2861" spans="1:10" x14ac:dyDescent="0.4">
      <c r="A2861">
        <v>210001030</v>
      </c>
      <c r="B2861" t="s">
        <v>2022</v>
      </c>
      <c r="C2861" t="s">
        <v>7531</v>
      </c>
      <c r="D2861" t="s">
        <v>2775</v>
      </c>
      <c r="F2861" t="s">
        <v>7555</v>
      </c>
      <c r="G2861" t="s">
        <v>2775</v>
      </c>
      <c r="H2861" t="s">
        <v>7555</v>
      </c>
      <c r="I2861" t="s">
        <v>733</v>
      </c>
      <c r="J2861">
        <v>9878892.268337233</v>
      </c>
    </row>
    <row r="2862" spans="1:10" x14ac:dyDescent="0.4">
      <c r="A2862">
        <v>210001030</v>
      </c>
      <c r="B2862" t="s">
        <v>2022</v>
      </c>
      <c r="C2862" t="s">
        <v>7531</v>
      </c>
      <c r="D2862" t="s">
        <v>2775</v>
      </c>
      <c r="F2862" t="s">
        <v>7557</v>
      </c>
      <c r="G2862" t="s">
        <v>2775</v>
      </c>
      <c r="H2862" t="s">
        <v>7557</v>
      </c>
      <c r="I2862" t="s">
        <v>733</v>
      </c>
      <c r="J2862">
        <v>7549039.4101796476</v>
      </c>
    </row>
    <row r="2863" spans="1:10" x14ac:dyDescent="0.4">
      <c r="A2863">
        <v>210001030</v>
      </c>
      <c r="B2863" t="s">
        <v>2022</v>
      </c>
      <c r="C2863" t="s">
        <v>7531</v>
      </c>
      <c r="D2863" t="s">
        <v>2775</v>
      </c>
      <c r="F2863" t="s">
        <v>7559</v>
      </c>
      <c r="G2863" t="s">
        <v>2775</v>
      </c>
      <c r="H2863" t="s">
        <v>7559</v>
      </c>
      <c r="I2863" t="s">
        <v>733</v>
      </c>
      <c r="J2863">
        <v>27510078.484556649</v>
      </c>
    </row>
    <row r="2864" spans="1:10" x14ac:dyDescent="0.4">
      <c r="A2864">
        <v>210001030</v>
      </c>
      <c r="B2864" t="s">
        <v>2022</v>
      </c>
      <c r="C2864" t="s">
        <v>7531</v>
      </c>
      <c r="D2864" t="s">
        <v>2775</v>
      </c>
      <c r="F2864" t="s">
        <v>7560</v>
      </c>
      <c r="G2864" t="s">
        <v>2775</v>
      </c>
      <c r="H2864" t="s">
        <v>7560</v>
      </c>
      <c r="I2864" t="s">
        <v>733</v>
      </c>
      <c r="J2864">
        <v>5458382.1189600881</v>
      </c>
    </row>
    <row r="2865" spans="1:10" x14ac:dyDescent="0.4">
      <c r="A2865">
        <v>210001030</v>
      </c>
      <c r="B2865" t="s">
        <v>2022</v>
      </c>
      <c r="C2865" t="s">
        <v>7531</v>
      </c>
      <c r="D2865" t="s">
        <v>2775</v>
      </c>
      <c r="F2865" t="s">
        <v>7562</v>
      </c>
      <c r="G2865" t="s">
        <v>2775</v>
      </c>
      <c r="H2865" t="s">
        <v>7562</v>
      </c>
      <c r="I2865" t="s">
        <v>733</v>
      </c>
      <c r="J2865">
        <v>15771658.90855597</v>
      </c>
    </row>
    <row r="2866" spans="1:10" x14ac:dyDescent="0.4">
      <c r="A2866">
        <v>210001030</v>
      </c>
      <c r="B2866" t="s">
        <v>2022</v>
      </c>
      <c r="C2866" t="s">
        <v>7531</v>
      </c>
      <c r="D2866" t="s">
        <v>2775</v>
      </c>
      <c r="F2866" t="s">
        <v>7564</v>
      </c>
      <c r="G2866" t="s">
        <v>2775</v>
      </c>
      <c r="H2866" t="s">
        <v>7564</v>
      </c>
      <c r="I2866" t="s">
        <v>733</v>
      </c>
      <c r="J2866">
        <v>8388401.8430136386</v>
      </c>
    </row>
    <row r="2867" spans="1:10" x14ac:dyDescent="0.4">
      <c r="A2867">
        <v>210001030</v>
      </c>
      <c r="B2867" t="s">
        <v>2022</v>
      </c>
      <c r="C2867" t="s">
        <v>7531</v>
      </c>
      <c r="D2867" t="s">
        <v>2775</v>
      </c>
      <c r="F2867" t="s">
        <v>7567</v>
      </c>
      <c r="G2867" t="s">
        <v>2775</v>
      </c>
      <c r="H2867" t="s">
        <v>7567</v>
      </c>
      <c r="I2867" t="s">
        <v>733</v>
      </c>
      <c r="J2867">
        <v>5051599.8673994932</v>
      </c>
    </row>
    <row r="2868" spans="1:10" x14ac:dyDescent="0.4">
      <c r="A2868">
        <v>210001030</v>
      </c>
      <c r="B2868" t="s">
        <v>2022</v>
      </c>
      <c r="C2868" t="s">
        <v>7531</v>
      </c>
      <c r="D2868" t="s">
        <v>2775</v>
      </c>
      <c r="F2868" t="s">
        <v>7569</v>
      </c>
      <c r="G2868" t="s">
        <v>2775</v>
      </c>
      <c r="H2868" t="s">
        <v>7569</v>
      </c>
      <c r="I2868" t="s">
        <v>733</v>
      </c>
      <c r="J2868">
        <v>6687946.847192483</v>
      </c>
    </row>
    <row r="2869" spans="1:10" x14ac:dyDescent="0.4">
      <c r="A2869">
        <v>210001030</v>
      </c>
      <c r="B2869" t="s">
        <v>2022</v>
      </c>
      <c r="C2869" t="s">
        <v>7531</v>
      </c>
      <c r="D2869" t="s">
        <v>2775</v>
      </c>
      <c r="F2869" t="s">
        <v>7572</v>
      </c>
      <c r="G2869" t="s">
        <v>2775</v>
      </c>
      <c r="H2869" t="s">
        <v>7572</v>
      </c>
      <c r="I2869" t="s">
        <v>733</v>
      </c>
      <c r="J2869">
        <v>3573603.2338948981</v>
      </c>
    </row>
    <row r="2870" spans="1:10" x14ac:dyDescent="0.4">
      <c r="A2870">
        <v>210001030</v>
      </c>
      <c r="B2870" t="s">
        <v>2022</v>
      </c>
      <c r="C2870" t="s">
        <v>7531</v>
      </c>
      <c r="D2870" t="s">
        <v>2775</v>
      </c>
      <c r="F2870" t="s">
        <v>7575</v>
      </c>
      <c r="G2870" t="s">
        <v>2775</v>
      </c>
      <c r="H2870" t="s">
        <v>7575</v>
      </c>
      <c r="I2870" t="s">
        <v>733</v>
      </c>
      <c r="J2870">
        <v>11931370.32232433</v>
      </c>
    </row>
    <row r="2871" spans="1:10" x14ac:dyDescent="0.4">
      <c r="A2871">
        <v>210001030</v>
      </c>
      <c r="B2871" t="s">
        <v>2022</v>
      </c>
      <c r="C2871" t="s">
        <v>7531</v>
      </c>
      <c r="D2871" t="s">
        <v>2775</v>
      </c>
      <c r="F2871" t="s">
        <v>7577</v>
      </c>
      <c r="G2871" t="s">
        <v>2775</v>
      </c>
      <c r="H2871" t="s">
        <v>7577</v>
      </c>
      <c r="I2871" t="s">
        <v>733</v>
      </c>
      <c r="J2871">
        <v>8709682.2534919269</v>
      </c>
    </row>
    <row r="2872" spans="1:10" x14ac:dyDescent="0.4">
      <c r="A2872">
        <v>210001030</v>
      </c>
      <c r="B2872" t="s">
        <v>2022</v>
      </c>
      <c r="C2872" t="s">
        <v>7531</v>
      </c>
      <c r="D2872" t="s">
        <v>2775</v>
      </c>
      <c r="F2872" t="s">
        <v>7578</v>
      </c>
      <c r="G2872" t="s">
        <v>2775</v>
      </c>
      <c r="H2872" t="s">
        <v>7578</v>
      </c>
      <c r="I2872" t="s">
        <v>733</v>
      </c>
      <c r="J2872">
        <v>22188674.695011299</v>
      </c>
    </row>
    <row r="2873" spans="1:10" x14ac:dyDescent="0.4">
      <c r="A2873">
        <v>210001030</v>
      </c>
      <c r="B2873" t="s">
        <v>2022</v>
      </c>
      <c r="C2873" t="s">
        <v>7531</v>
      </c>
      <c r="D2873" t="s">
        <v>2775</v>
      </c>
      <c r="F2873" t="s">
        <v>7580</v>
      </c>
      <c r="G2873" t="s">
        <v>2775</v>
      </c>
      <c r="H2873" t="s">
        <v>7580</v>
      </c>
      <c r="I2873" t="s">
        <v>733</v>
      </c>
      <c r="J2873">
        <v>48935892.696070477</v>
      </c>
    </row>
    <row r="2874" spans="1:10" x14ac:dyDescent="0.4">
      <c r="A2874">
        <v>210001030</v>
      </c>
      <c r="B2874" t="s">
        <v>2022</v>
      </c>
      <c r="C2874" t="s">
        <v>7531</v>
      </c>
      <c r="D2874" t="s">
        <v>2775</v>
      </c>
      <c r="F2874" t="s">
        <v>7581</v>
      </c>
      <c r="G2874" t="s">
        <v>2775</v>
      </c>
      <c r="H2874" t="s">
        <v>7581</v>
      </c>
      <c r="I2874" t="s">
        <v>733</v>
      </c>
      <c r="J2874">
        <v>14175948.60359622</v>
      </c>
    </row>
    <row r="2875" spans="1:10" x14ac:dyDescent="0.4">
      <c r="A2875">
        <v>210001030</v>
      </c>
      <c r="B2875" t="s">
        <v>2022</v>
      </c>
      <c r="C2875" t="s">
        <v>7531</v>
      </c>
      <c r="D2875" t="s">
        <v>2775</v>
      </c>
      <c r="F2875" t="s">
        <v>7584</v>
      </c>
      <c r="G2875" t="s">
        <v>2775</v>
      </c>
      <c r="H2875" t="s">
        <v>7584</v>
      </c>
      <c r="I2875" t="s">
        <v>733</v>
      </c>
      <c r="J2875">
        <v>85531544.971924528</v>
      </c>
    </row>
    <row r="2876" spans="1:10" x14ac:dyDescent="0.4">
      <c r="A2876">
        <v>210001030</v>
      </c>
      <c r="B2876" t="s">
        <v>2022</v>
      </c>
      <c r="C2876" t="s">
        <v>7531</v>
      </c>
      <c r="D2876" t="s">
        <v>2775</v>
      </c>
      <c r="F2876" t="s">
        <v>7585</v>
      </c>
      <c r="G2876" t="s">
        <v>2775</v>
      </c>
      <c r="H2876" t="s">
        <v>7585</v>
      </c>
      <c r="I2876" t="s">
        <v>733</v>
      </c>
      <c r="J2876">
        <v>6314363.5331213456</v>
      </c>
    </row>
    <row r="2877" spans="1:10" x14ac:dyDescent="0.4">
      <c r="A2877">
        <v>210001030</v>
      </c>
      <c r="B2877" t="s">
        <v>2022</v>
      </c>
      <c r="C2877" t="s">
        <v>7531</v>
      </c>
      <c r="D2877" t="s">
        <v>2775</v>
      </c>
      <c r="F2877" t="s">
        <v>7586</v>
      </c>
      <c r="G2877" t="s">
        <v>2775</v>
      </c>
      <c r="H2877" t="s">
        <v>7586</v>
      </c>
      <c r="I2877" t="s">
        <v>733</v>
      </c>
      <c r="J2877">
        <v>6027127.9879754726</v>
      </c>
    </row>
    <row r="2878" spans="1:10" x14ac:dyDescent="0.4">
      <c r="A2878">
        <v>210001030</v>
      </c>
      <c r="B2878" t="s">
        <v>2022</v>
      </c>
      <c r="C2878" t="s">
        <v>7531</v>
      </c>
      <c r="D2878" t="s">
        <v>2775</v>
      </c>
      <c r="F2878" t="s">
        <v>7589</v>
      </c>
      <c r="G2878" t="s">
        <v>2775</v>
      </c>
      <c r="H2878" t="s">
        <v>7589</v>
      </c>
      <c r="I2878" t="s">
        <v>733</v>
      </c>
      <c r="J2878">
        <v>9215447.2450704426</v>
      </c>
    </row>
    <row r="2879" spans="1:10" x14ac:dyDescent="0.4">
      <c r="A2879">
        <v>210001030</v>
      </c>
      <c r="B2879" t="s">
        <v>2022</v>
      </c>
      <c r="C2879" t="s">
        <v>7531</v>
      </c>
      <c r="D2879" t="s">
        <v>2775</v>
      </c>
      <c r="F2879" t="s">
        <v>7591</v>
      </c>
      <c r="G2879" t="s">
        <v>2775</v>
      </c>
      <c r="H2879" t="s">
        <v>7591</v>
      </c>
      <c r="I2879" t="s">
        <v>733</v>
      </c>
      <c r="J2879">
        <v>7318136.6908201491</v>
      </c>
    </row>
    <row r="2880" spans="1:10" x14ac:dyDescent="0.4">
      <c r="A2880">
        <v>210001030</v>
      </c>
      <c r="B2880" t="s">
        <v>2022</v>
      </c>
      <c r="C2880" t="s">
        <v>7531</v>
      </c>
      <c r="D2880" t="s">
        <v>2775</v>
      </c>
      <c r="F2880" t="s">
        <v>7592</v>
      </c>
      <c r="G2880" t="s">
        <v>2775</v>
      </c>
      <c r="H2880" t="s">
        <v>7592</v>
      </c>
      <c r="I2880" t="s">
        <v>733</v>
      </c>
      <c r="J2880">
        <v>16429917.028264649</v>
      </c>
    </row>
    <row r="2881" spans="1:10" x14ac:dyDescent="0.4">
      <c r="A2881">
        <v>210001030</v>
      </c>
      <c r="B2881" t="s">
        <v>2022</v>
      </c>
      <c r="C2881" t="s">
        <v>7531</v>
      </c>
      <c r="D2881" t="s">
        <v>2775</v>
      </c>
      <c r="F2881" t="s">
        <v>7595</v>
      </c>
      <c r="G2881" t="s">
        <v>2775</v>
      </c>
      <c r="H2881" t="s">
        <v>7595</v>
      </c>
      <c r="I2881" t="s">
        <v>733</v>
      </c>
      <c r="J2881">
        <v>24902648.809609361</v>
      </c>
    </row>
    <row r="2882" spans="1:10" x14ac:dyDescent="0.4">
      <c r="A2882">
        <v>210001030</v>
      </c>
      <c r="B2882" t="s">
        <v>2022</v>
      </c>
      <c r="C2882" t="s">
        <v>7531</v>
      </c>
      <c r="D2882" t="s">
        <v>2775</v>
      </c>
      <c r="F2882" t="s">
        <v>7598</v>
      </c>
      <c r="G2882" t="s">
        <v>2775</v>
      </c>
      <c r="H2882" t="s">
        <v>7598</v>
      </c>
      <c r="I2882" t="s">
        <v>733</v>
      </c>
      <c r="J2882">
        <v>6751182.5360013163</v>
      </c>
    </row>
    <row r="2883" spans="1:10" x14ac:dyDescent="0.4">
      <c r="A2883">
        <v>210001030</v>
      </c>
      <c r="B2883" t="s">
        <v>2022</v>
      </c>
      <c r="C2883" t="s">
        <v>7531</v>
      </c>
      <c r="D2883" t="s">
        <v>2775</v>
      </c>
      <c r="F2883" t="s">
        <v>7600</v>
      </c>
      <c r="G2883" t="s">
        <v>2775</v>
      </c>
      <c r="H2883" t="s">
        <v>7600</v>
      </c>
      <c r="I2883" t="s">
        <v>733</v>
      </c>
      <c r="J2883">
        <v>15401439.793274131</v>
      </c>
    </row>
    <row r="2884" spans="1:10" x14ac:dyDescent="0.4">
      <c r="A2884">
        <v>210001030</v>
      </c>
      <c r="B2884" t="s">
        <v>2022</v>
      </c>
      <c r="C2884" t="s">
        <v>7531</v>
      </c>
      <c r="D2884" t="s">
        <v>2775</v>
      </c>
      <c r="F2884" t="s">
        <v>7601</v>
      </c>
      <c r="G2884" t="s">
        <v>2775</v>
      </c>
      <c r="H2884" t="s">
        <v>7601</v>
      </c>
      <c r="I2884" t="s">
        <v>733</v>
      </c>
      <c r="J2884">
        <v>20065484.189706512</v>
      </c>
    </row>
    <row r="2885" spans="1:10" x14ac:dyDescent="0.4">
      <c r="A2885">
        <v>210001030</v>
      </c>
      <c r="B2885" t="s">
        <v>2022</v>
      </c>
      <c r="C2885" t="s">
        <v>7531</v>
      </c>
      <c r="D2885" t="s">
        <v>2775</v>
      </c>
      <c r="F2885" t="s">
        <v>7602</v>
      </c>
      <c r="G2885" t="s">
        <v>2775</v>
      </c>
      <c r="H2885" t="s">
        <v>7602</v>
      </c>
      <c r="I2885" t="s">
        <v>733</v>
      </c>
      <c r="J2885">
        <v>47536965.638204589</v>
      </c>
    </row>
    <row r="2886" spans="1:10" x14ac:dyDescent="0.4">
      <c r="A2886">
        <v>210001030</v>
      </c>
      <c r="B2886" t="s">
        <v>2022</v>
      </c>
      <c r="C2886" t="s">
        <v>7531</v>
      </c>
      <c r="D2886" t="s">
        <v>2775</v>
      </c>
      <c r="F2886" t="s">
        <v>7603</v>
      </c>
      <c r="G2886" t="s">
        <v>2775</v>
      </c>
      <c r="H2886" t="s">
        <v>7603</v>
      </c>
      <c r="I2886" t="s">
        <v>733</v>
      </c>
      <c r="J2886">
        <v>138642637.92530599</v>
      </c>
    </row>
    <row r="2887" spans="1:10" x14ac:dyDescent="0.4">
      <c r="A2887">
        <v>210001030</v>
      </c>
      <c r="B2887" t="s">
        <v>2022</v>
      </c>
      <c r="C2887" t="s">
        <v>7531</v>
      </c>
      <c r="D2887" t="s">
        <v>2775</v>
      </c>
      <c r="F2887" t="s">
        <v>7604</v>
      </c>
      <c r="G2887" t="s">
        <v>2775</v>
      </c>
      <c r="H2887" t="s">
        <v>7604</v>
      </c>
      <c r="I2887" t="s">
        <v>733</v>
      </c>
      <c r="J2887">
        <v>19765000.748816501</v>
      </c>
    </row>
    <row r="2888" spans="1:10" x14ac:dyDescent="0.4">
      <c r="A2888">
        <v>210001030</v>
      </c>
      <c r="B2888" t="s">
        <v>2022</v>
      </c>
      <c r="C2888" t="s">
        <v>7531</v>
      </c>
      <c r="D2888" t="s">
        <v>2775</v>
      </c>
      <c r="F2888" t="s">
        <v>7605</v>
      </c>
      <c r="G2888" t="s">
        <v>2775</v>
      </c>
      <c r="H2888" t="s">
        <v>7605</v>
      </c>
      <c r="I2888" t="s">
        <v>733</v>
      </c>
      <c r="J2888">
        <v>4712568.7458067518</v>
      </c>
    </row>
    <row r="2889" spans="1:10" x14ac:dyDescent="0.4">
      <c r="A2889">
        <v>210001030</v>
      </c>
      <c r="B2889" t="s">
        <v>2022</v>
      </c>
      <c r="C2889" t="s">
        <v>7531</v>
      </c>
      <c r="D2889" t="s">
        <v>2775</v>
      </c>
      <c r="F2889" t="s">
        <v>7606</v>
      </c>
      <c r="G2889" t="s">
        <v>2775</v>
      </c>
      <c r="H2889" t="s">
        <v>7606</v>
      </c>
      <c r="I2889" t="s">
        <v>733</v>
      </c>
      <c r="J2889">
        <v>10976906.60849729</v>
      </c>
    </row>
    <row r="2890" spans="1:10" x14ac:dyDescent="0.4">
      <c r="A2890">
        <v>210001030</v>
      </c>
      <c r="B2890" t="s">
        <v>2022</v>
      </c>
      <c r="C2890" t="s">
        <v>7531</v>
      </c>
      <c r="D2890" t="s">
        <v>2775</v>
      </c>
      <c r="F2890" t="s">
        <v>7609</v>
      </c>
      <c r="G2890" t="s">
        <v>2775</v>
      </c>
      <c r="H2890" t="s">
        <v>7609</v>
      </c>
      <c r="I2890" t="s">
        <v>733</v>
      </c>
      <c r="J2890">
        <v>5320874.654218887</v>
      </c>
    </row>
    <row r="2891" spans="1:10" x14ac:dyDescent="0.4">
      <c r="A2891">
        <v>210001030</v>
      </c>
      <c r="B2891" t="s">
        <v>2022</v>
      </c>
      <c r="C2891" t="s">
        <v>7531</v>
      </c>
      <c r="D2891" t="s">
        <v>2775</v>
      </c>
      <c r="F2891" t="s">
        <v>7611</v>
      </c>
      <c r="G2891" t="s">
        <v>2775</v>
      </c>
      <c r="H2891" t="s">
        <v>7611</v>
      </c>
      <c r="I2891" t="s">
        <v>733</v>
      </c>
      <c r="J2891">
        <v>2926560.257949512</v>
      </c>
    </row>
    <row r="2892" spans="1:10" x14ac:dyDescent="0.4">
      <c r="A2892">
        <v>210001030</v>
      </c>
      <c r="B2892" t="s">
        <v>2022</v>
      </c>
      <c r="C2892" t="s">
        <v>7531</v>
      </c>
      <c r="D2892" t="s">
        <v>2775</v>
      </c>
      <c r="F2892" t="s">
        <v>7612</v>
      </c>
      <c r="G2892" t="s">
        <v>2775</v>
      </c>
      <c r="H2892" t="s">
        <v>7612</v>
      </c>
      <c r="I2892" t="s">
        <v>733</v>
      </c>
      <c r="J2892">
        <v>10646501.1961852</v>
      </c>
    </row>
    <row r="2893" spans="1:10" x14ac:dyDescent="0.4">
      <c r="A2893">
        <v>210001030</v>
      </c>
      <c r="B2893" t="s">
        <v>2022</v>
      </c>
      <c r="C2893" t="s">
        <v>7531</v>
      </c>
      <c r="D2893" t="s">
        <v>2775</v>
      </c>
      <c r="F2893" t="s">
        <v>7613</v>
      </c>
      <c r="G2893" t="s">
        <v>2775</v>
      </c>
      <c r="H2893" t="s">
        <v>7613</v>
      </c>
      <c r="I2893" t="s">
        <v>733</v>
      </c>
      <c r="J2893">
        <v>1730490.599341559</v>
      </c>
    </row>
    <row r="2894" spans="1:10" x14ac:dyDescent="0.4">
      <c r="A2894">
        <v>210001030</v>
      </c>
      <c r="B2894" t="s">
        <v>2022</v>
      </c>
      <c r="C2894" t="s">
        <v>7531</v>
      </c>
      <c r="D2894" t="s">
        <v>2775</v>
      </c>
      <c r="F2894" t="s">
        <v>7615</v>
      </c>
      <c r="G2894" t="s">
        <v>2775</v>
      </c>
      <c r="H2894" t="s">
        <v>7615</v>
      </c>
      <c r="I2894" t="s">
        <v>733</v>
      </c>
      <c r="J2894">
        <v>28518212.130553141</v>
      </c>
    </row>
    <row r="2895" spans="1:10" x14ac:dyDescent="0.4">
      <c r="A2895">
        <v>210001030</v>
      </c>
      <c r="B2895" t="s">
        <v>2022</v>
      </c>
      <c r="C2895" t="s">
        <v>7531</v>
      </c>
      <c r="D2895" t="s">
        <v>2775</v>
      </c>
      <c r="F2895" t="s">
        <v>7617</v>
      </c>
      <c r="G2895" t="s">
        <v>2775</v>
      </c>
      <c r="H2895" t="s">
        <v>7617</v>
      </c>
      <c r="I2895" t="s">
        <v>733</v>
      </c>
      <c r="J2895">
        <v>67770907.691954032</v>
      </c>
    </row>
    <row r="2896" spans="1:10" x14ac:dyDescent="0.4">
      <c r="A2896">
        <v>210001030</v>
      </c>
      <c r="B2896" t="s">
        <v>2022</v>
      </c>
      <c r="C2896" t="s">
        <v>7531</v>
      </c>
      <c r="D2896" t="s">
        <v>2775</v>
      </c>
      <c r="F2896" t="s">
        <v>7618</v>
      </c>
      <c r="G2896" t="s">
        <v>2775</v>
      </c>
      <c r="H2896" t="s">
        <v>7618</v>
      </c>
      <c r="I2896" t="s">
        <v>733</v>
      </c>
      <c r="J2896">
        <v>5630229.4333697157</v>
      </c>
    </row>
    <row r="2897" spans="1:10" x14ac:dyDescent="0.4">
      <c r="A2897">
        <v>210001030</v>
      </c>
      <c r="B2897" t="s">
        <v>2022</v>
      </c>
      <c r="C2897" t="s">
        <v>7531</v>
      </c>
      <c r="D2897" t="s">
        <v>2775</v>
      </c>
      <c r="F2897" t="s">
        <v>7620</v>
      </c>
      <c r="G2897" t="s">
        <v>2775</v>
      </c>
      <c r="H2897" t="s">
        <v>7620</v>
      </c>
      <c r="I2897" t="s">
        <v>733</v>
      </c>
      <c r="J2897">
        <v>7318733.5462860083</v>
      </c>
    </row>
    <row r="2898" spans="1:10" x14ac:dyDescent="0.4">
      <c r="A2898">
        <v>210001030</v>
      </c>
      <c r="B2898" t="s">
        <v>2022</v>
      </c>
      <c r="C2898" t="s">
        <v>7531</v>
      </c>
      <c r="D2898" t="s">
        <v>2775</v>
      </c>
      <c r="F2898" t="s">
        <v>7621</v>
      </c>
      <c r="G2898" t="s">
        <v>2775</v>
      </c>
      <c r="H2898" t="s">
        <v>7621</v>
      </c>
      <c r="I2898" t="s">
        <v>733</v>
      </c>
      <c r="J2898">
        <v>15851176.125794061</v>
      </c>
    </row>
    <row r="2899" spans="1:10" x14ac:dyDescent="0.4">
      <c r="A2899">
        <v>210001030</v>
      </c>
      <c r="B2899" t="s">
        <v>2022</v>
      </c>
      <c r="C2899" t="s">
        <v>7531</v>
      </c>
      <c r="D2899" t="s">
        <v>2775</v>
      </c>
      <c r="F2899" t="s">
        <v>7622</v>
      </c>
      <c r="G2899" t="s">
        <v>2775</v>
      </c>
      <c r="H2899" t="s">
        <v>7622</v>
      </c>
      <c r="I2899" t="s">
        <v>733</v>
      </c>
      <c r="J2899">
        <v>2618955.8722322141</v>
      </c>
    </row>
    <row r="2900" spans="1:10" x14ac:dyDescent="0.4">
      <c r="A2900">
        <v>210001030</v>
      </c>
      <c r="B2900" t="s">
        <v>2022</v>
      </c>
      <c r="C2900" t="s">
        <v>7531</v>
      </c>
      <c r="D2900" t="s">
        <v>2775</v>
      </c>
      <c r="F2900" t="s">
        <v>7623</v>
      </c>
      <c r="G2900" t="s">
        <v>2775</v>
      </c>
      <c r="H2900" t="s">
        <v>7623</v>
      </c>
      <c r="I2900" t="s">
        <v>733</v>
      </c>
      <c r="J2900">
        <v>1774100.0735143709</v>
      </c>
    </row>
    <row r="2901" spans="1:10" x14ac:dyDescent="0.4">
      <c r="A2901">
        <v>210001030</v>
      </c>
      <c r="B2901" t="s">
        <v>2022</v>
      </c>
      <c r="C2901" t="s">
        <v>7531</v>
      </c>
      <c r="D2901" t="s">
        <v>2775</v>
      </c>
      <c r="F2901" t="s">
        <v>7624</v>
      </c>
      <c r="G2901" t="s">
        <v>2775</v>
      </c>
      <c r="H2901" t="s">
        <v>7624</v>
      </c>
      <c r="I2901" t="s">
        <v>733</v>
      </c>
      <c r="J2901">
        <v>26692803.14735638</v>
      </c>
    </row>
    <row r="2902" spans="1:10" x14ac:dyDescent="0.4">
      <c r="A2902">
        <v>210001030</v>
      </c>
      <c r="B2902" t="s">
        <v>2022</v>
      </c>
      <c r="C2902" t="s">
        <v>7531</v>
      </c>
      <c r="D2902" t="s">
        <v>2775</v>
      </c>
      <c r="F2902" t="s">
        <v>7625</v>
      </c>
      <c r="G2902" t="s">
        <v>2775</v>
      </c>
      <c r="H2902" t="s">
        <v>7625</v>
      </c>
      <c r="I2902" t="s">
        <v>733</v>
      </c>
      <c r="J2902">
        <v>4622294.3565955153</v>
      </c>
    </row>
    <row r="2903" spans="1:10" x14ac:dyDescent="0.4">
      <c r="A2903">
        <v>210001030</v>
      </c>
      <c r="B2903" t="s">
        <v>2022</v>
      </c>
      <c r="C2903" t="s">
        <v>7531</v>
      </c>
      <c r="D2903" t="s">
        <v>2775</v>
      </c>
      <c r="F2903" t="s">
        <v>7628</v>
      </c>
      <c r="G2903" t="s">
        <v>2775</v>
      </c>
      <c r="H2903" t="s">
        <v>7628</v>
      </c>
      <c r="I2903" t="s">
        <v>733</v>
      </c>
      <c r="J2903">
        <v>11783969.978236509</v>
      </c>
    </row>
    <row r="2904" spans="1:10" x14ac:dyDescent="0.4">
      <c r="A2904">
        <v>210001030</v>
      </c>
      <c r="B2904" t="s">
        <v>2022</v>
      </c>
      <c r="C2904" t="s">
        <v>7531</v>
      </c>
      <c r="D2904" t="s">
        <v>2775</v>
      </c>
      <c r="F2904" t="s">
        <v>7629</v>
      </c>
      <c r="G2904" t="s">
        <v>2775</v>
      </c>
      <c r="H2904" t="s">
        <v>7629</v>
      </c>
      <c r="I2904" t="s">
        <v>733</v>
      </c>
      <c r="J2904">
        <v>4470722.9110405147</v>
      </c>
    </row>
    <row r="2905" spans="1:10" x14ac:dyDescent="0.4">
      <c r="A2905">
        <v>210001030</v>
      </c>
      <c r="B2905" t="s">
        <v>2022</v>
      </c>
      <c r="C2905" t="s">
        <v>7531</v>
      </c>
      <c r="D2905" t="s">
        <v>2775</v>
      </c>
      <c r="F2905" t="s">
        <v>7630</v>
      </c>
      <c r="G2905" t="s">
        <v>2775</v>
      </c>
      <c r="H2905" t="s">
        <v>7630</v>
      </c>
      <c r="I2905" t="s">
        <v>733</v>
      </c>
      <c r="J2905">
        <v>9251833.6203073841</v>
      </c>
    </row>
    <row r="2906" spans="1:10" x14ac:dyDescent="0.4">
      <c r="A2906">
        <v>210001030</v>
      </c>
      <c r="B2906" t="s">
        <v>2022</v>
      </c>
      <c r="C2906" t="s">
        <v>7531</v>
      </c>
      <c r="D2906" t="s">
        <v>2775</v>
      </c>
      <c r="F2906" t="s">
        <v>7631</v>
      </c>
      <c r="G2906" t="s">
        <v>2775</v>
      </c>
      <c r="H2906" t="s">
        <v>7631</v>
      </c>
      <c r="I2906" t="s">
        <v>733</v>
      </c>
      <c r="J2906">
        <v>8137573.333486218</v>
      </c>
    </row>
    <row r="2907" spans="1:10" x14ac:dyDescent="0.4">
      <c r="A2907">
        <v>210001030</v>
      </c>
      <c r="B2907" t="s">
        <v>2022</v>
      </c>
      <c r="C2907" t="s">
        <v>7531</v>
      </c>
      <c r="D2907" t="s">
        <v>2775</v>
      </c>
      <c r="F2907" t="s">
        <v>7632</v>
      </c>
      <c r="G2907" t="s">
        <v>2775</v>
      </c>
      <c r="H2907" t="s">
        <v>7632</v>
      </c>
      <c r="I2907" t="s">
        <v>733</v>
      </c>
      <c r="J2907">
        <v>6760359.1887889048</v>
      </c>
    </row>
    <row r="2908" spans="1:10" x14ac:dyDescent="0.4">
      <c r="A2908">
        <v>210001030</v>
      </c>
      <c r="B2908" t="s">
        <v>2022</v>
      </c>
      <c r="C2908" t="s">
        <v>7531</v>
      </c>
      <c r="D2908" t="s">
        <v>2775</v>
      </c>
      <c r="F2908" t="s">
        <v>7633</v>
      </c>
      <c r="G2908" t="s">
        <v>2775</v>
      </c>
      <c r="H2908" t="s">
        <v>7633</v>
      </c>
      <c r="I2908" t="s">
        <v>733</v>
      </c>
      <c r="J2908">
        <v>2772540.5571855162</v>
      </c>
    </row>
    <row r="2909" spans="1:10" x14ac:dyDescent="0.4">
      <c r="A2909">
        <v>210001030</v>
      </c>
      <c r="B2909" t="s">
        <v>2022</v>
      </c>
      <c r="C2909" t="s">
        <v>7531</v>
      </c>
      <c r="D2909" t="s">
        <v>2775</v>
      </c>
      <c r="F2909" t="s">
        <v>7635</v>
      </c>
      <c r="G2909" t="s">
        <v>2775</v>
      </c>
      <c r="H2909" t="s">
        <v>7635</v>
      </c>
      <c r="I2909" t="s">
        <v>733</v>
      </c>
      <c r="J2909">
        <v>29314728.375531241</v>
      </c>
    </row>
    <row r="2910" spans="1:10" x14ac:dyDescent="0.4">
      <c r="A2910">
        <v>210001030</v>
      </c>
      <c r="B2910" t="s">
        <v>2022</v>
      </c>
      <c r="C2910" t="s">
        <v>7531</v>
      </c>
      <c r="D2910" t="s">
        <v>2775</v>
      </c>
      <c r="F2910" t="s">
        <v>7636</v>
      </c>
      <c r="G2910" t="s">
        <v>2775</v>
      </c>
      <c r="H2910" t="s">
        <v>7636</v>
      </c>
      <c r="I2910" t="s">
        <v>733</v>
      </c>
      <c r="J2910">
        <v>26758014.19819741</v>
      </c>
    </row>
    <row r="2911" spans="1:10" x14ac:dyDescent="0.4">
      <c r="A2911">
        <v>210001030</v>
      </c>
      <c r="B2911" t="s">
        <v>2022</v>
      </c>
      <c r="C2911" t="s">
        <v>7531</v>
      </c>
      <c r="D2911" t="s">
        <v>2775</v>
      </c>
      <c r="F2911" t="s">
        <v>7639</v>
      </c>
      <c r="G2911" t="s">
        <v>2775</v>
      </c>
      <c r="H2911" t="s">
        <v>7639</v>
      </c>
      <c r="I2911" t="s">
        <v>733</v>
      </c>
      <c r="J2911">
        <v>16168168.359309951</v>
      </c>
    </row>
    <row r="2912" spans="1:10" x14ac:dyDescent="0.4">
      <c r="A2912">
        <v>210001030</v>
      </c>
      <c r="B2912" t="s">
        <v>2022</v>
      </c>
      <c r="C2912" t="s">
        <v>7531</v>
      </c>
      <c r="D2912" t="s">
        <v>2775</v>
      </c>
      <c r="F2912" t="s">
        <v>7640</v>
      </c>
      <c r="G2912" t="s">
        <v>2775</v>
      </c>
      <c r="H2912" t="s">
        <v>7640</v>
      </c>
      <c r="I2912" t="s">
        <v>733</v>
      </c>
      <c r="J2912">
        <v>32486598.52554692</v>
      </c>
    </row>
    <row r="2913" spans="1:10" x14ac:dyDescent="0.4">
      <c r="A2913">
        <v>210001030</v>
      </c>
      <c r="B2913" t="s">
        <v>2022</v>
      </c>
      <c r="C2913" t="s">
        <v>7531</v>
      </c>
      <c r="D2913" t="s">
        <v>2775</v>
      </c>
      <c r="F2913" t="s">
        <v>7641</v>
      </c>
      <c r="G2913" t="s">
        <v>2775</v>
      </c>
      <c r="H2913" t="s">
        <v>7641</v>
      </c>
      <c r="I2913" t="s">
        <v>733</v>
      </c>
      <c r="J2913">
        <v>13957292.899276569</v>
      </c>
    </row>
    <row r="2914" spans="1:10" x14ac:dyDescent="0.4">
      <c r="A2914">
        <v>210001030</v>
      </c>
      <c r="B2914" t="s">
        <v>2022</v>
      </c>
      <c r="C2914" t="s">
        <v>7531</v>
      </c>
      <c r="D2914" t="s">
        <v>2775</v>
      </c>
      <c r="F2914" t="s">
        <v>7644</v>
      </c>
      <c r="G2914" t="s">
        <v>2775</v>
      </c>
      <c r="H2914" t="s">
        <v>7644</v>
      </c>
      <c r="I2914" t="s">
        <v>733</v>
      </c>
      <c r="J2914">
        <v>32195417.995331511</v>
      </c>
    </row>
    <row r="2915" spans="1:10" x14ac:dyDescent="0.4">
      <c r="A2915">
        <v>210001030</v>
      </c>
      <c r="B2915" t="s">
        <v>2022</v>
      </c>
      <c r="C2915" t="s">
        <v>7531</v>
      </c>
      <c r="D2915" t="s">
        <v>2775</v>
      </c>
      <c r="F2915" t="s">
        <v>7647</v>
      </c>
      <c r="G2915" t="s">
        <v>2775</v>
      </c>
      <c r="H2915" t="s">
        <v>7647</v>
      </c>
      <c r="I2915" t="s">
        <v>733</v>
      </c>
      <c r="J2915">
        <v>20148061.439006109</v>
      </c>
    </row>
    <row r="2916" spans="1:10" x14ac:dyDescent="0.4">
      <c r="A2916">
        <v>210001030</v>
      </c>
      <c r="B2916" t="s">
        <v>2022</v>
      </c>
      <c r="C2916" t="s">
        <v>7531</v>
      </c>
      <c r="D2916" t="s">
        <v>2775</v>
      </c>
      <c r="F2916" t="s">
        <v>7650</v>
      </c>
      <c r="G2916" t="s">
        <v>2775</v>
      </c>
      <c r="H2916" t="s">
        <v>7650</v>
      </c>
      <c r="I2916" t="s">
        <v>733</v>
      </c>
      <c r="J2916">
        <v>2230978.0112431091</v>
      </c>
    </row>
    <row r="2917" spans="1:10" x14ac:dyDescent="0.4">
      <c r="A2917">
        <v>210001030</v>
      </c>
      <c r="B2917" t="s">
        <v>2022</v>
      </c>
      <c r="C2917" t="s">
        <v>7531</v>
      </c>
      <c r="D2917" t="s">
        <v>2775</v>
      </c>
      <c r="F2917" t="s">
        <v>7651</v>
      </c>
      <c r="G2917" t="s">
        <v>2775</v>
      </c>
      <c r="H2917" t="s">
        <v>7651</v>
      </c>
      <c r="I2917" t="s">
        <v>733</v>
      </c>
      <c r="J2917">
        <v>9432520.1346065942</v>
      </c>
    </row>
    <row r="2918" spans="1:10" x14ac:dyDescent="0.4">
      <c r="A2918">
        <v>210001030</v>
      </c>
      <c r="B2918" t="s">
        <v>2022</v>
      </c>
      <c r="C2918" t="s">
        <v>7531</v>
      </c>
      <c r="D2918" t="s">
        <v>2775</v>
      </c>
      <c r="F2918" t="s">
        <v>7654</v>
      </c>
      <c r="G2918" t="s">
        <v>2775</v>
      </c>
      <c r="H2918" t="s">
        <v>7654</v>
      </c>
      <c r="I2918" t="s">
        <v>733</v>
      </c>
      <c r="J2918">
        <v>1976544.265142103</v>
      </c>
    </row>
    <row r="2919" spans="1:10" x14ac:dyDescent="0.4">
      <c r="A2919">
        <v>210001030</v>
      </c>
      <c r="B2919" t="s">
        <v>2022</v>
      </c>
      <c r="C2919" t="s">
        <v>7531</v>
      </c>
      <c r="D2919" t="s">
        <v>2775</v>
      </c>
      <c r="F2919" t="s">
        <v>7656</v>
      </c>
      <c r="G2919" t="s">
        <v>2775</v>
      </c>
      <c r="H2919" t="s">
        <v>7656</v>
      </c>
      <c r="I2919" t="s">
        <v>733</v>
      </c>
      <c r="J2919">
        <v>15305325.40288925</v>
      </c>
    </row>
    <row r="2920" spans="1:10" x14ac:dyDescent="0.4">
      <c r="A2920">
        <v>210001030</v>
      </c>
      <c r="B2920" t="s">
        <v>2022</v>
      </c>
      <c r="C2920" t="s">
        <v>7531</v>
      </c>
      <c r="D2920" t="s">
        <v>2775</v>
      </c>
      <c r="F2920" t="s">
        <v>7659</v>
      </c>
      <c r="G2920" t="s">
        <v>2775</v>
      </c>
      <c r="H2920" t="s">
        <v>7659</v>
      </c>
      <c r="I2920" t="s">
        <v>733</v>
      </c>
      <c r="J2920">
        <v>1040502.724828615</v>
      </c>
    </row>
    <row r="2921" spans="1:10" x14ac:dyDescent="0.4">
      <c r="A2921">
        <v>210001030</v>
      </c>
      <c r="B2921" t="s">
        <v>2022</v>
      </c>
      <c r="C2921" t="s">
        <v>7531</v>
      </c>
      <c r="D2921" t="s">
        <v>2775</v>
      </c>
      <c r="F2921" t="s">
        <v>7660</v>
      </c>
      <c r="G2921" t="s">
        <v>2775</v>
      </c>
      <c r="H2921" t="s">
        <v>7660</v>
      </c>
      <c r="I2921" t="s">
        <v>733</v>
      </c>
      <c r="J2921">
        <v>9956861.10476101</v>
      </c>
    </row>
    <row r="2922" spans="1:10" x14ac:dyDescent="0.4">
      <c r="A2922">
        <v>210001030</v>
      </c>
      <c r="B2922" t="s">
        <v>2022</v>
      </c>
      <c r="C2922" t="s">
        <v>7531</v>
      </c>
      <c r="D2922" t="s">
        <v>2775</v>
      </c>
      <c r="F2922" t="s">
        <v>7663</v>
      </c>
      <c r="G2922" t="s">
        <v>2775</v>
      </c>
      <c r="H2922" t="s">
        <v>7663</v>
      </c>
      <c r="I2922" t="s">
        <v>733</v>
      </c>
      <c r="J2922">
        <v>2649265.799707117</v>
      </c>
    </row>
    <row r="2923" spans="1:10" x14ac:dyDescent="0.4">
      <c r="A2923">
        <v>210001030</v>
      </c>
      <c r="B2923" t="s">
        <v>2022</v>
      </c>
      <c r="C2923" t="s">
        <v>7531</v>
      </c>
      <c r="D2923" t="s">
        <v>2775</v>
      </c>
      <c r="F2923" t="s">
        <v>7664</v>
      </c>
      <c r="G2923" t="s">
        <v>2775</v>
      </c>
      <c r="H2923" t="s">
        <v>7664</v>
      </c>
      <c r="I2923" t="s">
        <v>733</v>
      </c>
      <c r="J2923">
        <v>15300837.50890558</v>
      </c>
    </row>
    <row r="2924" spans="1:10" x14ac:dyDescent="0.4">
      <c r="A2924">
        <v>210001030</v>
      </c>
      <c r="B2924" t="s">
        <v>2022</v>
      </c>
      <c r="C2924" t="s">
        <v>7531</v>
      </c>
      <c r="D2924" t="s">
        <v>2775</v>
      </c>
      <c r="F2924" t="s">
        <v>7665</v>
      </c>
      <c r="G2924" t="s">
        <v>2775</v>
      </c>
      <c r="H2924" t="s">
        <v>7665</v>
      </c>
      <c r="I2924" t="s">
        <v>733</v>
      </c>
      <c r="J2924">
        <v>16881012.354768392</v>
      </c>
    </row>
    <row r="2925" spans="1:10" x14ac:dyDescent="0.4">
      <c r="A2925">
        <v>210001030</v>
      </c>
      <c r="B2925" t="s">
        <v>2022</v>
      </c>
      <c r="C2925" t="s">
        <v>7531</v>
      </c>
      <c r="D2925" t="s">
        <v>2775</v>
      </c>
      <c r="F2925" t="s">
        <v>7666</v>
      </c>
      <c r="G2925" t="s">
        <v>2775</v>
      </c>
      <c r="H2925" t="s">
        <v>7666</v>
      </c>
      <c r="I2925" t="s">
        <v>733</v>
      </c>
      <c r="J2925">
        <v>8172380.3373365765</v>
      </c>
    </row>
    <row r="2926" spans="1:10" x14ac:dyDescent="0.4">
      <c r="A2926">
        <v>210001030</v>
      </c>
      <c r="B2926" t="s">
        <v>2022</v>
      </c>
      <c r="C2926" t="s">
        <v>7531</v>
      </c>
      <c r="D2926" t="s">
        <v>2775</v>
      </c>
      <c r="F2926" t="s">
        <v>7669</v>
      </c>
      <c r="G2926" t="s">
        <v>2775</v>
      </c>
      <c r="H2926" t="s">
        <v>7669</v>
      </c>
      <c r="I2926" t="s">
        <v>733</v>
      </c>
      <c r="J2926">
        <v>16577315.07675452</v>
      </c>
    </row>
    <row r="2927" spans="1:10" x14ac:dyDescent="0.4">
      <c r="A2927">
        <v>210001030</v>
      </c>
      <c r="B2927" t="s">
        <v>2022</v>
      </c>
      <c r="C2927" t="s">
        <v>7531</v>
      </c>
      <c r="D2927" t="s">
        <v>2775</v>
      </c>
      <c r="F2927" t="s">
        <v>7670</v>
      </c>
      <c r="G2927" t="s">
        <v>2775</v>
      </c>
      <c r="H2927" t="s">
        <v>7670</v>
      </c>
      <c r="I2927" t="s">
        <v>733</v>
      </c>
      <c r="J2927">
        <v>9508228.9548529163</v>
      </c>
    </row>
    <row r="2928" spans="1:10" x14ac:dyDescent="0.4">
      <c r="A2928">
        <v>210001030</v>
      </c>
      <c r="B2928" t="s">
        <v>2022</v>
      </c>
      <c r="C2928" t="s">
        <v>7531</v>
      </c>
      <c r="D2928" t="s">
        <v>2775</v>
      </c>
      <c r="F2928" t="s">
        <v>7672</v>
      </c>
      <c r="G2928" t="s">
        <v>2775</v>
      </c>
      <c r="H2928" t="s">
        <v>7672</v>
      </c>
      <c r="I2928" t="s">
        <v>733</v>
      </c>
      <c r="J2928">
        <v>899528.9071895387</v>
      </c>
    </row>
    <row r="2929" spans="1:10" x14ac:dyDescent="0.4">
      <c r="A2929">
        <v>210001030</v>
      </c>
      <c r="B2929" t="s">
        <v>2022</v>
      </c>
      <c r="C2929" t="s">
        <v>7531</v>
      </c>
      <c r="D2929" t="s">
        <v>2775</v>
      </c>
      <c r="F2929" t="s">
        <v>7673</v>
      </c>
      <c r="G2929" t="s">
        <v>2775</v>
      </c>
      <c r="H2929" t="s">
        <v>7673</v>
      </c>
      <c r="I2929" t="s">
        <v>733</v>
      </c>
      <c r="J2929">
        <v>28024200.600456171</v>
      </c>
    </row>
    <row r="2930" spans="1:10" x14ac:dyDescent="0.4">
      <c r="A2930">
        <v>210001030</v>
      </c>
      <c r="B2930" t="s">
        <v>2022</v>
      </c>
      <c r="C2930" t="s">
        <v>7531</v>
      </c>
      <c r="D2930" t="s">
        <v>2775</v>
      </c>
      <c r="F2930" t="s">
        <v>7676</v>
      </c>
      <c r="G2930" t="s">
        <v>2775</v>
      </c>
      <c r="H2930" t="s">
        <v>7676</v>
      </c>
      <c r="I2930" t="s">
        <v>733</v>
      </c>
      <c r="J2930">
        <v>30401694.002779059</v>
      </c>
    </row>
    <row r="2931" spans="1:10" x14ac:dyDescent="0.4">
      <c r="A2931">
        <v>210001030</v>
      </c>
      <c r="B2931" t="s">
        <v>2022</v>
      </c>
      <c r="C2931" t="s">
        <v>7531</v>
      </c>
      <c r="D2931" t="s">
        <v>2775</v>
      </c>
      <c r="F2931" t="s">
        <v>7678</v>
      </c>
      <c r="G2931" t="s">
        <v>2775</v>
      </c>
      <c r="H2931" t="s">
        <v>7678</v>
      </c>
      <c r="I2931" t="s">
        <v>733</v>
      </c>
      <c r="J2931">
        <v>6908604.3129207091</v>
      </c>
    </row>
    <row r="2932" spans="1:10" x14ac:dyDescent="0.4">
      <c r="A2932">
        <v>210001030</v>
      </c>
      <c r="B2932" t="s">
        <v>2022</v>
      </c>
      <c r="C2932" t="s">
        <v>7531</v>
      </c>
      <c r="D2932" t="s">
        <v>2775</v>
      </c>
      <c r="F2932" t="s">
        <v>7680</v>
      </c>
      <c r="G2932" t="s">
        <v>2775</v>
      </c>
      <c r="H2932" t="s">
        <v>7680</v>
      </c>
      <c r="I2932" t="s">
        <v>733</v>
      </c>
      <c r="J2932">
        <v>3902654.2434190852</v>
      </c>
    </row>
    <row r="2933" spans="1:10" x14ac:dyDescent="0.4">
      <c r="A2933">
        <v>210001030</v>
      </c>
      <c r="B2933" t="s">
        <v>2022</v>
      </c>
      <c r="C2933" t="s">
        <v>7531</v>
      </c>
      <c r="D2933" t="s">
        <v>2775</v>
      </c>
      <c r="F2933" t="s">
        <v>7681</v>
      </c>
      <c r="G2933" t="s">
        <v>2775</v>
      </c>
      <c r="H2933" t="s">
        <v>7681</v>
      </c>
      <c r="I2933" t="s">
        <v>733</v>
      </c>
      <c r="J2933">
        <v>12742772.372180751</v>
      </c>
    </row>
    <row r="2934" spans="1:10" x14ac:dyDescent="0.4">
      <c r="A2934">
        <v>210001030</v>
      </c>
      <c r="B2934" t="s">
        <v>2022</v>
      </c>
      <c r="C2934" t="s">
        <v>7531</v>
      </c>
      <c r="D2934" t="s">
        <v>2775</v>
      </c>
      <c r="F2934" t="s">
        <v>7685</v>
      </c>
      <c r="G2934" t="s">
        <v>2775</v>
      </c>
      <c r="H2934" t="s">
        <v>7685</v>
      </c>
      <c r="I2934" t="s">
        <v>733</v>
      </c>
      <c r="J2934">
        <v>4989391.458671323</v>
      </c>
    </row>
    <row r="2935" spans="1:10" x14ac:dyDescent="0.4">
      <c r="A2935">
        <v>210001030</v>
      </c>
      <c r="B2935" t="s">
        <v>2022</v>
      </c>
      <c r="C2935" t="s">
        <v>7531</v>
      </c>
      <c r="D2935" t="s">
        <v>2775</v>
      </c>
      <c r="F2935" t="s">
        <v>7690</v>
      </c>
      <c r="G2935" t="s">
        <v>2775</v>
      </c>
      <c r="H2935" t="s">
        <v>7690</v>
      </c>
      <c r="I2935" t="s">
        <v>733</v>
      </c>
      <c r="J2935">
        <v>4026324.991543103</v>
      </c>
    </row>
    <row r="2936" spans="1:10" x14ac:dyDescent="0.4">
      <c r="A2936">
        <v>210001030</v>
      </c>
      <c r="B2936" t="s">
        <v>2022</v>
      </c>
      <c r="C2936" t="s">
        <v>7531</v>
      </c>
      <c r="D2936" t="s">
        <v>2775</v>
      </c>
      <c r="F2936" t="s">
        <v>7691</v>
      </c>
      <c r="G2936" t="s">
        <v>2775</v>
      </c>
      <c r="H2936" t="s">
        <v>7691</v>
      </c>
      <c r="I2936" t="s">
        <v>733</v>
      </c>
      <c r="J2936">
        <v>30327649.491043311</v>
      </c>
    </row>
    <row r="2937" spans="1:10" x14ac:dyDescent="0.4">
      <c r="A2937">
        <v>210001030</v>
      </c>
      <c r="B2937" t="s">
        <v>2022</v>
      </c>
      <c r="C2937" t="s">
        <v>7531</v>
      </c>
      <c r="D2937" t="s">
        <v>2775</v>
      </c>
      <c r="F2937" t="s">
        <v>7692</v>
      </c>
      <c r="G2937" t="s">
        <v>2775</v>
      </c>
      <c r="H2937" t="s">
        <v>7692</v>
      </c>
      <c r="I2937" t="s">
        <v>733</v>
      </c>
      <c r="J2937">
        <v>12340055.62458184</v>
      </c>
    </row>
    <row r="2938" spans="1:10" x14ac:dyDescent="0.4">
      <c r="A2938">
        <v>210001030</v>
      </c>
      <c r="B2938" t="s">
        <v>2022</v>
      </c>
      <c r="C2938" t="s">
        <v>7531</v>
      </c>
      <c r="D2938" t="s">
        <v>2775</v>
      </c>
      <c r="F2938" t="s">
        <v>7693</v>
      </c>
      <c r="G2938" t="s">
        <v>2775</v>
      </c>
      <c r="H2938" t="s">
        <v>7693</v>
      </c>
      <c r="I2938" t="s">
        <v>733</v>
      </c>
      <c r="J2938">
        <v>7103246.9149302756</v>
      </c>
    </row>
    <row r="2939" spans="1:10" x14ac:dyDescent="0.4">
      <c r="A2939">
        <v>210001030</v>
      </c>
      <c r="B2939" t="s">
        <v>2022</v>
      </c>
      <c r="C2939" t="s">
        <v>7531</v>
      </c>
      <c r="D2939" t="s">
        <v>2775</v>
      </c>
      <c r="F2939" t="s">
        <v>7695</v>
      </c>
      <c r="G2939" t="s">
        <v>2775</v>
      </c>
      <c r="H2939" t="s">
        <v>7695</v>
      </c>
      <c r="I2939" t="s">
        <v>733</v>
      </c>
      <c r="J2939">
        <v>4946577.409186664</v>
      </c>
    </row>
    <row r="2940" spans="1:10" x14ac:dyDescent="0.4">
      <c r="A2940">
        <v>210001030</v>
      </c>
      <c r="B2940" t="s">
        <v>2022</v>
      </c>
      <c r="C2940" t="s">
        <v>7531</v>
      </c>
      <c r="D2940" t="s">
        <v>2775</v>
      </c>
      <c r="F2940" t="s">
        <v>7696</v>
      </c>
      <c r="G2940" t="s">
        <v>2775</v>
      </c>
      <c r="H2940" t="s">
        <v>7696</v>
      </c>
      <c r="I2940" t="s">
        <v>733</v>
      </c>
      <c r="J2940">
        <v>8108321.6766642435</v>
      </c>
    </row>
    <row r="2941" spans="1:10" x14ac:dyDescent="0.4">
      <c r="A2941">
        <v>210001030</v>
      </c>
      <c r="B2941" t="s">
        <v>2022</v>
      </c>
      <c r="C2941" t="s">
        <v>7531</v>
      </c>
      <c r="D2941" t="s">
        <v>2775</v>
      </c>
      <c r="F2941" t="s">
        <v>7697</v>
      </c>
      <c r="G2941" t="s">
        <v>2775</v>
      </c>
      <c r="H2941" t="s">
        <v>7697</v>
      </c>
      <c r="I2941" t="s">
        <v>733</v>
      </c>
      <c r="J2941">
        <v>36506653.091301583</v>
      </c>
    </row>
    <row r="2942" spans="1:10" x14ac:dyDescent="0.4">
      <c r="A2942">
        <v>210001030</v>
      </c>
      <c r="B2942" t="s">
        <v>2022</v>
      </c>
      <c r="C2942" t="s">
        <v>7531</v>
      </c>
      <c r="D2942" t="s">
        <v>2775</v>
      </c>
      <c r="F2942" t="s">
        <v>7698</v>
      </c>
      <c r="G2942" t="s">
        <v>2775</v>
      </c>
      <c r="H2942" t="s">
        <v>7698</v>
      </c>
      <c r="I2942" t="s">
        <v>733</v>
      </c>
      <c r="J2942">
        <v>4577032.0519018602</v>
      </c>
    </row>
    <row r="2943" spans="1:10" x14ac:dyDescent="0.4">
      <c r="A2943">
        <v>210001030</v>
      </c>
      <c r="B2943" t="s">
        <v>2022</v>
      </c>
      <c r="C2943" t="s">
        <v>7531</v>
      </c>
      <c r="D2943" t="s">
        <v>2775</v>
      </c>
      <c r="F2943" t="s">
        <v>7701</v>
      </c>
      <c r="G2943" t="s">
        <v>2775</v>
      </c>
      <c r="H2943" t="s">
        <v>7701</v>
      </c>
      <c r="I2943" t="s">
        <v>733</v>
      </c>
      <c r="J2943">
        <v>7438667.060954567</v>
      </c>
    </row>
    <row r="2944" spans="1:10" x14ac:dyDescent="0.4">
      <c r="A2944">
        <v>210001030</v>
      </c>
      <c r="B2944" t="s">
        <v>2022</v>
      </c>
      <c r="C2944" t="s">
        <v>7531</v>
      </c>
      <c r="D2944" t="s">
        <v>2775</v>
      </c>
      <c r="F2944" t="s">
        <v>7702</v>
      </c>
      <c r="G2944" t="s">
        <v>2775</v>
      </c>
      <c r="H2944" t="s">
        <v>7702</v>
      </c>
      <c r="I2944" t="s">
        <v>733</v>
      </c>
      <c r="J2944">
        <v>1570234.906758304</v>
      </c>
    </row>
    <row r="2945" spans="1:13" x14ac:dyDescent="0.4">
      <c r="A2945">
        <v>210001036</v>
      </c>
      <c r="B2945" t="s">
        <v>7704</v>
      </c>
      <c r="C2945" t="s">
        <v>7705</v>
      </c>
      <c r="D2945" t="s">
        <v>595</v>
      </c>
      <c r="E2945" t="s">
        <v>7706</v>
      </c>
      <c r="F2945" t="s">
        <v>7707</v>
      </c>
      <c r="G2945" t="s">
        <v>595</v>
      </c>
      <c r="H2945" t="s">
        <v>7708</v>
      </c>
      <c r="I2945" t="s">
        <v>733</v>
      </c>
      <c r="J2945">
        <v>979004453.73020959</v>
      </c>
      <c r="K2945">
        <v>0</v>
      </c>
      <c r="L2945" t="s">
        <v>7709</v>
      </c>
      <c r="M2945" t="s">
        <v>7710</v>
      </c>
    </row>
    <row r="2946" spans="1:13" x14ac:dyDescent="0.4">
      <c r="A2946">
        <v>210001036</v>
      </c>
      <c r="B2946" t="s">
        <v>7704</v>
      </c>
      <c r="C2946" t="s">
        <v>7705</v>
      </c>
      <c r="D2946" t="s">
        <v>595</v>
      </c>
      <c r="E2946" t="s">
        <v>7711</v>
      </c>
      <c r="F2946" t="s">
        <v>7712</v>
      </c>
      <c r="G2946" t="s">
        <v>595</v>
      </c>
      <c r="H2946" t="s">
        <v>7713</v>
      </c>
      <c r="I2946" t="s">
        <v>853</v>
      </c>
      <c r="J2946">
        <v>13176617999.86821</v>
      </c>
      <c r="K2946">
        <v>6.2759999999999998</v>
      </c>
      <c r="L2946" t="s">
        <v>7714</v>
      </c>
      <c r="M2946" t="s">
        <v>7715</v>
      </c>
    </row>
    <row r="2947" spans="1:13" x14ac:dyDescent="0.4">
      <c r="A2947">
        <v>210001036</v>
      </c>
      <c r="B2947" t="s">
        <v>7704</v>
      </c>
      <c r="C2947" t="s">
        <v>7705</v>
      </c>
      <c r="D2947" t="s">
        <v>595</v>
      </c>
      <c r="E2947" t="s">
        <v>7716</v>
      </c>
      <c r="F2947" t="s">
        <v>7717</v>
      </c>
      <c r="G2947" t="s">
        <v>595</v>
      </c>
      <c r="H2947" t="s">
        <v>7718</v>
      </c>
      <c r="I2947" t="s">
        <v>853</v>
      </c>
      <c r="J2947">
        <v>4223274999.9577579</v>
      </c>
      <c r="K2947">
        <v>6.548</v>
      </c>
      <c r="L2947" t="s">
        <v>7719</v>
      </c>
      <c r="M2947" t="s">
        <v>6144</v>
      </c>
    </row>
    <row r="2948" spans="1:13" x14ac:dyDescent="0.4">
      <c r="A2948">
        <v>210001036</v>
      </c>
      <c r="B2948" t="s">
        <v>7704</v>
      </c>
      <c r="C2948" t="s">
        <v>7705</v>
      </c>
      <c r="D2948" t="s">
        <v>595</v>
      </c>
      <c r="E2948" t="s">
        <v>7720</v>
      </c>
      <c r="F2948" t="s">
        <v>7721</v>
      </c>
      <c r="G2948" t="s">
        <v>595</v>
      </c>
      <c r="H2948" t="s">
        <v>7722</v>
      </c>
      <c r="I2948" t="s">
        <v>853</v>
      </c>
      <c r="J2948">
        <v>7601894999.9239664</v>
      </c>
      <c r="K2948">
        <v>6.3879999999999999</v>
      </c>
      <c r="L2948" t="s">
        <v>7723</v>
      </c>
      <c r="M2948" t="s">
        <v>7724</v>
      </c>
    </row>
    <row r="2949" spans="1:13" x14ac:dyDescent="0.4">
      <c r="A2949">
        <v>210001036</v>
      </c>
      <c r="B2949" t="s">
        <v>7704</v>
      </c>
      <c r="C2949" t="s">
        <v>7705</v>
      </c>
      <c r="D2949" t="s">
        <v>595</v>
      </c>
      <c r="E2949" t="s">
        <v>7725</v>
      </c>
      <c r="F2949" t="s">
        <v>7726</v>
      </c>
      <c r="G2949" t="s">
        <v>595</v>
      </c>
      <c r="H2949" t="s">
        <v>7718</v>
      </c>
      <c r="I2949" t="s">
        <v>853</v>
      </c>
      <c r="J2949">
        <v>3716481999.9628272</v>
      </c>
      <c r="K2949">
        <v>6.25</v>
      </c>
      <c r="L2949" t="s">
        <v>7719</v>
      </c>
      <c r="M2949" t="s">
        <v>6144</v>
      </c>
    </row>
    <row r="2950" spans="1:13" x14ac:dyDescent="0.4">
      <c r="A2950">
        <v>210001036</v>
      </c>
      <c r="B2950" t="s">
        <v>7704</v>
      </c>
      <c r="C2950" t="s">
        <v>7705</v>
      </c>
      <c r="D2950" t="s">
        <v>595</v>
      </c>
      <c r="E2950" t="s">
        <v>7727</v>
      </c>
      <c r="F2950" t="s">
        <v>7728</v>
      </c>
      <c r="G2950" t="s">
        <v>595</v>
      </c>
      <c r="H2950" t="s">
        <v>7718</v>
      </c>
      <c r="I2950" t="s">
        <v>853</v>
      </c>
      <c r="J2950">
        <v>506792999.99493098</v>
      </c>
      <c r="K2950">
        <v>6.23</v>
      </c>
      <c r="L2950" t="s">
        <v>7719</v>
      </c>
      <c r="M2950" t="s">
        <v>6144</v>
      </c>
    </row>
    <row r="2951" spans="1:13" x14ac:dyDescent="0.4">
      <c r="A2951">
        <v>210001036</v>
      </c>
      <c r="B2951" t="s">
        <v>7704</v>
      </c>
      <c r="C2951" t="s">
        <v>7705</v>
      </c>
      <c r="D2951" t="s">
        <v>595</v>
      </c>
      <c r="E2951" t="s">
        <v>7729</v>
      </c>
      <c r="F2951" t="s">
        <v>7730</v>
      </c>
      <c r="G2951" t="s">
        <v>595</v>
      </c>
      <c r="H2951" t="s">
        <v>7731</v>
      </c>
      <c r="I2951" t="s">
        <v>961</v>
      </c>
      <c r="J2951">
        <v>16269875999.83729</v>
      </c>
      <c r="K2951">
        <v>6.35</v>
      </c>
      <c r="L2951" t="s">
        <v>7732</v>
      </c>
      <c r="M2951" t="s">
        <v>7733</v>
      </c>
    </row>
    <row r="2952" spans="1:13" x14ac:dyDescent="0.4">
      <c r="A2952">
        <v>210001036</v>
      </c>
      <c r="B2952" t="s">
        <v>7704</v>
      </c>
      <c r="C2952" t="s">
        <v>7705</v>
      </c>
      <c r="D2952" t="s">
        <v>595</v>
      </c>
      <c r="E2952" t="s">
        <v>7734</v>
      </c>
      <c r="F2952" t="s">
        <v>7735</v>
      </c>
      <c r="G2952" t="s">
        <v>595</v>
      </c>
      <c r="H2952" t="s">
        <v>7708</v>
      </c>
      <c r="I2952" t="s">
        <v>733</v>
      </c>
      <c r="J2952">
        <v>6045077650.6255426</v>
      </c>
      <c r="K2952">
        <v>0</v>
      </c>
      <c r="L2952" t="s">
        <v>7709</v>
      </c>
      <c r="M2952" t="s">
        <v>7710</v>
      </c>
    </row>
    <row r="2953" spans="1:13" x14ac:dyDescent="0.4">
      <c r="A2953">
        <v>210001046</v>
      </c>
      <c r="B2953" t="s">
        <v>7736</v>
      </c>
      <c r="C2953" t="s">
        <v>7737</v>
      </c>
      <c r="D2953" t="s">
        <v>595</v>
      </c>
      <c r="E2953" t="s">
        <v>7738</v>
      </c>
      <c r="F2953" t="s">
        <v>7739</v>
      </c>
      <c r="G2953" t="s">
        <v>595</v>
      </c>
      <c r="H2953" t="s">
        <v>7740</v>
      </c>
      <c r="I2953" t="s">
        <v>598</v>
      </c>
      <c r="J2953">
        <v>2726923083.1577802</v>
      </c>
      <c r="K2953">
        <v>4.91</v>
      </c>
      <c r="L2953" t="s">
        <v>7741</v>
      </c>
      <c r="M2953" t="s">
        <v>5132</v>
      </c>
    </row>
    <row r="2954" spans="1:13" x14ac:dyDescent="0.4">
      <c r="A2954">
        <v>210001046</v>
      </c>
      <c r="B2954" t="s">
        <v>7736</v>
      </c>
      <c r="C2954" t="s">
        <v>7737</v>
      </c>
      <c r="D2954" t="s">
        <v>595</v>
      </c>
      <c r="E2954" t="s">
        <v>7742</v>
      </c>
      <c r="F2954" t="s">
        <v>7743</v>
      </c>
      <c r="G2954" t="s">
        <v>595</v>
      </c>
      <c r="H2954" t="s">
        <v>7740</v>
      </c>
      <c r="I2954" t="s">
        <v>598</v>
      </c>
      <c r="J2954">
        <v>344529915.31763101</v>
      </c>
      <c r="K2954">
        <v>4.91</v>
      </c>
      <c r="L2954" t="s">
        <v>7741</v>
      </c>
      <c r="M2954" t="s">
        <v>5132</v>
      </c>
    </row>
    <row r="2955" spans="1:13" x14ac:dyDescent="0.4">
      <c r="A2955">
        <v>210001046</v>
      </c>
      <c r="B2955" t="s">
        <v>7736</v>
      </c>
      <c r="C2955" t="s">
        <v>7737</v>
      </c>
      <c r="D2955" t="s">
        <v>595</v>
      </c>
      <c r="E2955" t="s">
        <v>7744</v>
      </c>
      <c r="F2955" t="s">
        <v>7745</v>
      </c>
      <c r="G2955" t="s">
        <v>595</v>
      </c>
      <c r="H2955" t="s">
        <v>7740</v>
      </c>
      <c r="I2955" t="s">
        <v>598</v>
      </c>
      <c r="J2955">
        <v>3543589751.6916299</v>
      </c>
      <c r="K2955">
        <v>7</v>
      </c>
      <c r="L2955" t="s">
        <v>7741</v>
      </c>
      <c r="M2955" t="s">
        <v>7746</v>
      </c>
    </row>
    <row r="2956" spans="1:13" x14ac:dyDescent="0.4">
      <c r="A2956">
        <v>210001046</v>
      </c>
      <c r="B2956" t="s">
        <v>7736</v>
      </c>
      <c r="C2956" t="s">
        <v>7737</v>
      </c>
      <c r="D2956" t="s">
        <v>595</v>
      </c>
      <c r="E2956" t="s">
        <v>7747</v>
      </c>
      <c r="F2956" t="s">
        <v>7748</v>
      </c>
      <c r="G2956" t="s">
        <v>595</v>
      </c>
      <c r="H2956" t="s">
        <v>7740</v>
      </c>
      <c r="I2956" t="s">
        <v>598</v>
      </c>
      <c r="J2956">
        <v>2063760688.4791601</v>
      </c>
      <c r="K2956">
        <v>11.5</v>
      </c>
      <c r="L2956" t="s">
        <v>7741</v>
      </c>
      <c r="M2956" t="s">
        <v>7749</v>
      </c>
    </row>
    <row r="2957" spans="1:13" x14ac:dyDescent="0.4">
      <c r="A2957">
        <v>210001046</v>
      </c>
      <c r="B2957" t="s">
        <v>7736</v>
      </c>
      <c r="C2957" t="s">
        <v>7737</v>
      </c>
      <c r="D2957" t="s">
        <v>2775</v>
      </c>
      <c r="E2957" t="s">
        <v>7750</v>
      </c>
      <c r="F2957" t="s">
        <v>7751</v>
      </c>
      <c r="G2957" t="s">
        <v>2775</v>
      </c>
      <c r="H2957" t="s">
        <v>7751</v>
      </c>
      <c r="I2957" t="s">
        <v>598</v>
      </c>
      <c r="J2957">
        <v>2663288343.0492301</v>
      </c>
    </row>
    <row r="2958" spans="1:13" x14ac:dyDescent="0.4">
      <c r="A2958">
        <v>210001049</v>
      </c>
      <c r="B2958" t="s">
        <v>2013</v>
      </c>
      <c r="C2958" t="s">
        <v>7752</v>
      </c>
      <c r="D2958" t="s">
        <v>2775</v>
      </c>
      <c r="E2958" t="s">
        <v>7753</v>
      </c>
      <c r="F2958" t="s">
        <v>7754</v>
      </c>
      <c r="G2958" t="s">
        <v>2775</v>
      </c>
      <c r="H2958" t="s">
        <v>7754</v>
      </c>
      <c r="I2958" t="s">
        <v>733</v>
      </c>
      <c r="J2958">
        <v>7651711927.7734489</v>
      </c>
    </row>
    <row r="2959" spans="1:13" x14ac:dyDescent="0.4">
      <c r="A2959">
        <v>210001049</v>
      </c>
      <c r="B2959" t="s">
        <v>2013</v>
      </c>
      <c r="C2959" t="s">
        <v>7752</v>
      </c>
      <c r="D2959" t="s">
        <v>2775</v>
      </c>
      <c r="E2959" t="s">
        <v>7753</v>
      </c>
      <c r="F2959" t="s">
        <v>7755</v>
      </c>
      <c r="G2959" t="s">
        <v>2775</v>
      </c>
      <c r="H2959" t="s">
        <v>7755</v>
      </c>
      <c r="I2959" t="s">
        <v>733</v>
      </c>
      <c r="J2959">
        <v>28983757302.17215</v>
      </c>
    </row>
    <row r="2960" spans="1:13" x14ac:dyDescent="0.4">
      <c r="A2960">
        <v>210001049</v>
      </c>
      <c r="B2960" t="s">
        <v>2013</v>
      </c>
      <c r="C2960" t="s">
        <v>7752</v>
      </c>
      <c r="D2960" t="s">
        <v>2775</v>
      </c>
      <c r="E2960" t="s">
        <v>7753</v>
      </c>
      <c r="F2960" t="s">
        <v>7756</v>
      </c>
      <c r="G2960" t="s">
        <v>2775</v>
      </c>
      <c r="H2960" t="s">
        <v>7756</v>
      </c>
      <c r="I2960" t="s">
        <v>733</v>
      </c>
      <c r="J2960">
        <v>8579192161.442956</v>
      </c>
    </row>
    <row r="2961" spans="1:13" x14ac:dyDescent="0.4">
      <c r="A2961">
        <v>210001049</v>
      </c>
      <c r="B2961" t="s">
        <v>2013</v>
      </c>
      <c r="C2961" t="s">
        <v>7752</v>
      </c>
      <c r="D2961" t="s">
        <v>2775</v>
      </c>
      <c r="E2961" t="s">
        <v>7753</v>
      </c>
      <c r="F2961" t="s">
        <v>7757</v>
      </c>
      <c r="G2961" t="s">
        <v>2775</v>
      </c>
      <c r="H2961" t="s">
        <v>7757</v>
      </c>
      <c r="I2961" t="s">
        <v>733</v>
      </c>
      <c r="J2961">
        <v>19554374926.53215</v>
      </c>
    </row>
    <row r="2962" spans="1:13" x14ac:dyDescent="0.4">
      <c r="A2962">
        <v>210001049</v>
      </c>
      <c r="B2962" t="s">
        <v>2013</v>
      </c>
      <c r="C2962" t="s">
        <v>7752</v>
      </c>
      <c r="D2962" t="s">
        <v>2775</v>
      </c>
      <c r="E2962" t="s">
        <v>7753</v>
      </c>
      <c r="F2962" t="s">
        <v>7758</v>
      </c>
      <c r="G2962" t="s">
        <v>2775</v>
      </c>
      <c r="H2962" t="s">
        <v>7758</v>
      </c>
      <c r="I2962" t="s">
        <v>733</v>
      </c>
      <c r="J2962">
        <v>386450097.36229533</v>
      </c>
    </row>
    <row r="2963" spans="1:13" x14ac:dyDescent="0.4">
      <c r="A2963">
        <v>210001062</v>
      </c>
      <c r="B2963" t="s">
        <v>2066</v>
      </c>
      <c r="C2963" t="s">
        <v>7759</v>
      </c>
      <c r="D2963" t="s">
        <v>595</v>
      </c>
      <c r="E2963" t="s">
        <v>7760</v>
      </c>
      <c r="F2963" t="s">
        <v>7761</v>
      </c>
      <c r="G2963" t="s">
        <v>595</v>
      </c>
      <c r="H2963" t="s">
        <v>7762</v>
      </c>
      <c r="I2963" t="s">
        <v>853</v>
      </c>
      <c r="J2963">
        <v>4791177206.6738567</v>
      </c>
      <c r="K2963">
        <v>5.67</v>
      </c>
      <c r="L2963" t="s">
        <v>7763</v>
      </c>
      <c r="M2963" t="s">
        <v>7764</v>
      </c>
    </row>
    <row r="2964" spans="1:13" x14ac:dyDescent="0.4">
      <c r="A2964">
        <v>210001062</v>
      </c>
      <c r="B2964" t="s">
        <v>2066</v>
      </c>
      <c r="C2964" t="s">
        <v>7759</v>
      </c>
      <c r="D2964" t="s">
        <v>595</v>
      </c>
      <c r="E2964" t="s">
        <v>7765</v>
      </c>
      <c r="F2964" t="s">
        <v>7766</v>
      </c>
      <c r="G2964" t="s">
        <v>595</v>
      </c>
      <c r="H2964" t="s">
        <v>7767</v>
      </c>
      <c r="I2964" t="s">
        <v>853</v>
      </c>
      <c r="J2964">
        <v>1323519686.0606699</v>
      </c>
      <c r="K2964">
        <v>8.66</v>
      </c>
      <c r="L2964" t="s">
        <v>7768</v>
      </c>
      <c r="M2964" t="s">
        <v>7769</v>
      </c>
    </row>
    <row r="2965" spans="1:13" x14ac:dyDescent="0.4">
      <c r="A2965">
        <v>210001062</v>
      </c>
      <c r="B2965" t="s">
        <v>2066</v>
      </c>
      <c r="C2965" t="s">
        <v>7759</v>
      </c>
      <c r="D2965" t="s">
        <v>595</v>
      </c>
      <c r="E2965" t="s">
        <v>7770</v>
      </c>
      <c r="F2965" t="s">
        <v>7771</v>
      </c>
      <c r="G2965" t="s">
        <v>595</v>
      </c>
      <c r="H2965" t="s">
        <v>7772</v>
      </c>
      <c r="I2965" t="s">
        <v>853</v>
      </c>
      <c r="J2965">
        <v>3011472270.954915</v>
      </c>
      <c r="K2965">
        <v>7.2359999999999998</v>
      </c>
      <c r="L2965" t="s">
        <v>7773</v>
      </c>
      <c r="M2965" t="s">
        <v>7774</v>
      </c>
    </row>
    <row r="2966" spans="1:13" x14ac:dyDescent="0.4">
      <c r="A2966">
        <v>210001062</v>
      </c>
      <c r="B2966" t="s">
        <v>2066</v>
      </c>
      <c r="C2966" t="s">
        <v>7759</v>
      </c>
      <c r="D2966" t="s">
        <v>595</v>
      </c>
      <c r="E2966" t="s">
        <v>7775</v>
      </c>
      <c r="F2966" t="s">
        <v>7776</v>
      </c>
      <c r="G2966" t="s">
        <v>595</v>
      </c>
      <c r="H2966" t="s">
        <v>7777</v>
      </c>
      <c r="I2966" t="s">
        <v>853</v>
      </c>
      <c r="J2966">
        <v>3469643434.1726899</v>
      </c>
      <c r="K2966">
        <v>6.476</v>
      </c>
      <c r="L2966" t="s">
        <v>7778</v>
      </c>
      <c r="M2966" t="s">
        <v>7779</v>
      </c>
    </row>
    <row r="2967" spans="1:13" x14ac:dyDescent="0.4">
      <c r="A2967">
        <v>210001062</v>
      </c>
      <c r="B2967" t="s">
        <v>2066</v>
      </c>
      <c r="C2967" t="s">
        <v>7759</v>
      </c>
      <c r="D2967" t="s">
        <v>595</v>
      </c>
      <c r="E2967" t="s">
        <v>7780</v>
      </c>
      <c r="F2967" t="s">
        <v>7781</v>
      </c>
      <c r="G2967" t="s">
        <v>595</v>
      </c>
      <c r="H2967" t="s">
        <v>7782</v>
      </c>
      <c r="I2967" t="s">
        <v>853</v>
      </c>
      <c r="J2967">
        <v>1098608423.3534629</v>
      </c>
      <c r="K2967">
        <v>7.3026999999999997</v>
      </c>
      <c r="L2967" t="s">
        <v>7714</v>
      </c>
      <c r="M2967" t="s">
        <v>7783</v>
      </c>
    </row>
    <row r="2968" spans="1:13" x14ac:dyDescent="0.4">
      <c r="A2968">
        <v>210001062</v>
      </c>
      <c r="B2968" t="s">
        <v>2066</v>
      </c>
      <c r="C2968" t="s">
        <v>7759</v>
      </c>
      <c r="D2968" t="s">
        <v>595</v>
      </c>
      <c r="E2968" t="s">
        <v>7784</v>
      </c>
      <c r="F2968" t="s">
        <v>7785</v>
      </c>
      <c r="G2968" t="s">
        <v>595</v>
      </c>
      <c r="H2968" t="s">
        <v>7786</v>
      </c>
      <c r="I2968" t="s">
        <v>853</v>
      </c>
      <c r="J2968">
        <v>7361376662.2521057</v>
      </c>
      <c r="K2968">
        <v>5.25</v>
      </c>
      <c r="L2968" t="s">
        <v>7787</v>
      </c>
      <c r="M2968" t="s">
        <v>7788</v>
      </c>
    </row>
    <row r="2969" spans="1:13" x14ac:dyDescent="0.4">
      <c r="A2969">
        <v>210001062</v>
      </c>
      <c r="B2969" t="s">
        <v>2066</v>
      </c>
      <c r="C2969" t="s">
        <v>7759</v>
      </c>
      <c r="D2969" t="s">
        <v>595</v>
      </c>
      <c r="E2969" t="s">
        <v>7789</v>
      </c>
      <c r="F2969" t="s">
        <v>7790</v>
      </c>
      <c r="G2969" t="s">
        <v>595</v>
      </c>
      <c r="H2969" t="s">
        <v>7791</v>
      </c>
      <c r="I2969" t="s">
        <v>853</v>
      </c>
      <c r="J2969">
        <v>5019120451.5211191</v>
      </c>
      <c r="K2969">
        <v>6.47</v>
      </c>
      <c r="L2969" t="s">
        <v>7792</v>
      </c>
      <c r="M2969" t="s">
        <v>7793</v>
      </c>
    </row>
    <row r="2970" spans="1:13" x14ac:dyDescent="0.4">
      <c r="A2970">
        <v>210001062</v>
      </c>
      <c r="B2970" t="s">
        <v>2066</v>
      </c>
      <c r="C2970" t="s">
        <v>7759</v>
      </c>
      <c r="D2970" t="s">
        <v>595</v>
      </c>
      <c r="E2970" t="s">
        <v>7794</v>
      </c>
      <c r="F2970" t="s">
        <v>7795</v>
      </c>
      <c r="G2970" t="s">
        <v>595</v>
      </c>
      <c r="H2970" t="s">
        <v>7796</v>
      </c>
      <c r="I2970" t="s">
        <v>853</v>
      </c>
      <c r="J2970">
        <v>3046961049.5338659</v>
      </c>
      <c r="K2970">
        <v>5.61</v>
      </c>
      <c r="L2970" t="s">
        <v>7797</v>
      </c>
      <c r="M2970" t="s">
        <v>7798</v>
      </c>
    </row>
    <row r="2971" spans="1:13" x14ac:dyDescent="0.4">
      <c r="A2971">
        <v>210001062</v>
      </c>
      <c r="B2971" t="s">
        <v>2066</v>
      </c>
      <c r="C2971" t="s">
        <v>7759</v>
      </c>
      <c r="D2971" t="s">
        <v>595</v>
      </c>
      <c r="E2971" t="s">
        <v>7799</v>
      </c>
      <c r="F2971" t="s">
        <v>7800</v>
      </c>
      <c r="G2971" t="s">
        <v>595</v>
      </c>
      <c r="H2971" t="s">
        <v>7801</v>
      </c>
      <c r="I2971" t="s">
        <v>853</v>
      </c>
      <c r="J2971">
        <v>5102772459.009532</v>
      </c>
      <c r="K2971">
        <v>6.61</v>
      </c>
      <c r="L2971" t="s">
        <v>7802</v>
      </c>
      <c r="M2971" t="s">
        <v>7803</v>
      </c>
    </row>
    <row r="2972" spans="1:13" x14ac:dyDescent="0.4">
      <c r="A2972">
        <v>210001062</v>
      </c>
      <c r="B2972" t="s">
        <v>2066</v>
      </c>
      <c r="C2972" t="s">
        <v>7759</v>
      </c>
      <c r="D2972" t="s">
        <v>595</v>
      </c>
      <c r="E2972" t="s">
        <v>7804</v>
      </c>
      <c r="F2972" t="s">
        <v>7805</v>
      </c>
      <c r="G2972" t="s">
        <v>595</v>
      </c>
      <c r="H2972" t="s">
        <v>7806</v>
      </c>
      <c r="I2972" t="s">
        <v>853</v>
      </c>
      <c r="J2972">
        <v>6273900564.3750162</v>
      </c>
      <c r="K2972">
        <v>6.2969999999999997</v>
      </c>
      <c r="L2972" t="s">
        <v>7807</v>
      </c>
      <c r="M2972" t="s">
        <v>7808</v>
      </c>
    </row>
    <row r="2973" spans="1:13" x14ac:dyDescent="0.4">
      <c r="A2973">
        <v>210001062</v>
      </c>
      <c r="B2973" t="s">
        <v>2066</v>
      </c>
      <c r="C2973" t="s">
        <v>7759</v>
      </c>
      <c r="D2973" t="s">
        <v>595</v>
      </c>
      <c r="E2973" t="s">
        <v>7809</v>
      </c>
      <c r="F2973" t="s">
        <v>7810</v>
      </c>
      <c r="G2973" t="s">
        <v>595</v>
      </c>
      <c r="H2973" t="s">
        <v>7811</v>
      </c>
      <c r="I2973" t="s">
        <v>853</v>
      </c>
      <c r="J2973">
        <v>8365200752.5352163</v>
      </c>
      <c r="K2973">
        <v>6.0369999999999999</v>
      </c>
      <c r="L2973" t="s">
        <v>7812</v>
      </c>
      <c r="M2973" t="s">
        <v>7813</v>
      </c>
    </row>
    <row r="2974" spans="1:13" x14ac:dyDescent="0.4">
      <c r="A2974">
        <v>210001062</v>
      </c>
      <c r="B2974" t="s">
        <v>2066</v>
      </c>
      <c r="C2974" t="s">
        <v>7759</v>
      </c>
      <c r="D2974" t="s">
        <v>595</v>
      </c>
      <c r="E2974" t="s">
        <v>7814</v>
      </c>
      <c r="F2974" t="s">
        <v>7815</v>
      </c>
      <c r="G2974" t="s">
        <v>595</v>
      </c>
      <c r="H2974" t="s">
        <v>7816</v>
      </c>
      <c r="I2974" t="s">
        <v>853</v>
      </c>
      <c r="J2974">
        <v>2400812615.9728508</v>
      </c>
      <c r="K2974">
        <v>7.1859999999999999</v>
      </c>
      <c r="L2974" t="s">
        <v>7817</v>
      </c>
      <c r="M2974" t="s">
        <v>7818</v>
      </c>
    </row>
    <row r="2975" spans="1:13" x14ac:dyDescent="0.4">
      <c r="A2975">
        <v>210001062</v>
      </c>
      <c r="B2975" t="s">
        <v>2066</v>
      </c>
      <c r="C2975" t="s">
        <v>7759</v>
      </c>
      <c r="D2975" t="s">
        <v>595</v>
      </c>
      <c r="E2975" t="s">
        <v>7819</v>
      </c>
      <c r="F2975" t="s">
        <v>7820</v>
      </c>
      <c r="G2975" t="s">
        <v>595</v>
      </c>
      <c r="H2975" t="s">
        <v>7821</v>
      </c>
      <c r="I2975" t="s">
        <v>853</v>
      </c>
      <c r="J2975">
        <v>7528680677.2288961</v>
      </c>
      <c r="K2975">
        <v>6.04</v>
      </c>
      <c r="L2975" t="s">
        <v>7822</v>
      </c>
      <c r="M2975" t="s">
        <v>7710</v>
      </c>
    </row>
    <row r="2976" spans="1:13" x14ac:dyDescent="0.4">
      <c r="A2976">
        <v>210001062</v>
      </c>
      <c r="B2976" t="s">
        <v>2066</v>
      </c>
      <c r="C2976" t="s">
        <v>7759</v>
      </c>
      <c r="D2976" t="s">
        <v>595</v>
      </c>
      <c r="E2976" t="s">
        <v>7823</v>
      </c>
      <c r="F2976" t="s">
        <v>7824</v>
      </c>
      <c r="G2976" t="s">
        <v>595</v>
      </c>
      <c r="H2976" t="s">
        <v>7825</v>
      </c>
      <c r="I2976" t="s">
        <v>853</v>
      </c>
      <c r="J2976">
        <v>3764340338.6672392</v>
      </c>
      <c r="K2976">
        <v>5.81</v>
      </c>
      <c r="L2976" t="s">
        <v>7826</v>
      </c>
      <c r="M2976" t="s">
        <v>7827</v>
      </c>
    </row>
    <row r="2977" spans="1:13" x14ac:dyDescent="0.4">
      <c r="A2977">
        <v>210001066</v>
      </c>
      <c r="B2977" t="s">
        <v>2092</v>
      </c>
      <c r="C2977" t="s">
        <v>7828</v>
      </c>
      <c r="D2977" t="s">
        <v>2775</v>
      </c>
      <c r="E2977" t="s">
        <v>7829</v>
      </c>
      <c r="F2977" t="s">
        <v>7830</v>
      </c>
      <c r="G2977" t="s">
        <v>2775</v>
      </c>
      <c r="H2977" t="s">
        <v>7830</v>
      </c>
      <c r="I2977" t="s">
        <v>809</v>
      </c>
      <c r="J2977">
        <v>1959079056.1545401</v>
      </c>
    </row>
    <row r="2978" spans="1:13" x14ac:dyDescent="0.4">
      <c r="A2978">
        <v>210001066</v>
      </c>
      <c r="B2978" t="s">
        <v>2092</v>
      </c>
      <c r="C2978" t="s">
        <v>7828</v>
      </c>
      <c r="D2978" t="s">
        <v>2775</v>
      </c>
      <c r="E2978" t="s">
        <v>7831</v>
      </c>
      <c r="F2978" t="s">
        <v>7832</v>
      </c>
      <c r="G2978" t="s">
        <v>2775</v>
      </c>
      <c r="H2978" t="s">
        <v>7832</v>
      </c>
      <c r="I2978" t="s">
        <v>733</v>
      </c>
      <c r="J2978">
        <v>2217042031.52391</v>
      </c>
    </row>
    <row r="2979" spans="1:13" x14ac:dyDescent="0.4">
      <c r="A2979">
        <v>210001066</v>
      </c>
      <c r="B2979" t="s">
        <v>2092</v>
      </c>
      <c r="C2979" t="s">
        <v>7828</v>
      </c>
      <c r="D2979" t="s">
        <v>2775</v>
      </c>
      <c r="E2979" t="s">
        <v>7833</v>
      </c>
      <c r="F2979" t="s">
        <v>7834</v>
      </c>
      <c r="G2979" t="s">
        <v>2775</v>
      </c>
      <c r="H2979" t="s">
        <v>7834</v>
      </c>
      <c r="I2979" t="s">
        <v>809</v>
      </c>
      <c r="J2979">
        <v>9654870410.8579006</v>
      </c>
    </row>
    <row r="2980" spans="1:13" x14ac:dyDescent="0.4">
      <c r="A2980">
        <v>210001066</v>
      </c>
      <c r="B2980" t="s">
        <v>2092</v>
      </c>
      <c r="C2980" t="s">
        <v>7828</v>
      </c>
      <c r="D2980" t="s">
        <v>2775</v>
      </c>
      <c r="E2980" t="s">
        <v>7835</v>
      </c>
      <c r="F2980" t="s">
        <v>7836</v>
      </c>
      <c r="G2980" t="s">
        <v>2775</v>
      </c>
      <c r="H2980" t="s">
        <v>7836</v>
      </c>
      <c r="I2980" t="s">
        <v>733</v>
      </c>
      <c r="J2980">
        <v>6567040240.6427097</v>
      </c>
    </row>
    <row r="2981" spans="1:13" x14ac:dyDescent="0.4">
      <c r="A2981">
        <v>210001066</v>
      </c>
      <c r="B2981" t="s">
        <v>2092</v>
      </c>
      <c r="C2981" t="s">
        <v>7828</v>
      </c>
      <c r="D2981" t="s">
        <v>2775</v>
      </c>
      <c r="E2981" t="s">
        <v>7837</v>
      </c>
      <c r="F2981" t="s">
        <v>7838</v>
      </c>
      <c r="G2981" t="s">
        <v>2775</v>
      </c>
      <c r="H2981" t="s">
        <v>7838</v>
      </c>
      <c r="I2981" t="s">
        <v>733</v>
      </c>
      <c r="J2981">
        <v>1485248371.83957</v>
      </c>
    </row>
    <row r="2982" spans="1:13" x14ac:dyDescent="0.4">
      <c r="A2982">
        <v>210001066</v>
      </c>
      <c r="B2982" t="s">
        <v>2092</v>
      </c>
      <c r="C2982" t="s">
        <v>7828</v>
      </c>
      <c r="D2982" t="s">
        <v>2775</v>
      </c>
      <c r="E2982" t="s">
        <v>7839</v>
      </c>
      <c r="F2982" t="s">
        <v>7840</v>
      </c>
      <c r="G2982" t="s">
        <v>2775</v>
      </c>
      <c r="H2982" t="s">
        <v>7840</v>
      </c>
      <c r="I2982" t="s">
        <v>733</v>
      </c>
      <c r="J2982">
        <v>6180698455.5937595</v>
      </c>
    </row>
    <row r="2983" spans="1:13" x14ac:dyDescent="0.4">
      <c r="A2983">
        <v>210001066</v>
      </c>
      <c r="B2983" t="s">
        <v>2092</v>
      </c>
      <c r="C2983" t="s">
        <v>7828</v>
      </c>
      <c r="D2983" t="s">
        <v>2775</v>
      </c>
      <c r="E2983" t="s">
        <v>7841</v>
      </c>
      <c r="F2983" t="s">
        <v>7842</v>
      </c>
      <c r="G2983" t="s">
        <v>2775</v>
      </c>
      <c r="H2983" t="s">
        <v>7842</v>
      </c>
      <c r="I2983" t="s">
        <v>733</v>
      </c>
      <c r="J2983">
        <v>2782496340.7807698</v>
      </c>
    </row>
    <row r="2984" spans="1:13" x14ac:dyDescent="0.4">
      <c r="A2984">
        <v>210001066</v>
      </c>
      <c r="B2984" t="s">
        <v>2092</v>
      </c>
      <c r="C2984" t="s">
        <v>7828</v>
      </c>
      <c r="D2984" t="s">
        <v>2775</v>
      </c>
      <c r="E2984" t="s">
        <v>7843</v>
      </c>
      <c r="F2984" t="s">
        <v>7844</v>
      </c>
      <c r="G2984" t="s">
        <v>2775</v>
      </c>
      <c r="H2984" t="s">
        <v>7844</v>
      </c>
      <c r="I2984" t="s">
        <v>809</v>
      </c>
      <c r="J2984">
        <v>13143401534.098801</v>
      </c>
    </row>
    <row r="2985" spans="1:13" x14ac:dyDescent="0.4">
      <c r="A2985">
        <v>210001073</v>
      </c>
      <c r="B2985" t="s">
        <v>7845</v>
      </c>
      <c r="C2985" t="s">
        <v>7846</v>
      </c>
      <c r="D2985" t="s">
        <v>595</v>
      </c>
      <c r="E2985" t="s">
        <v>7847</v>
      </c>
      <c r="F2985" t="s">
        <v>7848</v>
      </c>
      <c r="G2985" t="s">
        <v>595</v>
      </c>
      <c r="H2985" t="s">
        <v>7849</v>
      </c>
      <c r="I2985" t="s">
        <v>853</v>
      </c>
      <c r="J2985">
        <v>71778340040.968704</v>
      </c>
      <c r="K2985">
        <v>4</v>
      </c>
      <c r="L2985" t="s">
        <v>7850</v>
      </c>
      <c r="M2985" t="s">
        <v>5977</v>
      </c>
    </row>
    <row r="2986" spans="1:13" x14ac:dyDescent="0.4">
      <c r="A2986">
        <v>210001073</v>
      </c>
      <c r="B2986" t="s">
        <v>7845</v>
      </c>
      <c r="C2986" t="s">
        <v>7846</v>
      </c>
      <c r="D2986" t="s">
        <v>595</v>
      </c>
      <c r="E2986" t="s">
        <v>7851</v>
      </c>
      <c r="F2986" t="s">
        <v>7852</v>
      </c>
      <c r="G2986" t="s">
        <v>595</v>
      </c>
      <c r="H2986" t="s">
        <v>7849</v>
      </c>
      <c r="I2986" t="s">
        <v>853</v>
      </c>
      <c r="J2986">
        <v>329549580.60980803</v>
      </c>
      <c r="K2986">
        <v>4</v>
      </c>
      <c r="L2986" t="s">
        <v>7850</v>
      </c>
      <c r="M2986" t="s">
        <v>7853</v>
      </c>
    </row>
    <row r="2987" spans="1:13" x14ac:dyDescent="0.4">
      <c r="A2987">
        <v>210001073</v>
      </c>
      <c r="B2987" t="s">
        <v>7845</v>
      </c>
      <c r="C2987" t="s">
        <v>7846</v>
      </c>
      <c r="D2987" t="s">
        <v>595</v>
      </c>
      <c r="E2987" t="s">
        <v>7854</v>
      </c>
      <c r="F2987" t="s">
        <v>7855</v>
      </c>
      <c r="G2987" t="s">
        <v>595</v>
      </c>
      <c r="H2987" t="s">
        <v>7849</v>
      </c>
      <c r="I2987" t="s">
        <v>853</v>
      </c>
      <c r="J2987">
        <v>237412085.2872</v>
      </c>
      <c r="K2987">
        <v>4</v>
      </c>
      <c r="L2987" t="s">
        <v>7850</v>
      </c>
      <c r="M2987" t="s">
        <v>7856</v>
      </c>
    </row>
    <row r="2988" spans="1:13" x14ac:dyDescent="0.4">
      <c r="A2988">
        <v>210001073</v>
      </c>
      <c r="B2988" t="s">
        <v>7845</v>
      </c>
      <c r="C2988" t="s">
        <v>7846</v>
      </c>
      <c r="D2988" t="s">
        <v>595</v>
      </c>
      <c r="E2988" t="s">
        <v>7857</v>
      </c>
      <c r="F2988" t="s">
        <v>7858</v>
      </c>
      <c r="G2988" t="s">
        <v>595</v>
      </c>
      <c r="H2988" t="s">
        <v>7849</v>
      </c>
      <c r="I2988" t="s">
        <v>853</v>
      </c>
      <c r="J2988">
        <v>217197596.84235501</v>
      </c>
      <c r="K2988">
        <v>4</v>
      </c>
      <c r="L2988" t="s">
        <v>7850</v>
      </c>
      <c r="M2988" t="s">
        <v>7859</v>
      </c>
    </row>
    <row r="2989" spans="1:13" x14ac:dyDescent="0.4">
      <c r="A2989">
        <v>210001073</v>
      </c>
      <c r="B2989" t="s">
        <v>7845</v>
      </c>
      <c r="C2989" t="s">
        <v>7846</v>
      </c>
      <c r="D2989" t="s">
        <v>595</v>
      </c>
      <c r="E2989" t="s">
        <v>7860</v>
      </c>
      <c r="F2989" t="s">
        <v>7861</v>
      </c>
      <c r="G2989" t="s">
        <v>595</v>
      </c>
      <c r="H2989" t="s">
        <v>7849</v>
      </c>
      <c r="I2989" t="s">
        <v>853</v>
      </c>
      <c r="J2989">
        <v>799695620.988258</v>
      </c>
      <c r="K2989">
        <v>4</v>
      </c>
      <c r="L2989" t="s">
        <v>7850</v>
      </c>
      <c r="M2989" t="s">
        <v>7862</v>
      </c>
    </row>
    <row r="2990" spans="1:13" x14ac:dyDescent="0.4">
      <c r="A2990">
        <v>210001074</v>
      </c>
      <c r="B2990" t="s">
        <v>7863</v>
      </c>
      <c r="C2990" t="s">
        <v>7864</v>
      </c>
      <c r="D2990" t="s">
        <v>595</v>
      </c>
      <c r="E2990" t="s">
        <v>7865</v>
      </c>
      <c r="F2990" t="s">
        <v>7866</v>
      </c>
      <c r="G2990" t="s">
        <v>595</v>
      </c>
      <c r="H2990" t="s">
        <v>7867</v>
      </c>
      <c r="I2990" t="s">
        <v>598</v>
      </c>
      <c r="J2990">
        <v>414448187.41627097</v>
      </c>
      <c r="K2990">
        <v>4.2</v>
      </c>
      <c r="L2990" t="s">
        <v>6623</v>
      </c>
      <c r="M2990" t="s">
        <v>7868</v>
      </c>
    </row>
    <row r="2991" spans="1:13" x14ac:dyDescent="0.4">
      <c r="A2991">
        <v>210001074</v>
      </c>
      <c r="B2991" t="s">
        <v>7863</v>
      </c>
      <c r="C2991" t="s">
        <v>7864</v>
      </c>
      <c r="D2991" t="s">
        <v>595</v>
      </c>
      <c r="E2991" t="s">
        <v>7869</v>
      </c>
      <c r="F2991" t="s">
        <v>7870</v>
      </c>
      <c r="G2991" t="s">
        <v>595</v>
      </c>
      <c r="H2991" t="s">
        <v>7871</v>
      </c>
      <c r="I2991" t="s">
        <v>598</v>
      </c>
      <c r="J2991">
        <v>697912749.85900402</v>
      </c>
      <c r="K2991">
        <v>4.2</v>
      </c>
      <c r="L2991" t="s">
        <v>6623</v>
      </c>
      <c r="M2991" t="s">
        <v>7872</v>
      </c>
    </row>
    <row r="2992" spans="1:13" x14ac:dyDescent="0.4">
      <c r="A2992">
        <v>210001074</v>
      </c>
      <c r="B2992" t="s">
        <v>7863</v>
      </c>
      <c r="C2992" t="s">
        <v>7864</v>
      </c>
      <c r="D2992" t="s">
        <v>595</v>
      </c>
      <c r="E2992" t="s">
        <v>7873</v>
      </c>
      <c r="F2992" t="s">
        <v>7874</v>
      </c>
      <c r="G2992" t="s">
        <v>595</v>
      </c>
      <c r="H2992" t="s">
        <v>7875</v>
      </c>
      <c r="I2992" t="s">
        <v>598</v>
      </c>
      <c r="J2992">
        <v>696912874.85920596</v>
      </c>
      <c r="K2992">
        <v>4.2</v>
      </c>
      <c r="L2992" t="s">
        <v>6623</v>
      </c>
      <c r="M2992" t="s">
        <v>7872</v>
      </c>
    </row>
    <row r="2993" spans="1:13" x14ac:dyDescent="0.4">
      <c r="A2993">
        <v>210001074</v>
      </c>
      <c r="B2993" t="s">
        <v>7863</v>
      </c>
      <c r="C2993" t="s">
        <v>7864</v>
      </c>
      <c r="D2993" t="s">
        <v>595</v>
      </c>
      <c r="E2993" t="s">
        <v>7876</v>
      </c>
      <c r="F2993" t="s">
        <v>7877</v>
      </c>
      <c r="G2993" t="s">
        <v>595</v>
      </c>
      <c r="H2993" t="s">
        <v>7878</v>
      </c>
      <c r="I2993" t="s">
        <v>598</v>
      </c>
      <c r="J2993">
        <v>695413062.35950899</v>
      </c>
      <c r="K2993">
        <v>4.2</v>
      </c>
      <c r="L2993" t="s">
        <v>6623</v>
      </c>
      <c r="M2993" t="s">
        <v>7872</v>
      </c>
    </row>
    <row r="2994" spans="1:13" x14ac:dyDescent="0.4">
      <c r="A2994">
        <v>210001074</v>
      </c>
      <c r="B2994" t="s">
        <v>7863</v>
      </c>
      <c r="C2994" t="s">
        <v>7864</v>
      </c>
      <c r="D2994" t="s">
        <v>595</v>
      </c>
      <c r="E2994" t="s">
        <v>7879</v>
      </c>
      <c r="F2994" t="s">
        <v>7880</v>
      </c>
      <c r="G2994" t="s">
        <v>595</v>
      </c>
      <c r="H2994" t="s">
        <v>7881</v>
      </c>
      <c r="I2994" t="s">
        <v>598</v>
      </c>
      <c r="J2994">
        <v>664916874.86566997</v>
      </c>
      <c r="K2994">
        <v>4.2</v>
      </c>
      <c r="L2994" t="s">
        <v>6623</v>
      </c>
      <c r="M2994" t="s">
        <v>7868</v>
      </c>
    </row>
    <row r="2995" spans="1:13" x14ac:dyDescent="0.4">
      <c r="A2995">
        <v>210001074</v>
      </c>
      <c r="B2995" t="s">
        <v>7863</v>
      </c>
      <c r="C2995" t="s">
        <v>7864</v>
      </c>
      <c r="D2995" t="s">
        <v>595</v>
      </c>
      <c r="E2995" t="s">
        <v>7882</v>
      </c>
      <c r="F2995" t="s">
        <v>7883</v>
      </c>
      <c r="G2995" t="s">
        <v>595</v>
      </c>
      <c r="H2995" t="s">
        <v>7884</v>
      </c>
      <c r="I2995" t="s">
        <v>598</v>
      </c>
      <c r="J2995">
        <v>414448187.41627097</v>
      </c>
      <c r="K2995">
        <v>4.2</v>
      </c>
      <c r="L2995" t="s">
        <v>6623</v>
      </c>
      <c r="M2995" t="s">
        <v>7868</v>
      </c>
    </row>
    <row r="2996" spans="1:13" x14ac:dyDescent="0.4">
      <c r="A2996">
        <v>210001074</v>
      </c>
      <c r="B2996" t="s">
        <v>7863</v>
      </c>
      <c r="C2996" t="s">
        <v>7864</v>
      </c>
      <c r="D2996" t="s">
        <v>595</v>
      </c>
      <c r="E2996" t="s">
        <v>7885</v>
      </c>
      <c r="F2996" t="s">
        <v>7886</v>
      </c>
      <c r="G2996" t="s">
        <v>595</v>
      </c>
      <c r="H2996" t="s">
        <v>7887</v>
      </c>
      <c r="I2996" t="s">
        <v>598</v>
      </c>
      <c r="J2996">
        <v>664916874.86566997</v>
      </c>
      <c r="K2996">
        <v>4.2</v>
      </c>
      <c r="L2996" t="s">
        <v>6623</v>
      </c>
      <c r="M2996" t="s">
        <v>7868</v>
      </c>
    </row>
    <row r="2997" spans="1:13" x14ac:dyDescent="0.4">
      <c r="A2997">
        <v>210001074</v>
      </c>
      <c r="B2997" t="s">
        <v>7863</v>
      </c>
      <c r="C2997" t="s">
        <v>7864</v>
      </c>
      <c r="D2997" t="s">
        <v>595</v>
      </c>
      <c r="E2997" t="s">
        <v>7888</v>
      </c>
      <c r="F2997" t="s">
        <v>7889</v>
      </c>
      <c r="G2997" t="s">
        <v>595</v>
      </c>
      <c r="H2997" t="s">
        <v>7890</v>
      </c>
      <c r="I2997" t="s">
        <v>598</v>
      </c>
      <c r="J2997">
        <v>664916874.86566997</v>
      </c>
      <c r="K2997">
        <v>4.2</v>
      </c>
      <c r="L2997" t="s">
        <v>6623</v>
      </c>
      <c r="M2997" t="s">
        <v>7868</v>
      </c>
    </row>
    <row r="2998" spans="1:13" x14ac:dyDescent="0.4">
      <c r="A2998">
        <v>210001074</v>
      </c>
      <c r="B2998" t="s">
        <v>7863</v>
      </c>
      <c r="C2998" t="s">
        <v>7864</v>
      </c>
      <c r="D2998" t="s">
        <v>595</v>
      </c>
      <c r="E2998" t="s">
        <v>7891</v>
      </c>
      <c r="F2998" t="s">
        <v>7892</v>
      </c>
      <c r="G2998" t="s">
        <v>595</v>
      </c>
      <c r="H2998" t="s">
        <v>7893</v>
      </c>
      <c r="I2998" t="s">
        <v>598</v>
      </c>
      <c r="J2998">
        <v>664916874.86566997</v>
      </c>
      <c r="K2998">
        <v>4.2</v>
      </c>
      <c r="L2998" t="s">
        <v>6623</v>
      </c>
      <c r="M2998" t="s">
        <v>7868</v>
      </c>
    </row>
    <row r="2999" spans="1:13" x14ac:dyDescent="0.4">
      <c r="A2999">
        <v>210001075</v>
      </c>
      <c r="B2999" t="s">
        <v>2059</v>
      </c>
      <c r="C2999" t="s">
        <v>7894</v>
      </c>
      <c r="D2999" t="s">
        <v>595</v>
      </c>
      <c r="E2999" t="s">
        <v>7895</v>
      </c>
      <c r="F2999" t="s">
        <v>7896</v>
      </c>
      <c r="G2999" t="s">
        <v>595</v>
      </c>
      <c r="H2999" t="s">
        <v>7897</v>
      </c>
      <c r="I2999" t="s">
        <v>733</v>
      </c>
      <c r="J2999">
        <v>40268748195.964073</v>
      </c>
      <c r="K2999">
        <v>5</v>
      </c>
      <c r="L2999" t="s">
        <v>2917</v>
      </c>
      <c r="M2999" t="s">
        <v>7898</v>
      </c>
    </row>
    <row r="3000" spans="1:13" x14ac:dyDescent="0.4">
      <c r="A3000">
        <v>210001093</v>
      </c>
      <c r="B3000" t="s">
        <v>7899</v>
      </c>
      <c r="C3000" t="s">
        <v>7900</v>
      </c>
      <c r="D3000" t="s">
        <v>595</v>
      </c>
      <c r="E3000" t="s">
        <v>7901</v>
      </c>
      <c r="F3000" t="s">
        <v>7902</v>
      </c>
      <c r="G3000" t="s">
        <v>595</v>
      </c>
      <c r="H3000" t="s">
        <v>7903</v>
      </c>
      <c r="I3000" t="s">
        <v>598</v>
      </c>
      <c r="J3000">
        <v>14593419177.366301</v>
      </c>
      <c r="K3000">
        <v>4.79</v>
      </c>
      <c r="L3000" t="s">
        <v>7904</v>
      </c>
      <c r="M3000" t="s">
        <v>7905</v>
      </c>
    </row>
    <row r="3001" spans="1:13" x14ac:dyDescent="0.4">
      <c r="A3001">
        <v>210001093</v>
      </c>
      <c r="B3001" t="s">
        <v>7899</v>
      </c>
      <c r="C3001" t="s">
        <v>7900</v>
      </c>
      <c r="D3001" t="s">
        <v>595</v>
      </c>
      <c r="E3001" t="s">
        <v>7906</v>
      </c>
      <c r="F3001" t="s">
        <v>7907</v>
      </c>
      <c r="G3001" t="s">
        <v>595</v>
      </c>
      <c r="H3001" t="s">
        <v>7903</v>
      </c>
      <c r="I3001" t="s">
        <v>598</v>
      </c>
      <c r="J3001">
        <v>15555529412.7194</v>
      </c>
      <c r="K3001">
        <v>5</v>
      </c>
      <c r="L3001" t="s">
        <v>7908</v>
      </c>
      <c r="M3001" t="s">
        <v>7909</v>
      </c>
    </row>
    <row r="3002" spans="1:13" x14ac:dyDescent="0.4">
      <c r="A3002">
        <v>210001093</v>
      </c>
      <c r="B3002" t="s">
        <v>7899</v>
      </c>
      <c r="C3002" t="s">
        <v>7900</v>
      </c>
      <c r="D3002" t="s">
        <v>2775</v>
      </c>
      <c r="E3002" t="s">
        <v>7910</v>
      </c>
      <c r="F3002" t="s">
        <v>7911</v>
      </c>
      <c r="G3002" t="s">
        <v>2775</v>
      </c>
      <c r="H3002" t="s">
        <v>7903</v>
      </c>
      <c r="I3002" t="s">
        <v>598</v>
      </c>
      <c r="J3002">
        <v>5662762049.62463</v>
      </c>
    </row>
    <row r="3003" spans="1:13" x14ac:dyDescent="0.4">
      <c r="A3003">
        <v>210001171</v>
      </c>
      <c r="B3003" t="s">
        <v>2088</v>
      </c>
      <c r="C3003" t="s">
        <v>7912</v>
      </c>
      <c r="D3003" t="s">
        <v>595</v>
      </c>
      <c r="E3003" t="s">
        <v>7913</v>
      </c>
      <c r="F3003" t="s">
        <v>7914</v>
      </c>
      <c r="G3003" t="s">
        <v>595</v>
      </c>
      <c r="H3003" t="s">
        <v>2089</v>
      </c>
      <c r="I3003" t="s">
        <v>733</v>
      </c>
      <c r="J3003">
        <v>31400084297.607399</v>
      </c>
      <c r="K3003">
        <v>3.5</v>
      </c>
      <c r="L3003" s="1">
        <v>50024</v>
      </c>
      <c r="M3003" s="1">
        <v>44545</v>
      </c>
    </row>
    <row r="3004" spans="1:13" x14ac:dyDescent="0.4">
      <c r="A3004">
        <v>210001171</v>
      </c>
      <c r="B3004" t="s">
        <v>2088</v>
      </c>
      <c r="C3004" t="s">
        <v>7912</v>
      </c>
      <c r="D3004" t="s">
        <v>595</v>
      </c>
      <c r="E3004" t="s">
        <v>7915</v>
      </c>
      <c r="F3004" t="s">
        <v>7916</v>
      </c>
      <c r="G3004" t="s">
        <v>595</v>
      </c>
      <c r="H3004" t="s">
        <v>2089</v>
      </c>
      <c r="I3004" t="s">
        <v>733</v>
      </c>
      <c r="J3004">
        <v>9476446759.6506996</v>
      </c>
      <c r="K3004">
        <v>5</v>
      </c>
      <c r="L3004" s="1">
        <v>50024</v>
      </c>
      <c r="M3004" s="1">
        <v>44545</v>
      </c>
    </row>
    <row r="3005" spans="1:13" x14ac:dyDescent="0.4">
      <c r="A3005">
        <v>210001188</v>
      </c>
      <c r="B3005" t="s">
        <v>2118</v>
      </c>
      <c r="C3005" t="s">
        <v>7917</v>
      </c>
      <c r="D3005" t="s">
        <v>647</v>
      </c>
      <c r="E3005" t="s">
        <v>7918</v>
      </c>
      <c r="F3005" t="s">
        <v>7919</v>
      </c>
      <c r="G3005" t="s">
        <v>647</v>
      </c>
      <c r="I3005" t="s">
        <v>598</v>
      </c>
      <c r="J3005">
        <v>30409670251.082802</v>
      </c>
    </row>
    <row r="3006" spans="1:13" x14ac:dyDescent="0.4">
      <c r="A3006">
        <v>210001188</v>
      </c>
      <c r="B3006" t="s">
        <v>2118</v>
      </c>
      <c r="C3006" t="s">
        <v>7917</v>
      </c>
      <c r="D3006" t="s">
        <v>647</v>
      </c>
      <c r="E3006" t="s">
        <v>7920</v>
      </c>
      <c r="F3006" t="s">
        <v>7921</v>
      </c>
      <c r="G3006" t="s">
        <v>647</v>
      </c>
      <c r="I3006" t="s">
        <v>598</v>
      </c>
      <c r="J3006">
        <v>19550351380.946602</v>
      </c>
    </row>
    <row r="3007" spans="1:13" x14ac:dyDescent="0.4">
      <c r="A3007">
        <v>210001188</v>
      </c>
      <c r="B3007" t="s">
        <v>2118</v>
      </c>
      <c r="C3007" t="s">
        <v>7917</v>
      </c>
      <c r="D3007" t="s">
        <v>647</v>
      </c>
      <c r="E3007" t="s">
        <v>7922</v>
      </c>
      <c r="F3007" t="s">
        <v>7923</v>
      </c>
      <c r="G3007" t="s">
        <v>647</v>
      </c>
      <c r="I3007" t="s">
        <v>598</v>
      </c>
      <c r="J3007">
        <v>27759514847.481499</v>
      </c>
    </row>
    <row r="3008" spans="1:13" x14ac:dyDescent="0.4">
      <c r="A3008">
        <v>210001188</v>
      </c>
      <c r="B3008" t="s">
        <v>2118</v>
      </c>
      <c r="C3008" t="s">
        <v>7917</v>
      </c>
      <c r="D3008" t="s">
        <v>647</v>
      </c>
      <c r="E3008" t="s">
        <v>7924</v>
      </c>
      <c r="F3008" t="s">
        <v>7925</v>
      </c>
      <c r="G3008" t="s">
        <v>647</v>
      </c>
      <c r="I3008" t="s">
        <v>598</v>
      </c>
      <c r="J3008">
        <v>6184766333.8805799</v>
      </c>
    </row>
    <row r="3009" spans="1:13" x14ac:dyDescent="0.4">
      <c r="A3009">
        <v>210001188</v>
      </c>
      <c r="B3009" t="s">
        <v>2118</v>
      </c>
      <c r="C3009" t="s">
        <v>7917</v>
      </c>
      <c r="D3009" t="s">
        <v>647</v>
      </c>
      <c r="E3009" t="s">
        <v>7926</v>
      </c>
      <c r="F3009" t="s">
        <v>7927</v>
      </c>
      <c r="G3009" t="s">
        <v>647</v>
      </c>
      <c r="I3009" t="s">
        <v>598</v>
      </c>
      <c r="J3009">
        <v>33444367027.1245</v>
      </c>
    </row>
    <row r="3010" spans="1:13" x14ac:dyDescent="0.4">
      <c r="A3010">
        <v>210001188</v>
      </c>
      <c r="B3010" t="s">
        <v>2118</v>
      </c>
      <c r="C3010" t="s">
        <v>7917</v>
      </c>
      <c r="D3010" t="s">
        <v>647</v>
      </c>
      <c r="E3010" t="s">
        <v>7928</v>
      </c>
      <c r="F3010" t="s">
        <v>7929</v>
      </c>
      <c r="G3010" t="s">
        <v>647</v>
      </c>
      <c r="I3010" t="s">
        <v>598</v>
      </c>
      <c r="J3010">
        <v>7019961346.1410599</v>
      </c>
    </row>
    <row r="3011" spans="1:13" x14ac:dyDescent="0.4">
      <c r="A3011">
        <v>210001188</v>
      </c>
      <c r="B3011" t="s">
        <v>2118</v>
      </c>
      <c r="C3011" t="s">
        <v>7917</v>
      </c>
      <c r="D3011" t="s">
        <v>647</v>
      </c>
      <c r="E3011" t="s">
        <v>7930</v>
      </c>
      <c r="F3011" t="s">
        <v>7931</v>
      </c>
      <c r="G3011" t="s">
        <v>647</v>
      </c>
      <c r="I3011" t="s">
        <v>598</v>
      </c>
      <c r="J3011">
        <v>31694353073.109699</v>
      </c>
    </row>
    <row r="3012" spans="1:13" x14ac:dyDescent="0.4">
      <c r="A3012">
        <v>210001188</v>
      </c>
      <c r="B3012" t="s">
        <v>2118</v>
      </c>
      <c r="C3012" t="s">
        <v>7917</v>
      </c>
      <c r="D3012" t="s">
        <v>647</v>
      </c>
      <c r="E3012" t="s">
        <v>7932</v>
      </c>
      <c r="F3012" t="s">
        <v>7933</v>
      </c>
      <c r="G3012" t="s">
        <v>647</v>
      </c>
      <c r="I3012" t="s">
        <v>598</v>
      </c>
      <c r="J3012">
        <v>3840761726.7821298</v>
      </c>
    </row>
    <row r="3013" spans="1:13" x14ac:dyDescent="0.4">
      <c r="A3013">
        <v>210001208</v>
      </c>
      <c r="B3013" t="s">
        <v>2114</v>
      </c>
      <c r="C3013" t="s">
        <v>7934</v>
      </c>
      <c r="D3013" t="s">
        <v>595</v>
      </c>
      <c r="F3013" t="s">
        <v>7935</v>
      </c>
      <c r="G3013" t="s">
        <v>595</v>
      </c>
      <c r="H3013" t="s">
        <v>7935</v>
      </c>
      <c r="I3013" t="s">
        <v>853</v>
      </c>
      <c r="J3013">
        <v>816192284.71566796</v>
      </c>
      <c r="K3013">
        <v>14.59327648457622</v>
      </c>
      <c r="L3013" s="1">
        <v>46641</v>
      </c>
      <c r="M3013" s="1">
        <v>44364</v>
      </c>
    </row>
    <row r="3014" spans="1:13" x14ac:dyDescent="0.4">
      <c r="A3014">
        <v>210001208</v>
      </c>
      <c r="B3014" t="s">
        <v>2114</v>
      </c>
      <c r="C3014" t="s">
        <v>7934</v>
      </c>
      <c r="D3014" t="s">
        <v>595</v>
      </c>
      <c r="F3014" t="s">
        <v>7936</v>
      </c>
      <c r="G3014" t="s">
        <v>595</v>
      </c>
      <c r="H3014" t="s">
        <v>7936</v>
      </c>
      <c r="I3014" t="s">
        <v>853</v>
      </c>
      <c r="J3014">
        <v>509239226.57502341</v>
      </c>
      <c r="K3014">
        <v>9.5359999999999996</v>
      </c>
      <c r="L3014" s="1">
        <v>47066</v>
      </c>
      <c r="M3014" s="1">
        <v>45338</v>
      </c>
    </row>
    <row r="3015" spans="1:13" x14ac:dyDescent="0.4">
      <c r="A3015">
        <v>210001208</v>
      </c>
      <c r="B3015" t="s">
        <v>2114</v>
      </c>
      <c r="C3015" t="s">
        <v>7934</v>
      </c>
      <c r="D3015" t="s">
        <v>595</v>
      </c>
      <c r="F3015" t="s">
        <v>7937</v>
      </c>
      <c r="G3015" t="s">
        <v>595</v>
      </c>
      <c r="H3015" t="s">
        <v>7937</v>
      </c>
      <c r="I3015" t="s">
        <v>853</v>
      </c>
      <c r="J3015">
        <v>816809269.95310283</v>
      </c>
      <c r="K3015">
        <v>12.23336932305056</v>
      </c>
      <c r="L3015" s="1">
        <v>47557</v>
      </c>
      <c r="M3015" s="1">
        <v>45000</v>
      </c>
    </row>
    <row r="3016" spans="1:13" x14ac:dyDescent="0.4">
      <c r="A3016">
        <v>210001208</v>
      </c>
      <c r="B3016" t="s">
        <v>2114</v>
      </c>
      <c r="C3016" t="s">
        <v>7934</v>
      </c>
      <c r="D3016" t="s">
        <v>595</v>
      </c>
      <c r="F3016" t="s">
        <v>7938</v>
      </c>
      <c r="G3016" t="s">
        <v>595</v>
      </c>
      <c r="H3016" t="s">
        <v>7938</v>
      </c>
      <c r="I3016" t="s">
        <v>853</v>
      </c>
      <c r="J3016">
        <v>815193218.50118899</v>
      </c>
      <c r="K3016">
        <v>11.4107472150814</v>
      </c>
      <c r="L3016" s="1">
        <v>47402</v>
      </c>
      <c r="M3016" s="1">
        <v>44852</v>
      </c>
    </row>
    <row r="3017" spans="1:13" x14ac:dyDescent="0.4">
      <c r="A3017">
        <v>210001208</v>
      </c>
      <c r="B3017" t="s">
        <v>2114</v>
      </c>
      <c r="C3017" t="s">
        <v>7934</v>
      </c>
      <c r="D3017" t="s">
        <v>595</v>
      </c>
      <c r="F3017" t="s">
        <v>7939</v>
      </c>
      <c r="G3017" t="s">
        <v>595</v>
      </c>
      <c r="H3017" t="s">
        <v>7939</v>
      </c>
      <c r="I3017" t="s">
        <v>853</v>
      </c>
      <c r="J3017">
        <v>816809269.48400927</v>
      </c>
      <c r="K3017">
        <v>11.608905982905981</v>
      </c>
      <c r="L3017" s="1">
        <v>46283</v>
      </c>
      <c r="M3017" s="1">
        <v>44350</v>
      </c>
    </row>
    <row r="3018" spans="1:13" x14ac:dyDescent="0.4">
      <c r="A3018">
        <v>210001208</v>
      </c>
      <c r="B3018" t="s">
        <v>2114</v>
      </c>
      <c r="C3018" t="s">
        <v>7934</v>
      </c>
      <c r="D3018" t="s">
        <v>595</v>
      </c>
      <c r="F3018" t="s">
        <v>7940</v>
      </c>
      <c r="G3018" t="s">
        <v>595</v>
      </c>
      <c r="H3018" t="s">
        <v>7940</v>
      </c>
      <c r="I3018" t="s">
        <v>853</v>
      </c>
      <c r="J3018">
        <v>714842388.84783459</v>
      </c>
      <c r="K3018">
        <v>11.61640274207369</v>
      </c>
      <c r="L3018" s="1">
        <v>46792</v>
      </c>
      <c r="M3018" s="1">
        <v>44509</v>
      </c>
    </row>
    <row r="3019" spans="1:13" x14ac:dyDescent="0.4">
      <c r="A3019">
        <v>210001208</v>
      </c>
      <c r="B3019" t="s">
        <v>2114</v>
      </c>
      <c r="C3019" t="s">
        <v>7934</v>
      </c>
      <c r="D3019" t="s">
        <v>595</v>
      </c>
      <c r="F3019" t="s">
        <v>7941</v>
      </c>
      <c r="G3019" t="s">
        <v>595</v>
      </c>
      <c r="H3019" t="s">
        <v>7941</v>
      </c>
      <c r="I3019" t="s">
        <v>853</v>
      </c>
      <c r="J3019">
        <v>1098850943.1219909</v>
      </c>
      <c r="K3019">
        <v>10.361051546391749</v>
      </c>
      <c r="L3019" s="1">
        <v>47057</v>
      </c>
      <c r="M3019" s="1">
        <v>44931</v>
      </c>
    </row>
    <row r="3020" spans="1:13" x14ac:dyDescent="0.4">
      <c r="A3020">
        <v>210001208</v>
      </c>
      <c r="B3020" t="s">
        <v>2114</v>
      </c>
      <c r="C3020" t="s">
        <v>7934</v>
      </c>
      <c r="D3020" t="s">
        <v>595</v>
      </c>
      <c r="F3020" t="s">
        <v>7942</v>
      </c>
      <c r="G3020" t="s">
        <v>595</v>
      </c>
      <c r="H3020" t="s">
        <v>7942</v>
      </c>
      <c r="I3020" t="s">
        <v>853</v>
      </c>
      <c r="J3020">
        <v>588680169.08843863</v>
      </c>
      <c r="K3020">
        <v>13.340920309278349</v>
      </c>
      <c r="L3020" s="1">
        <v>47088</v>
      </c>
      <c r="M3020" s="1">
        <v>44531</v>
      </c>
    </row>
    <row r="3021" spans="1:13" x14ac:dyDescent="0.4">
      <c r="A3021">
        <v>210001208</v>
      </c>
      <c r="B3021" t="s">
        <v>2114</v>
      </c>
      <c r="C3021" t="s">
        <v>7934</v>
      </c>
      <c r="D3021" t="s">
        <v>595</v>
      </c>
      <c r="F3021" t="s">
        <v>7943</v>
      </c>
      <c r="G3021" t="s">
        <v>595</v>
      </c>
      <c r="H3021" t="s">
        <v>7943</v>
      </c>
      <c r="I3021" t="s">
        <v>853</v>
      </c>
      <c r="J3021">
        <v>857475501.97054219</v>
      </c>
      <c r="K3021">
        <v>12.19721762639246</v>
      </c>
      <c r="L3021" s="1">
        <v>46837</v>
      </c>
      <c r="M3021" s="1">
        <v>44280</v>
      </c>
    </row>
    <row r="3022" spans="1:13" x14ac:dyDescent="0.4">
      <c r="A3022">
        <v>210001208</v>
      </c>
      <c r="B3022" t="s">
        <v>2114</v>
      </c>
      <c r="C3022" t="s">
        <v>7934</v>
      </c>
      <c r="D3022" t="s">
        <v>595</v>
      </c>
      <c r="F3022" t="s">
        <v>7944</v>
      </c>
      <c r="G3022" t="s">
        <v>595</v>
      </c>
      <c r="H3022" t="s">
        <v>7944</v>
      </c>
      <c r="I3022" t="s">
        <v>853</v>
      </c>
      <c r="J3022">
        <v>1285638300.96966</v>
      </c>
      <c r="K3022">
        <v>10.261418803418801</v>
      </c>
      <c r="L3022" s="1">
        <v>47818</v>
      </c>
      <c r="M3022" s="1">
        <v>45271</v>
      </c>
    </row>
    <row r="3023" spans="1:13" x14ac:dyDescent="0.4">
      <c r="A3023">
        <v>210001208</v>
      </c>
      <c r="B3023" t="s">
        <v>2114</v>
      </c>
      <c r="C3023" t="s">
        <v>7934</v>
      </c>
      <c r="D3023" t="s">
        <v>595</v>
      </c>
      <c r="F3023" t="s">
        <v>7945</v>
      </c>
      <c r="G3023" t="s">
        <v>595</v>
      </c>
      <c r="H3023" t="s">
        <v>7945</v>
      </c>
      <c r="I3023" t="s">
        <v>853</v>
      </c>
      <c r="J3023">
        <v>769579065.29645944</v>
      </c>
      <c r="K3023">
        <v>11.786</v>
      </c>
      <c r="L3023" s="1">
        <v>47296</v>
      </c>
      <c r="M3023" s="1">
        <v>45351</v>
      </c>
    </row>
    <row r="3024" spans="1:13" x14ac:dyDescent="0.4">
      <c r="A3024">
        <v>210001208</v>
      </c>
      <c r="B3024" t="s">
        <v>2114</v>
      </c>
      <c r="C3024" t="s">
        <v>7934</v>
      </c>
      <c r="D3024" t="s">
        <v>595</v>
      </c>
      <c r="F3024" t="s">
        <v>7946</v>
      </c>
      <c r="G3024" t="s">
        <v>595</v>
      </c>
      <c r="H3024" t="s">
        <v>7946</v>
      </c>
      <c r="I3024" t="s">
        <v>853</v>
      </c>
      <c r="J3024">
        <v>463809991.01431358</v>
      </c>
      <c r="K3024">
        <v>4.0359999999999996</v>
      </c>
      <c r="L3024" s="1">
        <v>47460</v>
      </c>
      <c r="M3024" s="1">
        <v>45838</v>
      </c>
    </row>
    <row r="3025" spans="1:13" x14ac:dyDescent="0.4">
      <c r="A3025">
        <v>210001208</v>
      </c>
      <c r="B3025" t="s">
        <v>2114</v>
      </c>
      <c r="C3025" t="s">
        <v>7934</v>
      </c>
      <c r="D3025" t="s">
        <v>595</v>
      </c>
      <c r="F3025" t="s">
        <v>7947</v>
      </c>
      <c r="G3025" t="s">
        <v>595</v>
      </c>
      <c r="H3025" t="s">
        <v>7947</v>
      </c>
      <c r="I3025" t="s">
        <v>853</v>
      </c>
      <c r="J3025">
        <v>569086290.79965758</v>
      </c>
      <c r="K3025">
        <v>9.9555432036261422</v>
      </c>
      <c r="L3025" s="1">
        <v>47041</v>
      </c>
      <c r="M3025" s="1">
        <v>44484</v>
      </c>
    </row>
    <row r="3026" spans="1:13" x14ac:dyDescent="0.4">
      <c r="A3026">
        <v>210001208</v>
      </c>
      <c r="B3026" t="s">
        <v>2114</v>
      </c>
      <c r="C3026" t="s">
        <v>7934</v>
      </c>
      <c r="D3026" t="s">
        <v>595</v>
      </c>
      <c r="F3026" t="s">
        <v>7948</v>
      </c>
      <c r="G3026" t="s">
        <v>595</v>
      </c>
      <c r="H3026" t="s">
        <v>7948</v>
      </c>
      <c r="I3026" t="s">
        <v>853</v>
      </c>
      <c r="J3026">
        <v>712353364.95434344</v>
      </c>
      <c r="K3026">
        <v>15.23685155785353</v>
      </c>
      <c r="L3026" s="1">
        <v>47091</v>
      </c>
      <c r="M3026" s="1">
        <v>45869</v>
      </c>
    </row>
    <row r="3027" spans="1:13" x14ac:dyDescent="0.4">
      <c r="A3027">
        <v>210001208</v>
      </c>
      <c r="B3027" t="s">
        <v>2114</v>
      </c>
      <c r="C3027" t="s">
        <v>7934</v>
      </c>
      <c r="D3027" t="s">
        <v>595</v>
      </c>
      <c r="F3027" t="s">
        <v>7949</v>
      </c>
      <c r="G3027" t="s">
        <v>595</v>
      </c>
      <c r="H3027" t="s">
        <v>7949</v>
      </c>
      <c r="I3027" t="s">
        <v>853</v>
      </c>
      <c r="J3027">
        <v>475995631.57925141</v>
      </c>
      <c r="K3027">
        <v>11.9762999143102</v>
      </c>
      <c r="L3027" s="1">
        <v>47319</v>
      </c>
      <c r="M3027" s="1">
        <v>44763</v>
      </c>
    </row>
    <row r="3028" spans="1:13" x14ac:dyDescent="0.4">
      <c r="A3028">
        <v>210001208</v>
      </c>
      <c r="B3028" t="s">
        <v>2114</v>
      </c>
      <c r="C3028" t="s">
        <v>7934</v>
      </c>
      <c r="D3028" t="s">
        <v>595</v>
      </c>
      <c r="F3028" t="s">
        <v>7950</v>
      </c>
      <c r="G3028" t="s">
        <v>595</v>
      </c>
      <c r="H3028" t="s">
        <v>7950</v>
      </c>
      <c r="I3028" t="s">
        <v>853</v>
      </c>
      <c r="J3028">
        <v>870460084.73253858</v>
      </c>
      <c r="K3028">
        <v>11.680822335025381</v>
      </c>
      <c r="L3028" s="1">
        <v>47609</v>
      </c>
      <c r="M3028" s="1">
        <v>45779</v>
      </c>
    </row>
    <row r="3029" spans="1:13" x14ac:dyDescent="0.4">
      <c r="A3029">
        <v>210001208</v>
      </c>
      <c r="B3029" t="s">
        <v>2114</v>
      </c>
      <c r="C3029" t="s">
        <v>7934</v>
      </c>
      <c r="D3029" t="s">
        <v>595</v>
      </c>
      <c r="F3029" t="s">
        <v>7951</v>
      </c>
      <c r="G3029" t="s">
        <v>595</v>
      </c>
      <c r="H3029" t="s">
        <v>7951</v>
      </c>
      <c r="I3029" t="s">
        <v>853</v>
      </c>
      <c r="J3029">
        <v>624867525.45859253</v>
      </c>
      <c r="K3029">
        <v>11.742982164948449</v>
      </c>
      <c r="L3029" s="1">
        <v>47814</v>
      </c>
      <c r="M3029" s="1">
        <v>45254</v>
      </c>
    </row>
    <row r="3030" spans="1:13" x14ac:dyDescent="0.4">
      <c r="A3030">
        <v>210001208</v>
      </c>
      <c r="B3030" t="s">
        <v>2114</v>
      </c>
      <c r="C3030" t="s">
        <v>7934</v>
      </c>
      <c r="D3030" t="s">
        <v>595</v>
      </c>
      <c r="F3030" t="s">
        <v>7952</v>
      </c>
      <c r="G3030" t="s">
        <v>595</v>
      </c>
      <c r="H3030" t="s">
        <v>7952</v>
      </c>
      <c r="I3030" t="s">
        <v>853</v>
      </c>
      <c r="J3030">
        <v>968201597.06213713</v>
      </c>
      <c r="K3030">
        <v>16.49391</v>
      </c>
      <c r="L3030" s="1">
        <v>47314</v>
      </c>
      <c r="M3030" s="1">
        <v>45351</v>
      </c>
    </row>
    <row r="3031" spans="1:13" x14ac:dyDescent="0.4">
      <c r="A3031">
        <v>210001208</v>
      </c>
      <c r="B3031" t="s">
        <v>2114</v>
      </c>
      <c r="C3031" t="s">
        <v>7934</v>
      </c>
      <c r="D3031" t="s">
        <v>595</v>
      </c>
      <c r="F3031" t="s">
        <v>7953</v>
      </c>
      <c r="G3031" t="s">
        <v>595</v>
      </c>
      <c r="H3031" t="s">
        <v>7953</v>
      </c>
      <c r="I3031" t="s">
        <v>853</v>
      </c>
      <c r="J3031">
        <v>396599893.74182367</v>
      </c>
      <c r="K3031">
        <v>11.71148932925523</v>
      </c>
      <c r="L3031" s="1">
        <v>47060</v>
      </c>
      <c r="M3031" s="1">
        <v>44518</v>
      </c>
    </row>
    <row r="3032" spans="1:13" x14ac:dyDescent="0.4">
      <c r="A3032">
        <v>210001208</v>
      </c>
      <c r="B3032" t="s">
        <v>2114</v>
      </c>
      <c r="C3032" t="s">
        <v>7934</v>
      </c>
      <c r="D3032" t="s">
        <v>595</v>
      </c>
      <c r="F3032" t="s">
        <v>7954</v>
      </c>
      <c r="G3032" t="s">
        <v>595</v>
      </c>
      <c r="H3032" t="s">
        <v>7954</v>
      </c>
      <c r="I3032" t="s">
        <v>853</v>
      </c>
      <c r="J3032">
        <v>303446575.57539201</v>
      </c>
      <c r="K3032">
        <v>12.30999247422681</v>
      </c>
      <c r="L3032" s="1">
        <v>46920</v>
      </c>
      <c r="M3032" s="1">
        <v>44363</v>
      </c>
    </row>
    <row r="3033" spans="1:13" x14ac:dyDescent="0.4">
      <c r="A3033">
        <v>210001208</v>
      </c>
      <c r="B3033" t="s">
        <v>2114</v>
      </c>
      <c r="C3033" t="s">
        <v>7934</v>
      </c>
      <c r="D3033" t="s">
        <v>595</v>
      </c>
      <c r="F3033" t="s">
        <v>7955</v>
      </c>
      <c r="G3033" t="s">
        <v>595</v>
      </c>
      <c r="H3033" t="s">
        <v>7955</v>
      </c>
      <c r="I3033" t="s">
        <v>853</v>
      </c>
      <c r="J3033">
        <v>820913838.67739618</v>
      </c>
      <c r="K3033">
        <v>10.224290598290599</v>
      </c>
      <c r="L3033" s="1">
        <v>47417</v>
      </c>
      <c r="M3033" s="1">
        <v>44860</v>
      </c>
    </row>
    <row r="3034" spans="1:13" x14ac:dyDescent="0.4">
      <c r="A3034">
        <v>210001208</v>
      </c>
      <c r="B3034" t="s">
        <v>2114</v>
      </c>
      <c r="C3034" t="s">
        <v>7934</v>
      </c>
      <c r="D3034" t="s">
        <v>595</v>
      </c>
      <c r="F3034" t="s">
        <v>7956</v>
      </c>
      <c r="G3034" t="s">
        <v>595</v>
      </c>
      <c r="H3034" t="s">
        <v>7956</v>
      </c>
      <c r="I3034" t="s">
        <v>853</v>
      </c>
      <c r="J3034">
        <v>738470170.42494142</v>
      </c>
      <c r="K3034">
        <v>12.88431521367521</v>
      </c>
      <c r="L3034" s="1">
        <v>47269</v>
      </c>
      <c r="M3034" s="1">
        <v>45167</v>
      </c>
    </row>
    <row r="3035" spans="1:13" x14ac:dyDescent="0.4">
      <c r="A3035">
        <v>210001208</v>
      </c>
      <c r="B3035" t="s">
        <v>2114</v>
      </c>
      <c r="C3035" t="s">
        <v>7934</v>
      </c>
      <c r="D3035" t="s">
        <v>595</v>
      </c>
      <c r="F3035" t="s">
        <v>7957</v>
      </c>
      <c r="G3035" t="s">
        <v>595</v>
      </c>
      <c r="H3035" t="s">
        <v>7957</v>
      </c>
      <c r="I3035" t="s">
        <v>853</v>
      </c>
      <c r="J3035">
        <v>612345441.80055785</v>
      </c>
      <c r="K3035">
        <v>10.009036471586089</v>
      </c>
      <c r="L3035" s="1">
        <v>48418</v>
      </c>
      <c r="M3035" s="1">
        <v>45866</v>
      </c>
    </row>
    <row r="3036" spans="1:13" x14ac:dyDescent="0.4">
      <c r="A3036">
        <v>210001208</v>
      </c>
      <c r="B3036" t="s">
        <v>2114</v>
      </c>
      <c r="C3036" t="s">
        <v>7934</v>
      </c>
      <c r="D3036" t="s">
        <v>595</v>
      </c>
      <c r="F3036" t="s">
        <v>7958</v>
      </c>
      <c r="G3036" t="s">
        <v>595</v>
      </c>
      <c r="H3036" t="s">
        <v>7958</v>
      </c>
      <c r="I3036" t="s">
        <v>853</v>
      </c>
      <c r="J3036">
        <v>1653555017.9073269</v>
      </c>
      <c r="K3036">
        <v>10.58812510711225</v>
      </c>
      <c r="L3036" s="1">
        <v>47318</v>
      </c>
      <c r="M3036" s="1">
        <v>44761</v>
      </c>
    </row>
    <row r="3037" spans="1:13" x14ac:dyDescent="0.4">
      <c r="A3037">
        <v>210001208</v>
      </c>
      <c r="B3037" t="s">
        <v>2114</v>
      </c>
      <c r="C3037" t="s">
        <v>7934</v>
      </c>
      <c r="D3037" t="s">
        <v>595</v>
      </c>
      <c r="F3037" t="s">
        <v>7959</v>
      </c>
      <c r="G3037" t="s">
        <v>595</v>
      </c>
      <c r="H3037" t="s">
        <v>7959</v>
      </c>
      <c r="I3037" t="s">
        <v>853</v>
      </c>
      <c r="J3037">
        <v>222193230.27809829</v>
      </c>
      <c r="K3037">
        <v>12.121726495726501</v>
      </c>
      <c r="L3037" s="1">
        <v>47235</v>
      </c>
      <c r="M3037" s="1">
        <v>45364</v>
      </c>
    </row>
    <row r="3038" spans="1:13" x14ac:dyDescent="0.4">
      <c r="A3038">
        <v>210001208</v>
      </c>
      <c r="B3038" t="s">
        <v>2114</v>
      </c>
      <c r="C3038" t="s">
        <v>7934</v>
      </c>
      <c r="D3038" t="s">
        <v>595</v>
      </c>
      <c r="F3038" t="s">
        <v>7960</v>
      </c>
      <c r="G3038" t="s">
        <v>595</v>
      </c>
      <c r="H3038" t="s">
        <v>7960</v>
      </c>
      <c r="I3038" t="s">
        <v>853</v>
      </c>
      <c r="J3038">
        <v>2025851171.088078</v>
      </c>
      <c r="K3038">
        <v>11.7648239737939</v>
      </c>
      <c r="L3038" s="1">
        <v>46687</v>
      </c>
      <c r="M3038" s="1">
        <v>45127</v>
      </c>
    </row>
    <row r="3039" spans="1:13" x14ac:dyDescent="0.4">
      <c r="A3039">
        <v>210001208</v>
      </c>
      <c r="B3039" t="s">
        <v>2114</v>
      </c>
      <c r="C3039" t="s">
        <v>7934</v>
      </c>
      <c r="D3039" t="s">
        <v>595</v>
      </c>
      <c r="F3039" t="s">
        <v>7961</v>
      </c>
      <c r="G3039" t="s">
        <v>595</v>
      </c>
      <c r="H3039" t="s">
        <v>7961</v>
      </c>
      <c r="I3039" t="s">
        <v>853</v>
      </c>
      <c r="J3039">
        <v>426223249.79624963</v>
      </c>
      <c r="K3039">
        <v>13.39713572649573</v>
      </c>
      <c r="L3039" s="1">
        <v>47059</v>
      </c>
      <c r="M3039" s="1">
        <v>44502</v>
      </c>
    </row>
    <row r="3040" spans="1:13" x14ac:dyDescent="0.4">
      <c r="A3040">
        <v>210001208</v>
      </c>
      <c r="B3040" t="s">
        <v>2114</v>
      </c>
      <c r="C3040" t="s">
        <v>7934</v>
      </c>
      <c r="D3040" t="s">
        <v>595</v>
      </c>
      <c r="F3040" t="s">
        <v>7962</v>
      </c>
      <c r="G3040" t="s">
        <v>595</v>
      </c>
      <c r="H3040" t="s">
        <v>7962</v>
      </c>
      <c r="I3040" t="s">
        <v>853</v>
      </c>
      <c r="J3040">
        <v>740965509.72586703</v>
      </c>
      <c r="K3040">
        <v>12.227623718937449</v>
      </c>
      <c r="L3040" s="1">
        <v>46913</v>
      </c>
      <c r="M3040" s="1">
        <v>44357</v>
      </c>
    </row>
    <row r="3041" spans="1:13" x14ac:dyDescent="0.4">
      <c r="A3041">
        <v>210001208</v>
      </c>
      <c r="B3041" t="s">
        <v>2114</v>
      </c>
      <c r="C3041" t="s">
        <v>7934</v>
      </c>
      <c r="D3041" t="s">
        <v>595</v>
      </c>
      <c r="F3041" t="s">
        <v>7963</v>
      </c>
      <c r="G3041" t="s">
        <v>595</v>
      </c>
      <c r="H3041" t="s">
        <v>7963</v>
      </c>
      <c r="I3041" t="s">
        <v>853</v>
      </c>
      <c r="J3041">
        <v>515321060.3330425</v>
      </c>
      <c r="K3041">
        <v>11.0508500428449</v>
      </c>
      <c r="L3041" s="1">
        <v>47149</v>
      </c>
      <c r="M3041" s="1">
        <v>44957</v>
      </c>
    </row>
    <row r="3042" spans="1:13" x14ac:dyDescent="0.4">
      <c r="A3042">
        <v>210001208</v>
      </c>
      <c r="B3042" t="s">
        <v>2114</v>
      </c>
      <c r="C3042" t="s">
        <v>7934</v>
      </c>
      <c r="D3042" t="s">
        <v>595</v>
      </c>
      <c r="F3042" t="s">
        <v>7964</v>
      </c>
      <c r="G3042" t="s">
        <v>595</v>
      </c>
      <c r="H3042" t="s">
        <v>7964</v>
      </c>
      <c r="I3042" t="s">
        <v>853</v>
      </c>
      <c r="J3042">
        <v>710339517.4199512</v>
      </c>
      <c r="K3042">
        <v>12.88431521367521</v>
      </c>
      <c r="L3042" s="1">
        <v>47242</v>
      </c>
      <c r="M3042" s="1">
        <v>44684</v>
      </c>
    </row>
    <row r="3043" spans="1:13" x14ac:dyDescent="0.4">
      <c r="A3043">
        <v>210001208</v>
      </c>
      <c r="B3043" t="s">
        <v>2114</v>
      </c>
      <c r="C3043" t="s">
        <v>7934</v>
      </c>
      <c r="D3043" t="s">
        <v>595</v>
      </c>
      <c r="F3043" t="s">
        <v>7965</v>
      </c>
      <c r="G3043" t="s">
        <v>595</v>
      </c>
      <c r="H3043" t="s">
        <v>7965</v>
      </c>
      <c r="I3043" t="s">
        <v>853</v>
      </c>
      <c r="J3043">
        <v>643262250.80841684</v>
      </c>
      <c r="K3043">
        <v>9.5576239316239313</v>
      </c>
      <c r="L3043" s="1">
        <v>47796</v>
      </c>
      <c r="M3043" s="1">
        <v>45237</v>
      </c>
    </row>
    <row r="3044" spans="1:13" x14ac:dyDescent="0.4">
      <c r="A3044">
        <v>210001208</v>
      </c>
      <c r="B3044" t="s">
        <v>2114</v>
      </c>
      <c r="C3044" t="s">
        <v>7934</v>
      </c>
      <c r="D3044" t="s">
        <v>595</v>
      </c>
      <c r="F3044" t="s">
        <v>7966</v>
      </c>
      <c r="G3044" t="s">
        <v>595</v>
      </c>
      <c r="H3044" t="s">
        <v>7966</v>
      </c>
      <c r="I3044" t="s">
        <v>853</v>
      </c>
      <c r="J3044">
        <v>1657792246.7770441</v>
      </c>
      <c r="K3044">
        <v>9.0448034188034203</v>
      </c>
      <c r="L3044" s="1">
        <v>47311</v>
      </c>
      <c r="M3044" s="1">
        <v>44754</v>
      </c>
    </row>
    <row r="3045" spans="1:13" x14ac:dyDescent="0.4">
      <c r="A3045">
        <v>210001208</v>
      </c>
      <c r="B3045" t="s">
        <v>2114</v>
      </c>
      <c r="C3045" t="s">
        <v>7934</v>
      </c>
      <c r="D3045" t="s">
        <v>595</v>
      </c>
      <c r="F3045" t="s">
        <v>7967</v>
      </c>
      <c r="G3045" t="s">
        <v>595</v>
      </c>
      <c r="H3045" t="s">
        <v>7967</v>
      </c>
      <c r="I3045" t="s">
        <v>853</v>
      </c>
      <c r="J3045">
        <v>204502549.2510345</v>
      </c>
      <c r="K3045">
        <v>4.0359999999999996</v>
      </c>
      <c r="L3045" s="1">
        <v>47296</v>
      </c>
      <c r="M3045" s="1">
        <v>45544</v>
      </c>
    </row>
    <row r="3046" spans="1:13" x14ac:dyDescent="0.4">
      <c r="A3046">
        <v>210001208</v>
      </c>
      <c r="B3046" t="s">
        <v>2114</v>
      </c>
      <c r="C3046" t="s">
        <v>7934</v>
      </c>
      <c r="D3046" t="s">
        <v>595</v>
      </c>
      <c r="F3046" t="s">
        <v>7968</v>
      </c>
      <c r="G3046" t="s">
        <v>595</v>
      </c>
      <c r="H3046" t="s">
        <v>7968</v>
      </c>
      <c r="I3046" t="s">
        <v>853</v>
      </c>
      <c r="J3046">
        <v>702005376.84113407</v>
      </c>
      <c r="K3046">
        <v>10.948022279348759</v>
      </c>
      <c r="L3046" s="1">
        <v>47822</v>
      </c>
      <c r="M3046" s="1">
        <v>45264</v>
      </c>
    </row>
    <row r="3047" spans="1:13" x14ac:dyDescent="0.4">
      <c r="A3047">
        <v>210001208</v>
      </c>
      <c r="B3047" t="s">
        <v>2114</v>
      </c>
      <c r="C3047" t="s">
        <v>7934</v>
      </c>
      <c r="D3047" t="s">
        <v>595</v>
      </c>
      <c r="F3047" t="s">
        <v>7969</v>
      </c>
      <c r="G3047" t="s">
        <v>595</v>
      </c>
      <c r="H3047" t="s">
        <v>7969</v>
      </c>
      <c r="I3047" t="s">
        <v>853</v>
      </c>
      <c r="J3047">
        <v>337437217.64445013</v>
      </c>
      <c r="K3047">
        <v>10.839675213675211</v>
      </c>
      <c r="L3047" s="1">
        <v>46632</v>
      </c>
      <c r="M3047" s="1">
        <v>44441</v>
      </c>
    </row>
    <row r="3048" spans="1:13" x14ac:dyDescent="0.4">
      <c r="A3048">
        <v>210001208</v>
      </c>
      <c r="B3048" t="s">
        <v>2114</v>
      </c>
      <c r="C3048" t="s">
        <v>7934</v>
      </c>
      <c r="D3048" t="s">
        <v>595</v>
      </c>
      <c r="F3048" t="s">
        <v>7970</v>
      </c>
      <c r="G3048" t="s">
        <v>595</v>
      </c>
      <c r="H3048" t="s">
        <v>7970</v>
      </c>
      <c r="I3048" t="s">
        <v>853</v>
      </c>
      <c r="J3048">
        <v>552930397.08724272</v>
      </c>
      <c r="K3048">
        <v>13.739634078834619</v>
      </c>
      <c r="L3048" s="1">
        <v>47209</v>
      </c>
      <c r="M3048" s="1">
        <v>44662</v>
      </c>
    </row>
    <row r="3049" spans="1:13" x14ac:dyDescent="0.4">
      <c r="A3049">
        <v>210001208</v>
      </c>
      <c r="B3049" t="s">
        <v>2114</v>
      </c>
      <c r="C3049" t="s">
        <v>7934</v>
      </c>
      <c r="D3049" t="s">
        <v>595</v>
      </c>
      <c r="F3049" t="s">
        <v>7971</v>
      </c>
      <c r="G3049" t="s">
        <v>595</v>
      </c>
      <c r="H3049" t="s">
        <v>7971</v>
      </c>
      <c r="I3049" t="s">
        <v>853</v>
      </c>
      <c r="J3049">
        <v>771272702.72254765</v>
      </c>
      <c r="K3049">
        <v>9.9646189258311999</v>
      </c>
      <c r="L3049" s="1">
        <v>47087</v>
      </c>
      <c r="M3049" s="1">
        <v>45789</v>
      </c>
    </row>
    <row r="3050" spans="1:13" x14ac:dyDescent="0.4">
      <c r="A3050">
        <v>210001208</v>
      </c>
      <c r="B3050" t="s">
        <v>2114</v>
      </c>
      <c r="C3050" t="s">
        <v>7934</v>
      </c>
      <c r="D3050" t="s">
        <v>595</v>
      </c>
      <c r="F3050" t="s">
        <v>7972</v>
      </c>
      <c r="G3050" t="s">
        <v>595</v>
      </c>
      <c r="H3050" t="s">
        <v>7972</v>
      </c>
      <c r="I3050" t="s">
        <v>853</v>
      </c>
      <c r="J3050">
        <v>1085848881.4625411</v>
      </c>
      <c r="K3050">
        <v>6.7184999999999997</v>
      </c>
      <c r="L3050" s="1">
        <v>46851</v>
      </c>
      <c r="M3050" s="1">
        <v>45063</v>
      </c>
    </row>
    <row r="3051" spans="1:13" x14ac:dyDescent="0.4">
      <c r="A3051">
        <v>210001208</v>
      </c>
      <c r="B3051" t="s">
        <v>2114</v>
      </c>
      <c r="C3051" t="s">
        <v>7934</v>
      </c>
      <c r="D3051" t="s">
        <v>595</v>
      </c>
      <c r="F3051" t="s">
        <v>7973</v>
      </c>
      <c r="G3051" t="s">
        <v>595</v>
      </c>
      <c r="H3051" t="s">
        <v>7973</v>
      </c>
      <c r="I3051" t="s">
        <v>853</v>
      </c>
      <c r="J3051">
        <v>696819633.63112354</v>
      </c>
      <c r="K3051">
        <v>9.1859999999999999</v>
      </c>
      <c r="L3051" s="1">
        <v>48390</v>
      </c>
      <c r="M3051" s="1">
        <v>45833</v>
      </c>
    </row>
    <row r="3052" spans="1:13" x14ac:dyDescent="0.4">
      <c r="A3052">
        <v>210001208</v>
      </c>
      <c r="B3052" t="s">
        <v>2114</v>
      </c>
      <c r="C3052" t="s">
        <v>7934</v>
      </c>
      <c r="D3052" t="s">
        <v>595</v>
      </c>
      <c r="F3052" t="s">
        <v>7974</v>
      </c>
      <c r="G3052" t="s">
        <v>595</v>
      </c>
      <c r="H3052" t="s">
        <v>7974</v>
      </c>
      <c r="I3052" t="s">
        <v>853</v>
      </c>
      <c r="J3052">
        <v>486469667.02509367</v>
      </c>
      <c r="K3052">
        <v>10.919401015228431</v>
      </c>
      <c r="L3052" s="1">
        <v>47348</v>
      </c>
      <c r="M3052" s="1">
        <v>44791</v>
      </c>
    </row>
    <row r="3053" spans="1:13" x14ac:dyDescent="0.4">
      <c r="A3053">
        <v>210001208</v>
      </c>
      <c r="B3053" t="s">
        <v>2114</v>
      </c>
      <c r="C3053" t="s">
        <v>7934</v>
      </c>
      <c r="D3053" t="s">
        <v>595</v>
      </c>
      <c r="F3053" t="s">
        <v>7975</v>
      </c>
      <c r="G3053" t="s">
        <v>595</v>
      </c>
      <c r="H3053" t="s">
        <v>7975</v>
      </c>
      <c r="I3053" t="s">
        <v>853</v>
      </c>
      <c r="J3053">
        <v>1197051717.1059179</v>
      </c>
      <c r="K3053">
        <v>9.9041725888324876</v>
      </c>
      <c r="L3053" s="1">
        <v>47636</v>
      </c>
      <c r="M3053" s="1">
        <v>45838</v>
      </c>
    </row>
    <row r="3054" spans="1:13" x14ac:dyDescent="0.4">
      <c r="A3054">
        <v>210001208</v>
      </c>
      <c r="B3054" t="s">
        <v>2114</v>
      </c>
      <c r="C3054" t="s">
        <v>7934</v>
      </c>
      <c r="D3054" t="s">
        <v>595</v>
      </c>
      <c r="F3054" t="s">
        <v>7976</v>
      </c>
      <c r="G3054" t="s">
        <v>595</v>
      </c>
      <c r="H3054" t="s">
        <v>7976</v>
      </c>
      <c r="I3054" t="s">
        <v>853</v>
      </c>
      <c r="J3054">
        <v>965973555.75077009</v>
      </c>
      <c r="K3054">
        <v>11.89172843537415</v>
      </c>
      <c r="L3054" s="1">
        <v>47061</v>
      </c>
      <c r="M3054" s="1">
        <v>44504</v>
      </c>
    </row>
    <row r="3055" spans="1:13" x14ac:dyDescent="0.4">
      <c r="A3055">
        <v>210001208</v>
      </c>
      <c r="B3055" t="s">
        <v>2114</v>
      </c>
      <c r="C3055" t="s">
        <v>7934</v>
      </c>
      <c r="D3055" t="s">
        <v>595</v>
      </c>
      <c r="F3055" t="s">
        <v>7977</v>
      </c>
      <c r="G3055" t="s">
        <v>595</v>
      </c>
      <c r="H3055" t="s">
        <v>7977</v>
      </c>
      <c r="I3055" t="s">
        <v>853</v>
      </c>
      <c r="J3055">
        <v>575168767.45048571</v>
      </c>
      <c r="K3055">
        <v>12.371494700854701</v>
      </c>
      <c r="L3055" s="1">
        <v>47165</v>
      </c>
      <c r="M3055" s="1">
        <v>44627</v>
      </c>
    </row>
    <row r="3056" spans="1:13" x14ac:dyDescent="0.4">
      <c r="A3056">
        <v>210001208</v>
      </c>
      <c r="B3056" t="s">
        <v>2114</v>
      </c>
      <c r="C3056" t="s">
        <v>7934</v>
      </c>
      <c r="D3056" t="s">
        <v>595</v>
      </c>
      <c r="F3056" t="s">
        <v>7978</v>
      </c>
      <c r="G3056" t="s">
        <v>595</v>
      </c>
      <c r="H3056" t="s">
        <v>7978</v>
      </c>
      <c r="I3056" t="s">
        <v>853</v>
      </c>
      <c r="J3056">
        <v>2083810813.4349599</v>
      </c>
      <c r="K3056">
        <v>11.14805965986395</v>
      </c>
      <c r="L3056" s="1">
        <v>47299</v>
      </c>
      <c r="M3056" s="1">
        <v>44742</v>
      </c>
    </row>
    <row r="3057" spans="1:13" x14ac:dyDescent="0.4">
      <c r="A3057">
        <v>210001208</v>
      </c>
      <c r="B3057" t="s">
        <v>2114</v>
      </c>
      <c r="C3057" t="s">
        <v>7934</v>
      </c>
      <c r="D3057" t="s">
        <v>595</v>
      </c>
      <c r="F3057" t="s">
        <v>7979</v>
      </c>
      <c r="G3057" t="s">
        <v>595</v>
      </c>
      <c r="H3057" t="s">
        <v>7979</v>
      </c>
      <c r="I3057" t="s">
        <v>853</v>
      </c>
      <c r="J3057">
        <v>108566971.84245311</v>
      </c>
      <c r="K3057">
        <v>4.0359999999999996</v>
      </c>
      <c r="L3057" s="1">
        <v>47110</v>
      </c>
      <c r="M3057" s="1">
        <v>45377</v>
      </c>
    </row>
    <row r="3058" spans="1:13" x14ac:dyDescent="0.4">
      <c r="A3058">
        <v>210001208</v>
      </c>
      <c r="B3058" t="s">
        <v>2114</v>
      </c>
      <c r="C3058" t="s">
        <v>7934</v>
      </c>
      <c r="D3058" t="s">
        <v>595</v>
      </c>
      <c r="F3058" t="s">
        <v>7980</v>
      </c>
      <c r="G3058" t="s">
        <v>595</v>
      </c>
      <c r="H3058" t="s">
        <v>7980</v>
      </c>
      <c r="I3058" t="s">
        <v>853</v>
      </c>
      <c r="J3058">
        <v>157695302.85875881</v>
      </c>
      <c r="K3058">
        <v>12.598475051546391</v>
      </c>
      <c r="L3058" s="1">
        <v>46373</v>
      </c>
      <c r="M3058" s="1">
        <v>44872</v>
      </c>
    </row>
    <row r="3059" spans="1:13" x14ac:dyDescent="0.4">
      <c r="A3059">
        <v>210001208</v>
      </c>
      <c r="B3059" t="s">
        <v>2114</v>
      </c>
      <c r="C3059" t="s">
        <v>7934</v>
      </c>
      <c r="D3059" t="s">
        <v>595</v>
      </c>
      <c r="F3059" t="s">
        <v>7981</v>
      </c>
      <c r="G3059" t="s">
        <v>595</v>
      </c>
      <c r="H3059" t="s">
        <v>7981</v>
      </c>
      <c r="I3059" t="s">
        <v>853</v>
      </c>
      <c r="J3059">
        <v>609467640.61856687</v>
      </c>
      <c r="K3059">
        <v>12.56772443298969</v>
      </c>
      <c r="L3059" s="1">
        <v>47678</v>
      </c>
      <c r="M3059" s="1">
        <v>45121</v>
      </c>
    </row>
    <row r="3060" spans="1:13" x14ac:dyDescent="0.4">
      <c r="A3060">
        <v>210001208</v>
      </c>
      <c r="B3060" t="s">
        <v>2114</v>
      </c>
      <c r="C3060" t="s">
        <v>7934</v>
      </c>
      <c r="D3060" t="s">
        <v>595</v>
      </c>
      <c r="F3060" t="s">
        <v>7982</v>
      </c>
      <c r="G3060" t="s">
        <v>595</v>
      </c>
      <c r="H3060" t="s">
        <v>7982</v>
      </c>
      <c r="I3060" t="s">
        <v>853</v>
      </c>
      <c r="J3060">
        <v>565600340.22769761</v>
      </c>
      <c r="K3060">
        <v>12.17264957264957</v>
      </c>
      <c r="L3060" s="1">
        <v>47335</v>
      </c>
      <c r="M3060" s="1">
        <v>44778</v>
      </c>
    </row>
    <row r="3061" spans="1:13" x14ac:dyDescent="0.4">
      <c r="A3061">
        <v>210001208</v>
      </c>
      <c r="B3061" t="s">
        <v>2114</v>
      </c>
      <c r="C3061" t="s">
        <v>7934</v>
      </c>
      <c r="D3061" t="s">
        <v>595</v>
      </c>
      <c r="F3061" t="s">
        <v>7983</v>
      </c>
      <c r="G3061" t="s">
        <v>595</v>
      </c>
      <c r="H3061" t="s">
        <v>7983</v>
      </c>
      <c r="I3061" t="s">
        <v>853</v>
      </c>
      <c r="J3061">
        <v>1656245317.4430809</v>
      </c>
      <c r="K3061">
        <v>12.467932168550879</v>
      </c>
      <c r="L3061" s="1">
        <v>47208</v>
      </c>
      <c r="M3061" s="1">
        <v>45138</v>
      </c>
    </row>
    <row r="3062" spans="1:13" x14ac:dyDescent="0.4">
      <c r="A3062">
        <v>210001208</v>
      </c>
      <c r="B3062" t="s">
        <v>2114</v>
      </c>
      <c r="C3062" t="s">
        <v>7934</v>
      </c>
      <c r="D3062" t="s">
        <v>595</v>
      </c>
      <c r="F3062" t="s">
        <v>7984</v>
      </c>
      <c r="G3062" t="s">
        <v>595</v>
      </c>
      <c r="H3062" t="s">
        <v>7984</v>
      </c>
      <c r="I3062" t="s">
        <v>853</v>
      </c>
      <c r="J3062">
        <v>917340455.54954863</v>
      </c>
      <c r="K3062">
        <v>13.804837835051551</v>
      </c>
      <c r="L3062" s="1">
        <v>47725</v>
      </c>
      <c r="M3062" s="1">
        <v>45251</v>
      </c>
    </row>
    <row r="3063" spans="1:13" x14ac:dyDescent="0.4">
      <c r="A3063">
        <v>210001208</v>
      </c>
      <c r="B3063" t="s">
        <v>2114</v>
      </c>
      <c r="C3063" t="s">
        <v>7934</v>
      </c>
      <c r="D3063" t="s">
        <v>595</v>
      </c>
      <c r="F3063" t="s">
        <v>7985</v>
      </c>
      <c r="G3063" t="s">
        <v>595</v>
      </c>
      <c r="H3063" t="s">
        <v>7985</v>
      </c>
      <c r="I3063" t="s">
        <v>853</v>
      </c>
      <c r="J3063">
        <v>611124100.26418233</v>
      </c>
      <c r="K3063">
        <v>11.675484536082481</v>
      </c>
      <c r="L3063" s="1">
        <v>47508</v>
      </c>
      <c r="M3063" s="1">
        <v>44951</v>
      </c>
    </row>
    <row r="3064" spans="1:13" x14ac:dyDescent="0.4">
      <c r="A3064">
        <v>210001208</v>
      </c>
      <c r="B3064" t="s">
        <v>2114</v>
      </c>
      <c r="C3064" t="s">
        <v>7934</v>
      </c>
      <c r="D3064" t="s">
        <v>595</v>
      </c>
      <c r="F3064" t="s">
        <v>7986</v>
      </c>
      <c r="G3064" t="s">
        <v>595</v>
      </c>
      <c r="H3064" t="s">
        <v>7986</v>
      </c>
      <c r="I3064" t="s">
        <v>853</v>
      </c>
      <c r="J3064">
        <v>410456919.33869809</v>
      </c>
      <c r="K3064">
        <v>10.3268547008547</v>
      </c>
      <c r="L3064" s="1">
        <v>47829</v>
      </c>
      <c r="M3064" s="1">
        <v>45278</v>
      </c>
    </row>
    <row r="3065" spans="1:13" x14ac:dyDescent="0.4">
      <c r="A3065">
        <v>210001208</v>
      </c>
      <c r="B3065" t="s">
        <v>2114</v>
      </c>
      <c r="C3065" t="s">
        <v>7934</v>
      </c>
      <c r="D3065" t="s">
        <v>595</v>
      </c>
      <c r="F3065" t="s">
        <v>7987</v>
      </c>
      <c r="G3065" t="s">
        <v>595</v>
      </c>
      <c r="H3065" t="s">
        <v>7987</v>
      </c>
      <c r="I3065" t="s">
        <v>853</v>
      </c>
      <c r="J3065">
        <v>333911214.92084789</v>
      </c>
      <c r="K3065">
        <v>9.8593333333333355</v>
      </c>
      <c r="L3065" s="1">
        <v>48457</v>
      </c>
      <c r="M3065" s="1">
        <v>45870</v>
      </c>
    </row>
    <row r="3066" spans="1:13" x14ac:dyDescent="0.4">
      <c r="A3066">
        <v>210001208</v>
      </c>
      <c r="B3066" t="s">
        <v>2114</v>
      </c>
      <c r="C3066" t="s">
        <v>7934</v>
      </c>
      <c r="D3066" t="s">
        <v>595</v>
      </c>
      <c r="F3066" t="s">
        <v>7988</v>
      </c>
      <c r="G3066" t="s">
        <v>595</v>
      </c>
      <c r="H3066" t="s">
        <v>7988</v>
      </c>
      <c r="I3066" t="s">
        <v>853</v>
      </c>
      <c r="J3066">
        <v>1361467499.5926781</v>
      </c>
      <c r="K3066">
        <v>10.839675213675211</v>
      </c>
      <c r="L3066" s="1">
        <v>46920</v>
      </c>
      <c r="M3066" s="1">
        <v>45467</v>
      </c>
    </row>
    <row r="3067" spans="1:13" x14ac:dyDescent="0.4">
      <c r="A3067">
        <v>210001208</v>
      </c>
      <c r="B3067" t="s">
        <v>2114</v>
      </c>
      <c r="C3067" t="s">
        <v>7934</v>
      </c>
      <c r="D3067" t="s">
        <v>595</v>
      </c>
      <c r="F3067" t="s">
        <v>7989</v>
      </c>
      <c r="G3067" t="s">
        <v>595</v>
      </c>
      <c r="H3067" t="s">
        <v>7989</v>
      </c>
      <c r="I3067" t="s">
        <v>853</v>
      </c>
      <c r="J3067">
        <v>864865438.47581244</v>
      </c>
      <c r="K3067">
        <v>10.356762639245931</v>
      </c>
      <c r="L3067" s="1">
        <v>47397</v>
      </c>
      <c r="M3067" s="1">
        <v>44838</v>
      </c>
    </row>
    <row r="3068" spans="1:13" x14ac:dyDescent="0.4">
      <c r="A3068">
        <v>210001208</v>
      </c>
      <c r="B3068" t="s">
        <v>2114</v>
      </c>
      <c r="C3068" t="s">
        <v>7934</v>
      </c>
      <c r="D3068" t="s">
        <v>595</v>
      </c>
      <c r="F3068" t="s">
        <v>7990</v>
      </c>
      <c r="G3068" t="s">
        <v>595</v>
      </c>
      <c r="H3068" t="s">
        <v>7990</v>
      </c>
      <c r="I3068" t="s">
        <v>853</v>
      </c>
      <c r="J3068">
        <v>714429166.15249991</v>
      </c>
      <c r="K3068">
        <v>12.998831945158519</v>
      </c>
      <c r="L3068" s="1">
        <v>47248</v>
      </c>
      <c r="M3068" s="1">
        <v>44690</v>
      </c>
    </row>
    <row r="3069" spans="1:13" x14ac:dyDescent="0.4">
      <c r="A3069">
        <v>210001208</v>
      </c>
      <c r="B3069" t="s">
        <v>2114</v>
      </c>
      <c r="C3069" t="s">
        <v>7934</v>
      </c>
      <c r="D3069" t="s">
        <v>595</v>
      </c>
      <c r="F3069" t="s">
        <v>7991</v>
      </c>
      <c r="G3069" t="s">
        <v>595</v>
      </c>
      <c r="H3069" t="s">
        <v>7991</v>
      </c>
      <c r="I3069" t="s">
        <v>853</v>
      </c>
      <c r="J3069">
        <v>217160873.88065729</v>
      </c>
      <c r="K3069">
        <v>12.926176574302501</v>
      </c>
      <c r="L3069" s="1">
        <v>46112</v>
      </c>
      <c r="M3069" s="1">
        <v>44650</v>
      </c>
    </row>
    <row r="3070" spans="1:13" x14ac:dyDescent="0.4">
      <c r="A3070">
        <v>210001208</v>
      </c>
      <c r="B3070" t="s">
        <v>2114</v>
      </c>
      <c r="C3070" t="s">
        <v>7934</v>
      </c>
      <c r="D3070" t="s">
        <v>595</v>
      </c>
      <c r="F3070" t="s">
        <v>7992</v>
      </c>
      <c r="G3070" t="s">
        <v>595</v>
      </c>
      <c r="H3070" t="s">
        <v>7992</v>
      </c>
      <c r="I3070" t="s">
        <v>853</v>
      </c>
      <c r="J3070">
        <v>774435716.11043167</v>
      </c>
      <c r="K3070">
        <v>13.99670348757498</v>
      </c>
      <c r="L3070" s="1">
        <v>46858</v>
      </c>
      <c r="M3070" s="1">
        <v>44831</v>
      </c>
    </row>
    <row r="3071" spans="1:13" x14ac:dyDescent="0.4">
      <c r="A3071">
        <v>210001208</v>
      </c>
      <c r="B3071" t="s">
        <v>2114</v>
      </c>
      <c r="C3071" t="s">
        <v>7934</v>
      </c>
      <c r="D3071" t="s">
        <v>595</v>
      </c>
      <c r="F3071" t="s">
        <v>7993</v>
      </c>
      <c r="G3071" t="s">
        <v>595</v>
      </c>
      <c r="H3071" t="s">
        <v>7993</v>
      </c>
      <c r="I3071" t="s">
        <v>853</v>
      </c>
      <c r="J3071">
        <v>487368261.12576342</v>
      </c>
      <c r="K3071">
        <v>12</v>
      </c>
      <c r="L3071" s="1">
        <v>47283</v>
      </c>
      <c r="M3071" s="1">
        <v>44544</v>
      </c>
    </row>
    <row r="3072" spans="1:13" x14ac:dyDescent="0.4">
      <c r="A3072">
        <v>210001208</v>
      </c>
      <c r="B3072" t="s">
        <v>2114</v>
      </c>
      <c r="C3072" t="s">
        <v>7934</v>
      </c>
      <c r="D3072" t="s">
        <v>595</v>
      </c>
      <c r="F3072" t="s">
        <v>7994</v>
      </c>
      <c r="G3072" t="s">
        <v>595</v>
      </c>
      <c r="H3072" t="s">
        <v>7994</v>
      </c>
      <c r="I3072" t="s">
        <v>853</v>
      </c>
      <c r="J3072">
        <v>608154812.22216654</v>
      </c>
      <c r="K3072">
        <v>10.399084339794991</v>
      </c>
      <c r="L3072" s="1">
        <v>47397</v>
      </c>
      <c r="M3072" s="1">
        <v>45826</v>
      </c>
    </row>
    <row r="3073" spans="1:13" x14ac:dyDescent="0.4">
      <c r="A3073">
        <v>210001208</v>
      </c>
      <c r="B3073" t="s">
        <v>2114</v>
      </c>
      <c r="C3073" t="s">
        <v>7934</v>
      </c>
      <c r="D3073" t="s">
        <v>595</v>
      </c>
      <c r="F3073" t="s">
        <v>7995</v>
      </c>
      <c r="G3073" t="s">
        <v>595</v>
      </c>
      <c r="H3073" t="s">
        <v>7995</v>
      </c>
      <c r="I3073" t="s">
        <v>853</v>
      </c>
      <c r="J3073">
        <v>619047410.29059064</v>
      </c>
      <c r="K3073">
        <v>13.13785557823129</v>
      </c>
      <c r="L3073" s="1">
        <v>48453</v>
      </c>
      <c r="M3073" s="1">
        <v>45897</v>
      </c>
    </row>
    <row r="3074" spans="1:13" x14ac:dyDescent="0.4">
      <c r="A3074">
        <v>210001208</v>
      </c>
      <c r="B3074" t="s">
        <v>2114</v>
      </c>
      <c r="C3074" t="s">
        <v>7934</v>
      </c>
      <c r="D3074" t="s">
        <v>595</v>
      </c>
      <c r="F3074" t="s">
        <v>7996</v>
      </c>
      <c r="G3074" t="s">
        <v>595</v>
      </c>
      <c r="H3074" t="s">
        <v>7996</v>
      </c>
      <c r="I3074" t="s">
        <v>853</v>
      </c>
      <c r="J3074">
        <v>487052135.65017378</v>
      </c>
      <c r="K3074">
        <v>12.45428703513282</v>
      </c>
      <c r="L3074" s="1">
        <v>47425</v>
      </c>
      <c r="M3074" s="1">
        <v>44867</v>
      </c>
    </row>
    <row r="3075" spans="1:13" x14ac:dyDescent="0.4">
      <c r="A3075">
        <v>210001208</v>
      </c>
      <c r="B3075" t="s">
        <v>2114</v>
      </c>
      <c r="C3075" t="s">
        <v>7934</v>
      </c>
      <c r="D3075" t="s">
        <v>595</v>
      </c>
      <c r="F3075" t="s">
        <v>7997</v>
      </c>
      <c r="G3075" t="s">
        <v>595</v>
      </c>
      <c r="H3075" t="s">
        <v>7997</v>
      </c>
      <c r="I3075" t="s">
        <v>853</v>
      </c>
      <c r="J3075">
        <v>181906570.75955909</v>
      </c>
      <c r="K3075">
        <v>4.0359999999999996</v>
      </c>
      <c r="L3075" s="1">
        <v>47465</v>
      </c>
      <c r="M3075" s="1">
        <v>45351</v>
      </c>
    </row>
    <row r="3076" spans="1:13" x14ac:dyDescent="0.4">
      <c r="A3076">
        <v>210001208</v>
      </c>
      <c r="B3076" t="s">
        <v>2114</v>
      </c>
      <c r="C3076" t="s">
        <v>7934</v>
      </c>
      <c r="D3076" t="s">
        <v>595</v>
      </c>
      <c r="F3076" t="s">
        <v>7998</v>
      </c>
      <c r="G3076" t="s">
        <v>595</v>
      </c>
      <c r="H3076" t="s">
        <v>7998</v>
      </c>
      <c r="I3076" t="s">
        <v>853</v>
      </c>
      <c r="J3076">
        <v>571553378.9371922</v>
      </c>
      <c r="K3076">
        <v>11.46216109682948</v>
      </c>
      <c r="L3076" s="1">
        <v>47110</v>
      </c>
      <c r="M3076" s="1">
        <v>44553</v>
      </c>
    </row>
    <row r="3077" spans="1:13" x14ac:dyDescent="0.4">
      <c r="A3077">
        <v>210001208</v>
      </c>
      <c r="B3077" t="s">
        <v>2114</v>
      </c>
      <c r="C3077" t="s">
        <v>7934</v>
      </c>
      <c r="D3077" t="s">
        <v>595</v>
      </c>
      <c r="F3077" t="s">
        <v>7999</v>
      </c>
      <c r="G3077" t="s">
        <v>595</v>
      </c>
      <c r="H3077" t="s">
        <v>7999</v>
      </c>
      <c r="I3077" t="s">
        <v>853</v>
      </c>
      <c r="J3077">
        <v>1582833652.376452</v>
      </c>
      <c r="K3077">
        <v>10.17681405312768</v>
      </c>
      <c r="L3077" s="1">
        <v>47300</v>
      </c>
      <c r="M3077" s="1">
        <v>44743</v>
      </c>
    </row>
    <row r="3078" spans="1:13" x14ac:dyDescent="0.4">
      <c r="A3078">
        <v>210001208</v>
      </c>
      <c r="B3078" t="s">
        <v>2114</v>
      </c>
      <c r="C3078" t="s">
        <v>7934</v>
      </c>
      <c r="D3078" t="s">
        <v>595</v>
      </c>
      <c r="F3078" t="s">
        <v>8000</v>
      </c>
      <c r="G3078" t="s">
        <v>595</v>
      </c>
      <c r="H3078" t="s">
        <v>8000</v>
      </c>
      <c r="I3078" t="s">
        <v>853</v>
      </c>
      <c r="J3078">
        <v>727298198.48984516</v>
      </c>
      <c r="K3078">
        <v>13.85638422680413</v>
      </c>
      <c r="L3078" s="1">
        <v>47756</v>
      </c>
      <c r="M3078" s="1">
        <v>44589</v>
      </c>
    </row>
    <row r="3079" spans="1:13" x14ac:dyDescent="0.4">
      <c r="A3079">
        <v>210001208</v>
      </c>
      <c r="B3079" t="s">
        <v>2114</v>
      </c>
      <c r="C3079" t="s">
        <v>7934</v>
      </c>
      <c r="D3079" t="s">
        <v>595</v>
      </c>
      <c r="F3079" t="s">
        <v>8001</v>
      </c>
      <c r="G3079" t="s">
        <v>595</v>
      </c>
      <c r="H3079" t="s">
        <v>8001</v>
      </c>
      <c r="I3079" t="s">
        <v>853</v>
      </c>
      <c r="J3079">
        <v>225301529.75863439</v>
      </c>
      <c r="K3079">
        <v>13.804837835051551</v>
      </c>
      <c r="L3079" s="1">
        <v>47794</v>
      </c>
      <c r="M3079" s="1">
        <v>45118</v>
      </c>
    </row>
    <row r="3080" spans="1:13" x14ac:dyDescent="0.4">
      <c r="A3080">
        <v>210001208</v>
      </c>
      <c r="B3080" t="s">
        <v>2114</v>
      </c>
      <c r="C3080" t="s">
        <v>7934</v>
      </c>
      <c r="D3080" t="s">
        <v>595</v>
      </c>
      <c r="F3080" t="s">
        <v>8002</v>
      </c>
      <c r="G3080" t="s">
        <v>595</v>
      </c>
      <c r="H3080" t="s">
        <v>8002</v>
      </c>
      <c r="I3080" t="s">
        <v>853</v>
      </c>
      <c r="J3080">
        <v>345286392.11482149</v>
      </c>
      <c r="K3080">
        <v>4.0359999999999996</v>
      </c>
      <c r="L3080" s="1">
        <v>46873</v>
      </c>
      <c r="M3080" s="1">
        <v>44637</v>
      </c>
    </row>
    <row r="3081" spans="1:13" x14ac:dyDescent="0.4">
      <c r="A3081">
        <v>210001208</v>
      </c>
      <c r="B3081" t="s">
        <v>2114</v>
      </c>
      <c r="C3081" t="s">
        <v>7934</v>
      </c>
      <c r="D3081" t="s">
        <v>595</v>
      </c>
      <c r="F3081" t="s">
        <v>8003</v>
      </c>
      <c r="G3081" t="s">
        <v>595</v>
      </c>
      <c r="H3081" t="s">
        <v>8003</v>
      </c>
      <c r="I3081" t="s">
        <v>853</v>
      </c>
      <c r="J3081">
        <v>841114418.73322845</v>
      </c>
      <c r="K3081">
        <v>10.58812510711225</v>
      </c>
      <c r="L3081" s="1">
        <v>47078</v>
      </c>
      <c r="M3081" s="1">
        <v>44742</v>
      </c>
    </row>
    <row r="3082" spans="1:13" x14ac:dyDescent="0.4">
      <c r="A3082">
        <v>210001208</v>
      </c>
      <c r="B3082" t="s">
        <v>2114</v>
      </c>
      <c r="C3082" t="s">
        <v>7934</v>
      </c>
      <c r="D3082" t="s">
        <v>595</v>
      </c>
      <c r="F3082" t="s">
        <v>8004</v>
      </c>
      <c r="G3082" t="s">
        <v>595</v>
      </c>
      <c r="H3082" t="s">
        <v>8004</v>
      </c>
      <c r="I3082" t="s">
        <v>853</v>
      </c>
      <c r="J3082">
        <v>883459646.82662272</v>
      </c>
      <c r="K3082">
        <v>10.279641816623821</v>
      </c>
      <c r="L3082" s="1">
        <v>47312</v>
      </c>
      <c r="M3082" s="1">
        <v>44755</v>
      </c>
    </row>
    <row r="3083" spans="1:13" x14ac:dyDescent="0.4">
      <c r="A3083">
        <v>210001208</v>
      </c>
      <c r="B3083" t="s">
        <v>2114</v>
      </c>
      <c r="C3083" t="s">
        <v>7934</v>
      </c>
      <c r="D3083" t="s">
        <v>595</v>
      </c>
      <c r="F3083" t="s">
        <v>8005</v>
      </c>
      <c r="G3083" t="s">
        <v>595</v>
      </c>
      <c r="H3083" t="s">
        <v>8005</v>
      </c>
      <c r="I3083" t="s">
        <v>853</v>
      </c>
      <c r="J3083">
        <v>707456087.58358872</v>
      </c>
      <c r="K3083">
        <v>9.716721649484537</v>
      </c>
      <c r="L3083" s="1">
        <v>47550</v>
      </c>
      <c r="M3083" s="1">
        <v>44993</v>
      </c>
    </row>
    <row r="3084" spans="1:13" x14ac:dyDescent="0.4">
      <c r="A3084">
        <v>210001208</v>
      </c>
      <c r="B3084" t="s">
        <v>2114</v>
      </c>
      <c r="C3084" t="s">
        <v>7934</v>
      </c>
      <c r="D3084" t="s">
        <v>595</v>
      </c>
      <c r="F3084" t="s">
        <v>8006</v>
      </c>
      <c r="G3084" t="s">
        <v>595</v>
      </c>
      <c r="H3084" t="s">
        <v>8006</v>
      </c>
      <c r="I3084" t="s">
        <v>853</v>
      </c>
      <c r="J3084">
        <v>372869540.15330809</v>
      </c>
      <c r="K3084">
        <v>10.283731958762891</v>
      </c>
      <c r="L3084" s="1">
        <v>47738</v>
      </c>
      <c r="M3084" s="1">
        <v>45351</v>
      </c>
    </row>
    <row r="3085" spans="1:13" x14ac:dyDescent="0.4">
      <c r="A3085">
        <v>210001208</v>
      </c>
      <c r="B3085" t="s">
        <v>2114</v>
      </c>
      <c r="C3085" t="s">
        <v>7934</v>
      </c>
      <c r="D3085" t="s">
        <v>595</v>
      </c>
      <c r="F3085" t="s">
        <v>8007</v>
      </c>
      <c r="G3085" t="s">
        <v>595</v>
      </c>
      <c r="H3085" t="s">
        <v>8007</v>
      </c>
      <c r="I3085" t="s">
        <v>853</v>
      </c>
      <c r="J3085">
        <v>609596934.54815865</v>
      </c>
      <c r="K3085">
        <v>11.30791945158526</v>
      </c>
      <c r="L3085" s="1">
        <v>47832</v>
      </c>
      <c r="M3085" s="1">
        <v>45275</v>
      </c>
    </row>
    <row r="3086" spans="1:13" x14ac:dyDescent="0.4">
      <c r="A3086">
        <v>210001208</v>
      </c>
      <c r="B3086" t="s">
        <v>2114</v>
      </c>
      <c r="C3086" t="s">
        <v>7934</v>
      </c>
      <c r="D3086" t="s">
        <v>595</v>
      </c>
      <c r="F3086" t="s">
        <v>8008</v>
      </c>
      <c r="G3086" t="s">
        <v>595</v>
      </c>
      <c r="H3086" t="s">
        <v>8008</v>
      </c>
      <c r="I3086" t="s">
        <v>853</v>
      </c>
      <c r="J3086">
        <v>588901786.03743649</v>
      </c>
      <c r="K3086">
        <v>11.71923050556984</v>
      </c>
      <c r="L3086" s="1">
        <v>46602</v>
      </c>
      <c r="M3086" s="1">
        <v>45463</v>
      </c>
    </row>
    <row r="3087" spans="1:13" x14ac:dyDescent="0.4">
      <c r="A3087">
        <v>210001208</v>
      </c>
      <c r="B3087" t="s">
        <v>2114</v>
      </c>
      <c r="C3087" t="s">
        <v>7934</v>
      </c>
      <c r="D3087" t="s">
        <v>595</v>
      </c>
      <c r="F3087" t="s">
        <v>8009</v>
      </c>
      <c r="G3087" t="s">
        <v>595</v>
      </c>
      <c r="H3087" t="s">
        <v>8009</v>
      </c>
      <c r="I3087" t="s">
        <v>853</v>
      </c>
      <c r="J3087">
        <v>1070705396.863592</v>
      </c>
      <c r="K3087">
        <v>9.7859999999999996</v>
      </c>
      <c r="L3087" s="1">
        <v>47257</v>
      </c>
      <c r="M3087" s="1">
        <v>45761</v>
      </c>
    </row>
    <row r="3088" spans="1:13" x14ac:dyDescent="0.4">
      <c r="A3088">
        <v>210001208</v>
      </c>
      <c r="B3088" t="s">
        <v>2114</v>
      </c>
      <c r="C3088" t="s">
        <v>7934</v>
      </c>
      <c r="D3088" t="s">
        <v>595</v>
      </c>
      <c r="F3088" t="s">
        <v>8010</v>
      </c>
      <c r="G3088" t="s">
        <v>595</v>
      </c>
      <c r="H3088" t="s">
        <v>8010</v>
      </c>
      <c r="I3088" t="s">
        <v>853</v>
      </c>
      <c r="J3088">
        <v>193638738.5200116</v>
      </c>
      <c r="K3088">
        <v>16.72878595454711</v>
      </c>
      <c r="L3088" s="1">
        <v>47182</v>
      </c>
      <c r="M3088" s="1">
        <v>44627</v>
      </c>
    </row>
    <row r="3089" spans="1:13" x14ac:dyDescent="0.4">
      <c r="A3089">
        <v>210001208</v>
      </c>
      <c r="B3089" t="s">
        <v>2114</v>
      </c>
      <c r="C3089" t="s">
        <v>7934</v>
      </c>
      <c r="D3089" t="s">
        <v>595</v>
      </c>
      <c r="F3089" t="s">
        <v>8011</v>
      </c>
      <c r="G3089" t="s">
        <v>595</v>
      </c>
      <c r="H3089" t="s">
        <v>8011</v>
      </c>
      <c r="I3089" t="s">
        <v>853</v>
      </c>
      <c r="J3089">
        <v>903972728.14071989</v>
      </c>
      <c r="K3089">
        <v>10.690952870608401</v>
      </c>
      <c r="L3089" s="1">
        <v>46879</v>
      </c>
      <c r="M3089" s="1">
        <v>44322</v>
      </c>
    </row>
    <row r="3090" spans="1:13" x14ac:dyDescent="0.4">
      <c r="A3090">
        <v>210001208</v>
      </c>
      <c r="B3090" t="s">
        <v>2114</v>
      </c>
      <c r="C3090" t="s">
        <v>7934</v>
      </c>
      <c r="D3090" t="s">
        <v>2775</v>
      </c>
      <c r="F3090" t="s">
        <v>7951</v>
      </c>
      <c r="G3090" t="s">
        <v>2775</v>
      </c>
      <c r="H3090" t="s">
        <v>7951</v>
      </c>
      <c r="I3090" t="s">
        <v>853</v>
      </c>
      <c r="J3090">
        <v>87069609.257537514</v>
      </c>
    </row>
    <row r="3091" spans="1:13" x14ac:dyDescent="0.4">
      <c r="A3091">
        <v>210001208</v>
      </c>
      <c r="B3091" t="s">
        <v>2114</v>
      </c>
      <c r="C3091" t="s">
        <v>7934</v>
      </c>
      <c r="D3091" t="s">
        <v>2775</v>
      </c>
      <c r="F3091" t="s">
        <v>7952</v>
      </c>
      <c r="G3091" t="s">
        <v>2775</v>
      </c>
      <c r="H3091" t="s">
        <v>7952</v>
      </c>
      <c r="I3091" t="s">
        <v>853</v>
      </c>
      <c r="J3091">
        <v>13768217.71851179</v>
      </c>
    </row>
    <row r="3092" spans="1:13" x14ac:dyDescent="0.4">
      <c r="A3092">
        <v>210001208</v>
      </c>
      <c r="B3092" t="s">
        <v>2114</v>
      </c>
      <c r="C3092" t="s">
        <v>7934</v>
      </c>
      <c r="D3092" t="s">
        <v>2775</v>
      </c>
      <c r="F3092" t="s">
        <v>7969</v>
      </c>
      <c r="G3092" t="s">
        <v>2775</v>
      </c>
      <c r="H3092" t="s">
        <v>7969</v>
      </c>
      <c r="I3092" t="s">
        <v>853</v>
      </c>
      <c r="J3092">
        <v>11265107.20564037</v>
      </c>
    </row>
    <row r="3093" spans="1:13" x14ac:dyDescent="0.4">
      <c r="A3093">
        <v>210001208</v>
      </c>
      <c r="B3093" t="s">
        <v>2114</v>
      </c>
      <c r="C3093" t="s">
        <v>7934</v>
      </c>
      <c r="D3093" t="s">
        <v>2775</v>
      </c>
      <c r="F3093" t="s">
        <v>7981</v>
      </c>
      <c r="G3093" t="s">
        <v>2775</v>
      </c>
      <c r="H3093" t="s">
        <v>7981</v>
      </c>
      <c r="I3093" t="s">
        <v>853</v>
      </c>
      <c r="J3093">
        <v>74711306.432825327</v>
      </c>
    </row>
    <row r="3094" spans="1:13" x14ac:dyDescent="0.4">
      <c r="A3094">
        <v>210001208</v>
      </c>
      <c r="B3094" t="s">
        <v>2114</v>
      </c>
      <c r="C3094" t="s">
        <v>7934</v>
      </c>
      <c r="D3094" t="s">
        <v>2775</v>
      </c>
      <c r="F3094" t="s">
        <v>7982</v>
      </c>
      <c r="G3094" t="s">
        <v>2775</v>
      </c>
      <c r="H3094" t="s">
        <v>7982</v>
      </c>
      <c r="I3094" t="s">
        <v>853</v>
      </c>
      <c r="J3094">
        <v>31872719.900993191</v>
      </c>
    </row>
    <row r="3095" spans="1:13" x14ac:dyDescent="0.4">
      <c r="A3095">
        <v>210001208</v>
      </c>
      <c r="B3095" t="s">
        <v>2114</v>
      </c>
      <c r="C3095" t="s">
        <v>7934</v>
      </c>
      <c r="D3095" t="s">
        <v>2775</v>
      </c>
      <c r="F3095" t="s">
        <v>8009</v>
      </c>
      <c r="G3095" t="s">
        <v>2775</v>
      </c>
      <c r="H3095" t="s">
        <v>8009</v>
      </c>
      <c r="I3095" t="s">
        <v>853</v>
      </c>
      <c r="J3095">
        <v>42677690.219947822</v>
      </c>
    </row>
    <row r="3096" spans="1:13" x14ac:dyDescent="0.4">
      <c r="A3096">
        <v>210001223</v>
      </c>
      <c r="B3096" t="s">
        <v>2129</v>
      </c>
      <c r="C3096" t="s">
        <v>8012</v>
      </c>
      <c r="D3096" t="s">
        <v>2775</v>
      </c>
      <c r="F3096" t="s">
        <v>8013</v>
      </c>
      <c r="G3096" t="s">
        <v>2775</v>
      </c>
      <c r="H3096" t="s">
        <v>8013</v>
      </c>
      <c r="I3096" t="s">
        <v>733</v>
      </c>
      <c r="J3096">
        <v>365022374.39821142</v>
      </c>
    </row>
    <row r="3097" spans="1:13" x14ac:dyDescent="0.4">
      <c r="A3097">
        <v>210001223</v>
      </c>
      <c r="B3097" t="s">
        <v>2129</v>
      </c>
      <c r="C3097" t="s">
        <v>8012</v>
      </c>
      <c r="D3097" t="s">
        <v>2775</v>
      </c>
      <c r="F3097" t="s">
        <v>8014</v>
      </c>
      <c r="G3097" t="s">
        <v>2775</v>
      </c>
      <c r="H3097" t="s">
        <v>8014</v>
      </c>
      <c r="I3097" t="s">
        <v>733</v>
      </c>
      <c r="J3097">
        <v>194186130.94520429</v>
      </c>
    </row>
    <row r="3098" spans="1:13" x14ac:dyDescent="0.4">
      <c r="A3098">
        <v>210001223</v>
      </c>
      <c r="B3098" t="s">
        <v>2129</v>
      </c>
      <c r="C3098" t="s">
        <v>8012</v>
      </c>
      <c r="D3098" t="s">
        <v>2775</v>
      </c>
      <c r="F3098" t="s">
        <v>8015</v>
      </c>
      <c r="G3098" t="s">
        <v>2775</v>
      </c>
      <c r="H3098" t="s">
        <v>8015</v>
      </c>
      <c r="I3098" t="s">
        <v>733</v>
      </c>
      <c r="J3098">
        <v>22464853.17428929</v>
      </c>
    </row>
    <row r="3099" spans="1:13" x14ac:dyDescent="0.4">
      <c r="A3099">
        <v>210001223</v>
      </c>
      <c r="B3099" t="s">
        <v>2129</v>
      </c>
      <c r="C3099" t="s">
        <v>8012</v>
      </c>
      <c r="D3099" t="s">
        <v>2775</v>
      </c>
      <c r="F3099" t="s">
        <v>8016</v>
      </c>
      <c r="G3099" t="s">
        <v>2775</v>
      </c>
      <c r="H3099" t="s">
        <v>8016</v>
      </c>
      <c r="I3099" t="s">
        <v>733</v>
      </c>
      <c r="J3099">
        <v>7931972150.2684345</v>
      </c>
    </row>
    <row r="3100" spans="1:13" x14ac:dyDescent="0.4">
      <c r="A3100">
        <v>210001223</v>
      </c>
      <c r="B3100" t="s">
        <v>2129</v>
      </c>
      <c r="C3100" t="s">
        <v>8012</v>
      </c>
      <c r="D3100" t="s">
        <v>2775</v>
      </c>
      <c r="F3100" t="s">
        <v>8017</v>
      </c>
      <c r="G3100" t="s">
        <v>2775</v>
      </c>
      <c r="H3100" t="s">
        <v>8017</v>
      </c>
      <c r="I3100" t="s">
        <v>733</v>
      </c>
      <c r="J3100">
        <v>42211574.086568899</v>
      </c>
    </row>
    <row r="3101" spans="1:13" x14ac:dyDescent="0.4">
      <c r="A3101">
        <v>210001223</v>
      </c>
      <c r="B3101" t="s">
        <v>2129</v>
      </c>
      <c r="C3101" t="s">
        <v>8012</v>
      </c>
      <c r="D3101" t="s">
        <v>2775</v>
      </c>
      <c r="F3101" t="s">
        <v>8018</v>
      </c>
      <c r="G3101" t="s">
        <v>2775</v>
      </c>
      <c r="H3101" t="s">
        <v>8018</v>
      </c>
      <c r="I3101" t="s">
        <v>733</v>
      </c>
      <c r="J3101">
        <v>8508362.2920550574</v>
      </c>
    </row>
    <row r="3102" spans="1:13" x14ac:dyDescent="0.4">
      <c r="A3102">
        <v>210001223</v>
      </c>
      <c r="B3102" t="s">
        <v>2129</v>
      </c>
      <c r="C3102" t="s">
        <v>8012</v>
      </c>
      <c r="D3102" t="s">
        <v>2775</v>
      </c>
      <c r="F3102" t="s">
        <v>8019</v>
      </c>
      <c r="G3102" t="s">
        <v>2775</v>
      </c>
      <c r="H3102" t="s">
        <v>8019</v>
      </c>
      <c r="I3102" t="s">
        <v>733</v>
      </c>
      <c r="J3102">
        <v>832339404.70193207</v>
      </c>
    </row>
    <row r="3103" spans="1:13" x14ac:dyDescent="0.4">
      <c r="A3103">
        <v>210001223</v>
      </c>
      <c r="B3103" t="s">
        <v>2129</v>
      </c>
      <c r="C3103" t="s">
        <v>8012</v>
      </c>
      <c r="D3103" t="s">
        <v>2775</v>
      </c>
      <c r="F3103" t="s">
        <v>8020</v>
      </c>
      <c r="G3103" t="s">
        <v>2775</v>
      </c>
      <c r="H3103" t="s">
        <v>8020</v>
      </c>
      <c r="I3103" t="s">
        <v>733</v>
      </c>
      <c r="J3103">
        <v>88381033.213363335</v>
      </c>
    </row>
    <row r="3104" spans="1:13" x14ac:dyDescent="0.4">
      <c r="A3104">
        <v>210001223</v>
      </c>
      <c r="B3104" t="s">
        <v>2129</v>
      </c>
      <c r="C3104" t="s">
        <v>8012</v>
      </c>
      <c r="D3104" t="s">
        <v>2775</v>
      </c>
      <c r="F3104" t="s">
        <v>8021</v>
      </c>
      <c r="G3104" t="s">
        <v>2775</v>
      </c>
      <c r="H3104" t="s">
        <v>8021</v>
      </c>
      <c r="I3104" t="s">
        <v>733</v>
      </c>
      <c r="J3104">
        <v>62541408.6772734</v>
      </c>
    </row>
    <row r="3105" spans="1:10" x14ac:dyDescent="0.4">
      <c r="A3105">
        <v>210001223</v>
      </c>
      <c r="B3105" t="s">
        <v>2129</v>
      </c>
      <c r="C3105" t="s">
        <v>8012</v>
      </c>
      <c r="D3105" t="s">
        <v>2775</v>
      </c>
      <c r="F3105" t="s">
        <v>8022</v>
      </c>
      <c r="G3105" t="s">
        <v>2775</v>
      </c>
      <c r="H3105" t="s">
        <v>8022</v>
      </c>
      <c r="I3105" t="s">
        <v>733</v>
      </c>
      <c r="J3105">
        <v>418156022.64177167</v>
      </c>
    </row>
    <row r="3106" spans="1:10" x14ac:dyDescent="0.4">
      <c r="A3106">
        <v>210001223</v>
      </c>
      <c r="B3106" t="s">
        <v>2129</v>
      </c>
      <c r="C3106" t="s">
        <v>8012</v>
      </c>
      <c r="D3106" t="s">
        <v>2775</v>
      </c>
      <c r="F3106" t="s">
        <v>8023</v>
      </c>
      <c r="G3106" t="s">
        <v>2775</v>
      </c>
      <c r="H3106" t="s">
        <v>8023</v>
      </c>
      <c r="I3106" t="s">
        <v>733</v>
      </c>
      <c r="J3106">
        <v>698288689.64246905</v>
      </c>
    </row>
    <row r="3107" spans="1:10" x14ac:dyDescent="0.4">
      <c r="A3107">
        <v>210001223</v>
      </c>
      <c r="B3107" t="s">
        <v>2129</v>
      </c>
      <c r="C3107" t="s">
        <v>8012</v>
      </c>
      <c r="D3107" t="s">
        <v>2775</v>
      </c>
      <c r="F3107" t="s">
        <v>8024</v>
      </c>
      <c r="G3107" t="s">
        <v>2775</v>
      </c>
      <c r="H3107" t="s">
        <v>8024</v>
      </c>
      <c r="I3107" t="s">
        <v>733</v>
      </c>
      <c r="J3107">
        <v>285106236.21407062</v>
      </c>
    </row>
    <row r="3108" spans="1:10" x14ac:dyDescent="0.4">
      <c r="A3108">
        <v>210001223</v>
      </c>
      <c r="B3108" t="s">
        <v>2129</v>
      </c>
      <c r="C3108" t="s">
        <v>8012</v>
      </c>
      <c r="D3108" t="s">
        <v>2775</v>
      </c>
      <c r="F3108" t="s">
        <v>8025</v>
      </c>
      <c r="G3108" t="s">
        <v>2775</v>
      </c>
      <c r="H3108" t="s">
        <v>8025</v>
      </c>
      <c r="I3108" t="s">
        <v>733</v>
      </c>
      <c r="J3108">
        <v>1165225676.951263</v>
      </c>
    </row>
    <row r="3109" spans="1:10" x14ac:dyDescent="0.4">
      <c r="A3109">
        <v>210001223</v>
      </c>
      <c r="B3109" t="s">
        <v>2129</v>
      </c>
      <c r="C3109" t="s">
        <v>8012</v>
      </c>
      <c r="D3109" t="s">
        <v>2775</v>
      </c>
      <c r="F3109" t="s">
        <v>8026</v>
      </c>
      <c r="G3109" t="s">
        <v>2775</v>
      </c>
      <c r="H3109" t="s">
        <v>8026</v>
      </c>
      <c r="I3109" t="s">
        <v>733</v>
      </c>
      <c r="J3109">
        <v>32773455.957950279</v>
      </c>
    </row>
    <row r="3110" spans="1:10" x14ac:dyDescent="0.4">
      <c r="A3110">
        <v>210001223</v>
      </c>
      <c r="B3110" t="s">
        <v>2129</v>
      </c>
      <c r="C3110" t="s">
        <v>8012</v>
      </c>
      <c r="D3110" t="s">
        <v>2775</v>
      </c>
      <c r="F3110" t="s">
        <v>8027</v>
      </c>
      <c r="G3110" t="s">
        <v>2775</v>
      </c>
      <c r="H3110" t="s">
        <v>8027</v>
      </c>
      <c r="I3110" t="s">
        <v>733</v>
      </c>
      <c r="J3110">
        <v>465674340.03751397</v>
      </c>
    </row>
    <row r="3111" spans="1:10" x14ac:dyDescent="0.4">
      <c r="A3111">
        <v>210001223</v>
      </c>
      <c r="B3111" t="s">
        <v>2129</v>
      </c>
      <c r="C3111" t="s">
        <v>8012</v>
      </c>
      <c r="D3111" t="s">
        <v>2775</v>
      </c>
      <c r="F3111" t="s">
        <v>8028</v>
      </c>
      <c r="G3111" t="s">
        <v>2775</v>
      </c>
      <c r="H3111" t="s">
        <v>8028</v>
      </c>
      <c r="I3111" t="s">
        <v>733</v>
      </c>
      <c r="J3111">
        <v>23758876.98602251</v>
      </c>
    </row>
    <row r="3112" spans="1:10" x14ac:dyDescent="0.4">
      <c r="A3112">
        <v>210001223</v>
      </c>
      <c r="B3112" t="s">
        <v>2129</v>
      </c>
      <c r="C3112" t="s">
        <v>8012</v>
      </c>
      <c r="D3112" t="s">
        <v>2775</v>
      </c>
      <c r="F3112" t="s">
        <v>8029</v>
      </c>
      <c r="G3112" t="s">
        <v>2775</v>
      </c>
      <c r="H3112" t="s">
        <v>8029</v>
      </c>
      <c r="I3112" t="s">
        <v>733</v>
      </c>
      <c r="J3112">
        <v>10505085.98732424</v>
      </c>
    </row>
    <row r="3113" spans="1:10" x14ac:dyDescent="0.4">
      <c r="A3113">
        <v>210001223</v>
      </c>
      <c r="B3113" t="s">
        <v>2129</v>
      </c>
      <c r="C3113" t="s">
        <v>8012</v>
      </c>
      <c r="D3113" t="s">
        <v>2775</v>
      </c>
      <c r="F3113" t="s">
        <v>8030</v>
      </c>
      <c r="G3113" t="s">
        <v>2775</v>
      </c>
      <c r="H3113" t="s">
        <v>8030</v>
      </c>
      <c r="I3113" t="s">
        <v>733</v>
      </c>
      <c r="J3113">
        <v>1457075.6976185921</v>
      </c>
    </row>
    <row r="3114" spans="1:10" x14ac:dyDescent="0.4">
      <c r="A3114">
        <v>210001223</v>
      </c>
      <c r="B3114" t="s">
        <v>2129</v>
      </c>
      <c r="C3114" t="s">
        <v>8012</v>
      </c>
      <c r="D3114" t="s">
        <v>2775</v>
      </c>
      <c r="F3114" t="s">
        <v>8031</v>
      </c>
      <c r="G3114" t="s">
        <v>2775</v>
      </c>
      <c r="H3114" t="s">
        <v>8031</v>
      </c>
      <c r="I3114" t="s">
        <v>733</v>
      </c>
      <c r="J3114">
        <v>1243518456.6724319</v>
      </c>
    </row>
    <row r="3115" spans="1:10" x14ac:dyDescent="0.4">
      <c r="A3115">
        <v>210001223</v>
      </c>
      <c r="B3115" t="s">
        <v>2129</v>
      </c>
      <c r="C3115" t="s">
        <v>8012</v>
      </c>
      <c r="D3115" t="s">
        <v>2775</v>
      </c>
      <c r="F3115" t="s">
        <v>8032</v>
      </c>
      <c r="G3115" t="s">
        <v>2775</v>
      </c>
      <c r="H3115" t="s">
        <v>8032</v>
      </c>
      <c r="I3115" t="s">
        <v>733</v>
      </c>
      <c r="J3115">
        <v>52553234.61130701</v>
      </c>
    </row>
    <row r="3116" spans="1:10" x14ac:dyDescent="0.4">
      <c r="A3116">
        <v>210001223</v>
      </c>
      <c r="B3116" t="s">
        <v>2129</v>
      </c>
      <c r="C3116" t="s">
        <v>8012</v>
      </c>
      <c r="D3116" t="s">
        <v>2775</v>
      </c>
      <c r="F3116" t="s">
        <v>8033</v>
      </c>
      <c r="G3116" t="s">
        <v>2775</v>
      </c>
      <c r="H3116" t="s">
        <v>8033</v>
      </c>
      <c r="I3116" t="s">
        <v>733</v>
      </c>
      <c r="J3116">
        <v>209078497.17099091</v>
      </c>
    </row>
    <row r="3117" spans="1:10" x14ac:dyDescent="0.4">
      <c r="A3117">
        <v>210001223</v>
      </c>
      <c r="B3117" t="s">
        <v>2129</v>
      </c>
      <c r="C3117" t="s">
        <v>8012</v>
      </c>
      <c r="D3117" t="s">
        <v>2775</v>
      </c>
      <c r="F3117" t="s">
        <v>8034</v>
      </c>
      <c r="G3117" t="s">
        <v>2775</v>
      </c>
      <c r="H3117" t="s">
        <v>8034</v>
      </c>
      <c r="I3117" t="s">
        <v>733</v>
      </c>
      <c r="J3117">
        <v>237588558.9191179</v>
      </c>
    </row>
    <row r="3118" spans="1:10" x14ac:dyDescent="0.4">
      <c r="A3118">
        <v>210001223</v>
      </c>
      <c r="B3118" t="s">
        <v>2129</v>
      </c>
      <c r="C3118" t="s">
        <v>8012</v>
      </c>
      <c r="D3118" t="s">
        <v>2775</v>
      </c>
      <c r="F3118" t="s">
        <v>8035</v>
      </c>
      <c r="G3118" t="s">
        <v>2775</v>
      </c>
      <c r="H3118" t="s">
        <v>8035</v>
      </c>
      <c r="I3118" t="s">
        <v>733</v>
      </c>
      <c r="J3118">
        <v>855318828.9841131</v>
      </c>
    </row>
    <row r="3119" spans="1:10" x14ac:dyDescent="0.4">
      <c r="A3119">
        <v>210001223</v>
      </c>
      <c r="B3119" t="s">
        <v>2129</v>
      </c>
      <c r="C3119" t="s">
        <v>8012</v>
      </c>
      <c r="D3119" t="s">
        <v>2775</v>
      </c>
      <c r="F3119" t="s">
        <v>8036</v>
      </c>
      <c r="G3119" t="s">
        <v>2775</v>
      </c>
      <c r="H3119" t="s">
        <v>8036</v>
      </c>
      <c r="I3119" t="s">
        <v>733</v>
      </c>
      <c r="J3119">
        <v>2999073434.8438368</v>
      </c>
    </row>
    <row r="3120" spans="1:10" x14ac:dyDescent="0.4">
      <c r="A3120">
        <v>210001223</v>
      </c>
      <c r="B3120" t="s">
        <v>2129</v>
      </c>
      <c r="C3120" t="s">
        <v>8012</v>
      </c>
      <c r="D3120" t="s">
        <v>2775</v>
      </c>
      <c r="F3120" t="s">
        <v>8037</v>
      </c>
      <c r="G3120" t="s">
        <v>2775</v>
      </c>
      <c r="H3120" t="s">
        <v>8037</v>
      </c>
      <c r="I3120" t="s">
        <v>733</v>
      </c>
      <c r="J3120">
        <v>1770187265.0864871</v>
      </c>
    </row>
    <row r="3121" spans="1:10" x14ac:dyDescent="0.4">
      <c r="A3121">
        <v>210001223</v>
      </c>
      <c r="B3121" t="s">
        <v>2129</v>
      </c>
      <c r="C3121" t="s">
        <v>8012</v>
      </c>
      <c r="D3121" t="s">
        <v>2775</v>
      </c>
      <c r="F3121" t="s">
        <v>8038</v>
      </c>
      <c r="G3121" t="s">
        <v>2775</v>
      </c>
      <c r="H3121" t="s">
        <v>8038</v>
      </c>
      <c r="I3121" t="s">
        <v>733</v>
      </c>
      <c r="J3121">
        <v>167944242.98343149</v>
      </c>
    </row>
    <row r="3122" spans="1:10" x14ac:dyDescent="0.4">
      <c r="A3122">
        <v>210001223</v>
      </c>
      <c r="B3122" t="s">
        <v>2129</v>
      </c>
      <c r="C3122" t="s">
        <v>8012</v>
      </c>
      <c r="D3122" t="s">
        <v>2775</v>
      </c>
      <c r="F3122" t="s">
        <v>8039</v>
      </c>
      <c r="G3122" t="s">
        <v>2775</v>
      </c>
      <c r="H3122" t="s">
        <v>8039</v>
      </c>
      <c r="I3122" t="s">
        <v>733</v>
      </c>
      <c r="J3122">
        <v>1513517916.3106511</v>
      </c>
    </row>
    <row r="3123" spans="1:10" x14ac:dyDescent="0.4">
      <c r="A3123">
        <v>210001223</v>
      </c>
      <c r="B3123" t="s">
        <v>2129</v>
      </c>
      <c r="C3123" t="s">
        <v>8012</v>
      </c>
      <c r="D3123" t="s">
        <v>2775</v>
      </c>
      <c r="F3123" t="s">
        <v>8040</v>
      </c>
      <c r="G3123" t="s">
        <v>2775</v>
      </c>
      <c r="H3123" t="s">
        <v>8040</v>
      </c>
      <c r="I3123" t="s">
        <v>733</v>
      </c>
      <c r="J3123">
        <v>2018692064.5862789</v>
      </c>
    </row>
    <row r="3124" spans="1:10" x14ac:dyDescent="0.4">
      <c r="A3124">
        <v>210001223</v>
      </c>
      <c r="B3124" t="s">
        <v>2129</v>
      </c>
      <c r="C3124" t="s">
        <v>8012</v>
      </c>
      <c r="D3124" t="s">
        <v>2775</v>
      </c>
      <c r="F3124" t="s">
        <v>8041</v>
      </c>
      <c r="G3124" t="s">
        <v>2775</v>
      </c>
      <c r="H3124" t="s">
        <v>8041</v>
      </c>
      <c r="I3124" t="s">
        <v>733</v>
      </c>
      <c r="J3124">
        <v>190070819.71295041</v>
      </c>
    </row>
    <row r="3125" spans="1:10" x14ac:dyDescent="0.4">
      <c r="A3125">
        <v>210001223</v>
      </c>
      <c r="B3125" t="s">
        <v>2129</v>
      </c>
      <c r="C3125" t="s">
        <v>8012</v>
      </c>
      <c r="D3125" t="s">
        <v>2775</v>
      </c>
      <c r="F3125" t="s">
        <v>8042</v>
      </c>
      <c r="G3125" t="s">
        <v>2775</v>
      </c>
      <c r="H3125" t="s">
        <v>8042</v>
      </c>
      <c r="I3125" t="s">
        <v>733</v>
      </c>
      <c r="J3125">
        <v>665247368.4320792</v>
      </c>
    </row>
    <row r="3126" spans="1:10" x14ac:dyDescent="0.4">
      <c r="A3126">
        <v>210001223</v>
      </c>
      <c r="B3126" t="s">
        <v>2129</v>
      </c>
      <c r="C3126" t="s">
        <v>8012</v>
      </c>
      <c r="D3126" t="s">
        <v>2775</v>
      </c>
      <c r="F3126" t="s">
        <v>8043</v>
      </c>
      <c r="G3126" t="s">
        <v>2775</v>
      </c>
      <c r="H3126" t="s">
        <v>8043</v>
      </c>
      <c r="I3126" t="s">
        <v>733</v>
      </c>
      <c r="J3126">
        <v>441072192.01415271</v>
      </c>
    </row>
    <row r="3127" spans="1:10" x14ac:dyDescent="0.4">
      <c r="A3127">
        <v>210001223</v>
      </c>
      <c r="B3127" t="s">
        <v>2129</v>
      </c>
      <c r="C3127" t="s">
        <v>8012</v>
      </c>
      <c r="D3127" t="s">
        <v>2775</v>
      </c>
      <c r="F3127" t="s">
        <v>8044</v>
      </c>
      <c r="G3127" t="s">
        <v>2775</v>
      </c>
      <c r="H3127" t="s">
        <v>8044</v>
      </c>
      <c r="I3127" t="s">
        <v>733</v>
      </c>
      <c r="J3127">
        <v>239504662.18888211</v>
      </c>
    </row>
    <row r="3128" spans="1:10" x14ac:dyDescent="0.4">
      <c r="A3128">
        <v>210001223</v>
      </c>
      <c r="B3128" t="s">
        <v>2129</v>
      </c>
      <c r="C3128" t="s">
        <v>8012</v>
      </c>
      <c r="D3128" t="s">
        <v>2775</v>
      </c>
      <c r="F3128" t="s">
        <v>8045</v>
      </c>
      <c r="G3128" t="s">
        <v>2775</v>
      </c>
      <c r="H3128" t="s">
        <v>8045</v>
      </c>
      <c r="I3128" t="s">
        <v>733</v>
      </c>
      <c r="J3128">
        <v>965406268.71072674</v>
      </c>
    </row>
    <row r="3129" spans="1:10" x14ac:dyDescent="0.4">
      <c r="A3129">
        <v>210001223</v>
      </c>
      <c r="B3129" t="s">
        <v>2129</v>
      </c>
      <c r="C3129" t="s">
        <v>8012</v>
      </c>
      <c r="D3129" t="s">
        <v>2775</v>
      </c>
      <c r="F3129" t="s">
        <v>8046</v>
      </c>
      <c r="G3129" t="s">
        <v>2775</v>
      </c>
      <c r="H3129" t="s">
        <v>8046</v>
      </c>
      <c r="I3129" t="s">
        <v>733</v>
      </c>
      <c r="J3129">
        <v>87907755.198312744</v>
      </c>
    </row>
    <row r="3130" spans="1:10" x14ac:dyDescent="0.4">
      <c r="A3130">
        <v>210001223</v>
      </c>
      <c r="B3130" t="s">
        <v>2129</v>
      </c>
      <c r="C3130" t="s">
        <v>8012</v>
      </c>
      <c r="D3130" t="s">
        <v>2775</v>
      </c>
      <c r="F3130" t="s">
        <v>8047</v>
      </c>
      <c r="G3130" t="s">
        <v>2775</v>
      </c>
      <c r="H3130" t="s">
        <v>8047</v>
      </c>
      <c r="I3130" t="s">
        <v>733</v>
      </c>
      <c r="J3130">
        <v>29355682.45845829</v>
      </c>
    </row>
    <row r="3131" spans="1:10" x14ac:dyDescent="0.4">
      <c r="A3131">
        <v>210001223</v>
      </c>
      <c r="B3131" t="s">
        <v>2129</v>
      </c>
      <c r="C3131" t="s">
        <v>8012</v>
      </c>
      <c r="D3131" t="s">
        <v>2775</v>
      </c>
      <c r="F3131" t="s">
        <v>8048</v>
      </c>
      <c r="G3131" t="s">
        <v>2775</v>
      </c>
      <c r="H3131" t="s">
        <v>8048</v>
      </c>
      <c r="I3131" t="s">
        <v>733</v>
      </c>
      <c r="J3131">
        <v>329591042.87662518</v>
      </c>
    </row>
    <row r="3132" spans="1:10" x14ac:dyDescent="0.4">
      <c r="A3132">
        <v>210001223</v>
      </c>
      <c r="B3132" t="s">
        <v>2129</v>
      </c>
      <c r="C3132" t="s">
        <v>8012</v>
      </c>
      <c r="D3132" t="s">
        <v>2775</v>
      </c>
      <c r="F3132" t="s">
        <v>8049</v>
      </c>
      <c r="G3132" t="s">
        <v>2775</v>
      </c>
      <c r="H3132" t="s">
        <v>8049</v>
      </c>
      <c r="I3132" t="s">
        <v>733</v>
      </c>
      <c r="J3132">
        <v>155996956.65442351</v>
      </c>
    </row>
    <row r="3133" spans="1:10" x14ac:dyDescent="0.4">
      <c r="A3133">
        <v>210001223</v>
      </c>
      <c r="B3133" t="s">
        <v>2129</v>
      </c>
      <c r="C3133" t="s">
        <v>8012</v>
      </c>
      <c r="D3133" t="s">
        <v>2775</v>
      </c>
      <c r="F3133" t="s">
        <v>8050</v>
      </c>
      <c r="G3133" t="s">
        <v>2775</v>
      </c>
      <c r="H3133" t="s">
        <v>8050</v>
      </c>
      <c r="I3133" t="s">
        <v>733</v>
      </c>
      <c r="J3133">
        <v>831352837.15168595</v>
      </c>
    </row>
    <row r="3134" spans="1:10" x14ac:dyDescent="0.4">
      <c r="A3134">
        <v>210001223</v>
      </c>
      <c r="B3134" t="s">
        <v>2129</v>
      </c>
      <c r="C3134" t="s">
        <v>8012</v>
      </c>
      <c r="D3134" t="s">
        <v>2775</v>
      </c>
      <c r="F3134" t="s">
        <v>8051</v>
      </c>
      <c r="G3134" t="s">
        <v>2775</v>
      </c>
      <c r="H3134" t="s">
        <v>8051</v>
      </c>
      <c r="I3134" t="s">
        <v>733</v>
      </c>
      <c r="J3134">
        <v>223737817.77101251</v>
      </c>
    </row>
    <row r="3135" spans="1:10" x14ac:dyDescent="0.4">
      <c r="A3135">
        <v>210001223</v>
      </c>
      <c r="B3135" t="s">
        <v>2129</v>
      </c>
      <c r="C3135" t="s">
        <v>8012</v>
      </c>
      <c r="D3135" t="s">
        <v>2775</v>
      </c>
      <c r="F3135" t="s">
        <v>8052</v>
      </c>
      <c r="G3135" t="s">
        <v>2775</v>
      </c>
      <c r="H3135" t="s">
        <v>8052</v>
      </c>
      <c r="I3135" t="s">
        <v>733</v>
      </c>
      <c r="J3135">
        <v>3350236545.3349199</v>
      </c>
    </row>
    <row r="3136" spans="1:10" x14ac:dyDescent="0.4">
      <c r="A3136">
        <v>210001223</v>
      </c>
      <c r="B3136" t="s">
        <v>2129</v>
      </c>
      <c r="C3136" t="s">
        <v>8012</v>
      </c>
      <c r="D3136" t="s">
        <v>2775</v>
      </c>
      <c r="F3136" t="s">
        <v>8053</v>
      </c>
      <c r="G3136" t="s">
        <v>2775</v>
      </c>
      <c r="H3136" t="s">
        <v>8053</v>
      </c>
      <c r="I3136" t="s">
        <v>733</v>
      </c>
      <c r="J3136">
        <v>169187287.2866832</v>
      </c>
    </row>
    <row r="3137" spans="1:10" x14ac:dyDescent="0.4">
      <c r="A3137">
        <v>210001223</v>
      </c>
      <c r="B3137" t="s">
        <v>2129</v>
      </c>
      <c r="C3137" t="s">
        <v>8012</v>
      </c>
      <c r="D3137" t="s">
        <v>2775</v>
      </c>
      <c r="F3137" t="s">
        <v>8054</v>
      </c>
      <c r="G3137" t="s">
        <v>2775</v>
      </c>
      <c r="H3137" t="s">
        <v>8054</v>
      </c>
      <c r="I3137" t="s">
        <v>733</v>
      </c>
      <c r="J3137">
        <v>132355590.6349</v>
      </c>
    </row>
    <row r="3138" spans="1:10" x14ac:dyDescent="0.4">
      <c r="A3138">
        <v>210001223</v>
      </c>
      <c r="B3138" t="s">
        <v>2129</v>
      </c>
      <c r="C3138" t="s">
        <v>8012</v>
      </c>
      <c r="D3138" t="s">
        <v>2775</v>
      </c>
      <c r="F3138" t="s">
        <v>8055</v>
      </c>
      <c r="G3138" t="s">
        <v>2775</v>
      </c>
      <c r="H3138" t="s">
        <v>8055</v>
      </c>
      <c r="I3138" t="s">
        <v>733</v>
      </c>
      <c r="J3138">
        <v>322010417.18738562</v>
      </c>
    </row>
    <row r="3139" spans="1:10" x14ac:dyDescent="0.4">
      <c r="A3139">
        <v>210001223</v>
      </c>
      <c r="B3139" t="s">
        <v>2129</v>
      </c>
      <c r="C3139" t="s">
        <v>8012</v>
      </c>
      <c r="D3139" t="s">
        <v>2775</v>
      </c>
      <c r="F3139" t="s">
        <v>8056</v>
      </c>
      <c r="G3139" t="s">
        <v>2775</v>
      </c>
      <c r="H3139" t="s">
        <v>8056</v>
      </c>
      <c r="I3139" t="s">
        <v>733</v>
      </c>
      <c r="J3139">
        <v>513373447.5677827</v>
      </c>
    </row>
    <row r="3140" spans="1:10" x14ac:dyDescent="0.4">
      <c r="A3140">
        <v>210001223</v>
      </c>
      <c r="B3140" t="s">
        <v>2129</v>
      </c>
      <c r="C3140" t="s">
        <v>8012</v>
      </c>
      <c r="D3140" t="s">
        <v>2775</v>
      </c>
      <c r="F3140" t="s">
        <v>8057</v>
      </c>
      <c r="G3140" t="s">
        <v>2775</v>
      </c>
      <c r="H3140" t="s">
        <v>8057</v>
      </c>
      <c r="I3140" t="s">
        <v>733</v>
      </c>
      <c r="J3140">
        <v>0</v>
      </c>
    </row>
    <row r="3141" spans="1:10" x14ac:dyDescent="0.4">
      <c r="A3141">
        <v>210001223</v>
      </c>
      <c r="B3141" t="s">
        <v>2129</v>
      </c>
      <c r="C3141" t="s">
        <v>8012</v>
      </c>
      <c r="D3141" t="s">
        <v>2775</v>
      </c>
      <c r="F3141" t="s">
        <v>8058</v>
      </c>
      <c r="G3141" t="s">
        <v>2775</v>
      </c>
      <c r="H3141" t="s">
        <v>8058</v>
      </c>
      <c r="I3141" t="s">
        <v>733</v>
      </c>
      <c r="J3141">
        <v>444731240.05747008</v>
      </c>
    </row>
    <row r="3142" spans="1:10" x14ac:dyDescent="0.4">
      <c r="A3142">
        <v>210001223</v>
      </c>
      <c r="B3142" t="s">
        <v>2129</v>
      </c>
      <c r="C3142" t="s">
        <v>8012</v>
      </c>
      <c r="D3142" t="s">
        <v>2775</v>
      </c>
      <c r="F3142" t="s">
        <v>8059</v>
      </c>
      <c r="G3142" t="s">
        <v>2775</v>
      </c>
      <c r="H3142" t="s">
        <v>8059</v>
      </c>
      <c r="I3142" t="s">
        <v>733</v>
      </c>
      <c r="J3142">
        <v>4050495280.950839</v>
      </c>
    </row>
    <row r="3143" spans="1:10" x14ac:dyDescent="0.4">
      <c r="A3143">
        <v>210001223</v>
      </c>
      <c r="B3143" t="s">
        <v>2129</v>
      </c>
      <c r="C3143" t="s">
        <v>8012</v>
      </c>
      <c r="D3143" t="s">
        <v>2775</v>
      </c>
      <c r="F3143" t="s">
        <v>8060</v>
      </c>
      <c r="G3143" t="s">
        <v>2775</v>
      </c>
      <c r="H3143" t="s">
        <v>8060</v>
      </c>
      <c r="I3143" t="s">
        <v>733</v>
      </c>
      <c r="J3143">
        <v>265111708.3337594</v>
      </c>
    </row>
    <row r="3144" spans="1:10" x14ac:dyDescent="0.4">
      <c r="A3144">
        <v>210001223</v>
      </c>
      <c r="B3144" t="s">
        <v>2129</v>
      </c>
      <c r="C3144" t="s">
        <v>8012</v>
      </c>
      <c r="D3144" t="s">
        <v>2775</v>
      </c>
      <c r="F3144" t="s">
        <v>8061</v>
      </c>
      <c r="G3144" t="s">
        <v>2775</v>
      </c>
      <c r="H3144" t="s">
        <v>8061</v>
      </c>
      <c r="I3144" t="s">
        <v>733</v>
      </c>
      <c r="J3144">
        <v>0</v>
      </c>
    </row>
    <row r="3145" spans="1:10" x14ac:dyDescent="0.4">
      <c r="A3145">
        <v>210001223</v>
      </c>
      <c r="B3145" t="s">
        <v>2129</v>
      </c>
      <c r="C3145" t="s">
        <v>8012</v>
      </c>
      <c r="D3145" t="s">
        <v>2775</v>
      </c>
      <c r="F3145" t="s">
        <v>8062</v>
      </c>
      <c r="G3145" t="s">
        <v>2775</v>
      </c>
      <c r="H3145" t="s">
        <v>8062</v>
      </c>
      <c r="I3145" t="s">
        <v>733</v>
      </c>
      <c r="J3145">
        <v>114042493.5152991</v>
      </c>
    </row>
    <row r="3146" spans="1:10" x14ac:dyDescent="0.4">
      <c r="A3146">
        <v>210001223</v>
      </c>
      <c r="B3146" t="s">
        <v>2129</v>
      </c>
      <c r="C3146" t="s">
        <v>8012</v>
      </c>
      <c r="D3146" t="s">
        <v>2775</v>
      </c>
      <c r="F3146" t="s">
        <v>8063</v>
      </c>
      <c r="G3146" t="s">
        <v>2775</v>
      </c>
      <c r="H3146" t="s">
        <v>8063</v>
      </c>
      <c r="I3146" t="s">
        <v>733</v>
      </c>
      <c r="J3146">
        <v>10933118632.573641</v>
      </c>
    </row>
    <row r="3147" spans="1:10" x14ac:dyDescent="0.4">
      <c r="A3147">
        <v>210001223</v>
      </c>
      <c r="B3147" t="s">
        <v>2129</v>
      </c>
      <c r="C3147" t="s">
        <v>8012</v>
      </c>
      <c r="D3147" t="s">
        <v>2775</v>
      </c>
      <c r="F3147" t="s">
        <v>8064</v>
      </c>
      <c r="G3147" t="s">
        <v>2775</v>
      </c>
      <c r="H3147" t="s">
        <v>8064</v>
      </c>
      <c r="I3147" t="s">
        <v>733</v>
      </c>
      <c r="J3147">
        <v>490376532.04899693</v>
      </c>
    </row>
    <row r="3148" spans="1:10" x14ac:dyDescent="0.4">
      <c r="A3148">
        <v>210001223</v>
      </c>
      <c r="B3148" t="s">
        <v>2129</v>
      </c>
      <c r="C3148" t="s">
        <v>8012</v>
      </c>
      <c r="D3148" t="s">
        <v>2775</v>
      </c>
      <c r="F3148" t="s">
        <v>8065</v>
      </c>
      <c r="G3148" t="s">
        <v>2775</v>
      </c>
      <c r="H3148" t="s">
        <v>8065</v>
      </c>
      <c r="I3148" t="s">
        <v>733</v>
      </c>
      <c r="J3148">
        <v>64645939.837171659</v>
      </c>
    </row>
    <row r="3149" spans="1:10" x14ac:dyDescent="0.4">
      <c r="A3149">
        <v>210001223</v>
      </c>
      <c r="B3149" t="s">
        <v>2129</v>
      </c>
      <c r="C3149" t="s">
        <v>8012</v>
      </c>
      <c r="D3149" t="s">
        <v>2775</v>
      </c>
      <c r="F3149" t="s">
        <v>8066</v>
      </c>
      <c r="G3149" t="s">
        <v>2775</v>
      </c>
      <c r="H3149" t="s">
        <v>8066</v>
      </c>
      <c r="I3149" t="s">
        <v>733</v>
      </c>
      <c r="J3149">
        <v>3910141285.849761</v>
      </c>
    </row>
    <row r="3150" spans="1:10" x14ac:dyDescent="0.4">
      <c r="A3150">
        <v>210001223</v>
      </c>
      <c r="B3150" t="s">
        <v>2129</v>
      </c>
      <c r="C3150" t="s">
        <v>8012</v>
      </c>
      <c r="D3150" t="s">
        <v>2775</v>
      </c>
      <c r="F3150" t="s">
        <v>8067</v>
      </c>
      <c r="G3150" t="s">
        <v>2775</v>
      </c>
      <c r="H3150" t="s">
        <v>8067</v>
      </c>
      <c r="I3150" t="s">
        <v>733</v>
      </c>
      <c r="J3150">
        <v>458311525.38539898</v>
      </c>
    </row>
    <row r="3151" spans="1:10" x14ac:dyDescent="0.4">
      <c r="A3151">
        <v>210001223</v>
      </c>
      <c r="B3151" t="s">
        <v>2129</v>
      </c>
      <c r="C3151" t="s">
        <v>8012</v>
      </c>
      <c r="D3151" t="s">
        <v>2775</v>
      </c>
      <c r="F3151" t="s">
        <v>8068</v>
      </c>
      <c r="G3151" t="s">
        <v>2775</v>
      </c>
      <c r="H3151" t="s">
        <v>8068</v>
      </c>
      <c r="I3151" t="s">
        <v>733</v>
      </c>
      <c r="J3151">
        <v>475177078.60318989</v>
      </c>
    </row>
    <row r="3152" spans="1:10" x14ac:dyDescent="0.4">
      <c r="A3152">
        <v>210001223</v>
      </c>
      <c r="B3152" t="s">
        <v>2129</v>
      </c>
      <c r="C3152" t="s">
        <v>8012</v>
      </c>
      <c r="D3152" t="s">
        <v>2775</v>
      </c>
      <c r="F3152" t="s">
        <v>8069</v>
      </c>
      <c r="G3152" t="s">
        <v>2775</v>
      </c>
      <c r="H3152" t="s">
        <v>8069</v>
      </c>
      <c r="I3152" t="s">
        <v>733</v>
      </c>
      <c r="J3152">
        <v>673697980.95534837</v>
      </c>
    </row>
    <row r="3153" spans="1:10" x14ac:dyDescent="0.4">
      <c r="A3153">
        <v>210001223</v>
      </c>
      <c r="B3153" t="s">
        <v>2129</v>
      </c>
      <c r="C3153" t="s">
        <v>8012</v>
      </c>
      <c r="D3153" t="s">
        <v>2775</v>
      </c>
      <c r="F3153" t="s">
        <v>8070</v>
      </c>
      <c r="G3153" t="s">
        <v>2775</v>
      </c>
      <c r="H3153" t="s">
        <v>8070</v>
      </c>
      <c r="I3153" t="s">
        <v>733</v>
      </c>
      <c r="J3153">
        <v>72555192.892117426</v>
      </c>
    </row>
    <row r="3154" spans="1:10" x14ac:dyDescent="0.4">
      <c r="A3154">
        <v>210001223</v>
      </c>
      <c r="B3154" t="s">
        <v>2129</v>
      </c>
      <c r="C3154" t="s">
        <v>8012</v>
      </c>
      <c r="D3154" t="s">
        <v>2775</v>
      </c>
      <c r="F3154" t="s">
        <v>8071</v>
      </c>
      <c r="G3154" t="s">
        <v>2775</v>
      </c>
      <c r="H3154" t="s">
        <v>8071</v>
      </c>
      <c r="I3154" t="s">
        <v>733</v>
      </c>
      <c r="J3154">
        <v>1187942740.7001369</v>
      </c>
    </row>
    <row r="3155" spans="1:10" x14ac:dyDescent="0.4">
      <c r="A3155">
        <v>210001223</v>
      </c>
      <c r="B3155" t="s">
        <v>2129</v>
      </c>
      <c r="C3155" t="s">
        <v>8012</v>
      </c>
      <c r="D3155" t="s">
        <v>2775</v>
      </c>
      <c r="F3155" t="s">
        <v>8072</v>
      </c>
      <c r="G3155" t="s">
        <v>2775</v>
      </c>
      <c r="H3155" t="s">
        <v>8072</v>
      </c>
      <c r="I3155" t="s">
        <v>733</v>
      </c>
      <c r="J3155">
        <v>146244973.8734825</v>
      </c>
    </row>
    <row r="3156" spans="1:10" x14ac:dyDescent="0.4">
      <c r="A3156">
        <v>210001223</v>
      </c>
      <c r="B3156" t="s">
        <v>2129</v>
      </c>
      <c r="C3156" t="s">
        <v>8012</v>
      </c>
      <c r="D3156" t="s">
        <v>2775</v>
      </c>
      <c r="F3156" t="s">
        <v>8073</v>
      </c>
      <c r="G3156" t="s">
        <v>2775</v>
      </c>
      <c r="H3156" t="s">
        <v>8073</v>
      </c>
      <c r="I3156" t="s">
        <v>733</v>
      </c>
      <c r="J3156">
        <v>114042479.59318601</v>
      </c>
    </row>
    <row r="3157" spans="1:10" x14ac:dyDescent="0.4">
      <c r="A3157">
        <v>210001223</v>
      </c>
      <c r="B3157" t="s">
        <v>2129</v>
      </c>
      <c r="C3157" t="s">
        <v>8012</v>
      </c>
      <c r="D3157" t="s">
        <v>2775</v>
      </c>
      <c r="F3157" t="s">
        <v>8074</v>
      </c>
      <c r="G3157" t="s">
        <v>2775</v>
      </c>
      <c r="H3157" t="s">
        <v>8074</v>
      </c>
      <c r="I3157" t="s">
        <v>733</v>
      </c>
      <c r="J3157">
        <v>114488910.3952361</v>
      </c>
    </row>
    <row r="3158" spans="1:10" x14ac:dyDescent="0.4">
      <c r="A3158">
        <v>210001223</v>
      </c>
      <c r="B3158" t="s">
        <v>2129</v>
      </c>
      <c r="C3158" t="s">
        <v>8012</v>
      </c>
      <c r="D3158" t="s">
        <v>2775</v>
      </c>
      <c r="F3158" t="s">
        <v>8075</v>
      </c>
      <c r="G3158" t="s">
        <v>2775</v>
      </c>
      <c r="H3158" t="s">
        <v>8075</v>
      </c>
      <c r="I3158" t="s">
        <v>733</v>
      </c>
      <c r="J3158">
        <v>3608526603.9971881</v>
      </c>
    </row>
    <row r="3159" spans="1:10" x14ac:dyDescent="0.4">
      <c r="A3159">
        <v>210001223</v>
      </c>
      <c r="B3159" t="s">
        <v>2129</v>
      </c>
      <c r="C3159" t="s">
        <v>8012</v>
      </c>
      <c r="D3159" t="s">
        <v>2775</v>
      </c>
      <c r="F3159" t="s">
        <v>8076</v>
      </c>
      <c r="G3159" t="s">
        <v>2775</v>
      </c>
      <c r="H3159" t="s">
        <v>8076</v>
      </c>
      <c r="I3159" t="s">
        <v>733</v>
      </c>
      <c r="J3159">
        <v>237589026.25914079</v>
      </c>
    </row>
    <row r="3160" spans="1:10" x14ac:dyDescent="0.4">
      <c r="A3160">
        <v>210001223</v>
      </c>
      <c r="B3160" t="s">
        <v>2129</v>
      </c>
      <c r="C3160" t="s">
        <v>8012</v>
      </c>
      <c r="D3160" t="s">
        <v>2775</v>
      </c>
      <c r="F3160" t="s">
        <v>8077</v>
      </c>
      <c r="G3160" t="s">
        <v>2775</v>
      </c>
      <c r="H3160" t="s">
        <v>8077</v>
      </c>
      <c r="I3160" t="s">
        <v>733</v>
      </c>
      <c r="J3160">
        <v>9595696387.880127</v>
      </c>
    </row>
    <row r="3161" spans="1:10" x14ac:dyDescent="0.4">
      <c r="A3161">
        <v>210001223</v>
      </c>
      <c r="B3161" t="s">
        <v>2129</v>
      </c>
      <c r="C3161" t="s">
        <v>8012</v>
      </c>
      <c r="D3161" t="s">
        <v>2775</v>
      </c>
      <c r="F3161" t="s">
        <v>8078</v>
      </c>
      <c r="G3161" t="s">
        <v>2775</v>
      </c>
      <c r="H3161" t="s">
        <v>8078</v>
      </c>
      <c r="I3161" t="s">
        <v>733</v>
      </c>
      <c r="J3161">
        <v>111730660.0878226</v>
      </c>
    </row>
    <row r="3162" spans="1:10" x14ac:dyDescent="0.4">
      <c r="A3162">
        <v>210001223</v>
      </c>
      <c r="B3162" t="s">
        <v>2129</v>
      </c>
      <c r="C3162" t="s">
        <v>8012</v>
      </c>
      <c r="D3162" t="s">
        <v>2775</v>
      </c>
      <c r="F3162" t="s">
        <v>8079</v>
      </c>
      <c r="G3162" t="s">
        <v>2775</v>
      </c>
      <c r="H3162" t="s">
        <v>8079</v>
      </c>
      <c r="I3162" t="s">
        <v>733</v>
      </c>
      <c r="J3162">
        <v>43800707.987729177</v>
      </c>
    </row>
    <row r="3163" spans="1:10" x14ac:dyDescent="0.4">
      <c r="A3163">
        <v>210001224</v>
      </c>
      <c r="B3163" t="s">
        <v>2125</v>
      </c>
      <c r="C3163" t="s">
        <v>8080</v>
      </c>
      <c r="D3163" t="s">
        <v>2775</v>
      </c>
      <c r="F3163" t="s">
        <v>8081</v>
      </c>
      <c r="G3163" t="s">
        <v>2775</v>
      </c>
      <c r="H3163" t="s">
        <v>8081</v>
      </c>
      <c r="I3163" t="s">
        <v>733</v>
      </c>
      <c r="J3163">
        <v>1.7986219033462061</v>
      </c>
    </row>
    <row r="3164" spans="1:10" x14ac:dyDescent="0.4">
      <c r="A3164">
        <v>210001224</v>
      </c>
      <c r="B3164" t="s">
        <v>2125</v>
      </c>
      <c r="C3164" t="s">
        <v>8080</v>
      </c>
      <c r="D3164" t="s">
        <v>2775</v>
      </c>
      <c r="F3164" t="s">
        <v>8082</v>
      </c>
      <c r="G3164" t="s">
        <v>2775</v>
      </c>
      <c r="H3164" t="s">
        <v>8082</v>
      </c>
      <c r="I3164" t="s">
        <v>733</v>
      </c>
      <c r="J3164">
        <v>99967053.357706279</v>
      </c>
    </row>
    <row r="3165" spans="1:10" x14ac:dyDescent="0.4">
      <c r="A3165">
        <v>210001224</v>
      </c>
      <c r="B3165" t="s">
        <v>2125</v>
      </c>
      <c r="C3165" t="s">
        <v>8080</v>
      </c>
      <c r="D3165" t="s">
        <v>2775</v>
      </c>
      <c r="F3165" t="s">
        <v>8083</v>
      </c>
      <c r="G3165" t="s">
        <v>2775</v>
      </c>
      <c r="H3165" t="s">
        <v>8083</v>
      </c>
      <c r="I3165" t="s">
        <v>733</v>
      </c>
      <c r="J3165">
        <v>134534700.06994879</v>
      </c>
    </row>
    <row r="3166" spans="1:10" x14ac:dyDescent="0.4">
      <c r="A3166">
        <v>210001224</v>
      </c>
      <c r="B3166" t="s">
        <v>2125</v>
      </c>
      <c r="C3166" t="s">
        <v>8080</v>
      </c>
      <c r="D3166" t="s">
        <v>2775</v>
      </c>
      <c r="F3166" t="s">
        <v>8084</v>
      </c>
      <c r="G3166" t="s">
        <v>2775</v>
      </c>
      <c r="H3166" t="s">
        <v>8084</v>
      </c>
      <c r="I3166" t="s">
        <v>733</v>
      </c>
      <c r="J3166">
        <v>260364477.7154099</v>
      </c>
    </row>
    <row r="3167" spans="1:10" x14ac:dyDescent="0.4">
      <c r="A3167">
        <v>210001224</v>
      </c>
      <c r="B3167" t="s">
        <v>2125</v>
      </c>
      <c r="C3167" t="s">
        <v>8080</v>
      </c>
      <c r="D3167" t="s">
        <v>2775</v>
      </c>
      <c r="F3167" t="s">
        <v>8085</v>
      </c>
      <c r="G3167" t="s">
        <v>2775</v>
      </c>
      <c r="H3167" t="s">
        <v>8085</v>
      </c>
      <c r="I3167" t="s">
        <v>733</v>
      </c>
      <c r="J3167">
        <v>152627420.00286269</v>
      </c>
    </row>
    <row r="3168" spans="1:10" x14ac:dyDescent="0.4">
      <c r="A3168">
        <v>210001224</v>
      </c>
      <c r="B3168" t="s">
        <v>2125</v>
      </c>
      <c r="C3168" t="s">
        <v>8080</v>
      </c>
      <c r="D3168" t="s">
        <v>2775</v>
      </c>
      <c r="F3168" t="s">
        <v>8016</v>
      </c>
      <c r="G3168" t="s">
        <v>2775</v>
      </c>
      <c r="H3168" t="s">
        <v>8016</v>
      </c>
      <c r="I3168" t="s">
        <v>733</v>
      </c>
      <c r="J3168">
        <v>556691316.31883669</v>
      </c>
    </row>
    <row r="3169" spans="1:10" x14ac:dyDescent="0.4">
      <c r="A3169">
        <v>210001224</v>
      </c>
      <c r="B3169" t="s">
        <v>2125</v>
      </c>
      <c r="C3169" t="s">
        <v>8080</v>
      </c>
      <c r="D3169" t="s">
        <v>2775</v>
      </c>
      <c r="F3169" t="s">
        <v>8086</v>
      </c>
      <c r="G3169" t="s">
        <v>2775</v>
      </c>
      <c r="H3169" t="s">
        <v>8086</v>
      </c>
      <c r="I3169" t="s">
        <v>733</v>
      </c>
      <c r="J3169">
        <v>7008262929.4664402</v>
      </c>
    </row>
    <row r="3170" spans="1:10" x14ac:dyDescent="0.4">
      <c r="A3170">
        <v>210001224</v>
      </c>
      <c r="B3170" t="s">
        <v>2125</v>
      </c>
      <c r="C3170" t="s">
        <v>8080</v>
      </c>
      <c r="D3170" t="s">
        <v>2775</v>
      </c>
      <c r="F3170" t="s">
        <v>8087</v>
      </c>
      <c r="G3170" t="s">
        <v>2775</v>
      </c>
      <c r="H3170" t="s">
        <v>8087</v>
      </c>
      <c r="I3170" t="s">
        <v>733</v>
      </c>
      <c r="J3170">
        <v>45208266.813186653</v>
      </c>
    </row>
    <row r="3171" spans="1:10" x14ac:dyDescent="0.4">
      <c r="A3171">
        <v>210001224</v>
      </c>
      <c r="B3171" t="s">
        <v>2125</v>
      </c>
      <c r="C3171" t="s">
        <v>8080</v>
      </c>
      <c r="D3171" t="s">
        <v>2775</v>
      </c>
      <c r="F3171" t="s">
        <v>8022</v>
      </c>
      <c r="G3171" t="s">
        <v>2775</v>
      </c>
      <c r="H3171" t="s">
        <v>8022</v>
      </c>
      <c r="I3171" t="s">
        <v>733</v>
      </c>
      <c r="J3171">
        <v>1625956162.821543</v>
      </c>
    </row>
    <row r="3172" spans="1:10" x14ac:dyDescent="0.4">
      <c r="A3172">
        <v>210001224</v>
      </c>
      <c r="B3172" t="s">
        <v>2125</v>
      </c>
      <c r="C3172" t="s">
        <v>8080</v>
      </c>
      <c r="D3172" t="s">
        <v>2775</v>
      </c>
      <c r="F3172" t="s">
        <v>8088</v>
      </c>
      <c r="G3172" t="s">
        <v>2775</v>
      </c>
      <c r="H3172" t="s">
        <v>8088</v>
      </c>
      <c r="I3172" t="s">
        <v>733</v>
      </c>
      <c r="J3172">
        <v>202140480.80072549</v>
      </c>
    </row>
    <row r="3173" spans="1:10" x14ac:dyDescent="0.4">
      <c r="A3173">
        <v>210001224</v>
      </c>
      <c r="B3173" t="s">
        <v>2125</v>
      </c>
      <c r="C3173" t="s">
        <v>8080</v>
      </c>
      <c r="D3173" t="s">
        <v>2775</v>
      </c>
      <c r="F3173" t="s">
        <v>8089</v>
      </c>
      <c r="G3173" t="s">
        <v>2775</v>
      </c>
      <c r="H3173" t="s">
        <v>8089</v>
      </c>
      <c r="I3173" t="s">
        <v>733</v>
      </c>
      <c r="J3173">
        <v>192579881.4923228</v>
      </c>
    </row>
    <row r="3174" spans="1:10" x14ac:dyDescent="0.4">
      <c r="A3174">
        <v>210001224</v>
      </c>
      <c r="B3174" t="s">
        <v>2125</v>
      </c>
      <c r="C3174" t="s">
        <v>8080</v>
      </c>
      <c r="D3174" t="s">
        <v>2775</v>
      </c>
      <c r="F3174" t="s">
        <v>8090</v>
      </c>
      <c r="G3174" t="s">
        <v>2775</v>
      </c>
      <c r="H3174" t="s">
        <v>8090</v>
      </c>
      <c r="I3174" t="s">
        <v>733</v>
      </c>
      <c r="J3174">
        <v>182949953.8030383</v>
      </c>
    </row>
    <row r="3175" spans="1:10" x14ac:dyDescent="0.4">
      <c r="A3175">
        <v>210001224</v>
      </c>
      <c r="B3175" t="s">
        <v>2125</v>
      </c>
      <c r="C3175" t="s">
        <v>8080</v>
      </c>
      <c r="D3175" t="s">
        <v>2775</v>
      </c>
      <c r="F3175" t="s">
        <v>8091</v>
      </c>
      <c r="G3175" t="s">
        <v>2775</v>
      </c>
      <c r="H3175" t="s">
        <v>8091</v>
      </c>
      <c r="I3175" t="s">
        <v>733</v>
      </c>
      <c r="J3175">
        <v>1404590408.6456611</v>
      </c>
    </row>
    <row r="3176" spans="1:10" x14ac:dyDescent="0.4">
      <c r="A3176">
        <v>210001224</v>
      </c>
      <c r="B3176" t="s">
        <v>2125</v>
      </c>
      <c r="C3176" t="s">
        <v>8080</v>
      </c>
      <c r="D3176" t="s">
        <v>2775</v>
      </c>
      <c r="F3176" t="s">
        <v>8092</v>
      </c>
      <c r="G3176" t="s">
        <v>2775</v>
      </c>
      <c r="H3176" t="s">
        <v>8092</v>
      </c>
      <c r="I3176" t="s">
        <v>733</v>
      </c>
      <c r="J3176">
        <v>105148434.50492869</v>
      </c>
    </row>
    <row r="3177" spans="1:10" x14ac:dyDescent="0.4">
      <c r="A3177">
        <v>210001224</v>
      </c>
      <c r="B3177" t="s">
        <v>2125</v>
      </c>
      <c r="C3177" t="s">
        <v>8080</v>
      </c>
      <c r="D3177" t="s">
        <v>2775</v>
      </c>
      <c r="F3177" t="s">
        <v>8093</v>
      </c>
      <c r="G3177" t="s">
        <v>2775</v>
      </c>
      <c r="H3177" t="s">
        <v>8093</v>
      </c>
      <c r="I3177" t="s">
        <v>733</v>
      </c>
      <c r="J3177">
        <v>98904529.758887529</v>
      </c>
    </row>
    <row r="3178" spans="1:10" x14ac:dyDescent="0.4">
      <c r="A3178">
        <v>210001224</v>
      </c>
      <c r="B3178" t="s">
        <v>2125</v>
      </c>
      <c r="C3178" t="s">
        <v>8080</v>
      </c>
      <c r="D3178" t="s">
        <v>2775</v>
      </c>
      <c r="F3178" t="s">
        <v>8094</v>
      </c>
      <c r="G3178" t="s">
        <v>2775</v>
      </c>
      <c r="H3178" t="s">
        <v>8094</v>
      </c>
      <c r="I3178" t="s">
        <v>733</v>
      </c>
      <c r="J3178">
        <v>427771248.94057113</v>
      </c>
    </row>
    <row r="3179" spans="1:10" x14ac:dyDescent="0.4">
      <c r="A3179">
        <v>210001224</v>
      </c>
      <c r="B3179" t="s">
        <v>2125</v>
      </c>
      <c r="C3179" t="s">
        <v>8080</v>
      </c>
      <c r="D3179" t="s">
        <v>2775</v>
      </c>
      <c r="F3179" t="s">
        <v>8095</v>
      </c>
      <c r="G3179" t="s">
        <v>2775</v>
      </c>
      <c r="H3179" t="s">
        <v>8095</v>
      </c>
      <c r="I3179" t="s">
        <v>733</v>
      </c>
      <c r="J3179">
        <v>89780845.088298634</v>
      </c>
    </row>
    <row r="3180" spans="1:10" x14ac:dyDescent="0.4">
      <c r="A3180">
        <v>210001224</v>
      </c>
      <c r="B3180" t="s">
        <v>2125</v>
      </c>
      <c r="C3180" t="s">
        <v>8080</v>
      </c>
      <c r="D3180" t="s">
        <v>2775</v>
      </c>
      <c r="F3180" t="s">
        <v>8096</v>
      </c>
      <c r="G3180" t="s">
        <v>2775</v>
      </c>
      <c r="H3180" t="s">
        <v>8096</v>
      </c>
      <c r="I3180" t="s">
        <v>733</v>
      </c>
      <c r="J3180">
        <v>45639241.402241297</v>
      </c>
    </row>
    <row r="3181" spans="1:10" x14ac:dyDescent="0.4">
      <c r="A3181">
        <v>210001224</v>
      </c>
      <c r="B3181" t="s">
        <v>2125</v>
      </c>
      <c r="C3181" t="s">
        <v>8080</v>
      </c>
      <c r="D3181" t="s">
        <v>2775</v>
      </c>
      <c r="F3181" t="s">
        <v>8097</v>
      </c>
      <c r="G3181" t="s">
        <v>2775</v>
      </c>
      <c r="H3181" t="s">
        <v>8097</v>
      </c>
      <c r="I3181" t="s">
        <v>733</v>
      </c>
      <c r="J3181">
        <v>237637599.1556446</v>
      </c>
    </row>
    <row r="3182" spans="1:10" x14ac:dyDescent="0.4">
      <c r="A3182">
        <v>210001224</v>
      </c>
      <c r="B3182" t="s">
        <v>2125</v>
      </c>
      <c r="C3182" t="s">
        <v>8080</v>
      </c>
      <c r="D3182" t="s">
        <v>2775</v>
      </c>
      <c r="F3182" t="s">
        <v>8098</v>
      </c>
      <c r="G3182" t="s">
        <v>2775</v>
      </c>
      <c r="H3182" t="s">
        <v>8098</v>
      </c>
      <c r="I3182" t="s">
        <v>733</v>
      </c>
      <c r="J3182">
        <v>13467128.64180545</v>
      </c>
    </row>
    <row r="3183" spans="1:10" x14ac:dyDescent="0.4">
      <c r="A3183">
        <v>210001224</v>
      </c>
      <c r="B3183" t="s">
        <v>2125</v>
      </c>
      <c r="C3183" t="s">
        <v>8080</v>
      </c>
      <c r="D3183" t="s">
        <v>2775</v>
      </c>
      <c r="F3183" t="s">
        <v>8035</v>
      </c>
      <c r="G3183" t="s">
        <v>2775</v>
      </c>
      <c r="H3183" t="s">
        <v>8035</v>
      </c>
      <c r="I3183" t="s">
        <v>733</v>
      </c>
      <c r="J3183">
        <v>4008363246.1804271</v>
      </c>
    </row>
    <row r="3184" spans="1:10" x14ac:dyDescent="0.4">
      <c r="A3184">
        <v>210001224</v>
      </c>
      <c r="B3184" t="s">
        <v>2125</v>
      </c>
      <c r="C3184" t="s">
        <v>8080</v>
      </c>
      <c r="D3184" t="s">
        <v>2775</v>
      </c>
      <c r="F3184" t="s">
        <v>8099</v>
      </c>
      <c r="G3184" t="s">
        <v>2775</v>
      </c>
      <c r="H3184" t="s">
        <v>8099</v>
      </c>
      <c r="I3184" t="s">
        <v>733</v>
      </c>
      <c r="J3184">
        <v>116715063.9013855</v>
      </c>
    </row>
    <row r="3185" spans="1:10" x14ac:dyDescent="0.4">
      <c r="A3185">
        <v>210001224</v>
      </c>
      <c r="B3185" t="s">
        <v>2125</v>
      </c>
      <c r="C3185" t="s">
        <v>8080</v>
      </c>
      <c r="D3185" t="s">
        <v>2775</v>
      </c>
      <c r="F3185" t="s">
        <v>8100</v>
      </c>
      <c r="G3185" t="s">
        <v>2775</v>
      </c>
      <c r="H3185" t="s">
        <v>8100</v>
      </c>
      <c r="I3185" t="s">
        <v>733</v>
      </c>
      <c r="J3185">
        <v>275234416.52987051</v>
      </c>
    </row>
    <row r="3186" spans="1:10" x14ac:dyDescent="0.4">
      <c r="A3186">
        <v>210001224</v>
      </c>
      <c r="B3186" t="s">
        <v>2125</v>
      </c>
      <c r="C3186" t="s">
        <v>8080</v>
      </c>
      <c r="D3186" t="s">
        <v>2775</v>
      </c>
      <c r="F3186" t="s">
        <v>8101</v>
      </c>
      <c r="G3186" t="s">
        <v>2775</v>
      </c>
      <c r="H3186" t="s">
        <v>8101</v>
      </c>
      <c r="I3186" t="s">
        <v>733</v>
      </c>
      <c r="J3186">
        <v>419872174.87840551</v>
      </c>
    </row>
    <row r="3187" spans="1:10" x14ac:dyDescent="0.4">
      <c r="A3187">
        <v>210001224</v>
      </c>
      <c r="B3187" t="s">
        <v>2125</v>
      </c>
      <c r="C3187" t="s">
        <v>8080</v>
      </c>
      <c r="D3187" t="s">
        <v>2775</v>
      </c>
      <c r="F3187" t="s">
        <v>8102</v>
      </c>
      <c r="G3187" t="s">
        <v>2775</v>
      </c>
      <c r="H3187" t="s">
        <v>8102</v>
      </c>
      <c r="I3187" t="s">
        <v>733</v>
      </c>
      <c r="J3187">
        <v>323486352.49635643</v>
      </c>
    </row>
    <row r="3188" spans="1:10" x14ac:dyDescent="0.4">
      <c r="A3188">
        <v>210001224</v>
      </c>
      <c r="B3188" t="s">
        <v>2125</v>
      </c>
      <c r="C3188" t="s">
        <v>8080</v>
      </c>
      <c r="D3188" t="s">
        <v>2775</v>
      </c>
      <c r="F3188" t="s">
        <v>8103</v>
      </c>
      <c r="G3188" t="s">
        <v>2775</v>
      </c>
      <c r="H3188" t="s">
        <v>8103</v>
      </c>
      <c r="I3188" t="s">
        <v>733</v>
      </c>
      <c r="J3188">
        <v>342014387.39274818</v>
      </c>
    </row>
    <row r="3189" spans="1:10" x14ac:dyDescent="0.4">
      <c r="A3189">
        <v>210001224</v>
      </c>
      <c r="B3189" t="s">
        <v>2125</v>
      </c>
      <c r="C3189" t="s">
        <v>8080</v>
      </c>
      <c r="D3189" t="s">
        <v>2775</v>
      </c>
      <c r="F3189" t="s">
        <v>8104</v>
      </c>
      <c r="G3189" t="s">
        <v>2775</v>
      </c>
      <c r="H3189" t="s">
        <v>8104</v>
      </c>
      <c r="I3189" t="s">
        <v>733</v>
      </c>
      <c r="J3189">
        <v>447494607.08524019</v>
      </c>
    </row>
    <row r="3190" spans="1:10" x14ac:dyDescent="0.4">
      <c r="A3190">
        <v>210001224</v>
      </c>
      <c r="B3190" t="s">
        <v>2125</v>
      </c>
      <c r="C3190" t="s">
        <v>8080</v>
      </c>
      <c r="D3190" t="s">
        <v>2775</v>
      </c>
      <c r="F3190" t="s">
        <v>8105</v>
      </c>
      <c r="G3190" t="s">
        <v>2775</v>
      </c>
      <c r="H3190" t="s">
        <v>8105</v>
      </c>
      <c r="I3190" t="s">
        <v>733</v>
      </c>
      <c r="J3190">
        <v>149632471.420064</v>
      </c>
    </row>
    <row r="3191" spans="1:10" x14ac:dyDescent="0.4">
      <c r="A3191">
        <v>210001224</v>
      </c>
      <c r="B3191" t="s">
        <v>2125</v>
      </c>
      <c r="C3191" t="s">
        <v>8080</v>
      </c>
      <c r="D3191" t="s">
        <v>2775</v>
      </c>
      <c r="F3191" t="s">
        <v>8046</v>
      </c>
      <c r="G3191" t="s">
        <v>2775</v>
      </c>
      <c r="H3191" t="s">
        <v>8046</v>
      </c>
      <c r="I3191" t="s">
        <v>733</v>
      </c>
      <c r="J3191">
        <v>831773518.57465351</v>
      </c>
    </row>
    <row r="3192" spans="1:10" x14ac:dyDescent="0.4">
      <c r="A3192">
        <v>210001224</v>
      </c>
      <c r="B3192" t="s">
        <v>2125</v>
      </c>
      <c r="C3192" t="s">
        <v>8080</v>
      </c>
      <c r="D3192" t="s">
        <v>2775</v>
      </c>
      <c r="F3192" t="s">
        <v>8106</v>
      </c>
      <c r="G3192" t="s">
        <v>2775</v>
      </c>
      <c r="H3192" t="s">
        <v>8106</v>
      </c>
      <c r="I3192" t="s">
        <v>733</v>
      </c>
      <c r="J3192">
        <v>31423298.498822071</v>
      </c>
    </row>
    <row r="3193" spans="1:10" x14ac:dyDescent="0.4">
      <c r="A3193">
        <v>210001224</v>
      </c>
      <c r="B3193" t="s">
        <v>2125</v>
      </c>
      <c r="C3193" t="s">
        <v>8080</v>
      </c>
      <c r="D3193" t="s">
        <v>2775</v>
      </c>
      <c r="F3193" t="s">
        <v>8107</v>
      </c>
      <c r="G3193" t="s">
        <v>2775</v>
      </c>
      <c r="H3193" t="s">
        <v>8107</v>
      </c>
      <c r="I3193" t="s">
        <v>733</v>
      </c>
      <c r="J3193">
        <v>1382833917.0794001</v>
      </c>
    </row>
    <row r="3194" spans="1:10" x14ac:dyDescent="0.4">
      <c r="A3194">
        <v>210001224</v>
      </c>
      <c r="B3194" t="s">
        <v>2125</v>
      </c>
      <c r="C3194" t="s">
        <v>8080</v>
      </c>
      <c r="D3194" t="s">
        <v>2775</v>
      </c>
      <c r="F3194" t="s">
        <v>8108</v>
      </c>
      <c r="G3194" t="s">
        <v>2775</v>
      </c>
      <c r="H3194" t="s">
        <v>8108</v>
      </c>
      <c r="I3194" t="s">
        <v>733</v>
      </c>
      <c r="J3194">
        <v>303873216.30008698</v>
      </c>
    </row>
    <row r="3195" spans="1:10" x14ac:dyDescent="0.4">
      <c r="A3195">
        <v>210001224</v>
      </c>
      <c r="B3195" t="s">
        <v>2125</v>
      </c>
      <c r="C3195" t="s">
        <v>8080</v>
      </c>
      <c r="D3195" t="s">
        <v>2775</v>
      </c>
      <c r="F3195" t="s">
        <v>8109</v>
      </c>
      <c r="G3195" t="s">
        <v>2775</v>
      </c>
      <c r="H3195" t="s">
        <v>8109</v>
      </c>
      <c r="I3195" t="s">
        <v>733</v>
      </c>
      <c r="J3195">
        <v>49379460.262040123</v>
      </c>
    </row>
    <row r="3196" spans="1:10" x14ac:dyDescent="0.4">
      <c r="A3196">
        <v>210001224</v>
      </c>
      <c r="B3196" t="s">
        <v>2125</v>
      </c>
      <c r="C3196" t="s">
        <v>8080</v>
      </c>
      <c r="D3196" t="s">
        <v>2775</v>
      </c>
      <c r="F3196" t="s">
        <v>8110</v>
      </c>
      <c r="G3196" t="s">
        <v>2775</v>
      </c>
      <c r="H3196" t="s">
        <v>8110</v>
      </c>
      <c r="I3196" t="s">
        <v>733</v>
      </c>
      <c r="J3196">
        <v>620924149.58799028</v>
      </c>
    </row>
    <row r="3197" spans="1:10" x14ac:dyDescent="0.4">
      <c r="A3197">
        <v>210001224</v>
      </c>
      <c r="B3197" t="s">
        <v>2125</v>
      </c>
      <c r="C3197" t="s">
        <v>8080</v>
      </c>
      <c r="D3197" t="s">
        <v>2775</v>
      </c>
      <c r="F3197" t="s">
        <v>8111</v>
      </c>
      <c r="G3197" t="s">
        <v>2775</v>
      </c>
      <c r="H3197" t="s">
        <v>8111</v>
      </c>
      <c r="I3197" t="s">
        <v>733</v>
      </c>
      <c r="J3197">
        <v>89780856.679417565</v>
      </c>
    </row>
    <row r="3198" spans="1:10" x14ac:dyDescent="0.4">
      <c r="A3198">
        <v>210001224</v>
      </c>
      <c r="B3198" t="s">
        <v>2125</v>
      </c>
      <c r="C3198" t="s">
        <v>8080</v>
      </c>
      <c r="D3198" t="s">
        <v>2775</v>
      </c>
      <c r="F3198" t="s">
        <v>8112</v>
      </c>
      <c r="G3198" t="s">
        <v>2775</v>
      </c>
      <c r="H3198" t="s">
        <v>8112</v>
      </c>
      <c r="I3198" t="s">
        <v>733</v>
      </c>
      <c r="J3198">
        <v>54317397.235180549</v>
      </c>
    </row>
    <row r="3199" spans="1:10" x14ac:dyDescent="0.4">
      <c r="A3199">
        <v>210001224</v>
      </c>
      <c r="B3199" t="s">
        <v>2125</v>
      </c>
      <c r="C3199" t="s">
        <v>8080</v>
      </c>
      <c r="D3199" t="s">
        <v>2775</v>
      </c>
      <c r="F3199" t="s">
        <v>8113</v>
      </c>
      <c r="G3199" t="s">
        <v>2775</v>
      </c>
      <c r="H3199" t="s">
        <v>8113</v>
      </c>
      <c r="I3199" t="s">
        <v>733</v>
      </c>
      <c r="J3199">
        <v>89965924.781004548</v>
      </c>
    </row>
    <row r="3200" spans="1:10" x14ac:dyDescent="0.4">
      <c r="A3200">
        <v>210001224</v>
      </c>
      <c r="B3200" t="s">
        <v>2125</v>
      </c>
      <c r="C3200" t="s">
        <v>8080</v>
      </c>
      <c r="D3200" t="s">
        <v>2775</v>
      </c>
      <c r="F3200" t="s">
        <v>8114</v>
      </c>
      <c r="G3200" t="s">
        <v>2775</v>
      </c>
      <c r="H3200" t="s">
        <v>8114</v>
      </c>
      <c r="I3200" t="s">
        <v>733</v>
      </c>
      <c r="J3200">
        <v>395035729.16026068</v>
      </c>
    </row>
    <row r="3201" spans="1:10" x14ac:dyDescent="0.4">
      <c r="A3201">
        <v>210001224</v>
      </c>
      <c r="B3201" t="s">
        <v>2125</v>
      </c>
      <c r="C3201" t="s">
        <v>8080</v>
      </c>
      <c r="D3201" t="s">
        <v>2775</v>
      </c>
      <c r="F3201" t="s">
        <v>8115</v>
      </c>
      <c r="G3201" t="s">
        <v>2775</v>
      </c>
      <c r="H3201" t="s">
        <v>8115</v>
      </c>
      <c r="I3201" t="s">
        <v>733</v>
      </c>
      <c r="J3201">
        <v>298752367.17348111</v>
      </c>
    </row>
    <row r="3202" spans="1:10" x14ac:dyDescent="0.4">
      <c r="A3202">
        <v>210001224</v>
      </c>
      <c r="B3202" t="s">
        <v>2125</v>
      </c>
      <c r="C3202" t="s">
        <v>8080</v>
      </c>
      <c r="D3202" t="s">
        <v>2775</v>
      </c>
      <c r="F3202" t="s">
        <v>8116</v>
      </c>
      <c r="G3202" t="s">
        <v>2775</v>
      </c>
      <c r="H3202" t="s">
        <v>8116</v>
      </c>
      <c r="I3202" t="s">
        <v>733</v>
      </c>
      <c r="J3202">
        <v>544973356.07145119</v>
      </c>
    </row>
    <row r="3203" spans="1:10" x14ac:dyDescent="0.4">
      <c r="A3203">
        <v>210001224</v>
      </c>
      <c r="B3203" t="s">
        <v>2125</v>
      </c>
      <c r="C3203" t="s">
        <v>8080</v>
      </c>
      <c r="D3203" t="s">
        <v>2775</v>
      </c>
      <c r="F3203" t="s">
        <v>8117</v>
      </c>
      <c r="G3203" t="s">
        <v>2775</v>
      </c>
      <c r="H3203" t="s">
        <v>8117</v>
      </c>
      <c r="I3203" t="s">
        <v>733</v>
      </c>
      <c r="J3203">
        <v>1401291040.8076351</v>
      </c>
    </row>
    <row r="3204" spans="1:10" x14ac:dyDescent="0.4">
      <c r="A3204">
        <v>210001224</v>
      </c>
      <c r="B3204" t="s">
        <v>2125</v>
      </c>
      <c r="C3204" t="s">
        <v>8080</v>
      </c>
      <c r="D3204" t="s">
        <v>2775</v>
      </c>
      <c r="F3204" t="s">
        <v>8118</v>
      </c>
      <c r="G3204" t="s">
        <v>2775</v>
      </c>
      <c r="H3204" t="s">
        <v>8118</v>
      </c>
      <c r="I3204" t="s">
        <v>733</v>
      </c>
      <c r="J3204">
        <v>129733310.4747728</v>
      </c>
    </row>
    <row r="3205" spans="1:10" x14ac:dyDescent="0.4">
      <c r="A3205">
        <v>210001224</v>
      </c>
      <c r="B3205" t="s">
        <v>2125</v>
      </c>
      <c r="C3205" t="s">
        <v>8080</v>
      </c>
      <c r="D3205" t="s">
        <v>2775</v>
      </c>
      <c r="F3205" t="s">
        <v>8052</v>
      </c>
      <c r="G3205" t="s">
        <v>2775</v>
      </c>
      <c r="H3205" t="s">
        <v>8052</v>
      </c>
      <c r="I3205" t="s">
        <v>733</v>
      </c>
      <c r="J3205">
        <v>3030280698.8776822</v>
      </c>
    </row>
    <row r="3206" spans="1:10" x14ac:dyDescent="0.4">
      <c r="A3206">
        <v>210001224</v>
      </c>
      <c r="B3206" t="s">
        <v>2125</v>
      </c>
      <c r="C3206" t="s">
        <v>8080</v>
      </c>
      <c r="D3206" t="s">
        <v>2775</v>
      </c>
      <c r="F3206" t="s">
        <v>8119</v>
      </c>
      <c r="G3206" t="s">
        <v>2775</v>
      </c>
      <c r="H3206" t="s">
        <v>8119</v>
      </c>
      <c r="I3206" t="s">
        <v>733</v>
      </c>
      <c r="J3206">
        <v>1058942145.013839</v>
      </c>
    </row>
    <row r="3207" spans="1:10" x14ac:dyDescent="0.4">
      <c r="A3207">
        <v>210001224</v>
      </c>
      <c r="B3207" t="s">
        <v>2125</v>
      </c>
      <c r="C3207" t="s">
        <v>8080</v>
      </c>
      <c r="D3207" t="s">
        <v>2775</v>
      </c>
      <c r="F3207" t="s">
        <v>8120</v>
      </c>
      <c r="G3207" t="s">
        <v>2775</v>
      </c>
      <c r="H3207" t="s">
        <v>8120</v>
      </c>
      <c r="I3207" t="s">
        <v>733</v>
      </c>
      <c r="J3207">
        <v>169690311.38614661</v>
      </c>
    </row>
    <row r="3208" spans="1:10" x14ac:dyDescent="0.4">
      <c r="A3208">
        <v>210001224</v>
      </c>
      <c r="B3208" t="s">
        <v>2125</v>
      </c>
      <c r="C3208" t="s">
        <v>8080</v>
      </c>
      <c r="D3208" t="s">
        <v>2775</v>
      </c>
      <c r="F3208" t="s">
        <v>8121</v>
      </c>
      <c r="G3208" t="s">
        <v>2775</v>
      </c>
      <c r="H3208" t="s">
        <v>8121</v>
      </c>
      <c r="I3208" t="s">
        <v>733</v>
      </c>
      <c r="J3208">
        <v>438739583.34817082</v>
      </c>
    </row>
    <row r="3209" spans="1:10" x14ac:dyDescent="0.4">
      <c r="A3209">
        <v>210001224</v>
      </c>
      <c r="B3209" t="s">
        <v>2125</v>
      </c>
      <c r="C3209" t="s">
        <v>8080</v>
      </c>
      <c r="D3209" t="s">
        <v>2775</v>
      </c>
      <c r="F3209" t="s">
        <v>8122</v>
      </c>
      <c r="G3209" t="s">
        <v>2775</v>
      </c>
      <c r="H3209" t="s">
        <v>8122</v>
      </c>
      <c r="I3209" t="s">
        <v>733</v>
      </c>
      <c r="J3209">
        <v>301918917.07605928</v>
      </c>
    </row>
    <row r="3210" spans="1:10" x14ac:dyDescent="0.4">
      <c r="A3210">
        <v>210001224</v>
      </c>
      <c r="B3210" t="s">
        <v>2125</v>
      </c>
      <c r="C3210" t="s">
        <v>8080</v>
      </c>
      <c r="D3210" t="s">
        <v>2775</v>
      </c>
      <c r="F3210" t="s">
        <v>8123</v>
      </c>
      <c r="G3210" t="s">
        <v>2775</v>
      </c>
      <c r="H3210" t="s">
        <v>8123</v>
      </c>
      <c r="I3210" t="s">
        <v>733</v>
      </c>
      <c r="J3210">
        <v>192522078.98036811</v>
      </c>
    </row>
    <row r="3211" spans="1:10" x14ac:dyDescent="0.4">
      <c r="A3211">
        <v>210001224</v>
      </c>
      <c r="B3211" t="s">
        <v>2125</v>
      </c>
      <c r="C3211" t="s">
        <v>8080</v>
      </c>
      <c r="D3211" t="s">
        <v>2775</v>
      </c>
      <c r="F3211" t="s">
        <v>8124</v>
      </c>
      <c r="G3211" t="s">
        <v>2775</v>
      </c>
      <c r="H3211" t="s">
        <v>8124</v>
      </c>
      <c r="I3211" t="s">
        <v>733</v>
      </c>
      <c r="J3211">
        <v>8978085.7278958205</v>
      </c>
    </row>
    <row r="3212" spans="1:10" x14ac:dyDescent="0.4">
      <c r="A3212">
        <v>210001224</v>
      </c>
      <c r="B3212" t="s">
        <v>2125</v>
      </c>
      <c r="C3212" t="s">
        <v>8080</v>
      </c>
      <c r="D3212" t="s">
        <v>2775</v>
      </c>
      <c r="F3212" t="s">
        <v>8125</v>
      </c>
      <c r="G3212" t="s">
        <v>2775</v>
      </c>
      <c r="H3212" t="s">
        <v>8125</v>
      </c>
      <c r="I3212" t="s">
        <v>733</v>
      </c>
      <c r="J3212">
        <v>361059036.06180662</v>
      </c>
    </row>
    <row r="3213" spans="1:10" x14ac:dyDescent="0.4">
      <c r="A3213">
        <v>210001224</v>
      </c>
      <c r="B3213" t="s">
        <v>2125</v>
      </c>
      <c r="C3213" t="s">
        <v>8080</v>
      </c>
      <c r="D3213" t="s">
        <v>2775</v>
      </c>
      <c r="F3213" t="s">
        <v>8126</v>
      </c>
      <c r="G3213" t="s">
        <v>2775</v>
      </c>
      <c r="H3213" t="s">
        <v>8126</v>
      </c>
      <c r="I3213" t="s">
        <v>733</v>
      </c>
      <c r="J3213">
        <v>0</v>
      </c>
    </row>
    <row r="3214" spans="1:10" x14ac:dyDescent="0.4">
      <c r="A3214">
        <v>210001224</v>
      </c>
      <c r="B3214" t="s">
        <v>2125</v>
      </c>
      <c r="C3214" t="s">
        <v>8080</v>
      </c>
      <c r="D3214" t="s">
        <v>2775</v>
      </c>
      <c r="F3214" t="s">
        <v>8127</v>
      </c>
      <c r="G3214" t="s">
        <v>2775</v>
      </c>
      <c r="H3214" t="s">
        <v>8127</v>
      </c>
      <c r="I3214" t="s">
        <v>733</v>
      </c>
      <c r="J3214">
        <v>58357546.289706253</v>
      </c>
    </row>
    <row r="3215" spans="1:10" x14ac:dyDescent="0.4">
      <c r="A3215">
        <v>210001224</v>
      </c>
      <c r="B3215" t="s">
        <v>2125</v>
      </c>
      <c r="C3215" t="s">
        <v>8080</v>
      </c>
      <c r="D3215" t="s">
        <v>2775</v>
      </c>
      <c r="F3215" t="s">
        <v>8128</v>
      </c>
      <c r="G3215" t="s">
        <v>2775</v>
      </c>
      <c r="H3215" t="s">
        <v>8128</v>
      </c>
      <c r="I3215" t="s">
        <v>733</v>
      </c>
      <c r="J3215">
        <v>448904.3513450264</v>
      </c>
    </row>
    <row r="3216" spans="1:10" x14ac:dyDescent="0.4">
      <c r="A3216">
        <v>210001224</v>
      </c>
      <c r="B3216" t="s">
        <v>2125</v>
      </c>
      <c r="C3216" t="s">
        <v>8080</v>
      </c>
      <c r="D3216" t="s">
        <v>2775</v>
      </c>
      <c r="F3216" t="s">
        <v>8129</v>
      </c>
      <c r="G3216" t="s">
        <v>2775</v>
      </c>
      <c r="H3216" t="s">
        <v>8129</v>
      </c>
      <c r="I3216" t="s">
        <v>733</v>
      </c>
      <c r="J3216">
        <v>673356439.28476012</v>
      </c>
    </row>
    <row r="3217" spans="1:10" x14ac:dyDescent="0.4">
      <c r="A3217">
        <v>210001224</v>
      </c>
      <c r="B3217" t="s">
        <v>2125</v>
      </c>
      <c r="C3217" t="s">
        <v>8080</v>
      </c>
      <c r="D3217" t="s">
        <v>2775</v>
      </c>
      <c r="F3217" t="s">
        <v>8130</v>
      </c>
      <c r="G3217" t="s">
        <v>2775</v>
      </c>
      <c r="H3217" t="s">
        <v>8130</v>
      </c>
      <c r="I3217" t="s">
        <v>733</v>
      </c>
      <c r="J3217">
        <v>98797238.065338805</v>
      </c>
    </row>
    <row r="3218" spans="1:10" x14ac:dyDescent="0.4">
      <c r="A3218">
        <v>210001224</v>
      </c>
      <c r="B3218" t="s">
        <v>2125</v>
      </c>
      <c r="C3218" t="s">
        <v>8080</v>
      </c>
      <c r="D3218" t="s">
        <v>2775</v>
      </c>
      <c r="F3218" t="s">
        <v>8131</v>
      </c>
      <c r="G3218" t="s">
        <v>2775</v>
      </c>
      <c r="H3218" t="s">
        <v>8131</v>
      </c>
      <c r="I3218" t="s">
        <v>733</v>
      </c>
      <c r="J3218">
        <v>129069209.9058785</v>
      </c>
    </row>
    <row r="3219" spans="1:10" x14ac:dyDescent="0.4">
      <c r="A3219">
        <v>210001224</v>
      </c>
      <c r="B3219" t="s">
        <v>2125</v>
      </c>
      <c r="C3219" t="s">
        <v>8080</v>
      </c>
      <c r="D3219" t="s">
        <v>2775</v>
      </c>
      <c r="F3219" t="s">
        <v>8132</v>
      </c>
      <c r="G3219" t="s">
        <v>2775</v>
      </c>
      <c r="H3219" t="s">
        <v>8132</v>
      </c>
      <c r="I3219" t="s">
        <v>733</v>
      </c>
      <c r="J3219">
        <v>468204504.14787573</v>
      </c>
    </row>
    <row r="3220" spans="1:10" x14ac:dyDescent="0.4">
      <c r="A3220">
        <v>210001224</v>
      </c>
      <c r="B3220" t="s">
        <v>2125</v>
      </c>
      <c r="C3220" t="s">
        <v>8080</v>
      </c>
      <c r="D3220" t="s">
        <v>2775</v>
      </c>
      <c r="F3220" t="s">
        <v>8133</v>
      </c>
      <c r="G3220" t="s">
        <v>2775</v>
      </c>
      <c r="H3220" t="s">
        <v>8133</v>
      </c>
      <c r="I3220" t="s">
        <v>733</v>
      </c>
      <c r="J3220">
        <v>159935772.5733889</v>
      </c>
    </row>
    <row r="3221" spans="1:10" x14ac:dyDescent="0.4">
      <c r="A3221">
        <v>210001224</v>
      </c>
      <c r="B3221" t="s">
        <v>2125</v>
      </c>
      <c r="C3221" t="s">
        <v>8080</v>
      </c>
      <c r="D3221" t="s">
        <v>2775</v>
      </c>
      <c r="F3221" t="s">
        <v>8134</v>
      </c>
      <c r="G3221" t="s">
        <v>2775</v>
      </c>
      <c r="H3221" t="s">
        <v>8134</v>
      </c>
      <c r="I3221" t="s">
        <v>733</v>
      </c>
      <c r="J3221">
        <v>618629348.75488532</v>
      </c>
    </row>
    <row r="3222" spans="1:10" x14ac:dyDescent="0.4">
      <c r="A3222">
        <v>210001224</v>
      </c>
      <c r="B3222" t="s">
        <v>2125</v>
      </c>
      <c r="C3222" t="s">
        <v>8080</v>
      </c>
      <c r="D3222" t="s">
        <v>2775</v>
      </c>
      <c r="F3222" t="s">
        <v>8135</v>
      </c>
      <c r="G3222" t="s">
        <v>2775</v>
      </c>
      <c r="H3222" t="s">
        <v>8135</v>
      </c>
      <c r="I3222" t="s">
        <v>733</v>
      </c>
      <c r="J3222">
        <v>354420044.82939512</v>
      </c>
    </row>
    <row r="3223" spans="1:10" x14ac:dyDescent="0.4">
      <c r="A3223">
        <v>210001224</v>
      </c>
      <c r="B3223" t="s">
        <v>2125</v>
      </c>
      <c r="C3223" t="s">
        <v>8080</v>
      </c>
      <c r="D3223" t="s">
        <v>2775</v>
      </c>
      <c r="F3223" t="s">
        <v>8136</v>
      </c>
      <c r="G3223" t="s">
        <v>2775</v>
      </c>
      <c r="H3223" t="s">
        <v>8136</v>
      </c>
      <c r="I3223" t="s">
        <v>733</v>
      </c>
      <c r="J3223">
        <v>137246410.8683649</v>
      </c>
    </row>
    <row r="3224" spans="1:10" x14ac:dyDescent="0.4">
      <c r="A3224">
        <v>210001224</v>
      </c>
      <c r="B3224" t="s">
        <v>2125</v>
      </c>
      <c r="C3224" t="s">
        <v>8080</v>
      </c>
      <c r="D3224" t="s">
        <v>2775</v>
      </c>
      <c r="F3224" t="s">
        <v>8137</v>
      </c>
      <c r="G3224" t="s">
        <v>2775</v>
      </c>
      <c r="H3224" t="s">
        <v>8137</v>
      </c>
      <c r="I3224" t="s">
        <v>733</v>
      </c>
      <c r="J3224">
        <v>199492249.86430201</v>
      </c>
    </row>
    <row r="3225" spans="1:10" x14ac:dyDescent="0.4">
      <c r="A3225">
        <v>210001224</v>
      </c>
      <c r="B3225" t="s">
        <v>2125</v>
      </c>
      <c r="C3225" t="s">
        <v>8080</v>
      </c>
      <c r="D3225" t="s">
        <v>2775</v>
      </c>
      <c r="F3225" t="s">
        <v>8059</v>
      </c>
      <c r="G3225" t="s">
        <v>2775</v>
      </c>
      <c r="H3225" t="s">
        <v>8059</v>
      </c>
      <c r="I3225" t="s">
        <v>733</v>
      </c>
      <c r="J3225">
        <v>3826546552.0784988</v>
      </c>
    </row>
    <row r="3226" spans="1:10" x14ac:dyDescent="0.4">
      <c r="A3226">
        <v>210001224</v>
      </c>
      <c r="B3226" t="s">
        <v>2125</v>
      </c>
      <c r="C3226" t="s">
        <v>8080</v>
      </c>
      <c r="D3226" t="s">
        <v>2775</v>
      </c>
      <c r="F3226" t="s">
        <v>8138</v>
      </c>
      <c r="G3226" t="s">
        <v>2775</v>
      </c>
      <c r="H3226" t="s">
        <v>8138</v>
      </c>
      <c r="I3226" t="s">
        <v>733</v>
      </c>
      <c r="J3226">
        <v>956572865.43191743</v>
      </c>
    </row>
    <row r="3227" spans="1:10" x14ac:dyDescent="0.4">
      <c r="A3227">
        <v>210001224</v>
      </c>
      <c r="B3227" t="s">
        <v>2125</v>
      </c>
      <c r="C3227" t="s">
        <v>8080</v>
      </c>
      <c r="D3227" t="s">
        <v>2775</v>
      </c>
      <c r="F3227" t="s">
        <v>8139</v>
      </c>
      <c r="G3227" t="s">
        <v>2775</v>
      </c>
      <c r="H3227" t="s">
        <v>8139</v>
      </c>
      <c r="I3227" t="s">
        <v>733</v>
      </c>
      <c r="J3227">
        <v>391896818.78039479</v>
      </c>
    </row>
    <row r="3228" spans="1:10" x14ac:dyDescent="0.4">
      <c r="A3228">
        <v>210001224</v>
      </c>
      <c r="B3228" t="s">
        <v>2125</v>
      </c>
      <c r="C3228" t="s">
        <v>8080</v>
      </c>
      <c r="D3228" t="s">
        <v>2775</v>
      </c>
      <c r="F3228" t="s">
        <v>8140</v>
      </c>
      <c r="G3228" t="s">
        <v>2775</v>
      </c>
      <c r="H3228" t="s">
        <v>8140</v>
      </c>
      <c r="I3228" t="s">
        <v>733</v>
      </c>
      <c r="J3228">
        <v>62846600.694811366</v>
      </c>
    </row>
    <row r="3229" spans="1:10" x14ac:dyDescent="0.4">
      <c r="A3229">
        <v>210001224</v>
      </c>
      <c r="B3229" t="s">
        <v>2125</v>
      </c>
      <c r="C3229" t="s">
        <v>8080</v>
      </c>
      <c r="D3229" t="s">
        <v>2775</v>
      </c>
      <c r="F3229" t="s">
        <v>8141</v>
      </c>
      <c r="G3229" t="s">
        <v>2775</v>
      </c>
      <c r="H3229" t="s">
        <v>8141</v>
      </c>
      <c r="I3229" t="s">
        <v>733</v>
      </c>
      <c r="J3229">
        <v>29178778.740565721</v>
      </c>
    </row>
    <row r="3230" spans="1:10" x14ac:dyDescent="0.4">
      <c r="A3230">
        <v>210001224</v>
      </c>
      <c r="B3230" t="s">
        <v>2125</v>
      </c>
      <c r="C3230" t="s">
        <v>8080</v>
      </c>
      <c r="D3230" t="s">
        <v>2775</v>
      </c>
      <c r="F3230" t="s">
        <v>8142</v>
      </c>
      <c r="G3230" t="s">
        <v>2775</v>
      </c>
      <c r="H3230" t="s">
        <v>8142</v>
      </c>
      <c r="I3230" t="s">
        <v>733</v>
      </c>
      <c r="J3230">
        <v>1009302798.9752049</v>
      </c>
    </row>
    <row r="3231" spans="1:10" x14ac:dyDescent="0.4">
      <c r="A3231">
        <v>210001224</v>
      </c>
      <c r="B3231" t="s">
        <v>2125</v>
      </c>
      <c r="C3231" t="s">
        <v>8080</v>
      </c>
      <c r="D3231" t="s">
        <v>2775</v>
      </c>
      <c r="F3231" t="s">
        <v>8143</v>
      </c>
      <c r="G3231" t="s">
        <v>2775</v>
      </c>
      <c r="H3231" t="s">
        <v>8143</v>
      </c>
      <c r="I3231" t="s">
        <v>733</v>
      </c>
      <c r="J3231">
        <v>353623884.84387898</v>
      </c>
    </row>
    <row r="3232" spans="1:10" x14ac:dyDescent="0.4">
      <c r="A3232">
        <v>210001224</v>
      </c>
      <c r="B3232" t="s">
        <v>2125</v>
      </c>
      <c r="C3232" t="s">
        <v>8080</v>
      </c>
      <c r="D3232" t="s">
        <v>2775</v>
      </c>
      <c r="F3232" t="s">
        <v>8144</v>
      </c>
      <c r="G3232" t="s">
        <v>2775</v>
      </c>
      <c r="H3232" t="s">
        <v>8144</v>
      </c>
      <c r="I3232" t="s">
        <v>733</v>
      </c>
      <c r="J3232">
        <v>65461973.307146721</v>
      </c>
    </row>
    <row r="3233" spans="1:10" x14ac:dyDescent="0.4">
      <c r="A3233">
        <v>210001224</v>
      </c>
      <c r="B3233" t="s">
        <v>2125</v>
      </c>
      <c r="C3233" t="s">
        <v>8080</v>
      </c>
      <c r="D3233" t="s">
        <v>2775</v>
      </c>
      <c r="F3233" t="s">
        <v>8145</v>
      </c>
      <c r="G3233" t="s">
        <v>2775</v>
      </c>
      <c r="H3233" t="s">
        <v>8145</v>
      </c>
      <c r="I3233" t="s">
        <v>733</v>
      </c>
      <c r="J3233">
        <v>590765278.09043622</v>
      </c>
    </row>
    <row r="3234" spans="1:10" x14ac:dyDescent="0.4">
      <c r="A3234">
        <v>210001224</v>
      </c>
      <c r="B3234" t="s">
        <v>2125</v>
      </c>
      <c r="C3234" t="s">
        <v>8080</v>
      </c>
      <c r="D3234" t="s">
        <v>2775</v>
      </c>
      <c r="F3234" t="s">
        <v>8146</v>
      </c>
      <c r="G3234" t="s">
        <v>2775</v>
      </c>
      <c r="H3234" t="s">
        <v>8146</v>
      </c>
      <c r="I3234" t="s">
        <v>733</v>
      </c>
      <c r="J3234">
        <v>81956012.842360854</v>
      </c>
    </row>
    <row r="3235" spans="1:10" x14ac:dyDescent="0.4">
      <c r="A3235">
        <v>210001224</v>
      </c>
      <c r="B3235" t="s">
        <v>2125</v>
      </c>
      <c r="C3235" t="s">
        <v>8080</v>
      </c>
      <c r="D3235" t="s">
        <v>2775</v>
      </c>
      <c r="F3235" t="s">
        <v>8147</v>
      </c>
      <c r="G3235" t="s">
        <v>2775</v>
      </c>
      <c r="H3235" t="s">
        <v>8147</v>
      </c>
      <c r="I3235" t="s">
        <v>733</v>
      </c>
      <c r="J3235">
        <v>107737036.728625</v>
      </c>
    </row>
    <row r="3236" spans="1:10" x14ac:dyDescent="0.4">
      <c r="A3236">
        <v>210001224</v>
      </c>
      <c r="B3236" t="s">
        <v>2125</v>
      </c>
      <c r="C3236" t="s">
        <v>8080</v>
      </c>
      <c r="D3236" t="s">
        <v>2775</v>
      </c>
      <c r="F3236" t="s">
        <v>8148</v>
      </c>
      <c r="G3236" t="s">
        <v>2775</v>
      </c>
      <c r="H3236" t="s">
        <v>8148</v>
      </c>
      <c r="I3236" t="s">
        <v>733</v>
      </c>
      <c r="J3236">
        <v>202006915.43795341</v>
      </c>
    </row>
    <row r="3237" spans="1:10" x14ac:dyDescent="0.4">
      <c r="A3237">
        <v>210001224</v>
      </c>
      <c r="B3237" t="s">
        <v>2125</v>
      </c>
      <c r="C3237" t="s">
        <v>8080</v>
      </c>
      <c r="D3237" t="s">
        <v>2775</v>
      </c>
      <c r="F3237" t="s">
        <v>8149</v>
      </c>
      <c r="G3237" t="s">
        <v>2775</v>
      </c>
      <c r="H3237" t="s">
        <v>8149</v>
      </c>
      <c r="I3237" t="s">
        <v>733</v>
      </c>
      <c r="J3237">
        <v>53868505.474188842</v>
      </c>
    </row>
    <row r="3238" spans="1:10" x14ac:dyDescent="0.4">
      <c r="A3238">
        <v>210001224</v>
      </c>
      <c r="B3238" t="s">
        <v>2125</v>
      </c>
      <c r="C3238" t="s">
        <v>8080</v>
      </c>
      <c r="D3238" t="s">
        <v>2775</v>
      </c>
      <c r="F3238" t="s">
        <v>8150</v>
      </c>
      <c r="G3238" t="s">
        <v>2775</v>
      </c>
      <c r="H3238" t="s">
        <v>8150</v>
      </c>
      <c r="I3238" t="s">
        <v>733</v>
      </c>
      <c r="J3238">
        <v>173388394.8299267</v>
      </c>
    </row>
    <row r="3239" spans="1:10" x14ac:dyDescent="0.4">
      <c r="A3239">
        <v>210001224</v>
      </c>
      <c r="B3239" t="s">
        <v>2125</v>
      </c>
      <c r="C3239" t="s">
        <v>8080</v>
      </c>
      <c r="D3239" t="s">
        <v>2775</v>
      </c>
      <c r="F3239" t="s">
        <v>8151</v>
      </c>
      <c r="G3239" t="s">
        <v>2775</v>
      </c>
      <c r="H3239" t="s">
        <v>8151</v>
      </c>
      <c r="I3239" t="s">
        <v>733</v>
      </c>
      <c r="J3239">
        <v>153171181.47507459</v>
      </c>
    </row>
    <row r="3240" spans="1:10" x14ac:dyDescent="0.4">
      <c r="A3240">
        <v>210001224</v>
      </c>
      <c r="B3240" t="s">
        <v>2125</v>
      </c>
      <c r="C3240" t="s">
        <v>8080</v>
      </c>
      <c r="D3240" t="s">
        <v>2775</v>
      </c>
      <c r="F3240" t="s">
        <v>8152</v>
      </c>
      <c r="G3240" t="s">
        <v>2775</v>
      </c>
      <c r="H3240" t="s">
        <v>8152</v>
      </c>
      <c r="I3240" t="s">
        <v>733</v>
      </c>
      <c r="J3240">
        <v>765668092.97798634</v>
      </c>
    </row>
    <row r="3241" spans="1:10" x14ac:dyDescent="0.4">
      <c r="A3241">
        <v>210001224</v>
      </c>
      <c r="B3241" t="s">
        <v>2125</v>
      </c>
      <c r="C3241" t="s">
        <v>8080</v>
      </c>
      <c r="D3241" t="s">
        <v>2775</v>
      </c>
      <c r="F3241" t="s">
        <v>8153</v>
      </c>
      <c r="G3241" t="s">
        <v>2775</v>
      </c>
      <c r="H3241" t="s">
        <v>8153</v>
      </c>
      <c r="I3241" t="s">
        <v>733</v>
      </c>
      <c r="J3241">
        <v>27193084.77106189</v>
      </c>
    </row>
    <row r="3242" spans="1:10" x14ac:dyDescent="0.4">
      <c r="A3242">
        <v>210001224</v>
      </c>
      <c r="B3242" t="s">
        <v>2125</v>
      </c>
      <c r="C3242" t="s">
        <v>8080</v>
      </c>
      <c r="D3242" t="s">
        <v>2775</v>
      </c>
      <c r="F3242" t="s">
        <v>8154</v>
      </c>
      <c r="G3242" t="s">
        <v>2775</v>
      </c>
      <c r="H3242" t="s">
        <v>8154</v>
      </c>
      <c r="I3242" t="s">
        <v>733</v>
      </c>
      <c r="J3242">
        <v>190784321.8426905</v>
      </c>
    </row>
    <row r="3243" spans="1:10" x14ac:dyDescent="0.4">
      <c r="A3243">
        <v>210001224</v>
      </c>
      <c r="B3243" t="s">
        <v>2125</v>
      </c>
      <c r="C3243" t="s">
        <v>8080</v>
      </c>
      <c r="D3243" t="s">
        <v>2775</v>
      </c>
      <c r="F3243" t="s">
        <v>8155</v>
      </c>
      <c r="G3243" t="s">
        <v>2775</v>
      </c>
      <c r="H3243" t="s">
        <v>8155</v>
      </c>
      <c r="I3243" t="s">
        <v>733</v>
      </c>
      <c r="J3243">
        <v>536388949.00859249</v>
      </c>
    </row>
    <row r="3244" spans="1:10" x14ac:dyDescent="0.4">
      <c r="A3244">
        <v>210001224</v>
      </c>
      <c r="B3244" t="s">
        <v>2125</v>
      </c>
      <c r="C3244" t="s">
        <v>8080</v>
      </c>
      <c r="D3244" t="s">
        <v>2775</v>
      </c>
      <c r="F3244" t="s">
        <v>8156</v>
      </c>
      <c r="G3244" t="s">
        <v>2775</v>
      </c>
      <c r="H3244" t="s">
        <v>8156</v>
      </c>
      <c r="I3244" t="s">
        <v>733</v>
      </c>
      <c r="J3244">
        <v>90424973.359884456</v>
      </c>
    </row>
    <row r="3245" spans="1:10" x14ac:dyDescent="0.4">
      <c r="A3245">
        <v>210001224</v>
      </c>
      <c r="B3245" t="s">
        <v>2125</v>
      </c>
      <c r="C3245" t="s">
        <v>8080</v>
      </c>
      <c r="D3245" t="s">
        <v>2775</v>
      </c>
      <c r="F3245" t="s">
        <v>8157</v>
      </c>
      <c r="G3245" t="s">
        <v>2775</v>
      </c>
      <c r="H3245" t="s">
        <v>8157</v>
      </c>
      <c r="I3245" t="s">
        <v>733</v>
      </c>
      <c r="J3245">
        <v>31423299.997673649</v>
      </c>
    </row>
    <row r="3246" spans="1:10" x14ac:dyDescent="0.4">
      <c r="A3246">
        <v>210001224</v>
      </c>
      <c r="B3246" t="s">
        <v>2125</v>
      </c>
      <c r="C3246" t="s">
        <v>8080</v>
      </c>
      <c r="D3246" t="s">
        <v>2775</v>
      </c>
      <c r="F3246" t="s">
        <v>8158</v>
      </c>
      <c r="G3246" t="s">
        <v>2775</v>
      </c>
      <c r="H3246" t="s">
        <v>8158</v>
      </c>
      <c r="I3246" t="s">
        <v>733</v>
      </c>
      <c r="J3246">
        <v>125693189.0990397</v>
      </c>
    </row>
    <row r="3247" spans="1:10" x14ac:dyDescent="0.4">
      <c r="A3247">
        <v>210001224</v>
      </c>
      <c r="B3247" t="s">
        <v>2125</v>
      </c>
      <c r="C3247" t="s">
        <v>8080</v>
      </c>
      <c r="D3247" t="s">
        <v>2775</v>
      </c>
      <c r="F3247" t="s">
        <v>8159</v>
      </c>
      <c r="G3247" t="s">
        <v>2775</v>
      </c>
      <c r="H3247" t="s">
        <v>8159</v>
      </c>
      <c r="I3247" t="s">
        <v>733</v>
      </c>
      <c r="J3247">
        <v>3453420.6034351401</v>
      </c>
    </row>
    <row r="3248" spans="1:10" x14ac:dyDescent="0.4">
      <c r="A3248">
        <v>210001224</v>
      </c>
      <c r="B3248" t="s">
        <v>2125</v>
      </c>
      <c r="C3248" t="s">
        <v>8080</v>
      </c>
      <c r="D3248" t="s">
        <v>2775</v>
      </c>
      <c r="F3248" t="s">
        <v>8160</v>
      </c>
      <c r="G3248" t="s">
        <v>2775</v>
      </c>
      <c r="H3248" t="s">
        <v>8160</v>
      </c>
      <c r="I3248" t="s">
        <v>733</v>
      </c>
      <c r="J3248">
        <v>145500702.56425059</v>
      </c>
    </row>
    <row r="3249" spans="1:10" x14ac:dyDescent="0.4">
      <c r="A3249">
        <v>210001224</v>
      </c>
      <c r="B3249" t="s">
        <v>2125</v>
      </c>
      <c r="C3249" t="s">
        <v>8080</v>
      </c>
      <c r="D3249" t="s">
        <v>2775</v>
      </c>
      <c r="F3249" t="s">
        <v>8076</v>
      </c>
      <c r="G3249" t="s">
        <v>2775</v>
      </c>
      <c r="H3249" t="s">
        <v>8076</v>
      </c>
      <c r="I3249" t="s">
        <v>733</v>
      </c>
      <c r="J3249">
        <v>1340596552.173476</v>
      </c>
    </row>
    <row r="3250" spans="1:10" x14ac:dyDescent="0.4">
      <c r="A3250">
        <v>210001224</v>
      </c>
      <c r="B3250" t="s">
        <v>2125</v>
      </c>
      <c r="C3250" t="s">
        <v>8080</v>
      </c>
      <c r="D3250" t="s">
        <v>2775</v>
      </c>
      <c r="F3250" t="s">
        <v>8161</v>
      </c>
      <c r="G3250" t="s">
        <v>2775</v>
      </c>
      <c r="H3250" t="s">
        <v>8161</v>
      </c>
      <c r="I3250" t="s">
        <v>733</v>
      </c>
      <c r="J3250">
        <v>134670795.2943514</v>
      </c>
    </row>
    <row r="3251" spans="1:10" x14ac:dyDescent="0.4">
      <c r="A3251">
        <v>210001225</v>
      </c>
      <c r="B3251" t="s">
        <v>2133</v>
      </c>
      <c r="C3251" t="s">
        <v>8162</v>
      </c>
      <c r="D3251" t="s">
        <v>2775</v>
      </c>
      <c r="F3251" t="s">
        <v>8163</v>
      </c>
      <c r="G3251" t="s">
        <v>2775</v>
      </c>
      <c r="H3251" t="s">
        <v>8163</v>
      </c>
      <c r="I3251" t="s">
        <v>733</v>
      </c>
      <c r="J3251">
        <v>125220222.9669344</v>
      </c>
    </row>
    <row r="3252" spans="1:10" x14ac:dyDescent="0.4">
      <c r="A3252">
        <v>210001225</v>
      </c>
      <c r="B3252" t="s">
        <v>2133</v>
      </c>
      <c r="C3252" t="s">
        <v>8162</v>
      </c>
      <c r="D3252" t="s">
        <v>2775</v>
      </c>
      <c r="F3252" t="s">
        <v>8164</v>
      </c>
      <c r="G3252" t="s">
        <v>2775</v>
      </c>
      <c r="H3252" t="s">
        <v>8164</v>
      </c>
      <c r="I3252" t="s">
        <v>733</v>
      </c>
      <c r="J3252">
        <v>414024997.66972262</v>
      </c>
    </row>
    <row r="3253" spans="1:10" x14ac:dyDescent="0.4">
      <c r="A3253">
        <v>210001225</v>
      </c>
      <c r="B3253" t="s">
        <v>2133</v>
      </c>
      <c r="C3253" t="s">
        <v>8162</v>
      </c>
      <c r="D3253" t="s">
        <v>2775</v>
      </c>
      <c r="F3253" t="s">
        <v>8165</v>
      </c>
      <c r="G3253" t="s">
        <v>2775</v>
      </c>
      <c r="H3253" t="s">
        <v>8165</v>
      </c>
      <c r="I3253" t="s">
        <v>733</v>
      </c>
      <c r="J3253">
        <v>139402127.08143181</v>
      </c>
    </row>
    <row r="3254" spans="1:10" x14ac:dyDescent="0.4">
      <c r="A3254">
        <v>210001225</v>
      </c>
      <c r="B3254" t="s">
        <v>2133</v>
      </c>
      <c r="C3254" t="s">
        <v>8162</v>
      </c>
      <c r="D3254" t="s">
        <v>2775</v>
      </c>
      <c r="F3254" t="s">
        <v>8166</v>
      </c>
      <c r="G3254" t="s">
        <v>2775</v>
      </c>
      <c r="H3254" t="s">
        <v>8166</v>
      </c>
      <c r="I3254" t="s">
        <v>733</v>
      </c>
      <c r="J3254">
        <v>697011796.64784193</v>
      </c>
    </row>
    <row r="3255" spans="1:10" x14ac:dyDescent="0.4">
      <c r="A3255">
        <v>210001225</v>
      </c>
      <c r="B3255" t="s">
        <v>2133</v>
      </c>
      <c r="C3255" t="s">
        <v>8162</v>
      </c>
      <c r="D3255" t="s">
        <v>2775</v>
      </c>
      <c r="F3255" t="s">
        <v>8167</v>
      </c>
      <c r="G3255" t="s">
        <v>2775</v>
      </c>
      <c r="H3255" t="s">
        <v>8167</v>
      </c>
      <c r="I3255" t="s">
        <v>733</v>
      </c>
      <c r="J3255">
        <v>232979234.61376011</v>
      </c>
    </row>
    <row r="3256" spans="1:10" x14ac:dyDescent="0.4">
      <c r="A3256">
        <v>210001225</v>
      </c>
      <c r="B3256" t="s">
        <v>2133</v>
      </c>
      <c r="C3256" t="s">
        <v>8162</v>
      </c>
      <c r="D3256" t="s">
        <v>2775</v>
      </c>
      <c r="F3256" t="s">
        <v>8168</v>
      </c>
      <c r="G3256" t="s">
        <v>2775</v>
      </c>
      <c r="H3256" t="s">
        <v>8168</v>
      </c>
      <c r="I3256" t="s">
        <v>733</v>
      </c>
      <c r="J3256">
        <v>2538506.286903461</v>
      </c>
    </row>
    <row r="3257" spans="1:10" x14ac:dyDescent="0.4">
      <c r="A3257">
        <v>210001225</v>
      </c>
      <c r="B3257" t="s">
        <v>2133</v>
      </c>
      <c r="C3257" t="s">
        <v>8162</v>
      </c>
      <c r="D3257" t="s">
        <v>2775</v>
      </c>
      <c r="F3257" t="s">
        <v>8021</v>
      </c>
      <c r="G3257" t="s">
        <v>2775</v>
      </c>
      <c r="H3257" t="s">
        <v>8021</v>
      </c>
      <c r="I3257" t="s">
        <v>733</v>
      </c>
      <c r="J3257">
        <v>134283666.52091151</v>
      </c>
    </row>
    <row r="3258" spans="1:10" x14ac:dyDescent="0.4">
      <c r="A3258">
        <v>210001225</v>
      </c>
      <c r="B3258" t="s">
        <v>2133</v>
      </c>
      <c r="C3258" t="s">
        <v>8162</v>
      </c>
      <c r="D3258" t="s">
        <v>2775</v>
      </c>
      <c r="F3258" t="s">
        <v>8169</v>
      </c>
      <c r="G3258" t="s">
        <v>2775</v>
      </c>
      <c r="H3258" t="s">
        <v>8169</v>
      </c>
      <c r="I3258" t="s">
        <v>733</v>
      </c>
      <c r="J3258">
        <v>383356340.9248113</v>
      </c>
    </row>
    <row r="3259" spans="1:10" x14ac:dyDescent="0.4">
      <c r="A3259">
        <v>210001225</v>
      </c>
      <c r="B3259" t="s">
        <v>2133</v>
      </c>
      <c r="C3259" t="s">
        <v>8162</v>
      </c>
      <c r="D3259" t="s">
        <v>2775</v>
      </c>
      <c r="F3259" t="s">
        <v>8170</v>
      </c>
      <c r="G3259" t="s">
        <v>2775</v>
      </c>
      <c r="H3259" t="s">
        <v>8170</v>
      </c>
      <c r="I3259" t="s">
        <v>733</v>
      </c>
      <c r="J3259">
        <v>824169344.76932752</v>
      </c>
    </row>
    <row r="3260" spans="1:10" x14ac:dyDescent="0.4">
      <c r="A3260">
        <v>210001225</v>
      </c>
      <c r="B3260" t="s">
        <v>2133</v>
      </c>
      <c r="C3260" t="s">
        <v>8162</v>
      </c>
      <c r="D3260" t="s">
        <v>2775</v>
      </c>
      <c r="F3260" t="s">
        <v>8171</v>
      </c>
      <c r="G3260" t="s">
        <v>2775</v>
      </c>
      <c r="H3260" t="s">
        <v>8171</v>
      </c>
      <c r="I3260" t="s">
        <v>733</v>
      </c>
      <c r="J3260">
        <v>57028250.493068181</v>
      </c>
    </row>
    <row r="3261" spans="1:10" x14ac:dyDescent="0.4">
      <c r="A3261">
        <v>210001225</v>
      </c>
      <c r="B3261" t="s">
        <v>2133</v>
      </c>
      <c r="C3261" t="s">
        <v>8162</v>
      </c>
      <c r="D3261" t="s">
        <v>2775</v>
      </c>
      <c r="F3261" t="s">
        <v>8172</v>
      </c>
      <c r="G3261" t="s">
        <v>2775</v>
      </c>
      <c r="H3261" t="s">
        <v>8172</v>
      </c>
      <c r="I3261" t="s">
        <v>733</v>
      </c>
      <c r="J3261">
        <v>1010746106.9007061</v>
      </c>
    </row>
    <row r="3262" spans="1:10" x14ac:dyDescent="0.4">
      <c r="A3262">
        <v>210001225</v>
      </c>
      <c r="B3262" t="s">
        <v>2133</v>
      </c>
      <c r="C3262" t="s">
        <v>8162</v>
      </c>
      <c r="D3262" t="s">
        <v>2775</v>
      </c>
      <c r="F3262" t="s">
        <v>8173</v>
      </c>
      <c r="G3262" t="s">
        <v>2775</v>
      </c>
      <c r="H3262" t="s">
        <v>8173</v>
      </c>
      <c r="I3262" t="s">
        <v>733</v>
      </c>
      <c r="J3262">
        <v>70553483.092394739</v>
      </c>
    </row>
    <row r="3263" spans="1:10" x14ac:dyDescent="0.4">
      <c r="A3263">
        <v>210001225</v>
      </c>
      <c r="B3263" t="s">
        <v>2133</v>
      </c>
      <c r="C3263" t="s">
        <v>8162</v>
      </c>
      <c r="D3263" t="s">
        <v>2775</v>
      </c>
      <c r="F3263" t="s">
        <v>8174</v>
      </c>
      <c r="G3263" t="s">
        <v>2775</v>
      </c>
      <c r="H3263" t="s">
        <v>8174</v>
      </c>
      <c r="I3263" t="s">
        <v>733</v>
      </c>
      <c r="J3263">
        <v>1568276471.3355341</v>
      </c>
    </row>
    <row r="3264" spans="1:10" x14ac:dyDescent="0.4">
      <c r="A3264">
        <v>210001225</v>
      </c>
      <c r="B3264" t="s">
        <v>2133</v>
      </c>
      <c r="C3264" t="s">
        <v>8162</v>
      </c>
      <c r="D3264" t="s">
        <v>2775</v>
      </c>
      <c r="F3264" t="s">
        <v>8175</v>
      </c>
      <c r="G3264" t="s">
        <v>2775</v>
      </c>
      <c r="H3264" t="s">
        <v>8175</v>
      </c>
      <c r="I3264" t="s">
        <v>733</v>
      </c>
      <c r="J3264">
        <v>87126415.538955212</v>
      </c>
    </row>
    <row r="3265" spans="1:10" x14ac:dyDescent="0.4">
      <c r="A3265">
        <v>210001225</v>
      </c>
      <c r="B3265" t="s">
        <v>2133</v>
      </c>
      <c r="C3265" t="s">
        <v>8162</v>
      </c>
      <c r="D3265" t="s">
        <v>2775</v>
      </c>
      <c r="F3265" t="s">
        <v>4754</v>
      </c>
      <c r="G3265" t="s">
        <v>2775</v>
      </c>
      <c r="H3265" t="s">
        <v>4754</v>
      </c>
      <c r="I3265" t="s">
        <v>733</v>
      </c>
      <c r="J3265">
        <v>550568736.63198459</v>
      </c>
    </row>
    <row r="3266" spans="1:10" x14ac:dyDescent="0.4">
      <c r="A3266">
        <v>210001225</v>
      </c>
      <c r="B3266" t="s">
        <v>2133</v>
      </c>
      <c r="C3266" t="s">
        <v>8162</v>
      </c>
      <c r="D3266" t="s">
        <v>2775</v>
      </c>
      <c r="F3266" t="s">
        <v>8176</v>
      </c>
      <c r="G3266" t="s">
        <v>2775</v>
      </c>
      <c r="H3266" t="s">
        <v>8176</v>
      </c>
      <c r="I3266" t="s">
        <v>733</v>
      </c>
      <c r="J3266">
        <v>1018170808.922601</v>
      </c>
    </row>
    <row r="3267" spans="1:10" x14ac:dyDescent="0.4">
      <c r="A3267">
        <v>210001225</v>
      </c>
      <c r="B3267" t="s">
        <v>2133</v>
      </c>
      <c r="C3267" t="s">
        <v>8162</v>
      </c>
      <c r="D3267" t="s">
        <v>2775</v>
      </c>
      <c r="F3267" t="s">
        <v>8177</v>
      </c>
      <c r="G3267" t="s">
        <v>2775</v>
      </c>
      <c r="H3267" t="s">
        <v>8177</v>
      </c>
      <c r="I3267" t="s">
        <v>733</v>
      </c>
      <c r="J3267">
        <v>12770971030.388901</v>
      </c>
    </row>
    <row r="3268" spans="1:10" x14ac:dyDescent="0.4">
      <c r="A3268">
        <v>210001225</v>
      </c>
      <c r="B3268" t="s">
        <v>2133</v>
      </c>
      <c r="C3268" t="s">
        <v>8162</v>
      </c>
      <c r="D3268" t="s">
        <v>2775</v>
      </c>
      <c r="F3268" t="s">
        <v>8178</v>
      </c>
      <c r="G3268" t="s">
        <v>2775</v>
      </c>
      <c r="H3268" t="s">
        <v>8178</v>
      </c>
      <c r="I3268" t="s">
        <v>733</v>
      </c>
      <c r="J3268">
        <v>522759007.87448847</v>
      </c>
    </row>
    <row r="3269" spans="1:10" x14ac:dyDescent="0.4">
      <c r="A3269">
        <v>210001225</v>
      </c>
      <c r="B3269" t="s">
        <v>2133</v>
      </c>
      <c r="C3269" t="s">
        <v>8162</v>
      </c>
      <c r="D3269" t="s">
        <v>2775</v>
      </c>
      <c r="F3269" t="s">
        <v>8179</v>
      </c>
      <c r="G3269" t="s">
        <v>2775</v>
      </c>
      <c r="H3269" t="s">
        <v>8179</v>
      </c>
      <c r="I3269" t="s">
        <v>733</v>
      </c>
      <c r="J3269">
        <v>1966215680.9063139</v>
      </c>
    </row>
    <row r="3270" spans="1:10" x14ac:dyDescent="0.4">
      <c r="A3270">
        <v>210001225</v>
      </c>
      <c r="B3270" t="s">
        <v>2133</v>
      </c>
      <c r="C3270" t="s">
        <v>8162</v>
      </c>
      <c r="D3270" t="s">
        <v>2775</v>
      </c>
      <c r="F3270" t="s">
        <v>8180</v>
      </c>
      <c r="G3270" t="s">
        <v>2775</v>
      </c>
      <c r="H3270" t="s">
        <v>8180</v>
      </c>
      <c r="I3270" t="s">
        <v>733</v>
      </c>
      <c r="J3270">
        <v>6990357545.4897985</v>
      </c>
    </row>
    <row r="3271" spans="1:10" x14ac:dyDescent="0.4">
      <c r="A3271">
        <v>210001225</v>
      </c>
      <c r="B3271" t="s">
        <v>2133</v>
      </c>
      <c r="C3271" t="s">
        <v>8162</v>
      </c>
      <c r="D3271" t="s">
        <v>2775</v>
      </c>
      <c r="F3271" t="s">
        <v>8181</v>
      </c>
      <c r="G3271" t="s">
        <v>2775</v>
      </c>
      <c r="H3271" t="s">
        <v>8181</v>
      </c>
      <c r="I3271" t="s">
        <v>733</v>
      </c>
      <c r="J3271">
        <v>890793277.88113773</v>
      </c>
    </row>
    <row r="3272" spans="1:10" x14ac:dyDescent="0.4">
      <c r="A3272">
        <v>210001225</v>
      </c>
      <c r="B3272" t="s">
        <v>2133</v>
      </c>
      <c r="C3272" t="s">
        <v>8162</v>
      </c>
      <c r="D3272" t="s">
        <v>2775</v>
      </c>
      <c r="F3272" t="s">
        <v>8182</v>
      </c>
      <c r="G3272" t="s">
        <v>2775</v>
      </c>
      <c r="H3272" t="s">
        <v>8182</v>
      </c>
      <c r="I3272" t="s">
        <v>733</v>
      </c>
      <c r="J3272">
        <v>924253310.38641357</v>
      </c>
    </row>
    <row r="3273" spans="1:10" x14ac:dyDescent="0.4">
      <c r="A3273">
        <v>210001225</v>
      </c>
      <c r="B3273" t="s">
        <v>2133</v>
      </c>
      <c r="C3273" t="s">
        <v>8162</v>
      </c>
      <c r="D3273" t="s">
        <v>2775</v>
      </c>
      <c r="F3273" t="s">
        <v>8183</v>
      </c>
      <c r="G3273" t="s">
        <v>2775</v>
      </c>
      <c r="H3273" t="s">
        <v>8183</v>
      </c>
      <c r="I3273" t="s">
        <v>733</v>
      </c>
      <c r="J3273">
        <v>313655309.01548439</v>
      </c>
    </row>
    <row r="3274" spans="1:10" x14ac:dyDescent="0.4">
      <c r="A3274">
        <v>210001225</v>
      </c>
      <c r="B3274" t="s">
        <v>2133</v>
      </c>
      <c r="C3274" t="s">
        <v>8162</v>
      </c>
      <c r="D3274" t="s">
        <v>2775</v>
      </c>
      <c r="F3274" t="s">
        <v>8184</v>
      </c>
      <c r="G3274" t="s">
        <v>2775</v>
      </c>
      <c r="H3274" t="s">
        <v>8184</v>
      </c>
      <c r="I3274" t="s">
        <v>733</v>
      </c>
      <c r="J3274">
        <v>609885124.95285368</v>
      </c>
    </row>
    <row r="3275" spans="1:10" x14ac:dyDescent="0.4">
      <c r="A3275">
        <v>210001225</v>
      </c>
      <c r="B3275" t="s">
        <v>2133</v>
      </c>
      <c r="C3275" t="s">
        <v>8162</v>
      </c>
      <c r="D3275" t="s">
        <v>2775</v>
      </c>
      <c r="F3275" t="s">
        <v>8185</v>
      </c>
      <c r="G3275" t="s">
        <v>2775</v>
      </c>
      <c r="H3275" t="s">
        <v>8185</v>
      </c>
      <c r="I3275" t="s">
        <v>733</v>
      </c>
      <c r="J3275">
        <v>110218158.0779033</v>
      </c>
    </row>
    <row r="3276" spans="1:10" x14ac:dyDescent="0.4">
      <c r="A3276">
        <v>210001225</v>
      </c>
      <c r="B3276" t="s">
        <v>2133</v>
      </c>
      <c r="C3276" t="s">
        <v>8162</v>
      </c>
      <c r="D3276" t="s">
        <v>2775</v>
      </c>
      <c r="F3276" t="s">
        <v>8186</v>
      </c>
      <c r="G3276" t="s">
        <v>2775</v>
      </c>
      <c r="H3276" t="s">
        <v>8186</v>
      </c>
      <c r="I3276" t="s">
        <v>733</v>
      </c>
      <c r="J3276">
        <v>261379397.59367901</v>
      </c>
    </row>
    <row r="3277" spans="1:10" x14ac:dyDescent="0.4">
      <c r="A3277">
        <v>210001225</v>
      </c>
      <c r="B3277" t="s">
        <v>2133</v>
      </c>
      <c r="C3277" t="s">
        <v>8162</v>
      </c>
      <c r="D3277" t="s">
        <v>2775</v>
      </c>
      <c r="F3277" t="s">
        <v>8187</v>
      </c>
      <c r="G3277" t="s">
        <v>2775</v>
      </c>
      <c r="H3277" t="s">
        <v>8187</v>
      </c>
      <c r="I3277" t="s">
        <v>733</v>
      </c>
      <c r="J3277">
        <v>209103545.55349949</v>
      </c>
    </row>
    <row r="3278" spans="1:10" x14ac:dyDescent="0.4">
      <c r="A3278">
        <v>210001225</v>
      </c>
      <c r="B3278" t="s">
        <v>2133</v>
      </c>
      <c r="C3278" t="s">
        <v>8162</v>
      </c>
      <c r="D3278" t="s">
        <v>2775</v>
      </c>
      <c r="F3278" t="s">
        <v>8188</v>
      </c>
      <c r="G3278" t="s">
        <v>2775</v>
      </c>
      <c r="H3278" t="s">
        <v>8188</v>
      </c>
      <c r="I3278" t="s">
        <v>733</v>
      </c>
      <c r="J3278">
        <v>191678173.95544249</v>
      </c>
    </row>
    <row r="3279" spans="1:10" x14ac:dyDescent="0.4">
      <c r="A3279">
        <v>210001225</v>
      </c>
      <c r="B3279" t="s">
        <v>2133</v>
      </c>
      <c r="C3279" t="s">
        <v>8162</v>
      </c>
      <c r="D3279" t="s">
        <v>2775</v>
      </c>
      <c r="F3279" t="s">
        <v>8189</v>
      </c>
      <c r="G3279" t="s">
        <v>2775</v>
      </c>
      <c r="H3279" t="s">
        <v>8189</v>
      </c>
      <c r="I3279" t="s">
        <v>733</v>
      </c>
      <c r="J3279">
        <v>113264419.9583157</v>
      </c>
    </row>
    <row r="3280" spans="1:10" x14ac:dyDescent="0.4">
      <c r="A3280">
        <v>210001225</v>
      </c>
      <c r="B3280" t="s">
        <v>2133</v>
      </c>
      <c r="C3280" t="s">
        <v>8162</v>
      </c>
      <c r="D3280" t="s">
        <v>2775</v>
      </c>
      <c r="F3280" t="s">
        <v>8190</v>
      </c>
      <c r="G3280" t="s">
        <v>2775</v>
      </c>
      <c r="H3280" t="s">
        <v>8190</v>
      </c>
      <c r="I3280" t="s">
        <v>733</v>
      </c>
      <c r="J3280">
        <v>749287685.94708073</v>
      </c>
    </row>
    <row r="3281" spans="1:10" x14ac:dyDescent="0.4">
      <c r="A3281">
        <v>210001225</v>
      </c>
      <c r="B3281" t="s">
        <v>2133</v>
      </c>
      <c r="C3281" t="s">
        <v>8162</v>
      </c>
      <c r="D3281" t="s">
        <v>2775</v>
      </c>
      <c r="F3281" t="s">
        <v>8191</v>
      </c>
      <c r="G3281" t="s">
        <v>2775</v>
      </c>
      <c r="H3281" t="s">
        <v>8191</v>
      </c>
      <c r="I3281" t="s">
        <v>733</v>
      </c>
      <c r="J3281">
        <v>2762320138.3412261</v>
      </c>
    </row>
    <row r="3282" spans="1:10" x14ac:dyDescent="0.4">
      <c r="A3282">
        <v>210001225</v>
      </c>
      <c r="B3282" t="s">
        <v>2133</v>
      </c>
      <c r="C3282" t="s">
        <v>8162</v>
      </c>
      <c r="D3282" t="s">
        <v>2775</v>
      </c>
      <c r="F3282" t="s">
        <v>8192</v>
      </c>
      <c r="G3282" t="s">
        <v>2775</v>
      </c>
      <c r="H3282" t="s">
        <v>8192</v>
      </c>
      <c r="I3282" t="s">
        <v>733</v>
      </c>
      <c r="J3282">
        <v>283686918.43763667</v>
      </c>
    </row>
    <row r="3283" spans="1:10" x14ac:dyDescent="0.4">
      <c r="A3283">
        <v>210001225</v>
      </c>
      <c r="B3283" t="s">
        <v>2133</v>
      </c>
      <c r="C3283" t="s">
        <v>8162</v>
      </c>
      <c r="D3283" t="s">
        <v>2775</v>
      </c>
      <c r="F3283" t="s">
        <v>8193</v>
      </c>
      <c r="G3283" t="s">
        <v>2775</v>
      </c>
      <c r="H3283" t="s">
        <v>8193</v>
      </c>
      <c r="I3283" t="s">
        <v>733</v>
      </c>
      <c r="J3283">
        <v>607742897.48259437</v>
      </c>
    </row>
    <row r="3284" spans="1:10" x14ac:dyDescent="0.4">
      <c r="A3284">
        <v>210001225</v>
      </c>
      <c r="B3284" t="s">
        <v>2133</v>
      </c>
      <c r="C3284" t="s">
        <v>8162</v>
      </c>
      <c r="D3284" t="s">
        <v>2775</v>
      </c>
      <c r="F3284" t="s">
        <v>8194</v>
      </c>
      <c r="G3284" t="s">
        <v>2775</v>
      </c>
      <c r="H3284" t="s">
        <v>8194</v>
      </c>
      <c r="I3284" t="s">
        <v>733</v>
      </c>
      <c r="J3284">
        <v>348505825.16420549</v>
      </c>
    </row>
    <row r="3285" spans="1:10" x14ac:dyDescent="0.4">
      <c r="A3285">
        <v>210001225</v>
      </c>
      <c r="B3285" t="s">
        <v>2133</v>
      </c>
      <c r="C3285" t="s">
        <v>8162</v>
      </c>
      <c r="D3285" t="s">
        <v>2775</v>
      </c>
      <c r="F3285" t="s">
        <v>8195</v>
      </c>
      <c r="G3285" t="s">
        <v>2775</v>
      </c>
      <c r="H3285" t="s">
        <v>8195</v>
      </c>
      <c r="I3285" t="s">
        <v>733</v>
      </c>
      <c r="J3285">
        <v>69701182.109909952</v>
      </c>
    </row>
    <row r="3286" spans="1:10" x14ac:dyDescent="0.4">
      <c r="A3286">
        <v>210001225</v>
      </c>
      <c r="B3286" t="s">
        <v>2133</v>
      </c>
      <c r="C3286" t="s">
        <v>8162</v>
      </c>
      <c r="D3286" t="s">
        <v>2775</v>
      </c>
      <c r="F3286" t="s">
        <v>8196</v>
      </c>
      <c r="G3286" t="s">
        <v>2775</v>
      </c>
      <c r="H3286" t="s">
        <v>8196</v>
      </c>
      <c r="I3286" t="s">
        <v>733</v>
      </c>
      <c r="J3286">
        <v>2414563148.8566298</v>
      </c>
    </row>
    <row r="3287" spans="1:10" x14ac:dyDescent="0.4">
      <c r="A3287">
        <v>210001225</v>
      </c>
      <c r="B3287" t="s">
        <v>2133</v>
      </c>
      <c r="C3287" t="s">
        <v>8162</v>
      </c>
      <c r="D3287" t="s">
        <v>2775</v>
      </c>
      <c r="F3287" t="s">
        <v>8197</v>
      </c>
      <c r="G3287" t="s">
        <v>2775</v>
      </c>
      <c r="H3287" t="s">
        <v>8197</v>
      </c>
      <c r="I3287" t="s">
        <v>733</v>
      </c>
      <c r="J3287">
        <v>1658387626.6737361</v>
      </c>
    </row>
    <row r="3288" spans="1:10" x14ac:dyDescent="0.4">
      <c r="A3288">
        <v>210001225</v>
      </c>
      <c r="B3288" t="s">
        <v>2133</v>
      </c>
      <c r="C3288" t="s">
        <v>8162</v>
      </c>
      <c r="D3288" t="s">
        <v>2775</v>
      </c>
      <c r="F3288" t="s">
        <v>8198</v>
      </c>
      <c r="G3288" t="s">
        <v>2775</v>
      </c>
      <c r="H3288" t="s">
        <v>8198</v>
      </c>
      <c r="I3288" t="s">
        <v>733</v>
      </c>
      <c r="J3288">
        <v>243954079.16740459</v>
      </c>
    </row>
    <row r="3289" spans="1:10" x14ac:dyDescent="0.4">
      <c r="A3289">
        <v>210001225</v>
      </c>
      <c r="B3289" t="s">
        <v>2133</v>
      </c>
      <c r="C3289" t="s">
        <v>8162</v>
      </c>
      <c r="D3289" t="s">
        <v>2775</v>
      </c>
      <c r="F3289" t="s">
        <v>8199</v>
      </c>
      <c r="G3289" t="s">
        <v>2775</v>
      </c>
      <c r="H3289" t="s">
        <v>8199</v>
      </c>
      <c r="I3289" t="s">
        <v>733</v>
      </c>
      <c r="J3289">
        <v>34850590.666839778</v>
      </c>
    </row>
    <row r="3290" spans="1:10" x14ac:dyDescent="0.4">
      <c r="A3290">
        <v>210001225</v>
      </c>
      <c r="B3290" t="s">
        <v>2133</v>
      </c>
      <c r="C3290" t="s">
        <v>8162</v>
      </c>
      <c r="D3290" t="s">
        <v>2775</v>
      </c>
      <c r="F3290" t="s">
        <v>8200</v>
      </c>
      <c r="G3290" t="s">
        <v>2775</v>
      </c>
      <c r="H3290" t="s">
        <v>8200</v>
      </c>
      <c r="I3290" t="s">
        <v>733</v>
      </c>
      <c r="J3290">
        <v>1115218997.2033269</v>
      </c>
    </row>
    <row r="3291" spans="1:10" x14ac:dyDescent="0.4">
      <c r="A3291">
        <v>210001225</v>
      </c>
      <c r="B3291" t="s">
        <v>2133</v>
      </c>
      <c r="C3291" t="s">
        <v>8162</v>
      </c>
      <c r="D3291" t="s">
        <v>2775</v>
      </c>
      <c r="F3291" t="s">
        <v>8201</v>
      </c>
      <c r="G3291" t="s">
        <v>2775</v>
      </c>
      <c r="H3291" t="s">
        <v>8201</v>
      </c>
      <c r="I3291" t="s">
        <v>733</v>
      </c>
      <c r="J3291">
        <v>290131013.63692999</v>
      </c>
    </row>
    <row r="3292" spans="1:10" x14ac:dyDescent="0.4">
      <c r="A3292">
        <v>210001225</v>
      </c>
      <c r="B3292" t="s">
        <v>2133</v>
      </c>
      <c r="C3292" t="s">
        <v>8162</v>
      </c>
      <c r="D3292" t="s">
        <v>2775</v>
      </c>
      <c r="F3292" t="s">
        <v>8202</v>
      </c>
      <c r="G3292" t="s">
        <v>2775</v>
      </c>
      <c r="H3292" t="s">
        <v>8202</v>
      </c>
      <c r="I3292" t="s">
        <v>733</v>
      </c>
      <c r="J3292">
        <v>181477094.10891449</v>
      </c>
    </row>
    <row r="3293" spans="1:10" x14ac:dyDescent="0.4">
      <c r="A3293">
        <v>210001225</v>
      </c>
      <c r="B3293" t="s">
        <v>2133</v>
      </c>
      <c r="C3293" t="s">
        <v>8162</v>
      </c>
      <c r="D3293" t="s">
        <v>2775</v>
      </c>
      <c r="F3293" t="s">
        <v>8203</v>
      </c>
      <c r="G3293" t="s">
        <v>2775</v>
      </c>
      <c r="H3293" t="s">
        <v>8203</v>
      </c>
      <c r="I3293" t="s">
        <v>733</v>
      </c>
      <c r="J3293">
        <v>292081131.45663768</v>
      </c>
    </row>
    <row r="3294" spans="1:10" x14ac:dyDescent="0.4">
      <c r="A3294">
        <v>210001225</v>
      </c>
      <c r="B3294" t="s">
        <v>2133</v>
      </c>
      <c r="C3294" t="s">
        <v>8162</v>
      </c>
      <c r="D3294" t="s">
        <v>2775</v>
      </c>
      <c r="F3294" t="s">
        <v>8204</v>
      </c>
      <c r="G3294" t="s">
        <v>2775</v>
      </c>
      <c r="H3294" t="s">
        <v>8204</v>
      </c>
      <c r="I3294" t="s">
        <v>733</v>
      </c>
      <c r="J3294">
        <v>505333602.51040888</v>
      </c>
    </row>
    <row r="3295" spans="1:10" x14ac:dyDescent="0.4">
      <c r="A3295">
        <v>210001225</v>
      </c>
      <c r="B3295" t="s">
        <v>2133</v>
      </c>
      <c r="C3295" t="s">
        <v>8162</v>
      </c>
      <c r="D3295" t="s">
        <v>2775</v>
      </c>
      <c r="F3295" t="s">
        <v>8205</v>
      </c>
      <c r="G3295" t="s">
        <v>2775</v>
      </c>
      <c r="H3295" t="s">
        <v>8205</v>
      </c>
      <c r="I3295" t="s">
        <v>733</v>
      </c>
      <c r="J3295">
        <v>503515693.80539948</v>
      </c>
    </row>
    <row r="3296" spans="1:10" x14ac:dyDescent="0.4">
      <c r="A3296">
        <v>210001244</v>
      </c>
      <c r="B3296" t="s">
        <v>2140</v>
      </c>
      <c r="C3296" t="s">
        <v>8206</v>
      </c>
      <c r="D3296" t="s">
        <v>2775</v>
      </c>
      <c r="F3296" t="s">
        <v>8207</v>
      </c>
      <c r="G3296" t="s">
        <v>2775</v>
      </c>
      <c r="H3296" t="s">
        <v>8207</v>
      </c>
      <c r="I3296" t="s">
        <v>733</v>
      </c>
      <c r="J3296">
        <v>15549609.927633841</v>
      </c>
    </row>
    <row r="3297" spans="1:10" x14ac:dyDescent="0.4">
      <c r="A3297">
        <v>210001244</v>
      </c>
      <c r="B3297" t="s">
        <v>2140</v>
      </c>
      <c r="C3297" t="s">
        <v>8206</v>
      </c>
      <c r="D3297" t="s">
        <v>2775</v>
      </c>
      <c r="F3297" t="s">
        <v>8208</v>
      </c>
      <c r="G3297" t="s">
        <v>2775</v>
      </c>
      <c r="H3297" t="s">
        <v>8208</v>
      </c>
      <c r="I3297" t="s">
        <v>733</v>
      </c>
      <c r="J3297">
        <v>68277904.310326859</v>
      </c>
    </row>
    <row r="3298" spans="1:10" x14ac:dyDescent="0.4">
      <c r="A3298">
        <v>210001244</v>
      </c>
      <c r="B3298" t="s">
        <v>2140</v>
      </c>
      <c r="C3298" t="s">
        <v>8206</v>
      </c>
      <c r="D3298" t="s">
        <v>2775</v>
      </c>
      <c r="F3298" t="s">
        <v>8209</v>
      </c>
      <c r="G3298" t="s">
        <v>2775</v>
      </c>
      <c r="H3298" t="s">
        <v>8209</v>
      </c>
      <c r="I3298" t="s">
        <v>733</v>
      </c>
      <c r="J3298">
        <v>45518602.873551227</v>
      </c>
    </row>
    <row r="3299" spans="1:10" x14ac:dyDescent="0.4">
      <c r="A3299">
        <v>210001244</v>
      </c>
      <c r="B3299" t="s">
        <v>2140</v>
      </c>
      <c r="C3299" t="s">
        <v>8206</v>
      </c>
      <c r="D3299" t="s">
        <v>2775</v>
      </c>
      <c r="F3299" t="s">
        <v>8210</v>
      </c>
      <c r="G3299" t="s">
        <v>2775</v>
      </c>
      <c r="H3299" t="s">
        <v>8210</v>
      </c>
      <c r="I3299" t="s">
        <v>733</v>
      </c>
      <c r="J3299">
        <v>25468159.012383521</v>
      </c>
    </row>
    <row r="3300" spans="1:10" x14ac:dyDescent="0.4">
      <c r="A3300">
        <v>210001244</v>
      </c>
      <c r="B3300" t="s">
        <v>2140</v>
      </c>
      <c r="C3300" t="s">
        <v>8206</v>
      </c>
      <c r="D3300" t="s">
        <v>2775</v>
      </c>
      <c r="F3300" t="s">
        <v>8211</v>
      </c>
      <c r="G3300" t="s">
        <v>2775</v>
      </c>
      <c r="H3300" t="s">
        <v>8211</v>
      </c>
      <c r="I3300" t="s">
        <v>733</v>
      </c>
      <c r="J3300">
        <v>100519185.9116919</v>
      </c>
    </row>
    <row r="3301" spans="1:10" x14ac:dyDescent="0.4">
      <c r="A3301">
        <v>210001244</v>
      </c>
      <c r="B3301" t="s">
        <v>2140</v>
      </c>
      <c r="C3301" t="s">
        <v>8206</v>
      </c>
      <c r="D3301" t="s">
        <v>2775</v>
      </c>
      <c r="F3301" t="s">
        <v>8212</v>
      </c>
      <c r="G3301" t="s">
        <v>2775</v>
      </c>
      <c r="H3301" t="s">
        <v>8212</v>
      </c>
      <c r="I3301" t="s">
        <v>733</v>
      </c>
      <c r="J3301">
        <v>10304137.16969154</v>
      </c>
    </row>
    <row r="3302" spans="1:10" x14ac:dyDescent="0.4">
      <c r="A3302">
        <v>210001244</v>
      </c>
      <c r="B3302" t="s">
        <v>2140</v>
      </c>
      <c r="C3302" t="s">
        <v>8206</v>
      </c>
      <c r="D3302" t="s">
        <v>2775</v>
      </c>
      <c r="F3302" t="s">
        <v>8213</v>
      </c>
      <c r="G3302" t="s">
        <v>2775</v>
      </c>
      <c r="H3302" t="s">
        <v>8213</v>
      </c>
      <c r="I3302" t="s">
        <v>733</v>
      </c>
      <c r="J3302">
        <v>54716956.62363559</v>
      </c>
    </row>
    <row r="3303" spans="1:10" x14ac:dyDescent="0.4">
      <c r="A3303">
        <v>210001244</v>
      </c>
      <c r="B3303" t="s">
        <v>2140</v>
      </c>
      <c r="C3303" t="s">
        <v>8206</v>
      </c>
      <c r="D3303" t="s">
        <v>2775</v>
      </c>
      <c r="F3303" t="s">
        <v>8214</v>
      </c>
      <c r="G3303" t="s">
        <v>2775</v>
      </c>
      <c r="H3303" t="s">
        <v>8214</v>
      </c>
      <c r="I3303" t="s">
        <v>733</v>
      </c>
      <c r="J3303">
        <v>20830359.602803141</v>
      </c>
    </row>
    <row r="3304" spans="1:10" x14ac:dyDescent="0.4">
      <c r="A3304">
        <v>210001244</v>
      </c>
      <c r="B3304" t="s">
        <v>2140</v>
      </c>
      <c r="C3304" t="s">
        <v>8206</v>
      </c>
      <c r="D3304" t="s">
        <v>2775</v>
      </c>
      <c r="F3304" t="s">
        <v>8215</v>
      </c>
      <c r="G3304" t="s">
        <v>2775</v>
      </c>
      <c r="H3304" t="s">
        <v>8215</v>
      </c>
      <c r="I3304" t="s">
        <v>733</v>
      </c>
      <c r="J3304">
        <v>91037205.747102469</v>
      </c>
    </row>
    <row r="3305" spans="1:10" x14ac:dyDescent="0.4">
      <c r="A3305">
        <v>210001244</v>
      </c>
      <c r="B3305" t="s">
        <v>2140</v>
      </c>
      <c r="C3305" t="s">
        <v>8206</v>
      </c>
      <c r="D3305" t="s">
        <v>2775</v>
      </c>
      <c r="F3305" t="s">
        <v>8216</v>
      </c>
      <c r="G3305" t="s">
        <v>2775</v>
      </c>
      <c r="H3305" t="s">
        <v>8216</v>
      </c>
      <c r="I3305" t="s">
        <v>733</v>
      </c>
      <c r="J3305">
        <v>52642947.002305113</v>
      </c>
    </row>
    <row r="3306" spans="1:10" x14ac:dyDescent="0.4">
      <c r="A3306">
        <v>210001244</v>
      </c>
      <c r="B3306" t="s">
        <v>2140</v>
      </c>
      <c r="C3306" t="s">
        <v>8206</v>
      </c>
      <c r="D3306" t="s">
        <v>2775</v>
      </c>
      <c r="F3306" t="s">
        <v>8217</v>
      </c>
      <c r="G3306" t="s">
        <v>2775</v>
      </c>
      <c r="H3306" t="s">
        <v>8217</v>
      </c>
      <c r="I3306" t="s">
        <v>733</v>
      </c>
      <c r="J3306">
        <v>30280431.226778239</v>
      </c>
    </row>
    <row r="3307" spans="1:10" x14ac:dyDescent="0.4">
      <c r="A3307">
        <v>210001244</v>
      </c>
      <c r="B3307" t="s">
        <v>2140</v>
      </c>
      <c r="C3307" t="s">
        <v>8206</v>
      </c>
      <c r="D3307" t="s">
        <v>2775</v>
      </c>
      <c r="F3307" t="s">
        <v>8218</v>
      </c>
      <c r="G3307" t="s">
        <v>2775</v>
      </c>
      <c r="H3307" t="s">
        <v>8218</v>
      </c>
      <c r="I3307" t="s">
        <v>733</v>
      </c>
      <c r="J3307">
        <v>141107668.90800881</v>
      </c>
    </row>
    <row r="3308" spans="1:10" x14ac:dyDescent="0.4">
      <c r="A3308">
        <v>210001244</v>
      </c>
      <c r="B3308" t="s">
        <v>2140</v>
      </c>
      <c r="C3308" t="s">
        <v>8206</v>
      </c>
      <c r="D3308" t="s">
        <v>2775</v>
      </c>
      <c r="F3308" t="s">
        <v>8219</v>
      </c>
      <c r="G3308" t="s">
        <v>2775</v>
      </c>
      <c r="H3308" t="s">
        <v>8219</v>
      </c>
      <c r="I3308" t="s">
        <v>733</v>
      </c>
      <c r="J3308">
        <v>28268508.97976727</v>
      </c>
    </row>
    <row r="3309" spans="1:10" x14ac:dyDescent="0.4">
      <c r="A3309">
        <v>210001244</v>
      </c>
      <c r="B3309" t="s">
        <v>2140</v>
      </c>
      <c r="C3309" t="s">
        <v>8206</v>
      </c>
      <c r="D3309" t="s">
        <v>2775</v>
      </c>
      <c r="F3309" t="s">
        <v>8220</v>
      </c>
      <c r="G3309" t="s">
        <v>2775</v>
      </c>
      <c r="H3309" t="s">
        <v>8220</v>
      </c>
      <c r="I3309" t="s">
        <v>733</v>
      </c>
      <c r="J3309">
        <v>72829764.597681984</v>
      </c>
    </row>
    <row r="3310" spans="1:10" x14ac:dyDescent="0.4">
      <c r="A3310">
        <v>210001244</v>
      </c>
      <c r="B3310" t="s">
        <v>2140</v>
      </c>
      <c r="C3310" t="s">
        <v>8206</v>
      </c>
      <c r="D3310" t="s">
        <v>2775</v>
      </c>
      <c r="F3310" t="s">
        <v>8221</v>
      </c>
      <c r="G3310" t="s">
        <v>2775</v>
      </c>
      <c r="H3310" t="s">
        <v>8221</v>
      </c>
      <c r="I3310" t="s">
        <v>733</v>
      </c>
      <c r="J3310">
        <v>62775433.520560488</v>
      </c>
    </row>
    <row r="3311" spans="1:10" x14ac:dyDescent="0.4">
      <c r="A3311">
        <v>210001244</v>
      </c>
      <c r="B3311" t="s">
        <v>2140</v>
      </c>
      <c r="C3311" t="s">
        <v>8206</v>
      </c>
      <c r="D3311" t="s">
        <v>2775</v>
      </c>
      <c r="F3311" t="s">
        <v>8222</v>
      </c>
      <c r="G3311" t="s">
        <v>2775</v>
      </c>
      <c r="H3311" t="s">
        <v>8222</v>
      </c>
      <c r="I3311" t="s">
        <v>733</v>
      </c>
      <c r="J3311">
        <v>120507314.80552571</v>
      </c>
    </row>
    <row r="3312" spans="1:10" x14ac:dyDescent="0.4">
      <c r="A3312">
        <v>210001244</v>
      </c>
      <c r="B3312" t="s">
        <v>2140</v>
      </c>
      <c r="C3312" t="s">
        <v>8206</v>
      </c>
      <c r="D3312" t="s">
        <v>2775</v>
      </c>
      <c r="F3312" t="s">
        <v>8223</v>
      </c>
      <c r="G3312" t="s">
        <v>2775</v>
      </c>
      <c r="H3312" t="s">
        <v>8223</v>
      </c>
      <c r="I3312" t="s">
        <v>733</v>
      </c>
      <c r="J3312">
        <v>16032562.304122221</v>
      </c>
    </row>
    <row r="3313" spans="1:10" x14ac:dyDescent="0.4">
      <c r="A3313">
        <v>210001244</v>
      </c>
      <c r="B3313" t="s">
        <v>2140</v>
      </c>
      <c r="C3313" t="s">
        <v>8206</v>
      </c>
      <c r="D3313" t="s">
        <v>2775</v>
      </c>
      <c r="F3313" t="s">
        <v>8224</v>
      </c>
      <c r="G3313" t="s">
        <v>2775</v>
      </c>
      <c r="H3313" t="s">
        <v>8224</v>
      </c>
      <c r="I3313" t="s">
        <v>733</v>
      </c>
      <c r="J3313">
        <v>59597779.853957877</v>
      </c>
    </row>
    <row r="3314" spans="1:10" x14ac:dyDescent="0.4">
      <c r="A3314">
        <v>210001244</v>
      </c>
      <c r="B3314" t="s">
        <v>2140</v>
      </c>
      <c r="C3314" t="s">
        <v>8206</v>
      </c>
      <c r="D3314" t="s">
        <v>2775</v>
      </c>
      <c r="F3314" t="s">
        <v>8225</v>
      </c>
      <c r="G3314" t="s">
        <v>2775</v>
      </c>
      <c r="H3314" t="s">
        <v>8225</v>
      </c>
      <c r="I3314" t="s">
        <v>733</v>
      </c>
      <c r="J3314">
        <v>22321640.070146419</v>
      </c>
    </row>
    <row r="3315" spans="1:10" x14ac:dyDescent="0.4">
      <c r="A3315">
        <v>210001244</v>
      </c>
      <c r="B3315" t="s">
        <v>2140</v>
      </c>
      <c r="C3315" t="s">
        <v>8206</v>
      </c>
      <c r="D3315" t="s">
        <v>2775</v>
      </c>
      <c r="F3315" t="s">
        <v>8226</v>
      </c>
      <c r="G3315" t="s">
        <v>2775</v>
      </c>
      <c r="H3315" t="s">
        <v>8226</v>
      </c>
      <c r="I3315" t="s">
        <v>733</v>
      </c>
      <c r="J3315">
        <v>128412485.0479725</v>
      </c>
    </row>
    <row r="3316" spans="1:10" x14ac:dyDescent="0.4">
      <c r="A3316">
        <v>210001244</v>
      </c>
      <c r="B3316" t="s">
        <v>2140</v>
      </c>
      <c r="C3316" t="s">
        <v>8206</v>
      </c>
      <c r="D3316" t="s">
        <v>2775</v>
      </c>
      <c r="F3316" t="s">
        <v>8227</v>
      </c>
      <c r="G3316" t="s">
        <v>2775</v>
      </c>
      <c r="H3316" t="s">
        <v>8227</v>
      </c>
      <c r="I3316" t="s">
        <v>733</v>
      </c>
      <c r="J3316">
        <v>260256389.97356769</v>
      </c>
    </row>
    <row r="3317" spans="1:10" x14ac:dyDescent="0.4">
      <c r="A3317">
        <v>210001244</v>
      </c>
      <c r="B3317" t="s">
        <v>2140</v>
      </c>
      <c r="C3317" t="s">
        <v>8206</v>
      </c>
      <c r="D3317" t="s">
        <v>2775</v>
      </c>
      <c r="F3317" t="s">
        <v>8228</v>
      </c>
      <c r="G3317" t="s">
        <v>2775</v>
      </c>
      <c r="H3317" t="s">
        <v>8228</v>
      </c>
      <c r="I3317" t="s">
        <v>733</v>
      </c>
      <c r="J3317">
        <v>67883667.690839022</v>
      </c>
    </row>
    <row r="3318" spans="1:10" x14ac:dyDescent="0.4">
      <c r="A3318">
        <v>210001244</v>
      </c>
      <c r="B3318" t="s">
        <v>2140</v>
      </c>
      <c r="C3318" t="s">
        <v>8206</v>
      </c>
      <c r="D3318" t="s">
        <v>2775</v>
      </c>
      <c r="F3318" t="s">
        <v>8229</v>
      </c>
      <c r="G3318" t="s">
        <v>2775</v>
      </c>
      <c r="H3318" t="s">
        <v>8229</v>
      </c>
      <c r="I3318" t="s">
        <v>733</v>
      </c>
      <c r="J3318">
        <v>42693490.786204278</v>
      </c>
    </row>
    <row r="3319" spans="1:10" x14ac:dyDescent="0.4">
      <c r="A3319">
        <v>210001244</v>
      </c>
      <c r="B3319" t="s">
        <v>2140</v>
      </c>
      <c r="C3319" t="s">
        <v>8206</v>
      </c>
      <c r="D3319" t="s">
        <v>2775</v>
      </c>
      <c r="F3319" t="s">
        <v>8230</v>
      </c>
      <c r="G3319" t="s">
        <v>2775</v>
      </c>
      <c r="H3319" t="s">
        <v>8230</v>
      </c>
      <c r="I3319" t="s">
        <v>733</v>
      </c>
      <c r="J3319">
        <v>22759301.436775621</v>
      </c>
    </row>
    <row r="3320" spans="1:10" x14ac:dyDescent="0.4">
      <c r="A3320">
        <v>210001244</v>
      </c>
      <c r="B3320" t="s">
        <v>2140</v>
      </c>
      <c r="C3320" t="s">
        <v>8206</v>
      </c>
      <c r="D3320" t="s">
        <v>2775</v>
      </c>
      <c r="F3320" t="s">
        <v>8231</v>
      </c>
      <c r="G3320" t="s">
        <v>2775</v>
      </c>
      <c r="H3320" t="s">
        <v>8231</v>
      </c>
      <c r="I3320" t="s">
        <v>733</v>
      </c>
      <c r="J3320">
        <v>69370350.779292077</v>
      </c>
    </row>
    <row r="3321" spans="1:10" x14ac:dyDescent="0.4">
      <c r="A3321">
        <v>210001244</v>
      </c>
      <c r="B3321" t="s">
        <v>2140</v>
      </c>
      <c r="C3321" t="s">
        <v>8206</v>
      </c>
      <c r="D3321" t="s">
        <v>2775</v>
      </c>
      <c r="F3321" t="s">
        <v>8232</v>
      </c>
      <c r="G3321" t="s">
        <v>2775</v>
      </c>
      <c r="H3321" t="s">
        <v>8232</v>
      </c>
      <c r="I3321" t="s">
        <v>733</v>
      </c>
      <c r="J3321">
        <v>175726751.28628251</v>
      </c>
    </row>
    <row r="3322" spans="1:10" x14ac:dyDescent="0.4">
      <c r="A3322">
        <v>210001244</v>
      </c>
      <c r="B3322" t="s">
        <v>2140</v>
      </c>
      <c r="C3322" t="s">
        <v>8206</v>
      </c>
      <c r="D3322" t="s">
        <v>2775</v>
      </c>
      <c r="F3322" t="s">
        <v>8233</v>
      </c>
      <c r="G3322" t="s">
        <v>2775</v>
      </c>
      <c r="H3322" t="s">
        <v>8233</v>
      </c>
      <c r="I3322" t="s">
        <v>733</v>
      </c>
      <c r="J3322">
        <v>83676847.662449241</v>
      </c>
    </row>
    <row r="3323" spans="1:10" x14ac:dyDescent="0.4">
      <c r="A3323">
        <v>210001244</v>
      </c>
      <c r="B3323" t="s">
        <v>2140</v>
      </c>
      <c r="C3323" t="s">
        <v>8206</v>
      </c>
      <c r="D3323" t="s">
        <v>2775</v>
      </c>
      <c r="F3323" t="s">
        <v>8234</v>
      </c>
      <c r="G3323" t="s">
        <v>2775</v>
      </c>
      <c r="H3323" t="s">
        <v>8234</v>
      </c>
      <c r="I3323" t="s">
        <v>733</v>
      </c>
      <c r="J3323">
        <v>35672109.737150379</v>
      </c>
    </row>
    <row r="3324" spans="1:10" x14ac:dyDescent="0.4">
      <c r="A3324">
        <v>210001244</v>
      </c>
      <c r="B3324" t="s">
        <v>2140</v>
      </c>
      <c r="C3324" t="s">
        <v>8206</v>
      </c>
      <c r="D3324" t="s">
        <v>2775</v>
      </c>
      <c r="F3324" t="s">
        <v>8235</v>
      </c>
      <c r="G3324" t="s">
        <v>2775</v>
      </c>
      <c r="H3324" t="s">
        <v>8235</v>
      </c>
      <c r="I3324" t="s">
        <v>733</v>
      </c>
      <c r="J3324">
        <v>9914406.8918881938</v>
      </c>
    </row>
    <row r="3325" spans="1:10" x14ac:dyDescent="0.4">
      <c r="A3325">
        <v>210001244</v>
      </c>
      <c r="B3325" t="s">
        <v>2140</v>
      </c>
      <c r="C3325" t="s">
        <v>8206</v>
      </c>
      <c r="D3325" t="s">
        <v>2775</v>
      </c>
      <c r="F3325" t="s">
        <v>8236</v>
      </c>
      <c r="G3325" t="s">
        <v>2775</v>
      </c>
      <c r="H3325" t="s">
        <v>8236</v>
      </c>
      <c r="I3325" t="s">
        <v>733</v>
      </c>
      <c r="J3325">
        <v>55063489.747311927</v>
      </c>
    </row>
    <row r="3326" spans="1:10" x14ac:dyDescent="0.4">
      <c r="A3326">
        <v>210001244</v>
      </c>
      <c r="B3326" t="s">
        <v>2140</v>
      </c>
      <c r="C3326" t="s">
        <v>8206</v>
      </c>
      <c r="D3326" t="s">
        <v>2775</v>
      </c>
      <c r="F3326" t="s">
        <v>8237</v>
      </c>
      <c r="G3326" t="s">
        <v>2775</v>
      </c>
      <c r="H3326" t="s">
        <v>8237</v>
      </c>
      <c r="I3326" t="s">
        <v>733</v>
      </c>
      <c r="J3326">
        <v>159315110.05742931</v>
      </c>
    </row>
    <row r="3327" spans="1:10" x14ac:dyDescent="0.4">
      <c r="A3327">
        <v>210001244</v>
      </c>
      <c r="B3327" t="s">
        <v>2140</v>
      </c>
      <c r="C3327" t="s">
        <v>8206</v>
      </c>
      <c r="D3327" t="s">
        <v>2775</v>
      </c>
      <c r="F3327" t="s">
        <v>8238</v>
      </c>
      <c r="G3327" t="s">
        <v>2775</v>
      </c>
      <c r="H3327" t="s">
        <v>8238</v>
      </c>
      <c r="I3327" t="s">
        <v>733</v>
      </c>
      <c r="J3327">
        <v>113834242.1056603</v>
      </c>
    </row>
    <row r="3328" spans="1:10" x14ac:dyDescent="0.4">
      <c r="A3328">
        <v>210001244</v>
      </c>
      <c r="B3328" t="s">
        <v>2140</v>
      </c>
      <c r="C3328" t="s">
        <v>8206</v>
      </c>
      <c r="D3328" t="s">
        <v>2775</v>
      </c>
      <c r="F3328" t="s">
        <v>8239</v>
      </c>
      <c r="G3328" t="s">
        <v>2775</v>
      </c>
      <c r="H3328" t="s">
        <v>8239</v>
      </c>
      <c r="I3328" t="s">
        <v>733</v>
      </c>
      <c r="J3328">
        <v>40966742.58619611</v>
      </c>
    </row>
    <row r="3329" spans="1:10" x14ac:dyDescent="0.4">
      <c r="A3329">
        <v>210001244</v>
      </c>
      <c r="B3329" t="s">
        <v>2140</v>
      </c>
      <c r="C3329" t="s">
        <v>8206</v>
      </c>
      <c r="D3329" t="s">
        <v>2775</v>
      </c>
      <c r="F3329" t="s">
        <v>8240</v>
      </c>
      <c r="G3329" t="s">
        <v>2775</v>
      </c>
      <c r="H3329" t="s">
        <v>8240</v>
      </c>
      <c r="I3329" t="s">
        <v>733</v>
      </c>
      <c r="J3329">
        <v>180583859.32450759</v>
      </c>
    </row>
    <row r="3330" spans="1:10" x14ac:dyDescent="0.4">
      <c r="A3330">
        <v>210001244</v>
      </c>
      <c r="B3330" t="s">
        <v>2140</v>
      </c>
      <c r="C3330" t="s">
        <v>8206</v>
      </c>
      <c r="D3330" t="s">
        <v>2775</v>
      </c>
      <c r="F3330" t="s">
        <v>8241</v>
      </c>
      <c r="G3330" t="s">
        <v>2775</v>
      </c>
      <c r="H3330" t="s">
        <v>8241</v>
      </c>
      <c r="I3330" t="s">
        <v>733</v>
      </c>
      <c r="J3330">
        <v>17279635.467048898</v>
      </c>
    </row>
    <row r="3331" spans="1:10" x14ac:dyDescent="0.4">
      <c r="A3331">
        <v>210001244</v>
      </c>
      <c r="B3331" t="s">
        <v>2140</v>
      </c>
      <c r="C3331" t="s">
        <v>8206</v>
      </c>
      <c r="D3331" t="s">
        <v>2775</v>
      </c>
      <c r="F3331" t="s">
        <v>8242</v>
      </c>
      <c r="G3331" t="s">
        <v>2775</v>
      </c>
      <c r="H3331" t="s">
        <v>8242</v>
      </c>
      <c r="I3331" t="s">
        <v>733</v>
      </c>
      <c r="J3331">
        <v>11544154.949172821</v>
      </c>
    </row>
    <row r="3332" spans="1:10" x14ac:dyDescent="0.4">
      <c r="A3332">
        <v>210001244</v>
      </c>
      <c r="B3332" t="s">
        <v>2140</v>
      </c>
      <c r="C3332" t="s">
        <v>8206</v>
      </c>
      <c r="D3332" t="s">
        <v>2775</v>
      </c>
      <c r="F3332" t="s">
        <v>8243</v>
      </c>
      <c r="G3332" t="s">
        <v>2775</v>
      </c>
      <c r="H3332" t="s">
        <v>8243</v>
      </c>
      <c r="I3332" t="s">
        <v>733</v>
      </c>
      <c r="J3332">
        <v>10317018.934304761</v>
      </c>
    </row>
    <row r="3333" spans="1:10" x14ac:dyDescent="0.4">
      <c r="A3333">
        <v>210001244</v>
      </c>
      <c r="B3333" t="s">
        <v>2140</v>
      </c>
      <c r="C3333" t="s">
        <v>8206</v>
      </c>
      <c r="D3333" t="s">
        <v>2775</v>
      </c>
      <c r="F3333" t="s">
        <v>8244</v>
      </c>
      <c r="G3333" t="s">
        <v>2775</v>
      </c>
      <c r="H3333" t="s">
        <v>8244</v>
      </c>
      <c r="I3333" t="s">
        <v>733</v>
      </c>
      <c r="J3333">
        <v>132375562.2071583</v>
      </c>
    </row>
    <row r="3334" spans="1:10" x14ac:dyDescent="0.4">
      <c r="A3334">
        <v>210001244</v>
      </c>
      <c r="B3334" t="s">
        <v>2140</v>
      </c>
      <c r="C3334" t="s">
        <v>8206</v>
      </c>
      <c r="D3334" t="s">
        <v>2775</v>
      </c>
      <c r="F3334" t="s">
        <v>8245</v>
      </c>
      <c r="G3334" t="s">
        <v>2775</v>
      </c>
      <c r="H3334" t="s">
        <v>8245</v>
      </c>
      <c r="I3334" t="s">
        <v>733</v>
      </c>
      <c r="J3334">
        <v>37546383.729071729</v>
      </c>
    </row>
    <row r="3335" spans="1:10" x14ac:dyDescent="0.4">
      <c r="A3335">
        <v>210001244</v>
      </c>
      <c r="B3335" t="s">
        <v>2140</v>
      </c>
      <c r="C3335" t="s">
        <v>8206</v>
      </c>
      <c r="D3335" t="s">
        <v>2775</v>
      </c>
      <c r="F3335" t="s">
        <v>8246</v>
      </c>
      <c r="G3335" t="s">
        <v>2775</v>
      </c>
      <c r="H3335" t="s">
        <v>8246</v>
      </c>
      <c r="I3335" t="s">
        <v>733</v>
      </c>
      <c r="J3335">
        <v>545918441.9177736</v>
      </c>
    </row>
    <row r="3336" spans="1:10" x14ac:dyDescent="0.4">
      <c r="A3336">
        <v>210001244</v>
      </c>
      <c r="B3336" t="s">
        <v>2140</v>
      </c>
      <c r="C3336" t="s">
        <v>8206</v>
      </c>
      <c r="D3336" t="s">
        <v>2775</v>
      </c>
      <c r="F3336" t="s">
        <v>8247</v>
      </c>
      <c r="G3336" t="s">
        <v>2775</v>
      </c>
      <c r="H3336" t="s">
        <v>8247</v>
      </c>
      <c r="I3336" t="s">
        <v>733</v>
      </c>
      <c r="J3336">
        <v>243574049.61342549</v>
      </c>
    </row>
    <row r="3337" spans="1:10" x14ac:dyDescent="0.4">
      <c r="A3337">
        <v>210001244</v>
      </c>
      <c r="B3337" t="s">
        <v>2140</v>
      </c>
      <c r="C3337" t="s">
        <v>8206</v>
      </c>
      <c r="D3337" t="s">
        <v>2775</v>
      </c>
      <c r="F3337" t="s">
        <v>8248</v>
      </c>
      <c r="G3337" t="s">
        <v>2775</v>
      </c>
      <c r="H3337" t="s">
        <v>8248</v>
      </c>
      <c r="I3337" t="s">
        <v>733</v>
      </c>
      <c r="J3337">
        <v>655615816.8384769</v>
      </c>
    </row>
    <row r="3338" spans="1:10" x14ac:dyDescent="0.4">
      <c r="A3338">
        <v>210001244</v>
      </c>
      <c r="B3338" t="s">
        <v>2140</v>
      </c>
      <c r="C3338" t="s">
        <v>8206</v>
      </c>
      <c r="D3338" t="s">
        <v>2775</v>
      </c>
      <c r="F3338" t="s">
        <v>8249</v>
      </c>
      <c r="G3338" t="s">
        <v>2775</v>
      </c>
      <c r="H3338" t="s">
        <v>8249</v>
      </c>
      <c r="I3338" t="s">
        <v>733</v>
      </c>
      <c r="J3338">
        <v>18054407.606559619</v>
      </c>
    </row>
    <row r="3339" spans="1:10" x14ac:dyDescent="0.4">
      <c r="A3339">
        <v>210001244</v>
      </c>
      <c r="B3339" t="s">
        <v>2140</v>
      </c>
      <c r="C3339" t="s">
        <v>8206</v>
      </c>
      <c r="D3339" t="s">
        <v>2775</v>
      </c>
      <c r="F3339" t="s">
        <v>8250</v>
      </c>
      <c r="G3339" t="s">
        <v>2775</v>
      </c>
      <c r="H3339" t="s">
        <v>8250</v>
      </c>
      <c r="I3339" t="s">
        <v>733</v>
      </c>
      <c r="J3339">
        <v>24166964.230640192</v>
      </c>
    </row>
    <row r="3340" spans="1:10" x14ac:dyDescent="0.4">
      <c r="A3340">
        <v>210001244</v>
      </c>
      <c r="B3340" t="s">
        <v>2140</v>
      </c>
      <c r="C3340" t="s">
        <v>8206</v>
      </c>
      <c r="D3340" t="s">
        <v>2775</v>
      </c>
      <c r="F3340" t="s">
        <v>8251</v>
      </c>
      <c r="G3340" t="s">
        <v>2775</v>
      </c>
      <c r="H3340" t="s">
        <v>8251</v>
      </c>
      <c r="I3340" t="s">
        <v>733</v>
      </c>
      <c r="J3340">
        <v>52188170.640995458</v>
      </c>
    </row>
    <row r="3341" spans="1:10" x14ac:dyDescent="0.4">
      <c r="A3341">
        <v>210001244</v>
      </c>
      <c r="B3341" t="s">
        <v>2140</v>
      </c>
      <c r="C3341" t="s">
        <v>8206</v>
      </c>
      <c r="D3341" t="s">
        <v>2775</v>
      </c>
      <c r="F3341" t="s">
        <v>8252</v>
      </c>
      <c r="G3341" t="s">
        <v>2775</v>
      </c>
      <c r="H3341" t="s">
        <v>8252</v>
      </c>
      <c r="I3341" t="s">
        <v>733</v>
      </c>
      <c r="J3341">
        <v>10508106.02916792</v>
      </c>
    </row>
    <row r="3342" spans="1:10" x14ac:dyDescent="0.4">
      <c r="A3342">
        <v>210001244</v>
      </c>
      <c r="B3342" t="s">
        <v>2140</v>
      </c>
      <c r="C3342" t="s">
        <v>8206</v>
      </c>
      <c r="D3342" t="s">
        <v>2775</v>
      </c>
      <c r="F3342" t="s">
        <v>8253</v>
      </c>
      <c r="G3342" t="s">
        <v>2775</v>
      </c>
      <c r="H3342" t="s">
        <v>8253</v>
      </c>
      <c r="I3342" t="s">
        <v>733</v>
      </c>
      <c r="J3342">
        <v>10429540.92060817</v>
      </c>
    </row>
    <row r="3343" spans="1:10" x14ac:dyDescent="0.4">
      <c r="A3343">
        <v>210001244</v>
      </c>
      <c r="B3343" t="s">
        <v>2140</v>
      </c>
      <c r="C3343" t="s">
        <v>8206</v>
      </c>
      <c r="D3343" t="s">
        <v>2775</v>
      </c>
      <c r="F3343" t="s">
        <v>8254</v>
      </c>
      <c r="G3343" t="s">
        <v>2775</v>
      </c>
      <c r="H3343" t="s">
        <v>8254</v>
      </c>
      <c r="I3343" t="s">
        <v>733</v>
      </c>
      <c r="J3343">
        <v>100694432.53275511</v>
      </c>
    </row>
    <row r="3344" spans="1:10" x14ac:dyDescent="0.4">
      <c r="A3344">
        <v>210001244</v>
      </c>
      <c r="B3344" t="s">
        <v>2140</v>
      </c>
      <c r="C3344" t="s">
        <v>8206</v>
      </c>
      <c r="D3344" t="s">
        <v>2775</v>
      </c>
      <c r="F3344" t="s">
        <v>8255</v>
      </c>
      <c r="G3344" t="s">
        <v>2775</v>
      </c>
      <c r="H3344" t="s">
        <v>8255</v>
      </c>
      <c r="I3344" t="s">
        <v>733</v>
      </c>
      <c r="J3344">
        <v>131583584.0357613</v>
      </c>
    </row>
    <row r="3345" spans="1:10" x14ac:dyDescent="0.4">
      <c r="A3345">
        <v>210001244</v>
      </c>
      <c r="B3345" t="s">
        <v>2140</v>
      </c>
      <c r="C3345" t="s">
        <v>8206</v>
      </c>
      <c r="D3345" t="s">
        <v>2775</v>
      </c>
      <c r="F3345" t="s">
        <v>8256</v>
      </c>
      <c r="G3345" t="s">
        <v>2775</v>
      </c>
      <c r="H3345" t="s">
        <v>8256</v>
      </c>
      <c r="I3345" t="s">
        <v>733</v>
      </c>
      <c r="J3345">
        <v>31415892.775458969</v>
      </c>
    </row>
    <row r="3346" spans="1:10" x14ac:dyDescent="0.4">
      <c r="A3346">
        <v>210001244</v>
      </c>
      <c r="B3346" t="s">
        <v>2140</v>
      </c>
      <c r="C3346" t="s">
        <v>8206</v>
      </c>
      <c r="D3346" t="s">
        <v>2775</v>
      </c>
      <c r="F3346" t="s">
        <v>8257</v>
      </c>
      <c r="G3346" t="s">
        <v>2775</v>
      </c>
      <c r="H3346" t="s">
        <v>8257</v>
      </c>
      <c r="I3346" t="s">
        <v>733</v>
      </c>
      <c r="J3346">
        <v>119071248.4034681</v>
      </c>
    </row>
    <row r="3347" spans="1:10" x14ac:dyDescent="0.4">
      <c r="A3347">
        <v>210001244</v>
      </c>
      <c r="B3347" t="s">
        <v>2140</v>
      </c>
      <c r="C3347" t="s">
        <v>8206</v>
      </c>
      <c r="D3347" t="s">
        <v>2775</v>
      </c>
      <c r="F3347" t="s">
        <v>8258</v>
      </c>
      <c r="G3347" t="s">
        <v>2775</v>
      </c>
      <c r="H3347" t="s">
        <v>8258</v>
      </c>
      <c r="I3347" t="s">
        <v>733</v>
      </c>
      <c r="J3347">
        <v>250352315.80453181</v>
      </c>
    </row>
    <row r="3348" spans="1:10" x14ac:dyDescent="0.4">
      <c r="A3348">
        <v>210001244</v>
      </c>
      <c r="B3348" t="s">
        <v>2140</v>
      </c>
      <c r="C3348" t="s">
        <v>8206</v>
      </c>
      <c r="D3348" t="s">
        <v>2775</v>
      </c>
      <c r="F3348" t="s">
        <v>8259</v>
      </c>
      <c r="G3348" t="s">
        <v>2775</v>
      </c>
      <c r="H3348" t="s">
        <v>8259</v>
      </c>
      <c r="I3348" t="s">
        <v>733</v>
      </c>
      <c r="J3348">
        <v>164769149.05373821</v>
      </c>
    </row>
    <row r="3349" spans="1:10" x14ac:dyDescent="0.4">
      <c r="A3349">
        <v>210001244</v>
      </c>
      <c r="B3349" t="s">
        <v>2140</v>
      </c>
      <c r="C3349" t="s">
        <v>8206</v>
      </c>
      <c r="D3349" t="s">
        <v>2775</v>
      </c>
      <c r="F3349" t="s">
        <v>8260</v>
      </c>
      <c r="G3349" t="s">
        <v>2775</v>
      </c>
      <c r="H3349" t="s">
        <v>8260</v>
      </c>
      <c r="I3349" t="s">
        <v>733</v>
      </c>
      <c r="J3349">
        <v>68277904.310326859</v>
      </c>
    </row>
    <row r="3350" spans="1:10" x14ac:dyDescent="0.4">
      <c r="A3350">
        <v>210001244</v>
      </c>
      <c r="B3350" t="s">
        <v>2140</v>
      </c>
      <c r="C3350" t="s">
        <v>8206</v>
      </c>
      <c r="D3350" t="s">
        <v>2775</v>
      </c>
      <c r="F3350" t="s">
        <v>8261</v>
      </c>
      <c r="G3350" t="s">
        <v>2775</v>
      </c>
      <c r="H3350" t="s">
        <v>8261</v>
      </c>
      <c r="I3350" t="s">
        <v>733</v>
      </c>
      <c r="J3350">
        <v>307227354.90900528</v>
      </c>
    </row>
    <row r="3351" spans="1:10" x14ac:dyDescent="0.4">
      <c r="A3351">
        <v>210001244</v>
      </c>
      <c r="B3351" t="s">
        <v>2140</v>
      </c>
      <c r="C3351" t="s">
        <v>8206</v>
      </c>
      <c r="D3351" t="s">
        <v>2775</v>
      </c>
      <c r="F3351" t="s">
        <v>8262</v>
      </c>
      <c r="G3351" t="s">
        <v>2775</v>
      </c>
      <c r="H3351" t="s">
        <v>8262</v>
      </c>
      <c r="I3351" t="s">
        <v>733</v>
      </c>
      <c r="J3351">
        <v>20514779.12908081</v>
      </c>
    </row>
    <row r="3352" spans="1:10" x14ac:dyDescent="0.4">
      <c r="A3352">
        <v>210001244</v>
      </c>
      <c r="B3352" t="s">
        <v>2140</v>
      </c>
      <c r="C3352" t="s">
        <v>8206</v>
      </c>
      <c r="D3352" t="s">
        <v>2775</v>
      </c>
      <c r="F3352" t="s">
        <v>8263</v>
      </c>
      <c r="G3352" t="s">
        <v>2775</v>
      </c>
      <c r="H3352" t="s">
        <v>8263</v>
      </c>
      <c r="I3352" t="s">
        <v>733</v>
      </c>
      <c r="J3352">
        <v>42321057.577492893</v>
      </c>
    </row>
    <row r="3353" spans="1:10" x14ac:dyDescent="0.4">
      <c r="A3353">
        <v>210001244</v>
      </c>
      <c r="B3353" t="s">
        <v>2140</v>
      </c>
      <c r="C3353" t="s">
        <v>8206</v>
      </c>
      <c r="D3353" t="s">
        <v>2775</v>
      </c>
      <c r="F3353" t="s">
        <v>8264</v>
      </c>
      <c r="G3353" t="s">
        <v>2775</v>
      </c>
      <c r="H3353" t="s">
        <v>8264</v>
      </c>
      <c r="I3353" t="s">
        <v>733</v>
      </c>
      <c r="J3353">
        <v>46794079.644671023</v>
      </c>
    </row>
    <row r="3354" spans="1:10" x14ac:dyDescent="0.4">
      <c r="A3354">
        <v>210001244</v>
      </c>
      <c r="B3354" t="s">
        <v>2140</v>
      </c>
      <c r="C3354" t="s">
        <v>8206</v>
      </c>
      <c r="D3354" t="s">
        <v>2775</v>
      </c>
      <c r="F3354" t="s">
        <v>8265</v>
      </c>
      <c r="G3354" t="s">
        <v>2775</v>
      </c>
      <c r="H3354" t="s">
        <v>8265</v>
      </c>
      <c r="I3354" t="s">
        <v>733</v>
      </c>
      <c r="J3354">
        <v>68552791.15308024</v>
      </c>
    </row>
    <row r="3355" spans="1:10" x14ac:dyDescent="0.4">
      <c r="A3355">
        <v>210001244</v>
      </c>
      <c r="B3355" t="s">
        <v>2140</v>
      </c>
      <c r="C3355" t="s">
        <v>8206</v>
      </c>
      <c r="D3355" t="s">
        <v>2775</v>
      </c>
      <c r="F3355" t="s">
        <v>8266</v>
      </c>
      <c r="G3355" t="s">
        <v>2775</v>
      </c>
      <c r="H3355" t="s">
        <v>8266</v>
      </c>
      <c r="I3355" t="s">
        <v>733</v>
      </c>
      <c r="J3355">
        <v>48389916.342814848</v>
      </c>
    </row>
    <row r="3356" spans="1:10" x14ac:dyDescent="0.4">
      <c r="A3356">
        <v>210001244</v>
      </c>
      <c r="B3356" t="s">
        <v>2140</v>
      </c>
      <c r="C3356" t="s">
        <v>8206</v>
      </c>
      <c r="D3356" t="s">
        <v>2775</v>
      </c>
      <c r="F3356" t="s">
        <v>8267</v>
      </c>
      <c r="G3356" t="s">
        <v>2775</v>
      </c>
      <c r="H3356" t="s">
        <v>8267</v>
      </c>
      <c r="I3356" t="s">
        <v>733</v>
      </c>
      <c r="J3356">
        <v>242566404.30161369</v>
      </c>
    </row>
    <row r="3357" spans="1:10" x14ac:dyDescent="0.4">
      <c r="A3357">
        <v>210001244</v>
      </c>
      <c r="B3357" t="s">
        <v>2140</v>
      </c>
      <c r="C3357" t="s">
        <v>8206</v>
      </c>
      <c r="D3357" t="s">
        <v>2775</v>
      </c>
      <c r="F3357" t="s">
        <v>8268</v>
      </c>
      <c r="G3357" t="s">
        <v>2775</v>
      </c>
      <c r="H3357" t="s">
        <v>8268</v>
      </c>
      <c r="I3357" t="s">
        <v>733</v>
      </c>
      <c r="J3357">
        <v>277583865.49223667</v>
      </c>
    </row>
    <row r="3358" spans="1:10" x14ac:dyDescent="0.4">
      <c r="A3358">
        <v>210001244</v>
      </c>
      <c r="B3358" t="s">
        <v>2140</v>
      </c>
      <c r="C3358" t="s">
        <v>8206</v>
      </c>
      <c r="D3358" t="s">
        <v>2775</v>
      </c>
      <c r="F3358" t="s">
        <v>8269</v>
      </c>
      <c r="G3358" t="s">
        <v>2775</v>
      </c>
      <c r="H3358" t="s">
        <v>8269</v>
      </c>
      <c r="I3358" t="s">
        <v>733</v>
      </c>
      <c r="J3358">
        <v>33758416.635140538</v>
      </c>
    </row>
    <row r="3359" spans="1:10" x14ac:dyDescent="0.4">
      <c r="A3359">
        <v>210001244</v>
      </c>
      <c r="B3359" t="s">
        <v>2140</v>
      </c>
      <c r="C3359" t="s">
        <v>8206</v>
      </c>
      <c r="D3359" t="s">
        <v>2775</v>
      </c>
      <c r="F3359" t="s">
        <v>8270</v>
      </c>
      <c r="G3359" t="s">
        <v>2775</v>
      </c>
      <c r="H3359" t="s">
        <v>8270</v>
      </c>
      <c r="I3359" t="s">
        <v>733</v>
      </c>
      <c r="J3359">
        <v>113161431.63658629</v>
      </c>
    </row>
    <row r="3360" spans="1:10" x14ac:dyDescent="0.4">
      <c r="A3360">
        <v>210001244</v>
      </c>
      <c r="B3360" t="s">
        <v>2140</v>
      </c>
      <c r="C3360" t="s">
        <v>8206</v>
      </c>
      <c r="D3360" t="s">
        <v>2775</v>
      </c>
      <c r="F3360" t="s">
        <v>8271</v>
      </c>
      <c r="G3360" t="s">
        <v>2775</v>
      </c>
      <c r="H3360" t="s">
        <v>8271</v>
      </c>
      <c r="I3360" t="s">
        <v>733</v>
      </c>
      <c r="J3360">
        <v>34664327.869529963</v>
      </c>
    </row>
    <row r="3361" spans="1:10" x14ac:dyDescent="0.4">
      <c r="A3361">
        <v>210001244</v>
      </c>
      <c r="B3361" t="s">
        <v>2140</v>
      </c>
      <c r="C3361" t="s">
        <v>8206</v>
      </c>
      <c r="D3361" t="s">
        <v>2775</v>
      </c>
      <c r="F3361" t="s">
        <v>8272</v>
      </c>
      <c r="G3361" t="s">
        <v>2775</v>
      </c>
      <c r="H3361" t="s">
        <v>8272</v>
      </c>
      <c r="I3361" t="s">
        <v>733</v>
      </c>
      <c r="J3361">
        <v>91037205.747102469</v>
      </c>
    </row>
    <row r="3362" spans="1:10" x14ac:dyDescent="0.4">
      <c r="A3362">
        <v>210001312</v>
      </c>
      <c r="B3362" t="s">
        <v>2168</v>
      </c>
      <c r="C3362" t="s">
        <v>8273</v>
      </c>
      <c r="D3362" t="s">
        <v>2775</v>
      </c>
      <c r="F3362" t="s">
        <v>8274</v>
      </c>
      <c r="G3362" t="s">
        <v>2775</v>
      </c>
      <c r="H3362" t="s">
        <v>8274</v>
      </c>
      <c r="I3362" t="s">
        <v>733</v>
      </c>
      <c r="J3362">
        <v>536143978.89765412</v>
      </c>
    </row>
    <row r="3363" spans="1:10" x14ac:dyDescent="0.4">
      <c r="A3363">
        <v>210001312</v>
      </c>
      <c r="B3363" t="s">
        <v>2168</v>
      </c>
      <c r="C3363" t="s">
        <v>8273</v>
      </c>
      <c r="D3363" t="s">
        <v>2775</v>
      </c>
      <c r="F3363" t="s">
        <v>8275</v>
      </c>
      <c r="G3363" t="s">
        <v>2775</v>
      </c>
      <c r="H3363" t="s">
        <v>8275</v>
      </c>
      <c r="I3363" t="s">
        <v>733</v>
      </c>
      <c r="J3363">
        <v>1469021473.164289</v>
      </c>
    </row>
    <row r="3364" spans="1:10" x14ac:dyDescent="0.4">
      <c r="A3364">
        <v>210001312</v>
      </c>
      <c r="B3364" t="s">
        <v>2168</v>
      </c>
      <c r="C3364" t="s">
        <v>8273</v>
      </c>
      <c r="D3364" t="s">
        <v>2775</v>
      </c>
      <c r="F3364" t="s">
        <v>8276</v>
      </c>
      <c r="G3364" t="s">
        <v>2775</v>
      </c>
      <c r="H3364" t="s">
        <v>8276</v>
      </c>
      <c r="I3364" t="s">
        <v>733</v>
      </c>
      <c r="J3364">
        <v>222144710.57606331</v>
      </c>
    </row>
    <row r="3365" spans="1:10" x14ac:dyDescent="0.4">
      <c r="A3365">
        <v>210001312</v>
      </c>
      <c r="B3365" t="s">
        <v>2168</v>
      </c>
      <c r="C3365" t="s">
        <v>8273</v>
      </c>
      <c r="D3365" t="s">
        <v>2775</v>
      </c>
      <c r="F3365" t="s">
        <v>8277</v>
      </c>
      <c r="G3365" t="s">
        <v>2775</v>
      </c>
      <c r="H3365" t="s">
        <v>8277</v>
      </c>
      <c r="I3365" t="s">
        <v>733</v>
      </c>
      <c r="J3365">
        <v>61887822.594504431</v>
      </c>
    </row>
    <row r="3366" spans="1:10" x14ac:dyDescent="0.4">
      <c r="A3366">
        <v>210001312</v>
      </c>
      <c r="B3366" t="s">
        <v>2168</v>
      </c>
      <c r="C3366" t="s">
        <v>8273</v>
      </c>
      <c r="D3366" t="s">
        <v>2775</v>
      </c>
      <c r="F3366" t="s">
        <v>8278</v>
      </c>
      <c r="G3366" t="s">
        <v>2775</v>
      </c>
      <c r="H3366" t="s">
        <v>8278</v>
      </c>
      <c r="I3366" t="s">
        <v>733</v>
      </c>
      <c r="J3366">
        <v>93157459.273832992</v>
      </c>
    </row>
    <row r="3367" spans="1:10" x14ac:dyDescent="0.4">
      <c r="A3367">
        <v>210001312</v>
      </c>
      <c r="B3367" t="s">
        <v>2168</v>
      </c>
      <c r="C3367" t="s">
        <v>8273</v>
      </c>
      <c r="D3367" t="s">
        <v>2775</v>
      </c>
      <c r="F3367" t="s">
        <v>8279</v>
      </c>
      <c r="G3367" t="s">
        <v>2775</v>
      </c>
      <c r="H3367" t="s">
        <v>8279</v>
      </c>
      <c r="I3367" t="s">
        <v>733</v>
      </c>
      <c r="J3367">
        <v>13029015.283053569</v>
      </c>
    </row>
    <row r="3368" spans="1:10" x14ac:dyDescent="0.4">
      <c r="A3368">
        <v>210001312</v>
      </c>
      <c r="B3368" t="s">
        <v>2168</v>
      </c>
      <c r="C3368" t="s">
        <v>8273</v>
      </c>
      <c r="D3368" t="s">
        <v>2775</v>
      </c>
      <c r="F3368" t="s">
        <v>8280</v>
      </c>
      <c r="G3368" t="s">
        <v>2775</v>
      </c>
      <c r="H3368" t="s">
        <v>8280</v>
      </c>
      <c r="I3368" t="s">
        <v>733</v>
      </c>
      <c r="J3368">
        <v>130290152.83053561</v>
      </c>
    </row>
    <row r="3369" spans="1:10" x14ac:dyDescent="0.4">
      <c r="A3369">
        <v>210001312</v>
      </c>
      <c r="B3369" t="s">
        <v>2168</v>
      </c>
      <c r="C3369" t="s">
        <v>8273</v>
      </c>
      <c r="D3369" t="s">
        <v>2775</v>
      </c>
      <c r="F3369" t="s">
        <v>8281</v>
      </c>
      <c r="G3369" t="s">
        <v>2775</v>
      </c>
      <c r="H3369" t="s">
        <v>8281</v>
      </c>
      <c r="I3369" t="s">
        <v>733</v>
      </c>
      <c r="J3369">
        <v>81431345.519084781</v>
      </c>
    </row>
    <row r="3370" spans="1:10" x14ac:dyDescent="0.4">
      <c r="A3370">
        <v>210001312</v>
      </c>
      <c r="B3370" t="s">
        <v>2168</v>
      </c>
      <c r="C3370" t="s">
        <v>8273</v>
      </c>
      <c r="D3370" t="s">
        <v>2775</v>
      </c>
      <c r="F3370" t="s">
        <v>8282</v>
      </c>
      <c r="G3370" t="s">
        <v>2775</v>
      </c>
      <c r="H3370" t="s">
        <v>8282</v>
      </c>
      <c r="I3370" t="s">
        <v>733</v>
      </c>
      <c r="J3370">
        <v>71008133.292641923</v>
      </c>
    </row>
    <row r="3371" spans="1:10" x14ac:dyDescent="0.4">
      <c r="A3371">
        <v>210001312</v>
      </c>
      <c r="B3371" t="s">
        <v>2168</v>
      </c>
      <c r="C3371" t="s">
        <v>8273</v>
      </c>
      <c r="D3371" t="s">
        <v>2775</v>
      </c>
      <c r="F3371" t="s">
        <v>8283</v>
      </c>
      <c r="G3371" t="s">
        <v>2775</v>
      </c>
      <c r="H3371" t="s">
        <v>8283</v>
      </c>
      <c r="I3371" t="s">
        <v>733</v>
      </c>
      <c r="J3371">
        <v>36481242.792549983</v>
      </c>
    </row>
    <row r="3372" spans="1:10" x14ac:dyDescent="0.4">
      <c r="A3372">
        <v>210001312</v>
      </c>
      <c r="B3372" t="s">
        <v>2168</v>
      </c>
      <c r="C3372" t="s">
        <v>8273</v>
      </c>
      <c r="D3372" t="s">
        <v>2775</v>
      </c>
      <c r="F3372" t="s">
        <v>8284</v>
      </c>
      <c r="G3372" t="s">
        <v>2775</v>
      </c>
      <c r="H3372" t="s">
        <v>8284</v>
      </c>
      <c r="I3372" t="s">
        <v>733</v>
      </c>
      <c r="J3372">
        <v>73613936.349252656</v>
      </c>
    </row>
    <row r="3373" spans="1:10" x14ac:dyDescent="0.4">
      <c r="A3373">
        <v>210001312</v>
      </c>
      <c r="B3373" t="s">
        <v>2168</v>
      </c>
      <c r="C3373" t="s">
        <v>8273</v>
      </c>
      <c r="D3373" t="s">
        <v>2775</v>
      </c>
      <c r="F3373" t="s">
        <v>8285</v>
      </c>
      <c r="G3373" t="s">
        <v>2775</v>
      </c>
      <c r="H3373" t="s">
        <v>8285</v>
      </c>
      <c r="I3373" t="s">
        <v>733</v>
      </c>
      <c r="J3373">
        <v>71659584.056794599</v>
      </c>
    </row>
    <row r="3374" spans="1:10" x14ac:dyDescent="0.4">
      <c r="A3374">
        <v>210001312</v>
      </c>
      <c r="B3374" t="s">
        <v>2168</v>
      </c>
      <c r="C3374" t="s">
        <v>8273</v>
      </c>
      <c r="D3374" t="s">
        <v>2775</v>
      </c>
      <c r="F3374" t="s">
        <v>8286</v>
      </c>
      <c r="G3374" t="s">
        <v>2775</v>
      </c>
      <c r="H3374" t="s">
        <v>8286</v>
      </c>
      <c r="I3374" t="s">
        <v>733</v>
      </c>
      <c r="J3374">
        <v>145273520.4060472</v>
      </c>
    </row>
    <row r="3375" spans="1:10" x14ac:dyDescent="0.4">
      <c r="A3375">
        <v>210001312</v>
      </c>
      <c r="B3375" t="s">
        <v>2168</v>
      </c>
      <c r="C3375" t="s">
        <v>8273</v>
      </c>
      <c r="D3375" t="s">
        <v>2775</v>
      </c>
      <c r="F3375" t="s">
        <v>8287</v>
      </c>
      <c r="G3375" t="s">
        <v>2775</v>
      </c>
      <c r="H3375" t="s">
        <v>8287</v>
      </c>
      <c r="I3375" t="s">
        <v>733</v>
      </c>
      <c r="J3375">
        <v>123124194.4248562</v>
      </c>
    </row>
    <row r="3376" spans="1:10" x14ac:dyDescent="0.4">
      <c r="A3376">
        <v>210001312</v>
      </c>
      <c r="B3376" t="s">
        <v>2168</v>
      </c>
      <c r="C3376" t="s">
        <v>8273</v>
      </c>
      <c r="D3376" t="s">
        <v>2775</v>
      </c>
      <c r="F3376" t="s">
        <v>8288</v>
      </c>
      <c r="G3376" t="s">
        <v>2775</v>
      </c>
      <c r="H3376" t="s">
        <v>8288</v>
      </c>
      <c r="I3376" t="s">
        <v>733</v>
      </c>
      <c r="J3376">
        <v>93808910.037985668</v>
      </c>
    </row>
    <row r="3377" spans="1:10" x14ac:dyDescent="0.4">
      <c r="A3377">
        <v>210001312</v>
      </c>
      <c r="B3377" t="s">
        <v>2168</v>
      </c>
      <c r="C3377" t="s">
        <v>8273</v>
      </c>
      <c r="D3377" t="s">
        <v>2775</v>
      </c>
      <c r="F3377" t="s">
        <v>8289</v>
      </c>
      <c r="G3377" t="s">
        <v>2775</v>
      </c>
      <c r="H3377" t="s">
        <v>8289</v>
      </c>
      <c r="I3377" t="s">
        <v>733</v>
      </c>
      <c r="J3377">
        <v>118564039.0757874</v>
      </c>
    </row>
    <row r="3378" spans="1:10" x14ac:dyDescent="0.4">
      <c r="A3378">
        <v>210001312</v>
      </c>
      <c r="B3378" t="s">
        <v>2168</v>
      </c>
      <c r="C3378" t="s">
        <v>8273</v>
      </c>
      <c r="D3378" t="s">
        <v>2775</v>
      </c>
      <c r="F3378" t="s">
        <v>8290</v>
      </c>
      <c r="G3378" t="s">
        <v>2775</v>
      </c>
      <c r="H3378" t="s">
        <v>8290</v>
      </c>
      <c r="I3378" t="s">
        <v>733</v>
      </c>
      <c r="J3378">
        <v>72962485.58509995</v>
      </c>
    </row>
    <row r="3379" spans="1:10" x14ac:dyDescent="0.4">
      <c r="A3379">
        <v>210001312</v>
      </c>
      <c r="B3379" t="s">
        <v>2168</v>
      </c>
      <c r="C3379" t="s">
        <v>8273</v>
      </c>
      <c r="D3379" t="s">
        <v>2775</v>
      </c>
      <c r="F3379" t="s">
        <v>8291</v>
      </c>
      <c r="G3379" t="s">
        <v>2775</v>
      </c>
      <c r="H3379" t="s">
        <v>8291</v>
      </c>
      <c r="I3379" t="s">
        <v>733</v>
      </c>
      <c r="J3379">
        <v>6514507.6415267829</v>
      </c>
    </row>
    <row r="3380" spans="1:10" x14ac:dyDescent="0.4">
      <c r="A3380">
        <v>210001312</v>
      </c>
      <c r="B3380" t="s">
        <v>2168</v>
      </c>
      <c r="C3380" t="s">
        <v>8273</v>
      </c>
      <c r="D3380" t="s">
        <v>2775</v>
      </c>
      <c r="F3380" t="s">
        <v>8292</v>
      </c>
      <c r="G3380" t="s">
        <v>2775</v>
      </c>
      <c r="H3380" t="s">
        <v>8292</v>
      </c>
      <c r="I3380" t="s">
        <v>733</v>
      </c>
      <c r="J3380">
        <v>51464610.368061587</v>
      </c>
    </row>
    <row r="3381" spans="1:10" x14ac:dyDescent="0.4">
      <c r="A3381">
        <v>210001312</v>
      </c>
      <c r="B3381" t="s">
        <v>2168</v>
      </c>
      <c r="C3381" t="s">
        <v>8273</v>
      </c>
      <c r="D3381" t="s">
        <v>2775</v>
      </c>
      <c r="F3381" t="s">
        <v>8293</v>
      </c>
      <c r="G3381" t="s">
        <v>2775</v>
      </c>
      <c r="H3381" t="s">
        <v>8293</v>
      </c>
      <c r="I3381" t="s">
        <v>733</v>
      </c>
      <c r="J3381">
        <v>110095179.14180259</v>
      </c>
    </row>
    <row r="3382" spans="1:10" x14ac:dyDescent="0.4">
      <c r="A3382">
        <v>210001312</v>
      </c>
      <c r="B3382" t="s">
        <v>2168</v>
      </c>
      <c r="C3382" t="s">
        <v>8273</v>
      </c>
      <c r="D3382" t="s">
        <v>2775</v>
      </c>
      <c r="F3382" t="s">
        <v>8294</v>
      </c>
      <c r="G3382" t="s">
        <v>2775</v>
      </c>
      <c r="H3382" t="s">
        <v>8294</v>
      </c>
      <c r="I3382" t="s">
        <v>733</v>
      </c>
      <c r="J3382">
        <v>60584921.066199079</v>
      </c>
    </row>
    <row r="3383" spans="1:10" x14ac:dyDescent="0.4">
      <c r="A3383">
        <v>210001312</v>
      </c>
      <c r="B3383" t="s">
        <v>2168</v>
      </c>
      <c r="C3383" t="s">
        <v>8273</v>
      </c>
      <c r="D3383" t="s">
        <v>2775</v>
      </c>
      <c r="F3383" t="s">
        <v>8295</v>
      </c>
      <c r="G3383" t="s">
        <v>2775</v>
      </c>
      <c r="H3383" t="s">
        <v>8295</v>
      </c>
      <c r="I3383" t="s">
        <v>733</v>
      </c>
      <c r="J3383">
        <v>99671966.915359765</v>
      </c>
    </row>
    <row r="3384" spans="1:10" x14ac:dyDescent="0.4">
      <c r="A3384">
        <v>210001312</v>
      </c>
      <c r="B3384" t="s">
        <v>2168</v>
      </c>
      <c r="C3384" t="s">
        <v>8273</v>
      </c>
      <c r="D3384" t="s">
        <v>2775</v>
      </c>
      <c r="F3384" t="s">
        <v>8296</v>
      </c>
      <c r="G3384" t="s">
        <v>2775</v>
      </c>
      <c r="H3384" t="s">
        <v>8296</v>
      </c>
      <c r="I3384" t="s">
        <v>733</v>
      </c>
      <c r="J3384">
        <v>607152112.19029617</v>
      </c>
    </row>
    <row r="3385" spans="1:10" x14ac:dyDescent="0.4">
      <c r="A3385">
        <v>210001312</v>
      </c>
      <c r="B3385" t="s">
        <v>2168</v>
      </c>
      <c r="C3385" t="s">
        <v>8273</v>
      </c>
      <c r="D3385" t="s">
        <v>2775</v>
      </c>
      <c r="F3385" t="s">
        <v>8297</v>
      </c>
      <c r="G3385" t="s">
        <v>2775</v>
      </c>
      <c r="H3385" t="s">
        <v>8297</v>
      </c>
      <c r="I3385" t="s">
        <v>733</v>
      </c>
      <c r="J3385">
        <v>379795795.50101137</v>
      </c>
    </row>
    <row r="3386" spans="1:10" x14ac:dyDescent="0.4">
      <c r="A3386">
        <v>210001312</v>
      </c>
      <c r="B3386" t="s">
        <v>2168</v>
      </c>
      <c r="C3386" t="s">
        <v>8273</v>
      </c>
      <c r="D3386" t="s">
        <v>2775</v>
      </c>
      <c r="F3386" t="s">
        <v>8298</v>
      </c>
      <c r="G3386" t="s">
        <v>2775</v>
      </c>
      <c r="H3386" t="s">
        <v>8298</v>
      </c>
      <c r="I3386" t="s">
        <v>733</v>
      </c>
      <c r="J3386">
        <v>480119213.18052387</v>
      </c>
    </row>
    <row r="3387" spans="1:10" x14ac:dyDescent="0.4">
      <c r="A3387">
        <v>210001312</v>
      </c>
      <c r="B3387" t="s">
        <v>2168</v>
      </c>
      <c r="C3387" t="s">
        <v>8273</v>
      </c>
      <c r="D3387" t="s">
        <v>2775</v>
      </c>
      <c r="F3387" t="s">
        <v>8299</v>
      </c>
      <c r="G3387" t="s">
        <v>2775</v>
      </c>
      <c r="H3387" t="s">
        <v>8299</v>
      </c>
      <c r="I3387" t="s">
        <v>733</v>
      </c>
      <c r="J3387">
        <v>107489376.08519191</v>
      </c>
    </row>
    <row r="3388" spans="1:10" x14ac:dyDescent="0.4">
      <c r="A3388">
        <v>210001312</v>
      </c>
      <c r="B3388" t="s">
        <v>2168</v>
      </c>
      <c r="C3388" t="s">
        <v>8273</v>
      </c>
      <c r="D3388" t="s">
        <v>2775</v>
      </c>
      <c r="F3388" t="s">
        <v>8300</v>
      </c>
      <c r="G3388" t="s">
        <v>2775</v>
      </c>
      <c r="H3388" t="s">
        <v>8300</v>
      </c>
      <c r="I3388" t="s">
        <v>733</v>
      </c>
      <c r="J3388">
        <v>73613936.349252656</v>
      </c>
    </row>
    <row r="3389" spans="1:10" x14ac:dyDescent="0.4">
      <c r="A3389">
        <v>210001312</v>
      </c>
      <c r="B3389" t="s">
        <v>2168</v>
      </c>
      <c r="C3389" t="s">
        <v>8273</v>
      </c>
      <c r="D3389" t="s">
        <v>2775</v>
      </c>
      <c r="F3389" t="s">
        <v>8301</v>
      </c>
      <c r="G3389" t="s">
        <v>2775</v>
      </c>
      <c r="H3389" t="s">
        <v>8301</v>
      </c>
      <c r="I3389" t="s">
        <v>733</v>
      </c>
      <c r="J3389">
        <v>243642585.79310161</v>
      </c>
    </row>
    <row r="3390" spans="1:10" x14ac:dyDescent="0.4">
      <c r="A3390">
        <v>210001312</v>
      </c>
      <c r="B3390" t="s">
        <v>2168</v>
      </c>
      <c r="C3390" t="s">
        <v>8273</v>
      </c>
      <c r="D3390" t="s">
        <v>2775</v>
      </c>
      <c r="F3390" t="s">
        <v>8302</v>
      </c>
      <c r="G3390" t="s">
        <v>2775</v>
      </c>
      <c r="H3390" t="s">
        <v>8302</v>
      </c>
      <c r="I3390" t="s">
        <v>733</v>
      </c>
      <c r="J3390">
        <v>71659584.056794599</v>
      </c>
    </row>
    <row r="3391" spans="1:10" x14ac:dyDescent="0.4">
      <c r="A3391">
        <v>210001312</v>
      </c>
      <c r="B3391" t="s">
        <v>2168</v>
      </c>
      <c r="C3391" t="s">
        <v>8273</v>
      </c>
      <c r="D3391" t="s">
        <v>2775</v>
      </c>
      <c r="F3391" t="s">
        <v>8303</v>
      </c>
      <c r="G3391" t="s">
        <v>2775</v>
      </c>
      <c r="H3391" t="s">
        <v>8303</v>
      </c>
      <c r="I3391" t="s">
        <v>733</v>
      </c>
      <c r="J3391">
        <v>362206624.86888909</v>
      </c>
    </row>
    <row r="3392" spans="1:10" x14ac:dyDescent="0.4">
      <c r="A3392">
        <v>210001312</v>
      </c>
      <c r="B3392" t="s">
        <v>2168</v>
      </c>
      <c r="C3392" t="s">
        <v>8273</v>
      </c>
      <c r="D3392" t="s">
        <v>2775</v>
      </c>
      <c r="F3392" t="s">
        <v>8304</v>
      </c>
      <c r="G3392" t="s">
        <v>2775</v>
      </c>
      <c r="H3392" t="s">
        <v>8304</v>
      </c>
      <c r="I3392" t="s">
        <v>733</v>
      </c>
      <c r="J3392">
        <v>366766780.21795791</v>
      </c>
    </row>
    <row r="3393" spans="1:10" x14ac:dyDescent="0.4">
      <c r="A3393">
        <v>210001312</v>
      </c>
      <c r="B3393" t="s">
        <v>2168</v>
      </c>
      <c r="C3393" t="s">
        <v>8273</v>
      </c>
      <c r="D3393" t="s">
        <v>2775</v>
      </c>
      <c r="F3393" t="s">
        <v>8305</v>
      </c>
      <c r="G3393" t="s">
        <v>2775</v>
      </c>
      <c r="H3393" t="s">
        <v>8305</v>
      </c>
      <c r="I3393" t="s">
        <v>733</v>
      </c>
      <c r="J3393">
        <v>104883573.0285812</v>
      </c>
    </row>
    <row r="3394" spans="1:10" x14ac:dyDescent="0.4">
      <c r="A3394">
        <v>210001312</v>
      </c>
      <c r="B3394" t="s">
        <v>2168</v>
      </c>
      <c r="C3394" t="s">
        <v>8273</v>
      </c>
      <c r="D3394" t="s">
        <v>2775</v>
      </c>
      <c r="F3394" t="s">
        <v>8306</v>
      </c>
      <c r="G3394" t="s">
        <v>2775</v>
      </c>
      <c r="H3394" t="s">
        <v>8306</v>
      </c>
      <c r="I3394" t="s">
        <v>733</v>
      </c>
      <c r="J3394">
        <v>109443728.3776499</v>
      </c>
    </row>
    <row r="3395" spans="1:10" x14ac:dyDescent="0.4">
      <c r="A3395">
        <v>210001312</v>
      </c>
      <c r="B3395" t="s">
        <v>2168</v>
      </c>
      <c r="C3395" t="s">
        <v>8273</v>
      </c>
      <c r="D3395" t="s">
        <v>2775</v>
      </c>
      <c r="F3395" t="s">
        <v>8307</v>
      </c>
      <c r="G3395" t="s">
        <v>2775</v>
      </c>
      <c r="H3395" t="s">
        <v>8307</v>
      </c>
      <c r="I3395" t="s">
        <v>733</v>
      </c>
      <c r="J3395">
        <v>25406579.801954448</v>
      </c>
    </row>
    <row r="3396" spans="1:10" x14ac:dyDescent="0.4">
      <c r="A3396">
        <v>210001312</v>
      </c>
      <c r="B3396" t="s">
        <v>2168</v>
      </c>
      <c r="C3396" t="s">
        <v>8273</v>
      </c>
      <c r="D3396" t="s">
        <v>2775</v>
      </c>
      <c r="F3396" t="s">
        <v>8308</v>
      </c>
      <c r="G3396" t="s">
        <v>2775</v>
      </c>
      <c r="H3396" t="s">
        <v>8308</v>
      </c>
      <c r="I3396" t="s">
        <v>733</v>
      </c>
      <c r="J3396">
        <v>44950102.726534799</v>
      </c>
    </row>
    <row r="3397" spans="1:10" x14ac:dyDescent="0.4">
      <c r="A3397">
        <v>210001312</v>
      </c>
      <c r="B3397" t="s">
        <v>2168</v>
      </c>
      <c r="C3397" t="s">
        <v>8273</v>
      </c>
      <c r="D3397" t="s">
        <v>2775</v>
      </c>
      <c r="F3397" t="s">
        <v>8309</v>
      </c>
      <c r="G3397" t="s">
        <v>2775</v>
      </c>
      <c r="H3397" t="s">
        <v>8309</v>
      </c>
      <c r="I3397" t="s">
        <v>733</v>
      </c>
      <c r="J3397">
        <v>60584921.066199079</v>
      </c>
    </row>
    <row r="3398" spans="1:10" x14ac:dyDescent="0.4">
      <c r="A3398">
        <v>210001312</v>
      </c>
      <c r="B3398" t="s">
        <v>2168</v>
      </c>
      <c r="C3398" t="s">
        <v>8273</v>
      </c>
      <c r="D3398" t="s">
        <v>2775</v>
      </c>
      <c r="F3398" t="s">
        <v>8310</v>
      </c>
      <c r="G3398" t="s">
        <v>2775</v>
      </c>
      <c r="H3398" t="s">
        <v>8310</v>
      </c>
      <c r="I3398" t="s">
        <v>733</v>
      </c>
      <c r="J3398">
        <v>214327301.40623111</v>
      </c>
    </row>
    <row r="3399" spans="1:10" x14ac:dyDescent="0.4">
      <c r="A3399">
        <v>210001312</v>
      </c>
      <c r="B3399" t="s">
        <v>2168</v>
      </c>
      <c r="C3399" t="s">
        <v>8273</v>
      </c>
      <c r="D3399" t="s">
        <v>2775</v>
      </c>
      <c r="F3399" t="s">
        <v>8311</v>
      </c>
      <c r="G3399" t="s">
        <v>2775</v>
      </c>
      <c r="H3399" t="s">
        <v>8311</v>
      </c>
      <c r="I3399" t="s">
        <v>733</v>
      </c>
      <c r="J3399">
        <v>147227872.69850531</v>
      </c>
    </row>
    <row r="3400" spans="1:10" x14ac:dyDescent="0.4">
      <c r="A3400">
        <v>210001312</v>
      </c>
      <c r="B3400" t="s">
        <v>2168</v>
      </c>
      <c r="C3400" t="s">
        <v>8273</v>
      </c>
      <c r="D3400" t="s">
        <v>2775</v>
      </c>
      <c r="F3400" t="s">
        <v>8312</v>
      </c>
      <c r="G3400" t="s">
        <v>2775</v>
      </c>
      <c r="H3400" t="s">
        <v>8312</v>
      </c>
      <c r="I3400" t="s">
        <v>733</v>
      </c>
      <c r="J3400">
        <v>2366069175.4025269</v>
      </c>
    </row>
    <row r="3401" spans="1:10" x14ac:dyDescent="0.4">
      <c r="A3401">
        <v>210001312</v>
      </c>
      <c r="B3401" t="s">
        <v>2168</v>
      </c>
      <c r="C3401" t="s">
        <v>8273</v>
      </c>
      <c r="D3401" t="s">
        <v>2775</v>
      </c>
      <c r="F3401" t="s">
        <v>8313</v>
      </c>
      <c r="G3401" t="s">
        <v>2775</v>
      </c>
      <c r="H3401" t="s">
        <v>8313</v>
      </c>
      <c r="I3401" t="s">
        <v>733</v>
      </c>
      <c r="J3401">
        <v>182406213.9627499</v>
      </c>
    </row>
    <row r="3402" spans="1:10" x14ac:dyDescent="0.4">
      <c r="A3402">
        <v>210001312</v>
      </c>
      <c r="B3402" t="s">
        <v>2168</v>
      </c>
      <c r="C3402" t="s">
        <v>8273</v>
      </c>
      <c r="D3402" t="s">
        <v>2775</v>
      </c>
      <c r="F3402" t="s">
        <v>8314</v>
      </c>
      <c r="G3402" t="s">
        <v>2775</v>
      </c>
      <c r="H3402" t="s">
        <v>8314</v>
      </c>
      <c r="I3402" t="s">
        <v>733</v>
      </c>
      <c r="J3402">
        <v>276866574.76488829</v>
      </c>
    </row>
    <row r="3403" spans="1:10" x14ac:dyDescent="0.4">
      <c r="A3403">
        <v>210001312</v>
      </c>
      <c r="B3403" t="s">
        <v>2168</v>
      </c>
      <c r="C3403" t="s">
        <v>8273</v>
      </c>
      <c r="D3403" t="s">
        <v>2775</v>
      </c>
      <c r="F3403" t="s">
        <v>8315</v>
      </c>
      <c r="G3403" t="s">
        <v>2775</v>
      </c>
      <c r="H3403" t="s">
        <v>8315</v>
      </c>
      <c r="I3403" t="s">
        <v>733</v>
      </c>
      <c r="J3403">
        <v>957632623.30443704</v>
      </c>
    </row>
    <row r="3404" spans="1:10" x14ac:dyDescent="0.4">
      <c r="A3404">
        <v>210001312</v>
      </c>
      <c r="B3404" t="s">
        <v>2168</v>
      </c>
      <c r="C3404" t="s">
        <v>8273</v>
      </c>
      <c r="D3404" t="s">
        <v>2775</v>
      </c>
      <c r="F3404" t="s">
        <v>8316</v>
      </c>
      <c r="G3404" t="s">
        <v>2775</v>
      </c>
      <c r="H3404" t="s">
        <v>8316</v>
      </c>
      <c r="I3404" t="s">
        <v>733</v>
      </c>
      <c r="J3404">
        <v>114655334.4908714</v>
      </c>
    </row>
    <row r="3405" spans="1:10" x14ac:dyDescent="0.4">
      <c r="A3405">
        <v>210001312</v>
      </c>
      <c r="B3405" t="s">
        <v>2168</v>
      </c>
      <c r="C3405" t="s">
        <v>8273</v>
      </c>
      <c r="D3405" t="s">
        <v>2775</v>
      </c>
      <c r="F3405" t="s">
        <v>8317</v>
      </c>
      <c r="G3405" t="s">
        <v>2775</v>
      </c>
      <c r="H3405" t="s">
        <v>8317</v>
      </c>
      <c r="I3405" t="s">
        <v>733</v>
      </c>
      <c r="J3405">
        <v>544612838.83163893</v>
      </c>
    </row>
    <row r="3406" spans="1:10" x14ac:dyDescent="0.4">
      <c r="A3406">
        <v>210001312</v>
      </c>
      <c r="B3406" t="s">
        <v>2168</v>
      </c>
      <c r="C3406" t="s">
        <v>8273</v>
      </c>
      <c r="D3406" t="s">
        <v>2775</v>
      </c>
      <c r="F3406" t="s">
        <v>8318</v>
      </c>
      <c r="G3406" t="s">
        <v>2775</v>
      </c>
      <c r="H3406" t="s">
        <v>8318</v>
      </c>
      <c r="I3406" t="s">
        <v>733</v>
      </c>
      <c r="J3406">
        <v>87294402.396458879</v>
      </c>
    </row>
    <row r="3407" spans="1:10" x14ac:dyDescent="0.4">
      <c r="A3407">
        <v>210001312</v>
      </c>
      <c r="B3407" t="s">
        <v>2168</v>
      </c>
      <c r="C3407" t="s">
        <v>8273</v>
      </c>
      <c r="D3407" t="s">
        <v>2775</v>
      </c>
      <c r="F3407" t="s">
        <v>8319</v>
      </c>
      <c r="G3407" t="s">
        <v>2775</v>
      </c>
      <c r="H3407" t="s">
        <v>8319</v>
      </c>
      <c r="I3407" t="s">
        <v>733</v>
      </c>
      <c r="J3407">
        <v>115306785.255024</v>
      </c>
    </row>
    <row r="3408" spans="1:10" x14ac:dyDescent="0.4">
      <c r="A3408">
        <v>210001312</v>
      </c>
      <c r="B3408" t="s">
        <v>2168</v>
      </c>
      <c r="C3408" t="s">
        <v>8273</v>
      </c>
      <c r="D3408" t="s">
        <v>2775</v>
      </c>
      <c r="F3408" t="s">
        <v>8320</v>
      </c>
      <c r="G3408" t="s">
        <v>2775</v>
      </c>
      <c r="H3408" t="s">
        <v>8320</v>
      </c>
      <c r="I3408" t="s">
        <v>733</v>
      </c>
      <c r="J3408">
        <v>63842174.886962473</v>
      </c>
    </row>
    <row r="3409" spans="1:10" x14ac:dyDescent="0.4">
      <c r="A3409">
        <v>210001312</v>
      </c>
      <c r="B3409" t="s">
        <v>2168</v>
      </c>
      <c r="C3409" t="s">
        <v>8273</v>
      </c>
      <c r="D3409" t="s">
        <v>2775</v>
      </c>
      <c r="F3409" t="s">
        <v>8321</v>
      </c>
      <c r="G3409" t="s">
        <v>2775</v>
      </c>
      <c r="H3409" t="s">
        <v>8321</v>
      </c>
      <c r="I3409" t="s">
        <v>733</v>
      </c>
      <c r="J3409">
        <v>282078180.87810957</v>
      </c>
    </row>
    <row r="3410" spans="1:10" x14ac:dyDescent="0.4">
      <c r="A3410">
        <v>210001312</v>
      </c>
      <c r="B3410" t="s">
        <v>2168</v>
      </c>
      <c r="C3410" t="s">
        <v>8273</v>
      </c>
      <c r="D3410" t="s">
        <v>2775</v>
      </c>
      <c r="F3410" t="s">
        <v>8322</v>
      </c>
      <c r="G3410" t="s">
        <v>2775</v>
      </c>
      <c r="H3410" t="s">
        <v>8322</v>
      </c>
      <c r="I3410" t="s">
        <v>733</v>
      </c>
      <c r="J3410">
        <v>276866574.76488829</v>
      </c>
    </row>
    <row r="3411" spans="1:10" x14ac:dyDescent="0.4">
      <c r="A3411">
        <v>210001312</v>
      </c>
      <c r="B3411" t="s">
        <v>2168</v>
      </c>
      <c r="C3411" t="s">
        <v>8273</v>
      </c>
      <c r="D3411" t="s">
        <v>2775</v>
      </c>
      <c r="F3411" t="s">
        <v>8323</v>
      </c>
      <c r="G3411" t="s">
        <v>2775</v>
      </c>
      <c r="H3411" t="s">
        <v>8323</v>
      </c>
      <c r="I3411" t="s">
        <v>733</v>
      </c>
      <c r="J3411">
        <v>73613936.349252656</v>
      </c>
    </row>
    <row r="3412" spans="1:10" x14ac:dyDescent="0.4">
      <c r="A3412">
        <v>210001312</v>
      </c>
      <c r="B3412" t="s">
        <v>2168</v>
      </c>
      <c r="C3412" t="s">
        <v>8273</v>
      </c>
      <c r="D3412" t="s">
        <v>2775</v>
      </c>
      <c r="F3412" t="s">
        <v>8324</v>
      </c>
      <c r="G3412" t="s">
        <v>2775</v>
      </c>
      <c r="H3412" t="s">
        <v>8324</v>
      </c>
      <c r="I3412" t="s">
        <v>733</v>
      </c>
      <c r="J3412">
        <v>836462781.17203891</v>
      </c>
    </row>
    <row r="3413" spans="1:10" x14ac:dyDescent="0.4">
      <c r="A3413">
        <v>210001312</v>
      </c>
      <c r="B3413" t="s">
        <v>2168</v>
      </c>
      <c r="C3413" t="s">
        <v>8273</v>
      </c>
      <c r="D3413" t="s">
        <v>2775</v>
      </c>
      <c r="F3413" t="s">
        <v>8325</v>
      </c>
      <c r="G3413" t="s">
        <v>2775</v>
      </c>
      <c r="H3413" t="s">
        <v>8325</v>
      </c>
      <c r="I3413" t="s">
        <v>733</v>
      </c>
      <c r="J3413">
        <v>97717614.622901738</v>
      </c>
    </row>
    <row r="3414" spans="1:10" x14ac:dyDescent="0.4">
      <c r="A3414">
        <v>210001312</v>
      </c>
      <c r="B3414" t="s">
        <v>2168</v>
      </c>
      <c r="C3414" t="s">
        <v>8273</v>
      </c>
      <c r="D3414" t="s">
        <v>2775</v>
      </c>
      <c r="F3414" t="s">
        <v>8326</v>
      </c>
      <c r="G3414" t="s">
        <v>2775</v>
      </c>
      <c r="H3414" t="s">
        <v>8326</v>
      </c>
      <c r="I3414" t="s">
        <v>733</v>
      </c>
      <c r="J3414">
        <v>1371303858.541388</v>
      </c>
    </row>
    <row r="3415" spans="1:10" x14ac:dyDescent="0.4">
      <c r="A3415">
        <v>210001312</v>
      </c>
      <c r="B3415" t="s">
        <v>2168</v>
      </c>
      <c r="C3415" t="s">
        <v>8273</v>
      </c>
      <c r="D3415" t="s">
        <v>2775</v>
      </c>
      <c r="F3415" t="s">
        <v>8327</v>
      </c>
      <c r="G3415" t="s">
        <v>2775</v>
      </c>
      <c r="H3415" t="s">
        <v>8327</v>
      </c>
      <c r="I3415" t="s">
        <v>733</v>
      </c>
      <c r="J3415">
        <v>61887822.594504431</v>
      </c>
    </row>
    <row r="3416" spans="1:10" x14ac:dyDescent="0.4">
      <c r="A3416">
        <v>210001312</v>
      </c>
      <c r="B3416" t="s">
        <v>2168</v>
      </c>
      <c r="C3416" t="s">
        <v>8273</v>
      </c>
      <c r="D3416" t="s">
        <v>2775</v>
      </c>
      <c r="F3416" t="s">
        <v>8328</v>
      </c>
      <c r="G3416" t="s">
        <v>2775</v>
      </c>
      <c r="H3416" t="s">
        <v>8328</v>
      </c>
      <c r="I3416" t="s">
        <v>733</v>
      </c>
      <c r="J3416">
        <v>508783046.80324173</v>
      </c>
    </row>
    <row r="3417" spans="1:10" x14ac:dyDescent="0.4">
      <c r="A3417">
        <v>210001312</v>
      </c>
      <c r="B3417" t="s">
        <v>2168</v>
      </c>
      <c r="C3417" t="s">
        <v>8273</v>
      </c>
      <c r="D3417" t="s">
        <v>2775</v>
      </c>
      <c r="F3417" t="s">
        <v>8329</v>
      </c>
      <c r="G3417" t="s">
        <v>2775</v>
      </c>
      <c r="H3417" t="s">
        <v>8329</v>
      </c>
      <c r="I3417" t="s">
        <v>733</v>
      </c>
      <c r="J3417">
        <v>195435229.24580351</v>
      </c>
    </row>
    <row r="3418" spans="1:10" x14ac:dyDescent="0.4">
      <c r="A3418">
        <v>210001312</v>
      </c>
      <c r="B3418" t="s">
        <v>2168</v>
      </c>
      <c r="C3418" t="s">
        <v>8273</v>
      </c>
      <c r="D3418" t="s">
        <v>2775</v>
      </c>
      <c r="F3418" t="s">
        <v>8330</v>
      </c>
      <c r="G3418" t="s">
        <v>2775</v>
      </c>
      <c r="H3418" t="s">
        <v>8330</v>
      </c>
      <c r="I3418" t="s">
        <v>733</v>
      </c>
      <c r="J3418">
        <v>521160611.32214248</v>
      </c>
    </row>
    <row r="3419" spans="1:10" x14ac:dyDescent="0.4">
      <c r="A3419">
        <v>210001312</v>
      </c>
      <c r="B3419" t="s">
        <v>2168</v>
      </c>
      <c r="C3419" t="s">
        <v>8273</v>
      </c>
      <c r="D3419" t="s">
        <v>2775</v>
      </c>
      <c r="F3419" t="s">
        <v>8331</v>
      </c>
      <c r="G3419" t="s">
        <v>2775</v>
      </c>
      <c r="H3419" t="s">
        <v>8331</v>
      </c>
      <c r="I3419" t="s">
        <v>733</v>
      </c>
      <c r="J3419">
        <v>110746629.9059553</v>
      </c>
    </row>
    <row r="3420" spans="1:10" x14ac:dyDescent="0.4">
      <c r="A3420">
        <v>210001312</v>
      </c>
      <c r="B3420" t="s">
        <v>2168</v>
      </c>
      <c r="C3420" t="s">
        <v>8273</v>
      </c>
      <c r="D3420" t="s">
        <v>2775</v>
      </c>
      <c r="F3420" t="s">
        <v>8332</v>
      </c>
      <c r="G3420" t="s">
        <v>2775</v>
      </c>
      <c r="H3420" t="s">
        <v>8332</v>
      </c>
      <c r="I3420" t="s">
        <v>733</v>
      </c>
      <c r="J3420">
        <v>228007767.45343739</v>
      </c>
    </row>
    <row r="3421" spans="1:10" x14ac:dyDescent="0.4">
      <c r="A3421">
        <v>210001312</v>
      </c>
      <c r="B3421" t="s">
        <v>2168</v>
      </c>
      <c r="C3421" t="s">
        <v>8273</v>
      </c>
      <c r="D3421" t="s">
        <v>2775</v>
      </c>
      <c r="F3421" t="s">
        <v>8333</v>
      </c>
      <c r="G3421" t="s">
        <v>2775</v>
      </c>
      <c r="H3421" t="s">
        <v>8333</v>
      </c>
      <c r="I3421" t="s">
        <v>733</v>
      </c>
      <c r="J3421">
        <v>46904455.018992826</v>
      </c>
    </row>
    <row r="3422" spans="1:10" x14ac:dyDescent="0.4">
      <c r="A3422">
        <v>210001312</v>
      </c>
      <c r="B3422" t="s">
        <v>2168</v>
      </c>
      <c r="C3422" t="s">
        <v>8273</v>
      </c>
      <c r="D3422" t="s">
        <v>2775</v>
      </c>
      <c r="F3422" t="s">
        <v>8334</v>
      </c>
      <c r="G3422" t="s">
        <v>2775</v>
      </c>
      <c r="H3422" t="s">
        <v>8334</v>
      </c>
      <c r="I3422" t="s">
        <v>733</v>
      </c>
      <c r="J3422">
        <v>64493625.651115142</v>
      </c>
    </row>
    <row r="3423" spans="1:10" x14ac:dyDescent="0.4">
      <c r="A3423">
        <v>210001312</v>
      </c>
      <c r="B3423" t="s">
        <v>2168</v>
      </c>
      <c r="C3423" t="s">
        <v>8273</v>
      </c>
      <c r="D3423" t="s">
        <v>2775</v>
      </c>
      <c r="F3423" t="s">
        <v>8335</v>
      </c>
      <c r="G3423" t="s">
        <v>2775</v>
      </c>
      <c r="H3423" t="s">
        <v>8335</v>
      </c>
      <c r="I3423" t="s">
        <v>733</v>
      </c>
      <c r="J3423">
        <v>39087045.849160694</v>
      </c>
    </row>
    <row r="3424" spans="1:10" x14ac:dyDescent="0.4">
      <c r="A3424">
        <v>210001312</v>
      </c>
      <c r="B3424" t="s">
        <v>2168</v>
      </c>
      <c r="C3424" t="s">
        <v>8273</v>
      </c>
      <c r="D3424" t="s">
        <v>2775</v>
      </c>
      <c r="F3424" t="s">
        <v>8336</v>
      </c>
      <c r="G3424" t="s">
        <v>2775</v>
      </c>
      <c r="H3424" t="s">
        <v>8336</v>
      </c>
      <c r="I3424" t="s">
        <v>733</v>
      </c>
      <c r="J3424">
        <v>274912222.47243023</v>
      </c>
    </row>
    <row r="3425" spans="1:10" x14ac:dyDescent="0.4">
      <c r="A3425">
        <v>210001312</v>
      </c>
      <c r="B3425" t="s">
        <v>2168</v>
      </c>
      <c r="C3425" t="s">
        <v>8273</v>
      </c>
      <c r="D3425" t="s">
        <v>2775</v>
      </c>
      <c r="F3425" t="s">
        <v>8337</v>
      </c>
      <c r="G3425" t="s">
        <v>2775</v>
      </c>
      <c r="H3425" t="s">
        <v>8337</v>
      </c>
      <c r="I3425" t="s">
        <v>733</v>
      </c>
      <c r="J3425">
        <v>13680466.04720624</v>
      </c>
    </row>
    <row r="3426" spans="1:10" x14ac:dyDescent="0.4">
      <c r="A3426">
        <v>210001312</v>
      </c>
      <c r="B3426" t="s">
        <v>2168</v>
      </c>
      <c r="C3426" t="s">
        <v>8273</v>
      </c>
      <c r="D3426" t="s">
        <v>2775</v>
      </c>
      <c r="F3426" t="s">
        <v>8338</v>
      </c>
      <c r="G3426" t="s">
        <v>2775</v>
      </c>
      <c r="H3426" t="s">
        <v>8338</v>
      </c>
      <c r="I3426" t="s">
        <v>733</v>
      </c>
      <c r="J3426">
        <v>9120310.6981374938</v>
      </c>
    </row>
    <row r="3427" spans="1:10" x14ac:dyDescent="0.4">
      <c r="A3427">
        <v>210001312</v>
      </c>
      <c r="B3427" t="s">
        <v>2168</v>
      </c>
      <c r="C3427" t="s">
        <v>8273</v>
      </c>
      <c r="D3427" t="s">
        <v>2775</v>
      </c>
      <c r="F3427" t="s">
        <v>8339</v>
      </c>
      <c r="G3427" t="s">
        <v>2775</v>
      </c>
      <c r="H3427" t="s">
        <v>8339</v>
      </c>
      <c r="I3427" t="s">
        <v>733</v>
      </c>
      <c r="J3427">
        <v>352434863.40659893</v>
      </c>
    </row>
    <row r="3428" spans="1:10" x14ac:dyDescent="0.4">
      <c r="A3428">
        <v>210001312</v>
      </c>
      <c r="B3428" t="s">
        <v>2168</v>
      </c>
      <c r="C3428" t="s">
        <v>8273</v>
      </c>
      <c r="D3428" t="s">
        <v>2775</v>
      </c>
      <c r="F3428" t="s">
        <v>8340</v>
      </c>
      <c r="G3428" t="s">
        <v>2775</v>
      </c>
      <c r="H3428" t="s">
        <v>8340</v>
      </c>
      <c r="I3428" t="s">
        <v>733</v>
      </c>
      <c r="J3428">
        <v>7165958.4056794615</v>
      </c>
    </row>
    <row r="3429" spans="1:10" x14ac:dyDescent="0.4">
      <c r="A3429">
        <v>210001312</v>
      </c>
      <c r="B3429" t="s">
        <v>2168</v>
      </c>
      <c r="C3429" t="s">
        <v>8273</v>
      </c>
      <c r="D3429" t="s">
        <v>2775</v>
      </c>
      <c r="F3429" t="s">
        <v>8341</v>
      </c>
      <c r="G3429" t="s">
        <v>2775</v>
      </c>
      <c r="H3429" t="s">
        <v>8341</v>
      </c>
      <c r="I3429" t="s">
        <v>733</v>
      </c>
      <c r="J3429">
        <v>22800776.745343741</v>
      </c>
    </row>
    <row r="3430" spans="1:10" x14ac:dyDescent="0.4">
      <c r="A3430">
        <v>210001312</v>
      </c>
      <c r="B3430" t="s">
        <v>2168</v>
      </c>
      <c r="C3430" t="s">
        <v>8273</v>
      </c>
      <c r="D3430" t="s">
        <v>2775</v>
      </c>
      <c r="F3430" t="s">
        <v>8342</v>
      </c>
      <c r="G3430" t="s">
        <v>2775</v>
      </c>
      <c r="H3430" t="s">
        <v>8342</v>
      </c>
      <c r="I3430" t="s">
        <v>733</v>
      </c>
      <c r="J3430">
        <v>441032167.33136308</v>
      </c>
    </row>
    <row r="3431" spans="1:10" x14ac:dyDescent="0.4">
      <c r="A3431">
        <v>210001312</v>
      </c>
      <c r="B3431" t="s">
        <v>2168</v>
      </c>
      <c r="C3431" t="s">
        <v>8273</v>
      </c>
      <c r="D3431" t="s">
        <v>2775</v>
      </c>
      <c r="F3431" t="s">
        <v>8343</v>
      </c>
      <c r="G3431" t="s">
        <v>2775</v>
      </c>
      <c r="H3431" t="s">
        <v>8343</v>
      </c>
      <c r="I3431" t="s">
        <v>733</v>
      </c>
      <c r="J3431">
        <v>1809078772.0519869</v>
      </c>
    </row>
    <row r="3432" spans="1:10" x14ac:dyDescent="0.4">
      <c r="A3432">
        <v>210001312</v>
      </c>
      <c r="B3432" t="s">
        <v>2168</v>
      </c>
      <c r="C3432" t="s">
        <v>8273</v>
      </c>
      <c r="D3432" t="s">
        <v>2775</v>
      </c>
      <c r="F3432" t="s">
        <v>8344</v>
      </c>
      <c r="G3432" t="s">
        <v>2775</v>
      </c>
      <c r="H3432" t="s">
        <v>8344</v>
      </c>
      <c r="I3432" t="s">
        <v>733</v>
      </c>
      <c r="J3432">
        <v>88597303.924764231</v>
      </c>
    </row>
    <row r="3433" spans="1:10" x14ac:dyDescent="0.4">
      <c r="A3433">
        <v>210001312</v>
      </c>
      <c r="B3433" t="s">
        <v>2168</v>
      </c>
      <c r="C3433" t="s">
        <v>8273</v>
      </c>
      <c r="D3433" t="s">
        <v>2775</v>
      </c>
      <c r="F3433" t="s">
        <v>8345</v>
      </c>
      <c r="G3433" t="s">
        <v>2775</v>
      </c>
      <c r="H3433" t="s">
        <v>8345</v>
      </c>
      <c r="I3433" t="s">
        <v>733</v>
      </c>
      <c r="J3433">
        <v>650147862.62437284</v>
      </c>
    </row>
    <row r="3434" spans="1:10" x14ac:dyDescent="0.4">
      <c r="A3434">
        <v>210001312</v>
      </c>
      <c r="B3434" t="s">
        <v>2168</v>
      </c>
      <c r="C3434" t="s">
        <v>8273</v>
      </c>
      <c r="D3434" t="s">
        <v>2775</v>
      </c>
      <c r="F3434" t="s">
        <v>8346</v>
      </c>
      <c r="G3434" t="s">
        <v>2775</v>
      </c>
      <c r="H3434" t="s">
        <v>8346</v>
      </c>
      <c r="I3434" t="s">
        <v>733</v>
      </c>
      <c r="J3434">
        <v>75568288.641710684</v>
      </c>
    </row>
    <row r="3435" spans="1:10" x14ac:dyDescent="0.4">
      <c r="A3435">
        <v>210001312</v>
      </c>
      <c r="B3435" t="s">
        <v>2168</v>
      </c>
      <c r="C3435" t="s">
        <v>8273</v>
      </c>
      <c r="D3435" t="s">
        <v>2775</v>
      </c>
      <c r="F3435" t="s">
        <v>8347</v>
      </c>
      <c r="G3435" t="s">
        <v>2775</v>
      </c>
      <c r="H3435" t="s">
        <v>8347</v>
      </c>
      <c r="I3435" t="s">
        <v>733</v>
      </c>
      <c r="J3435">
        <v>97066163.858749062</v>
      </c>
    </row>
    <row r="3436" spans="1:10" x14ac:dyDescent="0.4">
      <c r="A3436">
        <v>210001312</v>
      </c>
      <c r="B3436" t="s">
        <v>2168</v>
      </c>
      <c r="C3436" t="s">
        <v>8273</v>
      </c>
      <c r="D3436" t="s">
        <v>2775</v>
      </c>
      <c r="F3436" t="s">
        <v>8348</v>
      </c>
      <c r="G3436" t="s">
        <v>2775</v>
      </c>
      <c r="H3436" t="s">
        <v>8348</v>
      </c>
      <c r="I3436" t="s">
        <v>733</v>
      </c>
      <c r="J3436">
        <v>180451861.6702919</v>
      </c>
    </row>
    <row r="3437" spans="1:10" x14ac:dyDescent="0.4">
      <c r="A3437">
        <v>210001312</v>
      </c>
      <c r="B3437" t="s">
        <v>2168</v>
      </c>
      <c r="C3437" t="s">
        <v>8273</v>
      </c>
      <c r="D3437" t="s">
        <v>2775</v>
      </c>
      <c r="F3437" t="s">
        <v>8349</v>
      </c>
      <c r="G3437" t="s">
        <v>2775</v>
      </c>
      <c r="H3437" t="s">
        <v>8349</v>
      </c>
      <c r="I3437" t="s">
        <v>733</v>
      </c>
      <c r="J3437">
        <v>154393831.10418469</v>
      </c>
    </row>
    <row r="3438" spans="1:10" x14ac:dyDescent="0.4">
      <c r="A3438">
        <v>210001312</v>
      </c>
      <c r="B3438" t="s">
        <v>2168</v>
      </c>
      <c r="C3438" t="s">
        <v>8273</v>
      </c>
      <c r="D3438" t="s">
        <v>2775</v>
      </c>
      <c r="F3438" t="s">
        <v>8350</v>
      </c>
      <c r="G3438" t="s">
        <v>2775</v>
      </c>
      <c r="H3438" t="s">
        <v>8350</v>
      </c>
      <c r="I3438" t="s">
        <v>733</v>
      </c>
      <c r="J3438">
        <v>398687867.66143912</v>
      </c>
    </row>
    <row r="3439" spans="1:10" x14ac:dyDescent="0.4">
      <c r="A3439">
        <v>210001312</v>
      </c>
      <c r="B3439" t="s">
        <v>2168</v>
      </c>
      <c r="C3439" t="s">
        <v>8273</v>
      </c>
      <c r="D3439" t="s">
        <v>2775</v>
      </c>
      <c r="F3439" t="s">
        <v>8351</v>
      </c>
      <c r="G3439" t="s">
        <v>2775</v>
      </c>
      <c r="H3439" t="s">
        <v>8351</v>
      </c>
      <c r="I3439" t="s">
        <v>733</v>
      </c>
      <c r="J3439">
        <v>97717614.622901738</v>
      </c>
    </row>
    <row r="3440" spans="1:10" x14ac:dyDescent="0.4">
      <c r="A3440">
        <v>210001312</v>
      </c>
      <c r="B3440" t="s">
        <v>2168</v>
      </c>
      <c r="C3440" t="s">
        <v>8273</v>
      </c>
      <c r="D3440" t="s">
        <v>2775</v>
      </c>
      <c r="F3440" t="s">
        <v>8352</v>
      </c>
      <c r="G3440" t="s">
        <v>2775</v>
      </c>
      <c r="H3440" t="s">
        <v>8352</v>
      </c>
      <c r="I3440" t="s">
        <v>733</v>
      </c>
      <c r="J3440">
        <v>22800776.745343741</v>
      </c>
    </row>
    <row r="3441" spans="1:10" x14ac:dyDescent="0.4">
      <c r="A3441">
        <v>210001312</v>
      </c>
      <c r="B3441" t="s">
        <v>2168</v>
      </c>
      <c r="C3441" t="s">
        <v>8273</v>
      </c>
      <c r="D3441" t="s">
        <v>2775</v>
      </c>
      <c r="F3441" t="s">
        <v>8353</v>
      </c>
      <c r="G3441" t="s">
        <v>2775</v>
      </c>
      <c r="H3441" t="s">
        <v>8353</v>
      </c>
      <c r="I3441" t="s">
        <v>733</v>
      </c>
      <c r="J3441">
        <v>128335800.53807759</v>
      </c>
    </row>
    <row r="3442" spans="1:10" x14ac:dyDescent="0.4">
      <c r="A3442">
        <v>210001312</v>
      </c>
      <c r="B3442" t="s">
        <v>2168</v>
      </c>
      <c r="C3442" t="s">
        <v>8273</v>
      </c>
      <c r="D3442" t="s">
        <v>2775</v>
      </c>
      <c r="F3442" t="s">
        <v>8354</v>
      </c>
      <c r="G3442" t="s">
        <v>2775</v>
      </c>
      <c r="H3442" t="s">
        <v>8354</v>
      </c>
      <c r="I3442" t="s">
        <v>733</v>
      </c>
      <c r="J3442">
        <v>140061914.29282579</v>
      </c>
    </row>
    <row r="3443" spans="1:10" x14ac:dyDescent="0.4">
      <c r="A3443">
        <v>210001312</v>
      </c>
      <c r="B3443" t="s">
        <v>2168</v>
      </c>
      <c r="C3443" t="s">
        <v>8273</v>
      </c>
      <c r="D3443" t="s">
        <v>2775</v>
      </c>
      <c r="F3443" t="s">
        <v>8355</v>
      </c>
      <c r="G3443" t="s">
        <v>2775</v>
      </c>
      <c r="H3443" t="s">
        <v>8355</v>
      </c>
      <c r="I3443" t="s">
        <v>733</v>
      </c>
      <c r="J3443">
        <v>882715785.42687905</v>
      </c>
    </row>
    <row r="3444" spans="1:10" x14ac:dyDescent="0.4">
      <c r="A3444">
        <v>210001312</v>
      </c>
      <c r="B3444" t="s">
        <v>2168</v>
      </c>
      <c r="C3444" t="s">
        <v>8273</v>
      </c>
      <c r="D3444" t="s">
        <v>2775</v>
      </c>
      <c r="F3444" t="s">
        <v>4146</v>
      </c>
      <c r="G3444" t="s">
        <v>2775</v>
      </c>
      <c r="H3444" t="s">
        <v>4146</v>
      </c>
      <c r="I3444" t="s">
        <v>733</v>
      </c>
      <c r="J3444">
        <v>47555905.78314551</v>
      </c>
    </row>
    <row r="3445" spans="1:10" x14ac:dyDescent="0.4">
      <c r="A3445">
        <v>210001312</v>
      </c>
      <c r="B3445" t="s">
        <v>2168</v>
      </c>
      <c r="C3445" t="s">
        <v>8273</v>
      </c>
      <c r="D3445" t="s">
        <v>2775</v>
      </c>
      <c r="F3445" t="s">
        <v>8356</v>
      </c>
      <c r="G3445" t="s">
        <v>2775</v>
      </c>
      <c r="H3445" t="s">
        <v>8356</v>
      </c>
      <c r="I3445" t="s">
        <v>733</v>
      </c>
      <c r="J3445">
        <v>63842174.886962473</v>
      </c>
    </row>
    <row r="3446" spans="1:10" x14ac:dyDescent="0.4">
      <c r="A3446">
        <v>210001312</v>
      </c>
      <c r="B3446" t="s">
        <v>2168</v>
      </c>
      <c r="C3446" t="s">
        <v>8273</v>
      </c>
      <c r="D3446" t="s">
        <v>2775</v>
      </c>
      <c r="F3446" t="s">
        <v>8357</v>
      </c>
      <c r="G3446" t="s">
        <v>2775</v>
      </c>
      <c r="H3446" t="s">
        <v>8357</v>
      </c>
      <c r="I3446" t="s">
        <v>733</v>
      </c>
      <c r="J3446">
        <v>32572538.207633909</v>
      </c>
    </row>
    <row r="3447" spans="1:10" x14ac:dyDescent="0.4">
      <c r="A3447">
        <v>210001312</v>
      </c>
      <c r="B3447" t="s">
        <v>2168</v>
      </c>
      <c r="C3447" t="s">
        <v>8273</v>
      </c>
      <c r="D3447" t="s">
        <v>2775</v>
      </c>
      <c r="F3447" t="s">
        <v>8358</v>
      </c>
      <c r="G3447" t="s">
        <v>2775</v>
      </c>
      <c r="H3447" t="s">
        <v>8358</v>
      </c>
      <c r="I3447" t="s">
        <v>733</v>
      </c>
      <c r="J3447">
        <v>125729997.4814669</v>
      </c>
    </row>
    <row r="3448" spans="1:10" x14ac:dyDescent="0.4">
      <c r="A3448">
        <v>210001312</v>
      </c>
      <c r="B3448" t="s">
        <v>2168</v>
      </c>
      <c r="C3448" t="s">
        <v>8273</v>
      </c>
      <c r="D3448" t="s">
        <v>2775</v>
      </c>
      <c r="F3448" t="s">
        <v>8359</v>
      </c>
      <c r="G3448" t="s">
        <v>2775</v>
      </c>
      <c r="H3448" t="s">
        <v>8359</v>
      </c>
      <c r="I3448" t="s">
        <v>733</v>
      </c>
      <c r="J3448">
        <v>827342470.47390139</v>
      </c>
    </row>
    <row r="3449" spans="1:10" x14ac:dyDescent="0.4">
      <c r="A3449">
        <v>210001312</v>
      </c>
      <c r="B3449" t="s">
        <v>2168</v>
      </c>
      <c r="C3449" t="s">
        <v>8273</v>
      </c>
      <c r="D3449" t="s">
        <v>2775</v>
      </c>
      <c r="F3449" t="s">
        <v>8360</v>
      </c>
      <c r="G3449" t="s">
        <v>2775</v>
      </c>
      <c r="H3449" t="s">
        <v>8360</v>
      </c>
      <c r="I3449" t="s">
        <v>733</v>
      </c>
      <c r="J3449">
        <v>271003517.88751411</v>
      </c>
    </row>
    <row r="3450" spans="1:10" x14ac:dyDescent="0.4">
      <c r="A3450">
        <v>210001312</v>
      </c>
      <c r="B3450" t="s">
        <v>2168</v>
      </c>
      <c r="C3450" t="s">
        <v>8273</v>
      </c>
      <c r="D3450" t="s">
        <v>2775</v>
      </c>
      <c r="F3450" t="s">
        <v>8361</v>
      </c>
      <c r="G3450" t="s">
        <v>2775</v>
      </c>
      <c r="H3450" t="s">
        <v>8361</v>
      </c>
      <c r="I3450" t="s">
        <v>733</v>
      </c>
      <c r="J3450">
        <v>22800776.745343741</v>
      </c>
    </row>
    <row r="3451" spans="1:10" x14ac:dyDescent="0.4">
      <c r="A3451">
        <v>210001312</v>
      </c>
      <c r="B3451" t="s">
        <v>2168</v>
      </c>
      <c r="C3451" t="s">
        <v>8273</v>
      </c>
      <c r="D3451" t="s">
        <v>2775</v>
      </c>
      <c r="F3451" t="s">
        <v>8362</v>
      </c>
      <c r="G3451" t="s">
        <v>2775</v>
      </c>
      <c r="H3451" t="s">
        <v>8362</v>
      </c>
      <c r="I3451" t="s">
        <v>733</v>
      </c>
      <c r="J3451">
        <v>44950102.726534799</v>
      </c>
    </row>
    <row r="3452" spans="1:10" x14ac:dyDescent="0.4">
      <c r="A3452">
        <v>210001312</v>
      </c>
      <c r="B3452" t="s">
        <v>2168</v>
      </c>
      <c r="C3452" t="s">
        <v>8273</v>
      </c>
      <c r="D3452" t="s">
        <v>2775</v>
      </c>
      <c r="F3452" t="s">
        <v>8363</v>
      </c>
      <c r="G3452" t="s">
        <v>2775</v>
      </c>
      <c r="H3452" t="s">
        <v>8363</v>
      </c>
      <c r="I3452" t="s">
        <v>733</v>
      </c>
      <c r="J3452">
        <v>762848844.82278621</v>
      </c>
    </row>
    <row r="3453" spans="1:10" x14ac:dyDescent="0.4">
      <c r="A3453">
        <v>210001312</v>
      </c>
      <c r="B3453" t="s">
        <v>2168</v>
      </c>
      <c r="C3453" t="s">
        <v>8273</v>
      </c>
      <c r="D3453" t="s">
        <v>2775</v>
      </c>
      <c r="F3453" t="s">
        <v>8364</v>
      </c>
      <c r="G3453" t="s">
        <v>2775</v>
      </c>
      <c r="H3453" t="s">
        <v>8364</v>
      </c>
      <c r="I3453" t="s">
        <v>733</v>
      </c>
      <c r="J3453">
        <v>81431345.519084781</v>
      </c>
    </row>
    <row r="3454" spans="1:10" x14ac:dyDescent="0.4">
      <c r="A3454">
        <v>210001312</v>
      </c>
      <c r="B3454" t="s">
        <v>2168</v>
      </c>
      <c r="C3454" t="s">
        <v>8273</v>
      </c>
      <c r="D3454" t="s">
        <v>2775</v>
      </c>
      <c r="F3454" t="s">
        <v>8365</v>
      </c>
      <c r="G3454" t="s">
        <v>2775</v>
      </c>
      <c r="H3454" t="s">
        <v>8365</v>
      </c>
      <c r="I3454" t="s">
        <v>733</v>
      </c>
      <c r="J3454">
        <v>246899839.61386499</v>
      </c>
    </row>
    <row r="3455" spans="1:10" x14ac:dyDescent="0.4">
      <c r="A3455">
        <v>210001312</v>
      </c>
      <c r="B3455" t="s">
        <v>2168</v>
      </c>
      <c r="C3455" t="s">
        <v>8273</v>
      </c>
      <c r="D3455" t="s">
        <v>2775</v>
      </c>
      <c r="F3455" t="s">
        <v>8366</v>
      </c>
      <c r="G3455" t="s">
        <v>2775</v>
      </c>
      <c r="H3455" t="s">
        <v>8366</v>
      </c>
      <c r="I3455" t="s">
        <v>733</v>
      </c>
      <c r="J3455">
        <v>362858075.6330418</v>
      </c>
    </row>
    <row r="3456" spans="1:10" x14ac:dyDescent="0.4">
      <c r="A3456">
        <v>210001312</v>
      </c>
      <c r="B3456" t="s">
        <v>2168</v>
      </c>
      <c r="C3456" t="s">
        <v>8273</v>
      </c>
      <c r="D3456" t="s">
        <v>2775</v>
      </c>
      <c r="F3456" t="s">
        <v>7781</v>
      </c>
      <c r="G3456" t="s">
        <v>2775</v>
      </c>
      <c r="H3456" t="s">
        <v>7781</v>
      </c>
      <c r="I3456" t="s">
        <v>733</v>
      </c>
      <c r="J3456">
        <v>65145076.415267818</v>
      </c>
    </row>
    <row r="3457" spans="1:10" x14ac:dyDescent="0.4">
      <c r="A3457">
        <v>210001312</v>
      </c>
      <c r="B3457" t="s">
        <v>2168</v>
      </c>
      <c r="C3457" t="s">
        <v>8273</v>
      </c>
      <c r="D3457" t="s">
        <v>2775</v>
      </c>
      <c r="F3457" t="s">
        <v>8367</v>
      </c>
      <c r="G3457" t="s">
        <v>2775</v>
      </c>
      <c r="H3457" t="s">
        <v>8367</v>
      </c>
      <c r="I3457" t="s">
        <v>733</v>
      </c>
      <c r="J3457">
        <v>48207356.547298193</v>
      </c>
    </row>
    <row r="3458" spans="1:10" x14ac:dyDescent="0.4">
      <c r="A3458">
        <v>210001312</v>
      </c>
      <c r="B3458" t="s">
        <v>2168</v>
      </c>
      <c r="C3458" t="s">
        <v>8273</v>
      </c>
      <c r="D3458" t="s">
        <v>2775</v>
      </c>
      <c r="F3458" t="s">
        <v>8368</v>
      </c>
      <c r="G3458" t="s">
        <v>2775</v>
      </c>
      <c r="H3458" t="s">
        <v>8368</v>
      </c>
      <c r="I3458" t="s">
        <v>733</v>
      </c>
      <c r="J3458">
        <v>74916837.877558008</v>
      </c>
    </row>
    <row r="3459" spans="1:10" x14ac:dyDescent="0.4">
      <c r="A3459">
        <v>210001312</v>
      </c>
      <c r="B3459" t="s">
        <v>2168</v>
      </c>
      <c r="C3459" t="s">
        <v>8273</v>
      </c>
      <c r="D3459" t="s">
        <v>2775</v>
      </c>
      <c r="F3459" t="s">
        <v>8369</v>
      </c>
      <c r="G3459" t="s">
        <v>2775</v>
      </c>
      <c r="H3459" t="s">
        <v>8369</v>
      </c>
      <c r="I3459" t="s">
        <v>733</v>
      </c>
      <c r="J3459">
        <v>145924971.1701999</v>
      </c>
    </row>
    <row r="3460" spans="1:10" x14ac:dyDescent="0.4">
      <c r="A3460">
        <v>210001312</v>
      </c>
      <c r="B3460" t="s">
        <v>2168</v>
      </c>
      <c r="C3460" t="s">
        <v>8273</v>
      </c>
      <c r="D3460" t="s">
        <v>2775</v>
      </c>
      <c r="F3460" t="s">
        <v>8370</v>
      </c>
      <c r="G3460" t="s">
        <v>2775</v>
      </c>
      <c r="H3460" t="s">
        <v>8370</v>
      </c>
      <c r="I3460" t="s">
        <v>733</v>
      </c>
      <c r="J3460">
        <v>123775645.18900891</v>
      </c>
    </row>
    <row r="3461" spans="1:10" x14ac:dyDescent="0.4">
      <c r="A3461">
        <v>210001312</v>
      </c>
      <c r="B3461" t="s">
        <v>2168</v>
      </c>
      <c r="C3461" t="s">
        <v>8273</v>
      </c>
      <c r="D3461" t="s">
        <v>2775</v>
      </c>
      <c r="F3461" t="s">
        <v>8371</v>
      </c>
      <c r="G3461" t="s">
        <v>2775</v>
      </c>
      <c r="H3461" t="s">
        <v>8371</v>
      </c>
      <c r="I3461" t="s">
        <v>733</v>
      </c>
      <c r="J3461">
        <v>209115695.2930097</v>
      </c>
    </row>
    <row r="3462" spans="1:10" x14ac:dyDescent="0.4">
      <c r="A3462">
        <v>210001312</v>
      </c>
      <c r="B3462" t="s">
        <v>2168</v>
      </c>
      <c r="C3462" t="s">
        <v>8273</v>
      </c>
      <c r="D3462" t="s">
        <v>2775</v>
      </c>
      <c r="F3462" t="s">
        <v>8372</v>
      </c>
      <c r="G3462" t="s">
        <v>2775</v>
      </c>
      <c r="H3462" t="s">
        <v>8372</v>
      </c>
      <c r="I3462" t="s">
        <v>733</v>
      </c>
      <c r="J3462">
        <v>218887456.7552999</v>
      </c>
    </row>
    <row r="3463" spans="1:10" x14ac:dyDescent="0.4">
      <c r="A3463">
        <v>210001312</v>
      </c>
      <c r="B3463" t="s">
        <v>2168</v>
      </c>
      <c r="C3463" t="s">
        <v>8273</v>
      </c>
      <c r="D3463" t="s">
        <v>2775</v>
      </c>
      <c r="F3463" t="s">
        <v>8373</v>
      </c>
      <c r="G3463" t="s">
        <v>2775</v>
      </c>
      <c r="H3463" t="s">
        <v>8373</v>
      </c>
      <c r="I3463" t="s">
        <v>733</v>
      </c>
      <c r="J3463">
        <v>177194607.84952849</v>
      </c>
    </row>
    <row r="3464" spans="1:10" x14ac:dyDescent="0.4">
      <c r="A3464">
        <v>210001312</v>
      </c>
      <c r="B3464" t="s">
        <v>2168</v>
      </c>
      <c r="C3464" t="s">
        <v>8273</v>
      </c>
      <c r="D3464" t="s">
        <v>2775</v>
      </c>
      <c r="F3464" t="s">
        <v>8374</v>
      </c>
      <c r="G3464" t="s">
        <v>2775</v>
      </c>
      <c r="H3464" t="s">
        <v>8374</v>
      </c>
      <c r="I3464" t="s">
        <v>733</v>
      </c>
      <c r="J3464">
        <v>364812427.9254998</v>
      </c>
    </row>
    <row r="3465" spans="1:10" x14ac:dyDescent="0.4">
      <c r="A3465">
        <v>210001312</v>
      </c>
      <c r="B3465" t="s">
        <v>2168</v>
      </c>
      <c r="C3465" t="s">
        <v>8273</v>
      </c>
      <c r="D3465" t="s">
        <v>2775</v>
      </c>
      <c r="F3465" t="s">
        <v>8375</v>
      </c>
      <c r="G3465" t="s">
        <v>2775</v>
      </c>
      <c r="H3465" t="s">
        <v>8375</v>
      </c>
      <c r="I3465" t="s">
        <v>733</v>
      </c>
      <c r="J3465">
        <v>50813159.603908896</v>
      </c>
    </row>
    <row r="3466" spans="1:10" x14ac:dyDescent="0.4">
      <c r="A3466">
        <v>210001312</v>
      </c>
      <c r="B3466" t="s">
        <v>2168</v>
      </c>
      <c r="C3466" t="s">
        <v>8273</v>
      </c>
      <c r="D3466" t="s">
        <v>2775</v>
      </c>
      <c r="F3466" t="s">
        <v>8376</v>
      </c>
      <c r="G3466" t="s">
        <v>2775</v>
      </c>
      <c r="H3466" t="s">
        <v>8376</v>
      </c>
      <c r="I3466" t="s">
        <v>733</v>
      </c>
      <c r="J3466">
        <v>134198857.41545171</v>
      </c>
    </row>
    <row r="3467" spans="1:10" x14ac:dyDescent="0.4">
      <c r="A3467">
        <v>210001312</v>
      </c>
      <c r="B3467" t="s">
        <v>2168</v>
      </c>
      <c r="C3467" t="s">
        <v>8273</v>
      </c>
      <c r="D3467" t="s">
        <v>2775</v>
      </c>
      <c r="F3467" t="s">
        <v>8377</v>
      </c>
      <c r="G3467" t="s">
        <v>2775</v>
      </c>
      <c r="H3467" t="s">
        <v>8377</v>
      </c>
      <c r="I3467" t="s">
        <v>733</v>
      </c>
      <c r="J3467">
        <v>104232122.2644285</v>
      </c>
    </row>
    <row r="3468" spans="1:10" x14ac:dyDescent="0.4">
      <c r="A3468">
        <v>210001312</v>
      </c>
      <c r="B3468" t="s">
        <v>2168</v>
      </c>
      <c r="C3468" t="s">
        <v>8273</v>
      </c>
      <c r="D3468" t="s">
        <v>2775</v>
      </c>
      <c r="F3468" t="s">
        <v>8378</v>
      </c>
      <c r="G3468" t="s">
        <v>2775</v>
      </c>
      <c r="H3468" t="s">
        <v>8378</v>
      </c>
      <c r="I3468" t="s">
        <v>733</v>
      </c>
      <c r="J3468">
        <v>325725382.07633913</v>
      </c>
    </row>
    <row r="3469" spans="1:10" x14ac:dyDescent="0.4">
      <c r="A3469">
        <v>210001312</v>
      </c>
      <c r="B3469" t="s">
        <v>2168</v>
      </c>
      <c r="C3469" t="s">
        <v>8273</v>
      </c>
      <c r="D3469" t="s">
        <v>2775</v>
      </c>
      <c r="F3469" t="s">
        <v>8379</v>
      </c>
      <c r="G3469" t="s">
        <v>2775</v>
      </c>
      <c r="H3469" t="s">
        <v>8379</v>
      </c>
      <c r="I3469" t="s">
        <v>733</v>
      </c>
      <c r="J3469">
        <v>102929220.7361232</v>
      </c>
    </row>
    <row r="3470" spans="1:10" x14ac:dyDescent="0.4">
      <c r="A3470">
        <v>210001312</v>
      </c>
      <c r="B3470" t="s">
        <v>2168</v>
      </c>
      <c r="C3470" t="s">
        <v>8273</v>
      </c>
      <c r="D3470" t="s">
        <v>2775</v>
      </c>
      <c r="F3470" t="s">
        <v>8380</v>
      </c>
      <c r="G3470" t="s">
        <v>2775</v>
      </c>
      <c r="H3470" t="s">
        <v>8380</v>
      </c>
      <c r="I3470" t="s">
        <v>733</v>
      </c>
      <c r="J3470">
        <v>83385697.811542824</v>
      </c>
    </row>
    <row r="3471" spans="1:10" x14ac:dyDescent="0.4">
      <c r="A3471">
        <v>210001312</v>
      </c>
      <c r="B3471" t="s">
        <v>2168</v>
      </c>
      <c r="C3471" t="s">
        <v>8273</v>
      </c>
      <c r="D3471" t="s">
        <v>2775</v>
      </c>
      <c r="F3471" t="s">
        <v>8381</v>
      </c>
      <c r="G3471" t="s">
        <v>2775</v>
      </c>
      <c r="H3471" t="s">
        <v>8381</v>
      </c>
      <c r="I3471" t="s">
        <v>733</v>
      </c>
      <c r="J3471">
        <v>71008133.292641923</v>
      </c>
    </row>
    <row r="3472" spans="1:10" x14ac:dyDescent="0.4">
      <c r="A3472">
        <v>210001312</v>
      </c>
      <c r="B3472" t="s">
        <v>2168</v>
      </c>
      <c r="C3472" t="s">
        <v>8273</v>
      </c>
      <c r="D3472" t="s">
        <v>2775</v>
      </c>
      <c r="F3472" t="s">
        <v>5506</v>
      </c>
      <c r="G3472" t="s">
        <v>2775</v>
      </c>
      <c r="H3472" t="s">
        <v>5506</v>
      </c>
      <c r="I3472" t="s">
        <v>733</v>
      </c>
      <c r="J3472">
        <v>330285537.42540789</v>
      </c>
    </row>
    <row r="3473" spans="1:10" x14ac:dyDescent="0.4">
      <c r="A3473">
        <v>210001312</v>
      </c>
      <c r="B3473" t="s">
        <v>2168</v>
      </c>
      <c r="C3473" t="s">
        <v>8273</v>
      </c>
      <c r="D3473" t="s">
        <v>2775</v>
      </c>
      <c r="F3473" t="s">
        <v>8382</v>
      </c>
      <c r="G3473" t="s">
        <v>2775</v>
      </c>
      <c r="H3473" t="s">
        <v>8382</v>
      </c>
      <c r="I3473" t="s">
        <v>733</v>
      </c>
      <c r="J3473">
        <v>164165592.56647491</v>
      </c>
    </row>
    <row r="3474" spans="1:10" x14ac:dyDescent="0.4">
      <c r="A3474">
        <v>210001312</v>
      </c>
      <c r="B3474" t="s">
        <v>2168</v>
      </c>
      <c r="C3474" t="s">
        <v>8273</v>
      </c>
      <c r="D3474" t="s">
        <v>2775</v>
      </c>
      <c r="F3474" t="s">
        <v>8383</v>
      </c>
      <c r="G3474" t="s">
        <v>2775</v>
      </c>
      <c r="H3474" t="s">
        <v>8383</v>
      </c>
      <c r="I3474" t="s">
        <v>733</v>
      </c>
      <c r="J3474">
        <v>259928854.89691859</v>
      </c>
    </row>
    <row r="3475" spans="1:10" x14ac:dyDescent="0.4">
      <c r="A3475">
        <v>210001312</v>
      </c>
      <c r="B3475" t="s">
        <v>2168</v>
      </c>
      <c r="C3475" t="s">
        <v>8273</v>
      </c>
      <c r="D3475" t="s">
        <v>2775</v>
      </c>
      <c r="F3475" t="s">
        <v>8384</v>
      </c>
      <c r="G3475" t="s">
        <v>2775</v>
      </c>
      <c r="H3475" t="s">
        <v>8384</v>
      </c>
      <c r="I3475" t="s">
        <v>733</v>
      </c>
      <c r="J3475">
        <v>158302535.6891008</v>
      </c>
    </row>
    <row r="3476" spans="1:10" x14ac:dyDescent="0.4">
      <c r="A3476">
        <v>210001312</v>
      </c>
      <c r="B3476" t="s">
        <v>2168</v>
      </c>
      <c r="C3476" t="s">
        <v>8273</v>
      </c>
      <c r="D3476" t="s">
        <v>2775</v>
      </c>
      <c r="F3476" t="s">
        <v>8385</v>
      </c>
      <c r="G3476" t="s">
        <v>2775</v>
      </c>
      <c r="H3476" t="s">
        <v>8385</v>
      </c>
      <c r="I3476" t="s">
        <v>733</v>
      </c>
      <c r="J3476">
        <v>177846058.6136812</v>
      </c>
    </row>
    <row r="3477" spans="1:10" x14ac:dyDescent="0.4">
      <c r="A3477">
        <v>210001312</v>
      </c>
      <c r="B3477" t="s">
        <v>2168</v>
      </c>
      <c r="C3477" t="s">
        <v>8273</v>
      </c>
      <c r="D3477" t="s">
        <v>2775</v>
      </c>
      <c r="F3477" t="s">
        <v>8386</v>
      </c>
      <c r="G3477" t="s">
        <v>2775</v>
      </c>
      <c r="H3477" t="s">
        <v>8386</v>
      </c>
      <c r="I3477" t="s">
        <v>733</v>
      </c>
      <c r="J3477">
        <v>115306785.255024</v>
      </c>
    </row>
    <row r="3478" spans="1:10" x14ac:dyDescent="0.4">
      <c r="A3478">
        <v>210001312</v>
      </c>
      <c r="B3478" t="s">
        <v>2168</v>
      </c>
      <c r="C3478" t="s">
        <v>8273</v>
      </c>
      <c r="D3478" t="s">
        <v>2775</v>
      </c>
      <c r="F3478" t="s">
        <v>8387</v>
      </c>
      <c r="G3478" t="s">
        <v>2775</v>
      </c>
      <c r="H3478" t="s">
        <v>8387</v>
      </c>
      <c r="I3478" t="s">
        <v>733</v>
      </c>
      <c r="J3478">
        <v>117261137.5474821</v>
      </c>
    </row>
    <row r="3479" spans="1:10" x14ac:dyDescent="0.4">
      <c r="A3479">
        <v>210001312</v>
      </c>
      <c r="B3479" t="s">
        <v>2168</v>
      </c>
      <c r="C3479" t="s">
        <v>8273</v>
      </c>
      <c r="D3479" t="s">
        <v>2775</v>
      </c>
      <c r="F3479" t="s">
        <v>8388</v>
      </c>
      <c r="G3479" t="s">
        <v>2775</v>
      </c>
      <c r="H3479" t="s">
        <v>8388</v>
      </c>
      <c r="I3479" t="s">
        <v>733</v>
      </c>
      <c r="J3479">
        <v>119215489.8399401</v>
      </c>
    </row>
    <row r="3480" spans="1:10" x14ac:dyDescent="0.4">
      <c r="A3480">
        <v>210001312</v>
      </c>
      <c r="B3480" t="s">
        <v>2168</v>
      </c>
      <c r="C3480" t="s">
        <v>8273</v>
      </c>
      <c r="D3480" t="s">
        <v>2775</v>
      </c>
      <c r="F3480" t="s">
        <v>8389</v>
      </c>
      <c r="G3480" t="s">
        <v>2775</v>
      </c>
      <c r="H3480" t="s">
        <v>8389</v>
      </c>
      <c r="I3480" t="s">
        <v>733</v>
      </c>
      <c r="J3480">
        <v>350480511.11414093</v>
      </c>
    </row>
    <row r="3481" spans="1:10" x14ac:dyDescent="0.4">
      <c r="A3481">
        <v>210001312</v>
      </c>
      <c r="B3481" t="s">
        <v>2168</v>
      </c>
      <c r="C3481" t="s">
        <v>8273</v>
      </c>
      <c r="D3481" t="s">
        <v>2775</v>
      </c>
      <c r="F3481" t="s">
        <v>8390</v>
      </c>
      <c r="G3481" t="s">
        <v>2775</v>
      </c>
      <c r="H3481" t="s">
        <v>8390</v>
      </c>
      <c r="I3481" t="s">
        <v>733</v>
      </c>
      <c r="J3481">
        <v>68402330.236031204</v>
      </c>
    </row>
    <row r="3482" spans="1:10" x14ac:dyDescent="0.4">
      <c r="A3482">
        <v>210001312</v>
      </c>
      <c r="B3482" t="s">
        <v>2168</v>
      </c>
      <c r="C3482" t="s">
        <v>8273</v>
      </c>
      <c r="D3482" t="s">
        <v>2775</v>
      </c>
      <c r="F3482" t="s">
        <v>8391</v>
      </c>
      <c r="G3482" t="s">
        <v>2775</v>
      </c>
      <c r="H3482" t="s">
        <v>8391</v>
      </c>
      <c r="I3482" t="s">
        <v>733</v>
      </c>
      <c r="J3482">
        <v>265140461.01014009</v>
      </c>
    </row>
    <row r="3483" spans="1:10" x14ac:dyDescent="0.4">
      <c r="A3483">
        <v>210001312</v>
      </c>
      <c r="B3483" t="s">
        <v>2168</v>
      </c>
      <c r="C3483" t="s">
        <v>8273</v>
      </c>
      <c r="D3483" t="s">
        <v>2775</v>
      </c>
      <c r="F3483" t="s">
        <v>8392</v>
      </c>
      <c r="G3483" t="s">
        <v>2775</v>
      </c>
      <c r="H3483" t="s">
        <v>8392</v>
      </c>
      <c r="I3483" t="s">
        <v>733</v>
      </c>
      <c r="J3483">
        <v>39087045.849160694</v>
      </c>
    </row>
    <row r="3484" spans="1:10" x14ac:dyDescent="0.4">
      <c r="A3484">
        <v>210001312</v>
      </c>
      <c r="B3484" t="s">
        <v>2168</v>
      </c>
      <c r="C3484" t="s">
        <v>8273</v>
      </c>
      <c r="D3484" t="s">
        <v>2775</v>
      </c>
      <c r="F3484" t="s">
        <v>8393</v>
      </c>
      <c r="G3484" t="s">
        <v>2775</v>
      </c>
      <c r="H3484" t="s">
        <v>8393</v>
      </c>
      <c r="I3484" t="s">
        <v>733</v>
      </c>
      <c r="J3484">
        <v>65145076.415267818</v>
      </c>
    </row>
    <row r="3485" spans="1:10" x14ac:dyDescent="0.4">
      <c r="A3485">
        <v>210001312</v>
      </c>
      <c r="B3485" t="s">
        <v>2168</v>
      </c>
      <c r="C3485" t="s">
        <v>8273</v>
      </c>
      <c r="D3485" t="s">
        <v>2775</v>
      </c>
      <c r="F3485" t="s">
        <v>8394</v>
      </c>
      <c r="G3485" t="s">
        <v>2775</v>
      </c>
      <c r="H3485" t="s">
        <v>8394</v>
      </c>
      <c r="I3485" t="s">
        <v>733</v>
      </c>
      <c r="J3485">
        <v>224099062.8685213</v>
      </c>
    </row>
    <row r="3486" spans="1:10" x14ac:dyDescent="0.4">
      <c r="A3486">
        <v>210001312</v>
      </c>
      <c r="B3486" t="s">
        <v>2168</v>
      </c>
      <c r="C3486" t="s">
        <v>8273</v>
      </c>
      <c r="D3486" t="s">
        <v>2775</v>
      </c>
      <c r="F3486" t="s">
        <v>8395</v>
      </c>
      <c r="G3486" t="s">
        <v>2775</v>
      </c>
      <c r="H3486" t="s">
        <v>8395</v>
      </c>
      <c r="I3486" t="s">
        <v>733</v>
      </c>
      <c r="J3486">
        <v>72311034.820947275</v>
      </c>
    </row>
    <row r="3487" spans="1:10" x14ac:dyDescent="0.4">
      <c r="A3487">
        <v>210001312</v>
      </c>
      <c r="B3487" t="s">
        <v>2168</v>
      </c>
      <c r="C3487" t="s">
        <v>8273</v>
      </c>
      <c r="D3487" t="s">
        <v>2775</v>
      </c>
      <c r="F3487" t="s">
        <v>8396</v>
      </c>
      <c r="G3487" t="s">
        <v>2775</v>
      </c>
      <c r="H3487" t="s">
        <v>8396</v>
      </c>
      <c r="I3487" t="s">
        <v>733</v>
      </c>
      <c r="J3487">
        <v>181103312.43444449</v>
      </c>
    </row>
    <row r="3488" spans="1:10" x14ac:dyDescent="0.4">
      <c r="A3488">
        <v>210001312</v>
      </c>
      <c r="B3488" t="s">
        <v>2168</v>
      </c>
      <c r="C3488" t="s">
        <v>8273</v>
      </c>
      <c r="D3488" t="s">
        <v>2775</v>
      </c>
      <c r="F3488" t="s">
        <v>8397</v>
      </c>
      <c r="G3488" t="s">
        <v>2775</v>
      </c>
      <c r="H3488" t="s">
        <v>8397</v>
      </c>
      <c r="I3488" t="s">
        <v>733</v>
      </c>
      <c r="J3488">
        <v>24755129.037801769</v>
      </c>
    </row>
    <row r="3489" spans="1:10" x14ac:dyDescent="0.4">
      <c r="A3489">
        <v>210001312</v>
      </c>
      <c r="B3489" t="s">
        <v>2168</v>
      </c>
      <c r="C3489" t="s">
        <v>8273</v>
      </c>
      <c r="D3489" t="s">
        <v>2775</v>
      </c>
      <c r="F3489" t="s">
        <v>8398</v>
      </c>
      <c r="G3489" t="s">
        <v>2775</v>
      </c>
      <c r="H3489" t="s">
        <v>8398</v>
      </c>
      <c r="I3489" t="s">
        <v>733</v>
      </c>
      <c r="J3489">
        <v>125078546.7173142</v>
      </c>
    </row>
    <row r="3490" spans="1:10" x14ac:dyDescent="0.4">
      <c r="A3490">
        <v>210001312</v>
      </c>
      <c r="B3490" t="s">
        <v>2168</v>
      </c>
      <c r="C3490" t="s">
        <v>8273</v>
      </c>
      <c r="D3490" t="s">
        <v>2775</v>
      </c>
      <c r="F3490" t="s">
        <v>8399</v>
      </c>
      <c r="G3490" t="s">
        <v>2775</v>
      </c>
      <c r="H3490" t="s">
        <v>8399</v>
      </c>
      <c r="I3490" t="s">
        <v>733</v>
      </c>
      <c r="J3490">
        <v>386310303.14253819</v>
      </c>
    </row>
    <row r="3491" spans="1:10" x14ac:dyDescent="0.4">
      <c r="A3491">
        <v>210001312</v>
      </c>
      <c r="B3491" t="s">
        <v>2168</v>
      </c>
      <c r="C3491" t="s">
        <v>8273</v>
      </c>
      <c r="D3491" t="s">
        <v>2775</v>
      </c>
      <c r="F3491" t="s">
        <v>8400</v>
      </c>
      <c r="G3491" t="s">
        <v>2775</v>
      </c>
      <c r="H3491" t="s">
        <v>8400</v>
      </c>
      <c r="I3491" t="s">
        <v>733</v>
      </c>
      <c r="J3491">
        <v>1373258210.8338461</v>
      </c>
    </row>
    <row r="3492" spans="1:10" x14ac:dyDescent="0.4">
      <c r="A3492">
        <v>210001312</v>
      </c>
      <c r="B3492" t="s">
        <v>2168</v>
      </c>
      <c r="C3492" t="s">
        <v>8273</v>
      </c>
      <c r="D3492" t="s">
        <v>2775</v>
      </c>
      <c r="F3492" t="s">
        <v>8401</v>
      </c>
      <c r="G3492" t="s">
        <v>2775</v>
      </c>
      <c r="H3492" t="s">
        <v>8401</v>
      </c>
      <c r="I3492" t="s">
        <v>733</v>
      </c>
      <c r="J3492">
        <v>85340050.104000852</v>
      </c>
    </row>
    <row r="3493" spans="1:10" x14ac:dyDescent="0.4">
      <c r="A3493">
        <v>210001312</v>
      </c>
      <c r="B3493" t="s">
        <v>2168</v>
      </c>
      <c r="C3493" t="s">
        <v>8273</v>
      </c>
      <c r="D3493" t="s">
        <v>2775</v>
      </c>
      <c r="F3493" t="s">
        <v>4854</v>
      </c>
      <c r="G3493" t="s">
        <v>2775</v>
      </c>
      <c r="H3493" t="s">
        <v>4854</v>
      </c>
      <c r="I3493" t="s">
        <v>733</v>
      </c>
      <c r="J3493">
        <v>488588073.11450869</v>
      </c>
    </row>
    <row r="3494" spans="1:10" x14ac:dyDescent="0.4">
      <c r="A3494">
        <v>210001312</v>
      </c>
      <c r="B3494" t="s">
        <v>2168</v>
      </c>
      <c r="C3494" t="s">
        <v>8273</v>
      </c>
      <c r="D3494" t="s">
        <v>2775</v>
      </c>
      <c r="F3494" t="s">
        <v>8402</v>
      </c>
      <c r="G3494" t="s">
        <v>2775</v>
      </c>
      <c r="H3494" t="s">
        <v>8402</v>
      </c>
      <c r="I3494" t="s">
        <v>733</v>
      </c>
      <c r="J3494">
        <v>24755129.037801769</v>
      </c>
    </row>
    <row r="3495" spans="1:10" x14ac:dyDescent="0.4">
      <c r="A3495">
        <v>210001312</v>
      </c>
      <c r="B3495" t="s">
        <v>2168</v>
      </c>
      <c r="C3495" t="s">
        <v>8273</v>
      </c>
      <c r="D3495" t="s">
        <v>2775</v>
      </c>
      <c r="F3495" t="s">
        <v>8403</v>
      </c>
      <c r="G3495" t="s">
        <v>2775</v>
      </c>
      <c r="H3495" t="s">
        <v>8403</v>
      </c>
      <c r="I3495" t="s">
        <v>733</v>
      </c>
      <c r="J3495">
        <v>140713365.05697849</v>
      </c>
    </row>
    <row r="3496" spans="1:10" x14ac:dyDescent="0.4">
      <c r="A3496">
        <v>210001312</v>
      </c>
      <c r="B3496" t="s">
        <v>2168</v>
      </c>
      <c r="C3496" t="s">
        <v>8273</v>
      </c>
      <c r="D3496" t="s">
        <v>2775</v>
      </c>
      <c r="F3496" t="s">
        <v>8404</v>
      </c>
      <c r="G3496" t="s">
        <v>2775</v>
      </c>
      <c r="H3496" t="s">
        <v>8404</v>
      </c>
      <c r="I3496" t="s">
        <v>733</v>
      </c>
      <c r="J3496">
        <v>644936256.51115143</v>
      </c>
    </row>
    <row r="3497" spans="1:10" x14ac:dyDescent="0.4">
      <c r="A3497">
        <v>210001312</v>
      </c>
      <c r="B3497" t="s">
        <v>2168</v>
      </c>
      <c r="C3497" t="s">
        <v>8273</v>
      </c>
      <c r="D3497" t="s">
        <v>2775</v>
      </c>
      <c r="F3497" t="s">
        <v>4207</v>
      </c>
      <c r="G3497" t="s">
        <v>2775</v>
      </c>
      <c r="H3497" t="s">
        <v>4207</v>
      </c>
      <c r="I3497" t="s">
        <v>733</v>
      </c>
      <c r="J3497">
        <v>205206990.70809361</v>
      </c>
    </row>
    <row r="3498" spans="1:10" x14ac:dyDescent="0.4">
      <c r="A3498">
        <v>210001312</v>
      </c>
      <c r="B3498" t="s">
        <v>2168</v>
      </c>
      <c r="C3498" t="s">
        <v>8273</v>
      </c>
      <c r="D3498" t="s">
        <v>2775</v>
      </c>
      <c r="F3498" t="s">
        <v>8405</v>
      </c>
      <c r="G3498" t="s">
        <v>2775</v>
      </c>
      <c r="H3498" t="s">
        <v>8405</v>
      </c>
      <c r="I3498" t="s">
        <v>733</v>
      </c>
      <c r="J3498">
        <v>65796527.179420501</v>
      </c>
    </row>
    <row r="3499" spans="1:10" x14ac:dyDescent="0.4">
      <c r="A3499">
        <v>210001312</v>
      </c>
      <c r="B3499" t="s">
        <v>2168</v>
      </c>
      <c r="C3499" t="s">
        <v>8273</v>
      </c>
      <c r="D3499" t="s">
        <v>2775</v>
      </c>
      <c r="F3499" t="s">
        <v>8406</v>
      </c>
      <c r="G3499" t="s">
        <v>2775</v>
      </c>
      <c r="H3499" t="s">
        <v>8406</v>
      </c>
      <c r="I3499" t="s">
        <v>733</v>
      </c>
      <c r="J3499">
        <v>13029015.283053569</v>
      </c>
    </row>
    <row r="3500" spans="1:10" x14ac:dyDescent="0.4">
      <c r="A3500">
        <v>210001312</v>
      </c>
      <c r="B3500" t="s">
        <v>2168</v>
      </c>
      <c r="C3500" t="s">
        <v>8273</v>
      </c>
      <c r="D3500" t="s">
        <v>2775</v>
      </c>
      <c r="F3500" t="s">
        <v>8407</v>
      </c>
      <c r="G3500" t="s">
        <v>2775</v>
      </c>
      <c r="H3500" t="s">
        <v>8407</v>
      </c>
      <c r="I3500" t="s">
        <v>733</v>
      </c>
      <c r="J3500">
        <v>89900205.453069597</v>
      </c>
    </row>
    <row r="3501" spans="1:10" x14ac:dyDescent="0.4">
      <c r="A3501">
        <v>210001312</v>
      </c>
      <c r="B3501" t="s">
        <v>2168</v>
      </c>
      <c r="C3501" t="s">
        <v>8273</v>
      </c>
      <c r="D3501" t="s">
        <v>2775</v>
      </c>
      <c r="F3501" t="s">
        <v>8408</v>
      </c>
      <c r="G3501" t="s">
        <v>2775</v>
      </c>
      <c r="H3501" t="s">
        <v>8408</v>
      </c>
      <c r="I3501" t="s">
        <v>733</v>
      </c>
      <c r="J3501">
        <v>179148960.14198649</v>
      </c>
    </row>
    <row r="3502" spans="1:10" x14ac:dyDescent="0.4">
      <c r="A3502">
        <v>210001312</v>
      </c>
      <c r="B3502" t="s">
        <v>2168</v>
      </c>
      <c r="C3502" t="s">
        <v>8273</v>
      </c>
      <c r="D3502" t="s">
        <v>2775</v>
      </c>
      <c r="F3502" t="s">
        <v>8409</v>
      </c>
      <c r="G3502" t="s">
        <v>2775</v>
      </c>
      <c r="H3502" t="s">
        <v>8409</v>
      </c>
      <c r="I3502" t="s">
        <v>733</v>
      </c>
      <c r="J3502">
        <v>39087045.849160694</v>
      </c>
    </row>
    <row r="3503" spans="1:10" x14ac:dyDescent="0.4">
      <c r="A3503">
        <v>210001312</v>
      </c>
      <c r="B3503" t="s">
        <v>2168</v>
      </c>
      <c r="C3503" t="s">
        <v>8273</v>
      </c>
      <c r="D3503" t="s">
        <v>2775</v>
      </c>
      <c r="F3503" t="s">
        <v>8410</v>
      </c>
      <c r="G3503" t="s">
        <v>2775</v>
      </c>
      <c r="H3503" t="s">
        <v>8410</v>
      </c>
      <c r="I3503" t="s">
        <v>733</v>
      </c>
      <c r="J3503">
        <v>71659584.056794599</v>
      </c>
    </row>
    <row r="3504" spans="1:10" x14ac:dyDescent="0.4">
      <c r="A3504">
        <v>210001312</v>
      </c>
      <c r="B3504" t="s">
        <v>2168</v>
      </c>
      <c r="C3504" t="s">
        <v>8273</v>
      </c>
      <c r="D3504" t="s">
        <v>2775</v>
      </c>
      <c r="F3504" t="s">
        <v>8411</v>
      </c>
      <c r="G3504" t="s">
        <v>2775</v>
      </c>
      <c r="H3504" t="s">
        <v>8411</v>
      </c>
      <c r="I3504" t="s">
        <v>733</v>
      </c>
      <c r="J3504">
        <v>166771395.62308559</v>
      </c>
    </row>
    <row r="3505" spans="1:10" x14ac:dyDescent="0.4">
      <c r="A3505">
        <v>210001312</v>
      </c>
      <c r="B3505" t="s">
        <v>2168</v>
      </c>
      <c r="C3505" t="s">
        <v>8273</v>
      </c>
      <c r="D3505" t="s">
        <v>2775</v>
      </c>
      <c r="F3505" t="s">
        <v>8412</v>
      </c>
      <c r="G3505" t="s">
        <v>2775</v>
      </c>
      <c r="H3505" t="s">
        <v>8412</v>
      </c>
      <c r="I3505" t="s">
        <v>733</v>
      </c>
      <c r="J3505">
        <v>207812793.76470441</v>
      </c>
    </row>
    <row r="3506" spans="1:10" x14ac:dyDescent="0.4">
      <c r="A3506">
        <v>210001312</v>
      </c>
      <c r="B3506" t="s">
        <v>2168</v>
      </c>
      <c r="C3506" t="s">
        <v>8273</v>
      </c>
      <c r="D3506" t="s">
        <v>2775</v>
      </c>
      <c r="F3506" t="s">
        <v>8413</v>
      </c>
      <c r="G3506" t="s">
        <v>2775</v>
      </c>
      <c r="H3506" t="s">
        <v>8413</v>
      </c>
      <c r="I3506" t="s">
        <v>733</v>
      </c>
      <c r="J3506">
        <v>497056933.0484935</v>
      </c>
    </row>
    <row r="3507" spans="1:10" x14ac:dyDescent="0.4">
      <c r="A3507">
        <v>210001312</v>
      </c>
      <c r="B3507" t="s">
        <v>2168</v>
      </c>
      <c r="C3507" t="s">
        <v>8273</v>
      </c>
      <c r="D3507" t="s">
        <v>2775</v>
      </c>
      <c r="F3507" t="s">
        <v>8414</v>
      </c>
      <c r="G3507" t="s">
        <v>2775</v>
      </c>
      <c r="H3507" t="s">
        <v>8414</v>
      </c>
      <c r="I3507" t="s">
        <v>733</v>
      </c>
      <c r="J3507">
        <v>80779894.754932106</v>
      </c>
    </row>
    <row r="3508" spans="1:10" x14ac:dyDescent="0.4">
      <c r="A3508">
        <v>210001312</v>
      </c>
      <c r="B3508" t="s">
        <v>2168</v>
      </c>
      <c r="C3508" t="s">
        <v>8273</v>
      </c>
      <c r="D3508" t="s">
        <v>2775</v>
      </c>
      <c r="F3508" t="s">
        <v>8415</v>
      </c>
      <c r="G3508" t="s">
        <v>2775</v>
      </c>
      <c r="H3508" t="s">
        <v>8415</v>
      </c>
      <c r="I3508" t="s">
        <v>733</v>
      </c>
      <c r="J3508">
        <v>22800776.745343741</v>
      </c>
    </row>
    <row r="3509" spans="1:10" x14ac:dyDescent="0.4">
      <c r="A3509">
        <v>210001312</v>
      </c>
      <c r="B3509" t="s">
        <v>2168</v>
      </c>
      <c r="C3509" t="s">
        <v>8273</v>
      </c>
      <c r="D3509" t="s">
        <v>2775</v>
      </c>
      <c r="F3509" t="s">
        <v>8416</v>
      </c>
      <c r="G3509" t="s">
        <v>2775</v>
      </c>
      <c r="H3509" t="s">
        <v>8416</v>
      </c>
      <c r="I3509" t="s">
        <v>733</v>
      </c>
      <c r="J3509">
        <v>54070413.424672298</v>
      </c>
    </row>
    <row r="3510" spans="1:10" x14ac:dyDescent="0.4">
      <c r="A3510">
        <v>210001312</v>
      </c>
      <c r="B3510" t="s">
        <v>2168</v>
      </c>
      <c r="C3510" t="s">
        <v>8273</v>
      </c>
      <c r="D3510" t="s">
        <v>2775</v>
      </c>
      <c r="F3510" t="s">
        <v>8417</v>
      </c>
      <c r="G3510" t="s">
        <v>2775</v>
      </c>
      <c r="H3510" t="s">
        <v>8417</v>
      </c>
      <c r="I3510" t="s">
        <v>733</v>
      </c>
      <c r="J3510">
        <v>1353063237.145113</v>
      </c>
    </row>
    <row r="3511" spans="1:10" x14ac:dyDescent="0.4">
      <c r="A3511">
        <v>210001312</v>
      </c>
      <c r="B3511" t="s">
        <v>2168</v>
      </c>
      <c r="C3511" t="s">
        <v>8273</v>
      </c>
      <c r="D3511" t="s">
        <v>2775</v>
      </c>
      <c r="F3511" t="s">
        <v>8418</v>
      </c>
      <c r="G3511" t="s">
        <v>2775</v>
      </c>
      <c r="H3511" t="s">
        <v>8418</v>
      </c>
      <c r="I3511" t="s">
        <v>733</v>
      </c>
      <c r="J3511">
        <v>86642951.632306218</v>
      </c>
    </row>
    <row r="3512" spans="1:10" x14ac:dyDescent="0.4">
      <c r="A3512">
        <v>210001312</v>
      </c>
      <c r="B3512" t="s">
        <v>2168</v>
      </c>
      <c r="C3512" t="s">
        <v>8273</v>
      </c>
      <c r="D3512" t="s">
        <v>2775</v>
      </c>
      <c r="F3512" t="s">
        <v>8419</v>
      </c>
      <c r="G3512" t="s">
        <v>2775</v>
      </c>
      <c r="H3512" t="s">
        <v>8419</v>
      </c>
      <c r="I3512" t="s">
        <v>733</v>
      </c>
      <c r="J3512">
        <v>8631722625.0229855</v>
      </c>
    </row>
    <row r="3513" spans="1:10" x14ac:dyDescent="0.4">
      <c r="A3513">
        <v>210001312</v>
      </c>
      <c r="B3513" t="s">
        <v>2168</v>
      </c>
      <c r="C3513" t="s">
        <v>8273</v>
      </c>
      <c r="D3513" t="s">
        <v>2775</v>
      </c>
      <c r="F3513" t="s">
        <v>8420</v>
      </c>
      <c r="G3513" t="s">
        <v>2775</v>
      </c>
      <c r="H3513" t="s">
        <v>8420</v>
      </c>
      <c r="I3513" t="s">
        <v>733</v>
      </c>
      <c r="J3513">
        <v>48858807.311450869</v>
      </c>
    </row>
    <row r="3514" spans="1:10" x14ac:dyDescent="0.4">
      <c r="A3514">
        <v>210001312</v>
      </c>
      <c r="B3514" t="s">
        <v>2168</v>
      </c>
      <c r="C3514" t="s">
        <v>8273</v>
      </c>
      <c r="D3514" t="s">
        <v>2775</v>
      </c>
      <c r="F3514" t="s">
        <v>8421</v>
      </c>
      <c r="G3514" t="s">
        <v>2775</v>
      </c>
      <c r="H3514" t="s">
        <v>8421</v>
      </c>
      <c r="I3514" t="s">
        <v>733</v>
      </c>
      <c r="J3514">
        <v>104232122.2644285</v>
      </c>
    </row>
    <row r="3515" spans="1:10" x14ac:dyDescent="0.4">
      <c r="A3515">
        <v>210001312</v>
      </c>
      <c r="B3515" t="s">
        <v>2168</v>
      </c>
      <c r="C3515" t="s">
        <v>8273</v>
      </c>
      <c r="D3515" t="s">
        <v>2775</v>
      </c>
      <c r="F3515" t="s">
        <v>8422</v>
      </c>
      <c r="G3515" t="s">
        <v>2775</v>
      </c>
      <c r="H3515" t="s">
        <v>8422</v>
      </c>
      <c r="I3515" t="s">
        <v>733</v>
      </c>
      <c r="J3515">
        <v>228007767.45343739</v>
      </c>
    </row>
    <row r="3516" spans="1:10" x14ac:dyDescent="0.4">
      <c r="A3516">
        <v>210001312</v>
      </c>
      <c r="B3516" t="s">
        <v>2168</v>
      </c>
      <c r="C3516" t="s">
        <v>8273</v>
      </c>
      <c r="D3516" t="s">
        <v>2775</v>
      </c>
      <c r="F3516" t="s">
        <v>8423</v>
      </c>
      <c r="G3516" t="s">
        <v>2775</v>
      </c>
      <c r="H3516" t="s">
        <v>8423</v>
      </c>
      <c r="I3516" t="s">
        <v>733</v>
      </c>
      <c r="J3516">
        <v>2997976416.6306248</v>
      </c>
    </row>
    <row r="3517" spans="1:10" x14ac:dyDescent="0.4">
      <c r="A3517">
        <v>210001312</v>
      </c>
      <c r="B3517" t="s">
        <v>2168</v>
      </c>
      <c r="C3517" t="s">
        <v>8273</v>
      </c>
      <c r="D3517" t="s">
        <v>2775</v>
      </c>
      <c r="F3517" t="s">
        <v>8424</v>
      </c>
      <c r="G3517" t="s">
        <v>2775</v>
      </c>
      <c r="H3517" t="s">
        <v>8424</v>
      </c>
      <c r="I3517" t="s">
        <v>733</v>
      </c>
      <c r="J3517">
        <v>55373314.95297765</v>
      </c>
    </row>
    <row r="3518" spans="1:10" x14ac:dyDescent="0.4">
      <c r="A3518">
        <v>210001312</v>
      </c>
      <c r="B3518" t="s">
        <v>2168</v>
      </c>
      <c r="C3518" t="s">
        <v>8273</v>
      </c>
      <c r="D3518" t="s">
        <v>2775</v>
      </c>
      <c r="F3518" t="s">
        <v>8425</v>
      </c>
      <c r="G3518" t="s">
        <v>2775</v>
      </c>
      <c r="H3518" t="s">
        <v>8425</v>
      </c>
      <c r="I3518" t="s">
        <v>733</v>
      </c>
      <c r="J3518">
        <v>349829060.34998822</v>
      </c>
    </row>
    <row r="3519" spans="1:10" x14ac:dyDescent="0.4">
      <c r="A3519">
        <v>210001312</v>
      </c>
      <c r="B3519" t="s">
        <v>2168</v>
      </c>
      <c r="C3519" t="s">
        <v>8273</v>
      </c>
      <c r="D3519" t="s">
        <v>2775</v>
      </c>
      <c r="F3519" t="s">
        <v>8426</v>
      </c>
      <c r="G3519" t="s">
        <v>2775</v>
      </c>
      <c r="H3519" t="s">
        <v>8426</v>
      </c>
      <c r="I3519" t="s">
        <v>733</v>
      </c>
      <c r="J3519">
        <v>91203106.981374949</v>
      </c>
    </row>
    <row r="3520" spans="1:10" x14ac:dyDescent="0.4">
      <c r="A3520">
        <v>210001312</v>
      </c>
      <c r="B3520" t="s">
        <v>2168</v>
      </c>
      <c r="C3520" t="s">
        <v>8273</v>
      </c>
      <c r="D3520" t="s">
        <v>2775</v>
      </c>
      <c r="F3520" t="s">
        <v>8427</v>
      </c>
      <c r="G3520" t="s">
        <v>2775</v>
      </c>
      <c r="H3520" t="s">
        <v>8427</v>
      </c>
      <c r="I3520" t="s">
        <v>733</v>
      </c>
      <c r="J3520">
        <v>195435229.24580351</v>
      </c>
    </row>
    <row r="3521" spans="1:10" x14ac:dyDescent="0.4">
      <c r="A3521">
        <v>210001312</v>
      </c>
      <c r="B3521" t="s">
        <v>2168</v>
      </c>
      <c r="C3521" t="s">
        <v>8273</v>
      </c>
      <c r="D3521" t="s">
        <v>2775</v>
      </c>
      <c r="F3521" t="s">
        <v>8428</v>
      </c>
      <c r="G3521" t="s">
        <v>2775</v>
      </c>
      <c r="H3521" t="s">
        <v>8428</v>
      </c>
      <c r="I3521" t="s">
        <v>733</v>
      </c>
      <c r="J3521">
        <v>130941603.5946883</v>
      </c>
    </row>
    <row r="3522" spans="1:10" x14ac:dyDescent="0.4">
      <c r="A3522">
        <v>210001312</v>
      </c>
      <c r="B3522" t="s">
        <v>2168</v>
      </c>
      <c r="C3522" t="s">
        <v>8273</v>
      </c>
      <c r="D3522" t="s">
        <v>2775</v>
      </c>
      <c r="F3522" t="s">
        <v>8429</v>
      </c>
      <c r="G3522" t="s">
        <v>2775</v>
      </c>
      <c r="H3522" t="s">
        <v>8429</v>
      </c>
      <c r="I3522" t="s">
        <v>733</v>
      </c>
      <c r="J3522">
        <v>67099428.70772586</v>
      </c>
    </row>
    <row r="3523" spans="1:10" x14ac:dyDescent="0.4">
      <c r="A3523">
        <v>210001312</v>
      </c>
      <c r="B3523" t="s">
        <v>2168</v>
      </c>
      <c r="C3523" t="s">
        <v>8273</v>
      </c>
      <c r="D3523" t="s">
        <v>2775</v>
      </c>
      <c r="F3523" t="s">
        <v>8430</v>
      </c>
      <c r="G3523" t="s">
        <v>2775</v>
      </c>
      <c r="H3523" t="s">
        <v>8430</v>
      </c>
      <c r="I3523" t="s">
        <v>733</v>
      </c>
      <c r="J3523">
        <v>68402330.236031204</v>
      </c>
    </row>
    <row r="3524" spans="1:10" x14ac:dyDescent="0.4">
      <c r="A3524">
        <v>210001312</v>
      </c>
      <c r="B3524" t="s">
        <v>2168</v>
      </c>
      <c r="C3524" t="s">
        <v>8273</v>
      </c>
      <c r="D3524" t="s">
        <v>2775</v>
      </c>
      <c r="F3524" t="s">
        <v>8431</v>
      </c>
      <c r="G3524" t="s">
        <v>2775</v>
      </c>
      <c r="H3524" t="s">
        <v>8431</v>
      </c>
      <c r="I3524" t="s">
        <v>733</v>
      </c>
      <c r="J3524">
        <v>760894492.53032815</v>
      </c>
    </row>
    <row r="3525" spans="1:10" x14ac:dyDescent="0.4">
      <c r="A3525">
        <v>210001312</v>
      </c>
      <c r="B3525" t="s">
        <v>2168</v>
      </c>
      <c r="C3525" t="s">
        <v>8273</v>
      </c>
      <c r="D3525" t="s">
        <v>2775</v>
      </c>
      <c r="F3525" t="s">
        <v>8432</v>
      </c>
      <c r="G3525" t="s">
        <v>2775</v>
      </c>
      <c r="H3525" t="s">
        <v>8432</v>
      </c>
      <c r="I3525" t="s">
        <v>733</v>
      </c>
      <c r="J3525">
        <v>164817043.33062759</v>
      </c>
    </row>
    <row r="3526" spans="1:10" x14ac:dyDescent="0.4">
      <c r="A3526">
        <v>210001312</v>
      </c>
      <c r="B3526" t="s">
        <v>2168</v>
      </c>
      <c r="C3526" t="s">
        <v>8273</v>
      </c>
      <c r="D3526" t="s">
        <v>2775</v>
      </c>
      <c r="F3526" t="s">
        <v>8433</v>
      </c>
      <c r="G3526" t="s">
        <v>2775</v>
      </c>
      <c r="H3526" t="s">
        <v>8433</v>
      </c>
      <c r="I3526" t="s">
        <v>733</v>
      </c>
      <c r="J3526">
        <v>117261137.5474821</v>
      </c>
    </row>
    <row r="3527" spans="1:10" x14ac:dyDescent="0.4">
      <c r="A3527">
        <v>210001312</v>
      </c>
      <c r="B3527" t="s">
        <v>2168</v>
      </c>
      <c r="C3527" t="s">
        <v>8273</v>
      </c>
      <c r="D3527" t="s">
        <v>2775</v>
      </c>
      <c r="F3527" t="s">
        <v>8434</v>
      </c>
      <c r="G3527" t="s">
        <v>2775</v>
      </c>
      <c r="H3527" t="s">
        <v>8434</v>
      </c>
      <c r="I3527" t="s">
        <v>733</v>
      </c>
      <c r="J3527">
        <v>376538541.68024802</v>
      </c>
    </row>
    <row r="3528" spans="1:10" x14ac:dyDescent="0.4">
      <c r="A3528">
        <v>210001312</v>
      </c>
      <c r="B3528" t="s">
        <v>2168</v>
      </c>
      <c r="C3528" t="s">
        <v>8273</v>
      </c>
      <c r="D3528" t="s">
        <v>2775</v>
      </c>
      <c r="F3528" t="s">
        <v>8435</v>
      </c>
      <c r="G3528" t="s">
        <v>2775</v>
      </c>
      <c r="H3528" t="s">
        <v>8435</v>
      </c>
      <c r="I3528" t="s">
        <v>733</v>
      </c>
      <c r="J3528">
        <v>194132327.71749809</v>
      </c>
    </row>
    <row r="3529" spans="1:10" x14ac:dyDescent="0.4">
      <c r="A3529">
        <v>210001312</v>
      </c>
      <c r="B3529" t="s">
        <v>2168</v>
      </c>
      <c r="C3529" t="s">
        <v>8273</v>
      </c>
      <c r="D3529" t="s">
        <v>2775</v>
      </c>
      <c r="F3529" t="s">
        <v>8436</v>
      </c>
      <c r="G3529" t="s">
        <v>2775</v>
      </c>
      <c r="H3529" t="s">
        <v>8436</v>
      </c>
      <c r="I3529" t="s">
        <v>733</v>
      </c>
      <c r="J3529">
        <v>195435229.24580351</v>
      </c>
    </row>
    <row r="3530" spans="1:10" x14ac:dyDescent="0.4">
      <c r="A3530">
        <v>210001312</v>
      </c>
      <c r="B3530" t="s">
        <v>2168</v>
      </c>
      <c r="C3530" t="s">
        <v>8273</v>
      </c>
      <c r="D3530" t="s">
        <v>2775</v>
      </c>
      <c r="F3530" t="s">
        <v>8437</v>
      </c>
      <c r="G3530" t="s">
        <v>2775</v>
      </c>
      <c r="H3530" t="s">
        <v>8437</v>
      </c>
      <c r="I3530" t="s">
        <v>733</v>
      </c>
      <c r="J3530">
        <v>374584189.38779002</v>
      </c>
    </row>
    <row r="3531" spans="1:10" x14ac:dyDescent="0.4">
      <c r="A3531">
        <v>210001312</v>
      </c>
      <c r="B3531" t="s">
        <v>2168</v>
      </c>
      <c r="C3531" t="s">
        <v>8273</v>
      </c>
      <c r="D3531" t="s">
        <v>2775</v>
      </c>
      <c r="F3531" t="s">
        <v>8438</v>
      </c>
      <c r="G3531" t="s">
        <v>2775</v>
      </c>
      <c r="H3531" t="s">
        <v>8438</v>
      </c>
      <c r="I3531" t="s">
        <v>733</v>
      </c>
      <c r="J3531">
        <v>179148960.14198649</v>
      </c>
    </row>
    <row r="3532" spans="1:10" x14ac:dyDescent="0.4">
      <c r="A3532">
        <v>210001312</v>
      </c>
      <c r="B3532" t="s">
        <v>2168</v>
      </c>
      <c r="C3532" t="s">
        <v>8273</v>
      </c>
      <c r="D3532" t="s">
        <v>2775</v>
      </c>
      <c r="F3532" t="s">
        <v>8439</v>
      </c>
      <c r="G3532" t="s">
        <v>2775</v>
      </c>
      <c r="H3532" t="s">
        <v>8439</v>
      </c>
      <c r="I3532" t="s">
        <v>733</v>
      </c>
      <c r="J3532">
        <v>302273154.56684268</v>
      </c>
    </row>
    <row r="3533" spans="1:10" x14ac:dyDescent="0.4">
      <c r="A3533">
        <v>210001312</v>
      </c>
      <c r="B3533" t="s">
        <v>2168</v>
      </c>
      <c r="C3533" t="s">
        <v>8273</v>
      </c>
      <c r="D3533" t="s">
        <v>2775</v>
      </c>
      <c r="F3533" t="s">
        <v>8440</v>
      </c>
      <c r="G3533" t="s">
        <v>2775</v>
      </c>
      <c r="H3533" t="s">
        <v>8440</v>
      </c>
      <c r="I3533" t="s">
        <v>733</v>
      </c>
      <c r="J3533">
        <v>316605071.37820172</v>
      </c>
    </row>
    <row r="3534" spans="1:10" x14ac:dyDescent="0.4">
      <c r="A3534">
        <v>210001312</v>
      </c>
      <c r="B3534" t="s">
        <v>2168</v>
      </c>
      <c r="C3534" t="s">
        <v>8273</v>
      </c>
      <c r="D3534" t="s">
        <v>2775</v>
      </c>
      <c r="F3534" t="s">
        <v>8441</v>
      </c>
      <c r="G3534" t="s">
        <v>2775</v>
      </c>
      <c r="H3534" t="s">
        <v>8441</v>
      </c>
      <c r="I3534" t="s">
        <v>733</v>
      </c>
      <c r="J3534">
        <v>454712633.37856942</v>
      </c>
    </row>
    <row r="3535" spans="1:10" x14ac:dyDescent="0.4">
      <c r="A3535">
        <v>210001312</v>
      </c>
      <c r="B3535" t="s">
        <v>2168</v>
      </c>
      <c r="C3535" t="s">
        <v>8273</v>
      </c>
      <c r="D3535" t="s">
        <v>2775</v>
      </c>
      <c r="F3535" t="s">
        <v>8442</v>
      </c>
      <c r="G3535" t="s">
        <v>2775</v>
      </c>
      <c r="H3535" t="s">
        <v>8442</v>
      </c>
      <c r="I3535" t="s">
        <v>733</v>
      </c>
      <c r="J3535">
        <v>286638336.22717839</v>
      </c>
    </row>
    <row r="3536" spans="1:10" x14ac:dyDescent="0.4">
      <c r="A3536">
        <v>210001312</v>
      </c>
      <c r="B3536" t="s">
        <v>2168</v>
      </c>
      <c r="C3536" t="s">
        <v>8273</v>
      </c>
      <c r="D3536" t="s">
        <v>2775</v>
      </c>
      <c r="F3536" t="s">
        <v>8443</v>
      </c>
      <c r="G3536" t="s">
        <v>2775</v>
      </c>
      <c r="H3536" t="s">
        <v>8443</v>
      </c>
      <c r="I3536" t="s">
        <v>733</v>
      </c>
      <c r="J3536">
        <v>97717614.622901738</v>
      </c>
    </row>
    <row r="3537" spans="1:10" x14ac:dyDescent="0.4">
      <c r="A3537">
        <v>210001312</v>
      </c>
      <c r="B3537" t="s">
        <v>2168</v>
      </c>
      <c r="C3537" t="s">
        <v>8273</v>
      </c>
      <c r="D3537" t="s">
        <v>2775</v>
      </c>
      <c r="F3537" t="s">
        <v>5581</v>
      </c>
      <c r="G3537" t="s">
        <v>2775</v>
      </c>
      <c r="H3537" t="s">
        <v>5581</v>
      </c>
      <c r="I3537" t="s">
        <v>733</v>
      </c>
      <c r="J3537">
        <v>1261208679.399585</v>
      </c>
    </row>
    <row r="3538" spans="1:10" x14ac:dyDescent="0.4">
      <c r="A3538">
        <v>210001312</v>
      </c>
      <c r="B3538" t="s">
        <v>2168</v>
      </c>
      <c r="C3538" t="s">
        <v>8273</v>
      </c>
      <c r="D3538" t="s">
        <v>2775</v>
      </c>
      <c r="F3538" t="s">
        <v>8444</v>
      </c>
      <c r="G3538" t="s">
        <v>2775</v>
      </c>
      <c r="H3538" t="s">
        <v>8444</v>
      </c>
      <c r="I3538" t="s">
        <v>733</v>
      </c>
      <c r="J3538">
        <v>1174565727.7672789</v>
      </c>
    </row>
    <row r="3539" spans="1:10" x14ac:dyDescent="0.4">
      <c r="A3539">
        <v>210001312</v>
      </c>
      <c r="B3539" t="s">
        <v>2168</v>
      </c>
      <c r="C3539" t="s">
        <v>8273</v>
      </c>
      <c r="D3539" t="s">
        <v>2775</v>
      </c>
      <c r="F3539" t="s">
        <v>8445</v>
      </c>
      <c r="G3539" t="s">
        <v>2775</v>
      </c>
      <c r="H3539" t="s">
        <v>8445</v>
      </c>
      <c r="I3539" t="s">
        <v>733</v>
      </c>
      <c r="J3539">
        <v>20846424.45288571</v>
      </c>
    </row>
    <row r="3540" spans="1:10" x14ac:dyDescent="0.4">
      <c r="A3540">
        <v>210001312</v>
      </c>
      <c r="B3540" t="s">
        <v>2168</v>
      </c>
      <c r="C3540" t="s">
        <v>8273</v>
      </c>
      <c r="D3540" t="s">
        <v>2775</v>
      </c>
      <c r="F3540" t="s">
        <v>8446</v>
      </c>
      <c r="G3540" t="s">
        <v>2775</v>
      </c>
      <c r="H3540" t="s">
        <v>8446</v>
      </c>
      <c r="I3540" t="s">
        <v>733</v>
      </c>
      <c r="J3540">
        <v>33223988.971786588</v>
      </c>
    </row>
    <row r="3541" spans="1:10" x14ac:dyDescent="0.4">
      <c r="A3541">
        <v>210001312</v>
      </c>
      <c r="B3541" t="s">
        <v>2168</v>
      </c>
      <c r="C3541" t="s">
        <v>8273</v>
      </c>
      <c r="D3541" t="s">
        <v>2775</v>
      </c>
      <c r="F3541" t="s">
        <v>8447</v>
      </c>
      <c r="G3541" t="s">
        <v>2775</v>
      </c>
      <c r="H3541" t="s">
        <v>8447</v>
      </c>
      <c r="I3541" t="s">
        <v>733</v>
      </c>
      <c r="J3541">
        <v>722458897.44532025</v>
      </c>
    </row>
    <row r="3542" spans="1:10" x14ac:dyDescent="0.4">
      <c r="A3542">
        <v>210001312</v>
      </c>
      <c r="B3542" t="s">
        <v>2168</v>
      </c>
      <c r="C3542" t="s">
        <v>8273</v>
      </c>
      <c r="D3542" t="s">
        <v>2775</v>
      </c>
      <c r="F3542" t="s">
        <v>8448</v>
      </c>
      <c r="G3542" t="s">
        <v>2775</v>
      </c>
      <c r="H3542" t="s">
        <v>8448</v>
      </c>
      <c r="I3542" t="s">
        <v>733</v>
      </c>
      <c r="J3542">
        <v>125729997.4814669</v>
      </c>
    </row>
    <row r="3543" spans="1:10" x14ac:dyDescent="0.4">
      <c r="A3543">
        <v>210001312</v>
      </c>
      <c r="B3543" t="s">
        <v>2168</v>
      </c>
      <c r="C3543" t="s">
        <v>8273</v>
      </c>
      <c r="D3543" t="s">
        <v>2775</v>
      </c>
      <c r="F3543" t="s">
        <v>8449</v>
      </c>
      <c r="G3543" t="s">
        <v>2775</v>
      </c>
      <c r="H3543" t="s">
        <v>8449</v>
      </c>
      <c r="I3543" t="s">
        <v>733</v>
      </c>
      <c r="J3543">
        <v>44950102.726534799</v>
      </c>
    </row>
    <row r="3544" spans="1:10" x14ac:dyDescent="0.4">
      <c r="A3544">
        <v>210001312</v>
      </c>
      <c r="B3544" t="s">
        <v>2168</v>
      </c>
      <c r="C3544" t="s">
        <v>8273</v>
      </c>
      <c r="D3544" t="s">
        <v>2775</v>
      </c>
      <c r="F3544" t="s">
        <v>8450</v>
      </c>
      <c r="G3544" t="s">
        <v>2775</v>
      </c>
      <c r="H3544" t="s">
        <v>8450</v>
      </c>
      <c r="I3544" t="s">
        <v>733</v>
      </c>
      <c r="J3544">
        <v>117261137.5474821</v>
      </c>
    </row>
    <row r="3545" spans="1:10" x14ac:dyDescent="0.4">
      <c r="A3545">
        <v>210001312</v>
      </c>
      <c r="B3545" t="s">
        <v>2168</v>
      </c>
      <c r="C3545" t="s">
        <v>8273</v>
      </c>
      <c r="D3545" t="s">
        <v>2775</v>
      </c>
      <c r="F3545" t="s">
        <v>8451</v>
      </c>
      <c r="G3545" t="s">
        <v>2775</v>
      </c>
      <c r="H3545" t="s">
        <v>8451</v>
      </c>
      <c r="I3545" t="s">
        <v>733</v>
      </c>
      <c r="J3545">
        <v>97717614.622901738</v>
      </c>
    </row>
    <row r="3546" spans="1:10" x14ac:dyDescent="0.4">
      <c r="A3546">
        <v>210001312</v>
      </c>
      <c r="B3546" t="s">
        <v>2168</v>
      </c>
      <c r="C3546" t="s">
        <v>8273</v>
      </c>
      <c r="D3546" t="s">
        <v>2775</v>
      </c>
      <c r="F3546" t="s">
        <v>8452</v>
      </c>
      <c r="G3546" t="s">
        <v>2775</v>
      </c>
      <c r="H3546" t="s">
        <v>8452</v>
      </c>
      <c r="I3546" t="s">
        <v>733</v>
      </c>
      <c r="J3546">
        <v>91203106.981374949</v>
      </c>
    </row>
    <row r="3547" spans="1:10" x14ac:dyDescent="0.4">
      <c r="A3547">
        <v>210001312</v>
      </c>
      <c r="B3547" t="s">
        <v>2168</v>
      </c>
      <c r="C3547" t="s">
        <v>8273</v>
      </c>
      <c r="D3547" t="s">
        <v>2775</v>
      </c>
      <c r="F3547" t="s">
        <v>8453</v>
      </c>
      <c r="G3547" t="s">
        <v>2775</v>
      </c>
      <c r="H3547" t="s">
        <v>8453</v>
      </c>
      <c r="I3547" t="s">
        <v>733</v>
      </c>
      <c r="J3547">
        <v>401293670.71804982</v>
      </c>
    </row>
    <row r="3548" spans="1:10" x14ac:dyDescent="0.4">
      <c r="A3548">
        <v>210001312</v>
      </c>
      <c r="B3548" t="s">
        <v>2168</v>
      </c>
      <c r="C3548" t="s">
        <v>8273</v>
      </c>
      <c r="D3548" t="s">
        <v>2775</v>
      </c>
      <c r="F3548" t="s">
        <v>8454</v>
      </c>
      <c r="G3548" t="s">
        <v>2775</v>
      </c>
      <c r="H3548" t="s">
        <v>8454</v>
      </c>
      <c r="I3548" t="s">
        <v>733</v>
      </c>
      <c r="J3548">
        <v>831251175.05881751</v>
      </c>
    </row>
    <row r="3549" spans="1:10" x14ac:dyDescent="0.4">
      <c r="A3549">
        <v>210001312</v>
      </c>
      <c r="B3549" t="s">
        <v>2168</v>
      </c>
      <c r="C3549" t="s">
        <v>8273</v>
      </c>
      <c r="D3549" t="s">
        <v>2775</v>
      </c>
      <c r="F3549" t="s">
        <v>8455</v>
      </c>
      <c r="G3549" t="s">
        <v>2775</v>
      </c>
      <c r="H3549" t="s">
        <v>8455</v>
      </c>
      <c r="I3549" t="s">
        <v>733</v>
      </c>
      <c r="J3549">
        <v>32572538.207633909</v>
      </c>
    </row>
    <row r="3550" spans="1:10" x14ac:dyDescent="0.4">
      <c r="A3550">
        <v>210001312</v>
      </c>
      <c r="B3550" t="s">
        <v>2168</v>
      </c>
      <c r="C3550" t="s">
        <v>8273</v>
      </c>
      <c r="D3550" t="s">
        <v>2775</v>
      </c>
      <c r="F3550" t="s">
        <v>8456</v>
      </c>
      <c r="G3550" t="s">
        <v>2775</v>
      </c>
      <c r="H3550" t="s">
        <v>8456</v>
      </c>
      <c r="I3550" t="s">
        <v>733</v>
      </c>
      <c r="J3550">
        <v>160908338.74571151</v>
      </c>
    </row>
    <row r="3551" spans="1:10" x14ac:dyDescent="0.4">
      <c r="A3551">
        <v>210001312</v>
      </c>
      <c r="B3551" t="s">
        <v>2168</v>
      </c>
      <c r="C3551" t="s">
        <v>8273</v>
      </c>
      <c r="D3551" t="s">
        <v>2775</v>
      </c>
      <c r="F3551" t="s">
        <v>8457</v>
      </c>
      <c r="G3551" t="s">
        <v>2775</v>
      </c>
      <c r="H3551" t="s">
        <v>8457</v>
      </c>
      <c r="I3551" t="s">
        <v>733</v>
      </c>
      <c r="J3551">
        <v>135501758.94375709</v>
      </c>
    </row>
    <row r="3552" spans="1:10" x14ac:dyDescent="0.4">
      <c r="A3552">
        <v>210001312</v>
      </c>
      <c r="B3552" t="s">
        <v>2168</v>
      </c>
      <c r="C3552" t="s">
        <v>8273</v>
      </c>
      <c r="D3552" t="s">
        <v>2775</v>
      </c>
      <c r="F3552" t="s">
        <v>8458</v>
      </c>
      <c r="G3552" t="s">
        <v>2775</v>
      </c>
      <c r="H3552" t="s">
        <v>8458</v>
      </c>
      <c r="I3552" t="s">
        <v>733</v>
      </c>
      <c r="J3552">
        <v>181103312.43444449</v>
      </c>
    </row>
    <row r="3553" spans="1:10" x14ac:dyDescent="0.4">
      <c r="A3553">
        <v>210001312</v>
      </c>
      <c r="B3553" t="s">
        <v>2168</v>
      </c>
      <c r="C3553" t="s">
        <v>8273</v>
      </c>
      <c r="D3553" t="s">
        <v>2775</v>
      </c>
      <c r="F3553" t="s">
        <v>8459</v>
      </c>
      <c r="G3553" t="s">
        <v>2775</v>
      </c>
      <c r="H3553" t="s">
        <v>8459</v>
      </c>
      <c r="I3553" t="s">
        <v>733</v>
      </c>
      <c r="J3553">
        <v>144622069.64189449</v>
      </c>
    </row>
    <row r="3554" spans="1:10" x14ac:dyDescent="0.4">
      <c r="A3554">
        <v>210001312</v>
      </c>
      <c r="B3554" t="s">
        <v>2168</v>
      </c>
      <c r="C3554" t="s">
        <v>8273</v>
      </c>
      <c r="D3554" t="s">
        <v>2775</v>
      </c>
      <c r="F3554" t="s">
        <v>8460</v>
      </c>
      <c r="G3554" t="s">
        <v>2775</v>
      </c>
      <c r="H3554" t="s">
        <v>8460</v>
      </c>
      <c r="I3554" t="s">
        <v>733</v>
      </c>
      <c r="J3554">
        <v>35829792.028397299</v>
      </c>
    </row>
    <row r="3555" spans="1:10" x14ac:dyDescent="0.4">
      <c r="A3555">
        <v>210001312</v>
      </c>
      <c r="B3555" t="s">
        <v>2168</v>
      </c>
      <c r="C3555" t="s">
        <v>8273</v>
      </c>
      <c r="D3555" t="s">
        <v>2775</v>
      </c>
      <c r="F3555" t="s">
        <v>8461</v>
      </c>
      <c r="G3555" t="s">
        <v>2775</v>
      </c>
      <c r="H3555" t="s">
        <v>8461</v>
      </c>
      <c r="I3555" t="s">
        <v>733</v>
      </c>
      <c r="J3555">
        <v>390870458.49160701</v>
      </c>
    </row>
    <row r="3556" spans="1:10" x14ac:dyDescent="0.4">
      <c r="A3556">
        <v>210001312</v>
      </c>
      <c r="B3556" t="s">
        <v>2168</v>
      </c>
      <c r="C3556" t="s">
        <v>8273</v>
      </c>
      <c r="D3556" t="s">
        <v>2775</v>
      </c>
      <c r="F3556" t="s">
        <v>8462</v>
      </c>
      <c r="G3556" t="s">
        <v>2775</v>
      </c>
      <c r="H3556" t="s">
        <v>8462</v>
      </c>
      <c r="I3556" t="s">
        <v>733</v>
      </c>
      <c r="J3556">
        <v>57979118.009588368</v>
      </c>
    </row>
    <row r="3557" spans="1:10" x14ac:dyDescent="0.4">
      <c r="A3557">
        <v>210001312</v>
      </c>
      <c r="B3557" t="s">
        <v>2168</v>
      </c>
      <c r="C3557" t="s">
        <v>8273</v>
      </c>
      <c r="D3557" t="s">
        <v>2775</v>
      </c>
      <c r="F3557" t="s">
        <v>8463</v>
      </c>
      <c r="G3557" t="s">
        <v>2775</v>
      </c>
      <c r="H3557" t="s">
        <v>8463</v>
      </c>
      <c r="I3557" t="s">
        <v>733</v>
      </c>
      <c r="J3557">
        <v>58630568.773741037</v>
      </c>
    </row>
    <row r="3558" spans="1:10" x14ac:dyDescent="0.4">
      <c r="A3558">
        <v>210001312</v>
      </c>
      <c r="B3558" t="s">
        <v>2168</v>
      </c>
      <c r="C3558" t="s">
        <v>8273</v>
      </c>
      <c r="D3558" t="s">
        <v>2775</v>
      </c>
      <c r="F3558" t="s">
        <v>8464</v>
      </c>
      <c r="G3558" t="s">
        <v>2775</v>
      </c>
      <c r="H3558" t="s">
        <v>8464</v>
      </c>
      <c r="I3558" t="s">
        <v>733</v>
      </c>
      <c r="J3558">
        <v>29966735.151023202</v>
      </c>
    </row>
    <row r="3559" spans="1:10" x14ac:dyDescent="0.4">
      <c r="A3559">
        <v>210001312</v>
      </c>
      <c r="B3559" t="s">
        <v>2168</v>
      </c>
      <c r="C3559" t="s">
        <v>8273</v>
      </c>
      <c r="D3559" t="s">
        <v>2775</v>
      </c>
      <c r="F3559" t="s">
        <v>8465</v>
      </c>
      <c r="G3559" t="s">
        <v>2775</v>
      </c>
      <c r="H3559" t="s">
        <v>8465</v>
      </c>
      <c r="I3559" t="s">
        <v>733</v>
      </c>
      <c r="J3559">
        <v>810404750.60593176</v>
      </c>
    </row>
    <row r="3560" spans="1:10" x14ac:dyDescent="0.4">
      <c r="A3560">
        <v>210001312</v>
      </c>
      <c r="B3560" t="s">
        <v>2168</v>
      </c>
      <c r="C3560" t="s">
        <v>8273</v>
      </c>
      <c r="D3560" t="s">
        <v>2775</v>
      </c>
      <c r="F3560" t="s">
        <v>8466</v>
      </c>
      <c r="G3560" t="s">
        <v>2775</v>
      </c>
      <c r="H3560" t="s">
        <v>8466</v>
      </c>
      <c r="I3560" t="s">
        <v>733</v>
      </c>
      <c r="J3560">
        <v>72962485.58509995</v>
      </c>
    </row>
    <row r="3561" spans="1:10" x14ac:dyDescent="0.4">
      <c r="A3561">
        <v>210001312</v>
      </c>
      <c r="B3561" t="s">
        <v>2168</v>
      </c>
      <c r="C3561" t="s">
        <v>8273</v>
      </c>
      <c r="D3561" t="s">
        <v>2775</v>
      </c>
      <c r="F3561" t="s">
        <v>8467</v>
      </c>
      <c r="G3561" t="s">
        <v>2775</v>
      </c>
      <c r="H3561" t="s">
        <v>8467</v>
      </c>
      <c r="I3561" t="s">
        <v>733</v>
      </c>
      <c r="J3561">
        <v>14331916.811358919</v>
      </c>
    </row>
    <row r="3562" spans="1:10" x14ac:dyDescent="0.4">
      <c r="A3562">
        <v>210001312</v>
      </c>
      <c r="B3562" t="s">
        <v>2168</v>
      </c>
      <c r="C3562" t="s">
        <v>8273</v>
      </c>
      <c r="D3562" t="s">
        <v>2775</v>
      </c>
      <c r="F3562" t="s">
        <v>8468</v>
      </c>
      <c r="G3562" t="s">
        <v>2775</v>
      </c>
      <c r="H3562" t="s">
        <v>8468</v>
      </c>
      <c r="I3562" t="s">
        <v>733</v>
      </c>
      <c r="J3562">
        <v>237128078.15157491</v>
      </c>
    </row>
    <row r="3563" spans="1:10" x14ac:dyDescent="0.4">
      <c r="A3563">
        <v>210001312</v>
      </c>
      <c r="B3563" t="s">
        <v>2168</v>
      </c>
      <c r="C3563" t="s">
        <v>8273</v>
      </c>
      <c r="D3563" t="s">
        <v>2775</v>
      </c>
      <c r="F3563" t="s">
        <v>8469</v>
      </c>
      <c r="G3563" t="s">
        <v>2775</v>
      </c>
      <c r="H3563" t="s">
        <v>8469</v>
      </c>
      <c r="I3563" t="s">
        <v>733</v>
      </c>
      <c r="J3563">
        <v>131593054.358841</v>
      </c>
    </row>
    <row r="3564" spans="1:10" x14ac:dyDescent="0.4">
      <c r="A3564">
        <v>210001312</v>
      </c>
      <c r="B3564" t="s">
        <v>2168</v>
      </c>
      <c r="C3564" t="s">
        <v>8273</v>
      </c>
      <c r="D3564" t="s">
        <v>2775</v>
      </c>
      <c r="F3564" t="s">
        <v>8470</v>
      </c>
      <c r="G3564" t="s">
        <v>2775</v>
      </c>
      <c r="H3564" t="s">
        <v>8470</v>
      </c>
      <c r="I3564" t="s">
        <v>733</v>
      </c>
      <c r="J3564">
        <v>160908338.74571151</v>
      </c>
    </row>
    <row r="3565" spans="1:10" x14ac:dyDescent="0.4">
      <c r="A3565">
        <v>210001312</v>
      </c>
      <c r="B3565" t="s">
        <v>2168</v>
      </c>
      <c r="C3565" t="s">
        <v>8273</v>
      </c>
      <c r="D3565" t="s">
        <v>2775</v>
      </c>
      <c r="F3565" t="s">
        <v>8471</v>
      </c>
      <c r="G3565" t="s">
        <v>2775</v>
      </c>
      <c r="H3565" t="s">
        <v>8471</v>
      </c>
      <c r="I3565" t="s">
        <v>733</v>
      </c>
      <c r="J3565">
        <v>364812427.9254998</v>
      </c>
    </row>
    <row r="3566" spans="1:10" x14ac:dyDescent="0.4">
      <c r="A3566">
        <v>210001312</v>
      </c>
      <c r="B3566" t="s">
        <v>2168</v>
      </c>
      <c r="C3566" t="s">
        <v>8273</v>
      </c>
      <c r="D3566" t="s">
        <v>2775</v>
      </c>
      <c r="F3566" t="s">
        <v>8472</v>
      </c>
      <c r="G3566" t="s">
        <v>2775</v>
      </c>
      <c r="H3566" t="s">
        <v>8472</v>
      </c>
      <c r="I3566" t="s">
        <v>733</v>
      </c>
      <c r="J3566">
        <v>260580305.6610713</v>
      </c>
    </row>
    <row r="3567" spans="1:10" x14ac:dyDescent="0.4">
      <c r="A3567">
        <v>210001312</v>
      </c>
      <c r="B3567" t="s">
        <v>2168</v>
      </c>
      <c r="C3567" t="s">
        <v>8273</v>
      </c>
      <c r="D3567" t="s">
        <v>2775</v>
      </c>
      <c r="F3567" t="s">
        <v>8473</v>
      </c>
      <c r="G3567" t="s">
        <v>2775</v>
      </c>
      <c r="H3567" t="s">
        <v>8473</v>
      </c>
      <c r="I3567" t="s">
        <v>733</v>
      </c>
      <c r="J3567">
        <v>32572538.207633909</v>
      </c>
    </row>
    <row r="3568" spans="1:10" x14ac:dyDescent="0.4">
      <c r="A3568">
        <v>210001312</v>
      </c>
      <c r="B3568" t="s">
        <v>2168</v>
      </c>
      <c r="C3568" t="s">
        <v>8273</v>
      </c>
      <c r="D3568" t="s">
        <v>2775</v>
      </c>
      <c r="F3568" t="s">
        <v>8474</v>
      </c>
      <c r="G3568" t="s">
        <v>2775</v>
      </c>
      <c r="H3568" t="s">
        <v>8474</v>
      </c>
      <c r="I3568" t="s">
        <v>733</v>
      </c>
      <c r="J3568">
        <v>113352432.962566</v>
      </c>
    </row>
    <row r="3569" spans="1:10" x14ac:dyDescent="0.4">
      <c r="A3569">
        <v>210001312</v>
      </c>
      <c r="B3569" t="s">
        <v>2168</v>
      </c>
      <c r="C3569" t="s">
        <v>8273</v>
      </c>
      <c r="D3569" t="s">
        <v>2775</v>
      </c>
      <c r="F3569" t="s">
        <v>8475</v>
      </c>
      <c r="G3569" t="s">
        <v>2775</v>
      </c>
      <c r="H3569" t="s">
        <v>8475</v>
      </c>
      <c r="I3569" t="s">
        <v>733</v>
      </c>
      <c r="J3569">
        <v>71659584.056794599</v>
      </c>
    </row>
    <row r="3570" spans="1:10" x14ac:dyDescent="0.4">
      <c r="A3570">
        <v>210001312</v>
      </c>
      <c r="B3570" t="s">
        <v>2168</v>
      </c>
      <c r="C3570" t="s">
        <v>8273</v>
      </c>
      <c r="D3570" t="s">
        <v>2775</v>
      </c>
      <c r="F3570" t="s">
        <v>8476</v>
      </c>
      <c r="G3570" t="s">
        <v>2775</v>
      </c>
      <c r="H3570" t="s">
        <v>8476</v>
      </c>
      <c r="I3570" t="s">
        <v>733</v>
      </c>
      <c r="J3570">
        <v>91203106.981374949</v>
      </c>
    </row>
    <row r="3571" spans="1:10" x14ac:dyDescent="0.4">
      <c r="A3571">
        <v>210001312</v>
      </c>
      <c r="B3571" t="s">
        <v>2168</v>
      </c>
      <c r="C3571" t="s">
        <v>8273</v>
      </c>
      <c r="D3571" t="s">
        <v>2775</v>
      </c>
      <c r="F3571" t="s">
        <v>8477</v>
      </c>
      <c r="G3571" t="s">
        <v>2775</v>
      </c>
      <c r="H3571" t="s">
        <v>8477</v>
      </c>
      <c r="I3571" t="s">
        <v>733</v>
      </c>
      <c r="J3571">
        <v>222796161.34021601</v>
      </c>
    </row>
    <row r="3572" spans="1:10" x14ac:dyDescent="0.4">
      <c r="A3572">
        <v>210001312</v>
      </c>
      <c r="B3572" t="s">
        <v>2168</v>
      </c>
      <c r="C3572" t="s">
        <v>8273</v>
      </c>
      <c r="D3572" t="s">
        <v>2775</v>
      </c>
      <c r="F3572" t="s">
        <v>8478</v>
      </c>
      <c r="G3572" t="s">
        <v>2775</v>
      </c>
      <c r="H3572" t="s">
        <v>8478</v>
      </c>
      <c r="I3572" t="s">
        <v>733</v>
      </c>
      <c r="J3572">
        <v>106186474.5568866</v>
      </c>
    </row>
    <row r="3573" spans="1:10" x14ac:dyDescent="0.4">
      <c r="A3573">
        <v>210001312</v>
      </c>
      <c r="B3573" t="s">
        <v>2168</v>
      </c>
      <c r="C3573" t="s">
        <v>8273</v>
      </c>
      <c r="D3573" t="s">
        <v>2775</v>
      </c>
      <c r="F3573" t="s">
        <v>8479</v>
      </c>
      <c r="G3573" t="s">
        <v>2775</v>
      </c>
      <c r="H3573" t="s">
        <v>8479</v>
      </c>
      <c r="I3573" t="s">
        <v>733</v>
      </c>
      <c r="J3573">
        <v>141364815.8211312</v>
      </c>
    </row>
    <row r="3574" spans="1:10" x14ac:dyDescent="0.4">
      <c r="A3574">
        <v>210001312</v>
      </c>
      <c r="B3574" t="s">
        <v>2168</v>
      </c>
      <c r="C3574" t="s">
        <v>8273</v>
      </c>
      <c r="D3574" t="s">
        <v>2775</v>
      </c>
      <c r="F3574" t="s">
        <v>8480</v>
      </c>
      <c r="G3574" t="s">
        <v>2775</v>
      </c>
      <c r="H3574" t="s">
        <v>8480</v>
      </c>
      <c r="I3574" t="s">
        <v>733</v>
      </c>
      <c r="J3574">
        <v>65145076.415267818</v>
      </c>
    </row>
    <row r="3575" spans="1:10" x14ac:dyDescent="0.4">
      <c r="A3575">
        <v>210001312</v>
      </c>
      <c r="B3575" t="s">
        <v>2168</v>
      </c>
      <c r="C3575" t="s">
        <v>8273</v>
      </c>
      <c r="D3575" t="s">
        <v>2775</v>
      </c>
      <c r="F3575" t="s">
        <v>8481</v>
      </c>
      <c r="G3575" t="s">
        <v>2775</v>
      </c>
      <c r="H3575" t="s">
        <v>8481</v>
      </c>
      <c r="I3575" t="s">
        <v>733</v>
      </c>
      <c r="J3575">
        <v>1129615625.0407441</v>
      </c>
    </row>
    <row r="3576" spans="1:10" x14ac:dyDescent="0.4">
      <c r="A3576">
        <v>210001312</v>
      </c>
      <c r="B3576" t="s">
        <v>2168</v>
      </c>
      <c r="C3576" t="s">
        <v>8273</v>
      </c>
      <c r="D3576" t="s">
        <v>2775</v>
      </c>
      <c r="F3576" t="s">
        <v>8482</v>
      </c>
      <c r="G3576" t="s">
        <v>2775</v>
      </c>
      <c r="H3576" t="s">
        <v>8482</v>
      </c>
      <c r="I3576" t="s">
        <v>733</v>
      </c>
      <c r="J3576">
        <v>83385697.811542824</v>
      </c>
    </row>
    <row r="3577" spans="1:10" x14ac:dyDescent="0.4">
      <c r="A3577">
        <v>210001312</v>
      </c>
      <c r="B3577" t="s">
        <v>2168</v>
      </c>
      <c r="C3577" t="s">
        <v>8273</v>
      </c>
      <c r="D3577" t="s">
        <v>2775</v>
      </c>
      <c r="F3577" t="s">
        <v>8483</v>
      </c>
      <c r="G3577" t="s">
        <v>2775</v>
      </c>
      <c r="H3577" t="s">
        <v>8483</v>
      </c>
      <c r="I3577" t="s">
        <v>733</v>
      </c>
      <c r="J3577">
        <v>9771761.4622901734</v>
      </c>
    </row>
    <row r="3578" spans="1:10" x14ac:dyDescent="0.4">
      <c r="A3578">
        <v>210001312</v>
      </c>
      <c r="B3578" t="s">
        <v>2168</v>
      </c>
      <c r="C3578" t="s">
        <v>8273</v>
      </c>
      <c r="D3578" t="s">
        <v>2775</v>
      </c>
      <c r="F3578" t="s">
        <v>8484</v>
      </c>
      <c r="G3578" t="s">
        <v>2775</v>
      </c>
      <c r="H3578" t="s">
        <v>8484</v>
      </c>
      <c r="I3578" t="s">
        <v>733</v>
      </c>
      <c r="J3578">
        <v>240385331.97233829</v>
      </c>
    </row>
    <row r="3579" spans="1:10" x14ac:dyDescent="0.4">
      <c r="A3579">
        <v>210001312</v>
      </c>
      <c r="B3579" t="s">
        <v>2168</v>
      </c>
      <c r="C3579" t="s">
        <v>8273</v>
      </c>
      <c r="D3579" t="s">
        <v>2775</v>
      </c>
      <c r="F3579" t="s">
        <v>8485</v>
      </c>
      <c r="G3579" t="s">
        <v>2775</v>
      </c>
      <c r="H3579" t="s">
        <v>8485</v>
      </c>
      <c r="I3579" t="s">
        <v>733</v>
      </c>
      <c r="J3579">
        <v>442986519.6238212</v>
      </c>
    </row>
    <row r="3580" spans="1:10" x14ac:dyDescent="0.4">
      <c r="A3580">
        <v>210001312</v>
      </c>
      <c r="B3580" t="s">
        <v>2168</v>
      </c>
      <c r="C3580" t="s">
        <v>8273</v>
      </c>
      <c r="D3580" t="s">
        <v>2775</v>
      </c>
      <c r="F3580" t="s">
        <v>8486</v>
      </c>
      <c r="G3580" t="s">
        <v>2775</v>
      </c>
      <c r="H3580" t="s">
        <v>8486</v>
      </c>
      <c r="I3580" t="s">
        <v>733</v>
      </c>
      <c r="J3580">
        <v>340708749.6518507</v>
      </c>
    </row>
    <row r="3581" spans="1:10" x14ac:dyDescent="0.4">
      <c r="A3581">
        <v>210001312</v>
      </c>
      <c r="B3581" t="s">
        <v>2168</v>
      </c>
      <c r="C3581" t="s">
        <v>8273</v>
      </c>
      <c r="D3581" t="s">
        <v>2775</v>
      </c>
      <c r="F3581" t="s">
        <v>4307</v>
      </c>
      <c r="G3581" t="s">
        <v>2775</v>
      </c>
      <c r="H3581" t="s">
        <v>4307</v>
      </c>
      <c r="I3581" t="s">
        <v>733</v>
      </c>
      <c r="J3581">
        <v>606500661.42614341</v>
      </c>
    </row>
    <row r="3582" spans="1:10" x14ac:dyDescent="0.4">
      <c r="A3582">
        <v>210001312</v>
      </c>
      <c r="B3582" t="s">
        <v>2168</v>
      </c>
      <c r="C3582" t="s">
        <v>8273</v>
      </c>
      <c r="D3582" t="s">
        <v>2775</v>
      </c>
      <c r="F3582" t="s">
        <v>8487</v>
      </c>
      <c r="G3582" t="s">
        <v>2775</v>
      </c>
      <c r="H3582" t="s">
        <v>8487</v>
      </c>
      <c r="I3582" t="s">
        <v>733</v>
      </c>
      <c r="J3582">
        <v>273609320.94412482</v>
      </c>
    </row>
    <row r="3583" spans="1:10" x14ac:dyDescent="0.4">
      <c r="A3583">
        <v>210001312</v>
      </c>
      <c r="B3583" t="s">
        <v>2168</v>
      </c>
      <c r="C3583" t="s">
        <v>8273</v>
      </c>
      <c r="D3583" t="s">
        <v>2775</v>
      </c>
      <c r="F3583" t="s">
        <v>8488</v>
      </c>
      <c r="G3583" t="s">
        <v>2775</v>
      </c>
      <c r="H3583" t="s">
        <v>8488</v>
      </c>
      <c r="I3583" t="s">
        <v>733</v>
      </c>
      <c r="J3583">
        <v>24755129.037801769</v>
      </c>
    </row>
    <row r="3584" spans="1:10" x14ac:dyDescent="0.4">
      <c r="A3584">
        <v>210001312</v>
      </c>
      <c r="B3584" t="s">
        <v>2168</v>
      </c>
      <c r="C3584" t="s">
        <v>8273</v>
      </c>
      <c r="D3584" t="s">
        <v>2775</v>
      </c>
      <c r="F3584" t="s">
        <v>8489</v>
      </c>
      <c r="G3584" t="s">
        <v>2775</v>
      </c>
      <c r="H3584" t="s">
        <v>8489</v>
      </c>
      <c r="I3584" t="s">
        <v>733</v>
      </c>
      <c r="J3584">
        <v>457969887.19933277</v>
      </c>
    </row>
    <row r="3585" spans="1:10" x14ac:dyDescent="0.4">
      <c r="A3585">
        <v>210001312</v>
      </c>
      <c r="B3585" t="s">
        <v>2168</v>
      </c>
      <c r="C3585" t="s">
        <v>8273</v>
      </c>
      <c r="D3585" t="s">
        <v>2775</v>
      </c>
      <c r="F3585" t="s">
        <v>8490</v>
      </c>
      <c r="G3585" t="s">
        <v>2775</v>
      </c>
      <c r="H3585" t="s">
        <v>8490</v>
      </c>
      <c r="I3585" t="s">
        <v>733</v>
      </c>
      <c r="J3585">
        <v>84688599.339848176</v>
      </c>
    </row>
    <row r="3586" spans="1:10" x14ac:dyDescent="0.4">
      <c r="A3586">
        <v>210001312</v>
      </c>
      <c r="B3586" t="s">
        <v>2168</v>
      </c>
      <c r="C3586" t="s">
        <v>8273</v>
      </c>
      <c r="D3586" t="s">
        <v>2775</v>
      </c>
      <c r="F3586" t="s">
        <v>8491</v>
      </c>
      <c r="G3586" t="s">
        <v>2775</v>
      </c>
      <c r="H3586" t="s">
        <v>8491</v>
      </c>
      <c r="I3586" t="s">
        <v>733</v>
      </c>
      <c r="J3586">
        <v>26058030.566107132</v>
      </c>
    </row>
    <row r="3587" spans="1:10" x14ac:dyDescent="0.4">
      <c r="A3587">
        <v>210001312</v>
      </c>
      <c r="B3587" t="s">
        <v>2168</v>
      </c>
      <c r="C3587" t="s">
        <v>8273</v>
      </c>
      <c r="D3587" t="s">
        <v>2775</v>
      </c>
      <c r="F3587" t="s">
        <v>8492</v>
      </c>
      <c r="G3587" t="s">
        <v>2775</v>
      </c>
      <c r="H3587" t="s">
        <v>8492</v>
      </c>
      <c r="I3587" t="s">
        <v>733</v>
      </c>
      <c r="J3587">
        <v>114655334.4908714</v>
      </c>
    </row>
    <row r="3588" spans="1:10" x14ac:dyDescent="0.4">
      <c r="A3588">
        <v>210001312</v>
      </c>
      <c r="B3588" t="s">
        <v>2168</v>
      </c>
      <c r="C3588" t="s">
        <v>8273</v>
      </c>
      <c r="D3588" t="s">
        <v>2775</v>
      </c>
      <c r="F3588" t="s">
        <v>8493</v>
      </c>
      <c r="G3588" t="s">
        <v>2775</v>
      </c>
      <c r="H3588" t="s">
        <v>8493</v>
      </c>
      <c r="I3588" t="s">
        <v>733</v>
      </c>
      <c r="J3588">
        <v>293152843.86870521</v>
      </c>
    </row>
    <row r="3589" spans="1:10" x14ac:dyDescent="0.4">
      <c r="A3589">
        <v>210001312</v>
      </c>
      <c r="B3589" t="s">
        <v>2168</v>
      </c>
      <c r="C3589" t="s">
        <v>8273</v>
      </c>
      <c r="D3589" t="s">
        <v>2775</v>
      </c>
      <c r="F3589" t="s">
        <v>8494</v>
      </c>
      <c r="G3589" t="s">
        <v>2775</v>
      </c>
      <c r="H3589" t="s">
        <v>8494</v>
      </c>
      <c r="I3589" t="s">
        <v>733</v>
      </c>
      <c r="J3589">
        <v>508783046.80324173</v>
      </c>
    </row>
    <row r="3590" spans="1:10" x14ac:dyDescent="0.4">
      <c r="A3590">
        <v>210001312</v>
      </c>
      <c r="B3590" t="s">
        <v>2168</v>
      </c>
      <c r="C3590" t="s">
        <v>8273</v>
      </c>
      <c r="D3590" t="s">
        <v>2775</v>
      </c>
      <c r="F3590" t="s">
        <v>8495</v>
      </c>
      <c r="G3590" t="s">
        <v>2775</v>
      </c>
      <c r="H3590" t="s">
        <v>8495</v>
      </c>
      <c r="I3590" t="s">
        <v>733</v>
      </c>
      <c r="J3590">
        <v>121169842.1323982</v>
      </c>
    </row>
    <row r="3591" spans="1:10" x14ac:dyDescent="0.4">
      <c r="A3591">
        <v>210001316</v>
      </c>
      <c r="B3591" t="s">
        <v>2158</v>
      </c>
      <c r="C3591" t="s">
        <v>8496</v>
      </c>
      <c r="D3591" t="s">
        <v>2775</v>
      </c>
      <c r="F3591" t="s">
        <v>8497</v>
      </c>
      <c r="G3591" t="s">
        <v>2775</v>
      </c>
      <c r="H3591" t="s">
        <v>8497</v>
      </c>
      <c r="I3591" t="s">
        <v>733</v>
      </c>
      <c r="J3591">
        <v>3745254697.2772861</v>
      </c>
    </row>
    <row r="3592" spans="1:10" x14ac:dyDescent="0.4">
      <c r="A3592">
        <v>210001316</v>
      </c>
      <c r="B3592" t="s">
        <v>2158</v>
      </c>
      <c r="C3592" t="s">
        <v>8496</v>
      </c>
      <c r="D3592" t="s">
        <v>2775</v>
      </c>
      <c r="F3592" t="s">
        <v>8498</v>
      </c>
      <c r="G3592" t="s">
        <v>2775</v>
      </c>
      <c r="H3592" t="s">
        <v>8498</v>
      </c>
      <c r="I3592" t="s">
        <v>733</v>
      </c>
      <c r="J3592">
        <v>295552555.66125381</v>
      </c>
    </row>
    <row r="3593" spans="1:10" x14ac:dyDescent="0.4">
      <c r="A3593">
        <v>210001316</v>
      </c>
      <c r="B3593" t="s">
        <v>2158</v>
      </c>
      <c r="C3593" t="s">
        <v>8496</v>
      </c>
      <c r="D3593" t="s">
        <v>2775</v>
      </c>
      <c r="F3593" t="s">
        <v>8499</v>
      </c>
      <c r="G3593" t="s">
        <v>2775</v>
      </c>
      <c r="H3593" t="s">
        <v>8499</v>
      </c>
      <c r="I3593" t="s">
        <v>733</v>
      </c>
      <c r="J3593">
        <v>281251625.54861242</v>
      </c>
    </row>
    <row r="3594" spans="1:10" x14ac:dyDescent="0.4">
      <c r="A3594">
        <v>210001316</v>
      </c>
      <c r="B3594" t="s">
        <v>2158</v>
      </c>
      <c r="C3594" t="s">
        <v>8496</v>
      </c>
      <c r="D3594" t="s">
        <v>2775</v>
      </c>
      <c r="F3594" t="s">
        <v>8500</v>
      </c>
      <c r="G3594" t="s">
        <v>2775</v>
      </c>
      <c r="H3594" t="s">
        <v>8500</v>
      </c>
      <c r="I3594" t="s">
        <v>733</v>
      </c>
      <c r="J3594">
        <v>111229456.4316546</v>
      </c>
    </row>
    <row r="3595" spans="1:10" x14ac:dyDescent="0.4">
      <c r="A3595">
        <v>210001316</v>
      </c>
      <c r="B3595" t="s">
        <v>2158</v>
      </c>
      <c r="C3595" t="s">
        <v>8496</v>
      </c>
      <c r="D3595" t="s">
        <v>2775</v>
      </c>
      <c r="F3595" t="s">
        <v>8501</v>
      </c>
      <c r="G3595" t="s">
        <v>2775</v>
      </c>
      <c r="H3595" t="s">
        <v>8501</v>
      </c>
      <c r="I3595" t="s">
        <v>733</v>
      </c>
      <c r="J3595">
        <v>101695503.0232271</v>
      </c>
    </row>
    <row r="3596" spans="1:10" x14ac:dyDescent="0.4">
      <c r="A3596">
        <v>210001316</v>
      </c>
      <c r="B3596" t="s">
        <v>2158</v>
      </c>
      <c r="C3596" t="s">
        <v>8496</v>
      </c>
      <c r="D3596" t="s">
        <v>2775</v>
      </c>
      <c r="F3596" t="s">
        <v>8502</v>
      </c>
      <c r="G3596" t="s">
        <v>2775</v>
      </c>
      <c r="H3596" t="s">
        <v>8502</v>
      </c>
      <c r="I3596" t="s">
        <v>733</v>
      </c>
      <c r="J3596">
        <v>610173018.13936257</v>
      </c>
    </row>
    <row r="3597" spans="1:10" x14ac:dyDescent="0.4">
      <c r="A3597">
        <v>210001316</v>
      </c>
      <c r="B3597" t="s">
        <v>2158</v>
      </c>
      <c r="C3597" t="s">
        <v>8496</v>
      </c>
      <c r="D3597" t="s">
        <v>2775</v>
      </c>
      <c r="F3597" t="s">
        <v>8503</v>
      </c>
      <c r="G3597" t="s">
        <v>2775</v>
      </c>
      <c r="H3597" t="s">
        <v>8503</v>
      </c>
      <c r="I3597" t="s">
        <v>733</v>
      </c>
      <c r="J3597">
        <v>131886355.4832477</v>
      </c>
    </row>
    <row r="3598" spans="1:10" x14ac:dyDescent="0.4">
      <c r="A3598">
        <v>210001316</v>
      </c>
      <c r="B3598" t="s">
        <v>2158</v>
      </c>
      <c r="C3598" t="s">
        <v>8496</v>
      </c>
      <c r="D3598" t="s">
        <v>2775</v>
      </c>
      <c r="F3598" t="s">
        <v>8504</v>
      </c>
      <c r="G3598" t="s">
        <v>2775</v>
      </c>
      <c r="H3598" t="s">
        <v>8504</v>
      </c>
      <c r="I3598" t="s">
        <v>733</v>
      </c>
      <c r="J3598">
        <v>271717672.14018488</v>
      </c>
    </row>
    <row r="3599" spans="1:10" x14ac:dyDescent="0.4">
      <c r="A3599">
        <v>210001316</v>
      </c>
      <c r="B3599" t="s">
        <v>2158</v>
      </c>
      <c r="C3599" t="s">
        <v>8496</v>
      </c>
      <c r="D3599" t="s">
        <v>2775</v>
      </c>
      <c r="F3599" t="s">
        <v>8505</v>
      </c>
      <c r="G3599" t="s">
        <v>2775</v>
      </c>
      <c r="H3599" t="s">
        <v>8505</v>
      </c>
      <c r="I3599" t="s">
        <v>733</v>
      </c>
      <c r="J3599">
        <v>278073641.07913661</v>
      </c>
    </row>
    <row r="3600" spans="1:10" x14ac:dyDescent="0.4">
      <c r="A3600">
        <v>210001316</v>
      </c>
      <c r="B3600" t="s">
        <v>2158</v>
      </c>
      <c r="C3600" t="s">
        <v>8496</v>
      </c>
      <c r="D3600" t="s">
        <v>2775</v>
      </c>
      <c r="F3600" t="s">
        <v>8506</v>
      </c>
      <c r="G3600" t="s">
        <v>2775</v>
      </c>
      <c r="H3600" t="s">
        <v>8506</v>
      </c>
      <c r="I3600" t="s">
        <v>733</v>
      </c>
      <c r="J3600">
        <v>219280928.3938334</v>
      </c>
    </row>
    <row r="3601" spans="1:10" x14ac:dyDescent="0.4">
      <c r="A3601">
        <v>210001316</v>
      </c>
      <c r="B3601" t="s">
        <v>2158</v>
      </c>
      <c r="C3601" t="s">
        <v>8496</v>
      </c>
      <c r="D3601" t="s">
        <v>2775</v>
      </c>
      <c r="F3601" t="s">
        <v>8507</v>
      </c>
      <c r="G3601" t="s">
        <v>2775</v>
      </c>
      <c r="H3601" t="s">
        <v>8507</v>
      </c>
      <c r="I3601" t="s">
        <v>733</v>
      </c>
      <c r="J3601">
        <v>135064339.9527235</v>
      </c>
    </row>
    <row r="3602" spans="1:10" x14ac:dyDescent="0.4">
      <c r="A3602">
        <v>210001316</v>
      </c>
      <c r="B3602" t="s">
        <v>2158</v>
      </c>
      <c r="C3602" t="s">
        <v>8496</v>
      </c>
      <c r="D3602" t="s">
        <v>2775</v>
      </c>
      <c r="F3602" t="s">
        <v>8508</v>
      </c>
      <c r="G3602" t="s">
        <v>2775</v>
      </c>
      <c r="H3602" t="s">
        <v>8508</v>
      </c>
      <c r="I3602" t="s">
        <v>733</v>
      </c>
      <c r="J3602">
        <v>193857052.63802671</v>
      </c>
    </row>
    <row r="3603" spans="1:10" x14ac:dyDescent="0.4">
      <c r="A3603">
        <v>210001316</v>
      </c>
      <c r="B3603" t="s">
        <v>2158</v>
      </c>
      <c r="C3603" t="s">
        <v>8496</v>
      </c>
      <c r="D3603" t="s">
        <v>2775</v>
      </c>
      <c r="F3603" t="s">
        <v>8509</v>
      </c>
      <c r="G3603" t="s">
        <v>2775</v>
      </c>
      <c r="H3603" t="s">
        <v>8509</v>
      </c>
      <c r="I3603" t="s">
        <v>733</v>
      </c>
      <c r="J3603">
        <v>158899223.47379231</v>
      </c>
    </row>
    <row r="3604" spans="1:10" x14ac:dyDescent="0.4">
      <c r="A3604">
        <v>210001316</v>
      </c>
      <c r="B3604" t="s">
        <v>2158</v>
      </c>
      <c r="C3604" t="s">
        <v>8496</v>
      </c>
      <c r="D3604" t="s">
        <v>2775</v>
      </c>
      <c r="F3604" t="s">
        <v>8510</v>
      </c>
      <c r="G3604" t="s">
        <v>2775</v>
      </c>
      <c r="H3604" t="s">
        <v>8510</v>
      </c>
      <c r="I3604" t="s">
        <v>733</v>
      </c>
      <c r="J3604">
        <v>235170850.7412127</v>
      </c>
    </row>
    <row r="3605" spans="1:10" x14ac:dyDescent="0.4">
      <c r="A3605">
        <v>210001316</v>
      </c>
      <c r="B3605" t="s">
        <v>2158</v>
      </c>
      <c r="C3605" t="s">
        <v>8496</v>
      </c>
      <c r="D3605" t="s">
        <v>2775</v>
      </c>
      <c r="F3605" t="s">
        <v>8511</v>
      </c>
      <c r="G3605" t="s">
        <v>2775</v>
      </c>
      <c r="H3605" t="s">
        <v>8511</v>
      </c>
      <c r="I3605" t="s">
        <v>733</v>
      </c>
      <c r="J3605">
        <v>1962405409.901335</v>
      </c>
    </row>
    <row r="3606" spans="1:10" x14ac:dyDescent="0.4">
      <c r="A3606">
        <v>210001316</v>
      </c>
      <c r="B3606" t="s">
        <v>2158</v>
      </c>
      <c r="C3606" t="s">
        <v>8496</v>
      </c>
      <c r="D3606" t="s">
        <v>2775</v>
      </c>
      <c r="F3606" t="s">
        <v>8512</v>
      </c>
      <c r="G3606" t="s">
        <v>2775</v>
      </c>
      <c r="H3606" t="s">
        <v>8512</v>
      </c>
      <c r="I3606" t="s">
        <v>733</v>
      </c>
      <c r="J3606">
        <v>301908524.60020548</v>
      </c>
    </row>
    <row r="3607" spans="1:10" x14ac:dyDescent="0.4">
      <c r="A3607">
        <v>210001316</v>
      </c>
      <c r="B3607" t="s">
        <v>2158</v>
      </c>
      <c r="C3607" t="s">
        <v>8496</v>
      </c>
      <c r="D3607" t="s">
        <v>2775</v>
      </c>
      <c r="F3607" t="s">
        <v>8513</v>
      </c>
      <c r="G3607" t="s">
        <v>2775</v>
      </c>
      <c r="H3607" t="s">
        <v>8513</v>
      </c>
      <c r="I3607" t="s">
        <v>733</v>
      </c>
      <c r="J3607">
        <v>730936427.97944474</v>
      </c>
    </row>
    <row r="3608" spans="1:10" x14ac:dyDescent="0.4">
      <c r="A3608">
        <v>210001316</v>
      </c>
      <c r="B3608" t="s">
        <v>2158</v>
      </c>
      <c r="C3608" t="s">
        <v>8496</v>
      </c>
      <c r="D3608" t="s">
        <v>2775</v>
      </c>
      <c r="F3608" t="s">
        <v>8514</v>
      </c>
      <c r="G3608" t="s">
        <v>2775</v>
      </c>
      <c r="H3608" t="s">
        <v>8514</v>
      </c>
      <c r="I3608" t="s">
        <v>733</v>
      </c>
      <c r="J3608">
        <v>208157982.75066799</v>
      </c>
    </row>
    <row r="3609" spans="1:10" x14ac:dyDescent="0.4">
      <c r="A3609">
        <v>210001316</v>
      </c>
      <c r="B3609" t="s">
        <v>2158</v>
      </c>
      <c r="C3609" t="s">
        <v>8496</v>
      </c>
      <c r="D3609" t="s">
        <v>2775</v>
      </c>
      <c r="F3609" t="s">
        <v>8515</v>
      </c>
      <c r="G3609" t="s">
        <v>2775</v>
      </c>
      <c r="H3609" t="s">
        <v>8515</v>
      </c>
      <c r="I3609" t="s">
        <v>733</v>
      </c>
      <c r="J3609">
        <v>225636897.3327851</v>
      </c>
    </row>
    <row r="3610" spans="1:10" x14ac:dyDescent="0.4">
      <c r="A3610">
        <v>210001316</v>
      </c>
      <c r="B3610" t="s">
        <v>2158</v>
      </c>
      <c r="C3610" t="s">
        <v>8496</v>
      </c>
      <c r="D3610" t="s">
        <v>2775</v>
      </c>
      <c r="F3610" t="s">
        <v>8516</v>
      </c>
      <c r="G3610" t="s">
        <v>2775</v>
      </c>
      <c r="H3610" t="s">
        <v>8516</v>
      </c>
      <c r="I3610" t="s">
        <v>733</v>
      </c>
      <c r="J3610">
        <v>263772710.96649531</v>
      </c>
    </row>
    <row r="3611" spans="1:10" x14ac:dyDescent="0.4">
      <c r="A3611">
        <v>210001316</v>
      </c>
      <c r="B3611" t="s">
        <v>2158</v>
      </c>
      <c r="C3611" t="s">
        <v>8496</v>
      </c>
      <c r="D3611" t="s">
        <v>2775</v>
      </c>
      <c r="F3611" t="s">
        <v>8517</v>
      </c>
      <c r="G3611" t="s">
        <v>2775</v>
      </c>
      <c r="H3611" t="s">
        <v>8517</v>
      </c>
      <c r="I3611" t="s">
        <v>733</v>
      </c>
      <c r="J3611">
        <v>177967130.29064739</v>
      </c>
    </row>
    <row r="3612" spans="1:10" x14ac:dyDescent="0.4">
      <c r="A3612">
        <v>210001316</v>
      </c>
      <c r="B3612" t="s">
        <v>2158</v>
      </c>
      <c r="C3612" t="s">
        <v>8496</v>
      </c>
      <c r="D3612" t="s">
        <v>2775</v>
      </c>
      <c r="F3612" t="s">
        <v>8518</v>
      </c>
      <c r="G3612" t="s">
        <v>2775</v>
      </c>
      <c r="H3612" t="s">
        <v>8518</v>
      </c>
      <c r="I3612" t="s">
        <v>733</v>
      </c>
      <c r="J3612">
        <v>0</v>
      </c>
    </row>
    <row r="3613" spans="1:10" x14ac:dyDescent="0.4">
      <c r="A3613">
        <v>210001316</v>
      </c>
      <c r="B3613" t="s">
        <v>2158</v>
      </c>
      <c r="C3613" t="s">
        <v>8496</v>
      </c>
      <c r="D3613" t="s">
        <v>2775</v>
      </c>
      <c r="F3613" t="s">
        <v>8519</v>
      </c>
      <c r="G3613" t="s">
        <v>2775</v>
      </c>
      <c r="H3613" t="s">
        <v>8519</v>
      </c>
      <c r="I3613" t="s">
        <v>733</v>
      </c>
      <c r="J3613">
        <v>14300930.11264131</v>
      </c>
    </row>
    <row r="3614" spans="1:10" x14ac:dyDescent="0.4">
      <c r="A3614">
        <v>210001316</v>
      </c>
      <c r="B3614" t="s">
        <v>2158</v>
      </c>
      <c r="C3614" t="s">
        <v>8496</v>
      </c>
      <c r="D3614" t="s">
        <v>2775</v>
      </c>
      <c r="F3614" t="s">
        <v>8520</v>
      </c>
      <c r="G3614" t="s">
        <v>2775</v>
      </c>
      <c r="H3614" t="s">
        <v>8520</v>
      </c>
      <c r="I3614" t="s">
        <v>733</v>
      </c>
      <c r="J3614">
        <v>189090075.93381289</v>
      </c>
    </row>
    <row r="3615" spans="1:10" x14ac:dyDescent="0.4">
      <c r="A3615">
        <v>210001316</v>
      </c>
      <c r="B3615" t="s">
        <v>2158</v>
      </c>
      <c r="C3615" t="s">
        <v>8496</v>
      </c>
      <c r="D3615" t="s">
        <v>2775</v>
      </c>
      <c r="F3615" t="s">
        <v>8521</v>
      </c>
      <c r="G3615" t="s">
        <v>2775</v>
      </c>
      <c r="H3615" t="s">
        <v>8521</v>
      </c>
      <c r="I3615" t="s">
        <v>733</v>
      </c>
      <c r="J3615">
        <v>106462479.72744089</v>
      </c>
    </row>
    <row r="3616" spans="1:10" x14ac:dyDescent="0.4">
      <c r="A3616">
        <v>210001316</v>
      </c>
      <c r="B3616" t="s">
        <v>2158</v>
      </c>
      <c r="C3616" t="s">
        <v>8496</v>
      </c>
      <c r="D3616" t="s">
        <v>2775</v>
      </c>
      <c r="F3616" t="s">
        <v>8522</v>
      </c>
      <c r="G3616" t="s">
        <v>2775</v>
      </c>
      <c r="H3616" t="s">
        <v>8522</v>
      </c>
      <c r="I3616" t="s">
        <v>733</v>
      </c>
      <c r="J3616">
        <v>457629763.60452187</v>
      </c>
    </row>
    <row r="3617" spans="1:10" x14ac:dyDescent="0.4">
      <c r="A3617">
        <v>210001316</v>
      </c>
      <c r="B3617" t="s">
        <v>2158</v>
      </c>
      <c r="C3617" t="s">
        <v>8496</v>
      </c>
      <c r="D3617" t="s">
        <v>2775</v>
      </c>
      <c r="F3617" t="s">
        <v>8523</v>
      </c>
      <c r="G3617" t="s">
        <v>2775</v>
      </c>
      <c r="H3617" t="s">
        <v>8523</v>
      </c>
      <c r="I3617" t="s">
        <v>733</v>
      </c>
      <c r="J3617">
        <v>403604027.62343252</v>
      </c>
    </row>
    <row r="3618" spans="1:10" x14ac:dyDescent="0.4">
      <c r="A3618">
        <v>210001316</v>
      </c>
      <c r="B3618" t="s">
        <v>2158</v>
      </c>
      <c r="C3618" t="s">
        <v>8496</v>
      </c>
      <c r="D3618" t="s">
        <v>2775</v>
      </c>
      <c r="F3618" t="s">
        <v>8524</v>
      </c>
      <c r="G3618" t="s">
        <v>2775</v>
      </c>
      <c r="H3618" t="s">
        <v>8524</v>
      </c>
      <c r="I3618" t="s">
        <v>733</v>
      </c>
      <c r="J3618">
        <v>286018602.25282621</v>
      </c>
    </row>
    <row r="3619" spans="1:10" x14ac:dyDescent="0.4">
      <c r="A3619">
        <v>210001316</v>
      </c>
      <c r="B3619" t="s">
        <v>2158</v>
      </c>
      <c r="C3619" t="s">
        <v>8496</v>
      </c>
      <c r="D3619" t="s">
        <v>2775</v>
      </c>
      <c r="F3619" t="s">
        <v>8525</v>
      </c>
      <c r="G3619" t="s">
        <v>2775</v>
      </c>
      <c r="H3619" t="s">
        <v>8525</v>
      </c>
      <c r="I3619" t="s">
        <v>733</v>
      </c>
      <c r="J3619">
        <v>174789145.82117161</v>
      </c>
    </row>
    <row r="3620" spans="1:10" x14ac:dyDescent="0.4">
      <c r="A3620">
        <v>210001316</v>
      </c>
      <c r="B3620" t="s">
        <v>2158</v>
      </c>
      <c r="C3620" t="s">
        <v>8496</v>
      </c>
      <c r="D3620" t="s">
        <v>2775</v>
      </c>
      <c r="F3620" t="s">
        <v>8526</v>
      </c>
      <c r="G3620" t="s">
        <v>2775</v>
      </c>
      <c r="H3620" t="s">
        <v>8526</v>
      </c>
      <c r="I3620" t="s">
        <v>733</v>
      </c>
      <c r="J3620">
        <v>119174417.6053443</v>
      </c>
    </row>
    <row r="3621" spans="1:10" x14ac:dyDescent="0.4">
      <c r="A3621">
        <v>210001316</v>
      </c>
      <c r="B3621" t="s">
        <v>2158</v>
      </c>
      <c r="C3621" t="s">
        <v>8496</v>
      </c>
      <c r="D3621" t="s">
        <v>2775</v>
      </c>
      <c r="F3621" t="s">
        <v>8527</v>
      </c>
      <c r="G3621" t="s">
        <v>2775</v>
      </c>
      <c r="H3621" t="s">
        <v>8527</v>
      </c>
      <c r="I3621" t="s">
        <v>733</v>
      </c>
      <c r="J3621">
        <v>181145114.76012331</v>
      </c>
    </row>
    <row r="3622" spans="1:10" x14ac:dyDescent="0.4">
      <c r="A3622">
        <v>210001316</v>
      </c>
      <c r="B3622" t="s">
        <v>2158</v>
      </c>
      <c r="C3622" t="s">
        <v>8496</v>
      </c>
      <c r="D3622" t="s">
        <v>2775</v>
      </c>
      <c r="F3622" t="s">
        <v>8528</v>
      </c>
      <c r="G3622" t="s">
        <v>2775</v>
      </c>
      <c r="H3622" t="s">
        <v>8528</v>
      </c>
      <c r="I3622" t="s">
        <v>733</v>
      </c>
      <c r="J3622">
        <v>1180621230.4102769</v>
      </c>
    </row>
    <row r="3623" spans="1:10" x14ac:dyDescent="0.4">
      <c r="A3623">
        <v>210001316</v>
      </c>
      <c r="B3623" t="s">
        <v>2158</v>
      </c>
      <c r="C3623" t="s">
        <v>8496</v>
      </c>
      <c r="D3623" t="s">
        <v>2775</v>
      </c>
      <c r="F3623" t="s">
        <v>8529</v>
      </c>
      <c r="G3623" t="s">
        <v>2775</v>
      </c>
      <c r="H3623" t="s">
        <v>8529</v>
      </c>
      <c r="I3623" t="s">
        <v>733</v>
      </c>
      <c r="J3623">
        <v>158899223.47379231</v>
      </c>
    </row>
    <row r="3624" spans="1:10" x14ac:dyDescent="0.4">
      <c r="A3624">
        <v>210001316</v>
      </c>
      <c r="B3624" t="s">
        <v>2158</v>
      </c>
      <c r="C3624" t="s">
        <v>8496</v>
      </c>
      <c r="D3624" t="s">
        <v>2775</v>
      </c>
      <c r="F3624" t="s">
        <v>8530</v>
      </c>
      <c r="G3624" t="s">
        <v>2775</v>
      </c>
      <c r="H3624" t="s">
        <v>8530</v>
      </c>
      <c r="I3624" t="s">
        <v>733</v>
      </c>
      <c r="J3624">
        <v>873945729.10585797</v>
      </c>
    </row>
    <row r="3625" spans="1:10" x14ac:dyDescent="0.4">
      <c r="A3625">
        <v>210001316</v>
      </c>
      <c r="B3625" t="s">
        <v>2158</v>
      </c>
      <c r="C3625" t="s">
        <v>8496</v>
      </c>
      <c r="D3625" t="s">
        <v>2775</v>
      </c>
      <c r="F3625" t="s">
        <v>8531</v>
      </c>
      <c r="G3625" t="s">
        <v>2775</v>
      </c>
      <c r="H3625" t="s">
        <v>8531</v>
      </c>
      <c r="I3625" t="s">
        <v>733</v>
      </c>
      <c r="J3625">
        <v>479875654.89085293</v>
      </c>
    </row>
    <row r="3626" spans="1:10" x14ac:dyDescent="0.4">
      <c r="A3626">
        <v>210001316</v>
      </c>
      <c r="B3626" t="s">
        <v>2158</v>
      </c>
      <c r="C3626" t="s">
        <v>8496</v>
      </c>
      <c r="D3626" t="s">
        <v>2775</v>
      </c>
      <c r="F3626" t="s">
        <v>8532</v>
      </c>
      <c r="G3626" t="s">
        <v>2775</v>
      </c>
      <c r="H3626" t="s">
        <v>8532</v>
      </c>
      <c r="I3626" t="s">
        <v>733</v>
      </c>
      <c r="J3626">
        <v>160488215.70853031</v>
      </c>
    </row>
    <row r="3627" spans="1:10" x14ac:dyDescent="0.4">
      <c r="A3627">
        <v>210001316</v>
      </c>
      <c r="B3627" t="s">
        <v>2158</v>
      </c>
      <c r="C3627" t="s">
        <v>8496</v>
      </c>
      <c r="D3627" t="s">
        <v>2775</v>
      </c>
      <c r="F3627" t="s">
        <v>8533</v>
      </c>
      <c r="G3627" t="s">
        <v>2775</v>
      </c>
      <c r="H3627" t="s">
        <v>8533</v>
      </c>
      <c r="I3627" t="s">
        <v>733</v>
      </c>
      <c r="J3627">
        <v>4970367710.2602253</v>
      </c>
    </row>
    <row r="3628" spans="1:10" x14ac:dyDescent="0.4">
      <c r="A3628">
        <v>210001316</v>
      </c>
      <c r="B3628" t="s">
        <v>2158</v>
      </c>
      <c r="C3628" t="s">
        <v>8496</v>
      </c>
      <c r="D3628" t="s">
        <v>2775</v>
      </c>
      <c r="F3628" t="s">
        <v>8534</v>
      </c>
      <c r="G3628" t="s">
        <v>2775</v>
      </c>
      <c r="H3628" t="s">
        <v>8534</v>
      </c>
      <c r="I3628" t="s">
        <v>733</v>
      </c>
      <c r="J3628">
        <v>95339534.084275395</v>
      </c>
    </row>
    <row r="3629" spans="1:10" x14ac:dyDescent="0.4">
      <c r="A3629">
        <v>210001316</v>
      </c>
      <c r="B3629" t="s">
        <v>2158</v>
      </c>
      <c r="C3629" t="s">
        <v>8496</v>
      </c>
      <c r="D3629" t="s">
        <v>2775</v>
      </c>
      <c r="F3629" t="s">
        <v>8535</v>
      </c>
      <c r="G3629" t="s">
        <v>2775</v>
      </c>
      <c r="H3629" t="s">
        <v>8535</v>
      </c>
      <c r="I3629" t="s">
        <v>733</v>
      </c>
      <c r="J3629">
        <v>47669767.042137697</v>
      </c>
    </row>
    <row r="3630" spans="1:10" x14ac:dyDescent="0.4">
      <c r="A3630">
        <v>210001316</v>
      </c>
      <c r="B3630" t="s">
        <v>2158</v>
      </c>
      <c r="C3630" t="s">
        <v>8496</v>
      </c>
      <c r="D3630" t="s">
        <v>2775</v>
      </c>
      <c r="F3630" t="s">
        <v>8536</v>
      </c>
      <c r="G3630" t="s">
        <v>2775</v>
      </c>
      <c r="H3630" t="s">
        <v>8536</v>
      </c>
      <c r="I3630" t="s">
        <v>733</v>
      </c>
      <c r="J3630">
        <v>130297363.24850971</v>
      </c>
    </row>
    <row r="3631" spans="1:10" x14ac:dyDescent="0.4">
      <c r="A3631">
        <v>210001316</v>
      </c>
      <c r="B3631" t="s">
        <v>2158</v>
      </c>
      <c r="C3631" t="s">
        <v>8496</v>
      </c>
      <c r="D3631" t="s">
        <v>2775</v>
      </c>
      <c r="F3631" t="s">
        <v>8537</v>
      </c>
      <c r="G3631" t="s">
        <v>2775</v>
      </c>
      <c r="H3631" t="s">
        <v>8537</v>
      </c>
      <c r="I3631" t="s">
        <v>733</v>
      </c>
      <c r="J3631">
        <v>143009301.12641311</v>
      </c>
    </row>
    <row r="3632" spans="1:10" x14ac:dyDescent="0.4">
      <c r="A3632">
        <v>210001316</v>
      </c>
      <c r="B3632" t="s">
        <v>2158</v>
      </c>
      <c r="C3632" t="s">
        <v>8496</v>
      </c>
      <c r="D3632" t="s">
        <v>2775</v>
      </c>
      <c r="F3632" t="s">
        <v>8538</v>
      </c>
      <c r="G3632" t="s">
        <v>2775</v>
      </c>
      <c r="H3632" t="s">
        <v>8538</v>
      </c>
      <c r="I3632" t="s">
        <v>733</v>
      </c>
      <c r="J3632">
        <v>978819216.59856093</v>
      </c>
    </row>
    <row r="3633" spans="1:10" x14ac:dyDescent="0.4">
      <c r="A3633">
        <v>210001316</v>
      </c>
      <c r="B3633" t="s">
        <v>2158</v>
      </c>
      <c r="C3633" t="s">
        <v>8496</v>
      </c>
      <c r="D3633" t="s">
        <v>2775</v>
      </c>
      <c r="F3633" t="s">
        <v>8539</v>
      </c>
      <c r="G3633" t="s">
        <v>2775</v>
      </c>
      <c r="H3633" t="s">
        <v>8539</v>
      </c>
      <c r="I3633" t="s">
        <v>733</v>
      </c>
      <c r="J3633">
        <v>271717672.14018488</v>
      </c>
    </row>
    <row r="3634" spans="1:10" x14ac:dyDescent="0.4">
      <c r="A3634">
        <v>210001316</v>
      </c>
      <c r="B3634" t="s">
        <v>2158</v>
      </c>
      <c r="C3634" t="s">
        <v>8496</v>
      </c>
      <c r="D3634" t="s">
        <v>2775</v>
      </c>
      <c r="F3634" t="s">
        <v>8540</v>
      </c>
      <c r="G3634" t="s">
        <v>2775</v>
      </c>
      <c r="H3634" t="s">
        <v>8540</v>
      </c>
      <c r="I3634" t="s">
        <v>733</v>
      </c>
      <c r="J3634">
        <v>251060773.0885919</v>
      </c>
    </row>
    <row r="3635" spans="1:10" x14ac:dyDescent="0.4">
      <c r="A3635">
        <v>210001316</v>
      </c>
      <c r="B3635" t="s">
        <v>2158</v>
      </c>
      <c r="C3635" t="s">
        <v>8496</v>
      </c>
      <c r="D3635" t="s">
        <v>2775</v>
      </c>
      <c r="F3635" t="s">
        <v>8541</v>
      </c>
      <c r="G3635" t="s">
        <v>2775</v>
      </c>
      <c r="H3635" t="s">
        <v>8541</v>
      </c>
      <c r="I3635" t="s">
        <v>733</v>
      </c>
      <c r="J3635">
        <v>177967130.29064739</v>
      </c>
    </row>
    <row r="3636" spans="1:10" x14ac:dyDescent="0.4">
      <c r="A3636">
        <v>210001316</v>
      </c>
      <c r="B3636" t="s">
        <v>2158</v>
      </c>
      <c r="C3636" t="s">
        <v>8496</v>
      </c>
      <c r="D3636" t="s">
        <v>2775</v>
      </c>
      <c r="F3636" t="s">
        <v>8542</v>
      </c>
      <c r="G3636" t="s">
        <v>2775</v>
      </c>
      <c r="H3636" t="s">
        <v>8542</v>
      </c>
      <c r="I3636" t="s">
        <v>733</v>
      </c>
      <c r="J3636">
        <v>79449611.736896172</v>
      </c>
    </row>
    <row r="3637" spans="1:10" x14ac:dyDescent="0.4">
      <c r="A3637">
        <v>210001316</v>
      </c>
      <c r="B3637" t="s">
        <v>2158</v>
      </c>
      <c r="C3637" t="s">
        <v>8496</v>
      </c>
      <c r="D3637" t="s">
        <v>2775</v>
      </c>
      <c r="F3637" t="s">
        <v>8543</v>
      </c>
      <c r="G3637" t="s">
        <v>2775</v>
      </c>
      <c r="H3637" t="s">
        <v>8543</v>
      </c>
      <c r="I3637" t="s">
        <v>733</v>
      </c>
      <c r="J3637">
        <v>535490383.10668027</v>
      </c>
    </row>
    <row r="3638" spans="1:10" x14ac:dyDescent="0.4">
      <c r="A3638">
        <v>210001317</v>
      </c>
      <c r="B3638" t="s">
        <v>2162</v>
      </c>
      <c r="C3638" t="s">
        <v>8544</v>
      </c>
      <c r="D3638" t="s">
        <v>2775</v>
      </c>
      <c r="F3638" t="s">
        <v>8545</v>
      </c>
      <c r="G3638" t="s">
        <v>2775</v>
      </c>
      <c r="H3638" t="s">
        <v>8545</v>
      </c>
      <c r="I3638" t="s">
        <v>733</v>
      </c>
      <c r="J3638">
        <v>422807042.58576381</v>
      </c>
    </row>
    <row r="3639" spans="1:10" x14ac:dyDescent="0.4">
      <c r="A3639">
        <v>210001317</v>
      </c>
      <c r="B3639" t="s">
        <v>2162</v>
      </c>
      <c r="C3639" t="s">
        <v>8544</v>
      </c>
      <c r="D3639" t="s">
        <v>2775</v>
      </c>
      <c r="F3639" t="s">
        <v>8546</v>
      </c>
      <c r="G3639" t="s">
        <v>2775</v>
      </c>
      <c r="H3639" t="s">
        <v>8546</v>
      </c>
      <c r="I3639" t="s">
        <v>733</v>
      </c>
      <c r="J3639">
        <v>204494909.48592499</v>
      </c>
    </row>
    <row r="3640" spans="1:10" x14ac:dyDescent="0.4">
      <c r="A3640">
        <v>210001317</v>
      </c>
      <c r="B3640" t="s">
        <v>2162</v>
      </c>
      <c r="C3640" t="s">
        <v>8544</v>
      </c>
      <c r="D3640" t="s">
        <v>2775</v>
      </c>
      <c r="F3640" t="s">
        <v>8547</v>
      </c>
      <c r="G3640" t="s">
        <v>2775</v>
      </c>
      <c r="H3640" t="s">
        <v>8547</v>
      </c>
      <c r="I3640" t="s">
        <v>733</v>
      </c>
      <c r="J3640">
        <v>230747634.3523612</v>
      </c>
    </row>
    <row r="3641" spans="1:10" x14ac:dyDescent="0.4">
      <c r="A3641">
        <v>210001317</v>
      </c>
      <c r="B3641" t="s">
        <v>2162</v>
      </c>
      <c r="C3641" t="s">
        <v>8544</v>
      </c>
      <c r="D3641" t="s">
        <v>2775</v>
      </c>
      <c r="F3641" t="s">
        <v>8548</v>
      </c>
      <c r="G3641" t="s">
        <v>2775</v>
      </c>
      <c r="H3641" t="s">
        <v>8548</v>
      </c>
      <c r="I3641" t="s">
        <v>733</v>
      </c>
      <c r="J3641">
        <v>161661516.282792</v>
      </c>
    </row>
    <row r="3642" spans="1:10" x14ac:dyDescent="0.4">
      <c r="A3642">
        <v>210001317</v>
      </c>
      <c r="B3642" t="s">
        <v>2162</v>
      </c>
      <c r="C3642" t="s">
        <v>8544</v>
      </c>
      <c r="D3642" t="s">
        <v>2775</v>
      </c>
      <c r="F3642" t="s">
        <v>8549</v>
      </c>
      <c r="G3642" t="s">
        <v>2775</v>
      </c>
      <c r="H3642" t="s">
        <v>8549</v>
      </c>
      <c r="I3642" t="s">
        <v>733</v>
      </c>
      <c r="J3642">
        <v>830415139.19622219</v>
      </c>
    </row>
    <row r="3643" spans="1:10" x14ac:dyDescent="0.4">
      <c r="A3643">
        <v>210001317</v>
      </c>
      <c r="B3643" t="s">
        <v>2162</v>
      </c>
      <c r="C3643" t="s">
        <v>8544</v>
      </c>
      <c r="D3643" t="s">
        <v>2775</v>
      </c>
      <c r="F3643" t="s">
        <v>8507</v>
      </c>
      <c r="G3643" t="s">
        <v>2775</v>
      </c>
      <c r="H3643" t="s">
        <v>8507</v>
      </c>
      <c r="I3643" t="s">
        <v>733</v>
      </c>
      <c r="J3643">
        <v>103629177.1043539</v>
      </c>
    </row>
    <row r="3644" spans="1:10" x14ac:dyDescent="0.4">
      <c r="A3644">
        <v>210001317</v>
      </c>
      <c r="B3644" t="s">
        <v>2162</v>
      </c>
      <c r="C3644" t="s">
        <v>8544</v>
      </c>
      <c r="D3644" t="s">
        <v>2775</v>
      </c>
      <c r="F3644" t="s">
        <v>8550</v>
      </c>
      <c r="G3644" t="s">
        <v>2775</v>
      </c>
      <c r="H3644" t="s">
        <v>8550</v>
      </c>
      <c r="I3644" t="s">
        <v>733</v>
      </c>
      <c r="J3644">
        <v>1425937476.955909</v>
      </c>
    </row>
    <row r="3645" spans="1:10" x14ac:dyDescent="0.4">
      <c r="A3645">
        <v>210001317</v>
      </c>
      <c r="B3645" t="s">
        <v>2162</v>
      </c>
      <c r="C3645" t="s">
        <v>8544</v>
      </c>
      <c r="D3645" t="s">
        <v>2775</v>
      </c>
      <c r="F3645" t="s">
        <v>8551</v>
      </c>
      <c r="G3645" t="s">
        <v>2775</v>
      </c>
      <c r="H3645" t="s">
        <v>8551</v>
      </c>
      <c r="I3645" t="s">
        <v>733</v>
      </c>
      <c r="J3645">
        <v>1647013054.7785311</v>
      </c>
    </row>
    <row r="3646" spans="1:10" x14ac:dyDescent="0.4">
      <c r="A3646">
        <v>210001317</v>
      </c>
      <c r="B3646" t="s">
        <v>2162</v>
      </c>
      <c r="C3646" t="s">
        <v>8544</v>
      </c>
      <c r="D3646" t="s">
        <v>2775</v>
      </c>
      <c r="F3646" t="s">
        <v>8552</v>
      </c>
      <c r="G3646" t="s">
        <v>2775</v>
      </c>
      <c r="H3646" t="s">
        <v>8552</v>
      </c>
      <c r="I3646" t="s">
        <v>733</v>
      </c>
      <c r="J3646">
        <v>838705473.36457062</v>
      </c>
    </row>
    <row r="3647" spans="1:10" x14ac:dyDescent="0.4">
      <c r="A3647">
        <v>210001317</v>
      </c>
      <c r="B3647" t="s">
        <v>2162</v>
      </c>
      <c r="C3647" t="s">
        <v>8544</v>
      </c>
      <c r="D3647" t="s">
        <v>2775</v>
      </c>
      <c r="F3647" t="s">
        <v>8553</v>
      </c>
      <c r="G3647" t="s">
        <v>2775</v>
      </c>
      <c r="H3647" t="s">
        <v>8553</v>
      </c>
      <c r="I3647" t="s">
        <v>733</v>
      </c>
      <c r="J3647">
        <v>1044582105.211887</v>
      </c>
    </row>
    <row r="3648" spans="1:10" x14ac:dyDescent="0.4">
      <c r="A3648">
        <v>210001317</v>
      </c>
      <c r="B3648" t="s">
        <v>2162</v>
      </c>
      <c r="C3648" t="s">
        <v>8544</v>
      </c>
      <c r="D3648" t="s">
        <v>2775</v>
      </c>
      <c r="F3648" t="s">
        <v>8554</v>
      </c>
      <c r="G3648" t="s">
        <v>2775</v>
      </c>
      <c r="H3648" t="s">
        <v>8554</v>
      </c>
      <c r="I3648" t="s">
        <v>733</v>
      </c>
      <c r="J3648">
        <v>276344472.27827698</v>
      </c>
    </row>
    <row r="3649" spans="1:10" x14ac:dyDescent="0.4">
      <c r="A3649">
        <v>210001317</v>
      </c>
      <c r="B3649" t="s">
        <v>2162</v>
      </c>
      <c r="C3649" t="s">
        <v>8544</v>
      </c>
      <c r="D3649" t="s">
        <v>2775</v>
      </c>
      <c r="F3649" t="s">
        <v>8555</v>
      </c>
      <c r="G3649" t="s">
        <v>2775</v>
      </c>
      <c r="H3649" t="s">
        <v>8555</v>
      </c>
      <c r="I3649" t="s">
        <v>733</v>
      </c>
      <c r="J3649">
        <v>276344472.27827698</v>
      </c>
    </row>
    <row r="3650" spans="1:10" x14ac:dyDescent="0.4">
      <c r="A3650">
        <v>210001317</v>
      </c>
      <c r="B3650" t="s">
        <v>2162</v>
      </c>
      <c r="C3650" t="s">
        <v>8544</v>
      </c>
      <c r="D3650" t="s">
        <v>2775</v>
      </c>
      <c r="F3650" t="s">
        <v>8556</v>
      </c>
      <c r="G3650" t="s">
        <v>2775</v>
      </c>
      <c r="H3650" t="s">
        <v>8556</v>
      </c>
      <c r="I3650" t="s">
        <v>733</v>
      </c>
      <c r="J3650">
        <v>399317762.44211018</v>
      </c>
    </row>
    <row r="3651" spans="1:10" x14ac:dyDescent="0.4">
      <c r="A3651">
        <v>210001317</v>
      </c>
      <c r="B3651" t="s">
        <v>2162</v>
      </c>
      <c r="C3651" t="s">
        <v>8544</v>
      </c>
      <c r="D3651" t="s">
        <v>2775</v>
      </c>
      <c r="F3651" t="s">
        <v>8557</v>
      </c>
      <c r="G3651" t="s">
        <v>2775</v>
      </c>
      <c r="H3651" t="s">
        <v>8557</v>
      </c>
      <c r="I3651" t="s">
        <v>733</v>
      </c>
      <c r="J3651">
        <v>630065396.7944715</v>
      </c>
    </row>
    <row r="3652" spans="1:10" x14ac:dyDescent="0.4">
      <c r="A3652">
        <v>210001317</v>
      </c>
      <c r="B3652" t="s">
        <v>2162</v>
      </c>
      <c r="C3652" t="s">
        <v>8544</v>
      </c>
      <c r="D3652" t="s">
        <v>2775</v>
      </c>
      <c r="F3652" t="s">
        <v>8558</v>
      </c>
      <c r="G3652" t="s">
        <v>2775</v>
      </c>
      <c r="H3652" t="s">
        <v>8558</v>
      </c>
      <c r="I3652" t="s">
        <v>733</v>
      </c>
      <c r="J3652">
        <v>167188405.72835761</v>
      </c>
    </row>
    <row r="3653" spans="1:10" x14ac:dyDescent="0.4">
      <c r="A3653">
        <v>210001317</v>
      </c>
      <c r="B3653" t="s">
        <v>2162</v>
      </c>
      <c r="C3653" t="s">
        <v>8544</v>
      </c>
      <c r="D3653" t="s">
        <v>2775</v>
      </c>
      <c r="F3653" t="s">
        <v>8559</v>
      </c>
      <c r="G3653" t="s">
        <v>2775</v>
      </c>
      <c r="H3653" t="s">
        <v>8559</v>
      </c>
      <c r="I3653" t="s">
        <v>733</v>
      </c>
      <c r="J3653">
        <v>124355012.5252246</v>
      </c>
    </row>
    <row r="3654" spans="1:10" x14ac:dyDescent="0.4">
      <c r="A3654">
        <v>210001317</v>
      </c>
      <c r="B3654" t="s">
        <v>2162</v>
      </c>
      <c r="C3654" t="s">
        <v>8544</v>
      </c>
      <c r="D3654" t="s">
        <v>2775</v>
      </c>
      <c r="F3654" t="s">
        <v>8560</v>
      </c>
      <c r="G3654" t="s">
        <v>2775</v>
      </c>
      <c r="H3654" t="s">
        <v>8560</v>
      </c>
      <c r="I3654" t="s">
        <v>733</v>
      </c>
      <c r="J3654">
        <v>502946939.54646409</v>
      </c>
    </row>
    <row r="3655" spans="1:10" x14ac:dyDescent="0.4">
      <c r="A3655">
        <v>210001317</v>
      </c>
      <c r="B3655" t="s">
        <v>2162</v>
      </c>
      <c r="C3655" t="s">
        <v>8544</v>
      </c>
      <c r="D3655" t="s">
        <v>2775</v>
      </c>
      <c r="F3655" t="s">
        <v>8561</v>
      </c>
      <c r="G3655" t="s">
        <v>2775</v>
      </c>
      <c r="H3655" t="s">
        <v>8561</v>
      </c>
      <c r="I3655" t="s">
        <v>733</v>
      </c>
      <c r="J3655">
        <v>2763444.7227827702</v>
      </c>
    </row>
    <row r="3656" spans="1:10" x14ac:dyDescent="0.4">
      <c r="A3656">
        <v>210001317</v>
      </c>
      <c r="B3656" t="s">
        <v>2162</v>
      </c>
      <c r="C3656" t="s">
        <v>8544</v>
      </c>
      <c r="D3656" t="s">
        <v>2775</v>
      </c>
      <c r="F3656" t="s">
        <v>8562</v>
      </c>
      <c r="G3656" t="s">
        <v>2775</v>
      </c>
      <c r="H3656" t="s">
        <v>8562</v>
      </c>
      <c r="I3656" t="s">
        <v>733</v>
      </c>
      <c r="J3656">
        <v>331613366.73393238</v>
      </c>
    </row>
    <row r="3657" spans="1:10" x14ac:dyDescent="0.4">
      <c r="A3657">
        <v>210001317</v>
      </c>
      <c r="B3657" t="s">
        <v>2162</v>
      </c>
      <c r="C3657" t="s">
        <v>8544</v>
      </c>
      <c r="D3657" t="s">
        <v>2775</v>
      </c>
      <c r="F3657" t="s">
        <v>8563</v>
      </c>
      <c r="G3657" t="s">
        <v>2775</v>
      </c>
      <c r="H3657" t="s">
        <v>8563</v>
      </c>
      <c r="I3657" t="s">
        <v>733</v>
      </c>
      <c r="J3657">
        <v>552688944.55655396</v>
      </c>
    </row>
    <row r="3658" spans="1:10" x14ac:dyDescent="0.4">
      <c r="A3658">
        <v>210001317</v>
      </c>
      <c r="B3658" t="s">
        <v>2162</v>
      </c>
      <c r="C3658" t="s">
        <v>8544</v>
      </c>
      <c r="D3658" t="s">
        <v>2775</v>
      </c>
      <c r="F3658" t="s">
        <v>8564</v>
      </c>
      <c r="G3658" t="s">
        <v>2775</v>
      </c>
      <c r="H3658" t="s">
        <v>8564</v>
      </c>
      <c r="I3658" t="s">
        <v>733</v>
      </c>
      <c r="J3658">
        <v>483602826.48698461</v>
      </c>
    </row>
    <row r="3659" spans="1:10" x14ac:dyDescent="0.4">
      <c r="A3659">
        <v>210001317</v>
      </c>
      <c r="B3659" t="s">
        <v>2162</v>
      </c>
      <c r="C3659" t="s">
        <v>8544</v>
      </c>
      <c r="D3659" t="s">
        <v>2775</v>
      </c>
      <c r="F3659" t="s">
        <v>8565</v>
      </c>
      <c r="G3659" t="s">
        <v>2775</v>
      </c>
      <c r="H3659" t="s">
        <v>8565</v>
      </c>
      <c r="I3659" t="s">
        <v>733</v>
      </c>
      <c r="J3659">
        <v>0</v>
      </c>
    </row>
    <row r="3660" spans="1:10" x14ac:dyDescent="0.4">
      <c r="A3660">
        <v>210001317</v>
      </c>
      <c r="B3660" t="s">
        <v>2162</v>
      </c>
      <c r="C3660" t="s">
        <v>8544</v>
      </c>
      <c r="D3660" t="s">
        <v>2775</v>
      </c>
      <c r="F3660" t="s">
        <v>8052</v>
      </c>
      <c r="G3660" t="s">
        <v>2775</v>
      </c>
      <c r="H3660" t="s">
        <v>8052</v>
      </c>
      <c r="I3660" t="s">
        <v>733</v>
      </c>
      <c r="J3660">
        <v>9496577789.8429871</v>
      </c>
    </row>
    <row r="3661" spans="1:10" x14ac:dyDescent="0.4">
      <c r="A3661">
        <v>210001317</v>
      </c>
      <c r="B3661" t="s">
        <v>2162</v>
      </c>
      <c r="C3661" t="s">
        <v>8544</v>
      </c>
      <c r="D3661" t="s">
        <v>2775</v>
      </c>
      <c r="F3661" t="s">
        <v>8566</v>
      </c>
      <c r="G3661" t="s">
        <v>2775</v>
      </c>
      <c r="H3661" t="s">
        <v>8566</v>
      </c>
      <c r="I3661" t="s">
        <v>733</v>
      </c>
      <c r="J3661">
        <v>345430590.34784621</v>
      </c>
    </row>
    <row r="3662" spans="1:10" x14ac:dyDescent="0.4">
      <c r="A3662">
        <v>210001317</v>
      </c>
      <c r="B3662" t="s">
        <v>2162</v>
      </c>
      <c r="C3662" t="s">
        <v>8544</v>
      </c>
      <c r="D3662" t="s">
        <v>2775</v>
      </c>
      <c r="F3662" t="s">
        <v>8567</v>
      </c>
      <c r="G3662" t="s">
        <v>2775</v>
      </c>
      <c r="H3662" t="s">
        <v>8567</v>
      </c>
      <c r="I3662" t="s">
        <v>733</v>
      </c>
      <c r="J3662">
        <v>51123727.37148124</v>
      </c>
    </row>
    <row r="3663" spans="1:10" x14ac:dyDescent="0.4">
      <c r="A3663">
        <v>210001317</v>
      </c>
      <c r="B3663" t="s">
        <v>2162</v>
      </c>
      <c r="C3663" t="s">
        <v>8544</v>
      </c>
      <c r="D3663" t="s">
        <v>2775</v>
      </c>
      <c r="F3663" t="s">
        <v>8568</v>
      </c>
      <c r="G3663" t="s">
        <v>2775</v>
      </c>
      <c r="H3663" t="s">
        <v>8568</v>
      </c>
      <c r="I3663" t="s">
        <v>733</v>
      </c>
      <c r="J3663">
        <v>291543418.25358218</v>
      </c>
    </row>
    <row r="3664" spans="1:10" x14ac:dyDescent="0.4">
      <c r="A3664">
        <v>210001317</v>
      </c>
      <c r="B3664" t="s">
        <v>2162</v>
      </c>
      <c r="C3664" t="s">
        <v>8544</v>
      </c>
      <c r="D3664" t="s">
        <v>2775</v>
      </c>
      <c r="F3664" t="s">
        <v>8569</v>
      </c>
      <c r="G3664" t="s">
        <v>2775</v>
      </c>
      <c r="H3664" t="s">
        <v>8569</v>
      </c>
      <c r="I3664" t="s">
        <v>733</v>
      </c>
      <c r="J3664">
        <v>1381722.3613913851</v>
      </c>
    </row>
    <row r="3665" spans="1:10" x14ac:dyDescent="0.4">
      <c r="A3665">
        <v>210001317</v>
      </c>
      <c r="B3665" t="s">
        <v>2162</v>
      </c>
      <c r="C3665" t="s">
        <v>8544</v>
      </c>
      <c r="D3665" t="s">
        <v>2775</v>
      </c>
      <c r="F3665" t="s">
        <v>8570</v>
      </c>
      <c r="G3665" t="s">
        <v>2775</v>
      </c>
      <c r="H3665" t="s">
        <v>8570</v>
      </c>
      <c r="I3665" t="s">
        <v>733</v>
      </c>
      <c r="J3665">
        <v>614866450.81916618</v>
      </c>
    </row>
    <row r="3666" spans="1:10" x14ac:dyDescent="0.4">
      <c r="A3666">
        <v>210001317</v>
      </c>
      <c r="B3666" t="s">
        <v>2162</v>
      </c>
      <c r="C3666" t="s">
        <v>8544</v>
      </c>
      <c r="D3666" t="s">
        <v>2775</v>
      </c>
      <c r="F3666" t="s">
        <v>8571</v>
      </c>
      <c r="G3666" t="s">
        <v>2775</v>
      </c>
      <c r="H3666" t="s">
        <v>8571</v>
      </c>
      <c r="I3666" t="s">
        <v>733</v>
      </c>
      <c r="J3666">
        <v>414516708.41741538</v>
      </c>
    </row>
    <row r="3667" spans="1:10" x14ac:dyDescent="0.4">
      <c r="A3667">
        <v>210001317</v>
      </c>
      <c r="B3667" t="s">
        <v>2162</v>
      </c>
      <c r="C3667" t="s">
        <v>8544</v>
      </c>
      <c r="D3667" t="s">
        <v>2775</v>
      </c>
      <c r="F3667" t="s">
        <v>8572</v>
      </c>
      <c r="G3667" t="s">
        <v>2775</v>
      </c>
      <c r="H3667" t="s">
        <v>8572</v>
      </c>
      <c r="I3667" t="s">
        <v>733</v>
      </c>
      <c r="J3667">
        <v>138172236.13913849</v>
      </c>
    </row>
    <row r="3668" spans="1:10" x14ac:dyDescent="0.4">
      <c r="A3668">
        <v>210001317</v>
      </c>
      <c r="B3668" t="s">
        <v>2162</v>
      </c>
      <c r="C3668" t="s">
        <v>8544</v>
      </c>
      <c r="D3668" t="s">
        <v>2775</v>
      </c>
      <c r="F3668" t="s">
        <v>8573</v>
      </c>
      <c r="G3668" t="s">
        <v>2775</v>
      </c>
      <c r="H3668" t="s">
        <v>8573</v>
      </c>
      <c r="I3668" t="s">
        <v>733</v>
      </c>
      <c r="J3668">
        <v>334376811.45671511</v>
      </c>
    </row>
    <row r="3669" spans="1:10" x14ac:dyDescent="0.4">
      <c r="A3669">
        <v>210001317</v>
      </c>
      <c r="B3669" t="s">
        <v>2162</v>
      </c>
      <c r="C3669" t="s">
        <v>8544</v>
      </c>
      <c r="D3669" t="s">
        <v>2775</v>
      </c>
      <c r="F3669" t="s">
        <v>8574</v>
      </c>
      <c r="G3669" t="s">
        <v>2775</v>
      </c>
      <c r="H3669" t="s">
        <v>8574</v>
      </c>
      <c r="I3669" t="s">
        <v>733</v>
      </c>
      <c r="J3669">
        <v>172715295.17392311</v>
      </c>
    </row>
    <row r="3670" spans="1:10" x14ac:dyDescent="0.4">
      <c r="A3670">
        <v>210001317</v>
      </c>
      <c r="B3670" t="s">
        <v>2162</v>
      </c>
      <c r="C3670" t="s">
        <v>8544</v>
      </c>
      <c r="D3670" t="s">
        <v>2775</v>
      </c>
      <c r="F3670" t="s">
        <v>8575</v>
      </c>
      <c r="G3670" t="s">
        <v>2775</v>
      </c>
      <c r="H3670" t="s">
        <v>8575</v>
      </c>
      <c r="I3670" t="s">
        <v>733</v>
      </c>
      <c r="J3670">
        <v>26252724.86643631</v>
      </c>
    </row>
    <row r="3671" spans="1:10" x14ac:dyDescent="0.4">
      <c r="A3671">
        <v>210001317</v>
      </c>
      <c r="B3671" t="s">
        <v>2162</v>
      </c>
      <c r="C3671" t="s">
        <v>8544</v>
      </c>
      <c r="D3671" t="s">
        <v>2775</v>
      </c>
      <c r="F3671" t="s">
        <v>8576</v>
      </c>
      <c r="G3671" t="s">
        <v>2775</v>
      </c>
      <c r="H3671" t="s">
        <v>8576</v>
      </c>
      <c r="I3671" t="s">
        <v>733</v>
      </c>
      <c r="J3671">
        <v>156134626.83722651</v>
      </c>
    </row>
    <row r="3672" spans="1:10" x14ac:dyDescent="0.4">
      <c r="A3672">
        <v>210001317</v>
      </c>
      <c r="B3672" t="s">
        <v>2162</v>
      </c>
      <c r="C3672" t="s">
        <v>8544</v>
      </c>
      <c r="D3672" t="s">
        <v>2775</v>
      </c>
      <c r="F3672" t="s">
        <v>8577</v>
      </c>
      <c r="G3672" t="s">
        <v>2775</v>
      </c>
      <c r="H3672" t="s">
        <v>8577</v>
      </c>
      <c r="I3672" t="s">
        <v>733</v>
      </c>
      <c r="J3672">
        <v>207258354.20870769</v>
      </c>
    </row>
    <row r="3673" spans="1:10" x14ac:dyDescent="0.4">
      <c r="A3673">
        <v>210001317</v>
      </c>
      <c r="B3673" t="s">
        <v>2162</v>
      </c>
      <c r="C3673" t="s">
        <v>8544</v>
      </c>
      <c r="D3673" t="s">
        <v>2775</v>
      </c>
      <c r="F3673" t="s">
        <v>8578</v>
      </c>
      <c r="G3673" t="s">
        <v>2775</v>
      </c>
      <c r="H3673" t="s">
        <v>8578</v>
      </c>
      <c r="I3673" t="s">
        <v>733</v>
      </c>
      <c r="J3673">
        <v>63559228.624003693</v>
      </c>
    </row>
    <row r="3674" spans="1:10" x14ac:dyDescent="0.4">
      <c r="A3674">
        <v>210001317</v>
      </c>
      <c r="B3674" t="s">
        <v>2162</v>
      </c>
      <c r="C3674" t="s">
        <v>8544</v>
      </c>
      <c r="D3674" t="s">
        <v>2775</v>
      </c>
      <c r="F3674" t="s">
        <v>8579</v>
      </c>
      <c r="G3674" t="s">
        <v>2775</v>
      </c>
      <c r="H3674" t="s">
        <v>8579</v>
      </c>
      <c r="I3674" t="s">
        <v>733</v>
      </c>
      <c r="J3674">
        <v>801398969.60700309</v>
      </c>
    </row>
    <row r="3675" spans="1:10" x14ac:dyDescent="0.4">
      <c r="A3675">
        <v>210001317</v>
      </c>
      <c r="B3675" t="s">
        <v>2162</v>
      </c>
      <c r="C3675" t="s">
        <v>8544</v>
      </c>
      <c r="D3675" t="s">
        <v>2775</v>
      </c>
      <c r="F3675" t="s">
        <v>8580</v>
      </c>
      <c r="G3675" t="s">
        <v>2775</v>
      </c>
      <c r="H3675" t="s">
        <v>8580</v>
      </c>
      <c r="I3675" t="s">
        <v>733</v>
      </c>
      <c r="J3675">
        <v>3136509760.3584428</v>
      </c>
    </row>
    <row r="3676" spans="1:10" x14ac:dyDescent="0.4">
      <c r="A3676">
        <v>210001317</v>
      </c>
      <c r="B3676" t="s">
        <v>2162</v>
      </c>
      <c r="C3676" t="s">
        <v>8544</v>
      </c>
      <c r="D3676" t="s">
        <v>2775</v>
      </c>
      <c r="F3676" t="s">
        <v>8581</v>
      </c>
      <c r="G3676" t="s">
        <v>2775</v>
      </c>
      <c r="H3676" t="s">
        <v>8581</v>
      </c>
      <c r="I3676" t="s">
        <v>733</v>
      </c>
      <c r="J3676">
        <v>186532518.78783691</v>
      </c>
    </row>
    <row r="3677" spans="1:10" x14ac:dyDescent="0.4">
      <c r="A3677">
        <v>210001317</v>
      </c>
      <c r="B3677" t="s">
        <v>2162</v>
      </c>
      <c r="C3677" t="s">
        <v>8544</v>
      </c>
      <c r="D3677" t="s">
        <v>2775</v>
      </c>
      <c r="F3677" t="s">
        <v>8582</v>
      </c>
      <c r="G3677" t="s">
        <v>2775</v>
      </c>
      <c r="H3677" t="s">
        <v>8582</v>
      </c>
      <c r="I3677" t="s">
        <v>733</v>
      </c>
      <c r="J3677">
        <v>540253443.30403137</v>
      </c>
    </row>
    <row r="3678" spans="1:10" x14ac:dyDescent="0.4">
      <c r="A3678">
        <v>210001317</v>
      </c>
      <c r="B3678" t="s">
        <v>2162</v>
      </c>
      <c r="C3678" t="s">
        <v>8544</v>
      </c>
      <c r="D3678" t="s">
        <v>2775</v>
      </c>
      <c r="F3678" t="s">
        <v>8583</v>
      </c>
      <c r="G3678" t="s">
        <v>2775</v>
      </c>
      <c r="H3678" t="s">
        <v>8583</v>
      </c>
      <c r="I3678" t="s">
        <v>733</v>
      </c>
      <c r="J3678">
        <v>2068438375.002903</v>
      </c>
    </row>
    <row r="3679" spans="1:10" x14ac:dyDescent="0.4">
      <c r="A3679">
        <v>210001317</v>
      </c>
      <c r="B3679" t="s">
        <v>2162</v>
      </c>
      <c r="C3679" t="s">
        <v>8544</v>
      </c>
      <c r="D3679" t="s">
        <v>2775</v>
      </c>
      <c r="F3679" t="s">
        <v>8584</v>
      </c>
      <c r="G3679" t="s">
        <v>2775</v>
      </c>
      <c r="H3679" t="s">
        <v>8584</v>
      </c>
      <c r="I3679" t="s">
        <v>733</v>
      </c>
      <c r="J3679">
        <v>100865732.3815711</v>
      </c>
    </row>
    <row r="3680" spans="1:10" x14ac:dyDescent="0.4">
      <c r="A3680">
        <v>210001317</v>
      </c>
      <c r="B3680" t="s">
        <v>2162</v>
      </c>
      <c r="C3680" t="s">
        <v>8544</v>
      </c>
      <c r="D3680" t="s">
        <v>2775</v>
      </c>
      <c r="F3680" t="s">
        <v>8585</v>
      </c>
      <c r="G3680" t="s">
        <v>2775</v>
      </c>
      <c r="H3680" t="s">
        <v>8585</v>
      </c>
      <c r="I3680" t="s">
        <v>733</v>
      </c>
      <c r="J3680">
        <v>135408791.4163557</v>
      </c>
    </row>
    <row r="3681" spans="1:10" x14ac:dyDescent="0.4">
      <c r="A3681">
        <v>210001320</v>
      </c>
      <c r="B3681" t="s">
        <v>2165</v>
      </c>
      <c r="C3681" t="s">
        <v>8586</v>
      </c>
      <c r="D3681" t="s">
        <v>2775</v>
      </c>
      <c r="F3681" t="s">
        <v>8274</v>
      </c>
      <c r="G3681" t="s">
        <v>2775</v>
      </c>
      <c r="H3681" t="s">
        <v>8274</v>
      </c>
      <c r="I3681" t="s">
        <v>733</v>
      </c>
      <c r="J3681">
        <v>557657936.51582134</v>
      </c>
    </row>
    <row r="3682" spans="1:10" x14ac:dyDescent="0.4">
      <c r="A3682">
        <v>210001320</v>
      </c>
      <c r="B3682" t="s">
        <v>2165</v>
      </c>
      <c r="C3682" t="s">
        <v>8586</v>
      </c>
      <c r="D3682" t="s">
        <v>2775</v>
      </c>
      <c r="F3682" t="s">
        <v>8587</v>
      </c>
      <c r="G3682" t="s">
        <v>2775</v>
      </c>
      <c r="H3682" t="s">
        <v>8587</v>
      </c>
      <c r="I3682" t="s">
        <v>733</v>
      </c>
      <c r="J3682">
        <v>835092759.93244243</v>
      </c>
    </row>
    <row r="3683" spans="1:10" x14ac:dyDescent="0.4">
      <c r="A3683">
        <v>210001320</v>
      </c>
      <c r="B3683" t="s">
        <v>2165</v>
      </c>
      <c r="C3683" t="s">
        <v>8586</v>
      </c>
      <c r="D3683" t="s">
        <v>2775</v>
      </c>
      <c r="F3683" t="s">
        <v>8588</v>
      </c>
      <c r="G3683" t="s">
        <v>2775</v>
      </c>
      <c r="H3683" t="s">
        <v>8588</v>
      </c>
      <c r="I3683" t="s">
        <v>733</v>
      </c>
      <c r="J3683">
        <v>1374626813.5114999</v>
      </c>
    </row>
    <row r="3684" spans="1:10" x14ac:dyDescent="0.4">
      <c r="A3684">
        <v>210001320</v>
      </c>
      <c r="B3684" t="s">
        <v>2165</v>
      </c>
      <c r="C3684" t="s">
        <v>8586</v>
      </c>
      <c r="D3684" t="s">
        <v>2775</v>
      </c>
      <c r="F3684" t="s">
        <v>8589</v>
      </c>
      <c r="G3684" t="s">
        <v>2775</v>
      </c>
      <c r="H3684" t="s">
        <v>8589</v>
      </c>
      <c r="I3684" t="s">
        <v>733</v>
      </c>
      <c r="J3684">
        <v>4150369192.519001</v>
      </c>
    </row>
    <row r="3685" spans="1:10" x14ac:dyDescent="0.4">
      <c r="A3685">
        <v>210001320</v>
      </c>
      <c r="B3685" t="s">
        <v>2165</v>
      </c>
      <c r="C3685" t="s">
        <v>8586</v>
      </c>
      <c r="D3685" t="s">
        <v>2775</v>
      </c>
      <c r="F3685" t="s">
        <v>8590</v>
      </c>
      <c r="G3685" t="s">
        <v>2775</v>
      </c>
      <c r="H3685" t="s">
        <v>8590</v>
      </c>
      <c r="I3685" t="s">
        <v>733</v>
      </c>
      <c r="J3685">
        <v>8625574133.058466</v>
      </c>
    </row>
    <row r="3686" spans="1:10" x14ac:dyDescent="0.4">
      <c r="A3686">
        <v>210001320</v>
      </c>
      <c r="B3686" t="s">
        <v>2165</v>
      </c>
      <c r="C3686" t="s">
        <v>8586</v>
      </c>
      <c r="D3686" t="s">
        <v>2775</v>
      </c>
      <c r="F3686" t="s">
        <v>8591</v>
      </c>
      <c r="G3686" t="s">
        <v>2775</v>
      </c>
      <c r="H3686" t="s">
        <v>8591</v>
      </c>
      <c r="I3686" t="s">
        <v>733</v>
      </c>
      <c r="J3686">
        <v>348536210.32238841</v>
      </c>
    </row>
    <row r="3687" spans="1:10" x14ac:dyDescent="0.4">
      <c r="A3687">
        <v>210001320</v>
      </c>
      <c r="B3687" t="s">
        <v>2165</v>
      </c>
      <c r="C3687" t="s">
        <v>8586</v>
      </c>
      <c r="D3687" t="s">
        <v>2775</v>
      </c>
      <c r="F3687" t="s">
        <v>8592</v>
      </c>
      <c r="G3687" t="s">
        <v>2775</v>
      </c>
      <c r="H3687" t="s">
        <v>8592</v>
      </c>
      <c r="I3687" t="s">
        <v>733</v>
      </c>
      <c r="J3687">
        <v>833698615.09115279</v>
      </c>
    </row>
    <row r="3688" spans="1:10" x14ac:dyDescent="0.4">
      <c r="A3688">
        <v>210001320</v>
      </c>
      <c r="B3688" t="s">
        <v>2165</v>
      </c>
      <c r="C3688" t="s">
        <v>8586</v>
      </c>
      <c r="D3688" t="s">
        <v>2775</v>
      </c>
      <c r="F3688" t="s">
        <v>8593</v>
      </c>
      <c r="G3688" t="s">
        <v>2775</v>
      </c>
      <c r="H3688" t="s">
        <v>8593</v>
      </c>
      <c r="I3688" t="s">
        <v>733</v>
      </c>
      <c r="J3688">
        <v>1661820650.817147</v>
      </c>
    </row>
    <row r="3689" spans="1:10" x14ac:dyDescent="0.4">
      <c r="A3689">
        <v>210001320</v>
      </c>
      <c r="B3689" t="s">
        <v>2165</v>
      </c>
      <c r="C3689" t="s">
        <v>8586</v>
      </c>
      <c r="D3689" t="s">
        <v>2775</v>
      </c>
      <c r="F3689" t="s">
        <v>4724</v>
      </c>
      <c r="G3689" t="s">
        <v>2775</v>
      </c>
      <c r="H3689" t="s">
        <v>4724</v>
      </c>
      <c r="I3689" t="s">
        <v>733</v>
      </c>
      <c r="J3689">
        <v>2261302932.5716548</v>
      </c>
    </row>
    <row r="3690" spans="1:10" x14ac:dyDescent="0.4">
      <c r="A3690">
        <v>210001320</v>
      </c>
      <c r="B3690" t="s">
        <v>2165</v>
      </c>
      <c r="C3690" t="s">
        <v>8586</v>
      </c>
      <c r="D3690" t="s">
        <v>2775</v>
      </c>
      <c r="F3690" t="s">
        <v>8594</v>
      </c>
      <c r="G3690" t="s">
        <v>2775</v>
      </c>
      <c r="H3690" t="s">
        <v>8594</v>
      </c>
      <c r="I3690" t="s">
        <v>733</v>
      </c>
      <c r="J3690">
        <v>809998152.78923047</v>
      </c>
    </row>
    <row r="3691" spans="1:10" x14ac:dyDescent="0.4">
      <c r="A3691">
        <v>210001320</v>
      </c>
      <c r="B3691" t="s">
        <v>2165</v>
      </c>
      <c r="C3691" t="s">
        <v>8586</v>
      </c>
      <c r="D3691" t="s">
        <v>2775</v>
      </c>
      <c r="F3691" t="s">
        <v>8595</v>
      </c>
      <c r="G3691" t="s">
        <v>2775</v>
      </c>
      <c r="H3691" t="s">
        <v>8595</v>
      </c>
      <c r="I3691" t="s">
        <v>733</v>
      </c>
      <c r="J3691">
        <v>2789683827.4203959</v>
      </c>
    </row>
    <row r="3692" spans="1:10" x14ac:dyDescent="0.4">
      <c r="A3692">
        <v>210001320</v>
      </c>
      <c r="B3692" t="s">
        <v>2165</v>
      </c>
      <c r="C3692" t="s">
        <v>8586</v>
      </c>
      <c r="D3692" t="s">
        <v>2775</v>
      </c>
      <c r="F3692" t="s">
        <v>8596</v>
      </c>
      <c r="G3692" t="s">
        <v>2775</v>
      </c>
      <c r="H3692" t="s">
        <v>8596</v>
      </c>
      <c r="I3692" t="s">
        <v>733</v>
      </c>
      <c r="J3692">
        <v>1502888138.9101391</v>
      </c>
    </row>
    <row r="3693" spans="1:10" x14ac:dyDescent="0.4">
      <c r="A3693">
        <v>210001320</v>
      </c>
      <c r="B3693" t="s">
        <v>2165</v>
      </c>
      <c r="C3693" t="s">
        <v>8586</v>
      </c>
      <c r="D3693" t="s">
        <v>2775</v>
      </c>
      <c r="F3693" t="s">
        <v>8597</v>
      </c>
      <c r="G3693" t="s">
        <v>2775</v>
      </c>
      <c r="H3693" t="s">
        <v>8597</v>
      </c>
      <c r="I3693" t="s">
        <v>733</v>
      </c>
      <c r="J3693">
        <v>1350926351.2095771</v>
      </c>
    </row>
    <row r="3694" spans="1:10" x14ac:dyDescent="0.4">
      <c r="A3694">
        <v>210001320</v>
      </c>
      <c r="B3694" t="s">
        <v>2165</v>
      </c>
      <c r="C3694" t="s">
        <v>8586</v>
      </c>
      <c r="D3694" t="s">
        <v>2775</v>
      </c>
      <c r="F3694" t="s">
        <v>8052</v>
      </c>
      <c r="G3694" t="s">
        <v>2775</v>
      </c>
      <c r="H3694" t="s">
        <v>8052</v>
      </c>
      <c r="I3694" t="s">
        <v>733</v>
      </c>
      <c r="J3694">
        <v>4220076434.583478</v>
      </c>
    </row>
    <row r="3695" spans="1:10" x14ac:dyDescent="0.4">
      <c r="A3695">
        <v>210001320</v>
      </c>
      <c r="B3695" t="s">
        <v>2165</v>
      </c>
      <c r="C3695" t="s">
        <v>8586</v>
      </c>
      <c r="D3695" t="s">
        <v>2775</v>
      </c>
      <c r="F3695" t="s">
        <v>8419</v>
      </c>
      <c r="G3695" t="s">
        <v>2775</v>
      </c>
      <c r="H3695" t="s">
        <v>8419</v>
      </c>
      <c r="I3695" t="s">
        <v>733</v>
      </c>
      <c r="J3695">
        <v>556263791.67453182</v>
      </c>
    </row>
    <row r="3696" spans="1:10" x14ac:dyDescent="0.4">
      <c r="A3696">
        <v>210001320</v>
      </c>
      <c r="B3696" t="s">
        <v>2165</v>
      </c>
      <c r="C3696" t="s">
        <v>8586</v>
      </c>
      <c r="D3696" t="s">
        <v>2775</v>
      </c>
      <c r="F3696" t="s">
        <v>8598</v>
      </c>
      <c r="G3696" t="s">
        <v>2775</v>
      </c>
      <c r="H3696" t="s">
        <v>8598</v>
      </c>
      <c r="I3696" t="s">
        <v>733</v>
      </c>
      <c r="J3696">
        <v>1370444378.9876311</v>
      </c>
    </row>
    <row r="3697" spans="1:10" x14ac:dyDescent="0.4">
      <c r="A3697">
        <v>210001320</v>
      </c>
      <c r="B3697" t="s">
        <v>2165</v>
      </c>
      <c r="C3697" t="s">
        <v>8586</v>
      </c>
      <c r="D3697" t="s">
        <v>2775</v>
      </c>
      <c r="F3697" t="s">
        <v>8599</v>
      </c>
      <c r="G3697" t="s">
        <v>2775</v>
      </c>
      <c r="H3697" t="s">
        <v>8599</v>
      </c>
      <c r="I3697" t="s">
        <v>733</v>
      </c>
      <c r="J3697">
        <v>695678275.80348706</v>
      </c>
    </row>
    <row r="3698" spans="1:10" x14ac:dyDescent="0.4">
      <c r="A3698">
        <v>210001320</v>
      </c>
      <c r="B3698" t="s">
        <v>2165</v>
      </c>
      <c r="C3698" t="s">
        <v>8586</v>
      </c>
      <c r="D3698" t="s">
        <v>2775</v>
      </c>
      <c r="F3698" t="s">
        <v>8600</v>
      </c>
      <c r="G3698" t="s">
        <v>2775</v>
      </c>
      <c r="H3698" t="s">
        <v>8600</v>
      </c>
      <c r="I3698" t="s">
        <v>733</v>
      </c>
      <c r="J3698">
        <v>434973190.48234057</v>
      </c>
    </row>
    <row r="3699" spans="1:10" x14ac:dyDescent="0.4">
      <c r="A3699">
        <v>210001320</v>
      </c>
      <c r="B3699" t="s">
        <v>2165</v>
      </c>
      <c r="C3699" t="s">
        <v>8586</v>
      </c>
      <c r="D3699" t="s">
        <v>2775</v>
      </c>
      <c r="F3699" t="s">
        <v>8601</v>
      </c>
      <c r="G3699" t="s">
        <v>2775</v>
      </c>
      <c r="H3699" t="s">
        <v>8601</v>
      </c>
      <c r="I3699" t="s">
        <v>733</v>
      </c>
      <c r="J3699">
        <v>1377415103.1940789</v>
      </c>
    </row>
    <row r="3700" spans="1:10" x14ac:dyDescent="0.4">
      <c r="A3700">
        <v>210001320</v>
      </c>
      <c r="B3700" t="s">
        <v>2165</v>
      </c>
      <c r="C3700" t="s">
        <v>8586</v>
      </c>
      <c r="D3700" t="s">
        <v>2775</v>
      </c>
      <c r="F3700" t="s">
        <v>8602</v>
      </c>
      <c r="G3700" t="s">
        <v>2775</v>
      </c>
      <c r="H3700" t="s">
        <v>8602</v>
      </c>
      <c r="I3700" t="s">
        <v>733</v>
      </c>
      <c r="J3700">
        <v>1219876736.1283591</v>
      </c>
    </row>
    <row r="3701" spans="1:10" x14ac:dyDescent="0.4">
      <c r="A3701">
        <v>210001320</v>
      </c>
      <c r="B3701" t="s">
        <v>2165</v>
      </c>
      <c r="C3701" t="s">
        <v>8586</v>
      </c>
      <c r="D3701" t="s">
        <v>2775</v>
      </c>
      <c r="F3701" t="s">
        <v>8533</v>
      </c>
      <c r="G3701" t="s">
        <v>2775</v>
      </c>
      <c r="H3701" t="s">
        <v>8533</v>
      </c>
      <c r="I3701" t="s">
        <v>733</v>
      </c>
      <c r="J3701">
        <v>3101972271.869256</v>
      </c>
    </row>
    <row r="3702" spans="1:10" x14ac:dyDescent="0.4">
      <c r="A3702">
        <v>210001320</v>
      </c>
      <c r="B3702" t="s">
        <v>2165</v>
      </c>
      <c r="C3702" t="s">
        <v>8586</v>
      </c>
      <c r="D3702" t="s">
        <v>2775</v>
      </c>
      <c r="F3702" t="s">
        <v>8603</v>
      </c>
      <c r="G3702" t="s">
        <v>2775</v>
      </c>
      <c r="H3702" t="s">
        <v>8603</v>
      </c>
      <c r="I3702" t="s">
        <v>733</v>
      </c>
      <c r="J3702">
        <v>1388568261.9243951</v>
      </c>
    </row>
    <row r="3703" spans="1:10" x14ac:dyDescent="0.4">
      <c r="A3703">
        <v>210001320</v>
      </c>
      <c r="B3703" t="s">
        <v>2165</v>
      </c>
      <c r="C3703" t="s">
        <v>8586</v>
      </c>
      <c r="D3703" t="s">
        <v>2775</v>
      </c>
      <c r="F3703" t="s">
        <v>8604</v>
      </c>
      <c r="G3703" t="s">
        <v>2775</v>
      </c>
      <c r="H3703" t="s">
        <v>8604</v>
      </c>
      <c r="I3703" t="s">
        <v>733</v>
      </c>
      <c r="J3703">
        <v>1042820341.284586</v>
      </c>
    </row>
    <row r="3704" spans="1:10" x14ac:dyDescent="0.4">
      <c r="A3704">
        <v>210001320</v>
      </c>
      <c r="B3704" t="s">
        <v>2165</v>
      </c>
      <c r="C3704" t="s">
        <v>8586</v>
      </c>
      <c r="D3704" t="s">
        <v>2775</v>
      </c>
      <c r="F3704" t="s">
        <v>4274</v>
      </c>
      <c r="G3704" t="s">
        <v>2775</v>
      </c>
      <c r="H3704" t="s">
        <v>4274</v>
      </c>
      <c r="I3704" t="s">
        <v>733</v>
      </c>
      <c r="J3704">
        <v>2457877355.1934829</v>
      </c>
    </row>
    <row r="3705" spans="1:10" x14ac:dyDescent="0.4">
      <c r="A3705">
        <v>210001320</v>
      </c>
      <c r="B3705" t="s">
        <v>2165</v>
      </c>
      <c r="C3705" t="s">
        <v>8586</v>
      </c>
      <c r="D3705" t="s">
        <v>2775</v>
      </c>
      <c r="F3705" t="s">
        <v>8605</v>
      </c>
      <c r="G3705" t="s">
        <v>2775</v>
      </c>
      <c r="H3705" t="s">
        <v>8605</v>
      </c>
      <c r="I3705" t="s">
        <v>733</v>
      </c>
      <c r="J3705">
        <v>1176658246.048383</v>
      </c>
    </row>
    <row r="3706" spans="1:10" x14ac:dyDescent="0.4">
      <c r="A3706">
        <v>210001320</v>
      </c>
      <c r="B3706" t="s">
        <v>2165</v>
      </c>
      <c r="C3706" t="s">
        <v>8586</v>
      </c>
      <c r="D3706" t="s">
        <v>2775</v>
      </c>
      <c r="F3706" t="s">
        <v>8606</v>
      </c>
      <c r="G3706" t="s">
        <v>2775</v>
      </c>
      <c r="H3706" t="s">
        <v>8606</v>
      </c>
      <c r="I3706" t="s">
        <v>733</v>
      </c>
      <c r="J3706">
        <v>1286795688.510258</v>
      </c>
    </row>
    <row r="3707" spans="1:10" x14ac:dyDescent="0.4">
      <c r="A3707">
        <v>210001320</v>
      </c>
      <c r="B3707" t="s">
        <v>2165</v>
      </c>
      <c r="C3707" t="s">
        <v>8586</v>
      </c>
      <c r="D3707" t="s">
        <v>2775</v>
      </c>
      <c r="F3707" t="s">
        <v>8607</v>
      </c>
      <c r="G3707" t="s">
        <v>2775</v>
      </c>
      <c r="H3707" t="s">
        <v>8607</v>
      </c>
      <c r="I3707" t="s">
        <v>733</v>
      </c>
      <c r="J3707">
        <v>5179248085.3906908</v>
      </c>
    </row>
    <row r="3708" spans="1:10" x14ac:dyDescent="0.4">
      <c r="A3708">
        <v>210001320</v>
      </c>
      <c r="B3708" t="s">
        <v>2165</v>
      </c>
      <c r="C3708" t="s">
        <v>8586</v>
      </c>
      <c r="D3708" t="s">
        <v>2775</v>
      </c>
      <c r="F3708" t="s">
        <v>8608</v>
      </c>
      <c r="G3708" t="s">
        <v>2775</v>
      </c>
      <c r="H3708" t="s">
        <v>8608</v>
      </c>
      <c r="I3708" t="s">
        <v>733</v>
      </c>
      <c r="J3708">
        <v>665007089.29511702</v>
      </c>
    </row>
    <row r="3709" spans="1:10" x14ac:dyDescent="0.4">
      <c r="A3709">
        <v>210001320</v>
      </c>
      <c r="B3709" t="s">
        <v>2165</v>
      </c>
      <c r="C3709" t="s">
        <v>8586</v>
      </c>
      <c r="D3709" t="s">
        <v>2775</v>
      </c>
      <c r="F3709" t="s">
        <v>8609</v>
      </c>
      <c r="G3709" t="s">
        <v>2775</v>
      </c>
      <c r="H3709" t="s">
        <v>8609</v>
      </c>
      <c r="I3709" t="s">
        <v>733</v>
      </c>
      <c r="J3709">
        <v>804421573.42407238</v>
      </c>
    </row>
    <row r="3710" spans="1:10" x14ac:dyDescent="0.4">
      <c r="A3710">
        <v>210001320</v>
      </c>
      <c r="B3710" t="s">
        <v>2165</v>
      </c>
      <c r="C3710" t="s">
        <v>8586</v>
      </c>
      <c r="D3710" t="s">
        <v>2775</v>
      </c>
      <c r="F3710" t="s">
        <v>8610</v>
      </c>
      <c r="G3710" t="s">
        <v>2775</v>
      </c>
      <c r="H3710" t="s">
        <v>8610</v>
      </c>
      <c r="I3710" t="s">
        <v>733</v>
      </c>
      <c r="J3710">
        <v>2050787061.5369329</v>
      </c>
    </row>
    <row r="3711" spans="1:10" x14ac:dyDescent="0.4">
      <c r="A3711">
        <v>210001360</v>
      </c>
      <c r="B3711" t="s">
        <v>2026</v>
      </c>
      <c r="C3711" t="s">
        <v>8611</v>
      </c>
      <c r="D3711" t="s">
        <v>2775</v>
      </c>
      <c r="F3711" t="s">
        <v>8612</v>
      </c>
      <c r="G3711" t="s">
        <v>2775</v>
      </c>
      <c r="H3711" t="s">
        <v>8612</v>
      </c>
      <c r="I3711" t="s">
        <v>733</v>
      </c>
      <c r="J3711">
        <v>19350567295.359219</v>
      </c>
    </row>
    <row r="3712" spans="1:10" x14ac:dyDescent="0.4">
      <c r="A3712">
        <v>210001360</v>
      </c>
      <c r="B3712" t="s">
        <v>2026</v>
      </c>
      <c r="C3712" t="s">
        <v>8611</v>
      </c>
      <c r="D3712" t="s">
        <v>2775</v>
      </c>
      <c r="F3712" t="s">
        <v>8613</v>
      </c>
      <c r="G3712" t="s">
        <v>2775</v>
      </c>
      <c r="H3712" t="s">
        <v>8613</v>
      </c>
      <c r="I3712" t="s">
        <v>733</v>
      </c>
      <c r="J3712">
        <v>7880154902.3917685</v>
      </c>
    </row>
    <row r="3713" spans="1:10" x14ac:dyDescent="0.4">
      <c r="A3713">
        <v>210001360</v>
      </c>
      <c r="B3713" t="s">
        <v>2026</v>
      </c>
      <c r="C3713" t="s">
        <v>8611</v>
      </c>
      <c r="D3713" t="s">
        <v>2775</v>
      </c>
      <c r="F3713" t="s">
        <v>8614</v>
      </c>
      <c r="G3713" t="s">
        <v>2775</v>
      </c>
      <c r="H3713" t="s">
        <v>8614</v>
      </c>
      <c r="I3713" t="s">
        <v>733</v>
      </c>
      <c r="J3713">
        <v>17730348530.38147</v>
      </c>
    </row>
    <row r="3714" spans="1:10" x14ac:dyDescent="0.4">
      <c r="A3714">
        <v>210001360</v>
      </c>
      <c r="B3714" t="s">
        <v>2026</v>
      </c>
      <c r="C3714" t="s">
        <v>8611</v>
      </c>
      <c r="D3714" t="s">
        <v>2775</v>
      </c>
      <c r="F3714" t="s">
        <v>8615</v>
      </c>
      <c r="G3714" t="s">
        <v>2775</v>
      </c>
      <c r="H3714" t="s">
        <v>8615</v>
      </c>
      <c r="I3714" t="s">
        <v>733</v>
      </c>
      <c r="J3714">
        <v>20363204023.47031</v>
      </c>
    </row>
    <row r="3715" spans="1:10" x14ac:dyDescent="0.4">
      <c r="A3715">
        <v>210001360</v>
      </c>
      <c r="B3715" t="s">
        <v>2026</v>
      </c>
      <c r="C3715" t="s">
        <v>8611</v>
      </c>
      <c r="D3715" t="s">
        <v>2775</v>
      </c>
      <c r="F3715" t="s">
        <v>8616</v>
      </c>
      <c r="G3715" t="s">
        <v>2775</v>
      </c>
      <c r="H3715" t="s">
        <v>8616</v>
      </c>
      <c r="I3715" t="s">
        <v>733</v>
      </c>
      <c r="J3715">
        <v>19553094640.981441</v>
      </c>
    </row>
    <row r="3716" spans="1:10" x14ac:dyDescent="0.4">
      <c r="A3716">
        <v>210001360</v>
      </c>
      <c r="B3716" t="s">
        <v>2026</v>
      </c>
      <c r="C3716" t="s">
        <v>8611</v>
      </c>
      <c r="D3716" t="s">
        <v>2775</v>
      </c>
      <c r="F3716" t="s">
        <v>8617</v>
      </c>
      <c r="G3716" t="s">
        <v>2775</v>
      </c>
      <c r="H3716" t="s">
        <v>8617</v>
      </c>
      <c r="I3716" t="s">
        <v>733</v>
      </c>
      <c r="J3716">
        <v>11764997622.963409</v>
      </c>
    </row>
    <row r="3717" spans="1:10" x14ac:dyDescent="0.4">
      <c r="A3717">
        <v>210001360</v>
      </c>
      <c r="B3717" t="s">
        <v>2026</v>
      </c>
      <c r="C3717" t="s">
        <v>8611</v>
      </c>
      <c r="D3717" t="s">
        <v>2775</v>
      </c>
      <c r="F3717" t="s">
        <v>8618</v>
      </c>
      <c r="G3717" t="s">
        <v>2775</v>
      </c>
      <c r="H3717" t="s">
        <v>8618</v>
      </c>
      <c r="I3717" t="s">
        <v>733</v>
      </c>
      <c r="J3717">
        <v>35534343368.26194</v>
      </c>
    </row>
    <row r="3718" spans="1:10" x14ac:dyDescent="0.4">
      <c r="A3718">
        <v>210001360</v>
      </c>
      <c r="B3718" t="s">
        <v>2026</v>
      </c>
      <c r="C3718" t="s">
        <v>8611</v>
      </c>
      <c r="D3718" t="s">
        <v>2775</v>
      </c>
      <c r="F3718" t="s">
        <v>8619</v>
      </c>
      <c r="G3718" t="s">
        <v>2775</v>
      </c>
      <c r="H3718" t="s">
        <v>8619</v>
      </c>
      <c r="I3718" t="s">
        <v>733</v>
      </c>
      <c r="J3718">
        <v>16993885455.39159</v>
      </c>
    </row>
    <row r="3719" spans="1:10" x14ac:dyDescent="0.4">
      <c r="A3719">
        <v>210001360</v>
      </c>
      <c r="B3719" t="s">
        <v>2026</v>
      </c>
      <c r="C3719" t="s">
        <v>8611</v>
      </c>
      <c r="D3719" t="s">
        <v>2775</v>
      </c>
      <c r="F3719" t="s">
        <v>8620</v>
      </c>
      <c r="G3719" t="s">
        <v>2775</v>
      </c>
      <c r="H3719" t="s">
        <v>8620</v>
      </c>
      <c r="I3719" t="s">
        <v>733</v>
      </c>
      <c r="J3719">
        <v>17196412801.013809</v>
      </c>
    </row>
    <row r="3720" spans="1:10" x14ac:dyDescent="0.4">
      <c r="A3720">
        <v>210001360</v>
      </c>
      <c r="B3720" t="s">
        <v>2026</v>
      </c>
      <c r="C3720" t="s">
        <v>8611</v>
      </c>
      <c r="D3720" t="s">
        <v>2775</v>
      </c>
      <c r="F3720" t="s">
        <v>8621</v>
      </c>
      <c r="G3720" t="s">
        <v>2775</v>
      </c>
      <c r="H3720" t="s">
        <v>8621</v>
      </c>
      <c r="I3720" t="s">
        <v>733</v>
      </c>
      <c r="J3720">
        <v>26420612815.262119</v>
      </c>
    </row>
    <row r="3721" spans="1:10" x14ac:dyDescent="0.4">
      <c r="A3721">
        <v>210001360</v>
      </c>
      <c r="B3721" t="s">
        <v>2026</v>
      </c>
      <c r="C3721" t="s">
        <v>8611</v>
      </c>
      <c r="D3721" t="s">
        <v>2775</v>
      </c>
      <c r="F3721" t="s">
        <v>8622</v>
      </c>
      <c r="G3721" t="s">
        <v>2775</v>
      </c>
      <c r="H3721" t="s">
        <v>8622</v>
      </c>
      <c r="I3721" t="s">
        <v>733</v>
      </c>
      <c r="J3721">
        <v>18540457912.87035</v>
      </c>
    </row>
    <row r="3722" spans="1:10" x14ac:dyDescent="0.4">
      <c r="A3722">
        <v>210001360</v>
      </c>
      <c r="B3722" t="s">
        <v>2026</v>
      </c>
      <c r="C3722" t="s">
        <v>8611</v>
      </c>
      <c r="D3722" t="s">
        <v>2775</v>
      </c>
      <c r="F3722" t="s">
        <v>8623</v>
      </c>
      <c r="G3722" t="s">
        <v>2775</v>
      </c>
      <c r="H3722" t="s">
        <v>8623</v>
      </c>
      <c r="I3722" t="s">
        <v>733</v>
      </c>
      <c r="J3722">
        <v>18411576874.74712</v>
      </c>
    </row>
    <row r="3723" spans="1:10" x14ac:dyDescent="0.4">
      <c r="A3723">
        <v>210001360</v>
      </c>
      <c r="B3723" t="s">
        <v>2026</v>
      </c>
      <c r="C3723" t="s">
        <v>8611</v>
      </c>
      <c r="D3723" t="s">
        <v>2775</v>
      </c>
      <c r="F3723" t="s">
        <v>8624</v>
      </c>
      <c r="G3723" t="s">
        <v>2775</v>
      </c>
      <c r="H3723" t="s">
        <v>8625</v>
      </c>
      <c r="I3723" t="s">
        <v>733</v>
      </c>
      <c r="J3723">
        <v>27414837966.498459</v>
      </c>
    </row>
    <row r="3724" spans="1:10" x14ac:dyDescent="0.4">
      <c r="A3724">
        <v>210001360</v>
      </c>
      <c r="B3724" t="s">
        <v>2026</v>
      </c>
      <c r="C3724" t="s">
        <v>8611</v>
      </c>
      <c r="D3724" t="s">
        <v>2775</v>
      </c>
      <c r="F3724" t="s">
        <v>6671</v>
      </c>
      <c r="G3724" t="s">
        <v>2775</v>
      </c>
      <c r="H3724" t="s">
        <v>6671</v>
      </c>
      <c r="I3724" t="s">
        <v>733</v>
      </c>
      <c r="J3724">
        <v>10678714587.353331</v>
      </c>
    </row>
    <row r="3725" spans="1:10" x14ac:dyDescent="0.4">
      <c r="A3725">
        <v>210001360</v>
      </c>
      <c r="B3725" t="s">
        <v>2026</v>
      </c>
      <c r="C3725" t="s">
        <v>8611</v>
      </c>
      <c r="D3725" t="s">
        <v>2775</v>
      </c>
      <c r="F3725" t="s">
        <v>8626</v>
      </c>
      <c r="G3725" t="s">
        <v>2775</v>
      </c>
      <c r="H3725" t="s">
        <v>8626</v>
      </c>
      <c r="I3725" t="s">
        <v>733</v>
      </c>
      <c r="J3725">
        <v>24929275088.4076</v>
      </c>
    </row>
    <row r="3726" spans="1:10" x14ac:dyDescent="0.4">
      <c r="A3726">
        <v>210001360</v>
      </c>
      <c r="B3726" t="s">
        <v>2026</v>
      </c>
      <c r="C3726" t="s">
        <v>8611</v>
      </c>
      <c r="D3726" t="s">
        <v>2775</v>
      </c>
      <c r="F3726" t="s">
        <v>8627</v>
      </c>
      <c r="G3726" t="s">
        <v>2775</v>
      </c>
      <c r="H3726" t="s">
        <v>8627</v>
      </c>
      <c r="I3726" t="s">
        <v>733</v>
      </c>
      <c r="J3726">
        <v>27378014812.74897</v>
      </c>
    </row>
    <row r="3727" spans="1:10" x14ac:dyDescent="0.4">
      <c r="A3727">
        <v>210001360</v>
      </c>
      <c r="B3727" t="s">
        <v>2026</v>
      </c>
      <c r="C3727" t="s">
        <v>8611</v>
      </c>
      <c r="D3727" t="s">
        <v>2775</v>
      </c>
      <c r="F3727" t="s">
        <v>8628</v>
      </c>
      <c r="G3727" t="s">
        <v>2775</v>
      </c>
      <c r="H3727" t="s">
        <v>8628</v>
      </c>
      <c r="I3727" t="s">
        <v>733</v>
      </c>
      <c r="J3727">
        <v>18411576.87474712</v>
      </c>
    </row>
    <row r="3728" spans="1:10" x14ac:dyDescent="0.4">
      <c r="A3728">
        <v>210001360</v>
      </c>
      <c r="B3728" t="s">
        <v>2026</v>
      </c>
      <c r="C3728" t="s">
        <v>8611</v>
      </c>
      <c r="D3728" t="s">
        <v>2775</v>
      </c>
      <c r="F3728" t="s">
        <v>8629</v>
      </c>
      <c r="G3728" t="s">
        <v>2775</v>
      </c>
      <c r="H3728" t="s">
        <v>8629</v>
      </c>
      <c r="I3728" t="s">
        <v>733</v>
      </c>
      <c r="J3728">
        <v>13550920579.813881</v>
      </c>
    </row>
    <row r="3729" spans="1:10" x14ac:dyDescent="0.4">
      <c r="A3729">
        <v>210001360</v>
      </c>
      <c r="B3729" t="s">
        <v>2026</v>
      </c>
      <c r="C3729" t="s">
        <v>8611</v>
      </c>
      <c r="D3729" t="s">
        <v>2775</v>
      </c>
      <c r="F3729" t="s">
        <v>8630</v>
      </c>
      <c r="G3729" t="s">
        <v>2775</v>
      </c>
      <c r="H3729" t="s">
        <v>8630</v>
      </c>
      <c r="I3729" t="s">
        <v>733</v>
      </c>
      <c r="J3729">
        <v>8892791630.5028591</v>
      </c>
    </row>
    <row r="3730" spans="1:10" x14ac:dyDescent="0.4">
      <c r="A3730">
        <v>210001360</v>
      </c>
      <c r="B3730" t="s">
        <v>2026</v>
      </c>
      <c r="C3730" t="s">
        <v>8611</v>
      </c>
      <c r="D3730" t="s">
        <v>2775</v>
      </c>
      <c r="F3730" t="s">
        <v>8631</v>
      </c>
      <c r="G3730" t="s">
        <v>2775</v>
      </c>
      <c r="H3730" t="s">
        <v>8631</v>
      </c>
      <c r="I3730" t="s">
        <v>733</v>
      </c>
      <c r="J3730">
        <v>16018071881.029989</v>
      </c>
    </row>
    <row r="3731" spans="1:10" x14ac:dyDescent="0.4">
      <c r="A3731">
        <v>210001360</v>
      </c>
      <c r="B3731" t="s">
        <v>2026</v>
      </c>
      <c r="C3731" t="s">
        <v>8611</v>
      </c>
      <c r="D3731" t="s">
        <v>2775</v>
      </c>
      <c r="F3731" t="s">
        <v>8632</v>
      </c>
      <c r="G3731" t="s">
        <v>2775</v>
      </c>
      <c r="H3731" t="s">
        <v>8632</v>
      </c>
      <c r="I3731" t="s">
        <v>733</v>
      </c>
      <c r="J3731">
        <v>38664311436.968948</v>
      </c>
    </row>
    <row r="3732" spans="1:10" x14ac:dyDescent="0.4">
      <c r="A3732">
        <v>210001360</v>
      </c>
      <c r="B3732" t="s">
        <v>2026</v>
      </c>
      <c r="C3732" t="s">
        <v>8611</v>
      </c>
      <c r="D3732" t="s">
        <v>2775</v>
      </c>
      <c r="F3732" t="s">
        <v>8633</v>
      </c>
      <c r="G3732" t="s">
        <v>2775</v>
      </c>
      <c r="H3732" t="s">
        <v>8633</v>
      </c>
      <c r="I3732" t="s">
        <v>733</v>
      </c>
      <c r="J3732">
        <v>21357429174.706661</v>
      </c>
    </row>
    <row r="3733" spans="1:10" x14ac:dyDescent="0.4">
      <c r="A3733">
        <v>210001374</v>
      </c>
      <c r="B3733" t="s">
        <v>2180</v>
      </c>
      <c r="C3733" t="s">
        <v>8634</v>
      </c>
      <c r="D3733" t="s">
        <v>2775</v>
      </c>
      <c r="F3733" t="s">
        <v>8635</v>
      </c>
      <c r="G3733" t="s">
        <v>2775</v>
      </c>
      <c r="H3733" t="s">
        <v>8635</v>
      </c>
      <c r="I3733" t="s">
        <v>733</v>
      </c>
      <c r="J3733">
        <v>5790270344.4942102</v>
      </c>
    </row>
    <row r="3734" spans="1:10" x14ac:dyDescent="0.4">
      <c r="A3734">
        <v>210001374</v>
      </c>
      <c r="B3734" t="s">
        <v>2180</v>
      </c>
      <c r="C3734" t="s">
        <v>8634</v>
      </c>
      <c r="D3734" t="s">
        <v>2775</v>
      </c>
      <c r="F3734" t="s">
        <v>8636</v>
      </c>
      <c r="G3734" t="s">
        <v>2775</v>
      </c>
      <c r="H3734" t="s">
        <v>8636</v>
      </c>
      <c r="I3734" t="s">
        <v>733</v>
      </c>
      <c r="J3734">
        <v>1729016675.724396</v>
      </c>
    </row>
    <row r="3735" spans="1:10" x14ac:dyDescent="0.4">
      <c r="A3735">
        <v>210001374</v>
      </c>
      <c r="B3735" t="s">
        <v>2180</v>
      </c>
      <c r="C3735" t="s">
        <v>8634</v>
      </c>
      <c r="D3735" t="s">
        <v>2775</v>
      </c>
      <c r="F3735" t="s">
        <v>8637</v>
      </c>
      <c r="G3735" t="s">
        <v>2775</v>
      </c>
      <c r="H3735" t="s">
        <v>8637</v>
      </c>
      <c r="I3735" t="s">
        <v>733</v>
      </c>
      <c r="J3735">
        <v>2226370173.1865191</v>
      </c>
    </row>
    <row r="3736" spans="1:10" x14ac:dyDescent="0.4">
      <c r="A3736">
        <v>210001374</v>
      </c>
      <c r="B3736" t="s">
        <v>2180</v>
      </c>
      <c r="C3736" t="s">
        <v>8634</v>
      </c>
      <c r="D3736" t="s">
        <v>2775</v>
      </c>
      <c r="F3736" t="s">
        <v>8638</v>
      </c>
      <c r="G3736" t="s">
        <v>2775</v>
      </c>
      <c r="H3736" t="s">
        <v>8638</v>
      </c>
      <c r="I3736" t="s">
        <v>733</v>
      </c>
      <c r="J3736">
        <v>2487615779.136405</v>
      </c>
    </row>
    <row r="3737" spans="1:10" x14ac:dyDescent="0.4">
      <c r="A3737">
        <v>210001374</v>
      </c>
      <c r="B3737" t="s">
        <v>2180</v>
      </c>
      <c r="C3737" t="s">
        <v>8634</v>
      </c>
      <c r="D3737" t="s">
        <v>2775</v>
      </c>
      <c r="F3737" t="s">
        <v>8639</v>
      </c>
      <c r="G3737" t="s">
        <v>2775</v>
      </c>
      <c r="H3737" t="s">
        <v>8639</v>
      </c>
      <c r="I3737" t="s">
        <v>733</v>
      </c>
      <c r="J3737">
        <v>934167234.95685589</v>
      </c>
    </row>
    <row r="3738" spans="1:10" x14ac:dyDescent="0.4">
      <c r="A3738">
        <v>210001374</v>
      </c>
      <c r="B3738" t="s">
        <v>2180</v>
      </c>
      <c r="C3738" t="s">
        <v>8634</v>
      </c>
      <c r="D3738" t="s">
        <v>2775</v>
      </c>
      <c r="F3738" t="s">
        <v>8640</v>
      </c>
      <c r="G3738" t="s">
        <v>2775</v>
      </c>
      <c r="H3738" t="s">
        <v>8640</v>
      </c>
      <c r="I3738" t="s">
        <v>733</v>
      </c>
      <c r="J3738">
        <v>1727150433.7076521</v>
      </c>
    </row>
    <row r="3739" spans="1:10" x14ac:dyDescent="0.4">
      <c r="A3739">
        <v>210001374</v>
      </c>
      <c r="B3739" t="s">
        <v>2180</v>
      </c>
      <c r="C3739" t="s">
        <v>8634</v>
      </c>
      <c r="D3739" t="s">
        <v>2775</v>
      </c>
      <c r="F3739" t="s">
        <v>8641</v>
      </c>
      <c r="G3739" t="s">
        <v>2775</v>
      </c>
      <c r="H3739" t="s">
        <v>8641</v>
      </c>
      <c r="I3739" t="s">
        <v>733</v>
      </c>
      <c r="J3739">
        <v>2950358970.106194</v>
      </c>
    </row>
    <row r="3740" spans="1:10" x14ac:dyDescent="0.4">
      <c r="A3740">
        <v>210001374</v>
      </c>
      <c r="B3740" t="s">
        <v>2180</v>
      </c>
      <c r="C3740" t="s">
        <v>8634</v>
      </c>
      <c r="D3740" t="s">
        <v>2775</v>
      </c>
      <c r="F3740" t="s">
        <v>8642</v>
      </c>
      <c r="G3740" t="s">
        <v>2775</v>
      </c>
      <c r="H3740" t="s">
        <v>8642</v>
      </c>
      <c r="I3740" t="s">
        <v>733</v>
      </c>
      <c r="J3740">
        <v>1151358218.7539201</v>
      </c>
    </row>
    <row r="3741" spans="1:10" x14ac:dyDescent="0.4">
      <c r="A3741">
        <v>210001374</v>
      </c>
      <c r="B3741" t="s">
        <v>2180</v>
      </c>
      <c r="C3741" t="s">
        <v>8634</v>
      </c>
      <c r="D3741" t="s">
        <v>2775</v>
      </c>
      <c r="F3741" t="s">
        <v>8643</v>
      </c>
      <c r="G3741" t="s">
        <v>2775</v>
      </c>
      <c r="H3741" t="s">
        <v>8643</v>
      </c>
      <c r="I3741" t="s">
        <v>733</v>
      </c>
      <c r="J3741">
        <v>1120169355.958951</v>
      </c>
    </row>
    <row r="3742" spans="1:10" x14ac:dyDescent="0.4">
      <c r="A3742">
        <v>210001374</v>
      </c>
      <c r="B3742" t="s">
        <v>2180</v>
      </c>
      <c r="C3742" t="s">
        <v>8634</v>
      </c>
      <c r="D3742" t="s">
        <v>2775</v>
      </c>
      <c r="F3742" t="s">
        <v>8644</v>
      </c>
      <c r="G3742" t="s">
        <v>2775</v>
      </c>
      <c r="H3742" t="s">
        <v>8644</v>
      </c>
      <c r="I3742" t="s">
        <v>733</v>
      </c>
      <c r="J3742">
        <v>1182405699.577924</v>
      </c>
    </row>
    <row r="3743" spans="1:10" x14ac:dyDescent="0.4">
      <c r="A3743">
        <v>210001374</v>
      </c>
      <c r="B3743" t="s">
        <v>2180</v>
      </c>
      <c r="C3743" t="s">
        <v>8634</v>
      </c>
      <c r="D3743" t="s">
        <v>2775</v>
      </c>
      <c r="F3743" t="s">
        <v>8645</v>
      </c>
      <c r="G3743" t="s">
        <v>2775</v>
      </c>
      <c r="H3743" t="s">
        <v>8645</v>
      </c>
      <c r="I3743" t="s">
        <v>733</v>
      </c>
      <c r="J3743">
        <v>1337388616.150208</v>
      </c>
    </row>
    <row r="3744" spans="1:10" x14ac:dyDescent="0.4">
      <c r="A3744">
        <v>210001374</v>
      </c>
      <c r="B3744" t="s">
        <v>2180</v>
      </c>
      <c r="C3744" t="s">
        <v>8634</v>
      </c>
      <c r="D3744" t="s">
        <v>2775</v>
      </c>
      <c r="F3744" t="s">
        <v>8646</v>
      </c>
      <c r="G3744" t="s">
        <v>2775</v>
      </c>
      <c r="H3744" t="s">
        <v>8646</v>
      </c>
      <c r="I3744" t="s">
        <v>733</v>
      </c>
      <c r="J3744">
        <v>1286406277.4200809</v>
      </c>
    </row>
    <row r="3745" spans="1:13" x14ac:dyDescent="0.4">
      <c r="A3745">
        <v>210001374</v>
      </c>
      <c r="B3745" t="s">
        <v>2180</v>
      </c>
      <c r="C3745" t="s">
        <v>8634</v>
      </c>
      <c r="D3745" t="s">
        <v>2775</v>
      </c>
      <c r="F3745" t="s">
        <v>8647</v>
      </c>
      <c r="G3745" t="s">
        <v>2775</v>
      </c>
      <c r="H3745" t="s">
        <v>8647</v>
      </c>
      <c r="I3745" t="s">
        <v>733</v>
      </c>
      <c r="J3745">
        <v>1428099288.7216151</v>
      </c>
    </row>
    <row r="3746" spans="1:13" x14ac:dyDescent="0.4">
      <c r="A3746">
        <v>210001374</v>
      </c>
      <c r="B3746" t="s">
        <v>2180</v>
      </c>
      <c r="C3746" t="s">
        <v>8634</v>
      </c>
      <c r="D3746" t="s">
        <v>2775</v>
      </c>
      <c r="F3746" t="s">
        <v>8648</v>
      </c>
      <c r="G3746" t="s">
        <v>2775</v>
      </c>
      <c r="H3746" t="s">
        <v>8648</v>
      </c>
      <c r="I3746" t="s">
        <v>733</v>
      </c>
      <c r="J3746">
        <v>14434929577.203291</v>
      </c>
    </row>
    <row r="3747" spans="1:13" x14ac:dyDescent="0.4">
      <c r="A3747">
        <v>210001374</v>
      </c>
      <c r="B3747" t="s">
        <v>2180</v>
      </c>
      <c r="C3747" t="s">
        <v>8634</v>
      </c>
      <c r="D3747" t="s">
        <v>2775</v>
      </c>
      <c r="F3747" t="s">
        <v>8649</v>
      </c>
      <c r="G3747" t="s">
        <v>2775</v>
      </c>
      <c r="H3747" t="s">
        <v>8649</v>
      </c>
      <c r="I3747" t="s">
        <v>733</v>
      </c>
      <c r="J3747">
        <v>9430120910.6045208</v>
      </c>
    </row>
    <row r="3748" spans="1:13" x14ac:dyDescent="0.4">
      <c r="A3748">
        <v>210001374</v>
      </c>
      <c r="B3748" t="s">
        <v>2180</v>
      </c>
      <c r="C3748" t="s">
        <v>8634</v>
      </c>
      <c r="D3748" t="s">
        <v>2775</v>
      </c>
      <c r="F3748" t="s">
        <v>8650</v>
      </c>
      <c r="G3748" t="s">
        <v>2775</v>
      </c>
      <c r="H3748" t="s">
        <v>8650</v>
      </c>
      <c r="I3748" t="s">
        <v>733</v>
      </c>
      <c r="J3748">
        <v>4775176069.3567533</v>
      </c>
    </row>
    <row r="3749" spans="1:13" x14ac:dyDescent="0.4">
      <c r="A3749">
        <v>210001374</v>
      </c>
      <c r="B3749" t="s">
        <v>2180</v>
      </c>
      <c r="C3749" t="s">
        <v>8634</v>
      </c>
      <c r="D3749" t="s">
        <v>2775</v>
      </c>
      <c r="F3749" t="s">
        <v>8651</v>
      </c>
      <c r="G3749" t="s">
        <v>2775</v>
      </c>
      <c r="H3749" t="s">
        <v>8651</v>
      </c>
      <c r="I3749" t="s">
        <v>733</v>
      </c>
      <c r="J3749">
        <v>5215524356.1256208</v>
      </c>
    </row>
    <row r="3750" spans="1:13" x14ac:dyDescent="0.4">
      <c r="A3750">
        <v>210001374</v>
      </c>
      <c r="B3750" t="s">
        <v>2180</v>
      </c>
      <c r="C3750" t="s">
        <v>8634</v>
      </c>
      <c r="D3750" t="s">
        <v>2775</v>
      </c>
      <c r="F3750" t="s">
        <v>8652</v>
      </c>
      <c r="G3750" t="s">
        <v>2775</v>
      </c>
      <c r="H3750" t="s">
        <v>8652</v>
      </c>
      <c r="I3750" t="s">
        <v>733</v>
      </c>
      <c r="J3750">
        <v>3381856745.4926291</v>
      </c>
    </row>
    <row r="3751" spans="1:13" x14ac:dyDescent="0.4">
      <c r="A3751">
        <v>210001374</v>
      </c>
      <c r="B3751" t="s">
        <v>2180</v>
      </c>
      <c r="C3751" t="s">
        <v>8634</v>
      </c>
      <c r="D3751" t="s">
        <v>2775</v>
      </c>
      <c r="F3751" t="s">
        <v>8653</v>
      </c>
      <c r="G3751" t="s">
        <v>2775</v>
      </c>
      <c r="H3751" t="s">
        <v>8653</v>
      </c>
      <c r="I3751" t="s">
        <v>733</v>
      </c>
      <c r="J3751">
        <v>2211100920.3222542</v>
      </c>
    </row>
    <row r="3752" spans="1:13" x14ac:dyDescent="0.4">
      <c r="A3752">
        <v>210001395</v>
      </c>
      <c r="B3752" t="s">
        <v>2177</v>
      </c>
      <c r="C3752" t="s">
        <v>8654</v>
      </c>
      <c r="D3752" t="s">
        <v>595</v>
      </c>
      <c r="F3752" t="s">
        <v>8655</v>
      </c>
      <c r="G3752" t="s">
        <v>595</v>
      </c>
      <c r="H3752" t="s">
        <v>8655</v>
      </c>
      <c r="I3752" t="s">
        <v>733</v>
      </c>
      <c r="J3752">
        <v>1037974742.021897</v>
      </c>
      <c r="K3752">
        <v>7.8000000000000007</v>
      </c>
      <c r="L3752" s="1">
        <v>46030</v>
      </c>
      <c r="M3752" s="1">
        <v>44538</v>
      </c>
    </row>
    <row r="3753" spans="1:13" x14ac:dyDescent="0.4">
      <c r="A3753">
        <v>210001395</v>
      </c>
      <c r="B3753" t="s">
        <v>2177</v>
      </c>
      <c r="C3753" t="s">
        <v>8654</v>
      </c>
      <c r="D3753" t="s">
        <v>595</v>
      </c>
      <c r="F3753" t="s">
        <v>8656</v>
      </c>
      <c r="G3753" t="s">
        <v>595</v>
      </c>
      <c r="H3753" t="s">
        <v>8656</v>
      </c>
      <c r="I3753" t="s">
        <v>733</v>
      </c>
      <c r="J3753">
        <v>3852555553.288928</v>
      </c>
      <c r="K3753">
        <v>7.59</v>
      </c>
      <c r="L3753" s="1">
        <v>45930</v>
      </c>
      <c r="M3753" s="1">
        <v>44804</v>
      </c>
    </row>
    <row r="3754" spans="1:13" x14ac:dyDescent="0.4">
      <c r="A3754">
        <v>210001395</v>
      </c>
      <c r="B3754" t="s">
        <v>2177</v>
      </c>
      <c r="C3754" t="s">
        <v>8654</v>
      </c>
      <c r="D3754" t="s">
        <v>595</v>
      </c>
      <c r="F3754" t="s">
        <v>8657</v>
      </c>
      <c r="G3754" t="s">
        <v>595</v>
      </c>
      <c r="H3754" t="s">
        <v>8657</v>
      </c>
      <c r="I3754" t="s">
        <v>733</v>
      </c>
      <c r="J3754">
        <v>747927489.84379363</v>
      </c>
      <c r="K3754">
        <v>7.8544800000000006</v>
      </c>
      <c r="L3754" s="1">
        <v>46811</v>
      </c>
      <c r="M3754" s="1">
        <v>44439</v>
      </c>
    </row>
    <row r="3755" spans="1:13" x14ac:dyDescent="0.4">
      <c r="A3755">
        <v>210001395</v>
      </c>
      <c r="B3755" t="s">
        <v>2177</v>
      </c>
      <c r="C3755" t="s">
        <v>8654</v>
      </c>
      <c r="D3755" t="s">
        <v>595</v>
      </c>
      <c r="F3755" t="s">
        <v>8658</v>
      </c>
      <c r="G3755" t="s">
        <v>595</v>
      </c>
      <c r="H3755" t="s">
        <v>8658</v>
      </c>
      <c r="I3755" t="s">
        <v>733</v>
      </c>
      <c r="J3755">
        <v>551248195.79804039</v>
      </c>
      <c r="K3755">
        <v>7.94</v>
      </c>
      <c r="L3755" s="1">
        <v>46537</v>
      </c>
      <c r="M3755" s="1">
        <v>44658</v>
      </c>
    </row>
    <row r="3756" spans="1:13" x14ac:dyDescent="0.4">
      <c r="A3756">
        <v>210001395</v>
      </c>
      <c r="B3756" t="s">
        <v>2177</v>
      </c>
      <c r="C3756" t="s">
        <v>8654</v>
      </c>
      <c r="D3756" t="s">
        <v>595</v>
      </c>
      <c r="F3756" t="s">
        <v>8659</v>
      </c>
      <c r="G3756" t="s">
        <v>595</v>
      </c>
      <c r="H3756" t="s">
        <v>8659</v>
      </c>
      <c r="I3756" t="s">
        <v>733</v>
      </c>
      <c r="J3756">
        <v>897048254.95109069</v>
      </c>
      <c r="K3756">
        <v>3</v>
      </c>
      <c r="L3756" s="1">
        <v>46966</v>
      </c>
      <c r="M3756" s="1">
        <v>45870</v>
      </c>
    </row>
    <row r="3757" spans="1:13" x14ac:dyDescent="0.4">
      <c r="A3757">
        <v>210001395</v>
      </c>
      <c r="B3757" t="s">
        <v>2177</v>
      </c>
      <c r="C3757" t="s">
        <v>8654</v>
      </c>
      <c r="D3757" t="s">
        <v>595</v>
      </c>
      <c r="F3757" t="s">
        <v>8660</v>
      </c>
      <c r="G3757" t="s">
        <v>595</v>
      </c>
      <c r="H3757" t="s">
        <v>8660</v>
      </c>
      <c r="I3757" t="s">
        <v>733</v>
      </c>
      <c r="J3757">
        <v>1053747861.126586</v>
      </c>
      <c r="K3757">
        <v>9.14</v>
      </c>
      <c r="L3757" s="1">
        <v>46418</v>
      </c>
      <c r="M3757" s="1">
        <v>45291</v>
      </c>
    </row>
    <row r="3758" spans="1:13" x14ac:dyDescent="0.4">
      <c r="A3758">
        <v>210001395</v>
      </c>
      <c r="B3758" t="s">
        <v>2177</v>
      </c>
      <c r="C3758" t="s">
        <v>8654</v>
      </c>
      <c r="D3758" t="s">
        <v>595</v>
      </c>
      <c r="F3758" t="s">
        <v>8661</v>
      </c>
      <c r="G3758" t="s">
        <v>595</v>
      </c>
      <c r="H3758" t="s">
        <v>8661</v>
      </c>
      <c r="I3758" t="s">
        <v>733</v>
      </c>
      <c r="J3758">
        <v>264292254.39369461</v>
      </c>
      <c r="K3758">
        <v>9.4400000000000013</v>
      </c>
      <c r="L3758" s="1">
        <v>46780</v>
      </c>
      <c r="M3758" s="1">
        <v>45654</v>
      </c>
    </row>
    <row r="3759" spans="1:13" x14ac:dyDescent="0.4">
      <c r="A3759">
        <v>210001395</v>
      </c>
      <c r="B3759" t="s">
        <v>2177</v>
      </c>
      <c r="C3759" t="s">
        <v>8654</v>
      </c>
      <c r="D3759" t="s">
        <v>595</v>
      </c>
      <c r="F3759" t="s">
        <v>8662</v>
      </c>
      <c r="G3759" t="s">
        <v>595</v>
      </c>
      <c r="H3759" t="s">
        <v>8662</v>
      </c>
      <c r="I3759" t="s">
        <v>733</v>
      </c>
      <c r="J3759">
        <v>1281303411.755163</v>
      </c>
      <c r="K3759">
        <v>11.99</v>
      </c>
      <c r="L3759" s="1">
        <v>46414</v>
      </c>
      <c r="M3759" s="1">
        <v>45318</v>
      </c>
    </row>
    <row r="3760" spans="1:13" x14ac:dyDescent="0.4">
      <c r="A3760">
        <v>210001395</v>
      </c>
      <c r="B3760" t="s">
        <v>2177</v>
      </c>
      <c r="C3760" t="s">
        <v>8654</v>
      </c>
      <c r="D3760" t="s">
        <v>595</v>
      </c>
      <c r="F3760" t="s">
        <v>8663</v>
      </c>
      <c r="G3760" t="s">
        <v>595</v>
      </c>
      <c r="H3760" t="s">
        <v>8663</v>
      </c>
      <c r="I3760" t="s">
        <v>733</v>
      </c>
      <c r="J3760">
        <v>1134198943.041609</v>
      </c>
      <c r="K3760">
        <v>3.5</v>
      </c>
      <c r="L3760" s="1">
        <v>46935</v>
      </c>
      <c r="M3760" s="1">
        <v>45839</v>
      </c>
    </row>
    <row r="3761" spans="1:13" x14ac:dyDescent="0.4">
      <c r="A3761">
        <v>210001395</v>
      </c>
      <c r="B3761" t="s">
        <v>2177</v>
      </c>
      <c r="C3761" t="s">
        <v>8654</v>
      </c>
      <c r="D3761" t="s">
        <v>595</v>
      </c>
      <c r="F3761" t="s">
        <v>8664</v>
      </c>
      <c r="G3761" t="s">
        <v>595</v>
      </c>
      <c r="H3761" t="s">
        <v>8664</v>
      </c>
      <c r="I3761" t="s">
        <v>733</v>
      </c>
      <c r="J3761">
        <v>1062022646.666234</v>
      </c>
      <c r="K3761">
        <v>3</v>
      </c>
      <c r="L3761" s="1">
        <v>46966</v>
      </c>
      <c r="M3761" s="1">
        <v>45839</v>
      </c>
    </row>
    <row r="3762" spans="1:13" x14ac:dyDescent="0.4">
      <c r="A3762">
        <v>210001395</v>
      </c>
      <c r="B3762" t="s">
        <v>2177</v>
      </c>
      <c r="C3762" t="s">
        <v>8654</v>
      </c>
      <c r="D3762" t="s">
        <v>595</v>
      </c>
      <c r="F3762" t="s">
        <v>8665</v>
      </c>
      <c r="G3762" t="s">
        <v>595</v>
      </c>
      <c r="H3762" t="s">
        <v>8665</v>
      </c>
      <c r="I3762" t="s">
        <v>733</v>
      </c>
      <c r="J3762">
        <v>363003093.79793018</v>
      </c>
      <c r="K3762">
        <v>12.24</v>
      </c>
      <c r="L3762" s="1">
        <v>46419</v>
      </c>
      <c r="M3762" s="1">
        <v>45323</v>
      </c>
    </row>
    <row r="3763" spans="1:13" x14ac:dyDescent="0.4">
      <c r="A3763">
        <v>210001395</v>
      </c>
      <c r="B3763" t="s">
        <v>2177</v>
      </c>
      <c r="C3763" t="s">
        <v>8654</v>
      </c>
      <c r="D3763" t="s">
        <v>595</v>
      </c>
      <c r="F3763" t="s">
        <v>8666</v>
      </c>
      <c r="G3763" t="s">
        <v>595</v>
      </c>
      <c r="H3763" t="s">
        <v>8666</v>
      </c>
      <c r="I3763" t="s">
        <v>733</v>
      </c>
      <c r="J3763">
        <v>668275337.66424882</v>
      </c>
      <c r="K3763">
        <v>7.6400000000000006</v>
      </c>
      <c r="L3763" s="1">
        <v>46356</v>
      </c>
      <c r="M3763" s="1">
        <v>45200</v>
      </c>
    </row>
    <row r="3764" spans="1:13" x14ac:dyDescent="0.4">
      <c r="A3764">
        <v>210001395</v>
      </c>
      <c r="B3764" t="s">
        <v>2177</v>
      </c>
      <c r="C3764" t="s">
        <v>8654</v>
      </c>
      <c r="D3764" t="s">
        <v>595</v>
      </c>
      <c r="F3764" t="s">
        <v>8667</v>
      </c>
      <c r="G3764" t="s">
        <v>595</v>
      </c>
      <c r="H3764" t="s">
        <v>8667</v>
      </c>
      <c r="I3764" t="s">
        <v>733</v>
      </c>
      <c r="J3764">
        <v>958913651.84426939</v>
      </c>
      <c r="K3764">
        <v>8.39</v>
      </c>
      <c r="L3764" s="1">
        <v>46199</v>
      </c>
      <c r="M3764" s="1">
        <v>45499</v>
      </c>
    </row>
    <row r="3765" spans="1:13" x14ac:dyDescent="0.4">
      <c r="A3765">
        <v>210001395</v>
      </c>
      <c r="B3765" t="s">
        <v>2177</v>
      </c>
      <c r="C3765" t="s">
        <v>8654</v>
      </c>
      <c r="D3765" t="s">
        <v>595</v>
      </c>
      <c r="F3765" t="s">
        <v>8668</v>
      </c>
      <c r="G3765" t="s">
        <v>595</v>
      </c>
      <c r="H3765" t="s">
        <v>8668</v>
      </c>
      <c r="I3765" t="s">
        <v>733</v>
      </c>
      <c r="J3765">
        <v>1167606257.363925</v>
      </c>
      <c r="K3765">
        <v>3</v>
      </c>
      <c r="L3765" s="1">
        <v>46966</v>
      </c>
      <c r="M3765" s="1">
        <v>45839</v>
      </c>
    </row>
    <row r="3766" spans="1:13" x14ac:dyDescent="0.4">
      <c r="A3766">
        <v>210001395</v>
      </c>
      <c r="B3766" t="s">
        <v>2177</v>
      </c>
      <c r="C3766" t="s">
        <v>8654</v>
      </c>
      <c r="D3766" t="s">
        <v>595</v>
      </c>
      <c r="F3766" t="s">
        <v>8669</v>
      </c>
      <c r="G3766" t="s">
        <v>595</v>
      </c>
      <c r="H3766" t="s">
        <v>8669</v>
      </c>
      <c r="I3766" t="s">
        <v>733</v>
      </c>
      <c r="J3766">
        <v>1355697685.718153</v>
      </c>
      <c r="K3766">
        <v>8.4400000000000013</v>
      </c>
      <c r="L3766" s="1">
        <v>46626</v>
      </c>
      <c r="M3766" s="1">
        <v>45531</v>
      </c>
    </row>
    <row r="3767" spans="1:13" x14ac:dyDescent="0.4">
      <c r="A3767">
        <v>210001395</v>
      </c>
      <c r="B3767" t="s">
        <v>2177</v>
      </c>
      <c r="C3767" t="s">
        <v>8654</v>
      </c>
      <c r="D3767" t="s">
        <v>595</v>
      </c>
      <c r="F3767" t="s">
        <v>8670</v>
      </c>
      <c r="G3767" t="s">
        <v>595</v>
      </c>
      <c r="H3767" t="s">
        <v>8670</v>
      </c>
      <c r="I3767" t="s">
        <v>733</v>
      </c>
      <c r="J3767">
        <v>736198223.02882624</v>
      </c>
      <c r="K3767">
        <v>7.94</v>
      </c>
      <c r="L3767" s="1">
        <v>46874</v>
      </c>
      <c r="M3767" s="1">
        <v>45748</v>
      </c>
    </row>
    <row r="3768" spans="1:13" x14ac:dyDescent="0.4">
      <c r="A3768">
        <v>210001395</v>
      </c>
      <c r="B3768" t="s">
        <v>2177</v>
      </c>
      <c r="C3768" t="s">
        <v>8654</v>
      </c>
      <c r="D3768" t="s">
        <v>595</v>
      </c>
      <c r="F3768" t="s">
        <v>8671</v>
      </c>
      <c r="G3768" t="s">
        <v>595</v>
      </c>
      <c r="H3768" t="s">
        <v>8671</v>
      </c>
      <c r="I3768" t="s">
        <v>733</v>
      </c>
      <c r="J3768">
        <v>1644216512.0224121</v>
      </c>
      <c r="K3768">
        <v>7.24</v>
      </c>
      <c r="L3768" s="1">
        <v>46113</v>
      </c>
      <c r="M3768" s="1">
        <v>45352</v>
      </c>
    </row>
    <row r="3769" spans="1:13" x14ac:dyDescent="0.4">
      <c r="A3769">
        <v>210001395</v>
      </c>
      <c r="B3769" t="s">
        <v>2177</v>
      </c>
      <c r="C3769" t="s">
        <v>8654</v>
      </c>
      <c r="D3769" t="s">
        <v>595</v>
      </c>
      <c r="F3769" t="s">
        <v>8672</v>
      </c>
      <c r="G3769" t="s">
        <v>595</v>
      </c>
      <c r="H3769" t="s">
        <v>8672</v>
      </c>
      <c r="I3769" t="s">
        <v>733</v>
      </c>
      <c r="J3769">
        <v>1752852911.9733961</v>
      </c>
      <c r="K3769">
        <v>7.34</v>
      </c>
      <c r="L3769" s="1">
        <v>46082</v>
      </c>
      <c r="M3769" s="1">
        <v>44620</v>
      </c>
    </row>
    <row r="3770" spans="1:13" x14ac:dyDescent="0.4">
      <c r="A3770">
        <v>210001395</v>
      </c>
      <c r="B3770" t="s">
        <v>2177</v>
      </c>
      <c r="C3770" t="s">
        <v>8654</v>
      </c>
      <c r="D3770" t="s">
        <v>595</v>
      </c>
      <c r="F3770" t="s">
        <v>8673</v>
      </c>
      <c r="G3770" t="s">
        <v>595</v>
      </c>
      <c r="H3770" t="s">
        <v>8673</v>
      </c>
      <c r="I3770" t="s">
        <v>733</v>
      </c>
      <c r="J3770">
        <v>391814180.32346487</v>
      </c>
      <c r="K3770">
        <v>7.5</v>
      </c>
      <c r="L3770" s="1">
        <v>46052</v>
      </c>
      <c r="M3770" s="1">
        <v>44545</v>
      </c>
    </row>
    <row r="3771" spans="1:13" x14ac:dyDescent="0.4">
      <c r="A3771">
        <v>210001395</v>
      </c>
      <c r="B3771" t="s">
        <v>2177</v>
      </c>
      <c r="C3771" t="s">
        <v>8654</v>
      </c>
      <c r="D3771" t="s">
        <v>595</v>
      </c>
      <c r="F3771" t="s">
        <v>8674</v>
      </c>
      <c r="G3771" t="s">
        <v>595</v>
      </c>
      <c r="H3771" t="s">
        <v>8674</v>
      </c>
      <c r="I3771" t="s">
        <v>733</v>
      </c>
      <c r="J3771">
        <v>1908330717.803849</v>
      </c>
      <c r="K3771">
        <v>7.24</v>
      </c>
      <c r="L3771" s="1">
        <v>46751</v>
      </c>
      <c r="M3771" s="1">
        <v>45627</v>
      </c>
    </row>
    <row r="3772" spans="1:13" x14ac:dyDescent="0.4">
      <c r="A3772">
        <v>210001395</v>
      </c>
      <c r="B3772" t="s">
        <v>2177</v>
      </c>
      <c r="C3772" t="s">
        <v>8654</v>
      </c>
      <c r="D3772" t="s">
        <v>595</v>
      </c>
      <c r="F3772" t="s">
        <v>8675</v>
      </c>
      <c r="G3772" t="s">
        <v>595</v>
      </c>
      <c r="H3772" t="s">
        <v>8675</v>
      </c>
      <c r="I3772" t="s">
        <v>733</v>
      </c>
      <c r="J3772">
        <v>1340665466.606657</v>
      </c>
      <c r="K3772">
        <v>7.34</v>
      </c>
      <c r="L3772" s="1">
        <v>46499</v>
      </c>
      <c r="M3772" s="1">
        <v>44642</v>
      </c>
    </row>
    <row r="3773" spans="1:13" x14ac:dyDescent="0.4">
      <c r="A3773">
        <v>210001395</v>
      </c>
      <c r="B3773" t="s">
        <v>2177</v>
      </c>
      <c r="C3773" t="s">
        <v>8654</v>
      </c>
      <c r="D3773" t="s">
        <v>595</v>
      </c>
      <c r="F3773" t="s">
        <v>8676</v>
      </c>
      <c r="G3773" t="s">
        <v>595</v>
      </c>
      <c r="H3773" t="s">
        <v>8676</v>
      </c>
      <c r="I3773" t="s">
        <v>733</v>
      </c>
      <c r="J3773">
        <v>488736635.45611149</v>
      </c>
      <c r="K3773">
        <v>2.75</v>
      </c>
      <c r="L3773" s="1">
        <v>47027</v>
      </c>
      <c r="M3773" s="1">
        <v>45901</v>
      </c>
    </row>
    <row r="3774" spans="1:13" x14ac:dyDescent="0.4">
      <c r="A3774">
        <v>210001395</v>
      </c>
      <c r="B3774" t="s">
        <v>2177</v>
      </c>
      <c r="C3774" t="s">
        <v>8654</v>
      </c>
      <c r="D3774" t="s">
        <v>595</v>
      </c>
      <c r="F3774" t="s">
        <v>8677</v>
      </c>
      <c r="G3774" t="s">
        <v>595</v>
      </c>
      <c r="H3774" t="s">
        <v>8677</v>
      </c>
      <c r="I3774" t="s">
        <v>733</v>
      </c>
      <c r="J3774">
        <v>2451720399.696136</v>
      </c>
      <c r="K3774">
        <v>7.04</v>
      </c>
      <c r="L3774" s="1">
        <v>46569</v>
      </c>
      <c r="M3774" s="1">
        <v>45444</v>
      </c>
    </row>
    <row r="3775" spans="1:13" x14ac:dyDescent="0.4">
      <c r="A3775">
        <v>210001395</v>
      </c>
      <c r="B3775" t="s">
        <v>2177</v>
      </c>
      <c r="C3775" t="s">
        <v>8654</v>
      </c>
      <c r="D3775" t="s">
        <v>595</v>
      </c>
      <c r="F3775" t="s">
        <v>8678</v>
      </c>
      <c r="G3775" t="s">
        <v>595</v>
      </c>
      <c r="H3775" t="s">
        <v>8678</v>
      </c>
      <c r="I3775" t="s">
        <v>733</v>
      </c>
      <c r="J3775">
        <v>1189412984.896812</v>
      </c>
      <c r="K3775">
        <v>7.49</v>
      </c>
      <c r="L3775" s="1">
        <v>46235</v>
      </c>
      <c r="M3775" s="1">
        <v>45139</v>
      </c>
    </row>
    <row r="3776" spans="1:13" x14ac:dyDescent="0.4">
      <c r="A3776">
        <v>210001395</v>
      </c>
      <c r="B3776" t="s">
        <v>2177</v>
      </c>
      <c r="C3776" t="s">
        <v>8654</v>
      </c>
      <c r="D3776" t="s">
        <v>595</v>
      </c>
      <c r="F3776" t="s">
        <v>8679</v>
      </c>
      <c r="G3776" t="s">
        <v>595</v>
      </c>
      <c r="H3776" t="s">
        <v>8679</v>
      </c>
      <c r="I3776" t="s">
        <v>733</v>
      </c>
      <c r="J3776">
        <v>1406495177.510951</v>
      </c>
      <c r="K3776">
        <v>7.79</v>
      </c>
      <c r="L3776" s="1">
        <v>45883</v>
      </c>
      <c r="M3776" s="1">
        <v>44756</v>
      </c>
    </row>
    <row r="3777" spans="1:13" x14ac:dyDescent="0.4">
      <c r="A3777">
        <v>210001395</v>
      </c>
      <c r="B3777" t="s">
        <v>2177</v>
      </c>
      <c r="C3777" t="s">
        <v>8654</v>
      </c>
      <c r="D3777" t="s">
        <v>595</v>
      </c>
      <c r="F3777" t="s">
        <v>8680</v>
      </c>
      <c r="G3777" t="s">
        <v>595</v>
      </c>
      <c r="H3777" t="s">
        <v>8680</v>
      </c>
      <c r="I3777" t="s">
        <v>733</v>
      </c>
      <c r="J3777">
        <v>1290924615.170995</v>
      </c>
      <c r="K3777">
        <v>8.0399999999999991</v>
      </c>
      <c r="L3777" s="1">
        <v>46022</v>
      </c>
      <c r="M3777" s="1">
        <v>44872</v>
      </c>
    </row>
    <row r="3778" spans="1:13" x14ac:dyDescent="0.4">
      <c r="A3778">
        <v>210001395</v>
      </c>
      <c r="B3778" t="s">
        <v>2177</v>
      </c>
      <c r="C3778" t="s">
        <v>8654</v>
      </c>
      <c r="D3778" t="s">
        <v>595</v>
      </c>
      <c r="F3778" t="s">
        <v>8681</v>
      </c>
      <c r="G3778" t="s">
        <v>595</v>
      </c>
      <c r="H3778" t="s">
        <v>8681</v>
      </c>
      <c r="I3778" t="s">
        <v>733</v>
      </c>
      <c r="J3778">
        <v>960822591.15260434</v>
      </c>
      <c r="K3778">
        <v>8.1900000000000013</v>
      </c>
      <c r="L3778" s="1">
        <v>46595</v>
      </c>
      <c r="M3778" s="1">
        <v>45500</v>
      </c>
    </row>
    <row r="3779" spans="1:13" x14ac:dyDescent="0.4">
      <c r="A3779">
        <v>210001395</v>
      </c>
      <c r="B3779" t="s">
        <v>2177</v>
      </c>
      <c r="C3779" t="s">
        <v>8654</v>
      </c>
      <c r="D3779" t="s">
        <v>595</v>
      </c>
      <c r="F3779" t="s">
        <v>8682</v>
      </c>
      <c r="G3779" t="s">
        <v>595</v>
      </c>
      <c r="H3779" t="s">
        <v>8682</v>
      </c>
      <c r="I3779" t="s">
        <v>733</v>
      </c>
      <c r="J3779">
        <v>1057810602.984159</v>
      </c>
      <c r="K3779">
        <v>6.94</v>
      </c>
      <c r="L3779" s="1">
        <v>46935</v>
      </c>
      <c r="M3779" s="1">
        <v>45809</v>
      </c>
    </row>
    <row r="3780" spans="1:13" x14ac:dyDescent="0.4">
      <c r="A3780">
        <v>210001395</v>
      </c>
      <c r="B3780" t="s">
        <v>2177</v>
      </c>
      <c r="C3780" t="s">
        <v>8654</v>
      </c>
      <c r="D3780" t="s">
        <v>595</v>
      </c>
      <c r="F3780" t="s">
        <v>8683</v>
      </c>
      <c r="G3780" t="s">
        <v>595</v>
      </c>
      <c r="H3780" t="s">
        <v>8683</v>
      </c>
      <c r="I3780" t="s">
        <v>733</v>
      </c>
      <c r="J3780">
        <v>441306497.83800781</v>
      </c>
      <c r="K3780">
        <v>3.25</v>
      </c>
      <c r="L3780" s="1">
        <v>46966</v>
      </c>
      <c r="M3780" s="1">
        <v>45839</v>
      </c>
    </row>
    <row r="3781" spans="1:13" x14ac:dyDescent="0.4">
      <c r="A3781">
        <v>210001395</v>
      </c>
      <c r="B3781" t="s">
        <v>2177</v>
      </c>
      <c r="C3781" t="s">
        <v>8654</v>
      </c>
      <c r="D3781" t="s">
        <v>595</v>
      </c>
      <c r="F3781" t="s">
        <v>8684</v>
      </c>
      <c r="G3781" t="s">
        <v>595</v>
      </c>
      <c r="H3781" t="s">
        <v>8684</v>
      </c>
      <c r="I3781" t="s">
        <v>733</v>
      </c>
      <c r="J3781">
        <v>818646278.7119633</v>
      </c>
      <c r="K3781">
        <v>7.84</v>
      </c>
      <c r="L3781" s="1">
        <v>46595</v>
      </c>
      <c r="M3781" s="1">
        <v>45500</v>
      </c>
    </row>
    <row r="3782" spans="1:13" x14ac:dyDescent="0.4">
      <c r="A3782">
        <v>210001395</v>
      </c>
      <c r="B3782" t="s">
        <v>2177</v>
      </c>
      <c r="C3782" t="s">
        <v>8654</v>
      </c>
      <c r="D3782" t="s">
        <v>595</v>
      </c>
      <c r="F3782" t="s">
        <v>8685</v>
      </c>
      <c r="G3782" t="s">
        <v>595</v>
      </c>
      <c r="H3782" t="s">
        <v>8685</v>
      </c>
      <c r="I3782" t="s">
        <v>733</v>
      </c>
      <c r="J3782">
        <v>1065875891.668128</v>
      </c>
      <c r="K3782">
        <v>13.49</v>
      </c>
      <c r="L3782" s="1">
        <v>46125</v>
      </c>
      <c r="M3782" s="1">
        <v>44664</v>
      </c>
    </row>
    <row r="3783" spans="1:13" x14ac:dyDescent="0.4">
      <c r="A3783">
        <v>210001395</v>
      </c>
      <c r="B3783" t="s">
        <v>2177</v>
      </c>
      <c r="C3783" t="s">
        <v>8654</v>
      </c>
      <c r="D3783" t="s">
        <v>595</v>
      </c>
      <c r="F3783" t="s">
        <v>8686</v>
      </c>
      <c r="G3783" t="s">
        <v>595</v>
      </c>
      <c r="H3783" t="s">
        <v>8686</v>
      </c>
      <c r="I3783" t="s">
        <v>733</v>
      </c>
      <c r="J3783">
        <v>1239648182.097249</v>
      </c>
      <c r="K3783">
        <v>8.74</v>
      </c>
      <c r="L3783" s="1">
        <v>45930</v>
      </c>
      <c r="M3783" s="1">
        <v>44777</v>
      </c>
    </row>
    <row r="3784" spans="1:13" x14ac:dyDescent="0.4">
      <c r="A3784">
        <v>210001395</v>
      </c>
      <c r="B3784" t="s">
        <v>2177</v>
      </c>
      <c r="C3784" t="s">
        <v>8654</v>
      </c>
      <c r="D3784" t="s">
        <v>595</v>
      </c>
      <c r="F3784" t="s">
        <v>8687</v>
      </c>
      <c r="G3784" t="s">
        <v>595</v>
      </c>
      <c r="H3784" t="s">
        <v>8687</v>
      </c>
      <c r="I3784" t="s">
        <v>733</v>
      </c>
      <c r="J3784">
        <v>2728722858.6379361</v>
      </c>
      <c r="K3784">
        <v>6.69</v>
      </c>
      <c r="L3784" s="1">
        <v>46844</v>
      </c>
      <c r="M3784" s="1">
        <v>45748</v>
      </c>
    </row>
    <row r="3785" spans="1:13" x14ac:dyDescent="0.4">
      <c r="A3785">
        <v>210001395</v>
      </c>
      <c r="B3785" t="s">
        <v>2177</v>
      </c>
      <c r="C3785" t="s">
        <v>8654</v>
      </c>
      <c r="D3785" t="s">
        <v>595</v>
      </c>
      <c r="F3785" t="s">
        <v>8688</v>
      </c>
      <c r="G3785" t="s">
        <v>595</v>
      </c>
      <c r="H3785" t="s">
        <v>8688</v>
      </c>
      <c r="I3785" t="s">
        <v>733</v>
      </c>
      <c r="J3785">
        <v>1604602943.5709679</v>
      </c>
      <c r="K3785">
        <v>7.24</v>
      </c>
      <c r="L3785" s="1">
        <v>46143</v>
      </c>
      <c r="M3785" s="1">
        <v>45035</v>
      </c>
    </row>
    <row r="3786" spans="1:13" x14ac:dyDescent="0.4">
      <c r="A3786">
        <v>210001395</v>
      </c>
      <c r="B3786" t="s">
        <v>2177</v>
      </c>
      <c r="C3786" t="s">
        <v>8654</v>
      </c>
      <c r="D3786" t="s">
        <v>595</v>
      </c>
      <c r="F3786" t="s">
        <v>8689</v>
      </c>
      <c r="G3786" t="s">
        <v>595</v>
      </c>
      <c r="H3786" t="s">
        <v>8689</v>
      </c>
      <c r="I3786" t="s">
        <v>733</v>
      </c>
      <c r="J3786">
        <v>1504050907.4679949</v>
      </c>
      <c r="K3786">
        <v>7.5</v>
      </c>
      <c r="L3786" s="1">
        <v>45962</v>
      </c>
      <c r="M3786" s="1">
        <v>44489</v>
      </c>
    </row>
    <row r="3787" spans="1:13" x14ac:dyDescent="0.4">
      <c r="A3787">
        <v>210001395</v>
      </c>
      <c r="B3787" t="s">
        <v>2177</v>
      </c>
      <c r="C3787" t="s">
        <v>8654</v>
      </c>
      <c r="D3787" t="s">
        <v>595</v>
      </c>
      <c r="F3787" t="s">
        <v>8690</v>
      </c>
      <c r="G3787" t="s">
        <v>595</v>
      </c>
      <c r="H3787" t="s">
        <v>8690</v>
      </c>
      <c r="I3787" t="s">
        <v>733</v>
      </c>
      <c r="J3787">
        <v>2983149438.189075</v>
      </c>
      <c r="K3787">
        <v>7.84</v>
      </c>
      <c r="L3787" s="1">
        <v>45965</v>
      </c>
      <c r="M3787" s="1">
        <v>44684</v>
      </c>
    </row>
    <row r="3788" spans="1:13" x14ac:dyDescent="0.4">
      <c r="A3788">
        <v>210001395</v>
      </c>
      <c r="B3788" t="s">
        <v>2177</v>
      </c>
      <c r="C3788" t="s">
        <v>8654</v>
      </c>
      <c r="D3788" t="s">
        <v>595</v>
      </c>
      <c r="F3788" t="s">
        <v>8691</v>
      </c>
      <c r="G3788" t="s">
        <v>595</v>
      </c>
      <c r="H3788" t="s">
        <v>8691</v>
      </c>
      <c r="I3788" t="s">
        <v>733</v>
      </c>
      <c r="J3788">
        <v>1455577678.0146749</v>
      </c>
      <c r="K3788">
        <v>7.74</v>
      </c>
      <c r="L3788" s="1">
        <v>46174</v>
      </c>
      <c r="M3788" s="1">
        <v>45078</v>
      </c>
    </row>
    <row r="3789" spans="1:13" x14ac:dyDescent="0.4">
      <c r="A3789">
        <v>210001395</v>
      </c>
      <c r="B3789" t="s">
        <v>2177</v>
      </c>
      <c r="C3789" t="s">
        <v>8654</v>
      </c>
      <c r="D3789" t="s">
        <v>595</v>
      </c>
      <c r="F3789" t="s">
        <v>8692</v>
      </c>
      <c r="G3789" t="s">
        <v>595</v>
      </c>
      <c r="H3789" t="s">
        <v>8692</v>
      </c>
      <c r="I3789" t="s">
        <v>733</v>
      </c>
      <c r="J3789">
        <v>1039338667.805402</v>
      </c>
      <c r="K3789">
        <v>6.74</v>
      </c>
      <c r="L3789" s="1">
        <v>46508</v>
      </c>
      <c r="M3789" s="1">
        <v>45778</v>
      </c>
    </row>
    <row r="3790" spans="1:13" x14ac:dyDescent="0.4">
      <c r="A3790">
        <v>210001395</v>
      </c>
      <c r="B3790" t="s">
        <v>2177</v>
      </c>
      <c r="C3790" t="s">
        <v>8654</v>
      </c>
      <c r="D3790" t="s">
        <v>595</v>
      </c>
      <c r="F3790" t="s">
        <v>8693</v>
      </c>
      <c r="G3790" t="s">
        <v>595</v>
      </c>
      <c r="H3790" t="s">
        <v>8693</v>
      </c>
      <c r="I3790" t="s">
        <v>733</v>
      </c>
      <c r="J3790">
        <v>1031089948.219645</v>
      </c>
      <c r="K3790">
        <v>8.09</v>
      </c>
      <c r="L3790" s="1">
        <v>46690</v>
      </c>
      <c r="M3790" s="1">
        <v>45595</v>
      </c>
    </row>
    <row r="3791" spans="1:13" x14ac:dyDescent="0.4">
      <c r="A3791">
        <v>210001395</v>
      </c>
      <c r="B3791" t="s">
        <v>2177</v>
      </c>
      <c r="C3791" t="s">
        <v>8654</v>
      </c>
      <c r="D3791" t="s">
        <v>595</v>
      </c>
      <c r="F3791" t="s">
        <v>8694</v>
      </c>
      <c r="G3791" t="s">
        <v>595</v>
      </c>
      <c r="H3791" t="s">
        <v>8694</v>
      </c>
      <c r="I3791" t="s">
        <v>733</v>
      </c>
      <c r="J3791">
        <v>1151421589.0173039</v>
      </c>
      <c r="K3791">
        <v>8.59</v>
      </c>
      <c r="L3791" s="1">
        <v>46690</v>
      </c>
      <c r="M3791" s="1">
        <v>45595</v>
      </c>
    </row>
    <row r="3792" spans="1:13" x14ac:dyDescent="0.4">
      <c r="A3792">
        <v>210001395</v>
      </c>
      <c r="B3792" t="s">
        <v>2177</v>
      </c>
      <c r="C3792" t="s">
        <v>8654</v>
      </c>
      <c r="D3792" t="s">
        <v>595</v>
      </c>
      <c r="F3792" t="s">
        <v>8695</v>
      </c>
      <c r="G3792" t="s">
        <v>595</v>
      </c>
      <c r="H3792" t="s">
        <v>8695</v>
      </c>
      <c r="I3792" t="s">
        <v>733</v>
      </c>
      <c r="J3792">
        <v>1330106033.203341</v>
      </c>
      <c r="K3792">
        <v>3</v>
      </c>
      <c r="L3792" s="1">
        <v>46661</v>
      </c>
      <c r="M3792" s="1">
        <v>45901</v>
      </c>
    </row>
    <row r="3793" spans="1:13" x14ac:dyDescent="0.4">
      <c r="A3793">
        <v>210001395</v>
      </c>
      <c r="B3793" t="s">
        <v>2177</v>
      </c>
      <c r="C3793" t="s">
        <v>8654</v>
      </c>
      <c r="D3793" t="s">
        <v>595</v>
      </c>
      <c r="F3793" t="s">
        <v>8696</v>
      </c>
      <c r="G3793" t="s">
        <v>595</v>
      </c>
      <c r="H3793" t="s">
        <v>8696</v>
      </c>
      <c r="I3793" t="s">
        <v>733</v>
      </c>
      <c r="J3793">
        <v>492860995.24899012</v>
      </c>
      <c r="K3793">
        <v>8.0044800000000009</v>
      </c>
      <c r="L3793" s="1">
        <v>46266</v>
      </c>
      <c r="M3793" s="1">
        <v>44515</v>
      </c>
    </row>
    <row r="3794" spans="1:13" x14ac:dyDescent="0.4">
      <c r="A3794">
        <v>210001395</v>
      </c>
      <c r="B3794" t="s">
        <v>2177</v>
      </c>
      <c r="C3794" t="s">
        <v>8654</v>
      </c>
      <c r="D3794" t="s">
        <v>595</v>
      </c>
      <c r="F3794" t="s">
        <v>8697</v>
      </c>
      <c r="G3794" t="s">
        <v>595</v>
      </c>
      <c r="H3794" t="s">
        <v>8697</v>
      </c>
      <c r="I3794" t="s">
        <v>733</v>
      </c>
      <c r="J3794">
        <v>878488635.88313699</v>
      </c>
      <c r="K3794">
        <v>6.79</v>
      </c>
      <c r="L3794" s="1">
        <v>47390</v>
      </c>
      <c r="M3794" s="1">
        <v>45716</v>
      </c>
    </row>
    <row r="3795" spans="1:13" x14ac:dyDescent="0.4">
      <c r="A3795">
        <v>210001395</v>
      </c>
      <c r="B3795" t="s">
        <v>2177</v>
      </c>
      <c r="C3795" t="s">
        <v>8654</v>
      </c>
      <c r="D3795" t="s">
        <v>647</v>
      </c>
      <c r="F3795" t="s">
        <v>8698</v>
      </c>
      <c r="G3795" t="s">
        <v>647</v>
      </c>
      <c r="I3795" t="s">
        <v>733</v>
      </c>
      <c r="J3795">
        <v>1642320069.52425</v>
      </c>
    </row>
    <row r="3796" spans="1:13" x14ac:dyDescent="0.4">
      <c r="A3796">
        <v>210001406</v>
      </c>
      <c r="B3796" t="s">
        <v>2074</v>
      </c>
      <c r="C3796" t="s">
        <v>8699</v>
      </c>
      <c r="D3796" t="s">
        <v>2775</v>
      </c>
      <c r="F3796" t="s">
        <v>8700</v>
      </c>
      <c r="G3796" t="s">
        <v>2775</v>
      </c>
      <c r="H3796" t="s">
        <v>8700</v>
      </c>
      <c r="I3796" t="s">
        <v>733</v>
      </c>
      <c r="J3796">
        <v>23777635773.618481</v>
      </c>
    </row>
    <row r="3797" spans="1:13" x14ac:dyDescent="0.4">
      <c r="A3797">
        <v>210001406</v>
      </c>
      <c r="B3797" t="s">
        <v>2074</v>
      </c>
      <c r="C3797" t="s">
        <v>8699</v>
      </c>
      <c r="D3797" t="s">
        <v>2775</v>
      </c>
      <c r="F3797" t="s">
        <v>8701</v>
      </c>
      <c r="G3797" t="s">
        <v>2775</v>
      </c>
      <c r="H3797" t="s">
        <v>8701</v>
      </c>
      <c r="I3797" t="s">
        <v>733</v>
      </c>
      <c r="J3797">
        <v>37020130944.569366</v>
      </c>
    </row>
    <row r="3798" spans="1:13" x14ac:dyDescent="0.4">
      <c r="A3798">
        <v>210001406</v>
      </c>
      <c r="B3798" t="s">
        <v>2074</v>
      </c>
      <c r="C3798" t="s">
        <v>8699</v>
      </c>
      <c r="D3798" t="s">
        <v>2775</v>
      </c>
      <c r="F3798" t="s">
        <v>8702</v>
      </c>
      <c r="G3798" t="s">
        <v>2775</v>
      </c>
      <c r="H3798" t="s">
        <v>8702</v>
      </c>
      <c r="I3798" t="s">
        <v>733</v>
      </c>
      <c r="J3798">
        <v>14713883523.278761</v>
      </c>
    </row>
    <row r="3799" spans="1:13" x14ac:dyDescent="0.4">
      <c r="A3799">
        <v>210001406</v>
      </c>
      <c r="B3799" t="s">
        <v>2074</v>
      </c>
      <c r="C3799" t="s">
        <v>8699</v>
      </c>
      <c r="D3799" t="s">
        <v>2775</v>
      </c>
      <c r="F3799" t="s">
        <v>8703</v>
      </c>
      <c r="G3799" t="s">
        <v>2775</v>
      </c>
      <c r="H3799" t="s">
        <v>8703</v>
      </c>
      <c r="I3799" t="s">
        <v>733</v>
      </c>
      <c r="J3799">
        <v>14596172455.092529</v>
      </c>
    </row>
    <row r="3800" spans="1:13" x14ac:dyDescent="0.4">
      <c r="A3800">
        <v>210001406</v>
      </c>
      <c r="B3800" t="s">
        <v>2074</v>
      </c>
      <c r="C3800" t="s">
        <v>8699</v>
      </c>
      <c r="D3800" t="s">
        <v>2775</v>
      </c>
      <c r="F3800" t="s">
        <v>5383</v>
      </c>
      <c r="G3800" t="s">
        <v>2775</v>
      </c>
      <c r="H3800" t="s">
        <v>5383</v>
      </c>
      <c r="I3800" t="s">
        <v>733</v>
      </c>
      <c r="J3800">
        <v>22541669557.663059</v>
      </c>
    </row>
    <row r="3801" spans="1:13" x14ac:dyDescent="0.4">
      <c r="A3801">
        <v>210001406</v>
      </c>
      <c r="B3801" t="s">
        <v>2074</v>
      </c>
      <c r="C3801" t="s">
        <v>8699</v>
      </c>
      <c r="D3801" t="s">
        <v>2775</v>
      </c>
      <c r="F3801" t="s">
        <v>8704</v>
      </c>
      <c r="G3801" t="s">
        <v>2775</v>
      </c>
      <c r="H3801" t="s">
        <v>8704</v>
      </c>
      <c r="I3801" t="s">
        <v>733</v>
      </c>
      <c r="J3801">
        <v>8298630307.12922</v>
      </c>
    </row>
    <row r="3802" spans="1:13" x14ac:dyDescent="0.4">
      <c r="A3802">
        <v>210001406</v>
      </c>
      <c r="B3802" t="s">
        <v>2074</v>
      </c>
      <c r="C3802" t="s">
        <v>8699</v>
      </c>
      <c r="D3802" t="s">
        <v>2775</v>
      </c>
      <c r="F3802" t="s">
        <v>8705</v>
      </c>
      <c r="G3802" t="s">
        <v>2775</v>
      </c>
      <c r="H3802" t="s">
        <v>8705</v>
      </c>
      <c r="I3802" t="s">
        <v>733</v>
      </c>
      <c r="J3802">
        <v>13419061773.23023</v>
      </c>
    </row>
    <row r="3803" spans="1:13" x14ac:dyDescent="0.4">
      <c r="A3803">
        <v>210001406</v>
      </c>
      <c r="B3803" t="s">
        <v>2074</v>
      </c>
      <c r="C3803" t="s">
        <v>8699</v>
      </c>
      <c r="D3803" t="s">
        <v>2775</v>
      </c>
      <c r="F3803" t="s">
        <v>5454</v>
      </c>
      <c r="G3803" t="s">
        <v>2775</v>
      </c>
      <c r="H3803" t="s">
        <v>5454</v>
      </c>
      <c r="I3803" t="s">
        <v>733</v>
      </c>
      <c r="J3803">
        <v>9534596523.0846367</v>
      </c>
    </row>
    <row r="3804" spans="1:13" x14ac:dyDescent="0.4">
      <c r="A3804">
        <v>210001406</v>
      </c>
      <c r="B3804" t="s">
        <v>2074</v>
      </c>
      <c r="C3804" t="s">
        <v>8699</v>
      </c>
      <c r="D3804" t="s">
        <v>2775</v>
      </c>
      <c r="F3804" t="s">
        <v>8706</v>
      </c>
      <c r="G3804" t="s">
        <v>2775</v>
      </c>
      <c r="H3804" t="s">
        <v>8706</v>
      </c>
      <c r="I3804" t="s">
        <v>733</v>
      </c>
      <c r="J3804">
        <v>6356397682.0564241</v>
      </c>
    </row>
    <row r="3805" spans="1:13" x14ac:dyDescent="0.4">
      <c r="A3805">
        <v>210001406</v>
      </c>
      <c r="B3805" t="s">
        <v>2074</v>
      </c>
      <c r="C3805" t="s">
        <v>8699</v>
      </c>
      <c r="D3805" t="s">
        <v>2775</v>
      </c>
      <c r="F3805" t="s">
        <v>8707</v>
      </c>
      <c r="G3805" t="s">
        <v>2775</v>
      </c>
      <c r="H3805" t="s">
        <v>8707</v>
      </c>
      <c r="I3805" t="s">
        <v>733</v>
      </c>
      <c r="J3805">
        <v>6768386420.70823</v>
      </c>
    </row>
    <row r="3806" spans="1:13" x14ac:dyDescent="0.4">
      <c r="A3806">
        <v>210001406</v>
      </c>
      <c r="B3806" t="s">
        <v>2074</v>
      </c>
      <c r="C3806" t="s">
        <v>8699</v>
      </c>
      <c r="D3806" t="s">
        <v>2775</v>
      </c>
      <c r="F3806" t="s">
        <v>8708</v>
      </c>
      <c r="G3806" t="s">
        <v>2775</v>
      </c>
      <c r="H3806" t="s">
        <v>8708</v>
      </c>
      <c r="I3806" t="s">
        <v>733</v>
      </c>
      <c r="J3806">
        <v>63622832354.657356</v>
      </c>
    </row>
    <row r="3807" spans="1:13" x14ac:dyDescent="0.4">
      <c r="A3807">
        <v>210001406</v>
      </c>
      <c r="B3807" t="s">
        <v>2074</v>
      </c>
      <c r="C3807" t="s">
        <v>8699</v>
      </c>
      <c r="D3807" t="s">
        <v>2775</v>
      </c>
      <c r="F3807" t="s">
        <v>5522</v>
      </c>
      <c r="G3807" t="s">
        <v>2775</v>
      </c>
      <c r="H3807" t="s">
        <v>5522</v>
      </c>
      <c r="I3807" t="s">
        <v>733</v>
      </c>
      <c r="J3807">
        <v>22306247421.2906</v>
      </c>
    </row>
    <row r="3808" spans="1:13" x14ac:dyDescent="0.4">
      <c r="A3808">
        <v>210001406</v>
      </c>
      <c r="B3808" t="s">
        <v>2074</v>
      </c>
      <c r="C3808" t="s">
        <v>8699</v>
      </c>
      <c r="D3808" t="s">
        <v>2775</v>
      </c>
      <c r="F3808" t="s">
        <v>8709</v>
      </c>
      <c r="G3808" t="s">
        <v>2775</v>
      </c>
      <c r="H3808" t="s">
        <v>8709</v>
      </c>
      <c r="I3808" t="s">
        <v>733</v>
      </c>
      <c r="J3808">
        <v>42434840081.135941</v>
      </c>
    </row>
    <row r="3809" spans="1:13" x14ac:dyDescent="0.4">
      <c r="A3809">
        <v>210001406</v>
      </c>
      <c r="B3809" t="s">
        <v>2074</v>
      </c>
      <c r="C3809" t="s">
        <v>8699</v>
      </c>
      <c r="D3809" t="s">
        <v>2775</v>
      </c>
      <c r="F3809" t="s">
        <v>8710</v>
      </c>
      <c r="G3809" t="s">
        <v>2775</v>
      </c>
      <c r="H3809" t="s">
        <v>8710</v>
      </c>
      <c r="I3809" t="s">
        <v>733</v>
      </c>
      <c r="J3809">
        <v>5355853602.4734688</v>
      </c>
    </row>
    <row r="3810" spans="1:13" x14ac:dyDescent="0.4">
      <c r="A3810">
        <v>210001406</v>
      </c>
      <c r="B3810" t="s">
        <v>2074</v>
      </c>
      <c r="C3810" t="s">
        <v>8699</v>
      </c>
      <c r="D3810" t="s">
        <v>2775</v>
      </c>
      <c r="F3810" t="s">
        <v>8711</v>
      </c>
      <c r="G3810" t="s">
        <v>2775</v>
      </c>
      <c r="H3810" t="s">
        <v>8711</v>
      </c>
      <c r="I3810" t="s">
        <v>733</v>
      </c>
      <c r="J3810">
        <v>6650675352.5219994</v>
      </c>
    </row>
    <row r="3811" spans="1:13" x14ac:dyDescent="0.4">
      <c r="A3811">
        <v>210001406</v>
      </c>
      <c r="B3811" t="s">
        <v>2074</v>
      </c>
      <c r="C3811" t="s">
        <v>8699</v>
      </c>
      <c r="D3811" t="s">
        <v>2775</v>
      </c>
      <c r="F3811" t="s">
        <v>8712</v>
      </c>
      <c r="G3811" t="s">
        <v>2775</v>
      </c>
      <c r="H3811" t="s">
        <v>8712</v>
      </c>
      <c r="I3811" t="s">
        <v>733</v>
      </c>
      <c r="J3811">
        <v>2942776704.6557522</v>
      </c>
    </row>
    <row r="3812" spans="1:13" x14ac:dyDescent="0.4">
      <c r="A3812">
        <v>210001406</v>
      </c>
      <c r="B3812" t="s">
        <v>2074</v>
      </c>
      <c r="C3812" t="s">
        <v>8699</v>
      </c>
      <c r="D3812" t="s">
        <v>2775</v>
      </c>
      <c r="F3812" t="s">
        <v>8713</v>
      </c>
      <c r="G3812" t="s">
        <v>2775</v>
      </c>
      <c r="H3812" t="s">
        <v>8713</v>
      </c>
      <c r="I3812" t="s">
        <v>733</v>
      </c>
      <c r="J3812">
        <v>10182007398.1089</v>
      </c>
    </row>
    <row r="3813" spans="1:13" x14ac:dyDescent="0.4">
      <c r="A3813">
        <v>210001406</v>
      </c>
      <c r="B3813" t="s">
        <v>2074</v>
      </c>
      <c r="C3813" t="s">
        <v>8699</v>
      </c>
      <c r="D3813" t="s">
        <v>2775</v>
      </c>
      <c r="F3813" t="s">
        <v>8714</v>
      </c>
      <c r="G3813" t="s">
        <v>2775</v>
      </c>
      <c r="H3813" t="s">
        <v>8714</v>
      </c>
      <c r="I3813" t="s">
        <v>733</v>
      </c>
      <c r="J3813">
        <v>13536772841.41646</v>
      </c>
    </row>
    <row r="3814" spans="1:13" x14ac:dyDescent="0.4">
      <c r="A3814">
        <v>210001406</v>
      </c>
      <c r="B3814" t="s">
        <v>2074</v>
      </c>
      <c r="C3814" t="s">
        <v>8699</v>
      </c>
      <c r="D3814" t="s">
        <v>2775</v>
      </c>
      <c r="F3814" t="s">
        <v>8715</v>
      </c>
      <c r="G3814" t="s">
        <v>2775</v>
      </c>
      <c r="H3814" t="s">
        <v>8715</v>
      </c>
      <c r="I3814" t="s">
        <v>733</v>
      </c>
      <c r="J3814">
        <v>10417429534.481359</v>
      </c>
    </row>
    <row r="3815" spans="1:13" x14ac:dyDescent="0.4">
      <c r="A3815">
        <v>210001406</v>
      </c>
      <c r="B3815" t="s">
        <v>2074</v>
      </c>
      <c r="C3815" t="s">
        <v>8699</v>
      </c>
      <c r="D3815" t="s">
        <v>2775</v>
      </c>
      <c r="F3815" t="s">
        <v>8716</v>
      </c>
      <c r="G3815" t="s">
        <v>2775</v>
      </c>
      <c r="H3815" t="s">
        <v>8716</v>
      </c>
      <c r="I3815" t="s">
        <v>733</v>
      </c>
      <c r="J3815">
        <v>15655572068.7686</v>
      </c>
    </row>
    <row r="3816" spans="1:13" x14ac:dyDescent="0.4">
      <c r="A3816">
        <v>210001406</v>
      </c>
      <c r="B3816" t="s">
        <v>2074</v>
      </c>
      <c r="C3816" t="s">
        <v>8699</v>
      </c>
      <c r="D3816" t="s">
        <v>2775</v>
      </c>
      <c r="F3816" t="s">
        <v>5605</v>
      </c>
      <c r="G3816" t="s">
        <v>2775</v>
      </c>
      <c r="H3816" t="s">
        <v>5605</v>
      </c>
      <c r="I3816" t="s">
        <v>733</v>
      </c>
      <c r="J3816">
        <v>5885553409.3115044</v>
      </c>
    </row>
    <row r="3817" spans="1:13" x14ac:dyDescent="0.4">
      <c r="A3817">
        <v>210001406</v>
      </c>
      <c r="B3817" t="s">
        <v>2074</v>
      </c>
      <c r="C3817" t="s">
        <v>8699</v>
      </c>
      <c r="D3817" t="s">
        <v>2775</v>
      </c>
      <c r="F3817" t="s">
        <v>8717</v>
      </c>
      <c r="G3817" t="s">
        <v>2775</v>
      </c>
      <c r="H3817" t="s">
        <v>8717</v>
      </c>
      <c r="I3817" t="s">
        <v>733</v>
      </c>
      <c r="J3817">
        <v>2648499034.190177</v>
      </c>
    </row>
    <row r="3818" spans="1:13" x14ac:dyDescent="0.4">
      <c r="A3818">
        <v>210001406</v>
      </c>
      <c r="B3818" t="s">
        <v>2074</v>
      </c>
      <c r="C3818" t="s">
        <v>8699</v>
      </c>
      <c r="D3818" t="s">
        <v>2775</v>
      </c>
      <c r="F3818" t="s">
        <v>5611</v>
      </c>
      <c r="G3818" t="s">
        <v>2775</v>
      </c>
      <c r="H3818" t="s">
        <v>5611</v>
      </c>
      <c r="I3818" t="s">
        <v>733</v>
      </c>
      <c r="J3818">
        <v>37785252887.779861</v>
      </c>
    </row>
    <row r="3819" spans="1:13" x14ac:dyDescent="0.4">
      <c r="A3819">
        <v>210001406</v>
      </c>
      <c r="B3819" t="s">
        <v>2074</v>
      </c>
      <c r="C3819" t="s">
        <v>8699</v>
      </c>
      <c r="D3819" t="s">
        <v>2775</v>
      </c>
      <c r="F3819" t="s">
        <v>8718</v>
      </c>
      <c r="G3819" t="s">
        <v>2775</v>
      </c>
      <c r="H3819" t="s">
        <v>8718</v>
      </c>
      <c r="I3819" t="s">
        <v>733</v>
      </c>
      <c r="J3819">
        <v>2530787966.0039468</v>
      </c>
    </row>
    <row r="3820" spans="1:13" x14ac:dyDescent="0.4">
      <c r="A3820">
        <v>210001406</v>
      </c>
      <c r="B3820" t="s">
        <v>2074</v>
      </c>
      <c r="C3820" t="s">
        <v>8699</v>
      </c>
      <c r="D3820" t="s">
        <v>2775</v>
      </c>
      <c r="F3820" t="s">
        <v>5620</v>
      </c>
      <c r="G3820" t="s">
        <v>2775</v>
      </c>
      <c r="H3820" t="s">
        <v>5620</v>
      </c>
      <c r="I3820" t="s">
        <v>733</v>
      </c>
      <c r="J3820">
        <v>3649043113.7731318</v>
      </c>
    </row>
    <row r="3821" spans="1:13" x14ac:dyDescent="0.4">
      <c r="A3821">
        <v>210001421</v>
      </c>
      <c r="B3821" t="s">
        <v>2174</v>
      </c>
      <c r="C3821" t="s">
        <v>8719</v>
      </c>
      <c r="D3821" t="s">
        <v>595</v>
      </c>
      <c r="E3821" t="s">
        <v>8720</v>
      </c>
      <c r="F3821" t="s">
        <v>8721</v>
      </c>
      <c r="G3821" t="s">
        <v>595</v>
      </c>
      <c r="H3821" t="s">
        <v>8722</v>
      </c>
      <c r="I3821" t="s">
        <v>733</v>
      </c>
      <c r="J3821">
        <v>29397638977.694241</v>
      </c>
      <c r="K3821">
        <v>1</v>
      </c>
      <c r="L3821" t="s">
        <v>8723</v>
      </c>
      <c r="M3821" t="s">
        <v>8724</v>
      </c>
    </row>
    <row r="3822" spans="1:13" x14ac:dyDescent="0.4">
      <c r="A3822">
        <v>210001483</v>
      </c>
      <c r="B3822" t="s">
        <v>8725</v>
      </c>
      <c r="C3822" t="s">
        <v>8726</v>
      </c>
      <c r="D3822" t="s">
        <v>2775</v>
      </c>
      <c r="E3822" t="s">
        <v>8727</v>
      </c>
      <c r="F3822" t="s">
        <v>8728</v>
      </c>
      <c r="G3822" t="s">
        <v>2775</v>
      </c>
      <c r="H3822" t="s">
        <v>8728</v>
      </c>
      <c r="I3822" t="s">
        <v>733</v>
      </c>
      <c r="J3822">
        <v>145885882.2042523</v>
      </c>
    </row>
    <row r="3823" spans="1:13" x14ac:dyDescent="0.4">
      <c r="A3823">
        <v>210001483</v>
      </c>
      <c r="B3823" t="s">
        <v>8725</v>
      </c>
      <c r="C3823" t="s">
        <v>8726</v>
      </c>
      <c r="D3823" t="s">
        <v>2775</v>
      </c>
      <c r="E3823" t="s">
        <v>8727</v>
      </c>
      <c r="F3823" t="s">
        <v>8729</v>
      </c>
      <c r="G3823" t="s">
        <v>2775</v>
      </c>
      <c r="H3823" t="s">
        <v>8729</v>
      </c>
      <c r="I3823" t="s">
        <v>733</v>
      </c>
      <c r="J3823">
        <v>205145803.36756521</v>
      </c>
    </row>
    <row r="3824" spans="1:13" x14ac:dyDescent="0.4">
      <c r="A3824">
        <v>210001483</v>
      </c>
      <c r="B3824" t="s">
        <v>8725</v>
      </c>
      <c r="C3824" t="s">
        <v>8726</v>
      </c>
      <c r="D3824" t="s">
        <v>2775</v>
      </c>
      <c r="E3824" t="s">
        <v>8730</v>
      </c>
      <c r="F3824" t="s">
        <v>8731</v>
      </c>
      <c r="G3824" t="s">
        <v>2775</v>
      </c>
      <c r="H3824" t="s">
        <v>8731</v>
      </c>
      <c r="I3824" t="s">
        <v>733</v>
      </c>
      <c r="J3824">
        <v>8409057290.2579298</v>
      </c>
    </row>
    <row r="3825" spans="1:10" x14ac:dyDescent="0.4">
      <c r="A3825">
        <v>210001483</v>
      </c>
      <c r="B3825" t="s">
        <v>8725</v>
      </c>
      <c r="C3825" t="s">
        <v>8726</v>
      </c>
      <c r="D3825" t="s">
        <v>2775</v>
      </c>
      <c r="E3825" t="s">
        <v>8727</v>
      </c>
      <c r="F3825" t="s">
        <v>8732</v>
      </c>
      <c r="G3825" t="s">
        <v>2775</v>
      </c>
      <c r="H3825" t="s">
        <v>8732</v>
      </c>
      <c r="I3825" t="s">
        <v>733</v>
      </c>
      <c r="J3825">
        <v>159557847.06366181</v>
      </c>
    </row>
    <row r="3826" spans="1:10" x14ac:dyDescent="0.4">
      <c r="A3826">
        <v>210001483</v>
      </c>
      <c r="B3826" t="s">
        <v>8725</v>
      </c>
      <c r="C3826" t="s">
        <v>8726</v>
      </c>
      <c r="D3826" t="s">
        <v>2775</v>
      </c>
      <c r="E3826" t="s">
        <v>8733</v>
      </c>
      <c r="F3826" t="s">
        <v>8734</v>
      </c>
      <c r="G3826" t="s">
        <v>2775</v>
      </c>
      <c r="H3826" t="s">
        <v>8734</v>
      </c>
      <c r="I3826" t="s">
        <v>733</v>
      </c>
      <c r="J3826">
        <v>292577382.3354044</v>
      </c>
    </row>
    <row r="3827" spans="1:10" x14ac:dyDescent="0.4">
      <c r="A3827">
        <v>210001483</v>
      </c>
      <c r="B3827" t="s">
        <v>8725</v>
      </c>
      <c r="C3827" t="s">
        <v>8726</v>
      </c>
      <c r="D3827" t="s">
        <v>2775</v>
      </c>
      <c r="E3827" t="s">
        <v>8727</v>
      </c>
      <c r="F3827" t="s">
        <v>8735</v>
      </c>
      <c r="G3827" t="s">
        <v>2775</v>
      </c>
      <c r="H3827" t="s">
        <v>8735</v>
      </c>
      <c r="I3827" t="s">
        <v>733</v>
      </c>
      <c r="J3827">
        <v>136763891.7056883</v>
      </c>
    </row>
    <row r="3828" spans="1:10" x14ac:dyDescent="0.4">
      <c r="A3828">
        <v>210001483</v>
      </c>
      <c r="B3828" t="s">
        <v>8725</v>
      </c>
      <c r="C3828" t="s">
        <v>8726</v>
      </c>
      <c r="D3828" t="s">
        <v>2775</v>
      </c>
      <c r="E3828" t="s">
        <v>8733</v>
      </c>
      <c r="F3828" t="s">
        <v>8736</v>
      </c>
      <c r="G3828" t="s">
        <v>2775</v>
      </c>
      <c r="H3828" t="s">
        <v>8736</v>
      </c>
      <c r="I3828" t="s">
        <v>733</v>
      </c>
      <c r="J3828">
        <v>752341768.42119813</v>
      </c>
    </row>
    <row r="3829" spans="1:10" x14ac:dyDescent="0.4">
      <c r="A3829">
        <v>210001483</v>
      </c>
      <c r="B3829" t="s">
        <v>8725</v>
      </c>
      <c r="C3829" t="s">
        <v>8726</v>
      </c>
      <c r="D3829" t="s">
        <v>2775</v>
      </c>
      <c r="E3829" t="s">
        <v>8727</v>
      </c>
      <c r="F3829" t="s">
        <v>8737</v>
      </c>
      <c r="G3829" t="s">
        <v>2775</v>
      </c>
      <c r="H3829" t="s">
        <v>8737</v>
      </c>
      <c r="I3829" t="s">
        <v>733</v>
      </c>
      <c r="J3829">
        <v>105735520.5644096</v>
      </c>
    </row>
    <row r="3830" spans="1:10" x14ac:dyDescent="0.4">
      <c r="A3830">
        <v>210001483</v>
      </c>
      <c r="B3830" t="s">
        <v>8725</v>
      </c>
      <c r="C3830" t="s">
        <v>8726</v>
      </c>
      <c r="D3830" t="s">
        <v>2775</v>
      </c>
      <c r="E3830" t="s">
        <v>8727</v>
      </c>
      <c r="F3830" t="s">
        <v>8738</v>
      </c>
      <c r="G3830" t="s">
        <v>2775</v>
      </c>
      <c r="H3830" t="s">
        <v>8738</v>
      </c>
      <c r="I3830" t="s">
        <v>733</v>
      </c>
      <c r="J3830">
        <v>66431408.157436252</v>
      </c>
    </row>
    <row r="3831" spans="1:10" x14ac:dyDescent="0.4">
      <c r="A3831">
        <v>210001483</v>
      </c>
      <c r="B3831" t="s">
        <v>8725</v>
      </c>
      <c r="C3831" t="s">
        <v>8726</v>
      </c>
      <c r="D3831" t="s">
        <v>2775</v>
      </c>
      <c r="E3831" t="s">
        <v>8733</v>
      </c>
      <c r="F3831" t="s">
        <v>8739</v>
      </c>
      <c r="G3831" t="s">
        <v>2775</v>
      </c>
      <c r="H3831" t="s">
        <v>8739</v>
      </c>
      <c r="I3831" t="s">
        <v>733</v>
      </c>
      <c r="J3831">
        <v>417967677.07227081</v>
      </c>
    </row>
    <row r="3832" spans="1:10" x14ac:dyDescent="0.4">
      <c r="A3832">
        <v>210001483</v>
      </c>
      <c r="B3832" t="s">
        <v>8725</v>
      </c>
      <c r="C3832" t="s">
        <v>8726</v>
      </c>
      <c r="D3832" t="s">
        <v>2775</v>
      </c>
      <c r="E3832" t="s">
        <v>8740</v>
      </c>
      <c r="F3832" t="s">
        <v>8740</v>
      </c>
      <c r="G3832" t="s">
        <v>2775</v>
      </c>
      <c r="H3832" t="s">
        <v>8740</v>
      </c>
      <c r="I3832" t="s">
        <v>733</v>
      </c>
      <c r="J3832">
        <v>3417589869.7841201</v>
      </c>
    </row>
    <row r="3833" spans="1:10" x14ac:dyDescent="0.4">
      <c r="A3833">
        <v>210001483</v>
      </c>
      <c r="B3833" t="s">
        <v>8725</v>
      </c>
      <c r="C3833" t="s">
        <v>8726</v>
      </c>
      <c r="D3833" t="s">
        <v>2775</v>
      </c>
      <c r="E3833" t="s">
        <v>8733</v>
      </c>
      <c r="F3833" t="s">
        <v>8741</v>
      </c>
      <c r="G3833" t="s">
        <v>2775</v>
      </c>
      <c r="H3833" t="s">
        <v>8741</v>
      </c>
      <c r="I3833" t="s">
        <v>733</v>
      </c>
      <c r="J3833">
        <v>0</v>
      </c>
    </row>
    <row r="3834" spans="1:10" x14ac:dyDescent="0.4">
      <c r="A3834">
        <v>210001483</v>
      </c>
      <c r="B3834" t="s">
        <v>8725</v>
      </c>
      <c r="C3834" t="s">
        <v>8726</v>
      </c>
      <c r="D3834" t="s">
        <v>2775</v>
      </c>
      <c r="E3834" t="s">
        <v>8727</v>
      </c>
      <c r="F3834" t="s">
        <v>8742</v>
      </c>
      <c r="G3834" t="s">
        <v>2775</v>
      </c>
      <c r="H3834" t="s">
        <v>8742</v>
      </c>
      <c r="I3834" t="s">
        <v>733</v>
      </c>
      <c r="J3834">
        <v>54062871.350689761</v>
      </c>
    </row>
    <row r="3835" spans="1:10" x14ac:dyDescent="0.4">
      <c r="A3835">
        <v>210001483</v>
      </c>
      <c r="B3835" t="s">
        <v>8725</v>
      </c>
      <c r="C3835" t="s">
        <v>8726</v>
      </c>
      <c r="D3835" t="s">
        <v>2775</v>
      </c>
      <c r="E3835" t="s">
        <v>8727</v>
      </c>
      <c r="F3835" t="s">
        <v>8743</v>
      </c>
      <c r="G3835" t="s">
        <v>2775</v>
      </c>
      <c r="H3835" t="s">
        <v>8743</v>
      </c>
      <c r="I3835" t="s">
        <v>733</v>
      </c>
      <c r="J3835">
        <v>100549229.5094742</v>
      </c>
    </row>
    <row r="3836" spans="1:10" x14ac:dyDescent="0.4">
      <c r="A3836">
        <v>210001483</v>
      </c>
      <c r="B3836" t="s">
        <v>8725</v>
      </c>
      <c r="C3836" t="s">
        <v>8726</v>
      </c>
      <c r="D3836" t="s">
        <v>2775</v>
      </c>
      <c r="E3836" t="s">
        <v>8733</v>
      </c>
      <c r="F3836" t="s">
        <v>8744</v>
      </c>
      <c r="G3836" t="s">
        <v>2775</v>
      </c>
      <c r="H3836" t="s">
        <v>8744</v>
      </c>
      <c r="I3836" t="s">
        <v>733</v>
      </c>
      <c r="J3836">
        <v>251198488.64686751</v>
      </c>
    </row>
    <row r="3837" spans="1:10" x14ac:dyDescent="0.4">
      <c r="A3837">
        <v>210001483</v>
      </c>
      <c r="B3837" t="s">
        <v>8725</v>
      </c>
      <c r="C3837" t="s">
        <v>8726</v>
      </c>
      <c r="D3837" t="s">
        <v>2775</v>
      </c>
      <c r="E3837" t="s">
        <v>8733</v>
      </c>
      <c r="F3837" t="s">
        <v>8745</v>
      </c>
      <c r="G3837" t="s">
        <v>2775</v>
      </c>
      <c r="H3837" t="s">
        <v>8745</v>
      </c>
      <c r="I3837" t="s">
        <v>733</v>
      </c>
      <c r="J3837">
        <v>167187087.59853801</v>
      </c>
    </row>
    <row r="3838" spans="1:10" x14ac:dyDescent="0.4">
      <c r="A3838">
        <v>210001483</v>
      </c>
      <c r="B3838" t="s">
        <v>8725</v>
      </c>
      <c r="C3838" t="s">
        <v>8726</v>
      </c>
      <c r="D3838" t="s">
        <v>2775</v>
      </c>
      <c r="E3838" t="s">
        <v>8727</v>
      </c>
      <c r="F3838" t="s">
        <v>8746</v>
      </c>
      <c r="G3838" t="s">
        <v>2775</v>
      </c>
      <c r="H3838" t="s">
        <v>8746</v>
      </c>
      <c r="I3838" t="s">
        <v>733</v>
      </c>
      <c r="J3838">
        <v>49579181.878310107</v>
      </c>
    </row>
    <row r="3839" spans="1:10" x14ac:dyDescent="0.4">
      <c r="A3839">
        <v>210001483</v>
      </c>
      <c r="B3839" t="s">
        <v>8725</v>
      </c>
      <c r="C3839" t="s">
        <v>8726</v>
      </c>
      <c r="D3839" t="s">
        <v>2775</v>
      </c>
      <c r="E3839" t="s">
        <v>8733</v>
      </c>
      <c r="F3839" t="s">
        <v>8747</v>
      </c>
      <c r="G3839" t="s">
        <v>2775</v>
      </c>
      <c r="H3839" t="s">
        <v>8747</v>
      </c>
      <c r="I3839" t="s">
        <v>733</v>
      </c>
      <c r="J3839">
        <v>334374175.19707608</v>
      </c>
    </row>
    <row r="3840" spans="1:10" x14ac:dyDescent="0.4">
      <c r="A3840">
        <v>210001483</v>
      </c>
      <c r="B3840" t="s">
        <v>8725</v>
      </c>
      <c r="C3840" t="s">
        <v>8726</v>
      </c>
      <c r="D3840" t="s">
        <v>2775</v>
      </c>
      <c r="E3840" t="s">
        <v>8727</v>
      </c>
      <c r="F3840" t="s">
        <v>8748</v>
      </c>
      <c r="G3840" t="s">
        <v>2775</v>
      </c>
      <c r="H3840" t="s">
        <v>8748</v>
      </c>
      <c r="I3840" t="s">
        <v>733</v>
      </c>
      <c r="J3840">
        <v>91061942.717046991</v>
      </c>
    </row>
    <row r="3841" spans="1:10" x14ac:dyDescent="0.4">
      <c r="A3841">
        <v>210001483</v>
      </c>
      <c r="B3841" t="s">
        <v>8725</v>
      </c>
      <c r="C3841" t="s">
        <v>8726</v>
      </c>
      <c r="D3841" t="s">
        <v>2775</v>
      </c>
      <c r="E3841" t="s">
        <v>8727</v>
      </c>
      <c r="F3841" t="s">
        <v>8749</v>
      </c>
      <c r="G3841" t="s">
        <v>2775</v>
      </c>
      <c r="H3841" t="s">
        <v>8749</v>
      </c>
      <c r="I3841" t="s">
        <v>733</v>
      </c>
      <c r="J3841">
        <v>68381934.455855057</v>
      </c>
    </row>
    <row r="3842" spans="1:10" x14ac:dyDescent="0.4">
      <c r="A3842">
        <v>210001483</v>
      </c>
      <c r="B3842" t="s">
        <v>8725</v>
      </c>
      <c r="C3842" t="s">
        <v>8726</v>
      </c>
      <c r="D3842" t="s">
        <v>2775</v>
      </c>
      <c r="E3842" t="s">
        <v>8733</v>
      </c>
      <c r="F3842" t="s">
        <v>8750</v>
      </c>
      <c r="G3842" t="s">
        <v>2775</v>
      </c>
      <c r="H3842" t="s">
        <v>8750</v>
      </c>
      <c r="I3842" t="s">
        <v>733</v>
      </c>
      <c r="J3842">
        <v>835935354.1445415</v>
      </c>
    </row>
    <row r="3843" spans="1:10" x14ac:dyDescent="0.4">
      <c r="A3843">
        <v>210001483</v>
      </c>
      <c r="B3843" t="s">
        <v>8725</v>
      </c>
      <c r="C3843" t="s">
        <v>8726</v>
      </c>
      <c r="D3843" t="s">
        <v>2775</v>
      </c>
      <c r="E3843" t="s">
        <v>8733</v>
      </c>
      <c r="F3843" t="s">
        <v>8751</v>
      </c>
      <c r="G3843" t="s">
        <v>2775</v>
      </c>
      <c r="H3843" t="s">
        <v>8751</v>
      </c>
      <c r="I3843" t="s">
        <v>733</v>
      </c>
      <c r="J3843">
        <v>168858768.1392259</v>
      </c>
    </row>
    <row r="3844" spans="1:10" x14ac:dyDescent="0.4">
      <c r="A3844">
        <v>210001483</v>
      </c>
      <c r="B3844" t="s">
        <v>8725</v>
      </c>
      <c r="C3844" t="s">
        <v>8726</v>
      </c>
      <c r="D3844" t="s">
        <v>2775</v>
      </c>
      <c r="E3844" t="s">
        <v>8752</v>
      </c>
      <c r="F3844" t="s">
        <v>8753</v>
      </c>
      <c r="G3844" t="s">
        <v>2775</v>
      </c>
      <c r="H3844" t="s">
        <v>8753</v>
      </c>
      <c r="I3844" t="s">
        <v>733</v>
      </c>
      <c r="J3844">
        <v>13670359479.136299</v>
      </c>
    </row>
    <row r="3845" spans="1:10" x14ac:dyDescent="0.4">
      <c r="A3845">
        <v>210001483</v>
      </c>
      <c r="B3845" t="s">
        <v>8725</v>
      </c>
      <c r="C3845" t="s">
        <v>8726</v>
      </c>
      <c r="D3845" t="s">
        <v>2775</v>
      </c>
      <c r="E3845" t="s">
        <v>8727</v>
      </c>
      <c r="F3845" t="s">
        <v>8754</v>
      </c>
      <c r="G3845" t="s">
        <v>2775</v>
      </c>
      <c r="H3845" t="s">
        <v>8754</v>
      </c>
      <c r="I3845" t="s">
        <v>733</v>
      </c>
      <c r="J3845">
        <v>249942147.60422939</v>
      </c>
    </row>
    <row r="3846" spans="1:10" x14ac:dyDescent="0.4">
      <c r="A3846">
        <v>210001483</v>
      </c>
      <c r="B3846" t="s">
        <v>8725</v>
      </c>
      <c r="C3846" t="s">
        <v>8726</v>
      </c>
      <c r="D3846" t="s">
        <v>2775</v>
      </c>
      <c r="E3846" t="s">
        <v>8727</v>
      </c>
      <c r="F3846" t="s">
        <v>8755</v>
      </c>
      <c r="G3846" t="s">
        <v>2775</v>
      </c>
      <c r="H3846" t="s">
        <v>8755</v>
      </c>
      <c r="I3846" t="s">
        <v>733</v>
      </c>
      <c r="J3846">
        <v>177169249.57911691</v>
      </c>
    </row>
    <row r="3847" spans="1:10" x14ac:dyDescent="0.4">
      <c r="A3847">
        <v>210001483</v>
      </c>
      <c r="B3847" t="s">
        <v>8725</v>
      </c>
      <c r="C3847" t="s">
        <v>8726</v>
      </c>
      <c r="D3847" t="s">
        <v>2775</v>
      </c>
      <c r="E3847" t="s">
        <v>8733</v>
      </c>
      <c r="F3847" t="s">
        <v>8756</v>
      </c>
      <c r="G3847" t="s">
        <v>2775</v>
      </c>
      <c r="H3847" t="s">
        <v>8756</v>
      </c>
      <c r="I3847" t="s">
        <v>733</v>
      </c>
      <c r="J3847">
        <v>417967677.07227081</v>
      </c>
    </row>
    <row r="3848" spans="1:10" x14ac:dyDescent="0.4">
      <c r="A3848">
        <v>210001483</v>
      </c>
      <c r="B3848" t="s">
        <v>8725</v>
      </c>
      <c r="C3848" t="s">
        <v>8726</v>
      </c>
      <c r="D3848" t="s">
        <v>2775</v>
      </c>
      <c r="E3848" t="s">
        <v>8727</v>
      </c>
      <c r="F3848" t="s">
        <v>8757</v>
      </c>
      <c r="G3848" t="s">
        <v>2775</v>
      </c>
      <c r="H3848" t="s">
        <v>8757</v>
      </c>
      <c r="I3848" t="s">
        <v>733</v>
      </c>
      <c r="J3848">
        <v>196676039.75984111</v>
      </c>
    </row>
    <row r="3849" spans="1:10" x14ac:dyDescent="0.4">
      <c r="A3849">
        <v>210001483</v>
      </c>
      <c r="B3849" t="s">
        <v>8725</v>
      </c>
      <c r="C3849" t="s">
        <v>8726</v>
      </c>
      <c r="D3849" t="s">
        <v>2775</v>
      </c>
      <c r="E3849" t="s">
        <v>8727</v>
      </c>
      <c r="F3849" t="s">
        <v>8758</v>
      </c>
      <c r="G3849" t="s">
        <v>2775</v>
      </c>
      <c r="H3849" t="s">
        <v>8758</v>
      </c>
      <c r="I3849" t="s">
        <v>733</v>
      </c>
      <c r="J3849">
        <v>93456450.121909499</v>
      </c>
    </row>
    <row r="3850" spans="1:10" x14ac:dyDescent="0.4">
      <c r="A3850">
        <v>210001483</v>
      </c>
      <c r="B3850" t="s">
        <v>8725</v>
      </c>
      <c r="C3850" t="s">
        <v>8726</v>
      </c>
      <c r="D3850" t="s">
        <v>2775</v>
      </c>
      <c r="E3850" t="s">
        <v>8759</v>
      </c>
      <c r="F3850" t="s">
        <v>8760</v>
      </c>
      <c r="G3850" t="s">
        <v>2775</v>
      </c>
      <c r="H3850" t="s">
        <v>8760</v>
      </c>
      <c r="I3850" t="s">
        <v>853</v>
      </c>
      <c r="J3850">
        <v>16045834791.462799</v>
      </c>
    </row>
    <row r="3851" spans="1:10" x14ac:dyDescent="0.4">
      <c r="A3851">
        <v>210001483</v>
      </c>
      <c r="B3851" t="s">
        <v>8725</v>
      </c>
      <c r="C3851" t="s">
        <v>8726</v>
      </c>
      <c r="D3851" t="s">
        <v>2775</v>
      </c>
      <c r="E3851" t="s">
        <v>8761</v>
      </c>
      <c r="F3851" t="s">
        <v>8762</v>
      </c>
      <c r="G3851" t="s">
        <v>2775</v>
      </c>
      <c r="H3851" t="s">
        <v>8762</v>
      </c>
      <c r="I3851" t="s">
        <v>733</v>
      </c>
      <c r="J3851">
        <v>34175904931.676701</v>
      </c>
    </row>
    <row r="3852" spans="1:10" x14ac:dyDescent="0.4">
      <c r="A3852">
        <v>210001483</v>
      </c>
      <c r="B3852" t="s">
        <v>8725</v>
      </c>
      <c r="C3852" t="s">
        <v>8726</v>
      </c>
      <c r="D3852" t="s">
        <v>2775</v>
      </c>
      <c r="E3852" t="s">
        <v>8727</v>
      </c>
      <c r="F3852" t="s">
        <v>8763</v>
      </c>
      <c r="G3852" t="s">
        <v>2775</v>
      </c>
      <c r="H3852" t="s">
        <v>8763</v>
      </c>
      <c r="I3852" t="s">
        <v>733</v>
      </c>
      <c r="J3852">
        <v>63823138.825464718</v>
      </c>
    </row>
    <row r="3853" spans="1:10" x14ac:dyDescent="0.4">
      <c r="A3853">
        <v>210001483</v>
      </c>
      <c r="B3853" t="s">
        <v>8725</v>
      </c>
      <c r="C3853" t="s">
        <v>8726</v>
      </c>
      <c r="D3853" t="s">
        <v>2775</v>
      </c>
      <c r="E3853" t="s">
        <v>8727</v>
      </c>
      <c r="F3853" t="s">
        <v>8764</v>
      </c>
      <c r="G3853" t="s">
        <v>2775</v>
      </c>
      <c r="H3853" t="s">
        <v>8764</v>
      </c>
      <c r="I3853" t="s">
        <v>733</v>
      </c>
      <c r="J3853">
        <v>113969890.7597584</v>
      </c>
    </row>
    <row r="3854" spans="1:10" x14ac:dyDescent="0.4">
      <c r="A3854">
        <v>210001483</v>
      </c>
      <c r="B3854" t="s">
        <v>8725</v>
      </c>
      <c r="C3854" t="s">
        <v>8726</v>
      </c>
      <c r="D3854" t="s">
        <v>2775</v>
      </c>
      <c r="E3854" t="s">
        <v>8727</v>
      </c>
      <c r="F3854" t="s">
        <v>8765</v>
      </c>
      <c r="G3854" t="s">
        <v>2775</v>
      </c>
      <c r="H3854" t="s">
        <v>8765</v>
      </c>
      <c r="I3854" t="s">
        <v>733</v>
      </c>
      <c r="J3854">
        <v>122301568.44783799</v>
      </c>
    </row>
    <row r="3855" spans="1:10" x14ac:dyDescent="0.4">
      <c r="A3855">
        <v>210001483</v>
      </c>
      <c r="B3855" t="s">
        <v>8725</v>
      </c>
      <c r="C3855" t="s">
        <v>8726</v>
      </c>
      <c r="D3855" t="s">
        <v>2775</v>
      </c>
      <c r="E3855" t="s">
        <v>8733</v>
      </c>
      <c r="F3855" t="s">
        <v>8766</v>
      </c>
      <c r="G3855" t="s">
        <v>2775</v>
      </c>
      <c r="H3855" t="s">
        <v>8766</v>
      </c>
      <c r="I3855" t="s">
        <v>733</v>
      </c>
      <c r="J3855">
        <v>417967677.07227081</v>
      </c>
    </row>
    <row r="3856" spans="1:10" x14ac:dyDescent="0.4">
      <c r="A3856">
        <v>210001483</v>
      </c>
      <c r="B3856" t="s">
        <v>8725</v>
      </c>
      <c r="C3856" t="s">
        <v>8726</v>
      </c>
      <c r="D3856" t="s">
        <v>2775</v>
      </c>
      <c r="E3856" t="s">
        <v>8727</v>
      </c>
      <c r="F3856" t="s">
        <v>8767</v>
      </c>
      <c r="G3856" t="s">
        <v>2775</v>
      </c>
      <c r="H3856" t="s">
        <v>8767</v>
      </c>
      <c r="I3856" t="s">
        <v>733</v>
      </c>
      <c r="J3856">
        <v>50146729.140315562</v>
      </c>
    </row>
    <row r="3857" spans="1:13" x14ac:dyDescent="0.4">
      <c r="A3857">
        <v>210001483</v>
      </c>
      <c r="B3857" t="s">
        <v>8725</v>
      </c>
      <c r="C3857" t="s">
        <v>8726</v>
      </c>
      <c r="D3857" t="s">
        <v>2775</v>
      </c>
      <c r="E3857" t="s">
        <v>8727</v>
      </c>
      <c r="F3857" t="s">
        <v>8768</v>
      </c>
      <c r="G3857" t="s">
        <v>2775</v>
      </c>
      <c r="H3857" t="s">
        <v>8768</v>
      </c>
      <c r="I3857" t="s">
        <v>733</v>
      </c>
      <c r="J3857">
        <v>176249261.8269259</v>
      </c>
    </row>
    <row r="3858" spans="1:13" x14ac:dyDescent="0.4">
      <c r="A3858">
        <v>210001483</v>
      </c>
      <c r="B3858" t="s">
        <v>8725</v>
      </c>
      <c r="C3858" t="s">
        <v>8726</v>
      </c>
      <c r="D3858" t="s">
        <v>2775</v>
      </c>
      <c r="E3858" t="s">
        <v>8727</v>
      </c>
      <c r="F3858" t="s">
        <v>8769</v>
      </c>
      <c r="G3858" t="s">
        <v>2775</v>
      </c>
      <c r="H3858" t="s">
        <v>8769</v>
      </c>
      <c r="I3858" t="s">
        <v>733</v>
      </c>
      <c r="J3858">
        <v>50146774.728271857</v>
      </c>
    </row>
    <row r="3859" spans="1:13" x14ac:dyDescent="0.4">
      <c r="A3859">
        <v>210001483</v>
      </c>
      <c r="B3859" t="s">
        <v>8725</v>
      </c>
      <c r="C3859" t="s">
        <v>8726</v>
      </c>
      <c r="D3859" t="s">
        <v>2775</v>
      </c>
      <c r="E3859" t="s">
        <v>8733</v>
      </c>
      <c r="F3859" t="s">
        <v>8770</v>
      </c>
      <c r="G3859" t="s">
        <v>2775</v>
      </c>
      <c r="H3859" t="s">
        <v>8770</v>
      </c>
      <c r="I3859" t="s">
        <v>733</v>
      </c>
      <c r="J3859">
        <v>501561011.25116807</v>
      </c>
    </row>
    <row r="3860" spans="1:13" x14ac:dyDescent="0.4">
      <c r="A3860">
        <v>210001483</v>
      </c>
      <c r="B3860" t="s">
        <v>8725</v>
      </c>
      <c r="C3860" t="s">
        <v>8726</v>
      </c>
      <c r="D3860" t="s">
        <v>2775</v>
      </c>
      <c r="E3860" t="s">
        <v>8771</v>
      </c>
      <c r="F3860" t="s">
        <v>8772</v>
      </c>
      <c r="G3860" t="s">
        <v>2775</v>
      </c>
      <c r="H3860" t="s">
        <v>8772</v>
      </c>
      <c r="I3860" t="s">
        <v>733</v>
      </c>
      <c r="J3860">
        <v>11133140759.808599</v>
      </c>
    </row>
    <row r="3861" spans="1:13" x14ac:dyDescent="0.4">
      <c r="A3861">
        <v>210001483</v>
      </c>
      <c r="B3861" t="s">
        <v>8725</v>
      </c>
      <c r="C3861" t="s">
        <v>8726</v>
      </c>
      <c r="D3861" t="s">
        <v>2775</v>
      </c>
      <c r="E3861" t="s">
        <v>8773</v>
      </c>
      <c r="F3861" t="s">
        <v>8774</v>
      </c>
      <c r="G3861" t="s">
        <v>2775</v>
      </c>
      <c r="H3861" t="s">
        <v>8772</v>
      </c>
      <c r="I3861" t="s">
        <v>733</v>
      </c>
      <c r="J3861">
        <v>49244810318.828201</v>
      </c>
    </row>
    <row r="3862" spans="1:13" x14ac:dyDescent="0.4">
      <c r="A3862">
        <v>210001483</v>
      </c>
      <c r="B3862" t="s">
        <v>8725</v>
      </c>
      <c r="C3862" t="s">
        <v>8726</v>
      </c>
      <c r="D3862" t="s">
        <v>2775</v>
      </c>
      <c r="E3862" t="s">
        <v>8733</v>
      </c>
      <c r="F3862" t="s">
        <v>8775</v>
      </c>
      <c r="G3862" t="s">
        <v>2775</v>
      </c>
      <c r="H3862" t="s">
        <v>8775</v>
      </c>
      <c r="I3862" t="s">
        <v>733</v>
      </c>
      <c r="J3862">
        <v>450569178.85830063</v>
      </c>
    </row>
    <row r="3863" spans="1:13" x14ac:dyDescent="0.4">
      <c r="A3863">
        <v>210001483</v>
      </c>
      <c r="B3863" t="s">
        <v>8725</v>
      </c>
      <c r="C3863" t="s">
        <v>8726</v>
      </c>
      <c r="D3863" t="s">
        <v>2775</v>
      </c>
      <c r="E3863" t="s">
        <v>8727</v>
      </c>
      <c r="F3863" t="s">
        <v>8776</v>
      </c>
      <c r="G3863" t="s">
        <v>2775</v>
      </c>
      <c r="H3863" t="s">
        <v>8776</v>
      </c>
      <c r="I3863" t="s">
        <v>733</v>
      </c>
      <c r="J3863">
        <v>131066924.3642365</v>
      </c>
    </row>
    <row r="3864" spans="1:13" x14ac:dyDescent="0.4">
      <c r="A3864">
        <v>210001483</v>
      </c>
      <c r="B3864" t="s">
        <v>8725</v>
      </c>
      <c r="C3864" t="s">
        <v>8726</v>
      </c>
      <c r="D3864" t="s">
        <v>2775</v>
      </c>
      <c r="E3864" t="s">
        <v>8727</v>
      </c>
      <c r="F3864" t="s">
        <v>8777</v>
      </c>
      <c r="G3864" t="s">
        <v>2775</v>
      </c>
      <c r="H3864" t="s">
        <v>8777</v>
      </c>
      <c r="I3864" t="s">
        <v>733</v>
      </c>
      <c r="J3864">
        <v>89247359.704326421</v>
      </c>
    </row>
    <row r="3865" spans="1:13" x14ac:dyDescent="0.4">
      <c r="A3865">
        <v>210001483</v>
      </c>
      <c r="B3865" t="s">
        <v>8725</v>
      </c>
      <c r="C3865" t="s">
        <v>8726</v>
      </c>
      <c r="D3865" t="s">
        <v>2775</v>
      </c>
      <c r="E3865" t="s">
        <v>8778</v>
      </c>
      <c r="F3865" t="s">
        <v>8779</v>
      </c>
      <c r="G3865" t="s">
        <v>2775</v>
      </c>
      <c r="H3865" t="s">
        <v>8779</v>
      </c>
      <c r="I3865" t="s">
        <v>733</v>
      </c>
      <c r="J3865">
        <v>27340718958.272598</v>
      </c>
    </row>
    <row r="3866" spans="1:13" x14ac:dyDescent="0.4">
      <c r="A3866">
        <v>210001483</v>
      </c>
      <c r="B3866" t="s">
        <v>8725</v>
      </c>
      <c r="C3866" t="s">
        <v>8726</v>
      </c>
      <c r="D3866" t="s">
        <v>2775</v>
      </c>
      <c r="E3866" t="s">
        <v>8733</v>
      </c>
      <c r="F3866" t="s">
        <v>8780</v>
      </c>
      <c r="G3866" t="s">
        <v>2775</v>
      </c>
      <c r="H3866" t="s">
        <v>8780</v>
      </c>
      <c r="I3866" t="s">
        <v>733</v>
      </c>
      <c r="J3866">
        <v>384561819.99573487</v>
      </c>
    </row>
    <row r="3867" spans="1:13" x14ac:dyDescent="0.4">
      <c r="A3867">
        <v>210001483</v>
      </c>
      <c r="B3867" t="s">
        <v>8725</v>
      </c>
      <c r="C3867" t="s">
        <v>8726</v>
      </c>
      <c r="D3867" t="s">
        <v>2775</v>
      </c>
      <c r="E3867" t="s">
        <v>8727</v>
      </c>
      <c r="F3867" t="s">
        <v>8781</v>
      </c>
      <c r="G3867" t="s">
        <v>2775</v>
      </c>
      <c r="H3867" t="s">
        <v>8781</v>
      </c>
      <c r="I3867" t="s">
        <v>733</v>
      </c>
      <c r="J3867">
        <v>140137104.15046111</v>
      </c>
    </row>
    <row r="3868" spans="1:13" x14ac:dyDescent="0.4">
      <c r="A3868">
        <v>210001483</v>
      </c>
      <c r="B3868" t="s">
        <v>8725</v>
      </c>
      <c r="C3868" t="s">
        <v>8726</v>
      </c>
      <c r="D3868" t="s">
        <v>2775</v>
      </c>
      <c r="E3868" t="s">
        <v>8733</v>
      </c>
      <c r="F3868" t="s">
        <v>4985</v>
      </c>
      <c r="G3868" t="s">
        <v>2775</v>
      </c>
      <c r="H3868" t="s">
        <v>4985</v>
      </c>
      <c r="I3868" t="s">
        <v>733</v>
      </c>
      <c r="J3868">
        <v>1253903031.2168119</v>
      </c>
    </row>
    <row r="3869" spans="1:13" x14ac:dyDescent="0.4">
      <c r="A3869">
        <v>210001483</v>
      </c>
      <c r="B3869" t="s">
        <v>8725</v>
      </c>
      <c r="C3869" t="s">
        <v>8726</v>
      </c>
      <c r="D3869" t="s">
        <v>2775</v>
      </c>
      <c r="E3869" t="s">
        <v>8733</v>
      </c>
      <c r="F3869" t="s">
        <v>8782</v>
      </c>
      <c r="G3869" t="s">
        <v>2775</v>
      </c>
      <c r="H3869" t="s">
        <v>8782</v>
      </c>
      <c r="I3869" t="s">
        <v>733</v>
      </c>
      <c r="J3869">
        <v>802497970.16409349</v>
      </c>
    </row>
    <row r="3870" spans="1:13" x14ac:dyDescent="0.4">
      <c r="A3870">
        <v>210001483</v>
      </c>
      <c r="B3870" t="s">
        <v>8725</v>
      </c>
      <c r="C3870" t="s">
        <v>8726</v>
      </c>
      <c r="D3870" t="s">
        <v>2775</v>
      </c>
      <c r="E3870" t="s">
        <v>8733</v>
      </c>
      <c r="F3870" t="s">
        <v>8783</v>
      </c>
      <c r="G3870" t="s">
        <v>2775</v>
      </c>
      <c r="H3870" t="s">
        <v>8783</v>
      </c>
      <c r="I3870" t="s">
        <v>733</v>
      </c>
      <c r="J3870">
        <v>250780589.47373271</v>
      </c>
    </row>
    <row r="3871" spans="1:13" x14ac:dyDescent="0.4">
      <c r="A3871">
        <v>210001513</v>
      </c>
      <c r="B3871" t="s">
        <v>8784</v>
      </c>
      <c r="C3871" t="s">
        <v>8785</v>
      </c>
      <c r="D3871" t="s">
        <v>595</v>
      </c>
      <c r="F3871" t="s">
        <v>8786</v>
      </c>
      <c r="G3871" t="s">
        <v>595</v>
      </c>
      <c r="H3871" t="s">
        <v>8786</v>
      </c>
      <c r="I3871" t="s">
        <v>733</v>
      </c>
      <c r="J3871">
        <v>2805384214.215199</v>
      </c>
      <c r="K3871">
        <v>9.3792000000000009</v>
      </c>
      <c r="L3871" s="1">
        <v>46759</v>
      </c>
      <c r="M3871" s="1">
        <v>44932</v>
      </c>
    </row>
    <row r="3872" spans="1:13" x14ac:dyDescent="0.4">
      <c r="A3872">
        <v>210001513</v>
      </c>
      <c r="B3872" t="s">
        <v>8784</v>
      </c>
      <c r="C3872" t="s">
        <v>8785</v>
      </c>
      <c r="D3872" t="s">
        <v>595</v>
      </c>
      <c r="F3872" t="s">
        <v>8787</v>
      </c>
      <c r="G3872" t="s">
        <v>595</v>
      </c>
      <c r="H3872" t="s">
        <v>8787</v>
      </c>
      <c r="I3872" t="s">
        <v>733</v>
      </c>
      <c r="J3872">
        <v>2038380079.13695</v>
      </c>
      <c r="K3872">
        <v>11.129200000000001</v>
      </c>
      <c r="L3872" s="1">
        <v>46477</v>
      </c>
      <c r="M3872" s="1">
        <v>45051</v>
      </c>
    </row>
    <row r="3873" spans="1:13" x14ac:dyDescent="0.4">
      <c r="A3873">
        <v>210001513</v>
      </c>
      <c r="B3873" t="s">
        <v>8784</v>
      </c>
      <c r="C3873" t="s">
        <v>8785</v>
      </c>
      <c r="D3873" t="s">
        <v>595</v>
      </c>
      <c r="F3873" t="s">
        <v>8788</v>
      </c>
      <c r="G3873" t="s">
        <v>595</v>
      </c>
      <c r="H3873" t="s">
        <v>8788</v>
      </c>
      <c r="I3873" t="s">
        <v>733</v>
      </c>
      <c r="J3873">
        <v>378401426.96027029</v>
      </c>
      <c r="K3873">
        <v>7.6292</v>
      </c>
      <c r="L3873" s="1">
        <v>47429</v>
      </c>
      <c r="M3873" s="1">
        <v>45593</v>
      </c>
    </row>
    <row r="3874" spans="1:13" x14ac:dyDescent="0.4">
      <c r="A3874">
        <v>210001513</v>
      </c>
      <c r="B3874" t="s">
        <v>8784</v>
      </c>
      <c r="C3874" t="s">
        <v>8785</v>
      </c>
      <c r="D3874" t="s">
        <v>595</v>
      </c>
      <c r="F3874" t="s">
        <v>8789</v>
      </c>
      <c r="G3874" t="s">
        <v>595</v>
      </c>
      <c r="H3874" t="s">
        <v>8789</v>
      </c>
      <c r="I3874" t="s">
        <v>733</v>
      </c>
      <c r="J3874">
        <v>1367184975.9997561</v>
      </c>
      <c r="K3874">
        <v>12.5092</v>
      </c>
      <c r="L3874" s="1">
        <v>47306</v>
      </c>
      <c r="M3874" s="1">
        <v>44741</v>
      </c>
    </row>
    <row r="3875" spans="1:13" x14ac:dyDescent="0.4">
      <c r="A3875">
        <v>210001513</v>
      </c>
      <c r="B3875" t="s">
        <v>8784</v>
      </c>
      <c r="C3875" t="s">
        <v>8785</v>
      </c>
      <c r="D3875" t="s">
        <v>595</v>
      </c>
      <c r="F3875" t="s">
        <v>8790</v>
      </c>
      <c r="G3875" t="s">
        <v>595</v>
      </c>
      <c r="H3875" t="s">
        <v>8790</v>
      </c>
      <c r="I3875" t="s">
        <v>733</v>
      </c>
      <c r="J3875">
        <v>408486680.81915867</v>
      </c>
      <c r="K3875">
        <v>6.8292000000000002</v>
      </c>
      <c r="L3875" s="1">
        <v>46484</v>
      </c>
      <c r="M3875" s="1">
        <v>44670</v>
      </c>
    </row>
    <row r="3876" spans="1:13" x14ac:dyDescent="0.4">
      <c r="A3876">
        <v>210001513</v>
      </c>
      <c r="B3876" t="s">
        <v>8784</v>
      </c>
      <c r="C3876" t="s">
        <v>8785</v>
      </c>
      <c r="D3876" t="s">
        <v>595</v>
      </c>
      <c r="F3876" t="s">
        <v>8791</v>
      </c>
      <c r="G3876" t="s">
        <v>595</v>
      </c>
      <c r="H3876" t="s">
        <v>8791</v>
      </c>
      <c r="I3876" t="s">
        <v>733</v>
      </c>
      <c r="J3876">
        <v>490233837.92326468</v>
      </c>
      <c r="K3876">
        <v>7.3292000000000002</v>
      </c>
      <c r="L3876" s="1">
        <v>46941</v>
      </c>
      <c r="M3876" s="1">
        <v>45456</v>
      </c>
    </row>
    <row r="3877" spans="1:13" x14ac:dyDescent="0.4">
      <c r="A3877">
        <v>210001513</v>
      </c>
      <c r="B3877" t="s">
        <v>8784</v>
      </c>
      <c r="C3877" t="s">
        <v>8785</v>
      </c>
      <c r="D3877" t="s">
        <v>595</v>
      </c>
      <c r="F3877" t="s">
        <v>8792</v>
      </c>
      <c r="G3877" t="s">
        <v>595</v>
      </c>
      <c r="H3877" t="s">
        <v>8792</v>
      </c>
      <c r="I3877" t="s">
        <v>733</v>
      </c>
      <c r="J3877">
        <v>9117788.6594770513</v>
      </c>
      <c r="K3877">
        <v>7.5291999999999986</v>
      </c>
      <c r="L3877" s="1">
        <v>46514</v>
      </c>
      <c r="M3877" s="1">
        <v>44694</v>
      </c>
    </row>
    <row r="3878" spans="1:13" x14ac:dyDescent="0.4">
      <c r="A3878">
        <v>210001513</v>
      </c>
      <c r="B3878" t="s">
        <v>8784</v>
      </c>
      <c r="C3878" t="s">
        <v>8785</v>
      </c>
      <c r="D3878" t="s">
        <v>595</v>
      </c>
      <c r="F3878" t="s">
        <v>8793</v>
      </c>
      <c r="G3878" t="s">
        <v>595</v>
      </c>
      <c r="H3878" t="s">
        <v>8793</v>
      </c>
      <c r="I3878" t="s">
        <v>733</v>
      </c>
      <c r="J3878">
        <v>224492518.78711501</v>
      </c>
      <c r="K3878">
        <v>8.9791999999999987</v>
      </c>
      <c r="L3878" s="1">
        <v>46880</v>
      </c>
      <c r="M3878" s="1">
        <v>45421</v>
      </c>
    </row>
    <row r="3879" spans="1:13" x14ac:dyDescent="0.4">
      <c r="A3879">
        <v>210001513</v>
      </c>
      <c r="B3879" t="s">
        <v>8784</v>
      </c>
      <c r="C3879" t="s">
        <v>8785</v>
      </c>
      <c r="D3879" t="s">
        <v>595</v>
      </c>
      <c r="F3879" t="s">
        <v>8794</v>
      </c>
      <c r="G3879" t="s">
        <v>595</v>
      </c>
      <c r="H3879" t="s">
        <v>8794</v>
      </c>
      <c r="I3879" t="s">
        <v>733</v>
      </c>
      <c r="J3879">
        <v>576351757.52249801</v>
      </c>
      <c r="K3879">
        <v>7.9792000000000014</v>
      </c>
      <c r="L3879" s="1">
        <v>46451</v>
      </c>
      <c r="M3879" s="1">
        <v>45338</v>
      </c>
    </row>
    <row r="3880" spans="1:13" x14ac:dyDescent="0.4">
      <c r="A3880">
        <v>210001513</v>
      </c>
      <c r="B3880" t="s">
        <v>8784</v>
      </c>
      <c r="C3880" t="s">
        <v>8785</v>
      </c>
      <c r="D3880" t="s">
        <v>595</v>
      </c>
      <c r="F3880" t="s">
        <v>8795</v>
      </c>
      <c r="G3880" t="s">
        <v>595</v>
      </c>
      <c r="H3880" t="s">
        <v>8795</v>
      </c>
      <c r="I3880" t="s">
        <v>733</v>
      </c>
      <c r="J3880">
        <v>256955904.8445988</v>
      </c>
      <c r="K3880">
        <v>7.0601599999999998</v>
      </c>
      <c r="L3880" s="1">
        <v>47041</v>
      </c>
      <c r="M3880" s="1">
        <v>45867</v>
      </c>
    </row>
    <row r="3881" spans="1:13" x14ac:dyDescent="0.4">
      <c r="A3881">
        <v>210001513</v>
      </c>
      <c r="B3881" t="s">
        <v>8784</v>
      </c>
      <c r="C3881" t="s">
        <v>8785</v>
      </c>
      <c r="D3881" t="s">
        <v>595</v>
      </c>
      <c r="F3881" t="s">
        <v>8796</v>
      </c>
      <c r="G3881" t="s">
        <v>595</v>
      </c>
      <c r="H3881" t="s">
        <v>8796</v>
      </c>
      <c r="I3881" t="s">
        <v>733</v>
      </c>
      <c r="J3881">
        <v>441781997.88535249</v>
      </c>
      <c r="K3881">
        <v>9.6292000000000009</v>
      </c>
      <c r="L3881" s="1">
        <v>46850</v>
      </c>
      <c r="M3881" s="1">
        <v>45002</v>
      </c>
    </row>
    <row r="3882" spans="1:13" x14ac:dyDescent="0.4">
      <c r="A3882">
        <v>210001513</v>
      </c>
      <c r="B3882" t="s">
        <v>8784</v>
      </c>
      <c r="C3882" t="s">
        <v>8785</v>
      </c>
      <c r="D3882" t="s">
        <v>595</v>
      </c>
      <c r="F3882" t="s">
        <v>8797</v>
      </c>
      <c r="G3882" t="s">
        <v>595</v>
      </c>
      <c r="H3882" t="s">
        <v>8797</v>
      </c>
      <c r="I3882" t="s">
        <v>733</v>
      </c>
      <c r="J3882">
        <v>876669006.1678021</v>
      </c>
      <c r="K3882">
        <v>7.3601599999999996</v>
      </c>
      <c r="L3882" s="1">
        <v>46675</v>
      </c>
      <c r="M3882" s="1">
        <v>45190</v>
      </c>
    </row>
    <row r="3883" spans="1:13" x14ac:dyDescent="0.4">
      <c r="A3883">
        <v>210001513</v>
      </c>
      <c r="B3883" t="s">
        <v>8784</v>
      </c>
      <c r="C3883" t="s">
        <v>8785</v>
      </c>
      <c r="D3883" t="s">
        <v>595</v>
      </c>
      <c r="F3883" t="s">
        <v>8798</v>
      </c>
      <c r="G3883" t="s">
        <v>595</v>
      </c>
      <c r="H3883" t="s">
        <v>8798</v>
      </c>
      <c r="I3883" t="s">
        <v>733</v>
      </c>
      <c r="J3883">
        <v>139403053.06759879</v>
      </c>
      <c r="K3883">
        <v>7.6292</v>
      </c>
      <c r="L3883" s="1">
        <v>47033</v>
      </c>
      <c r="M3883" s="1">
        <v>45203</v>
      </c>
    </row>
    <row r="3884" spans="1:13" x14ac:dyDescent="0.4">
      <c r="A3884">
        <v>210001513</v>
      </c>
      <c r="B3884" t="s">
        <v>8784</v>
      </c>
      <c r="C3884" t="s">
        <v>8785</v>
      </c>
      <c r="D3884" t="s">
        <v>595</v>
      </c>
      <c r="F3884" t="s">
        <v>8799</v>
      </c>
      <c r="G3884" t="s">
        <v>595</v>
      </c>
      <c r="H3884" t="s">
        <v>8799</v>
      </c>
      <c r="I3884" t="s">
        <v>733</v>
      </c>
      <c r="J3884">
        <v>448384101.93325758</v>
      </c>
      <c r="K3884">
        <v>7.0792000000000002</v>
      </c>
      <c r="L3884" s="1">
        <v>46575</v>
      </c>
      <c r="M3884" s="1">
        <v>44725</v>
      </c>
    </row>
    <row r="3885" spans="1:13" x14ac:dyDescent="0.4">
      <c r="A3885">
        <v>210001513</v>
      </c>
      <c r="B3885" t="s">
        <v>8784</v>
      </c>
      <c r="C3885" t="s">
        <v>8785</v>
      </c>
      <c r="D3885" t="s">
        <v>595</v>
      </c>
      <c r="F3885" t="s">
        <v>8800</v>
      </c>
      <c r="G3885" t="s">
        <v>595</v>
      </c>
      <c r="H3885" t="s">
        <v>8800</v>
      </c>
      <c r="I3885" t="s">
        <v>733</v>
      </c>
      <c r="J3885">
        <v>75212176.658844531</v>
      </c>
      <c r="K3885">
        <v>7.7292000000000014</v>
      </c>
      <c r="L3885" s="1">
        <v>46939</v>
      </c>
      <c r="M3885" s="1">
        <v>45226</v>
      </c>
    </row>
    <row r="3886" spans="1:13" x14ac:dyDescent="0.4">
      <c r="A3886">
        <v>210001513</v>
      </c>
      <c r="B3886" t="s">
        <v>8784</v>
      </c>
      <c r="C3886" t="s">
        <v>8785</v>
      </c>
      <c r="D3886" t="s">
        <v>595</v>
      </c>
      <c r="F3886" t="s">
        <v>8801</v>
      </c>
      <c r="G3886" t="s">
        <v>595</v>
      </c>
      <c r="H3886" t="s">
        <v>8801</v>
      </c>
      <c r="I3886" t="s">
        <v>733</v>
      </c>
      <c r="J3886">
        <v>52683388.139164001</v>
      </c>
      <c r="K3886">
        <v>7.3792</v>
      </c>
      <c r="L3886" s="1">
        <v>46909</v>
      </c>
      <c r="M3886" s="1">
        <v>45265</v>
      </c>
    </row>
    <row r="3887" spans="1:13" x14ac:dyDescent="0.4">
      <c r="A3887">
        <v>210001513</v>
      </c>
      <c r="B3887" t="s">
        <v>8784</v>
      </c>
      <c r="C3887" t="s">
        <v>8785</v>
      </c>
      <c r="D3887" t="s">
        <v>595</v>
      </c>
      <c r="F3887" t="s">
        <v>8802</v>
      </c>
      <c r="G3887" t="s">
        <v>595</v>
      </c>
      <c r="H3887" t="s">
        <v>8802</v>
      </c>
      <c r="I3887" t="s">
        <v>733</v>
      </c>
      <c r="J3887">
        <v>65879401.912862688</v>
      </c>
      <c r="K3887">
        <v>7.3792</v>
      </c>
      <c r="L3887" s="1">
        <v>46878</v>
      </c>
      <c r="M3887" s="1">
        <v>45426</v>
      </c>
    </row>
    <row r="3888" spans="1:13" x14ac:dyDescent="0.4">
      <c r="A3888">
        <v>210001513</v>
      </c>
      <c r="B3888" t="s">
        <v>8784</v>
      </c>
      <c r="C3888" t="s">
        <v>8785</v>
      </c>
      <c r="D3888" t="s">
        <v>595</v>
      </c>
      <c r="F3888" t="s">
        <v>8803</v>
      </c>
      <c r="G3888" t="s">
        <v>595</v>
      </c>
      <c r="H3888" t="s">
        <v>8803</v>
      </c>
      <c r="I3888" t="s">
        <v>733</v>
      </c>
      <c r="J3888">
        <v>34085539.550212517</v>
      </c>
      <c r="K3888">
        <v>7.3792</v>
      </c>
      <c r="L3888" s="1">
        <v>46878</v>
      </c>
      <c r="M3888" s="1">
        <v>45226</v>
      </c>
    </row>
    <row r="3889" spans="1:13" x14ac:dyDescent="0.4">
      <c r="A3889">
        <v>210001513</v>
      </c>
      <c r="B3889" t="s">
        <v>8784</v>
      </c>
      <c r="C3889" t="s">
        <v>8785</v>
      </c>
      <c r="D3889" t="s">
        <v>595</v>
      </c>
      <c r="F3889" t="s">
        <v>8804</v>
      </c>
      <c r="G3889" t="s">
        <v>595</v>
      </c>
      <c r="H3889" t="s">
        <v>8804</v>
      </c>
      <c r="I3889" t="s">
        <v>733</v>
      </c>
      <c r="J3889">
        <v>413450024.81553161</v>
      </c>
      <c r="K3889">
        <v>6.4792000000000014</v>
      </c>
      <c r="L3889" s="1">
        <v>47610</v>
      </c>
      <c r="M3889" s="1">
        <v>44642</v>
      </c>
    </row>
    <row r="3890" spans="1:13" x14ac:dyDescent="0.4">
      <c r="A3890">
        <v>210001513</v>
      </c>
      <c r="B3890" t="s">
        <v>8784</v>
      </c>
      <c r="C3890" t="s">
        <v>8785</v>
      </c>
      <c r="D3890" t="s">
        <v>595</v>
      </c>
      <c r="F3890" t="s">
        <v>8805</v>
      </c>
      <c r="G3890" t="s">
        <v>595</v>
      </c>
      <c r="H3890" t="s">
        <v>8805</v>
      </c>
      <c r="I3890" t="s">
        <v>733</v>
      </c>
      <c r="J3890">
        <v>1182423298.835376</v>
      </c>
      <c r="K3890">
        <v>8.8792000000000009</v>
      </c>
      <c r="L3890" s="1">
        <v>47387</v>
      </c>
      <c r="M3890" s="1">
        <v>45926</v>
      </c>
    </row>
    <row r="3891" spans="1:13" x14ac:dyDescent="0.4">
      <c r="A3891">
        <v>210001513</v>
      </c>
      <c r="B3891" t="s">
        <v>8784</v>
      </c>
      <c r="C3891" t="s">
        <v>8785</v>
      </c>
      <c r="D3891" t="s">
        <v>595</v>
      </c>
      <c r="F3891" t="s">
        <v>8806</v>
      </c>
      <c r="G3891" t="s">
        <v>595</v>
      </c>
      <c r="H3891" t="s">
        <v>8806</v>
      </c>
      <c r="I3891" t="s">
        <v>733</v>
      </c>
      <c r="J3891">
        <v>1958325137.203856</v>
      </c>
      <c r="K3891">
        <v>7.3792</v>
      </c>
      <c r="L3891" s="1">
        <v>46394</v>
      </c>
      <c r="M3891" s="1">
        <v>45294</v>
      </c>
    </row>
    <row r="3892" spans="1:13" x14ac:dyDescent="0.4">
      <c r="A3892">
        <v>210001513</v>
      </c>
      <c r="B3892" t="s">
        <v>8784</v>
      </c>
      <c r="C3892" t="s">
        <v>8785</v>
      </c>
      <c r="D3892" t="s">
        <v>595</v>
      </c>
      <c r="F3892" t="s">
        <v>8807</v>
      </c>
      <c r="G3892" t="s">
        <v>595</v>
      </c>
      <c r="H3892" t="s">
        <v>8807</v>
      </c>
      <c r="I3892" t="s">
        <v>733</v>
      </c>
      <c r="J3892">
        <v>665175357.35932374</v>
      </c>
      <c r="K3892">
        <v>7.6292</v>
      </c>
      <c r="L3892" s="1">
        <v>46913</v>
      </c>
      <c r="M3892" s="1">
        <v>45079</v>
      </c>
    </row>
    <row r="3893" spans="1:13" x14ac:dyDescent="0.4">
      <c r="A3893">
        <v>210001513</v>
      </c>
      <c r="B3893" t="s">
        <v>8784</v>
      </c>
      <c r="C3893" t="s">
        <v>8785</v>
      </c>
      <c r="D3893" t="s">
        <v>595</v>
      </c>
      <c r="F3893" t="s">
        <v>8808</v>
      </c>
      <c r="G3893" t="s">
        <v>595</v>
      </c>
      <c r="H3893" t="s">
        <v>8808</v>
      </c>
      <c r="I3893" t="s">
        <v>733</v>
      </c>
      <c r="J3893">
        <v>463155668.70668608</v>
      </c>
      <c r="K3893">
        <v>6.3792</v>
      </c>
      <c r="L3893" s="1">
        <v>46669</v>
      </c>
      <c r="M3893" s="1">
        <v>44931</v>
      </c>
    </row>
    <row r="3894" spans="1:13" x14ac:dyDescent="0.4">
      <c r="A3894">
        <v>210001513</v>
      </c>
      <c r="B3894" t="s">
        <v>8784</v>
      </c>
      <c r="C3894" t="s">
        <v>8785</v>
      </c>
      <c r="D3894" t="s">
        <v>595</v>
      </c>
      <c r="F3894" t="s">
        <v>8809</v>
      </c>
      <c r="G3894" t="s">
        <v>595</v>
      </c>
      <c r="H3894" t="s">
        <v>8809</v>
      </c>
      <c r="I3894" t="s">
        <v>733</v>
      </c>
      <c r="J3894">
        <v>761243369.46656561</v>
      </c>
      <c r="K3894">
        <v>7.3792</v>
      </c>
      <c r="L3894" s="1">
        <v>47276</v>
      </c>
      <c r="M3894" s="1">
        <v>45421</v>
      </c>
    </row>
    <row r="3895" spans="1:13" x14ac:dyDescent="0.4">
      <c r="A3895">
        <v>210001513</v>
      </c>
      <c r="B3895" t="s">
        <v>8784</v>
      </c>
      <c r="C3895" t="s">
        <v>8785</v>
      </c>
      <c r="D3895" t="s">
        <v>595</v>
      </c>
      <c r="F3895" t="s">
        <v>8810</v>
      </c>
      <c r="G3895" t="s">
        <v>595</v>
      </c>
      <c r="H3895" t="s">
        <v>8810</v>
      </c>
      <c r="I3895" t="s">
        <v>733</v>
      </c>
      <c r="J3895">
        <v>530902797.74126631</v>
      </c>
      <c r="K3895">
        <v>7.9792000000000014</v>
      </c>
      <c r="L3895" s="1">
        <v>47186</v>
      </c>
      <c r="M3895" s="1">
        <v>45337</v>
      </c>
    </row>
    <row r="3896" spans="1:13" x14ac:dyDescent="0.4">
      <c r="A3896">
        <v>210001513</v>
      </c>
      <c r="B3896" t="s">
        <v>8784</v>
      </c>
      <c r="C3896" t="s">
        <v>8785</v>
      </c>
      <c r="D3896" t="s">
        <v>595</v>
      </c>
      <c r="F3896" t="s">
        <v>8811</v>
      </c>
      <c r="G3896" t="s">
        <v>595</v>
      </c>
      <c r="H3896" t="s">
        <v>8811</v>
      </c>
      <c r="I3896" t="s">
        <v>733</v>
      </c>
      <c r="J3896">
        <v>369465361.73438418</v>
      </c>
      <c r="K3896">
        <v>7.6891999999999996</v>
      </c>
      <c r="L3896" s="1">
        <v>46394</v>
      </c>
      <c r="M3896" s="1">
        <v>44553</v>
      </c>
    </row>
    <row r="3897" spans="1:13" x14ac:dyDescent="0.4">
      <c r="A3897">
        <v>210001513</v>
      </c>
      <c r="B3897" t="s">
        <v>8784</v>
      </c>
      <c r="C3897" t="s">
        <v>8785</v>
      </c>
      <c r="D3897" t="s">
        <v>595</v>
      </c>
      <c r="F3897" t="s">
        <v>8812</v>
      </c>
      <c r="G3897" t="s">
        <v>595</v>
      </c>
      <c r="H3897" t="s">
        <v>8812</v>
      </c>
      <c r="I3897" t="s">
        <v>733</v>
      </c>
      <c r="J3897">
        <v>1753080364.7303319</v>
      </c>
      <c r="K3897">
        <v>6.6292</v>
      </c>
      <c r="L3897" s="1">
        <v>47219</v>
      </c>
      <c r="M3897" s="1">
        <v>45758</v>
      </c>
    </row>
    <row r="3898" spans="1:13" x14ac:dyDescent="0.4">
      <c r="A3898">
        <v>210001513</v>
      </c>
      <c r="B3898" t="s">
        <v>8784</v>
      </c>
      <c r="C3898" t="s">
        <v>8785</v>
      </c>
      <c r="D3898" t="s">
        <v>595</v>
      </c>
      <c r="F3898" t="s">
        <v>8813</v>
      </c>
      <c r="G3898" t="s">
        <v>595</v>
      </c>
      <c r="H3898" t="s">
        <v>8813</v>
      </c>
      <c r="I3898" t="s">
        <v>733</v>
      </c>
      <c r="J3898">
        <v>585739166.85827565</v>
      </c>
      <c r="K3898">
        <v>6.7292000000000014</v>
      </c>
      <c r="L3898" s="1">
        <v>46394</v>
      </c>
      <c r="M3898" s="1">
        <v>44547</v>
      </c>
    </row>
    <row r="3899" spans="1:13" x14ac:dyDescent="0.4">
      <c r="A3899">
        <v>210001513</v>
      </c>
      <c r="B3899" t="s">
        <v>8784</v>
      </c>
      <c r="C3899" t="s">
        <v>8785</v>
      </c>
      <c r="D3899" t="s">
        <v>595</v>
      </c>
      <c r="F3899" t="s">
        <v>8814</v>
      </c>
      <c r="G3899" t="s">
        <v>595</v>
      </c>
      <c r="H3899" t="s">
        <v>8814</v>
      </c>
      <c r="I3899" t="s">
        <v>733</v>
      </c>
      <c r="J3899">
        <v>345657598.49461108</v>
      </c>
      <c r="K3899">
        <v>5.7320000000000002</v>
      </c>
      <c r="L3899" s="1">
        <v>46767</v>
      </c>
      <c r="M3899" s="1">
        <v>45644</v>
      </c>
    </row>
    <row r="3900" spans="1:13" x14ac:dyDescent="0.4">
      <c r="A3900">
        <v>210001513</v>
      </c>
      <c r="B3900" t="s">
        <v>8784</v>
      </c>
      <c r="C3900" t="s">
        <v>8785</v>
      </c>
      <c r="D3900" t="s">
        <v>595</v>
      </c>
      <c r="F3900" t="s">
        <v>8815</v>
      </c>
      <c r="G3900" t="s">
        <v>595</v>
      </c>
      <c r="H3900" t="s">
        <v>8815</v>
      </c>
      <c r="I3900" t="s">
        <v>733</v>
      </c>
      <c r="J3900">
        <v>842968117.4500767</v>
      </c>
      <c r="K3900">
        <v>6.282</v>
      </c>
      <c r="L3900" s="1">
        <v>47253</v>
      </c>
      <c r="M3900" s="1">
        <v>45406</v>
      </c>
    </row>
    <row r="3901" spans="1:13" x14ac:dyDescent="0.4">
      <c r="A3901">
        <v>210001513</v>
      </c>
      <c r="B3901" t="s">
        <v>8784</v>
      </c>
      <c r="C3901" t="s">
        <v>8785</v>
      </c>
      <c r="D3901" t="s">
        <v>595</v>
      </c>
      <c r="F3901" t="s">
        <v>8816</v>
      </c>
      <c r="G3901" t="s">
        <v>595</v>
      </c>
      <c r="H3901" t="s">
        <v>8816</v>
      </c>
      <c r="I3901" t="s">
        <v>733</v>
      </c>
      <c r="J3901">
        <v>554351235.94064188</v>
      </c>
      <c r="K3901">
        <v>6.4101599999999994</v>
      </c>
      <c r="L3901" s="1">
        <v>47618</v>
      </c>
      <c r="M3901" s="1">
        <v>45769</v>
      </c>
    </row>
    <row r="3902" spans="1:13" x14ac:dyDescent="0.4">
      <c r="A3902">
        <v>210001513</v>
      </c>
      <c r="B3902" t="s">
        <v>8784</v>
      </c>
      <c r="C3902" t="s">
        <v>8785</v>
      </c>
      <c r="D3902" t="s">
        <v>595</v>
      </c>
      <c r="F3902" t="s">
        <v>8817</v>
      </c>
      <c r="G3902" t="s">
        <v>595</v>
      </c>
      <c r="H3902" t="s">
        <v>8817</v>
      </c>
      <c r="I3902" t="s">
        <v>733</v>
      </c>
      <c r="J3902">
        <v>1008242206.905764</v>
      </c>
      <c r="K3902">
        <v>7.9092000000000002</v>
      </c>
      <c r="L3902" s="1">
        <v>47641</v>
      </c>
      <c r="M3902" s="1">
        <v>45814</v>
      </c>
    </row>
    <row r="3903" spans="1:13" x14ac:dyDescent="0.4">
      <c r="A3903">
        <v>210001513</v>
      </c>
      <c r="B3903" t="s">
        <v>8784</v>
      </c>
      <c r="C3903" t="s">
        <v>8785</v>
      </c>
      <c r="D3903" t="s">
        <v>595</v>
      </c>
      <c r="F3903" t="s">
        <v>8818</v>
      </c>
      <c r="G3903" t="s">
        <v>595</v>
      </c>
      <c r="H3903" t="s">
        <v>8818</v>
      </c>
      <c r="I3903" t="s">
        <v>733</v>
      </c>
      <c r="J3903">
        <v>733129065.95148814</v>
      </c>
      <c r="K3903">
        <v>8.0291999999999994</v>
      </c>
      <c r="L3903" s="1">
        <v>47215</v>
      </c>
      <c r="M3903" s="1">
        <v>45359</v>
      </c>
    </row>
    <row r="3904" spans="1:13" x14ac:dyDescent="0.4">
      <c r="A3904">
        <v>210001513</v>
      </c>
      <c r="B3904" t="s">
        <v>8784</v>
      </c>
      <c r="C3904" t="s">
        <v>8785</v>
      </c>
      <c r="D3904" t="s">
        <v>595</v>
      </c>
      <c r="F3904" t="s">
        <v>8819</v>
      </c>
      <c r="G3904" t="s">
        <v>595</v>
      </c>
      <c r="H3904" t="s">
        <v>8819</v>
      </c>
      <c r="I3904" t="s">
        <v>733</v>
      </c>
      <c r="J3904">
        <v>193051960.37694219</v>
      </c>
      <c r="K3904">
        <v>5.8792</v>
      </c>
      <c r="L3904" s="1">
        <v>46516</v>
      </c>
      <c r="M3904" s="1">
        <v>44915</v>
      </c>
    </row>
    <row r="3905" spans="1:13" x14ac:dyDescent="0.4">
      <c r="A3905">
        <v>210001513</v>
      </c>
      <c r="B3905" t="s">
        <v>8784</v>
      </c>
      <c r="C3905" t="s">
        <v>8785</v>
      </c>
      <c r="D3905" t="s">
        <v>595</v>
      </c>
      <c r="F3905" t="s">
        <v>8820</v>
      </c>
      <c r="G3905" t="s">
        <v>595</v>
      </c>
      <c r="H3905" t="s">
        <v>8820</v>
      </c>
      <c r="I3905" t="s">
        <v>733</v>
      </c>
      <c r="J3905">
        <v>364944765.53556317</v>
      </c>
      <c r="K3905">
        <v>6.782</v>
      </c>
      <c r="L3905" s="1">
        <v>46246</v>
      </c>
      <c r="M3905" s="1">
        <v>45057</v>
      </c>
    </row>
    <row r="3906" spans="1:13" x14ac:dyDescent="0.4">
      <c r="A3906">
        <v>210001513</v>
      </c>
      <c r="B3906" t="s">
        <v>8784</v>
      </c>
      <c r="C3906" t="s">
        <v>8785</v>
      </c>
      <c r="D3906" t="s">
        <v>595</v>
      </c>
      <c r="F3906" t="s">
        <v>8821</v>
      </c>
      <c r="G3906" t="s">
        <v>595</v>
      </c>
      <c r="H3906" t="s">
        <v>8821</v>
      </c>
      <c r="I3906" t="s">
        <v>733</v>
      </c>
      <c r="J3906">
        <v>520819854.80132031</v>
      </c>
      <c r="K3906">
        <v>7.4291999999999998</v>
      </c>
      <c r="L3906" s="1">
        <v>47368</v>
      </c>
      <c r="M3906" s="1">
        <v>45533</v>
      </c>
    </row>
    <row r="3907" spans="1:13" x14ac:dyDescent="0.4">
      <c r="A3907">
        <v>210001513</v>
      </c>
      <c r="B3907" t="s">
        <v>8784</v>
      </c>
      <c r="C3907" t="s">
        <v>8785</v>
      </c>
      <c r="D3907" t="s">
        <v>595</v>
      </c>
      <c r="F3907" t="s">
        <v>8822</v>
      </c>
      <c r="G3907" t="s">
        <v>595</v>
      </c>
      <c r="H3907" t="s">
        <v>8822</v>
      </c>
      <c r="I3907" t="s">
        <v>733</v>
      </c>
      <c r="J3907">
        <v>287713523.64568597</v>
      </c>
      <c r="K3907">
        <v>7.6292</v>
      </c>
      <c r="L3907" s="1">
        <v>48156</v>
      </c>
      <c r="M3907" s="1">
        <v>45618</v>
      </c>
    </row>
    <row r="3908" spans="1:13" x14ac:dyDescent="0.4">
      <c r="A3908">
        <v>210001513</v>
      </c>
      <c r="B3908" t="s">
        <v>8784</v>
      </c>
      <c r="C3908" t="s">
        <v>8785</v>
      </c>
      <c r="D3908" t="s">
        <v>595</v>
      </c>
      <c r="F3908" t="s">
        <v>8823</v>
      </c>
      <c r="G3908" t="s">
        <v>595</v>
      </c>
      <c r="H3908" t="s">
        <v>8823</v>
      </c>
      <c r="I3908" t="s">
        <v>733</v>
      </c>
      <c r="J3908">
        <v>647704313.67722905</v>
      </c>
      <c r="K3908">
        <v>6.4792000000000014</v>
      </c>
      <c r="L3908" s="1">
        <v>47733</v>
      </c>
      <c r="M3908" s="1">
        <v>45881</v>
      </c>
    </row>
    <row r="3909" spans="1:13" x14ac:dyDescent="0.4">
      <c r="A3909">
        <v>210001513</v>
      </c>
      <c r="B3909" t="s">
        <v>8784</v>
      </c>
      <c r="C3909" t="s">
        <v>8785</v>
      </c>
      <c r="D3909" t="s">
        <v>595</v>
      </c>
      <c r="F3909" t="s">
        <v>8824</v>
      </c>
      <c r="G3909" t="s">
        <v>595</v>
      </c>
      <c r="H3909" t="s">
        <v>8824</v>
      </c>
      <c r="I3909" t="s">
        <v>733</v>
      </c>
      <c r="J3909">
        <v>1688728612.3213911</v>
      </c>
      <c r="K3909">
        <v>8.6292000000000009</v>
      </c>
      <c r="L3909" s="1">
        <v>46700</v>
      </c>
      <c r="M3909" s="1">
        <v>44848</v>
      </c>
    </row>
    <row r="3910" spans="1:13" x14ac:dyDescent="0.4">
      <c r="A3910">
        <v>210001513</v>
      </c>
      <c r="B3910" t="s">
        <v>8784</v>
      </c>
      <c r="C3910" t="s">
        <v>8785</v>
      </c>
      <c r="D3910" t="s">
        <v>595</v>
      </c>
      <c r="F3910" t="s">
        <v>8825</v>
      </c>
      <c r="G3910" t="s">
        <v>595</v>
      </c>
      <c r="H3910" t="s">
        <v>8825</v>
      </c>
      <c r="I3910" t="s">
        <v>733</v>
      </c>
      <c r="J3910">
        <v>548988270.23735678</v>
      </c>
      <c r="K3910">
        <v>7.5792000000000002</v>
      </c>
      <c r="L3910" s="1">
        <v>46667</v>
      </c>
      <c r="M3910" s="1">
        <v>44834</v>
      </c>
    </row>
    <row r="3911" spans="1:13" x14ac:dyDescent="0.4">
      <c r="A3911">
        <v>210001513</v>
      </c>
      <c r="B3911" t="s">
        <v>8784</v>
      </c>
      <c r="C3911" t="s">
        <v>8785</v>
      </c>
      <c r="D3911" t="s">
        <v>595</v>
      </c>
      <c r="F3911" t="s">
        <v>8826</v>
      </c>
      <c r="G3911" t="s">
        <v>595</v>
      </c>
      <c r="H3911" t="s">
        <v>8826</v>
      </c>
      <c r="I3911" t="s">
        <v>733</v>
      </c>
      <c r="J3911">
        <v>998619705.65274072</v>
      </c>
      <c r="K3911">
        <v>7.5792000000000002</v>
      </c>
      <c r="L3911" s="1">
        <v>47371</v>
      </c>
      <c r="M3911" s="1">
        <v>45923</v>
      </c>
    </row>
    <row r="3912" spans="1:13" x14ac:dyDescent="0.4">
      <c r="A3912">
        <v>210001513</v>
      </c>
      <c r="B3912" t="s">
        <v>8784</v>
      </c>
      <c r="C3912" t="s">
        <v>8785</v>
      </c>
      <c r="D3912" t="s">
        <v>595</v>
      </c>
      <c r="F3912" t="s">
        <v>8827</v>
      </c>
      <c r="G3912" t="s">
        <v>595</v>
      </c>
      <c r="H3912" t="s">
        <v>8827</v>
      </c>
      <c r="I3912" t="s">
        <v>733</v>
      </c>
      <c r="J3912">
        <v>36509098.47926335</v>
      </c>
      <c r="K3912">
        <v>9.8292000000000002</v>
      </c>
      <c r="L3912" s="1">
        <v>46575</v>
      </c>
      <c r="M3912" s="1">
        <v>44750</v>
      </c>
    </row>
    <row r="3913" spans="1:13" x14ac:dyDescent="0.4">
      <c r="A3913">
        <v>210001513</v>
      </c>
      <c r="B3913" t="s">
        <v>8784</v>
      </c>
      <c r="C3913" t="s">
        <v>8785</v>
      </c>
      <c r="D3913" t="s">
        <v>595</v>
      </c>
      <c r="F3913" t="s">
        <v>8828</v>
      </c>
      <c r="G3913" t="s">
        <v>595</v>
      </c>
      <c r="H3913" t="s">
        <v>8828</v>
      </c>
      <c r="I3913" t="s">
        <v>733</v>
      </c>
      <c r="J3913">
        <v>752064599.17482162</v>
      </c>
      <c r="K3913">
        <v>7.5792000000000002</v>
      </c>
      <c r="L3913" s="1">
        <v>47184</v>
      </c>
      <c r="M3913" s="1">
        <v>45331</v>
      </c>
    </row>
    <row r="3914" spans="1:13" x14ac:dyDescent="0.4">
      <c r="A3914">
        <v>210001513</v>
      </c>
      <c r="B3914" t="s">
        <v>8784</v>
      </c>
      <c r="C3914" t="s">
        <v>8785</v>
      </c>
      <c r="D3914" t="s">
        <v>595</v>
      </c>
      <c r="F3914" t="s">
        <v>8829</v>
      </c>
      <c r="G3914" t="s">
        <v>595</v>
      </c>
      <c r="H3914" t="s">
        <v>8829</v>
      </c>
      <c r="I3914" t="s">
        <v>733</v>
      </c>
      <c r="J3914">
        <v>1149005481.770231</v>
      </c>
      <c r="K3914">
        <v>7.3101599999999998</v>
      </c>
      <c r="L3914" s="1">
        <v>46461</v>
      </c>
      <c r="M3914" s="1">
        <v>44764</v>
      </c>
    </row>
    <row r="3915" spans="1:13" x14ac:dyDescent="0.4">
      <c r="A3915">
        <v>210001513</v>
      </c>
      <c r="B3915" t="s">
        <v>8784</v>
      </c>
      <c r="C3915" t="s">
        <v>8785</v>
      </c>
      <c r="D3915" t="s">
        <v>595</v>
      </c>
      <c r="F3915" t="s">
        <v>8830</v>
      </c>
      <c r="G3915" t="s">
        <v>595</v>
      </c>
      <c r="H3915" t="s">
        <v>8830</v>
      </c>
      <c r="I3915" t="s">
        <v>733</v>
      </c>
      <c r="J3915">
        <v>1760489188.1502969</v>
      </c>
      <c r="K3915">
        <v>7.8792</v>
      </c>
      <c r="L3915" s="1">
        <v>47763</v>
      </c>
      <c r="M3915" s="1">
        <v>45926</v>
      </c>
    </row>
    <row r="3916" spans="1:13" x14ac:dyDescent="0.4">
      <c r="A3916">
        <v>210001527</v>
      </c>
      <c r="B3916" t="s">
        <v>8831</v>
      </c>
      <c r="C3916" t="s">
        <v>8832</v>
      </c>
      <c r="D3916" t="s">
        <v>595</v>
      </c>
      <c r="E3916" t="s">
        <v>8833</v>
      </c>
      <c r="F3916" t="s">
        <v>8834</v>
      </c>
      <c r="G3916" t="s">
        <v>595</v>
      </c>
      <c r="H3916" t="s">
        <v>8835</v>
      </c>
      <c r="I3916" t="s">
        <v>733</v>
      </c>
      <c r="J3916">
        <v>46678725686.942772</v>
      </c>
      <c r="K3916">
        <v>1</v>
      </c>
      <c r="L3916" t="s">
        <v>8836</v>
      </c>
      <c r="M3916" t="s">
        <v>8837</v>
      </c>
    </row>
    <row r="3917" spans="1:13" x14ac:dyDescent="0.4">
      <c r="A3917">
        <v>210001527</v>
      </c>
      <c r="B3917" t="s">
        <v>8831</v>
      </c>
      <c r="C3917" t="s">
        <v>8832</v>
      </c>
      <c r="D3917" t="s">
        <v>2775</v>
      </c>
      <c r="F3917" t="s">
        <v>8838</v>
      </c>
      <c r="G3917" t="s">
        <v>2775</v>
      </c>
      <c r="H3917" t="s">
        <v>8839</v>
      </c>
      <c r="I3917" t="s">
        <v>733</v>
      </c>
      <c r="J3917">
        <v>963155932.49353552</v>
      </c>
    </row>
    <row r="3918" spans="1:13" x14ac:dyDescent="0.4">
      <c r="A3918">
        <v>210001527</v>
      </c>
      <c r="B3918" t="s">
        <v>8831</v>
      </c>
      <c r="C3918" t="s">
        <v>8832</v>
      </c>
      <c r="D3918" t="s">
        <v>2775</v>
      </c>
      <c r="F3918" t="s">
        <v>8840</v>
      </c>
      <c r="G3918" t="s">
        <v>2775</v>
      </c>
      <c r="H3918" t="s">
        <v>8839</v>
      </c>
      <c r="I3918" t="s">
        <v>733</v>
      </c>
      <c r="J3918">
        <v>384901201.94359452</v>
      </c>
    </row>
    <row r="3919" spans="1:13" x14ac:dyDescent="0.4">
      <c r="A3919">
        <v>210001527</v>
      </c>
      <c r="B3919" t="s">
        <v>8831</v>
      </c>
      <c r="C3919" t="s">
        <v>8832</v>
      </c>
      <c r="D3919" t="s">
        <v>2775</v>
      </c>
      <c r="F3919" t="s">
        <v>8841</v>
      </c>
      <c r="G3919" t="s">
        <v>2775</v>
      </c>
      <c r="H3919" t="s">
        <v>8839</v>
      </c>
      <c r="I3919" t="s">
        <v>733</v>
      </c>
      <c r="J3919">
        <v>944063870.13732421</v>
      </c>
    </row>
    <row r="3920" spans="1:13" x14ac:dyDescent="0.4">
      <c r="A3920">
        <v>210001527</v>
      </c>
      <c r="B3920" t="s">
        <v>8831</v>
      </c>
      <c r="C3920" t="s">
        <v>8832</v>
      </c>
      <c r="D3920" t="s">
        <v>2775</v>
      </c>
      <c r="F3920" t="s">
        <v>8842</v>
      </c>
      <c r="G3920" t="s">
        <v>2775</v>
      </c>
      <c r="H3920" t="s">
        <v>8839</v>
      </c>
      <c r="I3920" t="s">
        <v>733</v>
      </c>
      <c r="J3920">
        <v>315816644.22615492</v>
      </c>
    </row>
    <row r="3921" spans="1:10" x14ac:dyDescent="0.4">
      <c r="A3921">
        <v>210001527</v>
      </c>
      <c r="B3921" t="s">
        <v>8831</v>
      </c>
      <c r="C3921" t="s">
        <v>8832</v>
      </c>
      <c r="D3921" t="s">
        <v>2775</v>
      </c>
      <c r="F3921" t="s">
        <v>8843</v>
      </c>
      <c r="G3921" t="s">
        <v>2775</v>
      </c>
      <c r="H3921" t="s">
        <v>8839</v>
      </c>
      <c r="I3921" t="s">
        <v>733</v>
      </c>
      <c r="J3921">
        <v>934346726.98469651</v>
      </c>
    </row>
    <row r="3922" spans="1:10" x14ac:dyDescent="0.4">
      <c r="A3922">
        <v>210001527</v>
      </c>
      <c r="B3922" t="s">
        <v>8831</v>
      </c>
      <c r="C3922" t="s">
        <v>8832</v>
      </c>
      <c r="D3922" t="s">
        <v>2775</v>
      </c>
      <c r="F3922" t="s">
        <v>8844</v>
      </c>
      <c r="G3922" t="s">
        <v>2775</v>
      </c>
      <c r="H3922" t="s">
        <v>8839</v>
      </c>
      <c r="I3922" t="s">
        <v>733</v>
      </c>
      <c r="J3922">
        <v>53709604.048320651</v>
      </c>
    </row>
    <row r="3923" spans="1:10" x14ac:dyDescent="0.4">
      <c r="A3923">
        <v>210001527</v>
      </c>
      <c r="B3923" t="s">
        <v>8831</v>
      </c>
      <c r="C3923" t="s">
        <v>8832</v>
      </c>
      <c r="D3923" t="s">
        <v>2775</v>
      </c>
      <c r="F3923" t="s">
        <v>8845</v>
      </c>
      <c r="G3923" t="s">
        <v>2775</v>
      </c>
      <c r="H3923" t="s">
        <v>8839</v>
      </c>
      <c r="I3923" t="s">
        <v>733</v>
      </c>
      <c r="J3923">
        <v>246815883.60517311</v>
      </c>
    </row>
    <row r="3924" spans="1:10" x14ac:dyDescent="0.4">
      <c r="A3924">
        <v>210001527</v>
      </c>
      <c r="B3924" t="s">
        <v>8831</v>
      </c>
      <c r="C3924" t="s">
        <v>8832</v>
      </c>
      <c r="D3924" t="s">
        <v>2775</v>
      </c>
      <c r="F3924" t="s">
        <v>8846</v>
      </c>
      <c r="G3924" t="s">
        <v>2775</v>
      </c>
      <c r="H3924" t="s">
        <v>8839</v>
      </c>
      <c r="I3924" t="s">
        <v>733</v>
      </c>
      <c r="J3924">
        <v>554481656.12360966</v>
      </c>
    </row>
    <row r="3925" spans="1:10" x14ac:dyDescent="0.4">
      <c r="A3925">
        <v>210001527</v>
      </c>
      <c r="B3925" t="s">
        <v>8831</v>
      </c>
      <c r="C3925" t="s">
        <v>8832</v>
      </c>
      <c r="D3925" t="s">
        <v>2775</v>
      </c>
      <c r="F3925" t="s">
        <v>8847</v>
      </c>
      <c r="G3925" t="s">
        <v>2775</v>
      </c>
      <c r="H3925" t="s">
        <v>8839</v>
      </c>
      <c r="I3925" t="s">
        <v>733</v>
      </c>
      <c r="J3925">
        <v>1173971323.0954549</v>
      </c>
    </row>
    <row r="3926" spans="1:10" x14ac:dyDescent="0.4">
      <c r="A3926">
        <v>210001527</v>
      </c>
      <c r="B3926" t="s">
        <v>8831</v>
      </c>
      <c r="C3926" t="s">
        <v>8832</v>
      </c>
      <c r="D3926" t="s">
        <v>2775</v>
      </c>
      <c r="F3926" t="s">
        <v>8848</v>
      </c>
      <c r="G3926" t="s">
        <v>2775</v>
      </c>
      <c r="H3926" t="s">
        <v>8839</v>
      </c>
      <c r="I3926" t="s">
        <v>733</v>
      </c>
      <c r="J3926">
        <v>309243799.39034069</v>
      </c>
    </row>
    <row r="3927" spans="1:10" x14ac:dyDescent="0.4">
      <c r="A3927">
        <v>210001527</v>
      </c>
      <c r="B3927" t="s">
        <v>8831</v>
      </c>
      <c r="C3927" t="s">
        <v>8832</v>
      </c>
      <c r="D3927" t="s">
        <v>2775</v>
      </c>
      <c r="F3927" t="s">
        <v>8849</v>
      </c>
      <c r="G3927" t="s">
        <v>2775</v>
      </c>
      <c r="H3927" t="s">
        <v>8839</v>
      </c>
      <c r="I3927" t="s">
        <v>733</v>
      </c>
      <c r="J3927">
        <v>430360421.65452749</v>
      </c>
    </row>
    <row r="3928" spans="1:10" x14ac:dyDescent="0.4">
      <c r="A3928">
        <v>210001527</v>
      </c>
      <c r="B3928" t="s">
        <v>8831</v>
      </c>
      <c r="C3928" t="s">
        <v>8832</v>
      </c>
      <c r="D3928" t="s">
        <v>2775</v>
      </c>
      <c r="F3928" t="s">
        <v>8850</v>
      </c>
      <c r="G3928" t="s">
        <v>2775</v>
      </c>
      <c r="H3928" t="s">
        <v>8839</v>
      </c>
      <c r="I3928" t="s">
        <v>733</v>
      </c>
      <c r="J3928">
        <v>259827970.42922899</v>
      </c>
    </row>
    <row r="3929" spans="1:10" x14ac:dyDescent="0.4">
      <c r="A3929">
        <v>210001527</v>
      </c>
      <c r="B3929" t="s">
        <v>8831</v>
      </c>
      <c r="C3929" t="s">
        <v>8832</v>
      </c>
      <c r="D3929" t="s">
        <v>2775</v>
      </c>
      <c r="F3929" t="s">
        <v>8851</v>
      </c>
      <c r="G3929" t="s">
        <v>2775</v>
      </c>
      <c r="H3929" t="s">
        <v>8839</v>
      </c>
      <c r="I3929" t="s">
        <v>733</v>
      </c>
      <c r="J3929">
        <v>365516695.37035888</v>
      </c>
    </row>
    <row r="3930" spans="1:10" x14ac:dyDescent="0.4">
      <c r="A3930">
        <v>210001527</v>
      </c>
      <c r="B3930" t="s">
        <v>8831</v>
      </c>
      <c r="C3930" t="s">
        <v>8832</v>
      </c>
      <c r="D3930" t="s">
        <v>2775</v>
      </c>
      <c r="F3930" t="s">
        <v>8852</v>
      </c>
      <c r="G3930" t="s">
        <v>2775</v>
      </c>
      <c r="H3930" t="s">
        <v>8839</v>
      </c>
      <c r="I3930" t="s">
        <v>733</v>
      </c>
      <c r="J3930">
        <v>904692119.45782626</v>
      </c>
    </row>
    <row r="3931" spans="1:10" x14ac:dyDescent="0.4">
      <c r="A3931">
        <v>210001527</v>
      </c>
      <c r="B3931" t="s">
        <v>8831</v>
      </c>
      <c r="C3931" t="s">
        <v>8832</v>
      </c>
      <c r="D3931" t="s">
        <v>2775</v>
      </c>
      <c r="F3931" t="s">
        <v>8853</v>
      </c>
      <c r="G3931" t="s">
        <v>2775</v>
      </c>
      <c r="H3931" t="s">
        <v>8839</v>
      </c>
      <c r="I3931" t="s">
        <v>733</v>
      </c>
      <c r="J3931">
        <v>215720021.17970821</v>
      </c>
    </row>
    <row r="3932" spans="1:10" x14ac:dyDescent="0.4">
      <c r="A3932">
        <v>210001527</v>
      </c>
      <c r="B3932" t="s">
        <v>8831</v>
      </c>
      <c r="C3932" t="s">
        <v>8832</v>
      </c>
      <c r="D3932" t="s">
        <v>2775</v>
      </c>
      <c r="F3932" t="s">
        <v>8854</v>
      </c>
      <c r="G3932" t="s">
        <v>2775</v>
      </c>
      <c r="H3932" t="s">
        <v>8839</v>
      </c>
      <c r="I3932" t="s">
        <v>733</v>
      </c>
      <c r="J3932">
        <v>415315780.39288938</v>
      </c>
    </row>
    <row r="3933" spans="1:10" x14ac:dyDescent="0.4">
      <c r="A3933">
        <v>210001527</v>
      </c>
      <c r="B3933" t="s">
        <v>8831</v>
      </c>
      <c r="C3933" t="s">
        <v>8832</v>
      </c>
      <c r="D3933" t="s">
        <v>2775</v>
      </c>
      <c r="F3933" t="s">
        <v>8855</v>
      </c>
      <c r="G3933" t="s">
        <v>2775</v>
      </c>
      <c r="H3933" t="s">
        <v>8839</v>
      </c>
      <c r="I3933" t="s">
        <v>733</v>
      </c>
      <c r="J3933">
        <v>354699964.45955348</v>
      </c>
    </row>
    <row r="3934" spans="1:10" x14ac:dyDescent="0.4">
      <c r="A3934">
        <v>210001527</v>
      </c>
      <c r="B3934" t="s">
        <v>8831</v>
      </c>
      <c r="C3934" t="s">
        <v>8832</v>
      </c>
      <c r="D3934" t="s">
        <v>2775</v>
      </c>
      <c r="F3934" t="s">
        <v>8856</v>
      </c>
      <c r="G3934" t="s">
        <v>2775</v>
      </c>
      <c r="H3934" t="s">
        <v>8839</v>
      </c>
      <c r="I3934" t="s">
        <v>733</v>
      </c>
      <c r="J3934">
        <v>1011521427.8427759</v>
      </c>
    </row>
    <row r="3935" spans="1:10" x14ac:dyDescent="0.4">
      <c r="A3935">
        <v>210001527</v>
      </c>
      <c r="B3935" t="s">
        <v>8831</v>
      </c>
      <c r="C3935" t="s">
        <v>8832</v>
      </c>
      <c r="D3935" t="s">
        <v>2775</v>
      </c>
      <c r="F3935" t="s">
        <v>8857</v>
      </c>
      <c r="G3935" t="s">
        <v>2775</v>
      </c>
      <c r="H3935" t="s">
        <v>8839</v>
      </c>
      <c r="I3935" t="s">
        <v>733</v>
      </c>
      <c r="J3935">
        <v>665414987.54178846</v>
      </c>
    </row>
    <row r="3936" spans="1:10" x14ac:dyDescent="0.4">
      <c r="A3936">
        <v>210001527</v>
      </c>
      <c r="B3936" t="s">
        <v>8831</v>
      </c>
      <c r="C3936" t="s">
        <v>8832</v>
      </c>
      <c r="D3936" t="s">
        <v>2775</v>
      </c>
      <c r="F3936" t="s">
        <v>8858</v>
      </c>
      <c r="G3936" t="s">
        <v>2775</v>
      </c>
      <c r="H3936" t="s">
        <v>8839</v>
      </c>
      <c r="I3936" t="s">
        <v>733</v>
      </c>
      <c r="J3936">
        <v>669383950.65814054</v>
      </c>
    </row>
    <row r="3937" spans="1:10" x14ac:dyDescent="0.4">
      <c r="A3937">
        <v>210001527</v>
      </c>
      <c r="B3937" t="s">
        <v>8831</v>
      </c>
      <c r="C3937" t="s">
        <v>8832</v>
      </c>
      <c r="D3937" t="s">
        <v>2775</v>
      </c>
      <c r="F3937" t="s">
        <v>8859</v>
      </c>
      <c r="G3937" t="s">
        <v>2775</v>
      </c>
      <c r="H3937" t="s">
        <v>8839</v>
      </c>
      <c r="I3937" t="s">
        <v>733</v>
      </c>
      <c r="J3937">
        <v>409417943.72759849</v>
      </c>
    </row>
    <row r="3938" spans="1:10" x14ac:dyDescent="0.4">
      <c r="A3938">
        <v>210001527</v>
      </c>
      <c r="B3938" t="s">
        <v>8831</v>
      </c>
      <c r="C3938" t="s">
        <v>8832</v>
      </c>
      <c r="D3938" t="s">
        <v>2775</v>
      </c>
      <c r="F3938" t="s">
        <v>8860</v>
      </c>
      <c r="G3938" t="s">
        <v>2775</v>
      </c>
      <c r="H3938" t="s">
        <v>8839</v>
      </c>
      <c r="I3938" t="s">
        <v>733</v>
      </c>
      <c r="J3938">
        <v>449177384.12225562</v>
      </c>
    </row>
    <row r="3939" spans="1:10" x14ac:dyDescent="0.4">
      <c r="A3939">
        <v>210001527</v>
      </c>
      <c r="B3939" t="s">
        <v>8831</v>
      </c>
      <c r="C3939" t="s">
        <v>8832</v>
      </c>
      <c r="D3939" t="s">
        <v>2775</v>
      </c>
      <c r="F3939" t="s">
        <v>8861</v>
      </c>
      <c r="G3939" t="s">
        <v>2775</v>
      </c>
      <c r="H3939" t="s">
        <v>8839</v>
      </c>
      <c r="I3939" t="s">
        <v>733</v>
      </c>
      <c r="J3939">
        <v>962703642.57000351</v>
      </c>
    </row>
    <row r="3940" spans="1:10" x14ac:dyDescent="0.4">
      <c r="A3940">
        <v>210001527</v>
      </c>
      <c r="B3940" t="s">
        <v>8831</v>
      </c>
      <c r="C3940" t="s">
        <v>8832</v>
      </c>
      <c r="D3940" t="s">
        <v>2775</v>
      </c>
      <c r="F3940" t="s">
        <v>8862</v>
      </c>
      <c r="G3940" t="s">
        <v>2775</v>
      </c>
      <c r="H3940" t="s">
        <v>8839</v>
      </c>
      <c r="I3940" t="s">
        <v>733</v>
      </c>
      <c r="J3940">
        <v>310146209.24490511</v>
      </c>
    </row>
    <row r="3941" spans="1:10" x14ac:dyDescent="0.4">
      <c r="A3941">
        <v>210001527</v>
      </c>
      <c r="B3941" t="s">
        <v>8831</v>
      </c>
      <c r="C3941" t="s">
        <v>8832</v>
      </c>
      <c r="D3941" t="s">
        <v>2775</v>
      </c>
      <c r="F3941" t="s">
        <v>8863</v>
      </c>
      <c r="G3941" t="s">
        <v>2775</v>
      </c>
      <c r="H3941" t="s">
        <v>8839</v>
      </c>
      <c r="I3941" t="s">
        <v>733</v>
      </c>
      <c r="J3941">
        <v>947093981.05504584</v>
      </c>
    </row>
    <row r="3942" spans="1:10" x14ac:dyDescent="0.4">
      <c r="A3942">
        <v>210001527</v>
      </c>
      <c r="B3942" t="s">
        <v>8831</v>
      </c>
      <c r="C3942" t="s">
        <v>8832</v>
      </c>
      <c r="D3942" t="s">
        <v>2775</v>
      </c>
      <c r="F3942" t="s">
        <v>8864</v>
      </c>
      <c r="G3942" t="s">
        <v>2775</v>
      </c>
      <c r="H3942" t="s">
        <v>8839</v>
      </c>
      <c r="I3942" t="s">
        <v>733</v>
      </c>
      <c r="J3942">
        <v>612197748.02668881</v>
      </c>
    </row>
    <row r="3943" spans="1:10" x14ac:dyDescent="0.4">
      <c r="A3943">
        <v>210001529</v>
      </c>
      <c r="B3943" t="s">
        <v>2218</v>
      </c>
      <c r="C3943" t="s">
        <v>8865</v>
      </c>
      <c r="D3943" t="s">
        <v>2775</v>
      </c>
      <c r="F3943" t="s">
        <v>8866</v>
      </c>
      <c r="G3943" t="s">
        <v>2775</v>
      </c>
      <c r="H3943" t="s">
        <v>8866</v>
      </c>
      <c r="I3943" t="s">
        <v>733</v>
      </c>
      <c r="J3943">
        <v>8796314121.7792892</v>
      </c>
    </row>
    <row r="3944" spans="1:10" x14ac:dyDescent="0.4">
      <c r="A3944">
        <v>210001529</v>
      </c>
      <c r="B3944" t="s">
        <v>2218</v>
      </c>
      <c r="C3944" t="s">
        <v>8865</v>
      </c>
      <c r="D3944" t="s">
        <v>2775</v>
      </c>
      <c r="F3944" t="s">
        <v>8867</v>
      </c>
      <c r="G3944" t="s">
        <v>2775</v>
      </c>
      <c r="H3944" t="s">
        <v>8867</v>
      </c>
      <c r="I3944" t="s">
        <v>733</v>
      </c>
      <c r="J3944">
        <v>189820365.0536215</v>
      </c>
    </row>
    <row r="3945" spans="1:10" x14ac:dyDescent="0.4">
      <c r="A3945">
        <v>210001529</v>
      </c>
      <c r="B3945" t="s">
        <v>2218</v>
      </c>
      <c r="C3945" t="s">
        <v>8865</v>
      </c>
      <c r="D3945" t="s">
        <v>2775</v>
      </c>
      <c r="F3945" t="s">
        <v>8868</v>
      </c>
      <c r="G3945" t="s">
        <v>2775</v>
      </c>
      <c r="H3945" t="s">
        <v>8868</v>
      </c>
      <c r="I3945" t="s">
        <v>733</v>
      </c>
      <c r="J3945">
        <v>133401054.63683461</v>
      </c>
    </row>
    <row r="3946" spans="1:10" x14ac:dyDescent="0.4">
      <c r="A3946">
        <v>210001529</v>
      </c>
      <c r="B3946" t="s">
        <v>2218</v>
      </c>
      <c r="C3946" t="s">
        <v>8865</v>
      </c>
      <c r="D3946" t="s">
        <v>2775</v>
      </c>
      <c r="F3946" t="s">
        <v>8869</v>
      </c>
      <c r="G3946" t="s">
        <v>2775</v>
      </c>
      <c r="H3946" t="s">
        <v>8869</v>
      </c>
      <c r="I3946" t="s">
        <v>733</v>
      </c>
      <c r="J3946">
        <v>1151037655.7997141</v>
      </c>
    </row>
    <row r="3947" spans="1:10" x14ac:dyDescent="0.4">
      <c r="A3947">
        <v>210001529</v>
      </c>
      <c r="B3947" t="s">
        <v>2218</v>
      </c>
      <c r="C3947" t="s">
        <v>8865</v>
      </c>
      <c r="D3947" t="s">
        <v>2775</v>
      </c>
      <c r="F3947" t="s">
        <v>8870</v>
      </c>
      <c r="G3947" t="s">
        <v>2775</v>
      </c>
      <c r="H3947" t="s">
        <v>8870</v>
      </c>
      <c r="I3947" t="s">
        <v>733</v>
      </c>
      <c r="J3947">
        <v>248937804.13318789</v>
      </c>
    </row>
    <row r="3948" spans="1:10" x14ac:dyDescent="0.4">
      <c r="A3948">
        <v>210001529</v>
      </c>
      <c r="B3948" t="s">
        <v>2218</v>
      </c>
      <c r="C3948" t="s">
        <v>8865</v>
      </c>
      <c r="D3948" t="s">
        <v>2775</v>
      </c>
      <c r="F3948" t="s">
        <v>8871</v>
      </c>
      <c r="G3948" t="s">
        <v>2775</v>
      </c>
      <c r="H3948" t="s">
        <v>8871</v>
      </c>
      <c r="I3948" t="s">
        <v>733</v>
      </c>
      <c r="J3948">
        <v>25012935.367292479</v>
      </c>
    </row>
    <row r="3949" spans="1:10" x14ac:dyDescent="0.4">
      <c r="A3949">
        <v>210001529</v>
      </c>
      <c r="B3949" t="s">
        <v>2218</v>
      </c>
      <c r="C3949" t="s">
        <v>8865</v>
      </c>
      <c r="D3949" t="s">
        <v>2775</v>
      </c>
      <c r="F3949" t="s">
        <v>8872</v>
      </c>
      <c r="G3949" t="s">
        <v>2775</v>
      </c>
      <c r="H3949" t="s">
        <v>8872</v>
      </c>
      <c r="I3949" t="s">
        <v>733</v>
      </c>
      <c r="J3949">
        <v>1908157131.2833731</v>
      </c>
    </row>
    <row r="3950" spans="1:10" x14ac:dyDescent="0.4">
      <c r="A3950">
        <v>210001529</v>
      </c>
      <c r="B3950" t="s">
        <v>2218</v>
      </c>
      <c r="C3950" t="s">
        <v>8865</v>
      </c>
      <c r="D3950" t="s">
        <v>2775</v>
      </c>
      <c r="F3950" t="s">
        <v>8873</v>
      </c>
      <c r="G3950" t="s">
        <v>2775</v>
      </c>
      <c r="H3950" t="s">
        <v>8873</v>
      </c>
      <c r="I3950" t="s">
        <v>733</v>
      </c>
      <c r="J3950">
        <v>667011809.8979491</v>
      </c>
    </row>
    <row r="3951" spans="1:10" x14ac:dyDescent="0.4">
      <c r="A3951">
        <v>210001529</v>
      </c>
      <c r="B3951" t="s">
        <v>2218</v>
      </c>
      <c r="C3951" t="s">
        <v>8865</v>
      </c>
      <c r="D3951" t="s">
        <v>2775</v>
      </c>
      <c r="F3951" t="s">
        <v>8874</v>
      </c>
      <c r="G3951" t="s">
        <v>2775</v>
      </c>
      <c r="H3951" t="s">
        <v>8874</v>
      </c>
      <c r="I3951" t="s">
        <v>733</v>
      </c>
      <c r="J3951">
        <v>52528231.489889883</v>
      </c>
    </row>
    <row r="3952" spans="1:10" x14ac:dyDescent="0.4">
      <c r="A3952">
        <v>210001529</v>
      </c>
      <c r="B3952" t="s">
        <v>2218</v>
      </c>
      <c r="C3952" t="s">
        <v>8865</v>
      </c>
      <c r="D3952" t="s">
        <v>2775</v>
      </c>
      <c r="F3952" t="s">
        <v>8875</v>
      </c>
      <c r="G3952" t="s">
        <v>2775</v>
      </c>
      <c r="H3952" t="s">
        <v>8875</v>
      </c>
      <c r="I3952" t="s">
        <v>733</v>
      </c>
      <c r="J3952">
        <v>272862243.25445688</v>
      </c>
    </row>
    <row r="3953" spans="1:10" x14ac:dyDescent="0.4">
      <c r="A3953">
        <v>210001529</v>
      </c>
      <c r="B3953" t="s">
        <v>2218</v>
      </c>
      <c r="C3953" t="s">
        <v>8865</v>
      </c>
      <c r="D3953" t="s">
        <v>2775</v>
      </c>
      <c r="F3953" t="s">
        <v>8876</v>
      </c>
      <c r="G3953" t="s">
        <v>2775</v>
      </c>
      <c r="H3953" t="s">
        <v>8876</v>
      </c>
      <c r="I3953" t="s">
        <v>733</v>
      </c>
      <c r="J3953">
        <v>333505804.89723313</v>
      </c>
    </row>
    <row r="3954" spans="1:10" x14ac:dyDescent="0.4">
      <c r="A3954">
        <v>210001529</v>
      </c>
      <c r="B3954" t="s">
        <v>2218</v>
      </c>
      <c r="C3954" t="s">
        <v>8865</v>
      </c>
      <c r="D3954" t="s">
        <v>2775</v>
      </c>
      <c r="F3954" t="s">
        <v>8877</v>
      </c>
      <c r="G3954" t="s">
        <v>2775</v>
      </c>
      <c r="H3954" t="s">
        <v>8877</v>
      </c>
      <c r="I3954" t="s">
        <v>733</v>
      </c>
      <c r="J3954">
        <v>600310448.81501949</v>
      </c>
    </row>
    <row r="3955" spans="1:10" x14ac:dyDescent="0.4">
      <c r="A3955">
        <v>210001529</v>
      </c>
      <c r="B3955" t="s">
        <v>2218</v>
      </c>
      <c r="C3955" t="s">
        <v>8865</v>
      </c>
      <c r="D3955" t="s">
        <v>2775</v>
      </c>
      <c r="F3955" t="s">
        <v>8878</v>
      </c>
      <c r="G3955" t="s">
        <v>2775</v>
      </c>
      <c r="H3955" t="s">
        <v>8878</v>
      </c>
      <c r="I3955" t="s">
        <v>733</v>
      </c>
      <c r="J3955">
        <v>848972376.94639659</v>
      </c>
    </row>
    <row r="3956" spans="1:10" x14ac:dyDescent="0.4">
      <c r="A3956">
        <v>210001529</v>
      </c>
      <c r="B3956" t="s">
        <v>2218</v>
      </c>
      <c r="C3956" t="s">
        <v>8865</v>
      </c>
      <c r="D3956" t="s">
        <v>2775</v>
      </c>
      <c r="F3956" t="s">
        <v>8879</v>
      </c>
      <c r="G3956" t="s">
        <v>2775</v>
      </c>
      <c r="H3956" t="s">
        <v>8879</v>
      </c>
      <c r="I3956" t="s">
        <v>733</v>
      </c>
      <c r="J3956">
        <v>1964729854.3704131</v>
      </c>
    </row>
    <row r="3957" spans="1:10" x14ac:dyDescent="0.4">
      <c r="A3957">
        <v>210001529</v>
      </c>
      <c r="B3957" t="s">
        <v>2218</v>
      </c>
      <c r="C3957" t="s">
        <v>8865</v>
      </c>
      <c r="D3957" t="s">
        <v>2775</v>
      </c>
      <c r="F3957" t="s">
        <v>8880</v>
      </c>
      <c r="G3957" t="s">
        <v>2775</v>
      </c>
      <c r="H3957" t="s">
        <v>8880</v>
      </c>
      <c r="I3957" t="s">
        <v>733</v>
      </c>
      <c r="J3957">
        <v>1244733043.4321859</v>
      </c>
    </row>
    <row r="3958" spans="1:10" x14ac:dyDescent="0.4">
      <c r="A3958">
        <v>210001529</v>
      </c>
      <c r="B3958" t="s">
        <v>2218</v>
      </c>
      <c r="C3958" t="s">
        <v>8865</v>
      </c>
      <c r="D3958" t="s">
        <v>2775</v>
      </c>
      <c r="F3958" t="s">
        <v>8881</v>
      </c>
      <c r="G3958" t="s">
        <v>2775</v>
      </c>
      <c r="H3958" t="s">
        <v>8881</v>
      </c>
      <c r="I3958" t="s">
        <v>733</v>
      </c>
      <c r="J3958">
        <v>66701027.577124663</v>
      </c>
    </row>
    <row r="3959" spans="1:10" x14ac:dyDescent="0.4">
      <c r="A3959">
        <v>210001529</v>
      </c>
      <c r="B3959" t="s">
        <v>2218</v>
      </c>
      <c r="C3959" t="s">
        <v>8865</v>
      </c>
      <c r="D3959" t="s">
        <v>2775</v>
      </c>
      <c r="F3959" t="s">
        <v>8882</v>
      </c>
      <c r="G3959" t="s">
        <v>2775</v>
      </c>
      <c r="H3959" t="s">
        <v>8882</v>
      </c>
      <c r="I3959" t="s">
        <v>733</v>
      </c>
      <c r="J3959">
        <v>442556066.59181821</v>
      </c>
    </row>
    <row r="3960" spans="1:10" x14ac:dyDescent="0.4">
      <c r="A3960">
        <v>210001529</v>
      </c>
      <c r="B3960" t="s">
        <v>2218</v>
      </c>
      <c r="C3960" t="s">
        <v>8865</v>
      </c>
      <c r="D3960" t="s">
        <v>2775</v>
      </c>
      <c r="F3960" t="s">
        <v>8883</v>
      </c>
      <c r="G3960" t="s">
        <v>2775</v>
      </c>
      <c r="H3960" t="s">
        <v>8883</v>
      </c>
      <c r="I3960" t="s">
        <v>733</v>
      </c>
      <c r="J3960">
        <v>93381625.371225268</v>
      </c>
    </row>
    <row r="3961" spans="1:10" x14ac:dyDescent="0.4">
      <c r="A3961">
        <v>210001529</v>
      </c>
      <c r="B3961" t="s">
        <v>2218</v>
      </c>
      <c r="C3961" t="s">
        <v>8865</v>
      </c>
      <c r="D3961" t="s">
        <v>2775</v>
      </c>
      <c r="F3961" t="s">
        <v>8884</v>
      </c>
      <c r="G3961" t="s">
        <v>2775</v>
      </c>
      <c r="H3961" t="s">
        <v>8884</v>
      </c>
      <c r="I3961" t="s">
        <v>733</v>
      </c>
      <c r="J3961">
        <v>333505804.89723313</v>
      </c>
    </row>
    <row r="3962" spans="1:10" x14ac:dyDescent="0.4">
      <c r="A3962">
        <v>210001529</v>
      </c>
      <c r="B3962" t="s">
        <v>2218</v>
      </c>
      <c r="C3962" t="s">
        <v>8865</v>
      </c>
      <c r="D3962" t="s">
        <v>2775</v>
      </c>
      <c r="F3962" t="s">
        <v>8885</v>
      </c>
      <c r="G3962" t="s">
        <v>2775</v>
      </c>
      <c r="H3962" t="s">
        <v>8885</v>
      </c>
      <c r="I3962" t="s">
        <v>733</v>
      </c>
      <c r="J3962">
        <v>133401988.4530883</v>
      </c>
    </row>
    <row r="3963" spans="1:10" x14ac:dyDescent="0.4">
      <c r="A3963">
        <v>210001529</v>
      </c>
      <c r="B3963" t="s">
        <v>2218</v>
      </c>
      <c r="C3963" t="s">
        <v>8865</v>
      </c>
      <c r="D3963" t="s">
        <v>2775</v>
      </c>
      <c r="F3963" t="s">
        <v>8886</v>
      </c>
      <c r="G3963" t="s">
        <v>2775</v>
      </c>
      <c r="H3963" t="s">
        <v>8886</v>
      </c>
      <c r="I3963" t="s">
        <v>733</v>
      </c>
      <c r="J3963">
        <v>466908126.85612631</v>
      </c>
    </row>
    <row r="3964" spans="1:10" x14ac:dyDescent="0.4">
      <c r="A3964">
        <v>210001529</v>
      </c>
      <c r="B3964" t="s">
        <v>2218</v>
      </c>
      <c r="C3964" t="s">
        <v>8865</v>
      </c>
      <c r="D3964" t="s">
        <v>2775</v>
      </c>
      <c r="F3964" t="s">
        <v>8887</v>
      </c>
      <c r="G3964" t="s">
        <v>2775</v>
      </c>
      <c r="H3964" t="s">
        <v>8887</v>
      </c>
      <c r="I3964" t="s">
        <v>733</v>
      </c>
      <c r="J3964">
        <v>493843456.38400739</v>
      </c>
    </row>
    <row r="3965" spans="1:10" x14ac:dyDescent="0.4">
      <c r="A3965">
        <v>210001529</v>
      </c>
      <c r="B3965" t="s">
        <v>2218</v>
      </c>
      <c r="C3965" t="s">
        <v>8865</v>
      </c>
      <c r="D3965" t="s">
        <v>2775</v>
      </c>
      <c r="F3965" t="s">
        <v>8888</v>
      </c>
      <c r="G3965" t="s">
        <v>2775</v>
      </c>
      <c r="H3965" t="s">
        <v>8888</v>
      </c>
      <c r="I3965" t="s">
        <v>733</v>
      </c>
      <c r="J3965">
        <v>72091281.79819569</v>
      </c>
    </row>
    <row r="3966" spans="1:10" x14ac:dyDescent="0.4">
      <c r="A3966">
        <v>210001529</v>
      </c>
      <c r="B3966" t="s">
        <v>2218</v>
      </c>
      <c r="C3966" t="s">
        <v>8865</v>
      </c>
      <c r="D3966" t="s">
        <v>2775</v>
      </c>
      <c r="F3966" t="s">
        <v>8889</v>
      </c>
      <c r="G3966" t="s">
        <v>2775</v>
      </c>
      <c r="H3966" t="s">
        <v>8889</v>
      </c>
      <c r="I3966" t="s">
        <v>733</v>
      </c>
      <c r="J3966">
        <v>1221529443.757622</v>
      </c>
    </row>
    <row r="3967" spans="1:10" x14ac:dyDescent="0.4">
      <c r="A3967">
        <v>210001529</v>
      </c>
      <c r="B3967" t="s">
        <v>2218</v>
      </c>
      <c r="C3967" t="s">
        <v>8865</v>
      </c>
      <c r="D3967" t="s">
        <v>2775</v>
      </c>
      <c r="F3967" t="s">
        <v>8890</v>
      </c>
      <c r="G3967" t="s">
        <v>2775</v>
      </c>
      <c r="H3967" t="s">
        <v>8890</v>
      </c>
      <c r="I3967" t="s">
        <v>733</v>
      </c>
      <c r="J3967">
        <v>105001701.3266156</v>
      </c>
    </row>
    <row r="3968" spans="1:10" x14ac:dyDescent="0.4">
      <c r="A3968">
        <v>210001529</v>
      </c>
      <c r="B3968" t="s">
        <v>2218</v>
      </c>
      <c r="C3968" t="s">
        <v>8865</v>
      </c>
      <c r="D3968" t="s">
        <v>2775</v>
      </c>
      <c r="F3968" t="s">
        <v>8891</v>
      </c>
      <c r="G3968" t="s">
        <v>2775</v>
      </c>
      <c r="H3968" t="s">
        <v>8891</v>
      </c>
      <c r="I3968" t="s">
        <v>733</v>
      </c>
      <c r="J3968">
        <v>762195767.34000003</v>
      </c>
    </row>
    <row r="3969" spans="1:10" x14ac:dyDescent="0.4">
      <c r="A3969">
        <v>210001529</v>
      </c>
      <c r="B3969" t="s">
        <v>2218</v>
      </c>
      <c r="C3969" t="s">
        <v>8865</v>
      </c>
      <c r="D3969" t="s">
        <v>2775</v>
      </c>
      <c r="F3969" t="s">
        <v>8892</v>
      </c>
      <c r="G3969" t="s">
        <v>2775</v>
      </c>
      <c r="H3969" t="s">
        <v>8892</v>
      </c>
      <c r="I3969" t="s">
        <v>733</v>
      </c>
      <c r="J3969">
        <v>338439956.57952672</v>
      </c>
    </row>
    <row r="3970" spans="1:10" x14ac:dyDescent="0.4">
      <c r="A3970">
        <v>210001529</v>
      </c>
      <c r="B3970" t="s">
        <v>2218</v>
      </c>
      <c r="C3970" t="s">
        <v>8865</v>
      </c>
      <c r="D3970" t="s">
        <v>2775</v>
      </c>
      <c r="F3970" t="s">
        <v>8893</v>
      </c>
      <c r="G3970" t="s">
        <v>2775</v>
      </c>
      <c r="H3970" t="s">
        <v>8893</v>
      </c>
      <c r="I3970" t="s">
        <v>733</v>
      </c>
      <c r="J3970">
        <v>3904478723.2296419</v>
      </c>
    </row>
    <row r="3971" spans="1:10" x14ac:dyDescent="0.4">
      <c r="A3971">
        <v>210001529</v>
      </c>
      <c r="B3971" t="s">
        <v>2218</v>
      </c>
      <c r="C3971" t="s">
        <v>8865</v>
      </c>
      <c r="D3971" t="s">
        <v>2775</v>
      </c>
      <c r="F3971" t="s">
        <v>8894</v>
      </c>
      <c r="G3971" t="s">
        <v>2775</v>
      </c>
      <c r="H3971" t="s">
        <v>8894</v>
      </c>
      <c r="I3971" t="s">
        <v>733</v>
      </c>
      <c r="J3971">
        <v>3823269592.8290391</v>
      </c>
    </row>
    <row r="3972" spans="1:10" x14ac:dyDescent="0.4">
      <c r="A3972">
        <v>210001529</v>
      </c>
      <c r="B3972" t="s">
        <v>2218</v>
      </c>
      <c r="C3972" t="s">
        <v>8865</v>
      </c>
      <c r="D3972" t="s">
        <v>2775</v>
      </c>
      <c r="F3972" t="s">
        <v>8895</v>
      </c>
      <c r="G3972" t="s">
        <v>2775</v>
      </c>
      <c r="H3972" t="s">
        <v>8895</v>
      </c>
      <c r="I3972" t="s">
        <v>733</v>
      </c>
      <c r="J3972">
        <v>627128451.00073779</v>
      </c>
    </row>
    <row r="3973" spans="1:10" x14ac:dyDescent="0.4">
      <c r="A3973">
        <v>210001529</v>
      </c>
      <c r="B3973" t="s">
        <v>2218</v>
      </c>
      <c r="C3973" t="s">
        <v>8865</v>
      </c>
      <c r="D3973" t="s">
        <v>2775</v>
      </c>
      <c r="F3973" t="s">
        <v>4854</v>
      </c>
      <c r="G3973" t="s">
        <v>2775</v>
      </c>
      <c r="H3973" t="s">
        <v>4854</v>
      </c>
      <c r="I3973" t="s">
        <v>733</v>
      </c>
      <c r="J3973">
        <v>2872618.8999018269</v>
      </c>
    </row>
    <row r="3974" spans="1:10" x14ac:dyDescent="0.4">
      <c r="A3974">
        <v>210001529</v>
      </c>
      <c r="B3974" t="s">
        <v>2218</v>
      </c>
      <c r="C3974" t="s">
        <v>8865</v>
      </c>
      <c r="D3974" t="s">
        <v>2775</v>
      </c>
      <c r="F3974" t="s">
        <v>8896</v>
      </c>
      <c r="G3974" t="s">
        <v>2775</v>
      </c>
      <c r="H3974" t="s">
        <v>8896</v>
      </c>
      <c r="I3974" t="s">
        <v>733</v>
      </c>
      <c r="J3974">
        <v>260134527.8198418</v>
      </c>
    </row>
    <row r="3975" spans="1:10" x14ac:dyDescent="0.4">
      <c r="A3975">
        <v>210001529</v>
      </c>
      <c r="B3975" t="s">
        <v>2218</v>
      </c>
      <c r="C3975" t="s">
        <v>8865</v>
      </c>
      <c r="D3975" t="s">
        <v>2775</v>
      </c>
      <c r="F3975" t="s">
        <v>8897</v>
      </c>
      <c r="G3975" t="s">
        <v>2775</v>
      </c>
      <c r="H3975" t="s">
        <v>8897</v>
      </c>
      <c r="I3975" t="s">
        <v>733</v>
      </c>
      <c r="J3975">
        <v>333502469.83918411</v>
      </c>
    </row>
    <row r="3976" spans="1:10" x14ac:dyDescent="0.4">
      <c r="A3976">
        <v>210001529</v>
      </c>
      <c r="B3976" t="s">
        <v>2218</v>
      </c>
      <c r="C3976" t="s">
        <v>8865</v>
      </c>
      <c r="D3976" t="s">
        <v>2775</v>
      </c>
      <c r="F3976" t="s">
        <v>8898</v>
      </c>
      <c r="G3976" t="s">
        <v>2775</v>
      </c>
      <c r="H3976" t="s">
        <v>8898</v>
      </c>
      <c r="I3976" t="s">
        <v>733</v>
      </c>
      <c r="J3976">
        <v>6169748934.5110588</v>
      </c>
    </row>
    <row r="3977" spans="1:10" x14ac:dyDescent="0.4">
      <c r="A3977">
        <v>210001529</v>
      </c>
      <c r="B3977" t="s">
        <v>2218</v>
      </c>
      <c r="C3977" t="s">
        <v>8865</v>
      </c>
      <c r="D3977" t="s">
        <v>2775</v>
      </c>
      <c r="F3977" t="s">
        <v>8899</v>
      </c>
      <c r="G3977" t="s">
        <v>2775</v>
      </c>
      <c r="H3977" t="s">
        <v>8899</v>
      </c>
      <c r="I3977" t="s">
        <v>733</v>
      </c>
      <c r="J3977">
        <v>32497539.341957159</v>
      </c>
    </row>
    <row r="3978" spans="1:10" x14ac:dyDescent="0.4">
      <c r="A3978">
        <v>210001529</v>
      </c>
      <c r="B3978" t="s">
        <v>2218</v>
      </c>
      <c r="C3978" t="s">
        <v>8865</v>
      </c>
      <c r="D3978" t="s">
        <v>2775</v>
      </c>
      <c r="F3978" t="s">
        <v>8900</v>
      </c>
      <c r="G3978" t="s">
        <v>2775</v>
      </c>
      <c r="H3978" t="s">
        <v>8900</v>
      </c>
      <c r="I3978" t="s">
        <v>733</v>
      </c>
      <c r="J3978">
        <v>66701160.97944662</v>
      </c>
    </row>
    <row r="3979" spans="1:10" x14ac:dyDescent="0.4">
      <c r="A3979">
        <v>210001529</v>
      </c>
      <c r="B3979" t="s">
        <v>2218</v>
      </c>
      <c r="C3979" t="s">
        <v>8865</v>
      </c>
      <c r="D3979" t="s">
        <v>2775</v>
      </c>
      <c r="F3979" t="s">
        <v>8901</v>
      </c>
      <c r="G3979" t="s">
        <v>2775</v>
      </c>
      <c r="H3979" t="s">
        <v>8901</v>
      </c>
      <c r="I3979" t="s">
        <v>733</v>
      </c>
      <c r="J3979">
        <v>194342570.365706</v>
      </c>
    </row>
    <row r="3980" spans="1:10" x14ac:dyDescent="0.4">
      <c r="A3980">
        <v>210001529</v>
      </c>
      <c r="B3980" t="s">
        <v>2218</v>
      </c>
      <c r="C3980" t="s">
        <v>8865</v>
      </c>
      <c r="D3980" t="s">
        <v>2775</v>
      </c>
      <c r="F3980" t="s">
        <v>8902</v>
      </c>
      <c r="G3980" t="s">
        <v>2775</v>
      </c>
      <c r="H3980" t="s">
        <v>8902</v>
      </c>
      <c r="I3980" t="s">
        <v>733</v>
      </c>
      <c r="J3980">
        <v>1067215840.923546</v>
      </c>
    </row>
    <row r="3981" spans="1:10" x14ac:dyDescent="0.4">
      <c r="A3981">
        <v>210001529</v>
      </c>
      <c r="B3981" t="s">
        <v>2218</v>
      </c>
      <c r="C3981" t="s">
        <v>8865</v>
      </c>
      <c r="D3981" t="s">
        <v>2775</v>
      </c>
      <c r="F3981" t="s">
        <v>8903</v>
      </c>
      <c r="G3981" t="s">
        <v>2775</v>
      </c>
      <c r="H3981" t="s">
        <v>8903</v>
      </c>
      <c r="I3981" t="s">
        <v>733</v>
      </c>
      <c r="J3981">
        <v>134377559.63357371</v>
      </c>
    </row>
    <row r="3982" spans="1:10" x14ac:dyDescent="0.4">
      <c r="A3982">
        <v>210001529</v>
      </c>
      <c r="B3982" t="s">
        <v>2218</v>
      </c>
      <c r="C3982" t="s">
        <v>8865</v>
      </c>
      <c r="D3982" t="s">
        <v>2775</v>
      </c>
      <c r="F3982" t="s">
        <v>8904</v>
      </c>
      <c r="G3982" t="s">
        <v>2775</v>
      </c>
      <c r="H3982" t="s">
        <v>8904</v>
      </c>
      <c r="I3982" t="s">
        <v>733</v>
      </c>
      <c r="J3982">
        <v>579808846.47057188</v>
      </c>
    </row>
    <row r="3983" spans="1:10" x14ac:dyDescent="0.4">
      <c r="A3983">
        <v>210001529</v>
      </c>
      <c r="B3983" t="s">
        <v>2218</v>
      </c>
      <c r="C3983" t="s">
        <v>8865</v>
      </c>
      <c r="D3983" t="s">
        <v>2775</v>
      </c>
      <c r="F3983" t="s">
        <v>8905</v>
      </c>
      <c r="G3983" t="s">
        <v>2775</v>
      </c>
      <c r="H3983" t="s">
        <v>8905</v>
      </c>
      <c r="I3983" t="s">
        <v>733</v>
      </c>
      <c r="J3983">
        <v>1400727448.821784</v>
      </c>
    </row>
    <row r="3984" spans="1:10" x14ac:dyDescent="0.4">
      <c r="A3984">
        <v>210001529</v>
      </c>
      <c r="B3984" t="s">
        <v>2218</v>
      </c>
      <c r="C3984" t="s">
        <v>8865</v>
      </c>
      <c r="D3984" t="s">
        <v>2775</v>
      </c>
      <c r="F3984" t="s">
        <v>8906</v>
      </c>
      <c r="G3984" t="s">
        <v>2775</v>
      </c>
      <c r="H3984" t="s">
        <v>8906</v>
      </c>
      <c r="I3984" t="s">
        <v>733</v>
      </c>
      <c r="J3984">
        <v>667011609.79446614</v>
      </c>
    </row>
    <row r="3985" spans="1:10" x14ac:dyDescent="0.4">
      <c r="A3985">
        <v>210001529</v>
      </c>
      <c r="B3985" t="s">
        <v>2218</v>
      </c>
      <c r="C3985" t="s">
        <v>8865</v>
      </c>
      <c r="D3985" t="s">
        <v>2775</v>
      </c>
      <c r="F3985" t="s">
        <v>4281</v>
      </c>
      <c r="G3985" t="s">
        <v>2775</v>
      </c>
      <c r="H3985" t="s">
        <v>4281</v>
      </c>
      <c r="I3985" t="s">
        <v>733</v>
      </c>
      <c r="J3985">
        <v>100051741.4691699</v>
      </c>
    </row>
    <row r="3986" spans="1:10" x14ac:dyDescent="0.4">
      <c r="A3986">
        <v>210001529</v>
      </c>
      <c r="B3986" t="s">
        <v>2218</v>
      </c>
      <c r="C3986" t="s">
        <v>8865</v>
      </c>
      <c r="D3986" t="s">
        <v>2775</v>
      </c>
      <c r="F3986" t="s">
        <v>8907</v>
      </c>
      <c r="G3986" t="s">
        <v>2775</v>
      </c>
      <c r="H3986" t="s">
        <v>8907</v>
      </c>
      <c r="I3986" t="s">
        <v>733</v>
      </c>
      <c r="J3986">
        <v>66701160.97944662</v>
      </c>
    </row>
    <row r="3987" spans="1:10" x14ac:dyDescent="0.4">
      <c r="A3987">
        <v>210001529</v>
      </c>
      <c r="B3987" t="s">
        <v>2218</v>
      </c>
      <c r="C3987" t="s">
        <v>8865</v>
      </c>
      <c r="D3987" t="s">
        <v>2775</v>
      </c>
      <c r="F3987" t="s">
        <v>8908</v>
      </c>
      <c r="G3987" t="s">
        <v>2775</v>
      </c>
      <c r="H3987" t="s">
        <v>8908</v>
      </c>
      <c r="I3987" t="s">
        <v>733</v>
      </c>
      <c r="J3987">
        <v>271344791.84217447</v>
      </c>
    </row>
    <row r="3988" spans="1:10" x14ac:dyDescent="0.4">
      <c r="A3988">
        <v>210001529</v>
      </c>
      <c r="B3988" t="s">
        <v>2218</v>
      </c>
      <c r="C3988" t="s">
        <v>8865</v>
      </c>
      <c r="D3988" t="s">
        <v>2775</v>
      </c>
      <c r="F3988" t="s">
        <v>8909</v>
      </c>
      <c r="G3988" t="s">
        <v>2775</v>
      </c>
      <c r="H3988" t="s">
        <v>8909</v>
      </c>
      <c r="I3988" t="s">
        <v>733</v>
      </c>
      <c r="J3988">
        <v>349358336.32141322</v>
      </c>
    </row>
    <row r="3989" spans="1:10" x14ac:dyDescent="0.4">
      <c r="A3989">
        <v>210001529</v>
      </c>
      <c r="B3989" t="s">
        <v>2218</v>
      </c>
      <c r="C3989" t="s">
        <v>8865</v>
      </c>
      <c r="D3989" t="s">
        <v>2775</v>
      </c>
      <c r="F3989" t="s">
        <v>8910</v>
      </c>
      <c r="G3989" t="s">
        <v>2775</v>
      </c>
      <c r="H3989" t="s">
        <v>8910</v>
      </c>
      <c r="I3989" t="s">
        <v>733</v>
      </c>
      <c r="J3989">
        <v>677016583.83790028</v>
      </c>
    </row>
    <row r="3990" spans="1:10" x14ac:dyDescent="0.4">
      <c r="A3990">
        <v>210001533</v>
      </c>
      <c r="B3990" t="s">
        <v>2206</v>
      </c>
      <c r="C3990" t="s">
        <v>8911</v>
      </c>
      <c r="D3990" t="s">
        <v>2775</v>
      </c>
      <c r="F3990" t="s">
        <v>6048</v>
      </c>
      <c r="G3990" t="s">
        <v>2775</v>
      </c>
      <c r="H3990" t="s">
        <v>6048</v>
      </c>
      <c r="I3990" t="s">
        <v>733</v>
      </c>
      <c r="J3990">
        <v>5826043927.1145296</v>
      </c>
    </row>
    <row r="3991" spans="1:10" x14ac:dyDescent="0.4">
      <c r="A3991">
        <v>210001533</v>
      </c>
      <c r="B3991" t="s">
        <v>2206</v>
      </c>
      <c r="C3991" t="s">
        <v>8911</v>
      </c>
      <c r="D3991" t="s">
        <v>2775</v>
      </c>
      <c r="F3991" t="s">
        <v>8912</v>
      </c>
      <c r="G3991" t="s">
        <v>2775</v>
      </c>
      <c r="H3991" t="s">
        <v>8912</v>
      </c>
      <c r="I3991" t="s">
        <v>733</v>
      </c>
      <c r="J3991">
        <v>1310932780.329603</v>
      </c>
    </row>
    <row r="3992" spans="1:10" x14ac:dyDescent="0.4">
      <c r="A3992">
        <v>210001533</v>
      </c>
      <c r="B3992" t="s">
        <v>2206</v>
      </c>
      <c r="C3992" t="s">
        <v>8911</v>
      </c>
      <c r="D3992" t="s">
        <v>2775</v>
      </c>
      <c r="F3992" t="s">
        <v>8913</v>
      </c>
      <c r="G3992" t="s">
        <v>2775</v>
      </c>
      <c r="H3992" t="s">
        <v>8913</v>
      </c>
      <c r="I3992" t="s">
        <v>733</v>
      </c>
      <c r="J3992">
        <v>574503937.94130135</v>
      </c>
    </row>
    <row r="3993" spans="1:10" x14ac:dyDescent="0.4">
      <c r="A3993">
        <v>210001533</v>
      </c>
      <c r="B3993" t="s">
        <v>2206</v>
      </c>
      <c r="C3993" t="s">
        <v>8911</v>
      </c>
      <c r="D3993" t="s">
        <v>2775</v>
      </c>
      <c r="F3993" t="s">
        <v>8914</v>
      </c>
      <c r="G3993" t="s">
        <v>2775</v>
      </c>
      <c r="H3993" t="s">
        <v>8914</v>
      </c>
      <c r="I3993" t="s">
        <v>733</v>
      </c>
      <c r="J3993">
        <v>4848236062.3052187</v>
      </c>
    </row>
    <row r="3994" spans="1:10" x14ac:dyDescent="0.4">
      <c r="A3994">
        <v>210001533</v>
      </c>
      <c r="B3994" t="s">
        <v>2206</v>
      </c>
      <c r="C3994" t="s">
        <v>8911</v>
      </c>
      <c r="D3994" t="s">
        <v>2775</v>
      </c>
      <c r="F3994" t="s">
        <v>8915</v>
      </c>
      <c r="G3994" t="s">
        <v>2775</v>
      </c>
      <c r="H3994" t="s">
        <v>8915</v>
      </c>
      <c r="I3994" t="s">
        <v>733</v>
      </c>
      <c r="J3994">
        <v>1676275673.6369359</v>
      </c>
    </row>
    <row r="3995" spans="1:10" x14ac:dyDescent="0.4">
      <c r="A3995">
        <v>210001533</v>
      </c>
      <c r="B3995" t="s">
        <v>2206</v>
      </c>
      <c r="C3995" t="s">
        <v>8911</v>
      </c>
      <c r="D3995" t="s">
        <v>2775</v>
      </c>
      <c r="F3995" t="s">
        <v>8916</v>
      </c>
      <c r="G3995" t="s">
        <v>2775</v>
      </c>
      <c r="H3995" t="s">
        <v>8916</v>
      </c>
      <c r="I3995" t="s">
        <v>733</v>
      </c>
      <c r="J3995">
        <v>9088548346.4254036</v>
      </c>
    </row>
    <row r="3996" spans="1:10" x14ac:dyDescent="0.4">
      <c r="A3996">
        <v>210001533</v>
      </c>
      <c r="B3996" t="s">
        <v>2206</v>
      </c>
      <c r="C3996" t="s">
        <v>8911</v>
      </c>
      <c r="D3996" t="s">
        <v>2775</v>
      </c>
      <c r="F3996" t="s">
        <v>8917</v>
      </c>
      <c r="G3996" t="s">
        <v>2775</v>
      </c>
      <c r="H3996" t="s">
        <v>8917</v>
      </c>
      <c r="I3996" t="s">
        <v>733</v>
      </c>
      <c r="J3996">
        <v>2095339813.2170889</v>
      </c>
    </row>
    <row r="3997" spans="1:10" x14ac:dyDescent="0.4">
      <c r="A3997">
        <v>210001533</v>
      </c>
      <c r="B3997" t="s">
        <v>2206</v>
      </c>
      <c r="C3997" t="s">
        <v>8911</v>
      </c>
      <c r="D3997" t="s">
        <v>2775</v>
      </c>
      <c r="F3997" t="s">
        <v>8918</v>
      </c>
      <c r="G3997" t="s">
        <v>2775</v>
      </c>
      <c r="H3997" t="s">
        <v>8918</v>
      </c>
      <c r="I3997" t="s">
        <v>733</v>
      </c>
      <c r="J3997">
        <v>600617966.96079779</v>
      </c>
    </row>
    <row r="3998" spans="1:10" x14ac:dyDescent="0.4">
      <c r="A3998">
        <v>210001533</v>
      </c>
      <c r="B3998" t="s">
        <v>2206</v>
      </c>
      <c r="C3998" t="s">
        <v>8911</v>
      </c>
      <c r="D3998" t="s">
        <v>2775</v>
      </c>
      <c r="F3998" t="s">
        <v>8919</v>
      </c>
      <c r="G3998" t="s">
        <v>2775</v>
      </c>
      <c r="H3998" t="s">
        <v>8919</v>
      </c>
      <c r="I3998" t="s">
        <v>733</v>
      </c>
      <c r="J3998">
        <v>3283709363.5157318</v>
      </c>
    </row>
    <row r="3999" spans="1:10" x14ac:dyDescent="0.4">
      <c r="A3999">
        <v>210001533</v>
      </c>
      <c r="B3999" t="s">
        <v>2206</v>
      </c>
      <c r="C3999" t="s">
        <v>8911</v>
      </c>
      <c r="D3999" t="s">
        <v>2775</v>
      </c>
      <c r="F3999" t="s">
        <v>8920</v>
      </c>
      <c r="G3999" t="s">
        <v>2775</v>
      </c>
      <c r="H3999" t="s">
        <v>8920</v>
      </c>
      <c r="I3999" t="s">
        <v>733</v>
      </c>
      <c r="J3999">
        <v>4037491883.9192262</v>
      </c>
    </row>
    <row r="4000" spans="1:10" x14ac:dyDescent="0.4">
      <c r="A4000">
        <v>210001533</v>
      </c>
      <c r="B4000" t="s">
        <v>2206</v>
      </c>
      <c r="C4000" t="s">
        <v>8911</v>
      </c>
      <c r="D4000" t="s">
        <v>2775</v>
      </c>
      <c r="F4000" t="s">
        <v>8921</v>
      </c>
      <c r="G4000" t="s">
        <v>2775</v>
      </c>
      <c r="H4000" t="s">
        <v>8921</v>
      </c>
      <c r="I4000" t="s">
        <v>733</v>
      </c>
      <c r="J4000">
        <v>1960460783.3463521</v>
      </c>
    </row>
    <row r="4001" spans="1:13" x14ac:dyDescent="0.4">
      <c r="A4001">
        <v>210001533</v>
      </c>
      <c r="B4001" t="s">
        <v>2206</v>
      </c>
      <c r="C4001" t="s">
        <v>8911</v>
      </c>
      <c r="D4001" t="s">
        <v>2775</v>
      </c>
      <c r="F4001" t="s">
        <v>8922</v>
      </c>
      <c r="G4001" t="s">
        <v>2775</v>
      </c>
      <c r="H4001" t="s">
        <v>8922</v>
      </c>
      <c r="I4001" t="s">
        <v>733</v>
      </c>
      <c r="J4001">
        <v>522275775.4470281</v>
      </c>
    </row>
    <row r="4002" spans="1:13" x14ac:dyDescent="0.4">
      <c r="A4002">
        <v>210001533</v>
      </c>
      <c r="B4002" t="s">
        <v>2206</v>
      </c>
      <c r="C4002" t="s">
        <v>8911</v>
      </c>
      <c r="D4002" t="s">
        <v>2775</v>
      </c>
      <c r="F4002" t="s">
        <v>8923</v>
      </c>
      <c r="G4002" t="s">
        <v>2775</v>
      </c>
      <c r="H4002" t="s">
        <v>8923</v>
      </c>
      <c r="I4002" t="s">
        <v>733</v>
      </c>
      <c r="J4002">
        <v>1848134484.1639359</v>
      </c>
    </row>
    <row r="4003" spans="1:13" x14ac:dyDescent="0.4">
      <c r="A4003">
        <v>210001533</v>
      </c>
      <c r="B4003" t="s">
        <v>2206</v>
      </c>
      <c r="C4003" t="s">
        <v>8911</v>
      </c>
      <c r="D4003" t="s">
        <v>2775</v>
      </c>
      <c r="F4003" t="s">
        <v>8924</v>
      </c>
      <c r="G4003" t="s">
        <v>2775</v>
      </c>
      <c r="H4003" t="s">
        <v>8924</v>
      </c>
      <c r="I4003" t="s">
        <v>733</v>
      </c>
      <c r="J4003">
        <v>2219569418.3368421</v>
      </c>
    </row>
    <row r="4004" spans="1:13" x14ac:dyDescent="0.4">
      <c r="A4004">
        <v>210001533</v>
      </c>
      <c r="B4004" t="s">
        <v>2206</v>
      </c>
      <c r="C4004" t="s">
        <v>8911</v>
      </c>
      <c r="D4004" t="s">
        <v>2775</v>
      </c>
      <c r="F4004" t="s">
        <v>8925</v>
      </c>
      <c r="G4004" t="s">
        <v>2775</v>
      </c>
      <c r="H4004" t="s">
        <v>8925</v>
      </c>
      <c r="I4004" t="s">
        <v>733</v>
      </c>
      <c r="J4004">
        <v>1414052913.370816</v>
      </c>
    </row>
    <row r="4005" spans="1:13" x14ac:dyDescent="0.4">
      <c r="A4005">
        <v>210001533</v>
      </c>
      <c r="B4005" t="s">
        <v>2206</v>
      </c>
      <c r="C4005" t="s">
        <v>8911</v>
      </c>
      <c r="D4005" t="s">
        <v>2775</v>
      </c>
      <c r="F4005" t="s">
        <v>8926</v>
      </c>
      <c r="G4005" t="s">
        <v>2775</v>
      </c>
      <c r="H4005" t="s">
        <v>8926</v>
      </c>
      <c r="I4005" t="s">
        <v>733</v>
      </c>
      <c r="J4005">
        <v>1514601357.4077001</v>
      </c>
    </row>
    <row r="4006" spans="1:13" x14ac:dyDescent="0.4">
      <c r="A4006">
        <v>210001533</v>
      </c>
      <c r="B4006" t="s">
        <v>2206</v>
      </c>
      <c r="C4006" t="s">
        <v>8911</v>
      </c>
      <c r="D4006" t="s">
        <v>2775</v>
      </c>
      <c r="F4006" t="s">
        <v>8927</v>
      </c>
      <c r="G4006" t="s">
        <v>2775</v>
      </c>
      <c r="H4006" t="s">
        <v>8927</v>
      </c>
      <c r="I4006" t="s">
        <v>733</v>
      </c>
      <c r="J4006">
        <v>0</v>
      </c>
    </row>
    <row r="4007" spans="1:13" x14ac:dyDescent="0.4">
      <c r="A4007">
        <v>210001533</v>
      </c>
      <c r="B4007" t="s">
        <v>2206</v>
      </c>
      <c r="C4007" t="s">
        <v>8911</v>
      </c>
      <c r="D4007" t="s">
        <v>2775</v>
      </c>
      <c r="F4007" t="s">
        <v>8928</v>
      </c>
      <c r="G4007" t="s">
        <v>2775</v>
      </c>
      <c r="H4007" t="s">
        <v>8928</v>
      </c>
      <c r="I4007" t="s">
        <v>733</v>
      </c>
      <c r="J4007">
        <v>261138201.08935541</v>
      </c>
    </row>
    <row r="4008" spans="1:13" x14ac:dyDescent="0.4">
      <c r="A4008">
        <v>210001533</v>
      </c>
      <c r="B4008" t="s">
        <v>2206</v>
      </c>
      <c r="C4008" t="s">
        <v>8911</v>
      </c>
      <c r="D4008" t="s">
        <v>2775</v>
      </c>
      <c r="F4008" t="s">
        <v>8201</v>
      </c>
      <c r="G4008" t="s">
        <v>2775</v>
      </c>
      <c r="H4008" t="s">
        <v>8201</v>
      </c>
      <c r="I4008" t="s">
        <v>733</v>
      </c>
      <c r="J4008">
        <v>1279577080.882561</v>
      </c>
    </row>
    <row r="4009" spans="1:13" x14ac:dyDescent="0.4">
      <c r="A4009">
        <v>210001533</v>
      </c>
      <c r="B4009" t="s">
        <v>2206</v>
      </c>
      <c r="C4009" t="s">
        <v>8911</v>
      </c>
      <c r="D4009" t="s">
        <v>2775</v>
      </c>
      <c r="F4009" t="s">
        <v>8929</v>
      </c>
      <c r="G4009" t="s">
        <v>2775</v>
      </c>
      <c r="H4009" t="s">
        <v>8929</v>
      </c>
      <c r="I4009" t="s">
        <v>733</v>
      </c>
      <c r="J4009">
        <v>1116599162.7534881</v>
      </c>
    </row>
    <row r="4010" spans="1:13" x14ac:dyDescent="0.4">
      <c r="A4010">
        <v>210001533</v>
      </c>
      <c r="B4010" t="s">
        <v>2206</v>
      </c>
      <c r="C4010" t="s">
        <v>8911</v>
      </c>
      <c r="D4010" t="s">
        <v>2775</v>
      </c>
      <c r="F4010" t="s">
        <v>8930</v>
      </c>
      <c r="G4010" t="s">
        <v>2775</v>
      </c>
      <c r="H4010" t="s">
        <v>8930</v>
      </c>
      <c r="I4010" t="s">
        <v>733</v>
      </c>
      <c r="J4010">
        <v>3425745355.8360848</v>
      </c>
    </row>
    <row r="4011" spans="1:13" x14ac:dyDescent="0.4">
      <c r="A4011">
        <v>210001555</v>
      </c>
      <c r="B4011" t="s">
        <v>8931</v>
      </c>
      <c r="C4011" t="s">
        <v>8932</v>
      </c>
      <c r="D4011" t="s">
        <v>595</v>
      </c>
      <c r="F4011" t="s">
        <v>8933</v>
      </c>
      <c r="G4011" t="s">
        <v>595</v>
      </c>
      <c r="H4011" t="s">
        <v>8933</v>
      </c>
      <c r="I4011" t="s">
        <v>733</v>
      </c>
      <c r="J4011">
        <v>756927856.37937784</v>
      </c>
      <c r="K4011">
        <v>8.7606400000000004</v>
      </c>
      <c r="L4011" s="1">
        <v>48439</v>
      </c>
      <c r="M4011" s="1">
        <v>45884</v>
      </c>
    </row>
    <row r="4012" spans="1:13" x14ac:dyDescent="0.4">
      <c r="A4012">
        <v>210001555</v>
      </c>
      <c r="B4012" t="s">
        <v>8931</v>
      </c>
      <c r="C4012" t="s">
        <v>8932</v>
      </c>
      <c r="D4012" t="s">
        <v>595</v>
      </c>
      <c r="F4012" t="s">
        <v>8934</v>
      </c>
      <c r="G4012" t="s">
        <v>595</v>
      </c>
      <c r="H4012" t="s">
        <v>8934</v>
      </c>
      <c r="I4012" t="s">
        <v>733</v>
      </c>
      <c r="J4012">
        <v>1633605242.2605219</v>
      </c>
      <c r="K4012">
        <v>12.76063999999999</v>
      </c>
      <c r="L4012" s="1">
        <v>48204</v>
      </c>
      <c r="M4012" s="1">
        <v>45649</v>
      </c>
    </row>
    <row r="4013" spans="1:13" x14ac:dyDescent="0.4">
      <c r="A4013">
        <v>210001555</v>
      </c>
      <c r="B4013" t="s">
        <v>8931</v>
      </c>
      <c r="C4013" t="s">
        <v>8932</v>
      </c>
      <c r="D4013" t="s">
        <v>595</v>
      </c>
      <c r="F4013" t="s">
        <v>8935</v>
      </c>
      <c r="G4013" t="s">
        <v>595</v>
      </c>
      <c r="H4013" t="s">
        <v>8935</v>
      </c>
      <c r="I4013" t="s">
        <v>733</v>
      </c>
      <c r="J4013">
        <v>1198057949.3815899</v>
      </c>
      <c r="K4013">
        <v>10.233909999999989</v>
      </c>
      <c r="L4013" s="1">
        <v>48025</v>
      </c>
      <c r="M4013" s="1">
        <v>45469</v>
      </c>
    </row>
    <row r="4014" spans="1:13" x14ac:dyDescent="0.4">
      <c r="A4014">
        <v>210001555</v>
      </c>
      <c r="B4014" t="s">
        <v>8931</v>
      </c>
      <c r="C4014" t="s">
        <v>8932</v>
      </c>
      <c r="D4014" t="s">
        <v>595</v>
      </c>
      <c r="F4014" t="s">
        <v>8936</v>
      </c>
      <c r="G4014" t="s">
        <v>595</v>
      </c>
      <c r="H4014" t="s">
        <v>8936</v>
      </c>
      <c r="I4014" t="s">
        <v>733</v>
      </c>
      <c r="J4014">
        <v>957051035.39733148</v>
      </c>
      <c r="K4014">
        <v>9.2606400000000022</v>
      </c>
      <c r="L4014" s="1">
        <v>48334</v>
      </c>
      <c r="M4014" s="1">
        <v>45777</v>
      </c>
    </row>
    <row r="4015" spans="1:13" x14ac:dyDescent="0.4">
      <c r="A4015">
        <v>210001555</v>
      </c>
      <c r="B4015" t="s">
        <v>8931</v>
      </c>
      <c r="C4015" t="s">
        <v>8932</v>
      </c>
      <c r="D4015" t="s">
        <v>595</v>
      </c>
      <c r="F4015" t="s">
        <v>8937</v>
      </c>
      <c r="G4015" t="s">
        <v>595</v>
      </c>
      <c r="H4015" t="s">
        <v>8937</v>
      </c>
      <c r="I4015" t="s">
        <v>733</v>
      </c>
      <c r="J4015">
        <v>1175496180.6965981</v>
      </c>
      <c r="K4015">
        <v>8.5259999999999998</v>
      </c>
      <c r="L4015" s="1">
        <v>47990</v>
      </c>
      <c r="M4015" s="1">
        <v>45434</v>
      </c>
    </row>
    <row r="4016" spans="1:13" x14ac:dyDescent="0.4">
      <c r="A4016">
        <v>210001555</v>
      </c>
      <c r="B4016" t="s">
        <v>8931</v>
      </c>
      <c r="C4016" t="s">
        <v>8932</v>
      </c>
      <c r="D4016" t="s">
        <v>595</v>
      </c>
      <c r="F4016" t="s">
        <v>8938</v>
      </c>
      <c r="G4016" t="s">
        <v>595</v>
      </c>
      <c r="H4016" t="s">
        <v>8938</v>
      </c>
      <c r="I4016" t="s">
        <v>733</v>
      </c>
      <c r="J4016">
        <v>923699256.84272504</v>
      </c>
      <c r="K4016">
        <v>11.76063999999999</v>
      </c>
      <c r="L4016" s="1">
        <v>47662</v>
      </c>
      <c r="M4016" s="1">
        <v>44742</v>
      </c>
    </row>
    <row r="4017" spans="1:13" x14ac:dyDescent="0.4">
      <c r="A4017">
        <v>210001555</v>
      </c>
      <c r="B4017" t="s">
        <v>8931</v>
      </c>
      <c r="C4017" t="s">
        <v>8932</v>
      </c>
      <c r="D4017" t="s">
        <v>2775</v>
      </c>
      <c r="F4017" t="s">
        <v>5116</v>
      </c>
      <c r="G4017" t="s">
        <v>2775</v>
      </c>
      <c r="H4017" t="s">
        <v>5116</v>
      </c>
      <c r="I4017" t="s">
        <v>733</v>
      </c>
      <c r="J4017">
        <v>417197249.9583078</v>
      </c>
    </row>
    <row r="4018" spans="1:13" x14ac:dyDescent="0.4">
      <c r="A4018">
        <v>210001555</v>
      </c>
      <c r="B4018" t="s">
        <v>8931</v>
      </c>
      <c r="C4018" t="s">
        <v>8932</v>
      </c>
      <c r="D4018" t="s">
        <v>2775</v>
      </c>
      <c r="F4018" t="s">
        <v>8939</v>
      </c>
      <c r="G4018" t="s">
        <v>2775</v>
      </c>
      <c r="H4018" t="s">
        <v>8939</v>
      </c>
      <c r="I4018" t="s">
        <v>733</v>
      </c>
      <c r="J4018">
        <v>240189377.09389079</v>
      </c>
    </row>
    <row r="4019" spans="1:13" x14ac:dyDescent="0.4">
      <c r="A4019">
        <v>210001555</v>
      </c>
      <c r="B4019" t="s">
        <v>8931</v>
      </c>
      <c r="C4019" t="s">
        <v>8932</v>
      </c>
      <c r="D4019" t="s">
        <v>2775</v>
      </c>
      <c r="F4019" t="s">
        <v>8936</v>
      </c>
      <c r="G4019" t="s">
        <v>2775</v>
      </c>
      <c r="H4019" t="s">
        <v>8936</v>
      </c>
      <c r="I4019" t="s">
        <v>733</v>
      </c>
      <c r="J4019">
        <v>517217019.02991593</v>
      </c>
    </row>
    <row r="4020" spans="1:13" x14ac:dyDescent="0.4">
      <c r="A4020">
        <v>210001555</v>
      </c>
      <c r="B4020" t="s">
        <v>8931</v>
      </c>
      <c r="C4020" t="s">
        <v>8932</v>
      </c>
      <c r="D4020" t="s">
        <v>2775</v>
      </c>
      <c r="F4020" t="s">
        <v>8940</v>
      </c>
      <c r="G4020" t="s">
        <v>2775</v>
      </c>
      <c r="H4020" t="s">
        <v>8940</v>
      </c>
      <c r="I4020" t="s">
        <v>733</v>
      </c>
      <c r="J4020">
        <v>319806730.84538949</v>
      </c>
    </row>
    <row r="4021" spans="1:13" x14ac:dyDescent="0.4">
      <c r="A4021">
        <v>210001555</v>
      </c>
      <c r="B4021" t="s">
        <v>8931</v>
      </c>
      <c r="C4021" t="s">
        <v>8932</v>
      </c>
      <c r="D4021" t="s">
        <v>2775</v>
      </c>
      <c r="F4021" t="s">
        <v>8941</v>
      </c>
      <c r="G4021" t="s">
        <v>2775</v>
      </c>
      <c r="H4021" t="s">
        <v>8941</v>
      </c>
      <c r="I4021" t="s">
        <v>733</v>
      </c>
      <c r="J4021">
        <v>252819174.48557469</v>
      </c>
    </row>
    <row r="4022" spans="1:13" x14ac:dyDescent="0.4">
      <c r="A4022">
        <v>210001555</v>
      </c>
      <c r="B4022" t="s">
        <v>8931</v>
      </c>
      <c r="C4022" t="s">
        <v>8932</v>
      </c>
      <c r="D4022" t="s">
        <v>4433</v>
      </c>
      <c r="F4022" t="s">
        <v>8933</v>
      </c>
      <c r="G4022" t="s">
        <v>4433</v>
      </c>
      <c r="H4022" t="s">
        <v>8933</v>
      </c>
      <c r="I4022" t="s">
        <v>733</v>
      </c>
      <c r="J4022">
        <v>904080859.79136729</v>
      </c>
      <c r="K4022">
        <v>12.26064</v>
      </c>
      <c r="L4022" s="1">
        <v>48439</v>
      </c>
      <c r="M4022" s="1">
        <v>45884</v>
      </c>
    </row>
    <row r="4023" spans="1:13" x14ac:dyDescent="0.4">
      <c r="A4023">
        <v>210001555</v>
      </c>
      <c r="B4023" t="s">
        <v>8931</v>
      </c>
      <c r="C4023" t="s">
        <v>8932</v>
      </c>
      <c r="D4023" t="s">
        <v>4433</v>
      </c>
      <c r="F4023" t="s">
        <v>8942</v>
      </c>
      <c r="G4023" t="s">
        <v>4433</v>
      </c>
      <c r="H4023" t="s">
        <v>8942</v>
      </c>
      <c r="I4023" t="s">
        <v>733</v>
      </c>
      <c r="J4023">
        <v>961528780.8180598</v>
      </c>
      <c r="K4023">
        <v>11.98391</v>
      </c>
      <c r="L4023" s="1">
        <v>47662</v>
      </c>
      <c r="M4023" s="1">
        <v>45441</v>
      </c>
    </row>
    <row r="4024" spans="1:13" x14ac:dyDescent="0.4">
      <c r="A4024">
        <v>210001555</v>
      </c>
      <c r="B4024" t="s">
        <v>8931</v>
      </c>
      <c r="C4024" t="s">
        <v>8932</v>
      </c>
      <c r="D4024" t="s">
        <v>4433</v>
      </c>
      <c r="F4024" t="s">
        <v>8943</v>
      </c>
      <c r="G4024" t="s">
        <v>4433</v>
      </c>
      <c r="H4024" t="s">
        <v>8943</v>
      </c>
      <c r="I4024" t="s">
        <v>733</v>
      </c>
      <c r="J4024">
        <v>2615640353.3192339</v>
      </c>
      <c r="K4024">
        <v>13</v>
      </c>
      <c r="L4024" s="1">
        <v>56449</v>
      </c>
      <c r="M4024" s="1">
        <v>45492</v>
      </c>
    </row>
    <row r="4025" spans="1:13" x14ac:dyDescent="0.4">
      <c r="A4025">
        <v>210001555</v>
      </c>
      <c r="B4025" t="s">
        <v>8931</v>
      </c>
      <c r="C4025" t="s">
        <v>8932</v>
      </c>
      <c r="D4025" t="s">
        <v>4433</v>
      </c>
      <c r="F4025" t="s">
        <v>8944</v>
      </c>
      <c r="G4025" t="s">
        <v>4433</v>
      </c>
      <c r="H4025" t="s">
        <v>8944</v>
      </c>
      <c r="I4025" t="s">
        <v>733</v>
      </c>
      <c r="J4025">
        <v>653828207.36629283</v>
      </c>
      <c r="K4025">
        <v>9.5259999999999891</v>
      </c>
      <c r="L4025" s="1">
        <v>48145</v>
      </c>
      <c r="M4025" s="1">
        <v>45223</v>
      </c>
    </row>
    <row r="4026" spans="1:13" x14ac:dyDescent="0.4">
      <c r="A4026">
        <v>210001555</v>
      </c>
      <c r="B4026" t="s">
        <v>8931</v>
      </c>
      <c r="C4026" t="s">
        <v>8932</v>
      </c>
      <c r="D4026" t="s">
        <v>4433</v>
      </c>
      <c r="F4026" t="s">
        <v>8945</v>
      </c>
      <c r="G4026" t="s">
        <v>4433</v>
      </c>
      <c r="H4026" t="s">
        <v>8945</v>
      </c>
      <c r="I4026" t="s">
        <v>733</v>
      </c>
      <c r="J4026">
        <v>2289245079.856894</v>
      </c>
      <c r="K4026">
        <v>9.2759999999999891</v>
      </c>
      <c r="L4026" s="1">
        <v>48355</v>
      </c>
      <c r="M4026" s="1">
        <v>45796</v>
      </c>
    </row>
    <row r="4027" spans="1:13" x14ac:dyDescent="0.4">
      <c r="A4027">
        <v>210001555</v>
      </c>
      <c r="B4027" t="s">
        <v>8931</v>
      </c>
      <c r="C4027" t="s">
        <v>8932</v>
      </c>
      <c r="D4027" t="s">
        <v>4433</v>
      </c>
      <c r="F4027" t="s">
        <v>8946</v>
      </c>
      <c r="G4027" t="s">
        <v>4433</v>
      </c>
      <c r="H4027" t="s">
        <v>8946</v>
      </c>
      <c r="I4027" t="s">
        <v>733</v>
      </c>
      <c r="J4027">
        <v>1508075996.8784361</v>
      </c>
      <c r="K4027">
        <v>9.2606399999999915</v>
      </c>
      <c r="L4027" s="1">
        <v>47066</v>
      </c>
      <c r="M4027" s="1">
        <v>45754</v>
      </c>
    </row>
    <row r="4028" spans="1:13" x14ac:dyDescent="0.4">
      <c r="A4028">
        <v>210001555</v>
      </c>
      <c r="B4028" t="s">
        <v>8931</v>
      </c>
      <c r="C4028" t="s">
        <v>8932</v>
      </c>
      <c r="D4028" t="s">
        <v>4433</v>
      </c>
      <c r="F4028" t="s">
        <v>8947</v>
      </c>
      <c r="G4028" t="s">
        <v>4433</v>
      </c>
      <c r="H4028" t="s">
        <v>8947</v>
      </c>
      <c r="I4028" t="s">
        <v>733</v>
      </c>
      <c r="J4028">
        <v>529473340.05204052</v>
      </c>
      <c r="K4028">
        <v>9.75</v>
      </c>
      <c r="L4028" s="1">
        <v>48384</v>
      </c>
      <c r="M4028" s="1">
        <v>45645</v>
      </c>
    </row>
    <row r="4029" spans="1:13" x14ac:dyDescent="0.4">
      <c r="A4029">
        <v>210001555</v>
      </c>
      <c r="B4029" t="s">
        <v>8931</v>
      </c>
      <c r="C4029" t="s">
        <v>8932</v>
      </c>
      <c r="D4029" t="s">
        <v>4433</v>
      </c>
      <c r="F4029" t="s">
        <v>8948</v>
      </c>
      <c r="G4029" t="s">
        <v>4433</v>
      </c>
      <c r="H4029" t="s">
        <v>8948</v>
      </c>
      <c r="I4029" t="s">
        <v>733</v>
      </c>
      <c r="J4029">
        <v>1209184671.2730579</v>
      </c>
      <c r="K4029">
        <v>9.7759999999999891</v>
      </c>
      <c r="L4029" s="1">
        <v>48299</v>
      </c>
      <c r="M4029" s="1">
        <v>45390</v>
      </c>
    </row>
    <row r="4030" spans="1:13" x14ac:dyDescent="0.4">
      <c r="A4030">
        <v>210001555</v>
      </c>
      <c r="B4030" t="s">
        <v>8931</v>
      </c>
      <c r="C4030" t="s">
        <v>8932</v>
      </c>
      <c r="D4030" t="s">
        <v>4433</v>
      </c>
      <c r="F4030" t="s">
        <v>5120</v>
      </c>
      <c r="G4030" t="s">
        <v>4433</v>
      </c>
      <c r="H4030" t="s">
        <v>5120</v>
      </c>
      <c r="I4030" t="s">
        <v>733</v>
      </c>
      <c r="J4030">
        <v>1493435241.468286</v>
      </c>
      <c r="K4030">
        <v>10.526</v>
      </c>
      <c r="L4030" s="1">
        <v>48698</v>
      </c>
      <c r="M4030" s="1">
        <v>45411</v>
      </c>
    </row>
    <row r="4031" spans="1:13" x14ac:dyDescent="0.4">
      <c r="A4031">
        <v>210001555</v>
      </c>
      <c r="B4031" t="s">
        <v>8931</v>
      </c>
      <c r="C4031" t="s">
        <v>8932</v>
      </c>
      <c r="D4031" t="s">
        <v>4433</v>
      </c>
      <c r="F4031" t="s">
        <v>8949</v>
      </c>
      <c r="G4031" t="s">
        <v>4433</v>
      </c>
      <c r="H4031" t="s">
        <v>8949</v>
      </c>
      <c r="I4031" t="s">
        <v>733</v>
      </c>
      <c r="J4031">
        <v>930516700.98627973</v>
      </c>
      <c r="K4031">
        <v>10.276</v>
      </c>
      <c r="L4031" s="1">
        <v>47859</v>
      </c>
      <c r="M4031" s="1">
        <v>44937</v>
      </c>
    </row>
    <row r="4032" spans="1:13" x14ac:dyDescent="0.4">
      <c r="A4032">
        <v>210001555</v>
      </c>
      <c r="B4032" t="s">
        <v>8931</v>
      </c>
      <c r="C4032" t="s">
        <v>8932</v>
      </c>
      <c r="D4032" t="s">
        <v>4433</v>
      </c>
      <c r="F4032" t="s">
        <v>8950</v>
      </c>
      <c r="G4032" t="s">
        <v>4433</v>
      </c>
      <c r="H4032" t="s">
        <v>8950</v>
      </c>
      <c r="I4032" t="s">
        <v>733</v>
      </c>
      <c r="J4032">
        <v>1128157380.0779209</v>
      </c>
      <c r="K4032">
        <v>8.5259999999999998</v>
      </c>
      <c r="L4032" s="1">
        <v>48060</v>
      </c>
      <c r="M4032" s="1">
        <v>45635</v>
      </c>
    </row>
    <row r="4033" spans="1:13" x14ac:dyDescent="0.4">
      <c r="A4033">
        <v>210001555</v>
      </c>
      <c r="B4033" t="s">
        <v>8931</v>
      </c>
      <c r="C4033" t="s">
        <v>8932</v>
      </c>
      <c r="D4033" t="s">
        <v>4433</v>
      </c>
      <c r="F4033" t="s">
        <v>8951</v>
      </c>
      <c r="G4033" t="s">
        <v>4433</v>
      </c>
      <c r="H4033" t="s">
        <v>8951</v>
      </c>
      <c r="I4033" t="s">
        <v>733</v>
      </c>
      <c r="J4033">
        <v>544955395.25445879</v>
      </c>
      <c r="K4033">
        <v>8.0259999999999891</v>
      </c>
      <c r="L4033" s="1">
        <v>48121</v>
      </c>
      <c r="M4033" s="1">
        <v>45635</v>
      </c>
    </row>
    <row r="4034" spans="1:13" x14ac:dyDescent="0.4">
      <c r="A4034">
        <v>210001555</v>
      </c>
      <c r="B4034" t="s">
        <v>8931</v>
      </c>
      <c r="C4034" t="s">
        <v>8932</v>
      </c>
      <c r="D4034" t="s">
        <v>4433</v>
      </c>
      <c r="F4034" t="s">
        <v>8939</v>
      </c>
      <c r="G4034" t="s">
        <v>4433</v>
      </c>
      <c r="H4034" t="s">
        <v>8939</v>
      </c>
      <c r="I4034" t="s">
        <v>733</v>
      </c>
      <c r="J4034">
        <v>676403876.41827321</v>
      </c>
      <c r="K4034">
        <v>9.2759999999999891</v>
      </c>
      <c r="L4034" s="1">
        <v>48817</v>
      </c>
      <c r="M4034" s="1">
        <v>45895</v>
      </c>
    </row>
    <row r="4035" spans="1:13" x14ac:dyDescent="0.4">
      <c r="A4035">
        <v>210001555</v>
      </c>
      <c r="B4035" t="s">
        <v>8931</v>
      </c>
      <c r="C4035" t="s">
        <v>8932</v>
      </c>
      <c r="D4035" t="s">
        <v>4433</v>
      </c>
      <c r="F4035" t="s">
        <v>8952</v>
      </c>
      <c r="G4035" t="s">
        <v>4433</v>
      </c>
      <c r="H4035" t="s">
        <v>8952</v>
      </c>
      <c r="I4035" t="s">
        <v>733</v>
      </c>
      <c r="J4035">
        <v>573372009.60682333</v>
      </c>
      <c r="K4035">
        <v>12.76063999999999</v>
      </c>
      <c r="L4035" s="1">
        <v>48316</v>
      </c>
      <c r="M4035" s="1">
        <v>45405</v>
      </c>
    </row>
    <row r="4036" spans="1:13" x14ac:dyDescent="0.4">
      <c r="A4036">
        <v>210001555</v>
      </c>
      <c r="B4036" t="s">
        <v>8931</v>
      </c>
      <c r="C4036" t="s">
        <v>8932</v>
      </c>
      <c r="D4036" t="s">
        <v>4433</v>
      </c>
      <c r="F4036" t="s">
        <v>8940</v>
      </c>
      <c r="G4036" t="s">
        <v>4433</v>
      </c>
      <c r="H4036" t="s">
        <v>8940</v>
      </c>
      <c r="I4036" t="s">
        <v>733</v>
      </c>
      <c r="J4036">
        <v>2095388897.260591</v>
      </c>
      <c r="K4036">
        <v>10.499999999999901</v>
      </c>
      <c r="L4036" s="1">
        <v>48226</v>
      </c>
      <c r="M4036" s="1">
        <v>45667</v>
      </c>
    </row>
    <row r="4037" spans="1:13" x14ac:dyDescent="0.4">
      <c r="A4037">
        <v>210001555</v>
      </c>
      <c r="B4037" t="s">
        <v>8931</v>
      </c>
      <c r="C4037" t="s">
        <v>8932</v>
      </c>
      <c r="D4037" t="s">
        <v>4433</v>
      </c>
      <c r="F4037" t="s">
        <v>8953</v>
      </c>
      <c r="G4037" t="s">
        <v>4433</v>
      </c>
      <c r="H4037" t="s">
        <v>8953</v>
      </c>
      <c r="I4037" t="s">
        <v>733</v>
      </c>
      <c r="J4037">
        <v>383945604.82288897</v>
      </c>
      <c r="K4037">
        <v>9.2759999999999891</v>
      </c>
      <c r="L4037" s="1">
        <v>48796</v>
      </c>
      <c r="M4037" s="1">
        <v>45874</v>
      </c>
    </row>
    <row r="4038" spans="1:13" x14ac:dyDescent="0.4">
      <c r="A4038">
        <v>210001555</v>
      </c>
      <c r="B4038" t="s">
        <v>8931</v>
      </c>
      <c r="C4038" t="s">
        <v>8932</v>
      </c>
      <c r="D4038" t="s">
        <v>4433</v>
      </c>
      <c r="F4038" t="s">
        <v>8954</v>
      </c>
      <c r="G4038" t="s">
        <v>4433</v>
      </c>
      <c r="H4038" t="s">
        <v>8954</v>
      </c>
      <c r="I4038" t="s">
        <v>733</v>
      </c>
      <c r="J4038">
        <v>1589214954.568671</v>
      </c>
      <c r="K4038">
        <v>9.75</v>
      </c>
      <c r="L4038" s="1">
        <v>48332</v>
      </c>
      <c r="M4038" s="1">
        <v>45775</v>
      </c>
    </row>
    <row r="4039" spans="1:13" x14ac:dyDescent="0.4">
      <c r="A4039">
        <v>210001555</v>
      </c>
      <c r="B4039" t="s">
        <v>8931</v>
      </c>
      <c r="C4039" t="s">
        <v>8932</v>
      </c>
      <c r="D4039" t="s">
        <v>4433</v>
      </c>
      <c r="F4039" t="s">
        <v>8955</v>
      </c>
      <c r="G4039" t="s">
        <v>4433</v>
      </c>
      <c r="H4039" t="s">
        <v>8955</v>
      </c>
      <c r="I4039" t="s">
        <v>733</v>
      </c>
      <c r="J4039">
        <v>1886873891.867121</v>
      </c>
      <c r="K4039">
        <v>11.025999999999989</v>
      </c>
      <c r="L4039" s="1">
        <v>48919</v>
      </c>
      <c r="M4039" s="1">
        <v>44901</v>
      </c>
    </row>
    <row r="4040" spans="1:13" x14ac:dyDescent="0.4">
      <c r="A4040">
        <v>210001555</v>
      </c>
      <c r="B4040" t="s">
        <v>8931</v>
      </c>
      <c r="C4040" t="s">
        <v>8932</v>
      </c>
      <c r="D4040" t="s">
        <v>4433</v>
      </c>
      <c r="F4040" t="s">
        <v>8941</v>
      </c>
      <c r="G4040" t="s">
        <v>4433</v>
      </c>
      <c r="H4040" t="s">
        <v>8941</v>
      </c>
      <c r="I4040" t="s">
        <v>733</v>
      </c>
      <c r="J4040">
        <v>950940433.61991441</v>
      </c>
      <c r="K4040">
        <v>13</v>
      </c>
      <c r="L4040" s="1">
        <v>48275</v>
      </c>
      <c r="M4040" s="1">
        <v>45363</v>
      </c>
    </row>
    <row r="4041" spans="1:13" x14ac:dyDescent="0.4">
      <c r="A4041">
        <v>210001555</v>
      </c>
      <c r="B4041" t="s">
        <v>8931</v>
      </c>
      <c r="C4041" t="s">
        <v>8932</v>
      </c>
      <c r="D4041" t="s">
        <v>4433</v>
      </c>
      <c r="F4041" t="s">
        <v>8956</v>
      </c>
      <c r="G4041" t="s">
        <v>4433</v>
      </c>
      <c r="H4041" t="s">
        <v>8956</v>
      </c>
      <c r="I4041" t="s">
        <v>733</v>
      </c>
      <c r="J4041">
        <v>1811446971.505477</v>
      </c>
      <c r="K4041">
        <v>8.7759999999999998</v>
      </c>
      <c r="L4041" s="1">
        <v>47535</v>
      </c>
      <c r="M4041" s="1">
        <v>44978</v>
      </c>
    </row>
    <row r="4042" spans="1:13" x14ac:dyDescent="0.4">
      <c r="A4042">
        <v>210001555</v>
      </c>
      <c r="B4042" t="s">
        <v>8931</v>
      </c>
      <c r="C4042" t="s">
        <v>8932</v>
      </c>
      <c r="D4042" t="s">
        <v>4433</v>
      </c>
      <c r="F4042" t="s">
        <v>8957</v>
      </c>
      <c r="G4042" t="s">
        <v>4433</v>
      </c>
      <c r="H4042" t="s">
        <v>8957</v>
      </c>
      <c r="I4042" t="s">
        <v>733</v>
      </c>
      <c r="J4042">
        <v>1583358557.173022</v>
      </c>
      <c r="K4042">
        <v>8.2759999999999998</v>
      </c>
      <c r="L4042" s="1">
        <v>48536</v>
      </c>
      <c r="M4042" s="1">
        <v>45614</v>
      </c>
    </row>
    <row r="4043" spans="1:13" x14ac:dyDescent="0.4">
      <c r="A4043">
        <v>210001555</v>
      </c>
      <c r="B4043" t="s">
        <v>8931</v>
      </c>
      <c r="C4043" t="s">
        <v>8932</v>
      </c>
      <c r="D4043" t="s">
        <v>4433</v>
      </c>
      <c r="F4043" t="s">
        <v>5125</v>
      </c>
      <c r="G4043" t="s">
        <v>4433</v>
      </c>
      <c r="H4043" t="s">
        <v>5125</v>
      </c>
      <c r="I4043" t="s">
        <v>733</v>
      </c>
      <c r="J4043">
        <v>2808012557.7908788</v>
      </c>
      <c r="K4043">
        <v>9.7759999999999891</v>
      </c>
      <c r="L4043" s="1">
        <v>47011</v>
      </c>
      <c r="M4043" s="1">
        <v>44831</v>
      </c>
    </row>
    <row r="4044" spans="1:13" x14ac:dyDescent="0.4">
      <c r="A4044">
        <v>210001556</v>
      </c>
      <c r="B4044" t="s">
        <v>8958</v>
      </c>
      <c r="C4044" t="s">
        <v>8959</v>
      </c>
      <c r="D4044" t="s">
        <v>595</v>
      </c>
      <c r="E4044" t="s">
        <v>8960</v>
      </c>
      <c r="F4044" t="s">
        <v>8961</v>
      </c>
      <c r="G4044" t="s">
        <v>595</v>
      </c>
      <c r="H4044" t="s">
        <v>8962</v>
      </c>
      <c r="I4044" t="s">
        <v>733</v>
      </c>
      <c r="J4044">
        <v>4991114973.2872801</v>
      </c>
      <c r="K4044">
        <v>8</v>
      </c>
      <c r="L4044" t="s">
        <v>8963</v>
      </c>
      <c r="M4044" t="s">
        <v>8964</v>
      </c>
    </row>
    <row r="4045" spans="1:13" x14ac:dyDescent="0.4">
      <c r="A4045">
        <v>210001556</v>
      </c>
      <c r="B4045" t="s">
        <v>8965</v>
      </c>
      <c r="C4045" t="s">
        <v>8959</v>
      </c>
      <c r="D4045" t="s">
        <v>2775</v>
      </c>
      <c r="E4045" t="s">
        <v>8966</v>
      </c>
      <c r="F4045" t="s">
        <v>8967</v>
      </c>
      <c r="G4045" t="s">
        <v>2775</v>
      </c>
      <c r="H4045" t="s">
        <v>8967</v>
      </c>
      <c r="I4045" t="s">
        <v>733</v>
      </c>
      <c r="J4045">
        <v>62305842.173109531</v>
      </c>
    </row>
    <row r="4046" spans="1:13" x14ac:dyDescent="0.4">
      <c r="A4046">
        <v>210001556</v>
      </c>
      <c r="B4046" t="s">
        <v>8965</v>
      </c>
      <c r="C4046" t="s">
        <v>8959</v>
      </c>
      <c r="D4046" t="s">
        <v>2775</v>
      </c>
      <c r="E4046" t="s">
        <v>8968</v>
      </c>
      <c r="F4046" t="s">
        <v>8968</v>
      </c>
      <c r="G4046" t="s">
        <v>2775</v>
      </c>
      <c r="H4046" t="s">
        <v>8968</v>
      </c>
      <c r="I4046" t="s">
        <v>733</v>
      </c>
      <c r="J4046">
        <v>3237988281.6998501</v>
      </c>
    </row>
    <row r="4047" spans="1:13" x14ac:dyDescent="0.4">
      <c r="A4047">
        <v>210001556</v>
      </c>
      <c r="B4047" t="s">
        <v>8965</v>
      </c>
      <c r="C4047" t="s">
        <v>8959</v>
      </c>
      <c r="D4047" t="s">
        <v>2775</v>
      </c>
      <c r="E4047" t="s">
        <v>8966</v>
      </c>
      <c r="F4047" t="s">
        <v>8969</v>
      </c>
      <c r="G4047" t="s">
        <v>2775</v>
      </c>
      <c r="H4047" t="s">
        <v>8969</v>
      </c>
      <c r="I4047" t="s">
        <v>733</v>
      </c>
      <c r="J4047">
        <v>1217788433.1188691</v>
      </c>
    </row>
    <row r="4048" spans="1:13" x14ac:dyDescent="0.4">
      <c r="A4048">
        <v>210001556</v>
      </c>
      <c r="B4048" t="s">
        <v>8965</v>
      </c>
      <c r="C4048" t="s">
        <v>8959</v>
      </c>
      <c r="D4048" t="s">
        <v>2775</v>
      </c>
      <c r="E4048" t="s">
        <v>8966</v>
      </c>
      <c r="F4048" t="s">
        <v>8970</v>
      </c>
      <c r="G4048" t="s">
        <v>2775</v>
      </c>
      <c r="H4048" t="s">
        <v>8970</v>
      </c>
      <c r="I4048" t="s">
        <v>733</v>
      </c>
      <c r="J4048">
        <v>1022070455.615958</v>
      </c>
    </row>
    <row r="4049" spans="1:10" x14ac:dyDescent="0.4">
      <c r="A4049">
        <v>210001556</v>
      </c>
      <c r="B4049" t="s">
        <v>8965</v>
      </c>
      <c r="C4049" t="s">
        <v>8959</v>
      </c>
      <c r="D4049" t="s">
        <v>2775</v>
      </c>
      <c r="E4049" t="s">
        <v>8966</v>
      </c>
      <c r="F4049" t="s">
        <v>8971</v>
      </c>
      <c r="G4049" t="s">
        <v>2775</v>
      </c>
      <c r="H4049" t="s">
        <v>8971</v>
      </c>
      <c r="I4049" t="s">
        <v>733</v>
      </c>
      <c r="J4049">
        <v>171636146.44458309</v>
      </c>
    </row>
    <row r="4050" spans="1:10" x14ac:dyDescent="0.4">
      <c r="A4050">
        <v>210001556</v>
      </c>
      <c r="B4050" t="s">
        <v>8965</v>
      </c>
      <c r="C4050" t="s">
        <v>8959</v>
      </c>
      <c r="D4050" t="s">
        <v>2775</v>
      </c>
      <c r="E4050" t="s">
        <v>8972</v>
      </c>
      <c r="F4050" t="s">
        <v>8973</v>
      </c>
      <c r="G4050" t="s">
        <v>2775</v>
      </c>
      <c r="H4050" t="s">
        <v>8973</v>
      </c>
      <c r="I4050" t="s">
        <v>733</v>
      </c>
      <c r="J4050">
        <v>3064929985.608923</v>
      </c>
    </row>
    <row r="4051" spans="1:10" x14ac:dyDescent="0.4">
      <c r="A4051">
        <v>210001556</v>
      </c>
      <c r="B4051" t="s">
        <v>8965</v>
      </c>
      <c r="C4051" t="s">
        <v>8959</v>
      </c>
      <c r="D4051" t="s">
        <v>2775</v>
      </c>
      <c r="E4051" t="s">
        <v>8972</v>
      </c>
      <c r="F4051" t="s">
        <v>8974</v>
      </c>
      <c r="G4051" t="s">
        <v>2775</v>
      </c>
      <c r="H4051" t="s">
        <v>8974</v>
      </c>
      <c r="I4051" t="s">
        <v>733</v>
      </c>
      <c r="J4051">
        <v>352291207.87597722</v>
      </c>
    </row>
    <row r="4052" spans="1:10" x14ac:dyDescent="0.4">
      <c r="A4052">
        <v>210001556</v>
      </c>
      <c r="B4052" t="s">
        <v>8965</v>
      </c>
      <c r="C4052" t="s">
        <v>8959</v>
      </c>
      <c r="D4052" t="s">
        <v>2775</v>
      </c>
      <c r="E4052" t="s">
        <v>8972</v>
      </c>
      <c r="F4052" t="s">
        <v>8975</v>
      </c>
      <c r="G4052" t="s">
        <v>2775</v>
      </c>
      <c r="H4052" t="s">
        <v>8975</v>
      </c>
      <c r="I4052" t="s">
        <v>733</v>
      </c>
      <c r="J4052">
        <v>642931454.37365842</v>
      </c>
    </row>
    <row r="4053" spans="1:10" x14ac:dyDescent="0.4">
      <c r="A4053">
        <v>210001556</v>
      </c>
      <c r="B4053" t="s">
        <v>8965</v>
      </c>
      <c r="C4053" t="s">
        <v>8959</v>
      </c>
      <c r="D4053" t="s">
        <v>2775</v>
      </c>
      <c r="E4053" t="s">
        <v>8966</v>
      </c>
      <c r="F4053" t="s">
        <v>8976</v>
      </c>
      <c r="G4053" t="s">
        <v>2775</v>
      </c>
      <c r="H4053" t="s">
        <v>8976</v>
      </c>
      <c r="I4053" t="s">
        <v>733</v>
      </c>
      <c r="J4053">
        <v>56075257.955798566</v>
      </c>
    </row>
    <row r="4054" spans="1:10" x14ac:dyDescent="0.4">
      <c r="A4054">
        <v>210001556</v>
      </c>
      <c r="B4054" t="s">
        <v>8965</v>
      </c>
      <c r="C4054" t="s">
        <v>8959</v>
      </c>
      <c r="D4054" t="s">
        <v>2775</v>
      </c>
      <c r="E4054" t="s">
        <v>8972</v>
      </c>
      <c r="F4054" t="s">
        <v>8977</v>
      </c>
      <c r="G4054" t="s">
        <v>2775</v>
      </c>
      <c r="H4054" t="s">
        <v>8977</v>
      </c>
      <c r="I4054" t="s">
        <v>733</v>
      </c>
      <c r="J4054">
        <v>1761456039.3798859</v>
      </c>
    </row>
    <row r="4055" spans="1:10" x14ac:dyDescent="0.4">
      <c r="A4055">
        <v>210001556</v>
      </c>
      <c r="B4055" t="s">
        <v>8965</v>
      </c>
      <c r="C4055" t="s">
        <v>8959</v>
      </c>
      <c r="D4055" t="s">
        <v>2775</v>
      </c>
      <c r="E4055" t="s">
        <v>8972</v>
      </c>
      <c r="F4055" t="s">
        <v>8978</v>
      </c>
      <c r="G4055" t="s">
        <v>2775</v>
      </c>
      <c r="H4055" t="s">
        <v>8978</v>
      </c>
      <c r="I4055" t="s">
        <v>733</v>
      </c>
      <c r="J4055">
        <v>2113747247.255863</v>
      </c>
    </row>
    <row r="4056" spans="1:10" x14ac:dyDescent="0.4">
      <c r="A4056">
        <v>210001556</v>
      </c>
      <c r="B4056" t="s">
        <v>8965</v>
      </c>
      <c r="C4056" t="s">
        <v>8959</v>
      </c>
      <c r="D4056" t="s">
        <v>2775</v>
      </c>
      <c r="E4056" t="s">
        <v>8972</v>
      </c>
      <c r="F4056" t="s">
        <v>8979</v>
      </c>
      <c r="G4056" t="s">
        <v>2775</v>
      </c>
      <c r="H4056" t="s">
        <v>8979</v>
      </c>
      <c r="I4056" t="s">
        <v>733</v>
      </c>
      <c r="J4056">
        <v>2642184059.069829</v>
      </c>
    </row>
    <row r="4057" spans="1:10" x14ac:dyDescent="0.4">
      <c r="A4057">
        <v>210001556</v>
      </c>
      <c r="B4057" t="s">
        <v>8965</v>
      </c>
      <c r="C4057" t="s">
        <v>8959</v>
      </c>
      <c r="D4057" t="s">
        <v>2775</v>
      </c>
      <c r="E4057" t="s">
        <v>8972</v>
      </c>
      <c r="F4057" t="s">
        <v>8980</v>
      </c>
      <c r="G4057" t="s">
        <v>2775</v>
      </c>
      <c r="H4057" t="s">
        <v>8980</v>
      </c>
      <c r="I4057" t="s">
        <v>733</v>
      </c>
      <c r="J4057">
        <v>5284368118.1396589</v>
      </c>
    </row>
    <row r="4058" spans="1:10" x14ac:dyDescent="0.4">
      <c r="A4058">
        <v>210001556</v>
      </c>
      <c r="B4058" t="s">
        <v>8965</v>
      </c>
      <c r="C4058" t="s">
        <v>8959</v>
      </c>
      <c r="D4058" t="s">
        <v>2775</v>
      </c>
      <c r="E4058" t="s">
        <v>8966</v>
      </c>
      <c r="F4058" t="s">
        <v>8981</v>
      </c>
      <c r="G4058" t="s">
        <v>2775</v>
      </c>
      <c r="H4058" t="s">
        <v>8981</v>
      </c>
      <c r="I4058" t="s">
        <v>733</v>
      </c>
      <c r="J4058">
        <v>249223244.0807538</v>
      </c>
    </row>
    <row r="4059" spans="1:10" x14ac:dyDescent="0.4">
      <c r="A4059">
        <v>210001556</v>
      </c>
      <c r="B4059" t="s">
        <v>8958</v>
      </c>
      <c r="C4059" t="s">
        <v>8959</v>
      </c>
      <c r="D4059" t="s">
        <v>2775</v>
      </c>
      <c r="E4059" t="s">
        <v>8982</v>
      </c>
      <c r="F4059" t="s">
        <v>8983</v>
      </c>
      <c r="G4059" t="s">
        <v>2775</v>
      </c>
      <c r="H4059" t="s">
        <v>8983</v>
      </c>
      <c r="I4059" t="s">
        <v>1084</v>
      </c>
      <c r="J4059">
        <v>2481278213.0400701</v>
      </c>
    </row>
    <row r="4060" spans="1:10" x14ac:dyDescent="0.4">
      <c r="A4060">
        <v>210001556</v>
      </c>
      <c r="B4060" t="s">
        <v>8965</v>
      </c>
      <c r="C4060" t="s">
        <v>8959</v>
      </c>
      <c r="D4060" t="s">
        <v>2775</v>
      </c>
      <c r="E4060" t="s">
        <v>8972</v>
      </c>
      <c r="F4060" t="s">
        <v>8984</v>
      </c>
      <c r="G4060" t="s">
        <v>2775</v>
      </c>
      <c r="H4060" t="s">
        <v>8984</v>
      </c>
      <c r="I4060" t="s">
        <v>733</v>
      </c>
      <c r="J4060">
        <v>1321092029.534915</v>
      </c>
    </row>
    <row r="4061" spans="1:10" x14ac:dyDescent="0.4">
      <c r="A4061">
        <v>210001556</v>
      </c>
      <c r="B4061" t="s">
        <v>8965</v>
      </c>
      <c r="C4061" t="s">
        <v>8959</v>
      </c>
      <c r="D4061" t="s">
        <v>2775</v>
      </c>
      <c r="E4061" t="s">
        <v>8966</v>
      </c>
      <c r="F4061" t="s">
        <v>8985</v>
      </c>
      <c r="G4061" t="s">
        <v>2775</v>
      </c>
      <c r="H4061" t="s">
        <v>8985</v>
      </c>
      <c r="I4061" t="s">
        <v>733</v>
      </c>
      <c r="J4061">
        <v>31152921.086554769</v>
      </c>
    </row>
    <row r="4062" spans="1:10" x14ac:dyDescent="0.4">
      <c r="A4062">
        <v>210001556</v>
      </c>
      <c r="B4062" t="s">
        <v>8965</v>
      </c>
      <c r="C4062" t="s">
        <v>8959</v>
      </c>
      <c r="D4062" t="s">
        <v>2775</v>
      </c>
      <c r="E4062" t="s">
        <v>8966</v>
      </c>
      <c r="F4062" t="s">
        <v>8986</v>
      </c>
      <c r="G4062" t="s">
        <v>2775</v>
      </c>
      <c r="H4062" t="s">
        <v>8986</v>
      </c>
      <c r="I4062" t="s">
        <v>733</v>
      </c>
      <c r="J4062">
        <v>124614675.0266434</v>
      </c>
    </row>
    <row r="4063" spans="1:10" x14ac:dyDescent="0.4">
      <c r="A4063">
        <v>210001556</v>
      </c>
      <c r="B4063" t="s">
        <v>8965</v>
      </c>
      <c r="C4063" t="s">
        <v>8959</v>
      </c>
      <c r="D4063" t="s">
        <v>2775</v>
      </c>
      <c r="E4063" t="s">
        <v>8972</v>
      </c>
      <c r="F4063" t="s">
        <v>8643</v>
      </c>
      <c r="G4063" t="s">
        <v>2775</v>
      </c>
      <c r="H4063" t="s">
        <v>8643</v>
      </c>
      <c r="I4063" t="s">
        <v>733</v>
      </c>
      <c r="J4063">
        <v>5284364595.2275791</v>
      </c>
    </row>
    <row r="4064" spans="1:10" x14ac:dyDescent="0.4">
      <c r="A4064">
        <v>210001556</v>
      </c>
      <c r="B4064" t="s">
        <v>8958</v>
      </c>
      <c r="C4064" t="s">
        <v>8959</v>
      </c>
      <c r="D4064" t="s">
        <v>2775</v>
      </c>
      <c r="E4064" t="s">
        <v>8987</v>
      </c>
      <c r="F4064" t="s">
        <v>8988</v>
      </c>
      <c r="G4064" t="s">
        <v>2775</v>
      </c>
      <c r="H4064" t="s">
        <v>8988</v>
      </c>
      <c r="I4064" t="s">
        <v>733</v>
      </c>
      <c r="J4064">
        <v>1618990320.0687599</v>
      </c>
    </row>
    <row r="4065" spans="1:10" x14ac:dyDescent="0.4">
      <c r="A4065">
        <v>210001556</v>
      </c>
      <c r="B4065" t="s">
        <v>8965</v>
      </c>
      <c r="C4065" t="s">
        <v>8959</v>
      </c>
      <c r="D4065" t="s">
        <v>2775</v>
      </c>
      <c r="E4065" t="s">
        <v>8972</v>
      </c>
      <c r="F4065" t="s">
        <v>8989</v>
      </c>
      <c r="G4065" t="s">
        <v>2775</v>
      </c>
      <c r="H4065" t="s">
        <v>8989</v>
      </c>
      <c r="I4065" t="s">
        <v>733</v>
      </c>
      <c r="J4065">
        <v>1761450755.0117681</v>
      </c>
    </row>
    <row r="4066" spans="1:10" x14ac:dyDescent="0.4">
      <c r="A4066">
        <v>210001556</v>
      </c>
      <c r="B4066" t="s">
        <v>8965</v>
      </c>
      <c r="C4066" t="s">
        <v>8959</v>
      </c>
      <c r="D4066" t="s">
        <v>2775</v>
      </c>
      <c r="E4066" t="s">
        <v>8972</v>
      </c>
      <c r="F4066" t="s">
        <v>8990</v>
      </c>
      <c r="G4066" t="s">
        <v>2775</v>
      </c>
      <c r="H4066" t="s">
        <v>8990</v>
      </c>
      <c r="I4066" t="s">
        <v>733</v>
      </c>
      <c r="J4066">
        <v>1761456039.3798859</v>
      </c>
    </row>
    <row r="4067" spans="1:10" x14ac:dyDescent="0.4">
      <c r="A4067">
        <v>210001556</v>
      </c>
      <c r="B4067" t="s">
        <v>8958</v>
      </c>
      <c r="C4067" t="s">
        <v>8959</v>
      </c>
      <c r="D4067" t="s">
        <v>2775</v>
      </c>
      <c r="E4067" t="s">
        <v>8991</v>
      </c>
      <c r="F4067" t="s">
        <v>8992</v>
      </c>
      <c r="G4067" t="s">
        <v>2775</v>
      </c>
      <c r="H4067" t="s">
        <v>8992</v>
      </c>
      <c r="I4067" t="s">
        <v>733</v>
      </c>
      <c r="J4067">
        <v>3432264204.7035699</v>
      </c>
    </row>
    <row r="4068" spans="1:10" x14ac:dyDescent="0.4">
      <c r="A4068">
        <v>210001556</v>
      </c>
      <c r="B4068" t="s">
        <v>8958</v>
      </c>
      <c r="C4068" t="s">
        <v>8959</v>
      </c>
      <c r="D4068" t="s">
        <v>2775</v>
      </c>
      <c r="E4068" t="s">
        <v>8993</v>
      </c>
      <c r="F4068" t="s">
        <v>8994</v>
      </c>
      <c r="G4068" t="s">
        <v>2775</v>
      </c>
      <c r="H4068" t="s">
        <v>8994</v>
      </c>
      <c r="I4068" t="s">
        <v>733</v>
      </c>
      <c r="J4068">
        <v>6475969789.5012703</v>
      </c>
    </row>
    <row r="4069" spans="1:10" x14ac:dyDescent="0.4">
      <c r="A4069">
        <v>210001556</v>
      </c>
      <c r="B4069" t="s">
        <v>8965</v>
      </c>
      <c r="C4069" t="s">
        <v>8959</v>
      </c>
      <c r="D4069" t="s">
        <v>2775</v>
      </c>
      <c r="E4069" t="s">
        <v>8966</v>
      </c>
      <c r="F4069" t="s">
        <v>8995</v>
      </c>
      <c r="G4069" t="s">
        <v>2775</v>
      </c>
      <c r="H4069" t="s">
        <v>8995</v>
      </c>
      <c r="I4069" t="s">
        <v>733</v>
      </c>
      <c r="J4069">
        <v>99447413.891817063</v>
      </c>
    </row>
    <row r="4070" spans="1:10" x14ac:dyDescent="0.4">
      <c r="A4070">
        <v>210001556</v>
      </c>
      <c r="B4070" t="s">
        <v>8965</v>
      </c>
      <c r="C4070" t="s">
        <v>8959</v>
      </c>
      <c r="D4070" t="s">
        <v>2775</v>
      </c>
      <c r="E4070" t="s">
        <v>8972</v>
      </c>
      <c r="F4070" t="s">
        <v>8996</v>
      </c>
      <c r="G4070" t="s">
        <v>2775</v>
      </c>
      <c r="H4070" t="s">
        <v>8996</v>
      </c>
      <c r="I4070" t="s">
        <v>733</v>
      </c>
      <c r="J4070">
        <v>3522906794.391654</v>
      </c>
    </row>
    <row r="4071" spans="1:10" x14ac:dyDescent="0.4">
      <c r="A4071">
        <v>210001556</v>
      </c>
      <c r="B4071" t="s">
        <v>8965</v>
      </c>
      <c r="C4071" t="s">
        <v>8959</v>
      </c>
      <c r="D4071" t="s">
        <v>2775</v>
      </c>
      <c r="E4071" t="s">
        <v>8972</v>
      </c>
      <c r="F4071" t="s">
        <v>8997</v>
      </c>
      <c r="G4071" t="s">
        <v>2775</v>
      </c>
      <c r="H4071" t="s">
        <v>8997</v>
      </c>
      <c r="I4071" t="s">
        <v>733</v>
      </c>
      <c r="J4071">
        <v>246603845.51318401</v>
      </c>
    </row>
    <row r="4072" spans="1:10" x14ac:dyDescent="0.4">
      <c r="A4072">
        <v>210001556</v>
      </c>
      <c r="B4072" t="s">
        <v>8965</v>
      </c>
      <c r="C4072" t="s">
        <v>8959</v>
      </c>
      <c r="D4072" t="s">
        <v>2775</v>
      </c>
      <c r="E4072" t="s">
        <v>8972</v>
      </c>
      <c r="F4072" t="s">
        <v>8998</v>
      </c>
      <c r="G4072" t="s">
        <v>2775</v>
      </c>
      <c r="H4072" t="s">
        <v>8998</v>
      </c>
      <c r="I4072" t="s">
        <v>733</v>
      </c>
      <c r="J4072">
        <v>12330192275.659201</v>
      </c>
    </row>
    <row r="4073" spans="1:10" x14ac:dyDescent="0.4">
      <c r="A4073">
        <v>210001556</v>
      </c>
      <c r="B4073" t="s">
        <v>8965</v>
      </c>
      <c r="C4073" t="s">
        <v>8959</v>
      </c>
      <c r="D4073" t="s">
        <v>2775</v>
      </c>
      <c r="E4073" t="s">
        <v>8972</v>
      </c>
      <c r="F4073" t="s">
        <v>8999</v>
      </c>
      <c r="G4073" t="s">
        <v>2775</v>
      </c>
      <c r="H4073" t="s">
        <v>8999</v>
      </c>
      <c r="I4073" t="s">
        <v>733</v>
      </c>
      <c r="J4073">
        <v>1514852193.8667021</v>
      </c>
    </row>
    <row r="4074" spans="1:10" x14ac:dyDescent="0.4">
      <c r="A4074">
        <v>210001556</v>
      </c>
      <c r="B4074" t="s">
        <v>8958</v>
      </c>
      <c r="C4074" t="s">
        <v>8959</v>
      </c>
      <c r="D4074" t="s">
        <v>2775</v>
      </c>
      <c r="E4074" t="s">
        <v>9000</v>
      </c>
      <c r="F4074" t="s">
        <v>8052</v>
      </c>
      <c r="G4074" t="s">
        <v>2775</v>
      </c>
      <c r="H4074" t="s">
        <v>8052</v>
      </c>
      <c r="I4074" t="s">
        <v>853</v>
      </c>
      <c r="J4074">
        <v>22659867095.250751</v>
      </c>
    </row>
    <row r="4075" spans="1:10" x14ac:dyDescent="0.4">
      <c r="A4075">
        <v>210001556</v>
      </c>
      <c r="B4075" t="s">
        <v>8965</v>
      </c>
      <c r="C4075" t="s">
        <v>8959</v>
      </c>
      <c r="D4075" t="s">
        <v>2775</v>
      </c>
      <c r="E4075" t="s">
        <v>8966</v>
      </c>
      <c r="F4075" t="s">
        <v>9001</v>
      </c>
      <c r="G4075" t="s">
        <v>2775</v>
      </c>
      <c r="H4075" t="s">
        <v>9001</v>
      </c>
      <c r="I4075" t="s">
        <v>733</v>
      </c>
      <c r="J4075">
        <v>93458763.259664297</v>
      </c>
    </row>
    <row r="4076" spans="1:10" x14ac:dyDescent="0.4">
      <c r="A4076">
        <v>210001556</v>
      </c>
      <c r="B4076" t="s">
        <v>8965</v>
      </c>
      <c r="C4076" t="s">
        <v>8959</v>
      </c>
      <c r="D4076" t="s">
        <v>2775</v>
      </c>
      <c r="E4076" t="s">
        <v>8966</v>
      </c>
      <c r="F4076" t="s">
        <v>9002</v>
      </c>
      <c r="G4076" t="s">
        <v>2775</v>
      </c>
      <c r="H4076" t="s">
        <v>9002</v>
      </c>
      <c r="I4076" t="s">
        <v>733</v>
      </c>
      <c r="J4076">
        <v>311528899.33633679</v>
      </c>
    </row>
    <row r="4077" spans="1:10" x14ac:dyDescent="0.4">
      <c r="A4077">
        <v>210001556</v>
      </c>
      <c r="B4077" t="s">
        <v>8965</v>
      </c>
      <c r="C4077" t="s">
        <v>8959</v>
      </c>
      <c r="D4077" t="s">
        <v>2775</v>
      </c>
      <c r="E4077" t="s">
        <v>8966</v>
      </c>
      <c r="F4077" t="s">
        <v>9003</v>
      </c>
      <c r="G4077" t="s">
        <v>2775</v>
      </c>
      <c r="H4077" t="s">
        <v>9003</v>
      </c>
      <c r="I4077" t="s">
        <v>733</v>
      </c>
      <c r="J4077">
        <v>124611684.34621909</v>
      </c>
    </row>
    <row r="4078" spans="1:10" x14ac:dyDescent="0.4">
      <c r="A4078">
        <v>210001556</v>
      </c>
      <c r="B4078" t="s">
        <v>8958</v>
      </c>
      <c r="C4078" t="s">
        <v>8959</v>
      </c>
      <c r="D4078" t="s">
        <v>2775</v>
      </c>
      <c r="E4078" t="s">
        <v>9004</v>
      </c>
      <c r="F4078" t="s">
        <v>9005</v>
      </c>
      <c r="G4078" t="s">
        <v>2775</v>
      </c>
      <c r="H4078" t="s">
        <v>9005</v>
      </c>
      <c r="I4078" t="s">
        <v>733</v>
      </c>
      <c r="J4078">
        <v>1942738305.29723</v>
      </c>
    </row>
    <row r="4079" spans="1:10" x14ac:dyDescent="0.4">
      <c r="A4079">
        <v>210001556</v>
      </c>
      <c r="B4079" t="s">
        <v>8965</v>
      </c>
      <c r="C4079" t="s">
        <v>8959</v>
      </c>
      <c r="D4079" t="s">
        <v>2775</v>
      </c>
      <c r="E4079" t="s">
        <v>8972</v>
      </c>
      <c r="F4079" t="s">
        <v>9006</v>
      </c>
      <c r="G4079" t="s">
        <v>2775</v>
      </c>
      <c r="H4079" t="s">
        <v>9006</v>
      </c>
      <c r="I4079" t="s">
        <v>733</v>
      </c>
      <c r="J4079">
        <v>3522910317.3037319</v>
      </c>
    </row>
    <row r="4080" spans="1:10" x14ac:dyDescent="0.4">
      <c r="A4080">
        <v>210001556</v>
      </c>
      <c r="B4080" t="s">
        <v>8958</v>
      </c>
      <c r="C4080" t="s">
        <v>8959</v>
      </c>
      <c r="D4080" t="s">
        <v>2775</v>
      </c>
      <c r="E4080" t="s">
        <v>9007</v>
      </c>
      <c r="F4080" t="s">
        <v>9008</v>
      </c>
      <c r="G4080" t="s">
        <v>2775</v>
      </c>
      <c r="H4080" t="s">
        <v>9008</v>
      </c>
      <c r="I4080" t="s">
        <v>733</v>
      </c>
      <c r="J4080">
        <v>4856971717.6120005</v>
      </c>
    </row>
    <row r="4081" spans="1:10" x14ac:dyDescent="0.4">
      <c r="A4081">
        <v>210001556</v>
      </c>
      <c r="B4081" t="s">
        <v>8965</v>
      </c>
      <c r="C4081" t="s">
        <v>8959</v>
      </c>
      <c r="D4081" t="s">
        <v>2775</v>
      </c>
      <c r="E4081" t="s">
        <v>8972</v>
      </c>
      <c r="F4081" t="s">
        <v>9009</v>
      </c>
      <c r="G4081" t="s">
        <v>2775</v>
      </c>
      <c r="H4081" t="s">
        <v>9009</v>
      </c>
      <c r="I4081" t="s">
        <v>733</v>
      </c>
      <c r="J4081">
        <v>1761456039.3798859</v>
      </c>
    </row>
    <row r="4082" spans="1:10" x14ac:dyDescent="0.4">
      <c r="A4082">
        <v>210001556</v>
      </c>
      <c r="B4082" t="s">
        <v>8965</v>
      </c>
      <c r="C4082" t="s">
        <v>8959</v>
      </c>
      <c r="D4082" t="s">
        <v>2775</v>
      </c>
      <c r="E4082" t="s">
        <v>8966</v>
      </c>
      <c r="F4082" t="s">
        <v>9010</v>
      </c>
      <c r="G4082" t="s">
        <v>2775</v>
      </c>
      <c r="H4082" t="s">
        <v>9010</v>
      </c>
      <c r="I4082" t="s">
        <v>733</v>
      </c>
      <c r="J4082">
        <v>31152921.086554769</v>
      </c>
    </row>
    <row r="4083" spans="1:10" x14ac:dyDescent="0.4">
      <c r="A4083">
        <v>210001556</v>
      </c>
      <c r="B4083" t="s">
        <v>8958</v>
      </c>
      <c r="C4083" t="s">
        <v>8959</v>
      </c>
      <c r="D4083" t="s">
        <v>2775</v>
      </c>
      <c r="E4083" t="s">
        <v>9011</v>
      </c>
      <c r="F4083" t="s">
        <v>9012</v>
      </c>
      <c r="G4083" t="s">
        <v>2775</v>
      </c>
      <c r="H4083" t="s">
        <v>9012</v>
      </c>
      <c r="I4083" t="s">
        <v>733</v>
      </c>
      <c r="J4083">
        <v>3237980633.3869901</v>
      </c>
    </row>
    <row r="4084" spans="1:10" x14ac:dyDescent="0.4">
      <c r="A4084">
        <v>210001556</v>
      </c>
      <c r="B4084" t="s">
        <v>8958</v>
      </c>
      <c r="C4084" t="s">
        <v>8959</v>
      </c>
      <c r="D4084" t="s">
        <v>2775</v>
      </c>
      <c r="E4084" t="s">
        <v>9013</v>
      </c>
      <c r="F4084" t="s">
        <v>9014</v>
      </c>
      <c r="G4084" t="s">
        <v>2775</v>
      </c>
      <c r="H4084" t="s">
        <v>9014</v>
      </c>
      <c r="I4084" t="s">
        <v>733</v>
      </c>
      <c r="J4084">
        <v>6474877091.5402002</v>
      </c>
    </row>
    <row r="4085" spans="1:10" x14ac:dyDescent="0.4">
      <c r="A4085">
        <v>210001556</v>
      </c>
      <c r="B4085" t="s">
        <v>8965</v>
      </c>
      <c r="C4085" t="s">
        <v>8959</v>
      </c>
      <c r="D4085" t="s">
        <v>2775</v>
      </c>
      <c r="E4085" t="s">
        <v>8972</v>
      </c>
      <c r="F4085" t="s">
        <v>9015</v>
      </c>
      <c r="G4085" t="s">
        <v>2775</v>
      </c>
      <c r="H4085" t="s">
        <v>9015</v>
      </c>
      <c r="I4085" t="s">
        <v>733</v>
      </c>
      <c r="J4085">
        <v>1761447232.099689</v>
      </c>
    </row>
    <row r="4086" spans="1:10" x14ac:dyDescent="0.4">
      <c r="A4086">
        <v>210001556</v>
      </c>
      <c r="B4086" t="s">
        <v>8965</v>
      </c>
      <c r="C4086" t="s">
        <v>8959</v>
      </c>
      <c r="D4086" t="s">
        <v>2775</v>
      </c>
      <c r="E4086" t="s">
        <v>8972</v>
      </c>
      <c r="F4086" t="s">
        <v>9016</v>
      </c>
      <c r="G4086" t="s">
        <v>2775</v>
      </c>
      <c r="H4086" t="s">
        <v>9016</v>
      </c>
      <c r="I4086" t="s">
        <v>733</v>
      </c>
      <c r="J4086">
        <v>5284274760.9695711</v>
      </c>
    </row>
    <row r="4087" spans="1:10" x14ac:dyDescent="0.4">
      <c r="A4087">
        <v>210001556</v>
      </c>
      <c r="B4087" t="s">
        <v>8958</v>
      </c>
      <c r="C4087" t="s">
        <v>8959</v>
      </c>
      <c r="D4087" t="s">
        <v>2775</v>
      </c>
      <c r="E4087" t="s">
        <v>9017</v>
      </c>
      <c r="F4087" t="s">
        <v>9018</v>
      </c>
      <c r="G4087" t="s">
        <v>2775</v>
      </c>
      <c r="H4087" t="s">
        <v>9018</v>
      </c>
      <c r="I4087" t="s">
        <v>733</v>
      </c>
      <c r="J4087">
        <v>8418758568.7127895</v>
      </c>
    </row>
    <row r="4088" spans="1:10" x14ac:dyDescent="0.4">
      <c r="A4088">
        <v>210001556</v>
      </c>
      <c r="B4088" t="s">
        <v>8965</v>
      </c>
      <c r="C4088" t="s">
        <v>8959</v>
      </c>
      <c r="D4088" t="s">
        <v>2775</v>
      </c>
      <c r="E4088" t="s">
        <v>8972</v>
      </c>
      <c r="F4088" t="s">
        <v>9019</v>
      </c>
      <c r="G4088" t="s">
        <v>2775</v>
      </c>
      <c r="H4088" t="s">
        <v>9019</v>
      </c>
      <c r="I4088" t="s">
        <v>733</v>
      </c>
      <c r="J4088">
        <v>5284364595.2275791</v>
      </c>
    </row>
    <row r="4089" spans="1:10" x14ac:dyDescent="0.4">
      <c r="A4089">
        <v>210001556</v>
      </c>
      <c r="B4089" t="s">
        <v>8965</v>
      </c>
      <c r="C4089" t="s">
        <v>8959</v>
      </c>
      <c r="D4089" t="s">
        <v>2775</v>
      </c>
      <c r="E4089" t="s">
        <v>8972</v>
      </c>
      <c r="F4089" t="s">
        <v>9020</v>
      </c>
      <c r="G4089" t="s">
        <v>2775</v>
      </c>
      <c r="H4089" t="s">
        <v>9020</v>
      </c>
      <c r="I4089" t="s">
        <v>733</v>
      </c>
      <c r="J4089">
        <v>8807213261.5699329</v>
      </c>
    </row>
    <row r="4090" spans="1:10" x14ac:dyDescent="0.4">
      <c r="A4090">
        <v>210001556</v>
      </c>
      <c r="B4090" t="s">
        <v>8958</v>
      </c>
      <c r="C4090" t="s">
        <v>8959</v>
      </c>
      <c r="D4090" t="s">
        <v>2775</v>
      </c>
      <c r="E4090" t="s">
        <v>9021</v>
      </c>
      <c r="F4090" t="s">
        <v>9022</v>
      </c>
      <c r="G4090" t="s">
        <v>2775</v>
      </c>
      <c r="H4090" t="s">
        <v>9022</v>
      </c>
      <c r="I4090" t="s">
        <v>733</v>
      </c>
      <c r="J4090">
        <v>6475972775.0209599</v>
      </c>
    </row>
    <row r="4091" spans="1:10" x14ac:dyDescent="0.4">
      <c r="A4091">
        <v>210001556</v>
      </c>
      <c r="B4091" t="s">
        <v>8965</v>
      </c>
      <c r="C4091" t="s">
        <v>8959</v>
      </c>
      <c r="D4091" t="s">
        <v>2775</v>
      </c>
      <c r="E4091" t="s">
        <v>8972</v>
      </c>
      <c r="F4091" t="s">
        <v>9023</v>
      </c>
      <c r="G4091" t="s">
        <v>2775</v>
      </c>
      <c r="H4091" t="s">
        <v>9023</v>
      </c>
      <c r="I4091" t="s">
        <v>733</v>
      </c>
      <c r="J4091">
        <v>8807262582.339035</v>
      </c>
    </row>
    <row r="4092" spans="1:10" x14ac:dyDescent="0.4">
      <c r="A4092">
        <v>210001556</v>
      </c>
      <c r="B4092" t="s">
        <v>8965</v>
      </c>
      <c r="C4092" t="s">
        <v>8959</v>
      </c>
      <c r="D4092" t="s">
        <v>2775</v>
      </c>
      <c r="E4092" t="s">
        <v>8966</v>
      </c>
      <c r="F4092" t="s">
        <v>9024</v>
      </c>
      <c r="G4092" t="s">
        <v>2775</v>
      </c>
      <c r="H4092" t="s">
        <v>9024</v>
      </c>
      <c r="I4092" t="s">
        <v>733</v>
      </c>
      <c r="J4092">
        <v>484827926.40267801</v>
      </c>
    </row>
    <row r="4093" spans="1:10" x14ac:dyDescent="0.4">
      <c r="A4093">
        <v>210001556</v>
      </c>
      <c r="B4093" t="s">
        <v>8965</v>
      </c>
      <c r="C4093" t="s">
        <v>8959</v>
      </c>
      <c r="D4093" t="s">
        <v>2775</v>
      </c>
      <c r="E4093" t="s">
        <v>8972</v>
      </c>
      <c r="F4093" t="s">
        <v>9025</v>
      </c>
      <c r="G4093" t="s">
        <v>2775</v>
      </c>
      <c r="H4093" t="s">
        <v>9025</v>
      </c>
      <c r="I4093" t="s">
        <v>733</v>
      </c>
      <c r="J4093">
        <v>26421840590.698292</v>
      </c>
    </row>
    <row r="4094" spans="1:10" x14ac:dyDescent="0.4">
      <c r="A4094">
        <v>210001556</v>
      </c>
      <c r="B4094" t="s">
        <v>8965</v>
      </c>
      <c r="C4094" t="s">
        <v>8959</v>
      </c>
      <c r="D4094" t="s">
        <v>2775</v>
      </c>
      <c r="E4094" t="s">
        <v>8966</v>
      </c>
      <c r="F4094" t="s">
        <v>9026</v>
      </c>
      <c r="G4094" t="s">
        <v>2775</v>
      </c>
      <c r="H4094" t="s">
        <v>9026</v>
      </c>
      <c r="I4094" t="s">
        <v>733</v>
      </c>
      <c r="J4094">
        <v>196347702.64975521</v>
      </c>
    </row>
    <row r="4095" spans="1:10" x14ac:dyDescent="0.4">
      <c r="A4095">
        <v>210001556</v>
      </c>
      <c r="B4095" t="s">
        <v>8965</v>
      </c>
      <c r="C4095" t="s">
        <v>8959</v>
      </c>
      <c r="D4095" t="s">
        <v>2775</v>
      </c>
      <c r="E4095" t="s">
        <v>8966</v>
      </c>
      <c r="F4095" t="s">
        <v>9027</v>
      </c>
      <c r="G4095" t="s">
        <v>2775</v>
      </c>
      <c r="H4095" t="s">
        <v>9027</v>
      </c>
      <c r="I4095" t="s">
        <v>733</v>
      </c>
      <c r="J4095">
        <v>124611684.34621909</v>
      </c>
    </row>
    <row r="4096" spans="1:10" x14ac:dyDescent="0.4">
      <c r="A4096">
        <v>210001556</v>
      </c>
      <c r="B4096" t="s">
        <v>8965</v>
      </c>
      <c r="C4096" t="s">
        <v>8959</v>
      </c>
      <c r="D4096" t="s">
        <v>2775</v>
      </c>
      <c r="E4096" t="s">
        <v>8966</v>
      </c>
      <c r="F4096" t="s">
        <v>9028</v>
      </c>
      <c r="G4096" t="s">
        <v>2775</v>
      </c>
      <c r="H4096" t="s">
        <v>9028</v>
      </c>
      <c r="I4096" t="s">
        <v>733</v>
      </c>
      <c r="J4096">
        <v>529606387.50238568</v>
      </c>
    </row>
    <row r="4097" spans="1:13" x14ac:dyDescent="0.4">
      <c r="A4097">
        <v>210001556</v>
      </c>
      <c r="B4097" t="s">
        <v>8965</v>
      </c>
      <c r="C4097" t="s">
        <v>8959</v>
      </c>
      <c r="D4097" t="s">
        <v>2775</v>
      </c>
      <c r="E4097" t="s">
        <v>8972</v>
      </c>
      <c r="F4097" t="s">
        <v>9029</v>
      </c>
      <c r="G4097" t="s">
        <v>2775</v>
      </c>
      <c r="H4097" t="s">
        <v>9029</v>
      </c>
      <c r="I4097" t="s">
        <v>733</v>
      </c>
      <c r="J4097">
        <v>8807276673.9873505</v>
      </c>
    </row>
    <row r="4098" spans="1:13" x14ac:dyDescent="0.4">
      <c r="A4098">
        <v>210001556</v>
      </c>
      <c r="B4098" t="s">
        <v>8965</v>
      </c>
      <c r="C4098" t="s">
        <v>8959</v>
      </c>
      <c r="D4098" t="s">
        <v>2775</v>
      </c>
      <c r="E4098" t="s">
        <v>8966</v>
      </c>
      <c r="F4098" t="s">
        <v>9030</v>
      </c>
      <c r="G4098" t="s">
        <v>2775</v>
      </c>
      <c r="H4098" t="s">
        <v>9030</v>
      </c>
      <c r="I4098" t="s">
        <v>733</v>
      </c>
      <c r="J4098">
        <v>136207237.71552989</v>
      </c>
    </row>
    <row r="4099" spans="1:13" x14ac:dyDescent="0.4">
      <c r="A4099">
        <v>210001556</v>
      </c>
      <c r="B4099" t="s">
        <v>8965</v>
      </c>
      <c r="C4099" t="s">
        <v>8959</v>
      </c>
      <c r="D4099" t="s">
        <v>2775</v>
      </c>
      <c r="E4099" t="s">
        <v>8966</v>
      </c>
      <c r="F4099" t="s">
        <v>9031</v>
      </c>
      <c r="G4099" t="s">
        <v>2775</v>
      </c>
      <c r="H4099" t="s">
        <v>9031</v>
      </c>
      <c r="I4099" t="s">
        <v>733</v>
      </c>
      <c r="J4099">
        <v>62305842.173109531</v>
      </c>
    </row>
    <row r="4100" spans="1:13" x14ac:dyDescent="0.4">
      <c r="A4100">
        <v>210001556</v>
      </c>
      <c r="B4100" t="s">
        <v>8965</v>
      </c>
      <c r="C4100" t="s">
        <v>8959</v>
      </c>
      <c r="D4100" t="s">
        <v>2775</v>
      </c>
      <c r="E4100" t="s">
        <v>8972</v>
      </c>
      <c r="F4100" t="s">
        <v>9032</v>
      </c>
      <c r="G4100" t="s">
        <v>2775</v>
      </c>
      <c r="H4100" t="s">
        <v>9032</v>
      </c>
      <c r="I4100" t="s">
        <v>733</v>
      </c>
      <c r="J4100">
        <v>3522912078.7597718</v>
      </c>
    </row>
    <row r="4101" spans="1:13" x14ac:dyDescent="0.4">
      <c r="A4101">
        <v>210001556</v>
      </c>
      <c r="B4101" t="s">
        <v>8965</v>
      </c>
      <c r="C4101" t="s">
        <v>8959</v>
      </c>
      <c r="D4101" t="s">
        <v>2775</v>
      </c>
      <c r="E4101" t="s">
        <v>8972</v>
      </c>
      <c r="F4101" t="s">
        <v>9033</v>
      </c>
      <c r="G4101" t="s">
        <v>2775</v>
      </c>
      <c r="H4101" t="s">
        <v>9033</v>
      </c>
      <c r="I4101" t="s">
        <v>733</v>
      </c>
      <c r="J4101">
        <v>3522912078.7597718</v>
      </c>
    </row>
    <row r="4102" spans="1:13" x14ac:dyDescent="0.4">
      <c r="A4102">
        <v>210001622</v>
      </c>
      <c r="B4102" t="s">
        <v>9034</v>
      </c>
      <c r="C4102" t="s">
        <v>9035</v>
      </c>
      <c r="D4102" t="s">
        <v>595</v>
      </c>
      <c r="E4102" t="s">
        <v>9036</v>
      </c>
      <c r="F4102" t="s">
        <v>9037</v>
      </c>
      <c r="G4102" t="s">
        <v>595</v>
      </c>
      <c r="H4102" t="s">
        <v>9038</v>
      </c>
      <c r="I4102" t="s">
        <v>853</v>
      </c>
      <c r="J4102">
        <v>49074455498.773117</v>
      </c>
      <c r="K4102">
        <v>5.5</v>
      </c>
      <c r="L4102" t="s">
        <v>9039</v>
      </c>
      <c r="M4102" t="s">
        <v>9040</v>
      </c>
    </row>
    <row r="4103" spans="1:13" x14ac:dyDescent="0.4">
      <c r="A4103">
        <v>210001633</v>
      </c>
      <c r="B4103" t="s">
        <v>2239</v>
      </c>
      <c r="C4103" t="s">
        <v>9041</v>
      </c>
      <c r="D4103" t="s">
        <v>595</v>
      </c>
      <c r="E4103" t="s">
        <v>9042</v>
      </c>
      <c r="F4103" t="s">
        <v>9043</v>
      </c>
      <c r="G4103" t="s">
        <v>595</v>
      </c>
      <c r="H4103" t="s">
        <v>9044</v>
      </c>
      <c r="I4103" t="s">
        <v>733</v>
      </c>
      <c r="J4103">
        <v>26038597109.740749</v>
      </c>
      <c r="K4103">
        <v>5</v>
      </c>
      <c r="L4103" t="s">
        <v>3810</v>
      </c>
      <c r="M4103" t="s">
        <v>9045</v>
      </c>
    </row>
    <row r="4104" spans="1:13" x14ac:dyDescent="0.4">
      <c r="A4104">
        <v>210001633</v>
      </c>
      <c r="B4104" t="s">
        <v>2239</v>
      </c>
      <c r="C4104" t="s">
        <v>9041</v>
      </c>
      <c r="D4104" t="s">
        <v>595</v>
      </c>
      <c r="E4104" t="s">
        <v>9046</v>
      </c>
      <c r="F4104" t="s">
        <v>9047</v>
      </c>
      <c r="G4104" t="s">
        <v>595</v>
      </c>
      <c r="H4104" t="s">
        <v>9044</v>
      </c>
      <c r="I4104" t="s">
        <v>733</v>
      </c>
      <c r="J4104">
        <v>9391855695.4162483</v>
      </c>
      <c r="K4104">
        <v>6</v>
      </c>
      <c r="L4104" t="s">
        <v>3810</v>
      </c>
      <c r="M4104" t="s">
        <v>9045</v>
      </c>
    </row>
    <row r="4105" spans="1:13" x14ac:dyDescent="0.4">
      <c r="A4105">
        <v>210001633</v>
      </c>
      <c r="B4105" t="s">
        <v>2239</v>
      </c>
      <c r="C4105" t="s">
        <v>9041</v>
      </c>
      <c r="D4105" t="s">
        <v>595</v>
      </c>
      <c r="E4105" t="s">
        <v>9048</v>
      </c>
      <c r="F4105" t="s">
        <v>9049</v>
      </c>
      <c r="G4105" t="s">
        <v>595</v>
      </c>
      <c r="H4105" t="s">
        <v>9044</v>
      </c>
      <c r="I4105" t="s">
        <v>733</v>
      </c>
      <c r="J4105">
        <v>15653092769.00581</v>
      </c>
      <c r="K4105">
        <v>7</v>
      </c>
      <c r="L4105" t="s">
        <v>3810</v>
      </c>
      <c r="M4105" t="s">
        <v>9045</v>
      </c>
    </row>
    <row r="4106" spans="1:13" x14ac:dyDescent="0.4">
      <c r="A4106">
        <v>210001642</v>
      </c>
      <c r="B4106" t="s">
        <v>2252</v>
      </c>
      <c r="C4106" t="s">
        <v>9050</v>
      </c>
      <c r="D4106" t="s">
        <v>2775</v>
      </c>
      <c r="F4106" t="s">
        <v>9051</v>
      </c>
      <c r="G4106" t="s">
        <v>2775</v>
      </c>
      <c r="H4106" t="s">
        <v>9051</v>
      </c>
      <c r="I4106" t="s">
        <v>733</v>
      </c>
      <c r="J4106">
        <v>4429092036.4906082</v>
      </c>
    </row>
    <row r="4107" spans="1:13" x14ac:dyDescent="0.4">
      <c r="A4107">
        <v>210001642</v>
      </c>
      <c r="B4107" t="s">
        <v>2252</v>
      </c>
      <c r="C4107" t="s">
        <v>9050</v>
      </c>
      <c r="D4107" t="s">
        <v>2775</v>
      </c>
      <c r="F4107" t="s">
        <v>9052</v>
      </c>
      <c r="G4107" t="s">
        <v>2775</v>
      </c>
      <c r="H4107" t="s">
        <v>9052</v>
      </c>
      <c r="I4107" t="s">
        <v>733</v>
      </c>
      <c r="J4107">
        <v>1976848771.2064519</v>
      </c>
    </row>
    <row r="4108" spans="1:13" x14ac:dyDescent="0.4">
      <c r="A4108">
        <v>210001642</v>
      </c>
      <c r="B4108" t="s">
        <v>2252</v>
      </c>
      <c r="C4108" t="s">
        <v>9050</v>
      </c>
      <c r="D4108" t="s">
        <v>2775</v>
      </c>
      <c r="F4108" t="s">
        <v>9053</v>
      </c>
      <c r="G4108" t="s">
        <v>2775</v>
      </c>
      <c r="H4108" t="s">
        <v>9053</v>
      </c>
      <c r="I4108" t="s">
        <v>733</v>
      </c>
      <c r="J4108">
        <v>1846115285.335084</v>
      </c>
    </row>
    <row r="4109" spans="1:13" x14ac:dyDescent="0.4">
      <c r="A4109">
        <v>210001642</v>
      </c>
      <c r="B4109" t="s">
        <v>2252</v>
      </c>
      <c r="C4109" t="s">
        <v>9050</v>
      </c>
      <c r="D4109" t="s">
        <v>2775</v>
      </c>
      <c r="F4109" t="s">
        <v>8312</v>
      </c>
      <c r="G4109" t="s">
        <v>2775</v>
      </c>
      <c r="H4109" t="s">
        <v>8312</v>
      </c>
      <c r="I4109" t="s">
        <v>733</v>
      </c>
      <c r="J4109">
        <v>5986009004.595089</v>
      </c>
    </row>
    <row r="4110" spans="1:13" x14ac:dyDescent="0.4">
      <c r="A4110">
        <v>210001642</v>
      </c>
      <c r="B4110" t="s">
        <v>2252</v>
      </c>
      <c r="C4110" t="s">
        <v>9050</v>
      </c>
      <c r="D4110" t="s">
        <v>2775</v>
      </c>
      <c r="F4110" t="s">
        <v>9054</v>
      </c>
      <c r="G4110" t="s">
        <v>2775</v>
      </c>
      <c r="H4110" t="s">
        <v>9054</v>
      </c>
      <c r="I4110" t="s">
        <v>733</v>
      </c>
      <c r="J4110">
        <v>209965901.5509859</v>
      </c>
    </row>
    <row r="4111" spans="1:13" x14ac:dyDescent="0.4">
      <c r="A4111">
        <v>210001642</v>
      </c>
      <c r="B4111" t="s">
        <v>2252</v>
      </c>
      <c r="C4111" t="s">
        <v>9050</v>
      </c>
      <c r="D4111" t="s">
        <v>2775</v>
      </c>
      <c r="F4111" t="s">
        <v>9055</v>
      </c>
      <c r="G4111" t="s">
        <v>2775</v>
      </c>
      <c r="H4111" t="s">
        <v>9055</v>
      </c>
      <c r="I4111" t="s">
        <v>733</v>
      </c>
      <c r="J4111">
        <v>4009160233.3886371</v>
      </c>
    </row>
    <row r="4112" spans="1:13" x14ac:dyDescent="0.4">
      <c r="A4112">
        <v>210001642</v>
      </c>
      <c r="B4112" t="s">
        <v>2252</v>
      </c>
      <c r="C4112" t="s">
        <v>9050</v>
      </c>
      <c r="D4112" t="s">
        <v>2775</v>
      </c>
      <c r="F4112" t="s">
        <v>9056</v>
      </c>
      <c r="G4112" t="s">
        <v>2775</v>
      </c>
      <c r="H4112" t="s">
        <v>9056</v>
      </c>
      <c r="I4112" t="s">
        <v>733</v>
      </c>
      <c r="J4112">
        <v>297121558.79856497</v>
      </c>
    </row>
    <row r="4113" spans="1:10" x14ac:dyDescent="0.4">
      <c r="A4113">
        <v>210001642</v>
      </c>
      <c r="B4113" t="s">
        <v>2252</v>
      </c>
      <c r="C4113" t="s">
        <v>9050</v>
      </c>
      <c r="D4113" t="s">
        <v>2775</v>
      </c>
      <c r="F4113" t="s">
        <v>9057</v>
      </c>
      <c r="G4113" t="s">
        <v>2775</v>
      </c>
      <c r="H4113" t="s">
        <v>9057</v>
      </c>
      <c r="I4113" t="s">
        <v>733</v>
      </c>
      <c r="J4113">
        <v>1089445715.594738</v>
      </c>
    </row>
    <row r="4114" spans="1:10" x14ac:dyDescent="0.4">
      <c r="A4114">
        <v>210001642</v>
      </c>
      <c r="B4114" t="s">
        <v>2252</v>
      </c>
      <c r="C4114" t="s">
        <v>9050</v>
      </c>
      <c r="D4114" t="s">
        <v>2775</v>
      </c>
      <c r="F4114" t="s">
        <v>9058</v>
      </c>
      <c r="G4114" t="s">
        <v>2775</v>
      </c>
      <c r="H4114" t="s">
        <v>9058</v>
      </c>
      <c r="I4114" t="s">
        <v>733</v>
      </c>
      <c r="J4114">
        <v>1382605653.6093221</v>
      </c>
    </row>
    <row r="4115" spans="1:10" x14ac:dyDescent="0.4">
      <c r="A4115">
        <v>210001642</v>
      </c>
      <c r="B4115" t="s">
        <v>2252</v>
      </c>
      <c r="C4115" t="s">
        <v>9050</v>
      </c>
      <c r="D4115" t="s">
        <v>2775</v>
      </c>
      <c r="F4115" t="s">
        <v>9059</v>
      </c>
      <c r="G4115" t="s">
        <v>2775</v>
      </c>
      <c r="H4115" t="s">
        <v>9059</v>
      </c>
      <c r="I4115" t="s">
        <v>733</v>
      </c>
      <c r="J4115">
        <v>827978743.85200095</v>
      </c>
    </row>
    <row r="4116" spans="1:10" x14ac:dyDescent="0.4">
      <c r="A4116">
        <v>210001642</v>
      </c>
      <c r="B4116" t="s">
        <v>2252</v>
      </c>
      <c r="C4116" t="s">
        <v>9050</v>
      </c>
      <c r="D4116" t="s">
        <v>2775</v>
      </c>
      <c r="F4116" t="s">
        <v>9060</v>
      </c>
      <c r="G4116" t="s">
        <v>2775</v>
      </c>
      <c r="H4116" t="s">
        <v>9060</v>
      </c>
      <c r="I4116" t="s">
        <v>733</v>
      </c>
      <c r="J4116">
        <v>1267718650.873877</v>
      </c>
    </row>
    <row r="4117" spans="1:10" x14ac:dyDescent="0.4">
      <c r="A4117">
        <v>210001642</v>
      </c>
      <c r="B4117" t="s">
        <v>2252</v>
      </c>
      <c r="C4117" t="s">
        <v>9050</v>
      </c>
      <c r="D4117" t="s">
        <v>2775</v>
      </c>
      <c r="F4117" t="s">
        <v>9061</v>
      </c>
      <c r="G4117" t="s">
        <v>2775</v>
      </c>
      <c r="H4117" t="s">
        <v>9061</v>
      </c>
      <c r="I4117" t="s">
        <v>733</v>
      </c>
      <c r="J4117">
        <v>1628226142.216136</v>
      </c>
    </row>
    <row r="4118" spans="1:10" x14ac:dyDescent="0.4">
      <c r="A4118">
        <v>210001642</v>
      </c>
      <c r="B4118" t="s">
        <v>2252</v>
      </c>
      <c r="C4118" t="s">
        <v>9050</v>
      </c>
      <c r="D4118" t="s">
        <v>2775</v>
      </c>
      <c r="F4118" t="s">
        <v>9062</v>
      </c>
      <c r="G4118" t="s">
        <v>2775</v>
      </c>
      <c r="H4118" t="s">
        <v>9062</v>
      </c>
      <c r="I4118" t="s">
        <v>733</v>
      </c>
      <c r="J4118">
        <v>1140946785.786489</v>
      </c>
    </row>
    <row r="4119" spans="1:10" x14ac:dyDescent="0.4">
      <c r="A4119">
        <v>210001642</v>
      </c>
      <c r="B4119" t="s">
        <v>2252</v>
      </c>
      <c r="C4119" t="s">
        <v>9050</v>
      </c>
      <c r="D4119" t="s">
        <v>2775</v>
      </c>
      <c r="F4119" t="s">
        <v>9063</v>
      </c>
      <c r="G4119" t="s">
        <v>2775</v>
      </c>
      <c r="H4119" t="s">
        <v>9063</v>
      </c>
      <c r="I4119" t="s">
        <v>733</v>
      </c>
      <c r="J4119">
        <v>217889143.1189476</v>
      </c>
    </row>
    <row r="4120" spans="1:10" x14ac:dyDescent="0.4">
      <c r="A4120">
        <v>210001642</v>
      </c>
      <c r="B4120" t="s">
        <v>2252</v>
      </c>
      <c r="C4120" t="s">
        <v>9050</v>
      </c>
      <c r="D4120" t="s">
        <v>2775</v>
      </c>
      <c r="F4120" t="s">
        <v>9064</v>
      </c>
      <c r="G4120" t="s">
        <v>2775</v>
      </c>
      <c r="H4120" t="s">
        <v>9064</v>
      </c>
      <c r="I4120" t="s">
        <v>733</v>
      </c>
      <c r="J4120">
        <v>1133023544.218528</v>
      </c>
    </row>
    <row r="4121" spans="1:10" x14ac:dyDescent="0.4">
      <c r="A4121">
        <v>210001642</v>
      </c>
      <c r="B4121" t="s">
        <v>2252</v>
      </c>
      <c r="C4121" t="s">
        <v>9050</v>
      </c>
      <c r="D4121" t="s">
        <v>2775</v>
      </c>
      <c r="F4121" t="s">
        <v>9065</v>
      </c>
      <c r="G4121" t="s">
        <v>2775</v>
      </c>
      <c r="H4121" t="s">
        <v>9065</v>
      </c>
      <c r="I4121" t="s">
        <v>733</v>
      </c>
      <c r="J4121">
        <v>1782729352.7913899</v>
      </c>
    </row>
    <row r="4122" spans="1:10" x14ac:dyDescent="0.4">
      <c r="A4122">
        <v>210001642</v>
      </c>
      <c r="B4122" t="s">
        <v>2252</v>
      </c>
      <c r="C4122" t="s">
        <v>9050</v>
      </c>
      <c r="D4122" t="s">
        <v>2775</v>
      </c>
      <c r="F4122" t="s">
        <v>8419</v>
      </c>
      <c r="G4122" t="s">
        <v>2775</v>
      </c>
      <c r="H4122" t="s">
        <v>8419</v>
      </c>
      <c r="I4122" t="s">
        <v>733</v>
      </c>
      <c r="J4122">
        <v>19043511108.59602</v>
      </c>
    </row>
    <row r="4123" spans="1:10" x14ac:dyDescent="0.4">
      <c r="A4123">
        <v>210001642</v>
      </c>
      <c r="B4123" t="s">
        <v>2252</v>
      </c>
      <c r="C4123" t="s">
        <v>9050</v>
      </c>
      <c r="D4123" t="s">
        <v>2775</v>
      </c>
      <c r="F4123" t="s">
        <v>9066</v>
      </c>
      <c r="G4123" t="s">
        <v>2775</v>
      </c>
      <c r="H4123" t="s">
        <v>9066</v>
      </c>
      <c r="I4123" t="s">
        <v>733</v>
      </c>
      <c r="J4123">
        <v>443701527.805857</v>
      </c>
    </row>
    <row r="4124" spans="1:10" x14ac:dyDescent="0.4">
      <c r="A4124">
        <v>210001642</v>
      </c>
      <c r="B4124" t="s">
        <v>2252</v>
      </c>
      <c r="C4124" t="s">
        <v>9050</v>
      </c>
      <c r="D4124" t="s">
        <v>2775</v>
      </c>
      <c r="F4124" t="s">
        <v>9067</v>
      </c>
      <c r="G4124" t="s">
        <v>2775</v>
      </c>
      <c r="H4124" t="s">
        <v>9067</v>
      </c>
      <c r="I4124" t="s">
        <v>733</v>
      </c>
      <c r="J4124">
        <v>79232415.679617316</v>
      </c>
    </row>
    <row r="4125" spans="1:10" x14ac:dyDescent="0.4">
      <c r="A4125">
        <v>210001642</v>
      </c>
      <c r="B4125" t="s">
        <v>2252</v>
      </c>
      <c r="C4125" t="s">
        <v>9050</v>
      </c>
      <c r="D4125" t="s">
        <v>2775</v>
      </c>
      <c r="F4125" t="s">
        <v>9068</v>
      </c>
      <c r="G4125" t="s">
        <v>2775</v>
      </c>
      <c r="H4125" t="s">
        <v>9068</v>
      </c>
      <c r="I4125" t="s">
        <v>733</v>
      </c>
      <c r="J4125">
        <v>1529185622.6166141</v>
      </c>
    </row>
    <row r="4126" spans="1:10" x14ac:dyDescent="0.4">
      <c r="A4126">
        <v>210001642</v>
      </c>
      <c r="B4126" t="s">
        <v>2252</v>
      </c>
      <c r="C4126" t="s">
        <v>9050</v>
      </c>
      <c r="D4126" t="s">
        <v>2775</v>
      </c>
      <c r="F4126" t="s">
        <v>9069</v>
      </c>
      <c r="G4126" t="s">
        <v>2775</v>
      </c>
      <c r="H4126" t="s">
        <v>9069</v>
      </c>
      <c r="I4126" t="s">
        <v>733</v>
      </c>
      <c r="J4126">
        <v>1782729352.7913899</v>
      </c>
    </row>
    <row r="4127" spans="1:10" x14ac:dyDescent="0.4">
      <c r="A4127">
        <v>210001642</v>
      </c>
      <c r="B4127" t="s">
        <v>2252</v>
      </c>
      <c r="C4127" t="s">
        <v>9050</v>
      </c>
      <c r="D4127" t="s">
        <v>2775</v>
      </c>
      <c r="F4127" t="s">
        <v>9070</v>
      </c>
      <c r="G4127" t="s">
        <v>2775</v>
      </c>
      <c r="H4127" t="s">
        <v>9070</v>
      </c>
      <c r="I4127" t="s">
        <v>733</v>
      </c>
      <c r="J4127">
        <v>5383842645.4299974</v>
      </c>
    </row>
    <row r="4128" spans="1:10" x14ac:dyDescent="0.4">
      <c r="A4128">
        <v>210001642</v>
      </c>
      <c r="B4128" t="s">
        <v>2252</v>
      </c>
      <c r="C4128" t="s">
        <v>9050</v>
      </c>
      <c r="D4128" t="s">
        <v>2775</v>
      </c>
      <c r="F4128" t="s">
        <v>9071</v>
      </c>
      <c r="G4128" t="s">
        <v>2775</v>
      </c>
      <c r="H4128" t="s">
        <v>9071</v>
      </c>
      <c r="I4128" t="s">
        <v>733</v>
      </c>
      <c r="J4128">
        <v>10423024282.65366</v>
      </c>
    </row>
    <row r="4129" spans="1:13" x14ac:dyDescent="0.4">
      <c r="A4129">
        <v>210001644</v>
      </c>
      <c r="B4129" t="s">
        <v>9072</v>
      </c>
      <c r="C4129" t="s">
        <v>9073</v>
      </c>
      <c r="D4129" t="s">
        <v>595</v>
      </c>
      <c r="E4129" t="s">
        <v>9074</v>
      </c>
      <c r="F4129" t="s">
        <v>9075</v>
      </c>
      <c r="G4129" t="s">
        <v>595</v>
      </c>
      <c r="H4129" t="s">
        <v>9076</v>
      </c>
      <c r="I4129" t="s">
        <v>598</v>
      </c>
      <c r="J4129">
        <v>13922263683.4827</v>
      </c>
      <c r="K4129">
        <v>3.9670000000000001</v>
      </c>
      <c r="L4129" t="s">
        <v>9077</v>
      </c>
      <c r="M4129" t="s">
        <v>9078</v>
      </c>
    </row>
    <row r="4130" spans="1:13" x14ac:dyDescent="0.4">
      <c r="A4130">
        <v>210001644</v>
      </c>
      <c r="B4130" t="s">
        <v>9072</v>
      </c>
      <c r="C4130" t="s">
        <v>9073</v>
      </c>
      <c r="D4130" t="s">
        <v>595</v>
      </c>
      <c r="E4130" t="s">
        <v>9079</v>
      </c>
      <c r="F4130" t="s">
        <v>9080</v>
      </c>
      <c r="G4130" t="s">
        <v>595</v>
      </c>
      <c r="H4130" t="s">
        <v>9076</v>
      </c>
      <c r="I4130" t="s">
        <v>598</v>
      </c>
      <c r="J4130">
        <v>932713518.10709202</v>
      </c>
      <c r="K4130">
        <v>3.9670000000000001</v>
      </c>
      <c r="L4130" t="s">
        <v>9081</v>
      </c>
      <c r="M4130" t="s">
        <v>9082</v>
      </c>
    </row>
    <row r="4131" spans="1:13" x14ac:dyDescent="0.4">
      <c r="A4131">
        <v>210001644</v>
      </c>
      <c r="B4131" t="s">
        <v>9072</v>
      </c>
      <c r="C4131" t="s">
        <v>9073</v>
      </c>
      <c r="D4131" t="s">
        <v>595</v>
      </c>
      <c r="E4131" t="s">
        <v>9083</v>
      </c>
      <c r="F4131" t="s">
        <v>9084</v>
      </c>
      <c r="G4131" t="s">
        <v>595</v>
      </c>
      <c r="H4131" t="s">
        <v>9076</v>
      </c>
      <c r="I4131" t="s">
        <v>598</v>
      </c>
      <c r="J4131">
        <v>13926460392.232599</v>
      </c>
      <c r="K4131">
        <v>4.3099999999999996</v>
      </c>
      <c r="L4131" t="s">
        <v>9077</v>
      </c>
      <c r="M4131" t="s">
        <v>9078</v>
      </c>
    </row>
    <row r="4132" spans="1:13" x14ac:dyDescent="0.4">
      <c r="A4132">
        <v>210001644</v>
      </c>
      <c r="B4132" t="s">
        <v>9072</v>
      </c>
      <c r="C4132" t="s">
        <v>9073</v>
      </c>
      <c r="D4132" t="s">
        <v>595</v>
      </c>
      <c r="E4132" t="s">
        <v>9085</v>
      </c>
      <c r="F4132" t="s">
        <v>9086</v>
      </c>
      <c r="G4132" t="s">
        <v>595</v>
      </c>
      <c r="H4132" t="s">
        <v>9076</v>
      </c>
      <c r="I4132" t="s">
        <v>598</v>
      </c>
      <c r="J4132">
        <v>936807099.98201299</v>
      </c>
      <c r="K4132">
        <v>4.8600000000000003</v>
      </c>
      <c r="L4132" t="s">
        <v>9081</v>
      </c>
      <c r="M4132" t="s">
        <v>9082</v>
      </c>
    </row>
    <row r="4133" spans="1:13" x14ac:dyDescent="0.4">
      <c r="A4133">
        <v>210001644</v>
      </c>
      <c r="B4133" t="s">
        <v>9072</v>
      </c>
      <c r="C4133" t="s">
        <v>9073</v>
      </c>
      <c r="D4133" t="s">
        <v>595</v>
      </c>
      <c r="E4133" t="s">
        <v>9087</v>
      </c>
      <c r="F4133" t="s">
        <v>9088</v>
      </c>
      <c r="G4133" t="s">
        <v>595</v>
      </c>
      <c r="H4133" t="s">
        <v>9089</v>
      </c>
      <c r="I4133" t="s">
        <v>598</v>
      </c>
      <c r="J4133">
        <v>6421874999.8767004</v>
      </c>
      <c r="K4133">
        <v>3.53</v>
      </c>
      <c r="L4133" t="s">
        <v>9090</v>
      </c>
      <c r="M4133" t="s">
        <v>9078</v>
      </c>
    </row>
    <row r="4134" spans="1:13" x14ac:dyDescent="0.4">
      <c r="A4134">
        <v>210001644</v>
      </c>
      <c r="B4134" t="s">
        <v>9072</v>
      </c>
      <c r="C4134" t="s">
        <v>9073</v>
      </c>
      <c r="D4134" t="s">
        <v>595</v>
      </c>
      <c r="E4134" t="s">
        <v>9091</v>
      </c>
      <c r="F4134" t="s">
        <v>9092</v>
      </c>
      <c r="G4134" t="s">
        <v>595</v>
      </c>
      <c r="H4134" t="s">
        <v>9089</v>
      </c>
      <c r="I4134" t="s">
        <v>598</v>
      </c>
      <c r="J4134">
        <v>6421874999.8767004</v>
      </c>
      <c r="K4134">
        <v>3.53</v>
      </c>
      <c r="L4134" t="s">
        <v>9090</v>
      </c>
      <c r="M4134" t="s">
        <v>9078</v>
      </c>
    </row>
    <row r="4135" spans="1:13" x14ac:dyDescent="0.4">
      <c r="A4135">
        <v>210001644</v>
      </c>
      <c r="B4135" t="s">
        <v>9072</v>
      </c>
      <c r="C4135" t="s">
        <v>9073</v>
      </c>
      <c r="D4135" t="s">
        <v>595</v>
      </c>
      <c r="E4135" t="s">
        <v>9093</v>
      </c>
      <c r="F4135" t="s">
        <v>9094</v>
      </c>
      <c r="G4135" t="s">
        <v>595</v>
      </c>
      <c r="H4135" t="s">
        <v>9095</v>
      </c>
      <c r="I4135" t="s">
        <v>598</v>
      </c>
      <c r="J4135">
        <v>4797129308.6578999</v>
      </c>
      <c r="K4135">
        <v>3.91</v>
      </c>
      <c r="L4135" t="s">
        <v>9096</v>
      </c>
      <c r="M4135" t="s">
        <v>9097</v>
      </c>
    </row>
    <row r="4136" spans="1:13" x14ac:dyDescent="0.4">
      <c r="A4136">
        <v>210001644</v>
      </c>
      <c r="B4136" t="s">
        <v>9072</v>
      </c>
      <c r="C4136" t="s">
        <v>9073</v>
      </c>
      <c r="D4136" t="s">
        <v>595</v>
      </c>
      <c r="E4136" t="s">
        <v>9098</v>
      </c>
      <c r="F4136" t="s">
        <v>9099</v>
      </c>
      <c r="G4136" t="s">
        <v>595</v>
      </c>
      <c r="H4136" t="s">
        <v>9095</v>
      </c>
      <c r="I4136" t="s">
        <v>598</v>
      </c>
      <c r="J4136">
        <v>9542616547.9417801</v>
      </c>
      <c r="K4136">
        <v>3.91</v>
      </c>
      <c r="L4136" t="s">
        <v>9081</v>
      </c>
      <c r="M4136" t="s">
        <v>9100</v>
      </c>
    </row>
    <row r="4137" spans="1:13" x14ac:dyDescent="0.4">
      <c r="A4137">
        <v>210001644</v>
      </c>
      <c r="B4137" t="s">
        <v>9072</v>
      </c>
      <c r="C4137" t="s">
        <v>9073</v>
      </c>
      <c r="D4137" t="s">
        <v>595</v>
      </c>
      <c r="E4137" t="s">
        <v>9101</v>
      </c>
      <c r="F4137" t="s">
        <v>9102</v>
      </c>
      <c r="G4137" t="s">
        <v>595</v>
      </c>
      <c r="H4137" t="s">
        <v>9095</v>
      </c>
      <c r="I4137" t="s">
        <v>598</v>
      </c>
      <c r="J4137">
        <v>452537649.36631101</v>
      </c>
      <c r="K4137">
        <v>3.91</v>
      </c>
      <c r="L4137" t="s">
        <v>9096</v>
      </c>
      <c r="M4137" t="s">
        <v>9103</v>
      </c>
    </row>
    <row r="4138" spans="1:13" x14ac:dyDescent="0.4">
      <c r="A4138">
        <v>210001644</v>
      </c>
      <c r="B4138" t="s">
        <v>9072</v>
      </c>
      <c r="C4138" t="s">
        <v>9073</v>
      </c>
      <c r="D4138" t="s">
        <v>595</v>
      </c>
      <c r="E4138" t="s">
        <v>9104</v>
      </c>
      <c r="F4138" t="s">
        <v>9105</v>
      </c>
      <c r="G4138" t="s">
        <v>595</v>
      </c>
      <c r="H4138" t="s">
        <v>9095</v>
      </c>
      <c r="I4138" t="s">
        <v>598</v>
      </c>
      <c r="J4138">
        <v>409583073.117136</v>
      </c>
      <c r="K4138">
        <v>3.91</v>
      </c>
      <c r="L4138" t="s">
        <v>9081</v>
      </c>
      <c r="M4138" t="s">
        <v>9103</v>
      </c>
    </row>
    <row r="4139" spans="1:13" x14ac:dyDescent="0.4">
      <c r="A4139">
        <v>210001644</v>
      </c>
      <c r="B4139" t="s">
        <v>9072</v>
      </c>
      <c r="C4139" t="s">
        <v>9073</v>
      </c>
      <c r="D4139" t="s">
        <v>595</v>
      </c>
      <c r="E4139" t="s">
        <v>9106</v>
      </c>
      <c r="F4139" t="s">
        <v>9107</v>
      </c>
      <c r="G4139" t="s">
        <v>595</v>
      </c>
      <c r="H4139" t="s">
        <v>9095</v>
      </c>
      <c r="I4139" t="s">
        <v>598</v>
      </c>
      <c r="J4139">
        <v>4852159495.5318403</v>
      </c>
      <c r="K4139">
        <v>5.83</v>
      </c>
      <c r="L4139" t="s">
        <v>9108</v>
      </c>
      <c r="M4139" t="s">
        <v>9097</v>
      </c>
    </row>
    <row r="4140" spans="1:13" x14ac:dyDescent="0.4">
      <c r="A4140">
        <v>210001644</v>
      </c>
      <c r="B4140" t="s">
        <v>9072</v>
      </c>
      <c r="C4140" t="s">
        <v>9073</v>
      </c>
      <c r="D4140" t="s">
        <v>595</v>
      </c>
      <c r="E4140" t="s">
        <v>9109</v>
      </c>
      <c r="F4140" t="s">
        <v>9110</v>
      </c>
      <c r="G4140" t="s">
        <v>595</v>
      </c>
      <c r="H4140" t="s">
        <v>9095</v>
      </c>
      <c r="I4140" t="s">
        <v>598</v>
      </c>
      <c r="J4140">
        <v>9587673813.5659199</v>
      </c>
      <c r="K4140">
        <v>4.9000000000000004</v>
      </c>
      <c r="L4140" t="s">
        <v>9081</v>
      </c>
      <c r="M4140" t="s">
        <v>9100</v>
      </c>
    </row>
    <row r="4141" spans="1:13" x14ac:dyDescent="0.4">
      <c r="A4141">
        <v>210001644</v>
      </c>
      <c r="B4141" t="s">
        <v>9072</v>
      </c>
      <c r="C4141" t="s">
        <v>9073</v>
      </c>
      <c r="D4141" t="s">
        <v>595</v>
      </c>
      <c r="E4141" t="s">
        <v>9111</v>
      </c>
      <c r="F4141" t="s">
        <v>9112</v>
      </c>
      <c r="G4141" t="s">
        <v>595</v>
      </c>
      <c r="H4141" t="s">
        <v>9095</v>
      </c>
      <c r="I4141" t="s">
        <v>598</v>
      </c>
      <c r="J4141">
        <v>465837916.24105603</v>
      </c>
      <c r="K4141">
        <v>9.32</v>
      </c>
      <c r="L4141" t="s">
        <v>9096</v>
      </c>
      <c r="M4141" t="s">
        <v>9103</v>
      </c>
    </row>
    <row r="4142" spans="1:13" x14ac:dyDescent="0.4">
      <c r="A4142">
        <v>210001644</v>
      </c>
      <c r="B4142" t="s">
        <v>9072</v>
      </c>
      <c r="C4142" t="s">
        <v>9073</v>
      </c>
      <c r="D4142" t="s">
        <v>595</v>
      </c>
      <c r="E4142" t="s">
        <v>9113</v>
      </c>
      <c r="F4142" t="s">
        <v>9114</v>
      </c>
      <c r="G4142" t="s">
        <v>595</v>
      </c>
      <c r="H4142" t="s">
        <v>9095</v>
      </c>
      <c r="I4142" t="s">
        <v>598</v>
      </c>
      <c r="J4142">
        <v>414103544.99204898</v>
      </c>
      <c r="K4142">
        <v>6.28</v>
      </c>
      <c r="L4142" t="s">
        <v>9081</v>
      </c>
      <c r="M4142" t="s">
        <v>9103</v>
      </c>
    </row>
    <row r="4143" spans="1:13" x14ac:dyDescent="0.4">
      <c r="A4143">
        <v>210001644</v>
      </c>
      <c r="B4143" t="s">
        <v>9072</v>
      </c>
      <c r="C4143" t="s">
        <v>9073</v>
      </c>
      <c r="D4143" t="s">
        <v>595</v>
      </c>
      <c r="E4143" t="s">
        <v>9115</v>
      </c>
      <c r="F4143" t="s">
        <v>9116</v>
      </c>
      <c r="G4143" t="s">
        <v>595</v>
      </c>
      <c r="H4143" t="s">
        <v>9117</v>
      </c>
      <c r="I4143" t="s">
        <v>598</v>
      </c>
      <c r="J4143">
        <v>4082499999.9216199</v>
      </c>
      <c r="K4143">
        <v>3.53</v>
      </c>
      <c r="L4143" t="s">
        <v>9118</v>
      </c>
      <c r="M4143" t="s">
        <v>9119</v>
      </c>
    </row>
    <row r="4144" spans="1:13" x14ac:dyDescent="0.4">
      <c r="A4144">
        <v>210001644</v>
      </c>
      <c r="B4144" t="s">
        <v>9072</v>
      </c>
      <c r="C4144" t="s">
        <v>9073</v>
      </c>
      <c r="D4144" t="s">
        <v>595</v>
      </c>
      <c r="E4144" t="s">
        <v>6171</v>
      </c>
      <c r="F4144" t="s">
        <v>9120</v>
      </c>
      <c r="G4144" t="s">
        <v>595</v>
      </c>
      <c r="H4144" t="s">
        <v>9117</v>
      </c>
      <c r="I4144" t="s">
        <v>598</v>
      </c>
      <c r="J4144">
        <v>5157342066.77598</v>
      </c>
      <c r="K4144">
        <v>4.07</v>
      </c>
      <c r="L4144" t="s">
        <v>9118</v>
      </c>
      <c r="M4144" t="s">
        <v>9121</v>
      </c>
    </row>
    <row r="4145" spans="1:13" x14ac:dyDescent="0.4">
      <c r="A4145">
        <v>210001644</v>
      </c>
      <c r="B4145" t="s">
        <v>9072</v>
      </c>
      <c r="C4145" t="s">
        <v>9073</v>
      </c>
      <c r="D4145" t="s">
        <v>595</v>
      </c>
      <c r="E4145" t="s">
        <v>9122</v>
      </c>
      <c r="F4145" t="s">
        <v>9123</v>
      </c>
      <c r="G4145" t="s">
        <v>595</v>
      </c>
      <c r="H4145" t="s">
        <v>9117</v>
      </c>
      <c r="I4145" t="s">
        <v>598</v>
      </c>
      <c r="J4145">
        <v>4082499999.9216199</v>
      </c>
      <c r="K4145">
        <v>3.53</v>
      </c>
      <c r="L4145" t="s">
        <v>9118</v>
      </c>
      <c r="M4145" t="s">
        <v>9119</v>
      </c>
    </row>
    <row r="4146" spans="1:13" x14ac:dyDescent="0.4">
      <c r="A4146">
        <v>210001644</v>
      </c>
      <c r="B4146" t="s">
        <v>9072</v>
      </c>
      <c r="C4146" t="s">
        <v>9073</v>
      </c>
      <c r="D4146" t="s">
        <v>595</v>
      </c>
      <c r="E4146" t="s">
        <v>6195</v>
      </c>
      <c r="F4146" t="s">
        <v>9124</v>
      </c>
      <c r="G4146" t="s">
        <v>595</v>
      </c>
      <c r="H4146" t="s">
        <v>9117</v>
      </c>
      <c r="I4146" t="s">
        <v>598</v>
      </c>
      <c r="J4146">
        <v>5158153571.77596</v>
      </c>
      <c r="K4146">
        <v>4.22</v>
      </c>
      <c r="L4146" t="s">
        <v>9118</v>
      </c>
      <c r="M4146" t="s">
        <v>9121</v>
      </c>
    </row>
    <row r="4147" spans="1:13" x14ac:dyDescent="0.4">
      <c r="A4147">
        <v>210001644</v>
      </c>
      <c r="B4147" t="s">
        <v>9072</v>
      </c>
      <c r="C4147" t="s">
        <v>9073</v>
      </c>
      <c r="D4147" t="s">
        <v>595</v>
      </c>
      <c r="E4147" t="s">
        <v>9125</v>
      </c>
      <c r="F4147" t="s">
        <v>9126</v>
      </c>
      <c r="G4147" t="s">
        <v>595</v>
      </c>
      <c r="H4147" t="s">
        <v>9127</v>
      </c>
      <c r="I4147" t="s">
        <v>598</v>
      </c>
      <c r="J4147">
        <v>7156249999.8626003</v>
      </c>
      <c r="K4147">
        <v>3.53</v>
      </c>
      <c r="L4147" t="s">
        <v>9128</v>
      </c>
      <c r="M4147" t="s">
        <v>9078</v>
      </c>
    </row>
    <row r="4148" spans="1:13" x14ac:dyDescent="0.4">
      <c r="A4148">
        <v>210001644</v>
      </c>
      <c r="B4148" t="s">
        <v>9072</v>
      </c>
      <c r="C4148" t="s">
        <v>9073</v>
      </c>
      <c r="D4148" t="s">
        <v>595</v>
      </c>
      <c r="E4148" t="s">
        <v>9129</v>
      </c>
      <c r="F4148" t="s">
        <v>9130</v>
      </c>
      <c r="G4148" t="s">
        <v>595</v>
      </c>
      <c r="H4148" t="s">
        <v>9127</v>
      </c>
      <c r="I4148" t="s">
        <v>598</v>
      </c>
      <c r="J4148">
        <v>7156249999.8626003</v>
      </c>
      <c r="K4148">
        <v>3.53</v>
      </c>
      <c r="L4148" t="s">
        <v>9128</v>
      </c>
      <c r="M4148" t="s">
        <v>9078</v>
      </c>
    </row>
    <row r="4149" spans="1:13" x14ac:dyDescent="0.4">
      <c r="A4149">
        <v>210001644</v>
      </c>
      <c r="B4149" t="s">
        <v>9072</v>
      </c>
      <c r="C4149" t="s">
        <v>9073</v>
      </c>
      <c r="D4149" t="s">
        <v>595</v>
      </c>
      <c r="E4149" t="s">
        <v>9131</v>
      </c>
      <c r="F4149" t="s">
        <v>9132</v>
      </c>
      <c r="G4149" t="s">
        <v>595</v>
      </c>
      <c r="H4149" t="s">
        <v>9133</v>
      </c>
      <c r="I4149" t="s">
        <v>598</v>
      </c>
      <c r="J4149">
        <v>3202592667.4385099</v>
      </c>
      <c r="K4149">
        <v>4.21</v>
      </c>
      <c r="L4149" t="s">
        <v>9134</v>
      </c>
      <c r="M4149" t="s">
        <v>7798</v>
      </c>
    </row>
    <row r="4150" spans="1:13" x14ac:dyDescent="0.4">
      <c r="A4150">
        <v>210001644</v>
      </c>
      <c r="B4150" t="s">
        <v>9072</v>
      </c>
      <c r="C4150" t="s">
        <v>9073</v>
      </c>
      <c r="D4150" t="s">
        <v>595</v>
      </c>
      <c r="E4150" t="s">
        <v>9135</v>
      </c>
      <c r="F4150" t="s">
        <v>9136</v>
      </c>
      <c r="G4150" t="s">
        <v>595</v>
      </c>
      <c r="H4150" t="s">
        <v>9133</v>
      </c>
      <c r="I4150" t="s">
        <v>598</v>
      </c>
      <c r="J4150">
        <v>4921874999.9055004</v>
      </c>
      <c r="K4150">
        <v>4.07</v>
      </c>
      <c r="L4150" t="s">
        <v>9134</v>
      </c>
      <c r="M4150" t="s">
        <v>9137</v>
      </c>
    </row>
    <row r="4151" spans="1:13" x14ac:dyDescent="0.4">
      <c r="A4151">
        <v>210001644</v>
      </c>
      <c r="B4151" t="s">
        <v>9072</v>
      </c>
      <c r="C4151" t="s">
        <v>9073</v>
      </c>
      <c r="D4151" t="s">
        <v>595</v>
      </c>
      <c r="E4151" t="s">
        <v>9138</v>
      </c>
      <c r="F4151" t="s">
        <v>9139</v>
      </c>
      <c r="G4151" t="s">
        <v>595</v>
      </c>
      <c r="H4151" t="s">
        <v>9133</v>
      </c>
      <c r="I4151" t="s">
        <v>598</v>
      </c>
      <c r="J4151">
        <v>179720951.24654901</v>
      </c>
      <c r="K4151">
        <v>4.21</v>
      </c>
      <c r="L4151" t="s">
        <v>3810</v>
      </c>
      <c r="M4151" t="s">
        <v>9103</v>
      </c>
    </row>
    <row r="4152" spans="1:13" x14ac:dyDescent="0.4">
      <c r="A4152">
        <v>210001644</v>
      </c>
      <c r="B4152" t="s">
        <v>9072</v>
      </c>
      <c r="C4152" t="s">
        <v>9073</v>
      </c>
      <c r="D4152" t="s">
        <v>595</v>
      </c>
      <c r="E4152" t="s">
        <v>9140</v>
      </c>
      <c r="F4152" t="s">
        <v>9141</v>
      </c>
      <c r="G4152" t="s">
        <v>595</v>
      </c>
      <c r="H4152" t="s">
        <v>9133</v>
      </c>
      <c r="I4152" t="s">
        <v>598</v>
      </c>
      <c r="J4152">
        <v>3206494191.1884398</v>
      </c>
      <c r="K4152">
        <v>4.51</v>
      </c>
      <c r="L4152" t="s">
        <v>9134</v>
      </c>
      <c r="M4152" t="s">
        <v>7798</v>
      </c>
    </row>
    <row r="4153" spans="1:13" x14ac:dyDescent="0.4">
      <c r="A4153">
        <v>210001644</v>
      </c>
      <c r="B4153" t="s">
        <v>9072</v>
      </c>
      <c r="C4153" t="s">
        <v>9073</v>
      </c>
      <c r="D4153" t="s">
        <v>595</v>
      </c>
      <c r="E4153" t="s">
        <v>9142</v>
      </c>
      <c r="F4153" t="s">
        <v>9143</v>
      </c>
      <c r="G4153" t="s">
        <v>595</v>
      </c>
      <c r="H4153" t="s">
        <v>9133</v>
      </c>
      <c r="I4153" t="s">
        <v>598</v>
      </c>
      <c r="J4153">
        <v>4921874999.9055004</v>
      </c>
      <c r="K4153">
        <v>4.07</v>
      </c>
      <c r="L4153" t="s">
        <v>9134</v>
      </c>
      <c r="M4153" t="s">
        <v>9137</v>
      </c>
    </row>
    <row r="4154" spans="1:13" x14ac:dyDescent="0.4">
      <c r="A4154">
        <v>210001644</v>
      </c>
      <c r="B4154" t="s">
        <v>9072</v>
      </c>
      <c r="C4154" t="s">
        <v>9073</v>
      </c>
      <c r="D4154" t="s">
        <v>595</v>
      </c>
      <c r="E4154" t="s">
        <v>9144</v>
      </c>
      <c r="F4154" t="s">
        <v>9145</v>
      </c>
      <c r="G4154" t="s">
        <v>595</v>
      </c>
      <c r="H4154" t="s">
        <v>9133</v>
      </c>
      <c r="I4154" t="s">
        <v>598</v>
      </c>
      <c r="J4154">
        <v>179957909.37154499</v>
      </c>
      <c r="K4154">
        <v>5</v>
      </c>
      <c r="L4154" t="s">
        <v>3810</v>
      </c>
      <c r="M4154" t="s">
        <v>9103</v>
      </c>
    </row>
    <row r="4155" spans="1:13" x14ac:dyDescent="0.4">
      <c r="A4155">
        <v>210001644</v>
      </c>
      <c r="B4155" t="s">
        <v>9072</v>
      </c>
      <c r="C4155" t="s">
        <v>9073</v>
      </c>
      <c r="D4155" t="s">
        <v>595</v>
      </c>
      <c r="E4155" t="s">
        <v>9146</v>
      </c>
      <c r="F4155" t="s">
        <v>9147</v>
      </c>
      <c r="G4155" t="s">
        <v>595</v>
      </c>
      <c r="H4155" t="s">
        <v>9148</v>
      </c>
      <c r="I4155" t="s">
        <v>598</v>
      </c>
      <c r="J4155">
        <v>7673121563.6026802</v>
      </c>
      <c r="K4155">
        <v>3.91</v>
      </c>
      <c r="L4155" t="s">
        <v>9149</v>
      </c>
      <c r="M4155" t="s">
        <v>9150</v>
      </c>
    </row>
    <row r="4156" spans="1:13" x14ac:dyDescent="0.4">
      <c r="A4156">
        <v>210001644</v>
      </c>
      <c r="B4156" t="s">
        <v>9072</v>
      </c>
      <c r="C4156" t="s">
        <v>9073</v>
      </c>
      <c r="D4156" t="s">
        <v>595</v>
      </c>
      <c r="E4156" t="s">
        <v>9151</v>
      </c>
      <c r="F4156" t="s">
        <v>9152</v>
      </c>
      <c r="G4156" t="s">
        <v>595</v>
      </c>
      <c r="H4156" t="s">
        <v>9148</v>
      </c>
      <c r="I4156" t="s">
        <v>598</v>
      </c>
      <c r="J4156">
        <v>7675243441.1026402</v>
      </c>
      <c r="K4156">
        <v>4.09</v>
      </c>
      <c r="L4156" t="s">
        <v>9149</v>
      </c>
      <c r="M4156" t="s">
        <v>9150</v>
      </c>
    </row>
    <row r="4157" spans="1:13" x14ac:dyDescent="0.4">
      <c r="A4157">
        <v>210001644</v>
      </c>
      <c r="B4157" t="s">
        <v>9072</v>
      </c>
      <c r="C4157" t="s">
        <v>9073</v>
      </c>
      <c r="D4157" t="s">
        <v>595</v>
      </c>
      <c r="E4157" t="s">
        <v>9153</v>
      </c>
      <c r="F4157" t="s">
        <v>9154</v>
      </c>
      <c r="G4157" t="s">
        <v>595</v>
      </c>
      <c r="H4157" t="s">
        <v>9155</v>
      </c>
      <c r="I4157" t="s">
        <v>598</v>
      </c>
      <c r="J4157">
        <v>5065521357.4027395</v>
      </c>
      <c r="K4157">
        <v>4.05</v>
      </c>
      <c r="L4157" t="s">
        <v>9156</v>
      </c>
      <c r="M4157" t="s">
        <v>9157</v>
      </c>
    </row>
    <row r="4158" spans="1:13" x14ac:dyDescent="0.4">
      <c r="A4158">
        <v>210001644</v>
      </c>
      <c r="B4158" t="s">
        <v>9072</v>
      </c>
      <c r="C4158" t="s">
        <v>9073</v>
      </c>
      <c r="D4158" t="s">
        <v>595</v>
      </c>
      <c r="E4158" t="s">
        <v>9158</v>
      </c>
      <c r="F4158" t="s">
        <v>9159</v>
      </c>
      <c r="G4158" t="s">
        <v>595</v>
      </c>
      <c r="H4158" t="s">
        <v>9155</v>
      </c>
      <c r="I4158" t="s">
        <v>598</v>
      </c>
      <c r="J4158">
        <v>475703576.24086702</v>
      </c>
      <c r="K4158">
        <v>4.05</v>
      </c>
      <c r="L4158" t="s">
        <v>9160</v>
      </c>
      <c r="M4158" t="s">
        <v>9161</v>
      </c>
    </row>
    <row r="4159" spans="1:13" x14ac:dyDescent="0.4">
      <c r="A4159">
        <v>210001644</v>
      </c>
      <c r="B4159" t="s">
        <v>9072</v>
      </c>
      <c r="C4159" t="s">
        <v>9073</v>
      </c>
      <c r="D4159" t="s">
        <v>595</v>
      </c>
      <c r="E4159" t="s">
        <v>9162</v>
      </c>
      <c r="F4159" t="s">
        <v>9163</v>
      </c>
      <c r="G4159" t="s">
        <v>595</v>
      </c>
      <c r="H4159" t="s">
        <v>9155</v>
      </c>
      <c r="I4159" t="s">
        <v>598</v>
      </c>
      <c r="J4159">
        <v>5085126413.0273705</v>
      </c>
      <c r="K4159">
        <v>4.8499999999999996</v>
      </c>
      <c r="L4159" t="s">
        <v>9156</v>
      </c>
      <c r="M4159" t="s">
        <v>9157</v>
      </c>
    </row>
    <row r="4160" spans="1:13" x14ac:dyDescent="0.4">
      <c r="A4160">
        <v>210001644</v>
      </c>
      <c r="B4160" t="s">
        <v>9072</v>
      </c>
      <c r="C4160" t="s">
        <v>9073</v>
      </c>
      <c r="D4160" t="s">
        <v>595</v>
      </c>
      <c r="E4160" t="s">
        <v>9164</v>
      </c>
      <c r="F4160" t="s">
        <v>9165</v>
      </c>
      <c r="G4160" t="s">
        <v>595</v>
      </c>
      <c r="H4160" t="s">
        <v>9155</v>
      </c>
      <c r="I4160" t="s">
        <v>598</v>
      </c>
      <c r="J4160">
        <v>475915089.99086201</v>
      </c>
      <c r="K4160">
        <v>3.69</v>
      </c>
      <c r="L4160" t="s">
        <v>9156</v>
      </c>
      <c r="M4160" t="s">
        <v>9161</v>
      </c>
    </row>
    <row r="4161" spans="1:13" x14ac:dyDescent="0.4">
      <c r="A4161">
        <v>210001644</v>
      </c>
      <c r="B4161" t="s">
        <v>9072</v>
      </c>
      <c r="C4161" t="s">
        <v>9073</v>
      </c>
      <c r="D4161" t="s">
        <v>595</v>
      </c>
      <c r="E4161" t="s">
        <v>9166</v>
      </c>
      <c r="F4161" t="s">
        <v>9167</v>
      </c>
      <c r="G4161" t="s">
        <v>595</v>
      </c>
      <c r="H4161" t="s">
        <v>9155</v>
      </c>
      <c r="I4161" t="s">
        <v>598</v>
      </c>
      <c r="J4161">
        <v>1543218654.9703701</v>
      </c>
      <c r="K4161">
        <v>4.05</v>
      </c>
      <c r="L4161" t="s">
        <v>9168</v>
      </c>
      <c r="M4161" t="s">
        <v>9169</v>
      </c>
    </row>
    <row r="4162" spans="1:13" x14ac:dyDescent="0.4">
      <c r="A4162">
        <v>210001644</v>
      </c>
      <c r="B4162" t="s">
        <v>9072</v>
      </c>
      <c r="C4162" t="s">
        <v>9073</v>
      </c>
      <c r="D4162" t="s">
        <v>595</v>
      </c>
      <c r="E4162" t="s">
        <v>9170</v>
      </c>
      <c r="F4162" t="s">
        <v>9171</v>
      </c>
      <c r="G4162" t="s">
        <v>595</v>
      </c>
      <c r="H4162" t="s">
        <v>9155</v>
      </c>
      <c r="I4162" t="s">
        <v>598</v>
      </c>
      <c r="J4162">
        <v>1542913215.5953801</v>
      </c>
      <c r="K4162">
        <v>3.94</v>
      </c>
      <c r="L4162" t="s">
        <v>9168</v>
      </c>
      <c r="M4162" t="s">
        <v>9169</v>
      </c>
    </row>
    <row r="4163" spans="1:13" x14ac:dyDescent="0.4">
      <c r="A4163">
        <v>210001644</v>
      </c>
      <c r="B4163" t="s">
        <v>9072</v>
      </c>
      <c r="C4163" t="s">
        <v>9073</v>
      </c>
      <c r="D4163" t="s">
        <v>595</v>
      </c>
      <c r="E4163" t="s">
        <v>9172</v>
      </c>
      <c r="F4163" t="s">
        <v>9173</v>
      </c>
      <c r="G4163" t="s">
        <v>595</v>
      </c>
      <c r="H4163" t="s">
        <v>9155</v>
      </c>
      <c r="I4163" t="s">
        <v>598</v>
      </c>
      <c r="J4163">
        <v>3828666091.1764898</v>
      </c>
      <c r="K4163">
        <v>4.05</v>
      </c>
      <c r="L4163" t="s">
        <v>9174</v>
      </c>
      <c r="M4163" t="s">
        <v>9175</v>
      </c>
    </row>
    <row r="4164" spans="1:13" x14ac:dyDescent="0.4">
      <c r="A4164">
        <v>210001644</v>
      </c>
      <c r="B4164" t="s">
        <v>9072</v>
      </c>
      <c r="C4164" t="s">
        <v>9073</v>
      </c>
      <c r="D4164" t="s">
        <v>595</v>
      </c>
      <c r="E4164" t="s">
        <v>9176</v>
      </c>
      <c r="F4164" t="s">
        <v>9177</v>
      </c>
      <c r="G4164" t="s">
        <v>595</v>
      </c>
      <c r="H4164" t="s">
        <v>9155</v>
      </c>
      <c r="I4164" t="s">
        <v>598</v>
      </c>
      <c r="J4164">
        <v>368273729.36792898</v>
      </c>
      <c r="K4164">
        <v>4.05</v>
      </c>
      <c r="L4164" t="s">
        <v>9081</v>
      </c>
      <c r="M4164" t="s">
        <v>9178</v>
      </c>
    </row>
    <row r="4165" spans="1:13" x14ac:dyDescent="0.4">
      <c r="A4165">
        <v>210001644</v>
      </c>
      <c r="B4165" t="s">
        <v>9072</v>
      </c>
      <c r="C4165" t="s">
        <v>9073</v>
      </c>
      <c r="D4165" t="s">
        <v>595</v>
      </c>
      <c r="E4165" t="s">
        <v>9179</v>
      </c>
      <c r="F4165" t="s">
        <v>9180</v>
      </c>
      <c r="G4165" t="s">
        <v>595</v>
      </c>
      <c r="H4165" t="s">
        <v>9155</v>
      </c>
      <c r="I4165" t="s">
        <v>598</v>
      </c>
      <c r="J4165">
        <v>3831041898.6764398</v>
      </c>
      <c r="K4165">
        <v>4.28</v>
      </c>
      <c r="L4165" t="s">
        <v>9174</v>
      </c>
      <c r="M4165" t="s">
        <v>9175</v>
      </c>
    </row>
    <row r="4166" spans="1:13" x14ac:dyDescent="0.4">
      <c r="A4166">
        <v>210001644</v>
      </c>
      <c r="B4166" t="s">
        <v>9072</v>
      </c>
      <c r="C4166" t="s">
        <v>9073</v>
      </c>
      <c r="D4166" t="s">
        <v>595</v>
      </c>
      <c r="E4166" t="s">
        <v>9181</v>
      </c>
      <c r="F4166" t="s">
        <v>9182</v>
      </c>
      <c r="G4166" t="s">
        <v>595</v>
      </c>
      <c r="H4166" t="s">
        <v>9155</v>
      </c>
      <c r="I4166" t="s">
        <v>598</v>
      </c>
      <c r="J4166">
        <v>361053715.61806798</v>
      </c>
      <c r="K4166">
        <v>9.6</v>
      </c>
      <c r="L4166" t="s">
        <v>9183</v>
      </c>
      <c r="M4166" t="s">
        <v>9178</v>
      </c>
    </row>
    <row r="4167" spans="1:13" x14ac:dyDescent="0.4">
      <c r="A4167">
        <v>210001644</v>
      </c>
      <c r="B4167" t="s">
        <v>9072</v>
      </c>
      <c r="C4167" t="s">
        <v>9073</v>
      </c>
      <c r="D4167" t="s">
        <v>595</v>
      </c>
      <c r="E4167" t="s">
        <v>9184</v>
      </c>
      <c r="F4167" t="s">
        <v>9185</v>
      </c>
      <c r="G4167" t="s">
        <v>595</v>
      </c>
      <c r="H4167" t="s">
        <v>9155</v>
      </c>
      <c r="I4167" t="s">
        <v>598</v>
      </c>
      <c r="J4167">
        <v>2553938135.5759602</v>
      </c>
      <c r="K4167">
        <v>4.05</v>
      </c>
      <c r="L4167" t="s">
        <v>9186</v>
      </c>
      <c r="M4167" t="s">
        <v>9187</v>
      </c>
    </row>
    <row r="4168" spans="1:13" x14ac:dyDescent="0.4">
      <c r="A4168">
        <v>210001644</v>
      </c>
      <c r="B4168" t="s">
        <v>9072</v>
      </c>
      <c r="C4168" t="s">
        <v>9073</v>
      </c>
      <c r="D4168" t="s">
        <v>595</v>
      </c>
      <c r="E4168" t="s">
        <v>9188</v>
      </c>
      <c r="F4168" t="s">
        <v>9189</v>
      </c>
      <c r="G4168" t="s">
        <v>595</v>
      </c>
      <c r="H4168" t="s">
        <v>9155</v>
      </c>
      <c r="I4168" t="s">
        <v>598</v>
      </c>
      <c r="J4168">
        <v>229943411.24558499</v>
      </c>
      <c r="K4168">
        <v>4.05</v>
      </c>
      <c r="L4168" t="s">
        <v>9190</v>
      </c>
      <c r="M4168" t="s">
        <v>9178</v>
      </c>
    </row>
    <row r="4169" spans="1:13" x14ac:dyDescent="0.4">
      <c r="A4169">
        <v>210001644</v>
      </c>
      <c r="B4169" t="s">
        <v>9072</v>
      </c>
      <c r="C4169" t="s">
        <v>9073</v>
      </c>
      <c r="D4169" t="s">
        <v>595</v>
      </c>
      <c r="E4169" t="s">
        <v>9191</v>
      </c>
      <c r="F4169" t="s">
        <v>9192</v>
      </c>
      <c r="G4169" t="s">
        <v>595</v>
      </c>
      <c r="H4169" t="s">
        <v>9155</v>
      </c>
      <c r="I4169" t="s">
        <v>598</v>
      </c>
      <c r="J4169">
        <v>2561882942.45081</v>
      </c>
      <c r="K4169">
        <v>4.91</v>
      </c>
      <c r="L4169" t="s">
        <v>9186</v>
      </c>
      <c r="M4169" t="s">
        <v>9187</v>
      </c>
    </row>
    <row r="4170" spans="1:13" x14ac:dyDescent="0.4">
      <c r="A4170">
        <v>210001644</v>
      </c>
      <c r="B4170" t="s">
        <v>9072</v>
      </c>
      <c r="C4170" t="s">
        <v>9073</v>
      </c>
      <c r="D4170" t="s">
        <v>595</v>
      </c>
      <c r="E4170" t="s">
        <v>9193</v>
      </c>
      <c r="F4170" t="s">
        <v>9194</v>
      </c>
      <c r="G4170" t="s">
        <v>595</v>
      </c>
      <c r="H4170" t="s">
        <v>9155</v>
      </c>
      <c r="I4170" t="s">
        <v>598</v>
      </c>
      <c r="J4170">
        <v>217889287.49581701</v>
      </c>
      <c r="K4170">
        <v>10.55</v>
      </c>
      <c r="L4170" t="s">
        <v>9195</v>
      </c>
      <c r="M4170" t="s">
        <v>9178</v>
      </c>
    </row>
    <row r="4171" spans="1:13" x14ac:dyDescent="0.4">
      <c r="A4171">
        <v>210001644</v>
      </c>
      <c r="B4171" t="s">
        <v>9072</v>
      </c>
      <c r="C4171" t="s">
        <v>9073</v>
      </c>
      <c r="D4171" t="s">
        <v>2775</v>
      </c>
      <c r="E4171" t="s">
        <v>9196</v>
      </c>
      <c r="F4171" t="s">
        <v>9197</v>
      </c>
      <c r="G4171" t="s">
        <v>2775</v>
      </c>
      <c r="H4171" t="s">
        <v>9197</v>
      </c>
      <c r="I4171" t="s">
        <v>598</v>
      </c>
      <c r="J4171">
        <v>1393545790.73949</v>
      </c>
    </row>
    <row r="4172" spans="1:13" x14ac:dyDescent="0.4">
      <c r="A4172">
        <v>210001644</v>
      </c>
      <c r="B4172" t="s">
        <v>9072</v>
      </c>
      <c r="C4172" t="s">
        <v>9073</v>
      </c>
      <c r="D4172" t="s">
        <v>2775</v>
      </c>
      <c r="E4172" t="s">
        <v>9198</v>
      </c>
      <c r="F4172" t="s">
        <v>9199</v>
      </c>
      <c r="G4172" t="s">
        <v>2775</v>
      </c>
      <c r="H4172" t="s">
        <v>9199</v>
      </c>
      <c r="I4172" t="s">
        <v>598</v>
      </c>
      <c r="J4172">
        <v>745527871.34806097</v>
      </c>
    </row>
    <row r="4173" spans="1:13" x14ac:dyDescent="0.4">
      <c r="A4173">
        <v>210001644</v>
      </c>
      <c r="B4173" t="s">
        <v>9072</v>
      </c>
      <c r="C4173" t="s">
        <v>9073</v>
      </c>
      <c r="D4173" t="s">
        <v>2775</v>
      </c>
      <c r="E4173" t="s">
        <v>9200</v>
      </c>
      <c r="F4173" t="s">
        <v>9095</v>
      </c>
      <c r="G4173" t="s">
        <v>2775</v>
      </c>
      <c r="H4173" t="s">
        <v>9095</v>
      </c>
      <c r="I4173" t="s">
        <v>598</v>
      </c>
      <c r="J4173">
        <v>1253508283.34375</v>
      </c>
    </row>
    <row r="4174" spans="1:13" x14ac:dyDescent="0.4">
      <c r="A4174">
        <v>210001644</v>
      </c>
      <c r="B4174" t="s">
        <v>9072</v>
      </c>
      <c r="C4174" t="s">
        <v>9073</v>
      </c>
      <c r="D4174" t="s">
        <v>2775</v>
      </c>
      <c r="E4174" t="s">
        <v>9201</v>
      </c>
      <c r="F4174" t="s">
        <v>9202</v>
      </c>
      <c r="G4174" t="s">
        <v>2775</v>
      </c>
      <c r="H4174" t="s">
        <v>9202</v>
      </c>
      <c r="I4174" t="s">
        <v>598</v>
      </c>
      <c r="J4174">
        <v>977278086.666049</v>
      </c>
    </row>
    <row r="4175" spans="1:13" x14ac:dyDescent="0.4">
      <c r="A4175">
        <v>210001644</v>
      </c>
      <c r="B4175" t="s">
        <v>9072</v>
      </c>
      <c r="C4175" t="s">
        <v>9073</v>
      </c>
      <c r="D4175" t="s">
        <v>2775</v>
      </c>
      <c r="E4175" t="s">
        <v>9203</v>
      </c>
      <c r="F4175" t="s">
        <v>9204</v>
      </c>
      <c r="G4175" t="s">
        <v>2775</v>
      </c>
      <c r="H4175" t="s">
        <v>9204</v>
      </c>
      <c r="I4175" t="s">
        <v>598</v>
      </c>
      <c r="J4175">
        <v>273820653.79092997</v>
      </c>
    </row>
    <row r="4176" spans="1:13" x14ac:dyDescent="0.4">
      <c r="A4176">
        <v>210001644</v>
      </c>
      <c r="B4176" t="s">
        <v>9072</v>
      </c>
      <c r="C4176" t="s">
        <v>9073</v>
      </c>
      <c r="D4176" t="s">
        <v>2775</v>
      </c>
      <c r="E4176" t="s">
        <v>9205</v>
      </c>
      <c r="F4176" t="s">
        <v>9206</v>
      </c>
      <c r="G4176" t="s">
        <v>2775</v>
      </c>
      <c r="H4176" t="s">
        <v>9207</v>
      </c>
      <c r="I4176" t="s">
        <v>598</v>
      </c>
      <c r="J4176">
        <v>719223903.61456597</v>
      </c>
    </row>
    <row r="4177" spans="1:13" x14ac:dyDescent="0.4">
      <c r="A4177">
        <v>210001644</v>
      </c>
      <c r="B4177" t="s">
        <v>9072</v>
      </c>
      <c r="C4177" t="s">
        <v>9073</v>
      </c>
      <c r="D4177" t="s">
        <v>2775</v>
      </c>
      <c r="E4177" t="s">
        <v>9208</v>
      </c>
      <c r="F4177" t="s">
        <v>9209</v>
      </c>
      <c r="G4177" t="s">
        <v>2775</v>
      </c>
      <c r="H4177" t="s">
        <v>9210</v>
      </c>
      <c r="I4177" t="s">
        <v>598</v>
      </c>
      <c r="J4177">
        <v>1117615208.72754</v>
      </c>
    </row>
    <row r="4178" spans="1:13" x14ac:dyDescent="0.4">
      <c r="A4178">
        <v>210001679</v>
      </c>
      <c r="B4178" t="s">
        <v>9211</v>
      </c>
      <c r="C4178" t="s">
        <v>9212</v>
      </c>
      <c r="D4178" t="s">
        <v>595</v>
      </c>
      <c r="E4178" t="s">
        <v>9213</v>
      </c>
      <c r="F4178" t="s">
        <v>9214</v>
      </c>
      <c r="G4178" t="s">
        <v>595</v>
      </c>
      <c r="H4178" t="s">
        <v>9215</v>
      </c>
      <c r="I4178" t="s">
        <v>598</v>
      </c>
      <c r="J4178">
        <v>111712442400</v>
      </c>
      <c r="K4178">
        <v>6.1</v>
      </c>
      <c r="L4178" t="s">
        <v>9216</v>
      </c>
      <c r="M4178" t="s">
        <v>9217</v>
      </c>
    </row>
    <row r="4179" spans="1:13" x14ac:dyDescent="0.4">
      <c r="A4179">
        <v>210001679</v>
      </c>
      <c r="B4179" t="s">
        <v>9211</v>
      </c>
      <c r="C4179" t="s">
        <v>9212</v>
      </c>
      <c r="D4179" t="s">
        <v>595</v>
      </c>
      <c r="E4179" t="s">
        <v>9218</v>
      </c>
      <c r="F4179" t="s">
        <v>9219</v>
      </c>
      <c r="G4179" t="s">
        <v>595</v>
      </c>
      <c r="H4179" t="s">
        <v>9215</v>
      </c>
      <c r="I4179" t="s">
        <v>598</v>
      </c>
      <c r="J4179">
        <v>135147051000</v>
      </c>
      <c r="K4179">
        <v>6.4</v>
      </c>
      <c r="L4179" t="s">
        <v>9216</v>
      </c>
      <c r="M4179" t="s">
        <v>9217</v>
      </c>
    </row>
    <row r="4180" spans="1:13" x14ac:dyDescent="0.4">
      <c r="A4180">
        <v>210001679</v>
      </c>
      <c r="B4180" t="s">
        <v>9211</v>
      </c>
      <c r="C4180" t="s">
        <v>9212</v>
      </c>
      <c r="D4180" t="s">
        <v>595</v>
      </c>
      <c r="E4180" t="s">
        <v>9220</v>
      </c>
      <c r="F4180" t="s">
        <v>9221</v>
      </c>
      <c r="G4180" t="s">
        <v>595</v>
      </c>
      <c r="H4180" t="s">
        <v>9215</v>
      </c>
      <c r="I4180" t="s">
        <v>598</v>
      </c>
      <c r="J4180">
        <v>52114500000</v>
      </c>
      <c r="K4180">
        <v>12</v>
      </c>
      <c r="L4180" t="s">
        <v>9222</v>
      </c>
      <c r="M4180" t="s">
        <v>9217</v>
      </c>
    </row>
    <row r="4181" spans="1:13" x14ac:dyDescent="0.4">
      <c r="A4181">
        <v>210001679</v>
      </c>
      <c r="B4181" t="s">
        <v>9211</v>
      </c>
      <c r="C4181" t="s">
        <v>9212</v>
      </c>
      <c r="D4181" t="s">
        <v>595</v>
      </c>
      <c r="E4181" t="s">
        <v>9223</v>
      </c>
      <c r="F4181" t="s">
        <v>9224</v>
      </c>
      <c r="G4181" t="s">
        <v>595</v>
      </c>
      <c r="H4181" t="s">
        <v>9215</v>
      </c>
      <c r="I4181" t="s">
        <v>598</v>
      </c>
      <c r="J4181">
        <v>10457100000</v>
      </c>
      <c r="K4181">
        <v>12</v>
      </c>
      <c r="L4181" t="s">
        <v>9222</v>
      </c>
      <c r="M4181" t="s">
        <v>9217</v>
      </c>
    </row>
    <row r="4182" spans="1:13" x14ac:dyDescent="0.4">
      <c r="A4182">
        <v>210001679</v>
      </c>
      <c r="B4182" t="s">
        <v>9211</v>
      </c>
      <c r="C4182" t="s">
        <v>9212</v>
      </c>
      <c r="D4182" t="s">
        <v>2775</v>
      </c>
      <c r="E4182" t="s">
        <v>9225</v>
      </c>
      <c r="F4182" t="s">
        <v>9226</v>
      </c>
      <c r="G4182" t="s">
        <v>2775</v>
      </c>
      <c r="H4182" t="s">
        <v>9226</v>
      </c>
      <c r="I4182" t="s">
        <v>598</v>
      </c>
      <c r="J4182">
        <v>44470798891.509201</v>
      </c>
    </row>
    <row r="4183" spans="1:13" x14ac:dyDescent="0.4">
      <c r="A4183">
        <v>210001690</v>
      </c>
      <c r="B4183" t="s">
        <v>2263</v>
      </c>
      <c r="C4183" t="s">
        <v>9227</v>
      </c>
      <c r="D4183" t="s">
        <v>595</v>
      </c>
      <c r="E4183" t="s">
        <v>9228</v>
      </c>
      <c r="F4183" t="s">
        <v>9229</v>
      </c>
      <c r="G4183" t="s">
        <v>595</v>
      </c>
      <c r="H4183" t="s">
        <v>9229</v>
      </c>
      <c r="I4183" t="s">
        <v>733</v>
      </c>
      <c r="J4183">
        <v>1430767248.2025919</v>
      </c>
      <c r="K4183">
        <v>8.6519999999999992</v>
      </c>
      <c r="L4183" t="s">
        <v>9230</v>
      </c>
      <c r="M4183" t="s">
        <v>3992</v>
      </c>
    </row>
    <row r="4184" spans="1:13" x14ac:dyDescent="0.4">
      <c r="A4184">
        <v>210001690</v>
      </c>
      <c r="B4184" t="s">
        <v>2263</v>
      </c>
      <c r="C4184" t="s">
        <v>9227</v>
      </c>
      <c r="D4184" t="s">
        <v>595</v>
      </c>
      <c r="E4184" t="s">
        <v>9231</v>
      </c>
      <c r="F4184" t="s">
        <v>9232</v>
      </c>
      <c r="G4184" t="s">
        <v>595</v>
      </c>
      <c r="H4184" t="s">
        <v>9232</v>
      </c>
      <c r="I4184" t="s">
        <v>733</v>
      </c>
      <c r="J4184">
        <v>6273808505.0768318</v>
      </c>
      <c r="K4184">
        <v>9.6519999999999992</v>
      </c>
      <c r="L4184" t="s">
        <v>9233</v>
      </c>
      <c r="M4184" t="s">
        <v>9234</v>
      </c>
    </row>
    <row r="4185" spans="1:13" x14ac:dyDescent="0.4">
      <c r="A4185">
        <v>210001690</v>
      </c>
      <c r="B4185" t="s">
        <v>2263</v>
      </c>
      <c r="C4185" t="s">
        <v>9227</v>
      </c>
      <c r="D4185" t="s">
        <v>595</v>
      </c>
      <c r="E4185" t="s">
        <v>9235</v>
      </c>
      <c r="F4185" t="s">
        <v>9236</v>
      </c>
      <c r="G4185" t="s">
        <v>595</v>
      </c>
      <c r="H4185" t="s">
        <v>9236</v>
      </c>
      <c r="I4185" t="s">
        <v>733</v>
      </c>
      <c r="J4185">
        <v>6487904786.2587242</v>
      </c>
      <c r="K4185">
        <v>8.6519999999999992</v>
      </c>
      <c r="L4185" t="s">
        <v>9237</v>
      </c>
      <c r="M4185" t="s">
        <v>9238</v>
      </c>
    </row>
    <row r="4186" spans="1:13" x14ac:dyDescent="0.4">
      <c r="A4186">
        <v>210001690</v>
      </c>
      <c r="B4186" t="s">
        <v>2263</v>
      </c>
      <c r="C4186" t="s">
        <v>9227</v>
      </c>
      <c r="D4186" t="s">
        <v>595</v>
      </c>
      <c r="E4186" t="s">
        <v>9239</v>
      </c>
      <c r="F4186" t="s">
        <v>9240</v>
      </c>
      <c r="G4186" t="s">
        <v>595</v>
      </c>
      <c r="H4186" t="s">
        <v>9240</v>
      </c>
      <c r="I4186" t="s">
        <v>733</v>
      </c>
      <c r="J4186">
        <v>3901496390.1897869</v>
      </c>
      <c r="K4186">
        <v>8.9019999999999992</v>
      </c>
      <c r="L4186" t="s">
        <v>9241</v>
      </c>
      <c r="M4186" t="s">
        <v>9242</v>
      </c>
    </row>
    <row r="4187" spans="1:13" x14ac:dyDescent="0.4">
      <c r="A4187">
        <v>210001690</v>
      </c>
      <c r="B4187" t="s">
        <v>2263</v>
      </c>
      <c r="C4187" t="s">
        <v>9227</v>
      </c>
      <c r="D4187" t="s">
        <v>595</v>
      </c>
      <c r="E4187" t="s">
        <v>9243</v>
      </c>
      <c r="F4187" t="s">
        <v>9244</v>
      </c>
      <c r="G4187" t="s">
        <v>595</v>
      </c>
      <c r="H4187" t="s">
        <v>9244</v>
      </c>
      <c r="I4187" t="s">
        <v>733</v>
      </c>
      <c r="J4187">
        <v>4187453309.4689169</v>
      </c>
      <c r="K4187">
        <v>8.6519999999999992</v>
      </c>
      <c r="L4187" t="s">
        <v>9245</v>
      </c>
      <c r="M4187" t="s">
        <v>9246</v>
      </c>
    </row>
    <row r="4188" spans="1:13" x14ac:dyDescent="0.4">
      <c r="A4188">
        <v>210001690</v>
      </c>
      <c r="B4188" t="s">
        <v>2263</v>
      </c>
      <c r="C4188" t="s">
        <v>9227</v>
      </c>
      <c r="D4188" t="s">
        <v>595</v>
      </c>
      <c r="E4188" t="s">
        <v>9247</v>
      </c>
      <c r="F4188" t="s">
        <v>9248</v>
      </c>
      <c r="G4188" t="s">
        <v>595</v>
      </c>
      <c r="H4188" t="s">
        <v>9248</v>
      </c>
      <c r="I4188" t="s">
        <v>733</v>
      </c>
      <c r="J4188">
        <v>1625391742.8039229</v>
      </c>
      <c r="K4188">
        <v>8.4019999999999992</v>
      </c>
      <c r="L4188" t="s">
        <v>9249</v>
      </c>
      <c r="M4188" t="s">
        <v>9250</v>
      </c>
    </row>
    <row r="4189" spans="1:13" x14ac:dyDescent="0.4">
      <c r="A4189">
        <v>210001690</v>
      </c>
      <c r="B4189" t="s">
        <v>2263</v>
      </c>
      <c r="C4189" t="s">
        <v>9227</v>
      </c>
      <c r="D4189" t="s">
        <v>595</v>
      </c>
      <c r="E4189" t="s">
        <v>9251</v>
      </c>
      <c r="F4189" t="s">
        <v>9252</v>
      </c>
      <c r="G4189" t="s">
        <v>595</v>
      </c>
      <c r="H4189" t="s">
        <v>9252</v>
      </c>
      <c r="I4189" t="s">
        <v>733</v>
      </c>
      <c r="J4189">
        <v>4975859734.9704695</v>
      </c>
      <c r="K4189">
        <v>8.1519999999999992</v>
      </c>
      <c r="L4189" t="s">
        <v>9253</v>
      </c>
      <c r="M4189" t="s">
        <v>9254</v>
      </c>
    </row>
    <row r="4190" spans="1:13" x14ac:dyDescent="0.4">
      <c r="A4190">
        <v>210001690</v>
      </c>
      <c r="B4190" t="s">
        <v>2263</v>
      </c>
      <c r="C4190" t="s">
        <v>9227</v>
      </c>
      <c r="D4190" t="s">
        <v>595</v>
      </c>
      <c r="E4190" t="s">
        <v>9255</v>
      </c>
      <c r="F4190" t="s">
        <v>9256</v>
      </c>
      <c r="G4190" t="s">
        <v>595</v>
      </c>
      <c r="H4190" t="s">
        <v>9256</v>
      </c>
      <c r="I4190" t="s">
        <v>733</v>
      </c>
      <c r="J4190">
        <v>1415359389.0714431</v>
      </c>
      <c r="K4190">
        <v>9.4019999999999992</v>
      </c>
      <c r="L4190" t="s">
        <v>2968</v>
      </c>
      <c r="M4190" t="s">
        <v>9257</v>
      </c>
    </row>
    <row r="4191" spans="1:13" x14ac:dyDescent="0.4">
      <c r="A4191">
        <v>210001690</v>
      </c>
      <c r="B4191" t="s">
        <v>2263</v>
      </c>
      <c r="C4191" t="s">
        <v>9227</v>
      </c>
      <c r="D4191" t="s">
        <v>595</v>
      </c>
      <c r="E4191" t="s">
        <v>9258</v>
      </c>
      <c r="F4191" t="s">
        <v>9259</v>
      </c>
      <c r="G4191" t="s">
        <v>595</v>
      </c>
      <c r="H4191" t="s">
        <v>9260</v>
      </c>
      <c r="I4191" t="s">
        <v>733</v>
      </c>
      <c r="J4191">
        <v>630883456.55348861</v>
      </c>
      <c r="K4191">
        <v>8.6519999999999992</v>
      </c>
      <c r="L4191" t="s">
        <v>9261</v>
      </c>
      <c r="M4191" t="s">
        <v>9262</v>
      </c>
    </row>
    <row r="4192" spans="1:13" x14ac:dyDescent="0.4">
      <c r="A4192">
        <v>210001690</v>
      </c>
      <c r="B4192" t="s">
        <v>2263</v>
      </c>
      <c r="C4192" t="s">
        <v>9227</v>
      </c>
      <c r="D4192" t="s">
        <v>595</v>
      </c>
      <c r="E4192" t="s">
        <v>9263</v>
      </c>
      <c r="F4192" t="s">
        <v>9264</v>
      </c>
      <c r="G4192" t="s">
        <v>595</v>
      </c>
      <c r="H4192" t="s">
        <v>9260</v>
      </c>
      <c r="I4192" t="s">
        <v>733</v>
      </c>
      <c r="J4192">
        <v>820075807.74006867</v>
      </c>
      <c r="K4192">
        <v>8.6519999999999992</v>
      </c>
      <c r="L4192" t="s">
        <v>9261</v>
      </c>
      <c r="M4192" t="s">
        <v>9262</v>
      </c>
    </row>
    <row r="4193" spans="1:13" x14ac:dyDescent="0.4">
      <c r="A4193">
        <v>210001690</v>
      </c>
      <c r="B4193" t="s">
        <v>2263</v>
      </c>
      <c r="C4193" t="s">
        <v>9227</v>
      </c>
      <c r="D4193" t="s">
        <v>595</v>
      </c>
      <c r="E4193" t="s">
        <v>9265</v>
      </c>
      <c r="F4193" t="s">
        <v>9266</v>
      </c>
      <c r="G4193" t="s">
        <v>595</v>
      </c>
      <c r="H4193" t="s">
        <v>9266</v>
      </c>
      <c r="I4193" t="s">
        <v>733</v>
      </c>
      <c r="J4193">
        <v>1165603022.154573</v>
      </c>
      <c r="K4193">
        <v>8.6519999999999992</v>
      </c>
      <c r="L4193" t="s">
        <v>9267</v>
      </c>
      <c r="M4193" t="s">
        <v>7779</v>
      </c>
    </row>
    <row r="4194" spans="1:13" x14ac:dyDescent="0.4">
      <c r="A4194">
        <v>210001690</v>
      </c>
      <c r="B4194" t="s">
        <v>2263</v>
      </c>
      <c r="C4194" t="s">
        <v>9227</v>
      </c>
      <c r="D4194" t="s">
        <v>595</v>
      </c>
      <c r="E4194" t="s">
        <v>9268</v>
      </c>
      <c r="F4194" t="s">
        <v>9269</v>
      </c>
      <c r="G4194" t="s">
        <v>595</v>
      </c>
      <c r="H4194" t="s">
        <v>9269</v>
      </c>
      <c r="I4194" t="s">
        <v>733</v>
      </c>
      <c r="J4194">
        <v>2811828743.4750061</v>
      </c>
      <c r="K4194">
        <v>8.6519999999999992</v>
      </c>
      <c r="L4194" t="s">
        <v>5227</v>
      </c>
      <c r="M4194" t="s">
        <v>9270</v>
      </c>
    </row>
    <row r="4195" spans="1:13" x14ac:dyDescent="0.4">
      <c r="A4195">
        <v>210001690</v>
      </c>
      <c r="B4195" t="s">
        <v>2263</v>
      </c>
      <c r="C4195" t="s">
        <v>9227</v>
      </c>
      <c r="D4195" t="s">
        <v>595</v>
      </c>
      <c r="E4195" t="s">
        <v>9271</v>
      </c>
      <c r="F4195" t="s">
        <v>9272</v>
      </c>
      <c r="G4195" t="s">
        <v>595</v>
      </c>
      <c r="H4195" t="s">
        <v>9273</v>
      </c>
      <c r="I4195" t="s">
        <v>733</v>
      </c>
      <c r="J4195">
        <v>3413678807.7709122</v>
      </c>
      <c r="K4195">
        <v>9.1519999999999992</v>
      </c>
      <c r="L4195" t="s">
        <v>9274</v>
      </c>
      <c r="M4195" t="s">
        <v>9275</v>
      </c>
    </row>
    <row r="4196" spans="1:13" x14ac:dyDescent="0.4">
      <c r="A4196">
        <v>210001690</v>
      </c>
      <c r="B4196" t="s">
        <v>2263</v>
      </c>
      <c r="C4196" t="s">
        <v>9227</v>
      </c>
      <c r="D4196" t="s">
        <v>595</v>
      </c>
      <c r="E4196" t="s">
        <v>9276</v>
      </c>
      <c r="F4196" t="s">
        <v>9277</v>
      </c>
      <c r="G4196" t="s">
        <v>595</v>
      </c>
      <c r="H4196" t="s">
        <v>9273</v>
      </c>
      <c r="I4196" t="s">
        <v>733</v>
      </c>
      <c r="J4196">
        <v>2901663154.7628641</v>
      </c>
      <c r="K4196">
        <v>9.1519999999999992</v>
      </c>
      <c r="L4196" t="s">
        <v>9274</v>
      </c>
      <c r="M4196" t="s">
        <v>9275</v>
      </c>
    </row>
    <row r="4197" spans="1:13" x14ac:dyDescent="0.4">
      <c r="A4197">
        <v>210001690</v>
      </c>
      <c r="B4197" t="s">
        <v>2263</v>
      </c>
      <c r="C4197" t="s">
        <v>9227</v>
      </c>
      <c r="D4197" t="s">
        <v>595</v>
      </c>
      <c r="E4197" t="s">
        <v>9278</v>
      </c>
      <c r="F4197" t="s">
        <v>9279</v>
      </c>
      <c r="G4197" t="s">
        <v>595</v>
      </c>
      <c r="H4197" t="s">
        <v>9279</v>
      </c>
      <c r="I4197" t="s">
        <v>733</v>
      </c>
      <c r="J4197">
        <v>6261499519.0566177</v>
      </c>
      <c r="K4197">
        <v>8.4019999999999992</v>
      </c>
      <c r="L4197" t="s">
        <v>9280</v>
      </c>
      <c r="M4197" t="s">
        <v>9281</v>
      </c>
    </row>
    <row r="4198" spans="1:13" x14ac:dyDescent="0.4">
      <c r="A4198">
        <v>210001690</v>
      </c>
      <c r="B4198" t="s">
        <v>2263</v>
      </c>
      <c r="C4198" t="s">
        <v>9227</v>
      </c>
      <c r="D4198" t="s">
        <v>595</v>
      </c>
      <c r="E4198" t="s">
        <v>9282</v>
      </c>
      <c r="F4198" t="s">
        <v>9283</v>
      </c>
      <c r="G4198" t="s">
        <v>595</v>
      </c>
      <c r="H4198" t="s">
        <v>9283</v>
      </c>
      <c r="I4198" t="s">
        <v>733</v>
      </c>
      <c r="J4198">
        <v>2367674689.0033121</v>
      </c>
      <c r="K4198">
        <v>8.9019999999999992</v>
      </c>
      <c r="L4198" t="s">
        <v>9284</v>
      </c>
      <c r="M4198" t="s">
        <v>9285</v>
      </c>
    </row>
    <row r="4199" spans="1:13" x14ac:dyDescent="0.4">
      <c r="A4199">
        <v>210001690</v>
      </c>
      <c r="B4199" t="s">
        <v>2263</v>
      </c>
      <c r="C4199" t="s">
        <v>9227</v>
      </c>
      <c r="D4199" t="s">
        <v>595</v>
      </c>
      <c r="E4199" t="s">
        <v>9286</v>
      </c>
      <c r="F4199" t="s">
        <v>9287</v>
      </c>
      <c r="G4199" t="s">
        <v>595</v>
      </c>
      <c r="H4199" t="s">
        <v>9288</v>
      </c>
      <c r="I4199" t="s">
        <v>733</v>
      </c>
      <c r="J4199">
        <v>595204497.89555156</v>
      </c>
      <c r="K4199">
        <v>8.6519999999999992</v>
      </c>
      <c r="L4199" t="s">
        <v>9289</v>
      </c>
      <c r="M4199" t="s">
        <v>6241</v>
      </c>
    </row>
    <row r="4200" spans="1:13" x14ac:dyDescent="0.4">
      <c r="A4200">
        <v>210001690</v>
      </c>
      <c r="B4200" t="s">
        <v>2263</v>
      </c>
      <c r="C4200" t="s">
        <v>9227</v>
      </c>
      <c r="D4200" t="s">
        <v>595</v>
      </c>
      <c r="E4200" t="s">
        <v>9290</v>
      </c>
      <c r="F4200" t="s">
        <v>9291</v>
      </c>
      <c r="G4200" t="s">
        <v>595</v>
      </c>
      <c r="H4200" t="s">
        <v>9288</v>
      </c>
      <c r="I4200" t="s">
        <v>733</v>
      </c>
      <c r="J4200">
        <v>1901422920.584306</v>
      </c>
      <c r="K4200">
        <v>8.6519999999999992</v>
      </c>
      <c r="L4200" t="s">
        <v>9289</v>
      </c>
      <c r="M4200" t="s">
        <v>6241</v>
      </c>
    </row>
    <row r="4201" spans="1:13" x14ac:dyDescent="0.4">
      <c r="A4201">
        <v>210001690</v>
      </c>
      <c r="B4201" t="s">
        <v>2263</v>
      </c>
      <c r="C4201" t="s">
        <v>9227</v>
      </c>
      <c r="D4201" t="s">
        <v>595</v>
      </c>
      <c r="E4201" t="s">
        <v>9292</v>
      </c>
      <c r="F4201" t="s">
        <v>9293</v>
      </c>
      <c r="G4201" t="s">
        <v>595</v>
      </c>
      <c r="H4201" t="s">
        <v>9293</v>
      </c>
      <c r="I4201" t="s">
        <v>733</v>
      </c>
      <c r="J4201">
        <v>3432952081.0480838</v>
      </c>
      <c r="K4201">
        <v>8.9019999999999992</v>
      </c>
      <c r="L4201" t="s">
        <v>9294</v>
      </c>
      <c r="M4201" t="s">
        <v>9295</v>
      </c>
    </row>
    <row r="4202" spans="1:13" x14ac:dyDescent="0.4">
      <c r="A4202">
        <v>210001690</v>
      </c>
      <c r="B4202" t="s">
        <v>2263</v>
      </c>
      <c r="C4202" t="s">
        <v>9227</v>
      </c>
      <c r="D4202" t="s">
        <v>595</v>
      </c>
      <c r="E4202" t="s">
        <v>9296</v>
      </c>
      <c r="F4202" t="s">
        <v>9297</v>
      </c>
      <c r="G4202" t="s">
        <v>595</v>
      </c>
      <c r="H4202" t="s">
        <v>9297</v>
      </c>
      <c r="I4202" t="s">
        <v>733</v>
      </c>
      <c r="J4202">
        <v>6278769609.9855242</v>
      </c>
      <c r="K4202">
        <v>8.4019999999999992</v>
      </c>
      <c r="L4202" t="s">
        <v>9298</v>
      </c>
      <c r="M4202" t="s">
        <v>9299</v>
      </c>
    </row>
    <row r="4203" spans="1:13" x14ac:dyDescent="0.4">
      <c r="A4203">
        <v>210001690</v>
      </c>
      <c r="B4203" t="s">
        <v>2263</v>
      </c>
      <c r="C4203" t="s">
        <v>9227</v>
      </c>
      <c r="D4203" t="s">
        <v>595</v>
      </c>
      <c r="E4203" t="s">
        <v>9300</v>
      </c>
      <c r="F4203" t="s">
        <v>9301</v>
      </c>
      <c r="G4203" t="s">
        <v>595</v>
      </c>
      <c r="H4203" t="s">
        <v>9302</v>
      </c>
      <c r="I4203" t="s">
        <v>733</v>
      </c>
      <c r="J4203">
        <v>3890189595.2190032</v>
      </c>
      <c r="K4203">
        <v>8.6519999999999992</v>
      </c>
      <c r="L4203" t="s">
        <v>9303</v>
      </c>
      <c r="M4203" t="s">
        <v>9304</v>
      </c>
    </row>
    <row r="4204" spans="1:13" x14ac:dyDescent="0.4">
      <c r="A4204">
        <v>210001690</v>
      </c>
      <c r="B4204" t="s">
        <v>2263</v>
      </c>
      <c r="C4204" t="s">
        <v>9227</v>
      </c>
      <c r="D4204" t="s">
        <v>595</v>
      </c>
      <c r="E4204" t="s">
        <v>9305</v>
      </c>
      <c r="F4204" t="s">
        <v>9306</v>
      </c>
      <c r="G4204" t="s">
        <v>595</v>
      </c>
      <c r="H4204" t="s">
        <v>9302</v>
      </c>
      <c r="I4204" t="s">
        <v>733</v>
      </c>
      <c r="J4204">
        <v>1706169808.5931809</v>
      </c>
      <c r="K4204">
        <v>8.6519999999999992</v>
      </c>
      <c r="L4204" t="s">
        <v>9303</v>
      </c>
      <c r="M4204" t="s">
        <v>9304</v>
      </c>
    </row>
    <row r="4205" spans="1:13" x14ac:dyDescent="0.4">
      <c r="A4205">
        <v>210001690</v>
      </c>
      <c r="B4205" t="s">
        <v>2263</v>
      </c>
      <c r="C4205" t="s">
        <v>9227</v>
      </c>
      <c r="D4205" t="s">
        <v>595</v>
      </c>
      <c r="E4205" t="s">
        <v>9307</v>
      </c>
      <c r="F4205" t="s">
        <v>9308</v>
      </c>
      <c r="G4205" t="s">
        <v>595</v>
      </c>
      <c r="H4205" t="s">
        <v>9308</v>
      </c>
      <c r="I4205" t="s">
        <v>733</v>
      </c>
      <c r="J4205">
        <v>4313446985.9567041</v>
      </c>
      <c r="K4205">
        <v>8.6519999999999992</v>
      </c>
      <c r="L4205" t="s">
        <v>9309</v>
      </c>
      <c r="M4205" t="s">
        <v>9310</v>
      </c>
    </row>
    <row r="4206" spans="1:13" x14ac:dyDescent="0.4">
      <c r="A4206">
        <v>210001690</v>
      </c>
      <c r="B4206" t="s">
        <v>2263</v>
      </c>
      <c r="C4206" t="s">
        <v>9227</v>
      </c>
      <c r="D4206" t="s">
        <v>595</v>
      </c>
      <c r="E4206" t="s">
        <v>9311</v>
      </c>
      <c r="F4206" t="s">
        <v>9312</v>
      </c>
      <c r="G4206" t="s">
        <v>595</v>
      </c>
      <c r="H4206" t="s">
        <v>9312</v>
      </c>
      <c r="I4206" t="s">
        <v>733</v>
      </c>
      <c r="J4206">
        <v>2912789128.2470398</v>
      </c>
      <c r="K4206">
        <v>8.4019999999999992</v>
      </c>
      <c r="L4206" t="s">
        <v>9313</v>
      </c>
      <c r="M4206" t="s">
        <v>9175</v>
      </c>
    </row>
    <row r="4207" spans="1:13" x14ac:dyDescent="0.4">
      <c r="A4207">
        <v>210001690</v>
      </c>
      <c r="B4207" t="s">
        <v>2263</v>
      </c>
      <c r="C4207" t="s">
        <v>9227</v>
      </c>
      <c r="D4207" t="s">
        <v>595</v>
      </c>
      <c r="E4207" t="s">
        <v>9314</v>
      </c>
      <c r="F4207" t="s">
        <v>9315</v>
      </c>
      <c r="G4207" t="s">
        <v>595</v>
      </c>
      <c r="H4207" t="s">
        <v>9315</v>
      </c>
      <c r="I4207" t="s">
        <v>733</v>
      </c>
      <c r="J4207">
        <v>6174745432.1696711</v>
      </c>
      <c r="K4207">
        <v>8.6519999999999992</v>
      </c>
      <c r="L4207" t="s">
        <v>9316</v>
      </c>
      <c r="M4207" t="s">
        <v>9317</v>
      </c>
    </row>
    <row r="4208" spans="1:13" x14ac:dyDescent="0.4">
      <c r="A4208">
        <v>210001690</v>
      </c>
      <c r="B4208" t="s">
        <v>2263</v>
      </c>
      <c r="C4208" t="s">
        <v>9227</v>
      </c>
      <c r="D4208" t="s">
        <v>595</v>
      </c>
      <c r="E4208" t="s">
        <v>9318</v>
      </c>
      <c r="F4208" t="s">
        <v>9319</v>
      </c>
      <c r="G4208" t="s">
        <v>595</v>
      </c>
      <c r="H4208" t="s">
        <v>9320</v>
      </c>
      <c r="I4208" t="s">
        <v>733</v>
      </c>
      <c r="J4208">
        <v>1018525780.483511</v>
      </c>
      <c r="K4208">
        <v>8.1519999999999992</v>
      </c>
      <c r="L4208" t="s">
        <v>9321</v>
      </c>
      <c r="M4208" t="s">
        <v>9322</v>
      </c>
    </row>
    <row r="4209" spans="1:13" x14ac:dyDescent="0.4">
      <c r="A4209">
        <v>210001690</v>
      </c>
      <c r="B4209" t="s">
        <v>2263</v>
      </c>
      <c r="C4209" t="s">
        <v>9227</v>
      </c>
      <c r="D4209" t="s">
        <v>595</v>
      </c>
      <c r="E4209" t="s">
        <v>9323</v>
      </c>
      <c r="F4209" t="s">
        <v>9324</v>
      </c>
      <c r="G4209" t="s">
        <v>595</v>
      </c>
      <c r="H4209" t="s">
        <v>9320</v>
      </c>
      <c r="I4209" t="s">
        <v>733</v>
      </c>
      <c r="J4209">
        <v>4268993151.701714</v>
      </c>
      <c r="K4209">
        <v>8.1519999999999992</v>
      </c>
      <c r="L4209" t="s">
        <v>9321</v>
      </c>
      <c r="M4209" t="s">
        <v>9322</v>
      </c>
    </row>
    <row r="4210" spans="1:13" x14ac:dyDescent="0.4">
      <c r="A4210">
        <v>210001690</v>
      </c>
      <c r="B4210" t="s">
        <v>2263</v>
      </c>
      <c r="C4210" t="s">
        <v>9227</v>
      </c>
      <c r="D4210" t="s">
        <v>595</v>
      </c>
      <c r="E4210" t="s">
        <v>9325</v>
      </c>
      <c r="F4210" t="s">
        <v>9326</v>
      </c>
      <c r="G4210" t="s">
        <v>595</v>
      </c>
      <c r="H4210" t="s">
        <v>9326</v>
      </c>
      <c r="I4210" t="s">
        <v>733</v>
      </c>
      <c r="J4210">
        <v>2239446610.0205712</v>
      </c>
      <c r="K4210">
        <v>8.9019999999999992</v>
      </c>
      <c r="L4210" t="s">
        <v>7802</v>
      </c>
      <c r="M4210" t="s">
        <v>9327</v>
      </c>
    </row>
    <row r="4211" spans="1:13" x14ac:dyDescent="0.4">
      <c r="A4211">
        <v>210001690</v>
      </c>
      <c r="B4211" t="s">
        <v>2263</v>
      </c>
      <c r="C4211" t="s">
        <v>9227</v>
      </c>
      <c r="D4211" t="s">
        <v>595</v>
      </c>
      <c r="E4211" t="s">
        <v>9328</v>
      </c>
      <c r="F4211" t="s">
        <v>9329</v>
      </c>
      <c r="G4211" t="s">
        <v>595</v>
      </c>
      <c r="H4211" t="s">
        <v>9329</v>
      </c>
      <c r="I4211" t="s">
        <v>733</v>
      </c>
      <c r="J4211">
        <v>2751483683.4820919</v>
      </c>
      <c r="K4211">
        <v>9.1519999999999992</v>
      </c>
      <c r="L4211" t="s">
        <v>9330</v>
      </c>
      <c r="M4211" t="s">
        <v>9331</v>
      </c>
    </row>
    <row r="4212" spans="1:13" x14ac:dyDescent="0.4">
      <c r="A4212">
        <v>210001690</v>
      </c>
      <c r="B4212" t="s">
        <v>2263</v>
      </c>
      <c r="C4212" t="s">
        <v>9227</v>
      </c>
      <c r="D4212" t="s">
        <v>595</v>
      </c>
      <c r="E4212" t="s">
        <v>9332</v>
      </c>
      <c r="F4212" t="s">
        <v>9333</v>
      </c>
      <c r="G4212" t="s">
        <v>595</v>
      </c>
      <c r="H4212" t="s">
        <v>9333</v>
      </c>
      <c r="I4212" t="s">
        <v>733</v>
      </c>
      <c r="J4212">
        <v>3975453409.2846961</v>
      </c>
      <c r="K4212">
        <v>8.6519999999999992</v>
      </c>
      <c r="L4212" t="s">
        <v>9334</v>
      </c>
      <c r="M4212" t="s">
        <v>9335</v>
      </c>
    </row>
    <row r="4213" spans="1:13" x14ac:dyDescent="0.4">
      <c r="A4213">
        <v>210001690</v>
      </c>
      <c r="B4213" t="s">
        <v>2263</v>
      </c>
      <c r="C4213" t="s">
        <v>9227</v>
      </c>
      <c r="D4213" t="s">
        <v>595</v>
      </c>
      <c r="E4213" t="s">
        <v>9336</v>
      </c>
      <c r="F4213" t="s">
        <v>9337</v>
      </c>
      <c r="G4213" t="s">
        <v>595</v>
      </c>
      <c r="H4213" t="s">
        <v>9337</v>
      </c>
      <c r="I4213" t="s">
        <v>733</v>
      </c>
      <c r="J4213">
        <v>6839363759.8827429</v>
      </c>
      <c r="K4213">
        <v>8.6519999999999992</v>
      </c>
      <c r="L4213" t="s">
        <v>9338</v>
      </c>
      <c r="M4213" t="s">
        <v>9339</v>
      </c>
    </row>
    <row r="4214" spans="1:13" x14ac:dyDescent="0.4">
      <c r="A4214">
        <v>210001690</v>
      </c>
      <c r="B4214" t="s">
        <v>2263</v>
      </c>
      <c r="C4214" t="s">
        <v>9227</v>
      </c>
      <c r="D4214" t="s">
        <v>595</v>
      </c>
      <c r="E4214" t="s">
        <v>9340</v>
      </c>
      <c r="F4214" t="s">
        <v>9341</v>
      </c>
      <c r="G4214" t="s">
        <v>595</v>
      </c>
      <c r="H4214" t="s">
        <v>9341</v>
      </c>
      <c r="I4214" t="s">
        <v>733</v>
      </c>
      <c r="J4214">
        <v>3232170452.4336872</v>
      </c>
      <c r="K4214">
        <v>8.1519999999999992</v>
      </c>
      <c r="L4214" t="s">
        <v>9342</v>
      </c>
      <c r="M4214" t="s">
        <v>9246</v>
      </c>
    </row>
    <row r="4215" spans="1:13" x14ac:dyDescent="0.4">
      <c r="A4215">
        <v>210001690</v>
      </c>
      <c r="B4215" t="s">
        <v>2263</v>
      </c>
      <c r="C4215" t="s">
        <v>9227</v>
      </c>
      <c r="D4215" t="s">
        <v>595</v>
      </c>
      <c r="E4215" t="s">
        <v>9343</v>
      </c>
      <c r="F4215" t="s">
        <v>9344</v>
      </c>
      <c r="G4215" t="s">
        <v>595</v>
      </c>
      <c r="H4215" t="s">
        <v>9344</v>
      </c>
      <c r="I4215" t="s">
        <v>733</v>
      </c>
      <c r="J4215">
        <v>3200089992.6918702</v>
      </c>
      <c r="K4215">
        <v>8.6519999999999992</v>
      </c>
      <c r="L4215" t="s">
        <v>9345</v>
      </c>
      <c r="M4215" t="s">
        <v>9346</v>
      </c>
    </row>
    <row r="4216" spans="1:13" x14ac:dyDescent="0.4">
      <c r="A4216">
        <v>210001690</v>
      </c>
      <c r="B4216" t="s">
        <v>2263</v>
      </c>
      <c r="C4216" t="s">
        <v>9227</v>
      </c>
      <c r="D4216" t="s">
        <v>595</v>
      </c>
      <c r="E4216" t="s">
        <v>9347</v>
      </c>
      <c r="F4216" t="s">
        <v>9348</v>
      </c>
      <c r="G4216" t="s">
        <v>595</v>
      </c>
      <c r="H4216" t="s">
        <v>9348</v>
      </c>
      <c r="I4216" t="s">
        <v>733</v>
      </c>
      <c r="J4216">
        <v>3745275288.045341</v>
      </c>
      <c r="K4216">
        <v>8.6519999999999992</v>
      </c>
      <c r="L4216" t="s">
        <v>9349</v>
      </c>
      <c r="M4216" t="s">
        <v>9350</v>
      </c>
    </row>
    <row r="4217" spans="1:13" x14ac:dyDescent="0.4">
      <c r="A4217">
        <v>210001690</v>
      </c>
      <c r="B4217" t="s">
        <v>2263</v>
      </c>
      <c r="C4217" t="s">
        <v>9227</v>
      </c>
      <c r="D4217" t="s">
        <v>595</v>
      </c>
      <c r="E4217" t="s">
        <v>9351</v>
      </c>
      <c r="F4217" t="s">
        <v>9352</v>
      </c>
      <c r="G4217" t="s">
        <v>595</v>
      </c>
      <c r="H4217" t="s">
        <v>9352</v>
      </c>
      <c r="I4217" t="s">
        <v>733</v>
      </c>
      <c r="J4217">
        <v>5659682366.8179283</v>
      </c>
      <c r="K4217">
        <v>9.1519999999999992</v>
      </c>
      <c r="L4217" t="s">
        <v>9353</v>
      </c>
      <c r="M4217" t="s">
        <v>9354</v>
      </c>
    </row>
    <row r="4218" spans="1:13" x14ac:dyDescent="0.4">
      <c r="A4218">
        <v>210001690</v>
      </c>
      <c r="B4218" t="s">
        <v>2263</v>
      </c>
      <c r="C4218" t="s">
        <v>9227</v>
      </c>
      <c r="D4218" t="s">
        <v>595</v>
      </c>
      <c r="E4218" t="s">
        <v>9355</v>
      </c>
      <c r="F4218" t="s">
        <v>9356</v>
      </c>
      <c r="G4218" t="s">
        <v>595</v>
      </c>
      <c r="H4218" t="s">
        <v>9356</v>
      </c>
      <c r="I4218" t="s">
        <v>733</v>
      </c>
      <c r="J4218">
        <v>1708687806.705513</v>
      </c>
      <c r="K4218">
        <v>9.1519999999999992</v>
      </c>
      <c r="L4218" t="s">
        <v>3723</v>
      </c>
      <c r="M4218" t="s">
        <v>9357</v>
      </c>
    </row>
    <row r="4219" spans="1:13" x14ac:dyDescent="0.4">
      <c r="A4219">
        <v>210001690</v>
      </c>
      <c r="B4219" t="s">
        <v>2263</v>
      </c>
      <c r="C4219" t="s">
        <v>9227</v>
      </c>
      <c r="D4219" t="s">
        <v>595</v>
      </c>
      <c r="E4219" t="s">
        <v>9358</v>
      </c>
      <c r="F4219" t="s">
        <v>9359</v>
      </c>
      <c r="G4219" t="s">
        <v>595</v>
      </c>
      <c r="H4219" t="s">
        <v>9359</v>
      </c>
      <c r="I4219" t="s">
        <v>733</v>
      </c>
      <c r="J4219">
        <v>2518043671.0783401</v>
      </c>
      <c r="K4219">
        <v>8.6519999999999992</v>
      </c>
      <c r="L4219" t="s">
        <v>9360</v>
      </c>
      <c r="M4219" t="s">
        <v>9361</v>
      </c>
    </row>
    <row r="4220" spans="1:13" x14ac:dyDescent="0.4">
      <c r="A4220">
        <v>210001690</v>
      </c>
      <c r="B4220" t="s">
        <v>2263</v>
      </c>
      <c r="C4220" t="s">
        <v>9227</v>
      </c>
      <c r="D4220" t="s">
        <v>595</v>
      </c>
      <c r="E4220" t="s">
        <v>9362</v>
      </c>
      <c r="F4220" t="s">
        <v>9363</v>
      </c>
      <c r="G4220" t="s">
        <v>595</v>
      </c>
      <c r="H4220" t="s">
        <v>9363</v>
      </c>
      <c r="I4220" t="s">
        <v>733</v>
      </c>
      <c r="J4220">
        <v>1327765246.7687111</v>
      </c>
      <c r="K4220">
        <v>8.9019999999999992</v>
      </c>
      <c r="L4220" t="s">
        <v>9364</v>
      </c>
      <c r="M4220" t="s">
        <v>9365</v>
      </c>
    </row>
    <row r="4221" spans="1:13" x14ac:dyDescent="0.4">
      <c r="A4221">
        <v>210001690</v>
      </c>
      <c r="B4221" t="s">
        <v>2263</v>
      </c>
      <c r="C4221" t="s">
        <v>9227</v>
      </c>
      <c r="D4221" t="s">
        <v>595</v>
      </c>
      <c r="E4221" t="s">
        <v>9366</v>
      </c>
      <c r="F4221" t="s">
        <v>9367</v>
      </c>
      <c r="G4221" t="s">
        <v>595</v>
      </c>
      <c r="H4221" t="s">
        <v>9367</v>
      </c>
      <c r="I4221" t="s">
        <v>733</v>
      </c>
      <c r="J4221">
        <v>6518468995.3502483</v>
      </c>
      <c r="K4221">
        <v>8.6519999999999992</v>
      </c>
      <c r="L4221" t="s">
        <v>9368</v>
      </c>
      <c r="M4221" t="s">
        <v>9369</v>
      </c>
    </row>
    <row r="4222" spans="1:13" x14ac:dyDescent="0.4">
      <c r="A4222">
        <v>210001690</v>
      </c>
      <c r="B4222" t="s">
        <v>2263</v>
      </c>
      <c r="C4222" t="s">
        <v>9227</v>
      </c>
      <c r="D4222" t="s">
        <v>595</v>
      </c>
      <c r="E4222" t="s">
        <v>9370</v>
      </c>
      <c r="F4222" t="s">
        <v>9371</v>
      </c>
      <c r="G4222" t="s">
        <v>595</v>
      </c>
      <c r="H4222" t="s">
        <v>9371</v>
      </c>
      <c r="I4222" t="s">
        <v>733</v>
      </c>
      <c r="J4222">
        <v>2919665506.9939971</v>
      </c>
      <c r="K4222">
        <v>8.9019999999999992</v>
      </c>
      <c r="L4222" t="s">
        <v>9303</v>
      </c>
      <c r="M4222" t="s">
        <v>9304</v>
      </c>
    </row>
    <row r="4223" spans="1:13" x14ac:dyDescent="0.4">
      <c r="A4223">
        <v>210001690</v>
      </c>
      <c r="B4223" t="s">
        <v>2263</v>
      </c>
      <c r="C4223" t="s">
        <v>9227</v>
      </c>
      <c r="D4223" t="s">
        <v>595</v>
      </c>
      <c r="E4223" t="s">
        <v>9372</v>
      </c>
      <c r="F4223" t="s">
        <v>9373</v>
      </c>
      <c r="G4223" t="s">
        <v>595</v>
      </c>
      <c r="H4223" t="s">
        <v>9373</v>
      </c>
      <c r="I4223" t="s">
        <v>733</v>
      </c>
      <c r="J4223">
        <v>2729508074.6910219</v>
      </c>
      <c r="K4223">
        <v>8.6519999999999992</v>
      </c>
      <c r="L4223" t="s">
        <v>9374</v>
      </c>
      <c r="M4223" t="s">
        <v>9375</v>
      </c>
    </row>
    <row r="4224" spans="1:13" x14ac:dyDescent="0.4">
      <c r="A4224">
        <v>210001690</v>
      </c>
      <c r="B4224" t="s">
        <v>2263</v>
      </c>
      <c r="C4224" t="s">
        <v>9227</v>
      </c>
      <c r="D4224" t="s">
        <v>595</v>
      </c>
      <c r="E4224" t="s">
        <v>9376</v>
      </c>
      <c r="F4224" t="s">
        <v>9377</v>
      </c>
      <c r="G4224" t="s">
        <v>595</v>
      </c>
      <c r="H4224" t="s">
        <v>9377</v>
      </c>
      <c r="I4224" t="s">
        <v>733</v>
      </c>
      <c r="J4224">
        <v>3463916597.7914972</v>
      </c>
      <c r="K4224">
        <v>10.401999999999999</v>
      </c>
      <c r="L4224" t="s">
        <v>2950</v>
      </c>
      <c r="M4224" t="s">
        <v>9378</v>
      </c>
    </row>
    <row r="4225" spans="1:13" x14ac:dyDescent="0.4">
      <c r="A4225">
        <v>210001690</v>
      </c>
      <c r="B4225" t="s">
        <v>2263</v>
      </c>
      <c r="C4225" t="s">
        <v>9227</v>
      </c>
      <c r="D4225" t="s">
        <v>595</v>
      </c>
      <c r="E4225" t="s">
        <v>9379</v>
      </c>
      <c r="F4225" t="s">
        <v>9380</v>
      </c>
      <c r="G4225" t="s">
        <v>595</v>
      </c>
      <c r="H4225" t="s">
        <v>9381</v>
      </c>
      <c r="I4225" t="s">
        <v>733</v>
      </c>
      <c r="J4225">
        <v>6437027997.1515455</v>
      </c>
      <c r="K4225">
        <v>8.9019999999999992</v>
      </c>
      <c r="L4225" t="s">
        <v>9382</v>
      </c>
      <c r="M4225" t="s">
        <v>9383</v>
      </c>
    </row>
    <row r="4226" spans="1:13" x14ac:dyDescent="0.4">
      <c r="A4226">
        <v>210001690</v>
      </c>
      <c r="B4226" t="s">
        <v>2263</v>
      </c>
      <c r="C4226" t="s">
        <v>9227</v>
      </c>
      <c r="D4226" t="s">
        <v>595</v>
      </c>
      <c r="E4226" t="s">
        <v>9384</v>
      </c>
      <c r="F4226" t="s">
        <v>9385</v>
      </c>
      <c r="G4226" t="s">
        <v>595</v>
      </c>
      <c r="H4226" t="s">
        <v>9385</v>
      </c>
      <c r="I4226" t="s">
        <v>733</v>
      </c>
      <c r="J4226">
        <v>6361331194.0222626</v>
      </c>
      <c r="K4226">
        <v>8.6519999999999992</v>
      </c>
      <c r="L4226" t="s">
        <v>9386</v>
      </c>
      <c r="M4226" t="s">
        <v>9387</v>
      </c>
    </row>
    <row r="4227" spans="1:13" x14ac:dyDescent="0.4">
      <c r="A4227">
        <v>210001690</v>
      </c>
      <c r="B4227" t="s">
        <v>2263</v>
      </c>
      <c r="C4227" t="s">
        <v>9227</v>
      </c>
      <c r="D4227" t="s">
        <v>595</v>
      </c>
      <c r="E4227" t="s">
        <v>9388</v>
      </c>
      <c r="F4227" t="s">
        <v>9389</v>
      </c>
      <c r="G4227" t="s">
        <v>595</v>
      </c>
      <c r="H4227" t="s">
        <v>9389</v>
      </c>
      <c r="I4227" t="s">
        <v>733</v>
      </c>
      <c r="J4227">
        <v>6894938069.1403561</v>
      </c>
      <c r="K4227">
        <v>9.1519999999999992</v>
      </c>
      <c r="L4227" t="s">
        <v>9390</v>
      </c>
      <c r="M4227" t="s">
        <v>9391</v>
      </c>
    </row>
    <row r="4228" spans="1:13" x14ac:dyDescent="0.4">
      <c r="A4228">
        <v>210001690</v>
      </c>
      <c r="B4228" t="s">
        <v>2263</v>
      </c>
      <c r="C4228" t="s">
        <v>9227</v>
      </c>
      <c r="D4228" t="s">
        <v>595</v>
      </c>
      <c r="E4228" t="s">
        <v>9392</v>
      </c>
      <c r="F4228" t="s">
        <v>9393</v>
      </c>
      <c r="G4228" t="s">
        <v>595</v>
      </c>
      <c r="H4228" t="s">
        <v>9393</v>
      </c>
      <c r="I4228" t="s">
        <v>733</v>
      </c>
      <c r="J4228">
        <v>4421840204.0186415</v>
      </c>
      <c r="K4228">
        <v>8.1519999999999992</v>
      </c>
      <c r="L4228" t="s">
        <v>9394</v>
      </c>
      <c r="M4228" t="s">
        <v>9395</v>
      </c>
    </row>
    <row r="4229" spans="1:13" x14ac:dyDescent="0.4">
      <c r="A4229">
        <v>210001690</v>
      </c>
      <c r="B4229" t="s">
        <v>2263</v>
      </c>
      <c r="C4229" t="s">
        <v>9227</v>
      </c>
      <c r="D4229" t="s">
        <v>595</v>
      </c>
      <c r="E4229" t="s">
        <v>9396</v>
      </c>
      <c r="F4229" t="s">
        <v>9397</v>
      </c>
      <c r="G4229" t="s">
        <v>595</v>
      </c>
      <c r="H4229" t="s">
        <v>9397</v>
      </c>
      <c r="I4229" t="s">
        <v>733</v>
      </c>
      <c r="J4229">
        <v>1203156702.379483</v>
      </c>
      <c r="K4229">
        <v>10.651999999999999</v>
      </c>
      <c r="L4229" t="s">
        <v>9398</v>
      </c>
      <c r="M4229" t="s">
        <v>7813</v>
      </c>
    </row>
    <row r="4230" spans="1:13" x14ac:dyDescent="0.4">
      <c r="A4230">
        <v>210001690</v>
      </c>
      <c r="B4230" t="s">
        <v>2263</v>
      </c>
      <c r="C4230" t="s">
        <v>9227</v>
      </c>
      <c r="D4230" t="s">
        <v>595</v>
      </c>
      <c r="E4230" t="s">
        <v>9399</v>
      </c>
      <c r="F4230" t="s">
        <v>9400</v>
      </c>
      <c r="G4230" t="s">
        <v>595</v>
      </c>
      <c r="H4230" t="s">
        <v>9400</v>
      </c>
      <c r="I4230" t="s">
        <v>733</v>
      </c>
      <c r="J4230">
        <v>1504334430.9357729</v>
      </c>
      <c r="K4230">
        <v>8.4019999999999992</v>
      </c>
      <c r="L4230" t="s">
        <v>9401</v>
      </c>
      <c r="M4230" t="s">
        <v>9402</v>
      </c>
    </row>
    <row r="4231" spans="1:13" x14ac:dyDescent="0.4">
      <c r="A4231">
        <v>210001690</v>
      </c>
      <c r="B4231" t="s">
        <v>2263</v>
      </c>
      <c r="C4231" t="s">
        <v>9227</v>
      </c>
      <c r="D4231" t="s">
        <v>595</v>
      </c>
      <c r="E4231" t="s">
        <v>9403</v>
      </c>
      <c r="F4231" t="s">
        <v>9404</v>
      </c>
      <c r="G4231" t="s">
        <v>595</v>
      </c>
      <c r="H4231" t="s">
        <v>9404</v>
      </c>
      <c r="I4231" t="s">
        <v>733</v>
      </c>
      <c r="J4231">
        <v>1781031245.569695</v>
      </c>
      <c r="K4231">
        <v>8.4019999999999992</v>
      </c>
      <c r="L4231" t="s">
        <v>9405</v>
      </c>
      <c r="M4231" t="s">
        <v>9406</v>
      </c>
    </row>
    <row r="4232" spans="1:13" x14ac:dyDescent="0.4">
      <c r="A4232">
        <v>210001690</v>
      </c>
      <c r="B4232" t="s">
        <v>2263</v>
      </c>
      <c r="C4232" t="s">
        <v>9227</v>
      </c>
      <c r="D4232" t="s">
        <v>595</v>
      </c>
      <c r="E4232" t="s">
        <v>9407</v>
      </c>
      <c r="F4232" t="s">
        <v>9408</v>
      </c>
      <c r="G4232" t="s">
        <v>595</v>
      </c>
      <c r="H4232" t="s">
        <v>9408</v>
      </c>
      <c r="I4232" t="s">
        <v>733</v>
      </c>
      <c r="J4232">
        <v>6059535064.725913</v>
      </c>
      <c r="K4232">
        <v>8.6519999999999992</v>
      </c>
      <c r="L4232" t="s">
        <v>9409</v>
      </c>
      <c r="M4232" t="s">
        <v>9410</v>
      </c>
    </row>
    <row r="4233" spans="1:13" x14ac:dyDescent="0.4">
      <c r="A4233">
        <v>210001690</v>
      </c>
      <c r="B4233" t="s">
        <v>2263</v>
      </c>
      <c r="C4233" t="s">
        <v>9227</v>
      </c>
      <c r="D4233" t="s">
        <v>595</v>
      </c>
      <c r="E4233" t="s">
        <v>9411</v>
      </c>
      <c r="F4233" t="s">
        <v>9412</v>
      </c>
      <c r="G4233" t="s">
        <v>595</v>
      </c>
      <c r="H4233" t="s">
        <v>9412</v>
      </c>
      <c r="I4233" t="s">
        <v>733</v>
      </c>
      <c r="J4233">
        <v>3482570285.2182651</v>
      </c>
      <c r="K4233">
        <v>8.6519999999999992</v>
      </c>
      <c r="L4233" t="s">
        <v>9413</v>
      </c>
      <c r="M4233" t="s">
        <v>9414</v>
      </c>
    </row>
    <row r="4234" spans="1:13" x14ac:dyDescent="0.4">
      <c r="A4234">
        <v>210001690</v>
      </c>
      <c r="B4234" t="s">
        <v>2263</v>
      </c>
      <c r="C4234" t="s">
        <v>9227</v>
      </c>
      <c r="D4234" t="s">
        <v>595</v>
      </c>
      <c r="E4234" t="s">
        <v>9415</v>
      </c>
      <c r="F4234" t="s">
        <v>9416</v>
      </c>
      <c r="G4234" t="s">
        <v>595</v>
      </c>
      <c r="H4234" t="s">
        <v>9416</v>
      </c>
      <c r="I4234" t="s">
        <v>733</v>
      </c>
      <c r="J4234">
        <v>1006173260.083463</v>
      </c>
      <c r="K4234">
        <v>9.1519999999999992</v>
      </c>
      <c r="L4234" t="s">
        <v>9417</v>
      </c>
      <c r="M4234" t="s">
        <v>9418</v>
      </c>
    </row>
    <row r="4235" spans="1:13" x14ac:dyDescent="0.4">
      <c r="A4235">
        <v>210001690</v>
      </c>
      <c r="B4235" t="s">
        <v>2263</v>
      </c>
      <c r="C4235" t="s">
        <v>9227</v>
      </c>
      <c r="D4235" t="s">
        <v>595</v>
      </c>
      <c r="E4235" t="s">
        <v>9419</v>
      </c>
      <c r="F4235" t="s">
        <v>9420</v>
      </c>
      <c r="G4235" t="s">
        <v>595</v>
      </c>
      <c r="H4235" t="s">
        <v>9420</v>
      </c>
      <c r="I4235" t="s">
        <v>733</v>
      </c>
      <c r="J4235">
        <v>4948795314.5254107</v>
      </c>
      <c r="K4235">
        <v>8.4019999999999992</v>
      </c>
      <c r="L4235" t="s">
        <v>9364</v>
      </c>
      <c r="M4235" t="s">
        <v>9421</v>
      </c>
    </row>
    <row r="4236" spans="1:13" x14ac:dyDescent="0.4">
      <c r="A4236">
        <v>210001690</v>
      </c>
      <c r="B4236" t="s">
        <v>2263</v>
      </c>
      <c r="C4236" t="s">
        <v>9227</v>
      </c>
      <c r="D4236" t="s">
        <v>595</v>
      </c>
      <c r="E4236" t="s">
        <v>9422</v>
      </c>
      <c r="F4236" t="s">
        <v>9423</v>
      </c>
      <c r="G4236" t="s">
        <v>595</v>
      </c>
      <c r="H4236" t="s">
        <v>9423</v>
      </c>
      <c r="I4236" t="s">
        <v>733</v>
      </c>
      <c r="J4236">
        <v>2470080092.924614</v>
      </c>
      <c r="K4236">
        <v>8.4019999999999992</v>
      </c>
      <c r="L4236" t="s">
        <v>9424</v>
      </c>
      <c r="M4236" t="s">
        <v>9425</v>
      </c>
    </row>
    <row r="4237" spans="1:13" x14ac:dyDescent="0.4">
      <c r="A4237">
        <v>210001690</v>
      </c>
      <c r="B4237" t="s">
        <v>2263</v>
      </c>
      <c r="C4237" t="s">
        <v>9227</v>
      </c>
      <c r="D4237" t="s">
        <v>595</v>
      </c>
      <c r="E4237" t="s">
        <v>9426</v>
      </c>
      <c r="F4237" t="s">
        <v>9427</v>
      </c>
      <c r="G4237" t="s">
        <v>595</v>
      </c>
      <c r="H4237" t="s">
        <v>9427</v>
      </c>
      <c r="I4237" t="s">
        <v>733</v>
      </c>
      <c r="J4237">
        <v>4299332683.5918589</v>
      </c>
      <c r="K4237">
        <v>8.4019999999999992</v>
      </c>
      <c r="L4237" t="s">
        <v>9428</v>
      </c>
      <c r="M4237" t="s">
        <v>9429</v>
      </c>
    </row>
    <row r="4238" spans="1:13" x14ac:dyDescent="0.4">
      <c r="A4238">
        <v>210001690</v>
      </c>
      <c r="B4238" t="s">
        <v>2263</v>
      </c>
      <c r="C4238" t="s">
        <v>9227</v>
      </c>
      <c r="D4238" t="s">
        <v>595</v>
      </c>
      <c r="E4238" t="s">
        <v>9430</v>
      </c>
      <c r="F4238" t="s">
        <v>9431</v>
      </c>
      <c r="G4238" t="s">
        <v>595</v>
      </c>
      <c r="H4238" t="s">
        <v>9431</v>
      </c>
      <c r="I4238" t="s">
        <v>733</v>
      </c>
      <c r="J4238">
        <v>806504604.87198007</v>
      </c>
      <c r="K4238">
        <v>7.9020000000000001</v>
      </c>
      <c r="L4238" t="s">
        <v>9432</v>
      </c>
      <c r="M4238" t="s">
        <v>9433</v>
      </c>
    </row>
    <row r="4239" spans="1:13" x14ac:dyDescent="0.4">
      <c r="A4239">
        <v>210001690</v>
      </c>
      <c r="B4239" t="s">
        <v>2263</v>
      </c>
      <c r="C4239" t="s">
        <v>9227</v>
      </c>
      <c r="D4239" t="s">
        <v>595</v>
      </c>
      <c r="E4239" t="s">
        <v>9434</v>
      </c>
      <c r="F4239" t="s">
        <v>9435</v>
      </c>
      <c r="G4239" t="s">
        <v>595</v>
      </c>
      <c r="H4239" t="s">
        <v>9436</v>
      </c>
      <c r="I4239" t="s">
        <v>733</v>
      </c>
      <c r="J4239">
        <v>5483556882.2841492</v>
      </c>
      <c r="K4239">
        <v>8.9019999999999992</v>
      </c>
      <c r="L4239" t="s">
        <v>9437</v>
      </c>
      <c r="M4239" t="s">
        <v>9438</v>
      </c>
    </row>
    <row r="4240" spans="1:13" x14ac:dyDescent="0.4">
      <c r="A4240">
        <v>210001690</v>
      </c>
      <c r="B4240" t="s">
        <v>2263</v>
      </c>
      <c r="C4240" t="s">
        <v>9227</v>
      </c>
      <c r="D4240" t="s">
        <v>595</v>
      </c>
      <c r="E4240" t="s">
        <v>9439</v>
      </c>
      <c r="F4240" t="s">
        <v>9440</v>
      </c>
      <c r="G4240" t="s">
        <v>595</v>
      </c>
      <c r="H4240" t="s">
        <v>9440</v>
      </c>
      <c r="I4240" t="s">
        <v>733</v>
      </c>
      <c r="J4240">
        <v>6110583684.6979561</v>
      </c>
      <c r="K4240">
        <v>8.4019999999999992</v>
      </c>
      <c r="L4240" t="s">
        <v>9338</v>
      </c>
      <c r="M4240" t="s">
        <v>9339</v>
      </c>
    </row>
    <row r="4241" spans="1:13" x14ac:dyDescent="0.4">
      <c r="A4241">
        <v>210001690</v>
      </c>
      <c r="B4241" t="s">
        <v>2263</v>
      </c>
      <c r="C4241" t="s">
        <v>9227</v>
      </c>
      <c r="D4241" t="s">
        <v>595</v>
      </c>
      <c r="E4241" t="s">
        <v>9441</v>
      </c>
      <c r="F4241" t="s">
        <v>9442</v>
      </c>
      <c r="G4241" t="s">
        <v>595</v>
      </c>
      <c r="H4241" t="s">
        <v>9442</v>
      </c>
      <c r="I4241" t="s">
        <v>733</v>
      </c>
      <c r="J4241">
        <v>1119776864.152329</v>
      </c>
      <c r="K4241">
        <v>8.9019999999999992</v>
      </c>
      <c r="L4241" t="s">
        <v>9364</v>
      </c>
      <c r="M4241" t="s">
        <v>9365</v>
      </c>
    </row>
    <row r="4242" spans="1:13" x14ac:dyDescent="0.4">
      <c r="A4242">
        <v>210001690</v>
      </c>
      <c r="B4242" t="s">
        <v>2263</v>
      </c>
      <c r="C4242" t="s">
        <v>9227</v>
      </c>
      <c r="D4242" t="s">
        <v>595</v>
      </c>
      <c r="E4242" t="s">
        <v>9443</v>
      </c>
      <c r="F4242" t="s">
        <v>9444</v>
      </c>
      <c r="G4242" t="s">
        <v>595</v>
      </c>
      <c r="H4242" t="s">
        <v>9445</v>
      </c>
      <c r="I4242" t="s">
        <v>733</v>
      </c>
      <c r="J4242">
        <v>2880823714.5531421</v>
      </c>
      <c r="K4242">
        <v>8.4019999999999992</v>
      </c>
      <c r="L4242" t="s">
        <v>9446</v>
      </c>
      <c r="M4242" t="s">
        <v>9447</v>
      </c>
    </row>
    <row r="4243" spans="1:13" x14ac:dyDescent="0.4">
      <c r="A4243">
        <v>210001690</v>
      </c>
      <c r="B4243" t="s">
        <v>2263</v>
      </c>
      <c r="C4243" t="s">
        <v>9227</v>
      </c>
      <c r="D4243" t="s">
        <v>595</v>
      </c>
      <c r="E4243" t="s">
        <v>9448</v>
      </c>
      <c r="F4243" t="s">
        <v>9449</v>
      </c>
      <c r="G4243" t="s">
        <v>595</v>
      </c>
      <c r="H4243" t="s">
        <v>9445</v>
      </c>
      <c r="I4243" t="s">
        <v>733</v>
      </c>
      <c r="J4243">
        <v>3099579810.9571991</v>
      </c>
      <c r="K4243">
        <v>8.4019999999999992</v>
      </c>
      <c r="L4243" t="s">
        <v>9446</v>
      </c>
      <c r="M4243" t="s">
        <v>9447</v>
      </c>
    </row>
    <row r="4244" spans="1:13" x14ac:dyDescent="0.4">
      <c r="A4244">
        <v>210001690</v>
      </c>
      <c r="B4244" t="s">
        <v>2263</v>
      </c>
      <c r="C4244" t="s">
        <v>9227</v>
      </c>
      <c r="D4244" t="s">
        <v>595</v>
      </c>
      <c r="E4244" t="s">
        <v>9450</v>
      </c>
      <c r="F4244" t="s">
        <v>9451</v>
      </c>
      <c r="G4244" t="s">
        <v>595</v>
      </c>
      <c r="H4244" t="s">
        <v>9451</v>
      </c>
      <c r="I4244" t="s">
        <v>733</v>
      </c>
      <c r="J4244">
        <v>2837404219.233243</v>
      </c>
      <c r="K4244">
        <v>8.9019999999999992</v>
      </c>
      <c r="L4244" t="s">
        <v>9394</v>
      </c>
      <c r="M4244" t="s">
        <v>9395</v>
      </c>
    </row>
    <row r="4245" spans="1:13" x14ac:dyDescent="0.4">
      <c r="A4245">
        <v>210001690</v>
      </c>
      <c r="B4245" t="s">
        <v>2263</v>
      </c>
      <c r="C4245" t="s">
        <v>9227</v>
      </c>
      <c r="D4245" t="s">
        <v>595</v>
      </c>
      <c r="E4245" t="s">
        <v>9452</v>
      </c>
      <c r="F4245" t="s">
        <v>9453</v>
      </c>
      <c r="G4245" t="s">
        <v>595</v>
      </c>
      <c r="H4245" t="s">
        <v>9453</v>
      </c>
      <c r="I4245" t="s">
        <v>733</v>
      </c>
      <c r="J4245">
        <v>3352332317.6467309</v>
      </c>
      <c r="K4245">
        <v>8.4019999999999992</v>
      </c>
      <c r="L4245" t="s">
        <v>9253</v>
      </c>
      <c r="M4245" t="s">
        <v>9454</v>
      </c>
    </row>
    <row r="4246" spans="1:13" x14ac:dyDescent="0.4">
      <c r="A4246">
        <v>210001690</v>
      </c>
      <c r="B4246" t="s">
        <v>2263</v>
      </c>
      <c r="C4246" t="s">
        <v>9227</v>
      </c>
      <c r="D4246" t="s">
        <v>595</v>
      </c>
      <c r="E4246" t="s">
        <v>9455</v>
      </c>
      <c r="F4246" t="s">
        <v>9456</v>
      </c>
      <c r="G4246" t="s">
        <v>595</v>
      </c>
      <c r="H4246" t="s">
        <v>9457</v>
      </c>
      <c r="I4246" t="s">
        <v>733</v>
      </c>
      <c r="J4246">
        <v>3907781756.1205831</v>
      </c>
      <c r="K4246">
        <v>8.1519999999999992</v>
      </c>
      <c r="L4246" t="s">
        <v>9458</v>
      </c>
      <c r="M4246" t="s">
        <v>9459</v>
      </c>
    </row>
    <row r="4247" spans="1:13" x14ac:dyDescent="0.4">
      <c r="A4247">
        <v>210001690</v>
      </c>
      <c r="B4247" t="s">
        <v>2263</v>
      </c>
      <c r="C4247" t="s">
        <v>9227</v>
      </c>
      <c r="D4247" t="s">
        <v>595</v>
      </c>
      <c r="E4247" t="s">
        <v>9460</v>
      </c>
      <c r="F4247" t="s">
        <v>9461</v>
      </c>
      <c r="G4247" t="s">
        <v>595</v>
      </c>
      <c r="H4247" t="s">
        <v>9457</v>
      </c>
      <c r="I4247" t="s">
        <v>733</v>
      </c>
      <c r="J4247">
        <v>2442814414.189826</v>
      </c>
      <c r="K4247">
        <v>8.1519999999999992</v>
      </c>
      <c r="L4247" t="s">
        <v>9458</v>
      </c>
      <c r="M4247" t="s">
        <v>9459</v>
      </c>
    </row>
    <row r="4248" spans="1:13" x14ac:dyDescent="0.4">
      <c r="A4248">
        <v>210001690</v>
      </c>
      <c r="B4248" t="s">
        <v>2263</v>
      </c>
      <c r="C4248" t="s">
        <v>9227</v>
      </c>
      <c r="D4248" t="s">
        <v>595</v>
      </c>
      <c r="E4248" t="s">
        <v>9462</v>
      </c>
      <c r="F4248" t="s">
        <v>9463</v>
      </c>
      <c r="G4248" t="s">
        <v>595</v>
      </c>
      <c r="H4248" t="s">
        <v>9463</v>
      </c>
      <c r="I4248" t="s">
        <v>733</v>
      </c>
      <c r="J4248">
        <v>1724256361.8446519</v>
      </c>
      <c r="K4248">
        <v>8.6519999999999992</v>
      </c>
      <c r="L4248" t="s">
        <v>9464</v>
      </c>
      <c r="M4248" t="s">
        <v>9465</v>
      </c>
    </row>
    <row r="4249" spans="1:13" x14ac:dyDescent="0.4">
      <c r="A4249">
        <v>210001690</v>
      </c>
      <c r="B4249" t="s">
        <v>2263</v>
      </c>
      <c r="C4249" t="s">
        <v>9227</v>
      </c>
      <c r="D4249" t="s">
        <v>595</v>
      </c>
      <c r="E4249" t="s">
        <v>9466</v>
      </c>
      <c r="F4249" t="s">
        <v>9467</v>
      </c>
      <c r="G4249" t="s">
        <v>595</v>
      </c>
      <c r="H4249" t="s">
        <v>9467</v>
      </c>
      <c r="I4249" t="s">
        <v>733</v>
      </c>
      <c r="J4249">
        <v>2083177307.3823819</v>
      </c>
      <c r="K4249">
        <v>8.4019999999999992</v>
      </c>
      <c r="L4249" t="s">
        <v>9468</v>
      </c>
      <c r="M4249" t="s">
        <v>9469</v>
      </c>
    </row>
    <row r="4250" spans="1:13" x14ac:dyDescent="0.4">
      <c r="A4250">
        <v>210001690</v>
      </c>
      <c r="B4250" t="s">
        <v>2263</v>
      </c>
      <c r="C4250" t="s">
        <v>9227</v>
      </c>
      <c r="D4250" t="s">
        <v>595</v>
      </c>
      <c r="E4250" t="s">
        <v>9470</v>
      </c>
      <c r="F4250" t="s">
        <v>9471</v>
      </c>
      <c r="G4250" t="s">
        <v>595</v>
      </c>
      <c r="H4250" t="s">
        <v>9471</v>
      </c>
      <c r="I4250" t="s">
        <v>733</v>
      </c>
      <c r="J4250">
        <v>2484502023.708405</v>
      </c>
      <c r="K4250">
        <v>8.4019999999999992</v>
      </c>
      <c r="L4250" t="s">
        <v>9472</v>
      </c>
      <c r="M4250" t="s">
        <v>9473</v>
      </c>
    </row>
    <row r="4251" spans="1:13" x14ac:dyDescent="0.4">
      <c r="A4251">
        <v>210001690</v>
      </c>
      <c r="B4251" t="s">
        <v>2263</v>
      </c>
      <c r="C4251" t="s">
        <v>9227</v>
      </c>
      <c r="D4251" t="s">
        <v>595</v>
      </c>
      <c r="E4251" t="s">
        <v>9474</v>
      </c>
      <c r="F4251" t="s">
        <v>9475</v>
      </c>
      <c r="G4251" t="s">
        <v>595</v>
      </c>
      <c r="H4251" t="s">
        <v>9475</v>
      </c>
      <c r="I4251" t="s">
        <v>733</v>
      </c>
      <c r="J4251">
        <v>2246047456.4302311</v>
      </c>
      <c r="K4251">
        <v>9.4019999999999992</v>
      </c>
      <c r="L4251" t="s">
        <v>2910</v>
      </c>
      <c r="M4251" t="s">
        <v>9476</v>
      </c>
    </row>
    <row r="4252" spans="1:13" x14ac:dyDescent="0.4">
      <c r="A4252">
        <v>210001690</v>
      </c>
      <c r="B4252" t="s">
        <v>2263</v>
      </c>
      <c r="C4252" t="s">
        <v>9227</v>
      </c>
      <c r="D4252" t="s">
        <v>595</v>
      </c>
      <c r="E4252" t="s">
        <v>9477</v>
      </c>
      <c r="F4252" t="s">
        <v>9478</v>
      </c>
      <c r="G4252" t="s">
        <v>595</v>
      </c>
      <c r="H4252" t="s">
        <v>9478</v>
      </c>
      <c r="I4252" t="s">
        <v>733</v>
      </c>
      <c r="J4252">
        <v>3241958430.5792179</v>
      </c>
      <c r="K4252">
        <v>9.1519999999999992</v>
      </c>
      <c r="L4252" t="s">
        <v>9479</v>
      </c>
      <c r="M4252" t="s">
        <v>9480</v>
      </c>
    </row>
    <row r="4253" spans="1:13" x14ac:dyDescent="0.4">
      <c r="A4253">
        <v>210001690</v>
      </c>
      <c r="B4253" t="s">
        <v>2263</v>
      </c>
      <c r="C4253" t="s">
        <v>9227</v>
      </c>
      <c r="D4253" t="s">
        <v>595</v>
      </c>
      <c r="E4253" t="s">
        <v>9481</v>
      </c>
      <c r="F4253" t="s">
        <v>9482</v>
      </c>
      <c r="G4253" t="s">
        <v>595</v>
      </c>
      <c r="H4253" t="s">
        <v>9482</v>
      </c>
      <c r="I4253" t="s">
        <v>733</v>
      </c>
      <c r="J4253">
        <v>4166735675.1034522</v>
      </c>
      <c r="K4253">
        <v>8.1519999999999992</v>
      </c>
      <c r="L4253" t="s">
        <v>9313</v>
      </c>
      <c r="M4253" t="s">
        <v>9175</v>
      </c>
    </row>
    <row r="4254" spans="1:13" x14ac:dyDescent="0.4">
      <c r="A4254">
        <v>210001690</v>
      </c>
      <c r="B4254" t="s">
        <v>2263</v>
      </c>
      <c r="C4254" t="s">
        <v>9227</v>
      </c>
      <c r="D4254" t="s">
        <v>595</v>
      </c>
      <c r="E4254" t="s">
        <v>9483</v>
      </c>
      <c r="F4254" t="s">
        <v>9484</v>
      </c>
      <c r="G4254" t="s">
        <v>595</v>
      </c>
      <c r="H4254" t="s">
        <v>9484</v>
      </c>
      <c r="I4254" t="s">
        <v>733</v>
      </c>
      <c r="J4254">
        <v>4378903483.8139296</v>
      </c>
      <c r="K4254">
        <v>8.4019999999999992</v>
      </c>
      <c r="L4254" t="s">
        <v>9485</v>
      </c>
      <c r="M4254" t="s">
        <v>9486</v>
      </c>
    </row>
    <row r="4255" spans="1:13" x14ac:dyDescent="0.4">
      <c r="A4255">
        <v>210001690</v>
      </c>
      <c r="B4255" t="s">
        <v>2263</v>
      </c>
      <c r="C4255" t="s">
        <v>9227</v>
      </c>
      <c r="D4255" t="s">
        <v>595</v>
      </c>
      <c r="E4255" t="s">
        <v>9487</v>
      </c>
      <c r="F4255" t="s">
        <v>9488</v>
      </c>
      <c r="G4255" t="s">
        <v>595</v>
      </c>
      <c r="H4255" t="s">
        <v>9488</v>
      </c>
      <c r="I4255" t="s">
        <v>733</v>
      </c>
      <c r="J4255">
        <v>3860303509.371707</v>
      </c>
      <c r="K4255">
        <v>8.4019999999999992</v>
      </c>
      <c r="L4255" t="s">
        <v>7797</v>
      </c>
      <c r="M4255" t="s">
        <v>9489</v>
      </c>
    </row>
    <row r="4256" spans="1:13" x14ac:dyDescent="0.4">
      <c r="A4256">
        <v>210001690</v>
      </c>
      <c r="B4256" t="s">
        <v>2263</v>
      </c>
      <c r="C4256" t="s">
        <v>9227</v>
      </c>
      <c r="D4256" t="s">
        <v>595</v>
      </c>
      <c r="E4256" t="s">
        <v>9490</v>
      </c>
      <c r="F4256" t="s">
        <v>9491</v>
      </c>
      <c r="G4256" t="s">
        <v>595</v>
      </c>
      <c r="H4256" t="s">
        <v>9492</v>
      </c>
      <c r="I4256" t="s">
        <v>733</v>
      </c>
      <c r="J4256">
        <v>3595281276.210732</v>
      </c>
      <c r="K4256">
        <v>9.4019999999999992</v>
      </c>
      <c r="L4256" t="s">
        <v>2884</v>
      </c>
      <c r="M4256" t="s">
        <v>9257</v>
      </c>
    </row>
    <row r="4257" spans="1:13" x14ac:dyDescent="0.4">
      <c r="A4257">
        <v>210001690</v>
      </c>
      <c r="B4257" t="s">
        <v>2263</v>
      </c>
      <c r="C4257" t="s">
        <v>9227</v>
      </c>
      <c r="D4257" t="s">
        <v>595</v>
      </c>
      <c r="E4257" t="s">
        <v>9493</v>
      </c>
      <c r="F4257" t="s">
        <v>9494</v>
      </c>
      <c r="G4257" t="s">
        <v>595</v>
      </c>
      <c r="H4257" t="s">
        <v>9492</v>
      </c>
      <c r="I4257" t="s">
        <v>733</v>
      </c>
      <c r="J4257">
        <v>1484597309.522697</v>
      </c>
      <c r="K4257">
        <v>9.4019999999999992</v>
      </c>
      <c r="L4257" t="s">
        <v>2884</v>
      </c>
      <c r="M4257" t="s">
        <v>9257</v>
      </c>
    </row>
    <row r="4258" spans="1:13" x14ac:dyDescent="0.4">
      <c r="A4258">
        <v>210001690</v>
      </c>
      <c r="B4258" t="s">
        <v>2263</v>
      </c>
      <c r="C4258" t="s">
        <v>9227</v>
      </c>
      <c r="D4258" t="s">
        <v>595</v>
      </c>
      <c r="E4258" t="s">
        <v>9495</v>
      </c>
      <c r="F4258" t="s">
        <v>9496</v>
      </c>
      <c r="G4258" t="s">
        <v>595</v>
      </c>
      <c r="H4258" t="s">
        <v>9496</v>
      </c>
      <c r="I4258" t="s">
        <v>733</v>
      </c>
      <c r="J4258">
        <v>5606430105.7913637</v>
      </c>
      <c r="K4258">
        <v>8.1519999999999992</v>
      </c>
      <c r="L4258" t="s">
        <v>9497</v>
      </c>
      <c r="M4258" t="s">
        <v>9498</v>
      </c>
    </row>
    <row r="4259" spans="1:13" x14ac:dyDescent="0.4">
      <c r="A4259">
        <v>210001690</v>
      </c>
      <c r="B4259" t="s">
        <v>2263</v>
      </c>
      <c r="C4259" t="s">
        <v>9227</v>
      </c>
      <c r="D4259" t="s">
        <v>595</v>
      </c>
      <c r="E4259" t="s">
        <v>9499</v>
      </c>
      <c r="F4259" t="s">
        <v>9500</v>
      </c>
      <c r="G4259" t="s">
        <v>595</v>
      </c>
      <c r="H4259" t="s">
        <v>9500</v>
      </c>
      <c r="I4259" t="s">
        <v>733</v>
      </c>
      <c r="J4259">
        <v>3282518601.241231</v>
      </c>
      <c r="K4259">
        <v>9.1519999999999992</v>
      </c>
      <c r="L4259" t="s">
        <v>9501</v>
      </c>
      <c r="M4259" t="s">
        <v>9502</v>
      </c>
    </row>
    <row r="4260" spans="1:13" x14ac:dyDescent="0.4">
      <c r="A4260">
        <v>210001690</v>
      </c>
      <c r="B4260" t="s">
        <v>2263</v>
      </c>
      <c r="C4260" t="s">
        <v>9227</v>
      </c>
      <c r="D4260" t="s">
        <v>595</v>
      </c>
      <c r="E4260" t="s">
        <v>9503</v>
      </c>
      <c r="F4260" t="s">
        <v>9504</v>
      </c>
      <c r="G4260" t="s">
        <v>595</v>
      </c>
      <c r="H4260" t="s">
        <v>9504</v>
      </c>
      <c r="I4260" t="s">
        <v>733</v>
      </c>
      <c r="J4260">
        <v>2678997692.147573</v>
      </c>
      <c r="K4260">
        <v>8.4019999999999992</v>
      </c>
      <c r="L4260" t="s">
        <v>9405</v>
      </c>
      <c r="M4260" t="s">
        <v>9505</v>
      </c>
    </row>
    <row r="4261" spans="1:13" x14ac:dyDescent="0.4">
      <c r="A4261">
        <v>210001690</v>
      </c>
      <c r="B4261" t="s">
        <v>2263</v>
      </c>
      <c r="C4261" t="s">
        <v>9227</v>
      </c>
      <c r="D4261" t="s">
        <v>595</v>
      </c>
      <c r="E4261" t="s">
        <v>9506</v>
      </c>
      <c r="F4261" t="s">
        <v>9507</v>
      </c>
      <c r="G4261" t="s">
        <v>595</v>
      </c>
      <c r="H4261" t="s">
        <v>9507</v>
      </c>
      <c r="I4261" t="s">
        <v>733</v>
      </c>
      <c r="J4261">
        <v>3310226369.6811261</v>
      </c>
      <c r="K4261">
        <v>8.4019999999999992</v>
      </c>
      <c r="L4261" t="s">
        <v>9508</v>
      </c>
      <c r="M4261" t="s">
        <v>9509</v>
      </c>
    </row>
    <row r="4262" spans="1:13" x14ac:dyDescent="0.4">
      <c r="A4262">
        <v>210001690</v>
      </c>
      <c r="B4262" t="s">
        <v>2263</v>
      </c>
      <c r="C4262" t="s">
        <v>9227</v>
      </c>
      <c r="D4262" t="s">
        <v>595</v>
      </c>
      <c r="E4262" t="s">
        <v>9510</v>
      </c>
      <c r="F4262" t="s">
        <v>9511</v>
      </c>
      <c r="G4262" t="s">
        <v>595</v>
      </c>
      <c r="H4262" t="s">
        <v>9511</v>
      </c>
      <c r="I4262" t="s">
        <v>733</v>
      </c>
      <c r="J4262">
        <v>3918202023.9839239</v>
      </c>
      <c r="K4262">
        <v>8.4019999999999992</v>
      </c>
      <c r="L4262" t="s">
        <v>9512</v>
      </c>
      <c r="M4262" t="s">
        <v>9513</v>
      </c>
    </row>
    <row r="4263" spans="1:13" x14ac:dyDescent="0.4">
      <c r="A4263">
        <v>210001690</v>
      </c>
      <c r="B4263" t="s">
        <v>2263</v>
      </c>
      <c r="C4263" t="s">
        <v>9227</v>
      </c>
      <c r="D4263" t="s">
        <v>595</v>
      </c>
      <c r="E4263" t="s">
        <v>9514</v>
      </c>
      <c r="F4263" t="s">
        <v>9515</v>
      </c>
      <c r="G4263" t="s">
        <v>595</v>
      </c>
      <c r="H4263" t="s">
        <v>9515</v>
      </c>
      <c r="I4263" t="s">
        <v>733</v>
      </c>
      <c r="J4263">
        <v>966158310.88012505</v>
      </c>
      <c r="K4263">
        <v>8.1519999999999992</v>
      </c>
      <c r="L4263" t="s">
        <v>9516</v>
      </c>
      <c r="M4263" t="s">
        <v>9157</v>
      </c>
    </row>
    <row r="4264" spans="1:13" x14ac:dyDescent="0.4">
      <c r="A4264">
        <v>210001690</v>
      </c>
      <c r="B4264" t="s">
        <v>2263</v>
      </c>
      <c r="C4264" t="s">
        <v>9227</v>
      </c>
      <c r="D4264" t="s">
        <v>595</v>
      </c>
      <c r="E4264" t="s">
        <v>9517</v>
      </c>
      <c r="F4264" t="s">
        <v>9518</v>
      </c>
      <c r="G4264" t="s">
        <v>595</v>
      </c>
      <c r="H4264" t="s">
        <v>9518</v>
      </c>
      <c r="I4264" t="s">
        <v>733</v>
      </c>
      <c r="J4264">
        <v>4710220435.3352518</v>
      </c>
      <c r="K4264">
        <v>9.4019999999999992</v>
      </c>
      <c r="L4264" t="s">
        <v>9519</v>
      </c>
      <c r="M4264" t="s">
        <v>9520</v>
      </c>
    </row>
    <row r="4265" spans="1:13" x14ac:dyDescent="0.4">
      <c r="A4265">
        <v>210001690</v>
      </c>
      <c r="B4265" t="s">
        <v>2263</v>
      </c>
      <c r="C4265" t="s">
        <v>9227</v>
      </c>
      <c r="D4265" t="s">
        <v>595</v>
      </c>
      <c r="E4265" t="s">
        <v>9521</v>
      </c>
      <c r="F4265" t="s">
        <v>9522</v>
      </c>
      <c r="G4265" t="s">
        <v>595</v>
      </c>
      <c r="H4265" t="s">
        <v>9522</v>
      </c>
      <c r="I4265" t="s">
        <v>733</v>
      </c>
      <c r="J4265">
        <v>3264182500.6139359</v>
      </c>
      <c r="K4265">
        <v>9.1519999999999992</v>
      </c>
      <c r="L4265" t="s">
        <v>9523</v>
      </c>
      <c r="M4265" t="s">
        <v>9524</v>
      </c>
    </row>
    <row r="4266" spans="1:13" x14ac:dyDescent="0.4">
      <c r="A4266">
        <v>210001690</v>
      </c>
      <c r="B4266" t="s">
        <v>2263</v>
      </c>
      <c r="C4266" t="s">
        <v>9227</v>
      </c>
      <c r="D4266" t="s">
        <v>595</v>
      </c>
      <c r="E4266" t="s">
        <v>9525</v>
      </c>
      <c r="F4266" t="s">
        <v>9526</v>
      </c>
      <c r="G4266" t="s">
        <v>595</v>
      </c>
      <c r="H4266" t="s">
        <v>9526</v>
      </c>
      <c r="I4266" t="s">
        <v>733</v>
      </c>
      <c r="J4266">
        <v>3264283818.4767208</v>
      </c>
      <c r="K4266">
        <v>8.4019999999999992</v>
      </c>
      <c r="L4266" t="s">
        <v>9527</v>
      </c>
      <c r="M4266" t="s">
        <v>9528</v>
      </c>
    </row>
    <row r="4267" spans="1:13" x14ac:dyDescent="0.4">
      <c r="A4267">
        <v>210001690</v>
      </c>
      <c r="B4267" t="s">
        <v>2263</v>
      </c>
      <c r="C4267" t="s">
        <v>9227</v>
      </c>
      <c r="D4267" t="s">
        <v>595</v>
      </c>
      <c r="E4267" t="s">
        <v>9529</v>
      </c>
      <c r="F4267" t="s">
        <v>9530</v>
      </c>
      <c r="G4267" t="s">
        <v>595</v>
      </c>
      <c r="H4267" t="s">
        <v>9531</v>
      </c>
      <c r="I4267" t="s">
        <v>733</v>
      </c>
      <c r="J4267">
        <v>2224027167.4399452</v>
      </c>
      <c r="K4267">
        <v>9.4019999999999992</v>
      </c>
      <c r="L4267" t="s">
        <v>3098</v>
      </c>
      <c r="M4267" t="s">
        <v>9532</v>
      </c>
    </row>
    <row r="4268" spans="1:13" x14ac:dyDescent="0.4">
      <c r="A4268">
        <v>210001690</v>
      </c>
      <c r="B4268" t="s">
        <v>2263</v>
      </c>
      <c r="C4268" t="s">
        <v>9227</v>
      </c>
      <c r="D4268" t="s">
        <v>595</v>
      </c>
      <c r="E4268" t="s">
        <v>9533</v>
      </c>
      <c r="F4268" t="s">
        <v>9534</v>
      </c>
      <c r="G4268" t="s">
        <v>595</v>
      </c>
      <c r="H4268" t="s">
        <v>9534</v>
      </c>
      <c r="I4268" t="s">
        <v>733</v>
      </c>
      <c r="J4268">
        <v>3070810150.4861169</v>
      </c>
      <c r="K4268">
        <v>8.6519999999999992</v>
      </c>
      <c r="L4268" t="s">
        <v>9535</v>
      </c>
      <c r="M4268" t="s">
        <v>9513</v>
      </c>
    </row>
    <row r="4269" spans="1:13" x14ac:dyDescent="0.4">
      <c r="A4269">
        <v>210001690</v>
      </c>
      <c r="B4269" t="s">
        <v>2263</v>
      </c>
      <c r="C4269" t="s">
        <v>9227</v>
      </c>
      <c r="D4269" t="s">
        <v>595</v>
      </c>
      <c r="E4269" t="s">
        <v>9536</v>
      </c>
      <c r="F4269" t="s">
        <v>9537</v>
      </c>
      <c r="G4269" t="s">
        <v>595</v>
      </c>
      <c r="H4269" t="s">
        <v>9537</v>
      </c>
      <c r="I4269" t="s">
        <v>733</v>
      </c>
      <c r="J4269">
        <v>5209565631.1539507</v>
      </c>
      <c r="K4269">
        <v>9.1519999999999992</v>
      </c>
      <c r="L4269" t="s">
        <v>9538</v>
      </c>
      <c r="M4269" t="s">
        <v>9539</v>
      </c>
    </row>
    <row r="4270" spans="1:13" x14ac:dyDescent="0.4">
      <c r="A4270">
        <v>210001690</v>
      </c>
      <c r="B4270" t="s">
        <v>2263</v>
      </c>
      <c r="C4270" t="s">
        <v>9227</v>
      </c>
      <c r="D4270" t="s">
        <v>595</v>
      </c>
      <c r="E4270" t="s">
        <v>9540</v>
      </c>
      <c r="F4270" t="s">
        <v>9541</v>
      </c>
      <c r="G4270" t="s">
        <v>595</v>
      </c>
      <c r="H4270" t="s">
        <v>9541</v>
      </c>
      <c r="I4270" t="s">
        <v>733</v>
      </c>
      <c r="J4270">
        <v>5538290513.9774408</v>
      </c>
      <c r="K4270">
        <v>8.4019999999999992</v>
      </c>
      <c r="L4270" t="s">
        <v>9542</v>
      </c>
      <c r="M4270" t="s">
        <v>9543</v>
      </c>
    </row>
    <row r="4271" spans="1:13" x14ac:dyDescent="0.4">
      <c r="A4271">
        <v>210001690</v>
      </c>
      <c r="B4271" t="s">
        <v>2263</v>
      </c>
      <c r="C4271" t="s">
        <v>9227</v>
      </c>
      <c r="D4271" t="s">
        <v>595</v>
      </c>
      <c r="E4271" t="s">
        <v>9544</v>
      </c>
      <c r="F4271" t="s">
        <v>9545</v>
      </c>
      <c r="G4271" t="s">
        <v>595</v>
      </c>
      <c r="H4271" t="s">
        <v>9545</v>
      </c>
      <c r="I4271" t="s">
        <v>733</v>
      </c>
      <c r="J4271">
        <v>3673266431.9470501</v>
      </c>
      <c r="K4271">
        <v>8.4019999999999992</v>
      </c>
      <c r="L4271" t="s">
        <v>9546</v>
      </c>
      <c r="M4271" t="s">
        <v>9547</v>
      </c>
    </row>
    <row r="4272" spans="1:13" x14ac:dyDescent="0.4">
      <c r="A4272">
        <v>210001690</v>
      </c>
      <c r="B4272" t="s">
        <v>2263</v>
      </c>
      <c r="C4272" t="s">
        <v>9227</v>
      </c>
      <c r="D4272" t="s">
        <v>595</v>
      </c>
      <c r="E4272" t="s">
        <v>9548</v>
      </c>
      <c r="F4272" t="s">
        <v>9549</v>
      </c>
      <c r="G4272" t="s">
        <v>595</v>
      </c>
      <c r="H4272" t="s">
        <v>9549</v>
      </c>
      <c r="I4272" t="s">
        <v>733</v>
      </c>
      <c r="J4272">
        <v>900050589.81900501</v>
      </c>
      <c r="K4272">
        <v>8.9019999999999992</v>
      </c>
      <c r="L4272" t="s">
        <v>9550</v>
      </c>
      <c r="M4272" t="s">
        <v>9551</v>
      </c>
    </row>
    <row r="4273" spans="1:13" x14ac:dyDescent="0.4">
      <c r="A4273">
        <v>210001690</v>
      </c>
      <c r="B4273" t="s">
        <v>2263</v>
      </c>
      <c r="C4273" t="s">
        <v>9227</v>
      </c>
      <c r="D4273" t="s">
        <v>595</v>
      </c>
      <c r="E4273" t="s">
        <v>9552</v>
      </c>
      <c r="F4273" t="s">
        <v>9553</v>
      </c>
      <c r="G4273" t="s">
        <v>595</v>
      </c>
      <c r="H4273" t="s">
        <v>9554</v>
      </c>
      <c r="I4273" t="s">
        <v>733</v>
      </c>
      <c r="J4273">
        <v>1345333150.1344731</v>
      </c>
      <c r="K4273">
        <v>8.9019999999999992</v>
      </c>
      <c r="L4273" t="s">
        <v>9555</v>
      </c>
      <c r="M4273" t="s">
        <v>9556</v>
      </c>
    </row>
    <row r="4274" spans="1:13" x14ac:dyDescent="0.4">
      <c r="A4274">
        <v>210001690</v>
      </c>
      <c r="B4274" t="s">
        <v>2263</v>
      </c>
      <c r="C4274" t="s">
        <v>9227</v>
      </c>
      <c r="D4274" t="s">
        <v>595</v>
      </c>
      <c r="E4274" t="s">
        <v>9557</v>
      </c>
      <c r="F4274" t="s">
        <v>9558</v>
      </c>
      <c r="G4274" t="s">
        <v>595</v>
      </c>
      <c r="H4274" t="s">
        <v>9558</v>
      </c>
      <c r="I4274" t="s">
        <v>733</v>
      </c>
      <c r="J4274">
        <v>1851293776.3150041</v>
      </c>
      <c r="K4274">
        <v>9.1519999999999992</v>
      </c>
      <c r="L4274" t="s">
        <v>9559</v>
      </c>
      <c r="M4274" t="s">
        <v>9560</v>
      </c>
    </row>
    <row r="4275" spans="1:13" x14ac:dyDescent="0.4">
      <c r="A4275">
        <v>210001690</v>
      </c>
      <c r="B4275" t="s">
        <v>2263</v>
      </c>
      <c r="C4275" t="s">
        <v>9227</v>
      </c>
      <c r="D4275" t="s">
        <v>595</v>
      </c>
      <c r="E4275" t="s">
        <v>9561</v>
      </c>
      <c r="F4275" t="s">
        <v>9562</v>
      </c>
      <c r="G4275" t="s">
        <v>595</v>
      </c>
      <c r="H4275" t="s">
        <v>9562</v>
      </c>
      <c r="I4275" t="s">
        <v>733</v>
      </c>
      <c r="J4275">
        <v>4358974771.1880035</v>
      </c>
      <c r="K4275">
        <v>8.1519999999999992</v>
      </c>
      <c r="L4275" t="s">
        <v>9253</v>
      </c>
      <c r="M4275" t="s">
        <v>9254</v>
      </c>
    </row>
    <row r="4276" spans="1:13" x14ac:dyDescent="0.4">
      <c r="A4276">
        <v>210001690</v>
      </c>
      <c r="B4276" t="s">
        <v>2263</v>
      </c>
      <c r="C4276" t="s">
        <v>9227</v>
      </c>
      <c r="D4276" t="s">
        <v>595</v>
      </c>
      <c r="E4276" t="s">
        <v>9563</v>
      </c>
      <c r="F4276" t="s">
        <v>9564</v>
      </c>
      <c r="G4276" t="s">
        <v>595</v>
      </c>
      <c r="H4276" t="s">
        <v>9565</v>
      </c>
      <c r="I4276" t="s">
        <v>733</v>
      </c>
      <c r="J4276">
        <v>2476423303.276897</v>
      </c>
      <c r="K4276">
        <v>8.9019999999999992</v>
      </c>
      <c r="L4276" t="s">
        <v>9566</v>
      </c>
      <c r="M4276" t="s">
        <v>9567</v>
      </c>
    </row>
    <row r="4277" spans="1:13" x14ac:dyDescent="0.4">
      <c r="A4277">
        <v>210001690</v>
      </c>
      <c r="B4277" t="s">
        <v>2263</v>
      </c>
      <c r="C4277" t="s">
        <v>9227</v>
      </c>
      <c r="D4277" t="s">
        <v>595</v>
      </c>
      <c r="E4277" t="s">
        <v>9568</v>
      </c>
      <c r="F4277" t="s">
        <v>9569</v>
      </c>
      <c r="G4277" t="s">
        <v>595</v>
      </c>
      <c r="H4277" t="s">
        <v>9570</v>
      </c>
      <c r="I4277" t="s">
        <v>733</v>
      </c>
      <c r="J4277">
        <v>3373806619.254951</v>
      </c>
      <c r="K4277">
        <v>8.9019999999999992</v>
      </c>
      <c r="L4277" t="s">
        <v>9566</v>
      </c>
      <c r="M4277" t="s">
        <v>9567</v>
      </c>
    </row>
    <row r="4278" spans="1:13" x14ac:dyDescent="0.4">
      <c r="A4278">
        <v>210001690</v>
      </c>
      <c r="B4278" t="s">
        <v>2263</v>
      </c>
      <c r="C4278" t="s">
        <v>9227</v>
      </c>
      <c r="D4278" t="s">
        <v>595</v>
      </c>
      <c r="E4278" t="s">
        <v>9571</v>
      </c>
      <c r="F4278" t="s">
        <v>9572</v>
      </c>
      <c r="G4278" t="s">
        <v>595</v>
      </c>
      <c r="H4278" t="s">
        <v>9572</v>
      </c>
      <c r="I4278" t="s">
        <v>733</v>
      </c>
      <c r="J4278">
        <v>3933461397.3349161</v>
      </c>
      <c r="K4278">
        <v>8.9019999999999992</v>
      </c>
      <c r="L4278" t="s">
        <v>9573</v>
      </c>
      <c r="M4278" t="s">
        <v>9574</v>
      </c>
    </row>
    <row r="4279" spans="1:13" x14ac:dyDescent="0.4">
      <c r="A4279">
        <v>210001690</v>
      </c>
      <c r="B4279" t="s">
        <v>2263</v>
      </c>
      <c r="C4279" t="s">
        <v>9227</v>
      </c>
      <c r="D4279" t="s">
        <v>595</v>
      </c>
      <c r="E4279" t="s">
        <v>9575</v>
      </c>
      <c r="F4279" t="s">
        <v>9576</v>
      </c>
      <c r="G4279" t="s">
        <v>595</v>
      </c>
      <c r="H4279" t="s">
        <v>9576</v>
      </c>
      <c r="I4279" t="s">
        <v>733</v>
      </c>
      <c r="J4279">
        <v>1511872987.180269</v>
      </c>
      <c r="K4279">
        <v>8.4019999999999992</v>
      </c>
      <c r="L4279" t="s">
        <v>9577</v>
      </c>
      <c r="M4279" t="s">
        <v>9578</v>
      </c>
    </row>
    <row r="4280" spans="1:13" x14ac:dyDescent="0.4">
      <c r="A4280">
        <v>210001690</v>
      </c>
      <c r="B4280" t="s">
        <v>2263</v>
      </c>
      <c r="C4280" t="s">
        <v>9227</v>
      </c>
      <c r="D4280" t="s">
        <v>595</v>
      </c>
      <c r="E4280" t="s">
        <v>9579</v>
      </c>
      <c r="F4280" t="s">
        <v>9580</v>
      </c>
      <c r="G4280" t="s">
        <v>595</v>
      </c>
      <c r="H4280" t="s">
        <v>9580</v>
      </c>
      <c r="I4280" t="s">
        <v>733</v>
      </c>
      <c r="J4280">
        <v>2733520017.8274722</v>
      </c>
      <c r="K4280">
        <v>8.1519999999999992</v>
      </c>
      <c r="L4280" t="s">
        <v>3659</v>
      </c>
      <c r="M4280" t="s">
        <v>9581</v>
      </c>
    </row>
    <row r="4281" spans="1:13" x14ac:dyDescent="0.4">
      <c r="A4281">
        <v>210001690</v>
      </c>
      <c r="B4281" t="s">
        <v>2263</v>
      </c>
      <c r="C4281" t="s">
        <v>9227</v>
      </c>
      <c r="D4281" t="s">
        <v>595</v>
      </c>
      <c r="E4281" t="s">
        <v>9582</v>
      </c>
      <c r="F4281" t="s">
        <v>9583</v>
      </c>
      <c r="G4281" t="s">
        <v>595</v>
      </c>
      <c r="H4281" t="s">
        <v>9583</v>
      </c>
      <c r="I4281" t="s">
        <v>733</v>
      </c>
      <c r="J4281">
        <v>2306360503.553226</v>
      </c>
      <c r="K4281">
        <v>8.4019999999999992</v>
      </c>
      <c r="L4281" t="s">
        <v>7807</v>
      </c>
      <c r="M4281" t="s">
        <v>9584</v>
      </c>
    </row>
    <row r="4282" spans="1:13" x14ac:dyDescent="0.4">
      <c r="A4282">
        <v>210001690</v>
      </c>
      <c r="B4282" t="s">
        <v>2263</v>
      </c>
      <c r="C4282" t="s">
        <v>9227</v>
      </c>
      <c r="D4282" t="s">
        <v>595</v>
      </c>
      <c r="E4282" t="s">
        <v>9585</v>
      </c>
      <c r="F4282" t="s">
        <v>9586</v>
      </c>
      <c r="G4282" t="s">
        <v>595</v>
      </c>
      <c r="H4282" t="s">
        <v>9586</v>
      </c>
      <c r="I4282" t="s">
        <v>733</v>
      </c>
      <c r="J4282">
        <v>2950870416.3203702</v>
      </c>
      <c r="K4282">
        <v>9.4019999999999992</v>
      </c>
      <c r="L4282" t="s">
        <v>9303</v>
      </c>
      <c r="M4282" t="s">
        <v>9587</v>
      </c>
    </row>
    <row r="4283" spans="1:13" x14ac:dyDescent="0.4">
      <c r="A4283">
        <v>210001706</v>
      </c>
      <c r="B4283" t="s">
        <v>2277</v>
      </c>
      <c r="C4283" t="s">
        <v>9588</v>
      </c>
      <c r="D4283" t="s">
        <v>595</v>
      </c>
      <c r="F4283" t="s">
        <v>9589</v>
      </c>
      <c r="G4283" t="s">
        <v>595</v>
      </c>
      <c r="H4283" t="s">
        <v>9589</v>
      </c>
      <c r="I4283" t="s">
        <v>733</v>
      </c>
      <c r="J4283">
        <v>420680300.44575047</v>
      </c>
      <c r="K4283">
        <v>8.7906000000000013</v>
      </c>
      <c r="L4283" s="1">
        <v>47110</v>
      </c>
      <c r="M4283" s="1">
        <v>45098</v>
      </c>
    </row>
    <row r="4284" spans="1:13" x14ac:dyDescent="0.4">
      <c r="A4284">
        <v>210001706</v>
      </c>
      <c r="B4284" t="s">
        <v>2277</v>
      </c>
      <c r="C4284" t="s">
        <v>9588</v>
      </c>
      <c r="D4284" t="s">
        <v>595</v>
      </c>
      <c r="F4284" t="s">
        <v>9590</v>
      </c>
      <c r="G4284" t="s">
        <v>595</v>
      </c>
      <c r="H4284" t="s">
        <v>9590</v>
      </c>
      <c r="I4284" t="s">
        <v>733</v>
      </c>
      <c r="J4284">
        <v>105252686.3639237</v>
      </c>
      <c r="K4284">
        <v>11.1906</v>
      </c>
      <c r="L4284" s="1">
        <v>46786</v>
      </c>
      <c r="M4284" s="1">
        <v>45903</v>
      </c>
    </row>
    <row r="4285" spans="1:13" x14ac:dyDescent="0.4">
      <c r="A4285">
        <v>210001706</v>
      </c>
      <c r="B4285" t="s">
        <v>2277</v>
      </c>
      <c r="C4285" t="s">
        <v>9588</v>
      </c>
      <c r="D4285" t="s">
        <v>595</v>
      </c>
      <c r="F4285" t="s">
        <v>9591</v>
      </c>
      <c r="G4285" t="s">
        <v>595</v>
      </c>
      <c r="H4285" t="s">
        <v>9591</v>
      </c>
      <c r="I4285" t="s">
        <v>733</v>
      </c>
      <c r="J4285">
        <v>176018842.8203887</v>
      </c>
      <c r="K4285">
        <v>9.4730999999999987</v>
      </c>
      <c r="L4285" s="1">
        <v>48031</v>
      </c>
      <c r="M4285" s="1">
        <v>45559</v>
      </c>
    </row>
    <row r="4286" spans="1:13" x14ac:dyDescent="0.4">
      <c r="A4286">
        <v>210001706</v>
      </c>
      <c r="B4286" t="s">
        <v>2277</v>
      </c>
      <c r="C4286" t="s">
        <v>9588</v>
      </c>
      <c r="D4286" t="s">
        <v>595</v>
      </c>
      <c r="F4286" t="s">
        <v>9592</v>
      </c>
      <c r="G4286" t="s">
        <v>595</v>
      </c>
      <c r="H4286" t="s">
        <v>9592</v>
      </c>
      <c r="I4286" t="s">
        <v>733</v>
      </c>
      <c r="J4286">
        <v>345507424.9231025</v>
      </c>
      <c r="K4286">
        <v>10.9678</v>
      </c>
      <c r="L4286" s="1">
        <v>46940</v>
      </c>
      <c r="M4286" s="1">
        <v>44846</v>
      </c>
    </row>
    <row r="4287" spans="1:13" x14ac:dyDescent="0.4">
      <c r="A4287">
        <v>210001706</v>
      </c>
      <c r="B4287" t="s">
        <v>2277</v>
      </c>
      <c r="C4287" t="s">
        <v>9588</v>
      </c>
      <c r="D4287" t="s">
        <v>595</v>
      </c>
      <c r="F4287" t="s">
        <v>9593</v>
      </c>
      <c r="G4287" t="s">
        <v>595</v>
      </c>
      <c r="H4287" t="s">
        <v>9593</v>
      </c>
      <c r="I4287" t="s">
        <v>733</v>
      </c>
      <c r="J4287">
        <v>207353988.53153071</v>
      </c>
      <c r="K4287">
        <v>10.6515</v>
      </c>
      <c r="L4287" s="1">
        <v>46630</v>
      </c>
      <c r="M4287" s="1">
        <v>45065</v>
      </c>
    </row>
    <row r="4288" spans="1:13" x14ac:dyDescent="0.4">
      <c r="A4288">
        <v>210001706</v>
      </c>
      <c r="B4288" t="s">
        <v>2277</v>
      </c>
      <c r="C4288" t="s">
        <v>9588</v>
      </c>
      <c r="D4288" t="s">
        <v>595</v>
      </c>
      <c r="F4288" t="s">
        <v>9594</v>
      </c>
      <c r="G4288" t="s">
        <v>595</v>
      </c>
      <c r="H4288" t="s">
        <v>9594</v>
      </c>
      <c r="I4288" t="s">
        <v>733</v>
      </c>
      <c r="J4288">
        <v>359108767.79966903</v>
      </c>
      <c r="K4288">
        <v>10.321199999999999</v>
      </c>
      <c r="L4288" s="1">
        <v>47452</v>
      </c>
      <c r="M4288" s="1">
        <v>44756</v>
      </c>
    </row>
    <row r="4289" spans="1:13" x14ac:dyDescent="0.4">
      <c r="A4289">
        <v>210001706</v>
      </c>
      <c r="B4289" t="s">
        <v>2277</v>
      </c>
      <c r="C4289" t="s">
        <v>9588</v>
      </c>
      <c r="D4289" t="s">
        <v>595</v>
      </c>
      <c r="F4289" t="s">
        <v>9595</v>
      </c>
      <c r="G4289" t="s">
        <v>595</v>
      </c>
      <c r="H4289" t="s">
        <v>9595</v>
      </c>
      <c r="I4289" t="s">
        <v>733</v>
      </c>
      <c r="J4289">
        <v>97135081.046045646</v>
      </c>
      <c r="K4289">
        <v>9.1711999999999989</v>
      </c>
      <c r="L4289" s="1">
        <v>47361</v>
      </c>
      <c r="M4289" s="1">
        <v>45810</v>
      </c>
    </row>
    <row r="4290" spans="1:13" x14ac:dyDescent="0.4">
      <c r="A4290">
        <v>210001706</v>
      </c>
      <c r="B4290" t="s">
        <v>2277</v>
      </c>
      <c r="C4290" t="s">
        <v>9588</v>
      </c>
      <c r="D4290" t="s">
        <v>595</v>
      </c>
      <c r="F4290" t="s">
        <v>9596</v>
      </c>
      <c r="G4290" t="s">
        <v>595</v>
      </c>
      <c r="H4290" t="s">
        <v>9596</v>
      </c>
      <c r="I4290" t="s">
        <v>733</v>
      </c>
      <c r="J4290">
        <v>206412786.88054809</v>
      </c>
      <c r="K4290">
        <v>8.7515000000000001</v>
      </c>
      <c r="L4290" s="1">
        <v>48061</v>
      </c>
      <c r="M4290" s="1">
        <v>45589</v>
      </c>
    </row>
    <row r="4291" spans="1:13" x14ac:dyDescent="0.4">
      <c r="A4291">
        <v>210001706</v>
      </c>
      <c r="B4291" t="s">
        <v>2277</v>
      </c>
      <c r="C4291" t="s">
        <v>9588</v>
      </c>
      <c r="D4291" t="s">
        <v>595</v>
      </c>
      <c r="F4291" t="s">
        <v>9597</v>
      </c>
      <c r="G4291" t="s">
        <v>595</v>
      </c>
      <c r="H4291" t="s">
        <v>9597</v>
      </c>
      <c r="I4291" t="s">
        <v>733</v>
      </c>
      <c r="J4291">
        <v>175197706.86029559</v>
      </c>
      <c r="K4291">
        <v>9.2515000000000001</v>
      </c>
      <c r="L4291" s="1">
        <v>48053</v>
      </c>
      <c r="M4291" s="1">
        <v>45576</v>
      </c>
    </row>
    <row r="4292" spans="1:13" x14ac:dyDescent="0.4">
      <c r="A4292">
        <v>210001706</v>
      </c>
      <c r="B4292" t="s">
        <v>2277</v>
      </c>
      <c r="C4292" t="s">
        <v>9588</v>
      </c>
      <c r="D4292" t="s">
        <v>595</v>
      </c>
      <c r="F4292" t="s">
        <v>9598</v>
      </c>
      <c r="G4292" t="s">
        <v>595</v>
      </c>
      <c r="H4292" t="s">
        <v>9598</v>
      </c>
      <c r="I4292" t="s">
        <v>733</v>
      </c>
      <c r="J4292">
        <v>550861512.86498213</v>
      </c>
      <c r="K4292">
        <v>9.1501999999999999</v>
      </c>
      <c r="L4292" s="1">
        <v>46709</v>
      </c>
      <c r="M4292" s="1">
        <v>45629</v>
      </c>
    </row>
    <row r="4293" spans="1:13" x14ac:dyDescent="0.4">
      <c r="A4293">
        <v>210001706</v>
      </c>
      <c r="B4293" t="s">
        <v>2277</v>
      </c>
      <c r="C4293" t="s">
        <v>9588</v>
      </c>
      <c r="D4293" t="s">
        <v>595</v>
      </c>
      <c r="F4293" t="s">
        <v>9599</v>
      </c>
      <c r="G4293" t="s">
        <v>595</v>
      </c>
      <c r="H4293" t="s">
        <v>9599</v>
      </c>
      <c r="I4293" t="s">
        <v>733</v>
      </c>
      <c r="J4293">
        <v>378846617.92478138</v>
      </c>
      <c r="K4293">
        <v>9.0862999999999996</v>
      </c>
      <c r="L4293" s="1">
        <v>47707</v>
      </c>
      <c r="M4293" s="1">
        <v>45723</v>
      </c>
    </row>
    <row r="4294" spans="1:13" x14ac:dyDescent="0.4">
      <c r="A4294">
        <v>210001706</v>
      </c>
      <c r="B4294" t="s">
        <v>2277</v>
      </c>
      <c r="C4294" t="s">
        <v>9588</v>
      </c>
      <c r="D4294" t="s">
        <v>595</v>
      </c>
      <c r="F4294" t="s">
        <v>9600</v>
      </c>
      <c r="G4294" t="s">
        <v>595</v>
      </c>
      <c r="H4294" t="s">
        <v>9600</v>
      </c>
      <c r="I4294" t="s">
        <v>733</v>
      </c>
      <c r="J4294">
        <v>347108304.97062677</v>
      </c>
      <c r="K4294">
        <v>10.1419</v>
      </c>
      <c r="L4294" s="1">
        <v>46743</v>
      </c>
      <c r="M4294" s="1">
        <v>44795</v>
      </c>
    </row>
    <row r="4295" spans="1:13" x14ac:dyDescent="0.4">
      <c r="A4295">
        <v>210001706</v>
      </c>
      <c r="B4295" t="s">
        <v>2277</v>
      </c>
      <c r="C4295" t="s">
        <v>9588</v>
      </c>
      <c r="D4295" t="s">
        <v>595</v>
      </c>
      <c r="F4295" t="s">
        <v>9601</v>
      </c>
      <c r="G4295" t="s">
        <v>595</v>
      </c>
      <c r="H4295" t="s">
        <v>9601</v>
      </c>
      <c r="I4295" t="s">
        <v>733</v>
      </c>
      <c r="J4295">
        <v>274749175.36328781</v>
      </c>
      <c r="K4295">
        <v>10.2989</v>
      </c>
      <c r="L4295" s="1">
        <v>46462</v>
      </c>
      <c r="M4295" s="1">
        <v>44756</v>
      </c>
    </row>
    <row r="4296" spans="1:13" x14ac:dyDescent="0.4">
      <c r="A4296">
        <v>210001706</v>
      </c>
      <c r="B4296" t="s">
        <v>2277</v>
      </c>
      <c r="C4296" t="s">
        <v>9588</v>
      </c>
      <c r="D4296" t="s">
        <v>595</v>
      </c>
      <c r="F4296" t="s">
        <v>9602</v>
      </c>
      <c r="G4296" t="s">
        <v>595</v>
      </c>
      <c r="H4296" t="s">
        <v>9602</v>
      </c>
      <c r="I4296" t="s">
        <v>733</v>
      </c>
      <c r="J4296">
        <v>421160356.25829208</v>
      </c>
      <c r="K4296">
        <v>9.5015000000000001</v>
      </c>
      <c r="L4296" s="1">
        <v>47469</v>
      </c>
      <c r="M4296" s="1">
        <v>44991</v>
      </c>
    </row>
    <row r="4297" spans="1:13" x14ac:dyDescent="0.4">
      <c r="A4297">
        <v>210001706</v>
      </c>
      <c r="B4297" t="s">
        <v>2277</v>
      </c>
      <c r="C4297" t="s">
        <v>9588</v>
      </c>
      <c r="D4297" t="s">
        <v>595</v>
      </c>
      <c r="F4297" t="s">
        <v>9603</v>
      </c>
      <c r="G4297" t="s">
        <v>595</v>
      </c>
      <c r="H4297" t="s">
        <v>9603</v>
      </c>
      <c r="I4297" t="s">
        <v>733</v>
      </c>
      <c r="J4297">
        <v>121752851.24174079</v>
      </c>
      <c r="K4297">
        <v>8.7634000000000007</v>
      </c>
      <c r="L4297" s="1">
        <v>46783</v>
      </c>
      <c r="M4297" s="1">
        <v>44756</v>
      </c>
    </row>
    <row r="4298" spans="1:13" x14ac:dyDescent="0.4">
      <c r="A4298">
        <v>210001706</v>
      </c>
      <c r="B4298" t="s">
        <v>2277</v>
      </c>
      <c r="C4298" t="s">
        <v>9588</v>
      </c>
      <c r="D4298" t="s">
        <v>595</v>
      </c>
      <c r="F4298" t="s">
        <v>9604</v>
      </c>
      <c r="G4298" t="s">
        <v>595</v>
      </c>
      <c r="H4298" t="s">
        <v>9604</v>
      </c>
      <c r="I4298" t="s">
        <v>733</v>
      </c>
      <c r="J4298">
        <v>83958149.83229135</v>
      </c>
      <c r="K4298">
        <v>9.9015000000000004</v>
      </c>
      <c r="L4298" s="1">
        <v>46539</v>
      </c>
      <c r="M4298" s="1">
        <v>45247</v>
      </c>
    </row>
    <row r="4299" spans="1:13" x14ac:dyDescent="0.4">
      <c r="A4299">
        <v>210001706</v>
      </c>
      <c r="B4299" t="s">
        <v>2277</v>
      </c>
      <c r="C4299" t="s">
        <v>9588</v>
      </c>
      <c r="D4299" t="s">
        <v>595</v>
      </c>
      <c r="F4299" t="s">
        <v>9605</v>
      </c>
      <c r="G4299" t="s">
        <v>595</v>
      </c>
      <c r="H4299" t="s">
        <v>9605</v>
      </c>
      <c r="I4299" t="s">
        <v>733</v>
      </c>
      <c r="J4299">
        <v>221870251.86862171</v>
      </c>
      <c r="K4299">
        <v>8.9133999999999993</v>
      </c>
      <c r="L4299" s="1">
        <v>48274</v>
      </c>
      <c r="M4299" s="1">
        <v>45810</v>
      </c>
    </row>
    <row r="4300" spans="1:13" x14ac:dyDescent="0.4">
      <c r="A4300">
        <v>210001706</v>
      </c>
      <c r="B4300" t="s">
        <v>2277</v>
      </c>
      <c r="C4300" t="s">
        <v>9588</v>
      </c>
      <c r="D4300" t="s">
        <v>595</v>
      </c>
      <c r="F4300" t="s">
        <v>9606</v>
      </c>
      <c r="G4300" t="s">
        <v>595</v>
      </c>
      <c r="H4300" t="s">
        <v>9606</v>
      </c>
      <c r="I4300" t="s">
        <v>733</v>
      </c>
      <c r="J4300">
        <v>324436810.11141098</v>
      </c>
      <c r="K4300">
        <v>8.6354000000000006</v>
      </c>
      <c r="L4300" s="1">
        <v>47577</v>
      </c>
      <c r="M4300" s="1">
        <v>44756</v>
      </c>
    </row>
    <row r="4301" spans="1:13" x14ac:dyDescent="0.4">
      <c r="A4301">
        <v>210001706</v>
      </c>
      <c r="B4301" t="s">
        <v>2277</v>
      </c>
      <c r="C4301" t="s">
        <v>9588</v>
      </c>
      <c r="D4301" t="s">
        <v>595</v>
      </c>
      <c r="F4301" t="s">
        <v>9607</v>
      </c>
      <c r="G4301" t="s">
        <v>595</v>
      </c>
      <c r="H4301" t="s">
        <v>9607</v>
      </c>
      <c r="I4301" t="s">
        <v>733</v>
      </c>
      <c r="J4301">
        <v>666966592.84013772</v>
      </c>
      <c r="K4301">
        <v>9.1989000000000001</v>
      </c>
      <c r="L4301" s="1">
        <v>47780</v>
      </c>
      <c r="M4301" s="1">
        <v>45317</v>
      </c>
    </row>
    <row r="4302" spans="1:13" x14ac:dyDescent="0.4">
      <c r="A4302">
        <v>210001706</v>
      </c>
      <c r="B4302" t="s">
        <v>2277</v>
      </c>
      <c r="C4302" t="s">
        <v>9588</v>
      </c>
      <c r="D4302" t="s">
        <v>595</v>
      </c>
      <c r="F4302" t="s">
        <v>9608</v>
      </c>
      <c r="G4302" t="s">
        <v>595</v>
      </c>
      <c r="H4302" t="s">
        <v>9608</v>
      </c>
      <c r="I4302" t="s">
        <v>733</v>
      </c>
      <c r="J4302">
        <v>176337136.3174482</v>
      </c>
      <c r="K4302">
        <v>9.2515000000000001</v>
      </c>
      <c r="L4302" s="1">
        <v>47946</v>
      </c>
      <c r="M4302" s="1">
        <v>45826</v>
      </c>
    </row>
    <row r="4303" spans="1:13" x14ac:dyDescent="0.4">
      <c r="A4303">
        <v>210001706</v>
      </c>
      <c r="B4303" t="s">
        <v>2277</v>
      </c>
      <c r="C4303" t="s">
        <v>9588</v>
      </c>
      <c r="D4303" t="s">
        <v>595</v>
      </c>
      <c r="F4303" t="s">
        <v>9609</v>
      </c>
      <c r="G4303" t="s">
        <v>595</v>
      </c>
      <c r="H4303" t="s">
        <v>9609</v>
      </c>
      <c r="I4303" t="s">
        <v>733</v>
      </c>
      <c r="J4303">
        <v>618779769.25215721</v>
      </c>
      <c r="K4303">
        <v>9.5015000000000001</v>
      </c>
      <c r="L4303" s="1">
        <v>47836</v>
      </c>
      <c r="M4303" s="1">
        <v>45366</v>
      </c>
    </row>
    <row r="4304" spans="1:13" x14ac:dyDescent="0.4">
      <c r="A4304">
        <v>210001706</v>
      </c>
      <c r="B4304" t="s">
        <v>2277</v>
      </c>
      <c r="C4304" t="s">
        <v>9588</v>
      </c>
      <c r="D4304" t="s">
        <v>595</v>
      </c>
      <c r="F4304" t="s">
        <v>9610</v>
      </c>
      <c r="G4304" t="s">
        <v>595</v>
      </c>
      <c r="H4304" t="s">
        <v>9610</v>
      </c>
      <c r="I4304" t="s">
        <v>733</v>
      </c>
      <c r="J4304">
        <v>364518031.99146658</v>
      </c>
      <c r="K4304">
        <v>9.4015000000000004</v>
      </c>
      <c r="L4304" s="1">
        <v>46282</v>
      </c>
      <c r="M4304" s="1">
        <v>44827</v>
      </c>
    </row>
    <row r="4305" spans="1:13" x14ac:dyDescent="0.4">
      <c r="A4305">
        <v>210001706</v>
      </c>
      <c r="B4305" t="s">
        <v>2277</v>
      </c>
      <c r="C4305" t="s">
        <v>9588</v>
      </c>
      <c r="D4305" t="s">
        <v>595</v>
      </c>
      <c r="F4305" t="s">
        <v>9611</v>
      </c>
      <c r="G4305" t="s">
        <v>595</v>
      </c>
      <c r="H4305" t="s">
        <v>9611</v>
      </c>
      <c r="I4305" t="s">
        <v>733</v>
      </c>
      <c r="J4305">
        <v>174490599.31485671</v>
      </c>
      <c r="K4305">
        <v>10.058400000000001</v>
      </c>
      <c r="L4305" s="1">
        <v>46973</v>
      </c>
      <c r="M4305" s="1">
        <v>44874</v>
      </c>
    </row>
    <row r="4306" spans="1:13" x14ac:dyDescent="0.4">
      <c r="A4306">
        <v>210001706</v>
      </c>
      <c r="B4306" t="s">
        <v>2277</v>
      </c>
      <c r="C4306" t="s">
        <v>9588</v>
      </c>
      <c r="D4306" t="s">
        <v>595</v>
      </c>
      <c r="F4306" t="s">
        <v>9612</v>
      </c>
      <c r="G4306" t="s">
        <v>595</v>
      </c>
      <c r="H4306" t="s">
        <v>9612</v>
      </c>
      <c r="I4306" t="s">
        <v>733</v>
      </c>
      <c r="J4306">
        <v>136657529.54105121</v>
      </c>
      <c r="K4306">
        <v>9.2515000000000001</v>
      </c>
      <c r="L4306" s="1">
        <v>48204</v>
      </c>
      <c r="M4306" s="1">
        <v>45723</v>
      </c>
    </row>
    <row r="4307" spans="1:13" x14ac:dyDescent="0.4">
      <c r="A4307">
        <v>210001706</v>
      </c>
      <c r="B4307" t="s">
        <v>2277</v>
      </c>
      <c r="C4307" t="s">
        <v>9588</v>
      </c>
      <c r="D4307" t="s">
        <v>595</v>
      </c>
      <c r="F4307" t="s">
        <v>9613</v>
      </c>
      <c r="G4307" t="s">
        <v>595</v>
      </c>
      <c r="H4307" t="s">
        <v>9613</v>
      </c>
      <c r="I4307" t="s">
        <v>733</v>
      </c>
      <c r="J4307">
        <v>92459069.083520606</v>
      </c>
      <c r="K4307">
        <v>9.5134000000000007</v>
      </c>
      <c r="L4307" s="1">
        <v>47324</v>
      </c>
      <c r="M4307" s="1">
        <v>44903</v>
      </c>
    </row>
    <row r="4308" spans="1:13" x14ac:dyDescent="0.4">
      <c r="A4308">
        <v>210001706</v>
      </c>
      <c r="B4308" t="s">
        <v>2277</v>
      </c>
      <c r="C4308" t="s">
        <v>9588</v>
      </c>
      <c r="D4308" t="s">
        <v>595</v>
      </c>
      <c r="F4308" t="s">
        <v>9614</v>
      </c>
      <c r="G4308" t="s">
        <v>595</v>
      </c>
      <c r="H4308" t="s">
        <v>9614</v>
      </c>
      <c r="I4308" t="s">
        <v>733</v>
      </c>
      <c r="J4308">
        <v>93205260.779690892</v>
      </c>
      <c r="K4308">
        <v>8.6357999999999997</v>
      </c>
      <c r="L4308" s="1">
        <v>48319</v>
      </c>
      <c r="M4308" s="1">
        <v>45848</v>
      </c>
    </row>
    <row r="4309" spans="1:13" x14ac:dyDescent="0.4">
      <c r="A4309">
        <v>210001706</v>
      </c>
      <c r="B4309" t="s">
        <v>2277</v>
      </c>
      <c r="C4309" t="s">
        <v>9588</v>
      </c>
      <c r="D4309" t="s">
        <v>595</v>
      </c>
      <c r="F4309" t="s">
        <v>9615</v>
      </c>
      <c r="G4309" t="s">
        <v>595</v>
      </c>
      <c r="H4309" t="s">
        <v>9615</v>
      </c>
      <c r="I4309" t="s">
        <v>733</v>
      </c>
      <c r="J4309">
        <v>538595796.25880456</v>
      </c>
      <c r="K4309">
        <v>9.2515000000000001</v>
      </c>
      <c r="L4309" s="1">
        <v>46984</v>
      </c>
      <c r="M4309" s="1">
        <v>44890</v>
      </c>
    </row>
    <row r="4310" spans="1:13" x14ac:dyDescent="0.4">
      <c r="A4310">
        <v>210001706</v>
      </c>
      <c r="B4310" t="s">
        <v>2277</v>
      </c>
      <c r="C4310" t="s">
        <v>9588</v>
      </c>
      <c r="D4310" t="s">
        <v>595</v>
      </c>
      <c r="F4310" t="s">
        <v>9616</v>
      </c>
      <c r="G4310" t="s">
        <v>595</v>
      </c>
      <c r="H4310" t="s">
        <v>9616</v>
      </c>
      <c r="I4310" t="s">
        <v>733</v>
      </c>
      <c r="J4310">
        <v>287371631.32980919</v>
      </c>
      <c r="K4310">
        <v>9.3079000000000001</v>
      </c>
      <c r="L4310" s="1">
        <v>47422</v>
      </c>
      <c r="M4310" s="1">
        <v>45415</v>
      </c>
    </row>
    <row r="4311" spans="1:13" x14ac:dyDescent="0.4">
      <c r="A4311">
        <v>210001706</v>
      </c>
      <c r="B4311" t="s">
        <v>2277</v>
      </c>
      <c r="C4311" t="s">
        <v>9588</v>
      </c>
      <c r="D4311" t="s">
        <v>595</v>
      </c>
      <c r="F4311" t="s">
        <v>9617</v>
      </c>
      <c r="G4311" t="s">
        <v>595</v>
      </c>
      <c r="H4311" t="s">
        <v>9617</v>
      </c>
      <c r="I4311" t="s">
        <v>733</v>
      </c>
      <c r="J4311">
        <v>268366107.8155266</v>
      </c>
      <c r="K4311">
        <v>8.9133999999999993</v>
      </c>
      <c r="L4311" s="1">
        <v>48396</v>
      </c>
      <c r="M4311" s="1">
        <v>45926</v>
      </c>
    </row>
    <row r="4312" spans="1:13" x14ac:dyDescent="0.4">
      <c r="A4312">
        <v>210001706</v>
      </c>
      <c r="B4312" t="s">
        <v>2277</v>
      </c>
      <c r="C4312" t="s">
        <v>9588</v>
      </c>
      <c r="D4312" t="s">
        <v>595</v>
      </c>
      <c r="F4312" t="s">
        <v>9618</v>
      </c>
      <c r="G4312" t="s">
        <v>595</v>
      </c>
      <c r="H4312" t="s">
        <v>9618</v>
      </c>
      <c r="I4312" t="s">
        <v>733</v>
      </c>
      <c r="J4312">
        <v>100667016.4765781</v>
      </c>
      <c r="K4312">
        <v>8.2515000000000001</v>
      </c>
      <c r="L4312" s="1">
        <v>48170</v>
      </c>
      <c r="M4312" s="1">
        <v>45701</v>
      </c>
    </row>
    <row r="4313" spans="1:13" x14ac:dyDescent="0.4">
      <c r="A4313">
        <v>210001706</v>
      </c>
      <c r="B4313" t="s">
        <v>2277</v>
      </c>
      <c r="C4313" t="s">
        <v>9588</v>
      </c>
      <c r="D4313" t="s">
        <v>595</v>
      </c>
      <c r="F4313" t="s">
        <v>9619</v>
      </c>
      <c r="G4313" t="s">
        <v>595</v>
      </c>
      <c r="H4313" t="s">
        <v>9619</v>
      </c>
      <c r="I4313" t="s">
        <v>733</v>
      </c>
      <c r="J4313">
        <v>315383775.63807321</v>
      </c>
      <c r="K4313">
        <v>9.0015000000000001</v>
      </c>
      <c r="L4313" s="1">
        <v>48347</v>
      </c>
      <c r="M4313" s="1">
        <v>45870</v>
      </c>
    </row>
    <row r="4314" spans="1:13" x14ac:dyDescent="0.4">
      <c r="A4314">
        <v>210001706</v>
      </c>
      <c r="B4314" t="s">
        <v>2277</v>
      </c>
      <c r="C4314" t="s">
        <v>9588</v>
      </c>
      <c r="D4314" t="s">
        <v>595</v>
      </c>
      <c r="F4314" t="s">
        <v>9620</v>
      </c>
      <c r="G4314" t="s">
        <v>595</v>
      </c>
      <c r="H4314" t="s">
        <v>9620</v>
      </c>
      <c r="I4314" t="s">
        <v>733</v>
      </c>
      <c r="J4314">
        <v>390113382.95115072</v>
      </c>
      <c r="K4314">
        <v>9.2812000000000001</v>
      </c>
      <c r="L4314" s="1">
        <v>46728</v>
      </c>
      <c r="M4314" s="1">
        <v>44756</v>
      </c>
    </row>
    <row r="4315" spans="1:13" x14ac:dyDescent="0.4">
      <c r="A4315">
        <v>210001706</v>
      </c>
      <c r="B4315" t="s">
        <v>2277</v>
      </c>
      <c r="C4315" t="s">
        <v>9588</v>
      </c>
      <c r="D4315" t="s">
        <v>595</v>
      </c>
      <c r="F4315" t="s">
        <v>9621</v>
      </c>
      <c r="G4315" t="s">
        <v>595</v>
      </c>
      <c r="H4315" t="s">
        <v>9621</v>
      </c>
      <c r="I4315" t="s">
        <v>733</v>
      </c>
      <c r="J4315">
        <v>669412679.95564282</v>
      </c>
      <c r="K4315">
        <v>9.4489000000000001</v>
      </c>
      <c r="L4315" s="1">
        <v>47327</v>
      </c>
      <c r="M4315" s="1">
        <v>44855</v>
      </c>
    </row>
    <row r="4316" spans="1:13" x14ac:dyDescent="0.4">
      <c r="A4316">
        <v>210001706</v>
      </c>
      <c r="B4316" t="s">
        <v>2277</v>
      </c>
      <c r="C4316" t="s">
        <v>9588</v>
      </c>
      <c r="D4316" t="s">
        <v>595</v>
      </c>
      <c r="F4316" t="s">
        <v>9622</v>
      </c>
      <c r="G4316" t="s">
        <v>595</v>
      </c>
      <c r="H4316" t="s">
        <v>9622</v>
      </c>
      <c r="I4316" t="s">
        <v>733</v>
      </c>
      <c r="J4316">
        <v>300225466.42856163</v>
      </c>
      <c r="K4316">
        <v>8.6633999999999993</v>
      </c>
      <c r="L4316" s="1">
        <v>46693</v>
      </c>
      <c r="M4316" s="1">
        <v>44756</v>
      </c>
    </row>
    <row r="4317" spans="1:13" x14ac:dyDescent="0.4">
      <c r="A4317">
        <v>210001706</v>
      </c>
      <c r="B4317" t="s">
        <v>2277</v>
      </c>
      <c r="C4317" t="s">
        <v>9588</v>
      </c>
      <c r="D4317" t="s">
        <v>595</v>
      </c>
      <c r="F4317" t="s">
        <v>9623</v>
      </c>
      <c r="G4317" t="s">
        <v>595</v>
      </c>
      <c r="H4317" t="s">
        <v>9623</v>
      </c>
      <c r="I4317" t="s">
        <v>733</v>
      </c>
      <c r="J4317">
        <v>68908832.946649536</v>
      </c>
      <c r="K4317">
        <v>9.5134000000000007</v>
      </c>
      <c r="L4317" s="1">
        <v>46385</v>
      </c>
      <c r="M4317" s="1">
        <v>44911</v>
      </c>
    </row>
    <row r="4318" spans="1:13" x14ac:dyDescent="0.4">
      <c r="A4318">
        <v>210001706</v>
      </c>
      <c r="B4318" t="s">
        <v>2277</v>
      </c>
      <c r="C4318" t="s">
        <v>9588</v>
      </c>
      <c r="D4318" t="s">
        <v>595</v>
      </c>
      <c r="F4318" t="s">
        <v>9624</v>
      </c>
      <c r="G4318" t="s">
        <v>595</v>
      </c>
      <c r="H4318" t="s">
        <v>9624</v>
      </c>
      <c r="I4318" t="s">
        <v>733</v>
      </c>
      <c r="J4318">
        <v>328681023.80672258</v>
      </c>
      <c r="K4318">
        <v>9.4133999999999993</v>
      </c>
      <c r="L4318" s="1">
        <v>47662</v>
      </c>
      <c r="M4318" s="1">
        <v>45299</v>
      </c>
    </row>
    <row r="4319" spans="1:13" x14ac:dyDescent="0.4">
      <c r="A4319">
        <v>210001706</v>
      </c>
      <c r="B4319" t="s">
        <v>2277</v>
      </c>
      <c r="C4319" t="s">
        <v>9588</v>
      </c>
      <c r="D4319" t="s">
        <v>595</v>
      </c>
      <c r="F4319" t="s">
        <v>9625</v>
      </c>
      <c r="G4319" t="s">
        <v>595</v>
      </c>
      <c r="H4319" t="s">
        <v>9625</v>
      </c>
      <c r="I4319" t="s">
        <v>733</v>
      </c>
      <c r="J4319">
        <v>371711017.49411207</v>
      </c>
      <c r="K4319">
        <v>10.0579</v>
      </c>
      <c r="L4319" s="1">
        <v>47766</v>
      </c>
      <c r="M4319" s="1">
        <v>45287</v>
      </c>
    </row>
    <row r="4320" spans="1:13" x14ac:dyDescent="0.4">
      <c r="A4320">
        <v>210001706</v>
      </c>
      <c r="B4320" t="s">
        <v>2277</v>
      </c>
      <c r="C4320" t="s">
        <v>9588</v>
      </c>
      <c r="D4320" t="s">
        <v>595</v>
      </c>
      <c r="F4320" t="s">
        <v>9626</v>
      </c>
      <c r="G4320" t="s">
        <v>595</v>
      </c>
      <c r="H4320" t="s">
        <v>9626</v>
      </c>
      <c r="I4320" t="s">
        <v>733</v>
      </c>
      <c r="J4320">
        <v>419758879.55310059</v>
      </c>
      <c r="K4320">
        <v>9.1633999999999993</v>
      </c>
      <c r="L4320" s="1">
        <v>47148</v>
      </c>
      <c r="M4320" s="1">
        <v>45065</v>
      </c>
    </row>
    <row r="4321" spans="1:13" x14ac:dyDescent="0.4">
      <c r="A4321">
        <v>210001706</v>
      </c>
      <c r="B4321" t="s">
        <v>2277</v>
      </c>
      <c r="C4321" t="s">
        <v>9588</v>
      </c>
      <c r="D4321" t="s">
        <v>595</v>
      </c>
      <c r="F4321" t="s">
        <v>9627</v>
      </c>
      <c r="G4321" t="s">
        <v>595</v>
      </c>
      <c r="H4321" t="s">
        <v>9627</v>
      </c>
      <c r="I4321" t="s">
        <v>733</v>
      </c>
      <c r="J4321">
        <v>127383733.6790798</v>
      </c>
      <c r="K4321">
        <v>8.9133999999999993</v>
      </c>
      <c r="L4321" s="1">
        <v>48087</v>
      </c>
      <c r="M4321" s="1">
        <v>45629</v>
      </c>
    </row>
    <row r="4322" spans="1:13" x14ac:dyDescent="0.4">
      <c r="A4322">
        <v>210001706</v>
      </c>
      <c r="B4322" t="s">
        <v>2277</v>
      </c>
      <c r="C4322" t="s">
        <v>9588</v>
      </c>
      <c r="D4322" t="s">
        <v>595</v>
      </c>
      <c r="F4322" t="s">
        <v>9628</v>
      </c>
      <c r="G4322" t="s">
        <v>595</v>
      </c>
      <c r="H4322" t="s">
        <v>9628</v>
      </c>
      <c r="I4322" t="s">
        <v>733</v>
      </c>
      <c r="J4322">
        <v>86954060.058155626</v>
      </c>
      <c r="K4322">
        <v>8.9133999999999993</v>
      </c>
      <c r="L4322" s="1">
        <v>47996</v>
      </c>
      <c r="M4322" s="1">
        <v>45897</v>
      </c>
    </row>
    <row r="4323" spans="1:13" x14ac:dyDescent="0.4">
      <c r="A4323">
        <v>210001706</v>
      </c>
      <c r="B4323" t="s">
        <v>2277</v>
      </c>
      <c r="C4323" t="s">
        <v>9588</v>
      </c>
      <c r="D4323" t="s">
        <v>595</v>
      </c>
      <c r="F4323" t="s">
        <v>9629</v>
      </c>
      <c r="G4323" t="s">
        <v>595</v>
      </c>
      <c r="H4323" t="s">
        <v>9629</v>
      </c>
      <c r="I4323" t="s">
        <v>733</v>
      </c>
      <c r="J4323">
        <v>85573346.610304445</v>
      </c>
      <c r="K4323">
        <v>8.7515000000000001</v>
      </c>
      <c r="L4323" s="1">
        <v>47662</v>
      </c>
      <c r="M4323" s="1">
        <v>45548</v>
      </c>
    </row>
    <row r="4324" spans="1:13" x14ac:dyDescent="0.4">
      <c r="A4324">
        <v>210001706</v>
      </c>
      <c r="B4324" t="s">
        <v>2277</v>
      </c>
      <c r="C4324" t="s">
        <v>9588</v>
      </c>
      <c r="D4324" t="s">
        <v>595</v>
      </c>
      <c r="F4324" t="s">
        <v>9630</v>
      </c>
      <c r="G4324" t="s">
        <v>595</v>
      </c>
      <c r="H4324" t="s">
        <v>9630</v>
      </c>
      <c r="I4324" t="s">
        <v>733</v>
      </c>
      <c r="J4324">
        <v>242333194.79011101</v>
      </c>
      <c r="K4324">
        <v>8.9657</v>
      </c>
      <c r="L4324" s="1">
        <v>47102</v>
      </c>
      <c r="M4324" s="1">
        <v>44756</v>
      </c>
    </row>
    <row r="4325" spans="1:13" x14ac:dyDescent="0.4">
      <c r="A4325">
        <v>210001706</v>
      </c>
      <c r="B4325" t="s">
        <v>2277</v>
      </c>
      <c r="C4325" t="s">
        <v>9588</v>
      </c>
      <c r="D4325" t="s">
        <v>595</v>
      </c>
      <c r="F4325" t="s">
        <v>9631</v>
      </c>
      <c r="G4325" t="s">
        <v>595</v>
      </c>
      <c r="H4325" t="s">
        <v>9631</v>
      </c>
      <c r="I4325" t="s">
        <v>733</v>
      </c>
      <c r="J4325">
        <v>142354444.15501189</v>
      </c>
      <c r="K4325">
        <v>8.6633999999999993</v>
      </c>
      <c r="L4325" s="1">
        <v>47940</v>
      </c>
      <c r="M4325" s="1">
        <v>45463</v>
      </c>
    </row>
    <row r="4326" spans="1:13" x14ac:dyDescent="0.4">
      <c r="A4326">
        <v>210001706</v>
      </c>
      <c r="B4326" t="s">
        <v>2277</v>
      </c>
      <c r="C4326" t="s">
        <v>9588</v>
      </c>
      <c r="D4326" t="s">
        <v>595</v>
      </c>
      <c r="F4326" t="s">
        <v>9632</v>
      </c>
      <c r="G4326" t="s">
        <v>595</v>
      </c>
      <c r="H4326" t="s">
        <v>9632</v>
      </c>
      <c r="I4326" t="s">
        <v>733</v>
      </c>
      <c r="J4326">
        <v>501723515.5475136</v>
      </c>
      <c r="K4326">
        <v>9.0015000000000001</v>
      </c>
      <c r="L4326" s="1">
        <v>48012</v>
      </c>
      <c r="M4326" s="1">
        <v>45540</v>
      </c>
    </row>
    <row r="4327" spans="1:13" x14ac:dyDescent="0.4">
      <c r="A4327">
        <v>210001706</v>
      </c>
      <c r="B4327" t="s">
        <v>2277</v>
      </c>
      <c r="C4327" t="s">
        <v>9588</v>
      </c>
      <c r="D4327" t="s">
        <v>595</v>
      </c>
      <c r="F4327" t="s">
        <v>9633</v>
      </c>
      <c r="G4327" t="s">
        <v>595</v>
      </c>
      <c r="H4327" t="s">
        <v>9633</v>
      </c>
      <c r="I4327" t="s">
        <v>733</v>
      </c>
      <c r="J4327">
        <v>261530806.16659129</v>
      </c>
      <c r="K4327">
        <v>9.5678000000000001</v>
      </c>
      <c r="L4327" s="1">
        <v>47011</v>
      </c>
      <c r="M4327" s="1">
        <v>45463</v>
      </c>
    </row>
    <row r="4328" spans="1:13" x14ac:dyDescent="0.4">
      <c r="A4328">
        <v>210001706</v>
      </c>
      <c r="B4328" t="s">
        <v>2277</v>
      </c>
      <c r="C4328" t="s">
        <v>9588</v>
      </c>
      <c r="D4328" t="s">
        <v>595</v>
      </c>
      <c r="F4328" t="s">
        <v>9634</v>
      </c>
      <c r="G4328" t="s">
        <v>595</v>
      </c>
      <c r="H4328" t="s">
        <v>9634</v>
      </c>
      <c r="I4328" t="s">
        <v>733</v>
      </c>
      <c r="J4328">
        <v>461980848.2910009</v>
      </c>
      <c r="K4328">
        <v>9.2802000000000007</v>
      </c>
      <c r="L4328" s="1">
        <v>47005</v>
      </c>
      <c r="M4328" s="1">
        <v>44903</v>
      </c>
    </row>
    <row r="4329" spans="1:13" x14ac:dyDescent="0.4">
      <c r="A4329">
        <v>210001706</v>
      </c>
      <c r="B4329" t="s">
        <v>2277</v>
      </c>
      <c r="C4329" t="s">
        <v>9588</v>
      </c>
      <c r="D4329" t="s">
        <v>595</v>
      </c>
      <c r="F4329" t="s">
        <v>9635</v>
      </c>
      <c r="G4329" t="s">
        <v>595</v>
      </c>
      <c r="H4329" t="s">
        <v>9635</v>
      </c>
      <c r="I4329" t="s">
        <v>733</v>
      </c>
      <c r="J4329">
        <v>183629446.54140019</v>
      </c>
      <c r="K4329">
        <v>8.7515000000000001</v>
      </c>
      <c r="L4329" s="1">
        <v>48198</v>
      </c>
      <c r="M4329" s="1">
        <v>45723</v>
      </c>
    </row>
    <row r="4330" spans="1:13" x14ac:dyDescent="0.4">
      <c r="A4330">
        <v>210001706</v>
      </c>
      <c r="B4330" t="s">
        <v>2277</v>
      </c>
      <c r="C4330" t="s">
        <v>9588</v>
      </c>
      <c r="D4330" t="s">
        <v>595</v>
      </c>
      <c r="F4330" t="s">
        <v>9636</v>
      </c>
      <c r="G4330" t="s">
        <v>595</v>
      </c>
      <c r="H4330" t="s">
        <v>9636</v>
      </c>
      <c r="I4330" t="s">
        <v>733</v>
      </c>
      <c r="J4330">
        <v>501815020.16046858</v>
      </c>
      <c r="K4330">
        <v>8.7515000000000001</v>
      </c>
      <c r="L4330" s="1">
        <v>47319</v>
      </c>
      <c r="M4330" s="1">
        <v>44846</v>
      </c>
    </row>
    <row r="4331" spans="1:13" x14ac:dyDescent="0.4">
      <c r="A4331">
        <v>210001706</v>
      </c>
      <c r="B4331" t="s">
        <v>2277</v>
      </c>
      <c r="C4331" t="s">
        <v>9588</v>
      </c>
      <c r="D4331" t="s">
        <v>595</v>
      </c>
      <c r="F4331" t="s">
        <v>9637</v>
      </c>
      <c r="G4331" t="s">
        <v>595</v>
      </c>
      <c r="H4331" t="s">
        <v>9637</v>
      </c>
      <c r="I4331" t="s">
        <v>733</v>
      </c>
      <c r="J4331">
        <v>198070323.07031059</v>
      </c>
      <c r="K4331">
        <v>8.6633999999999993</v>
      </c>
      <c r="L4331" s="1">
        <v>46905</v>
      </c>
      <c r="M4331" s="1">
        <v>44756</v>
      </c>
    </row>
    <row r="4332" spans="1:13" x14ac:dyDescent="0.4">
      <c r="A4332">
        <v>210001706</v>
      </c>
      <c r="B4332" t="s">
        <v>2277</v>
      </c>
      <c r="C4332" t="s">
        <v>9588</v>
      </c>
      <c r="D4332" t="s">
        <v>595</v>
      </c>
      <c r="F4332" t="s">
        <v>9638</v>
      </c>
      <c r="G4332" t="s">
        <v>595</v>
      </c>
      <c r="H4332" t="s">
        <v>9638</v>
      </c>
      <c r="I4332" t="s">
        <v>733</v>
      </c>
      <c r="J4332">
        <v>318841543.6585713</v>
      </c>
      <c r="K4332">
        <v>9.6645000000000003</v>
      </c>
      <c r="L4332" s="1">
        <v>47476</v>
      </c>
      <c r="M4332" s="1">
        <v>45366</v>
      </c>
    </row>
    <row r="4333" spans="1:13" x14ac:dyDescent="0.4">
      <c r="A4333">
        <v>210001706</v>
      </c>
      <c r="B4333" t="s">
        <v>2277</v>
      </c>
      <c r="C4333" t="s">
        <v>9588</v>
      </c>
      <c r="D4333" t="s">
        <v>595</v>
      </c>
      <c r="F4333" t="s">
        <v>9639</v>
      </c>
      <c r="G4333" t="s">
        <v>595</v>
      </c>
      <c r="H4333" t="s">
        <v>9639</v>
      </c>
      <c r="I4333" t="s">
        <v>733</v>
      </c>
      <c r="J4333">
        <v>115204410.0078703</v>
      </c>
      <c r="K4333">
        <v>9.1852</v>
      </c>
      <c r="L4333" s="1">
        <v>47651</v>
      </c>
      <c r="M4333" s="1">
        <v>45540</v>
      </c>
    </row>
    <row r="4334" spans="1:13" x14ac:dyDescent="0.4">
      <c r="A4334">
        <v>210001706</v>
      </c>
      <c r="B4334" t="s">
        <v>2277</v>
      </c>
      <c r="C4334" t="s">
        <v>9588</v>
      </c>
      <c r="D4334" t="s">
        <v>595</v>
      </c>
      <c r="F4334" t="s">
        <v>9640</v>
      </c>
      <c r="G4334" t="s">
        <v>595</v>
      </c>
      <c r="H4334" t="s">
        <v>9640</v>
      </c>
      <c r="I4334" t="s">
        <v>733</v>
      </c>
      <c r="J4334">
        <v>279835567.0177266</v>
      </c>
      <c r="K4334">
        <v>9.7546999999999997</v>
      </c>
      <c r="L4334" s="1">
        <v>47427</v>
      </c>
      <c r="M4334" s="1">
        <v>45317</v>
      </c>
    </row>
    <row r="4335" spans="1:13" x14ac:dyDescent="0.4">
      <c r="A4335">
        <v>210001706</v>
      </c>
      <c r="B4335" t="s">
        <v>2277</v>
      </c>
      <c r="C4335" t="s">
        <v>9588</v>
      </c>
      <c r="D4335" t="s">
        <v>595</v>
      </c>
      <c r="F4335" t="s">
        <v>9641</v>
      </c>
      <c r="G4335" t="s">
        <v>595</v>
      </c>
      <c r="H4335" t="s">
        <v>9641</v>
      </c>
      <c r="I4335" t="s">
        <v>733</v>
      </c>
      <c r="J4335">
        <v>283900393.08952558</v>
      </c>
      <c r="K4335">
        <v>9.4133999999999993</v>
      </c>
      <c r="L4335" s="1">
        <v>47342</v>
      </c>
      <c r="M4335" s="1">
        <v>44890</v>
      </c>
    </row>
    <row r="4336" spans="1:13" x14ac:dyDescent="0.4">
      <c r="A4336">
        <v>210001706</v>
      </c>
      <c r="B4336" t="s">
        <v>2277</v>
      </c>
      <c r="C4336" t="s">
        <v>9588</v>
      </c>
      <c r="D4336" t="s">
        <v>595</v>
      </c>
      <c r="F4336" t="s">
        <v>9642</v>
      </c>
      <c r="G4336" t="s">
        <v>595</v>
      </c>
      <c r="H4336" t="s">
        <v>9642</v>
      </c>
      <c r="I4336" t="s">
        <v>733</v>
      </c>
      <c r="J4336">
        <v>186897513.34089041</v>
      </c>
      <c r="K4336">
        <v>9.7634000000000007</v>
      </c>
      <c r="L4336" s="1">
        <v>47396</v>
      </c>
      <c r="M4336" s="1">
        <v>44939</v>
      </c>
    </row>
    <row r="4337" spans="1:13" x14ac:dyDescent="0.4">
      <c r="A4337">
        <v>210001706</v>
      </c>
      <c r="B4337" t="s">
        <v>2277</v>
      </c>
      <c r="C4337" t="s">
        <v>9588</v>
      </c>
      <c r="D4337" t="s">
        <v>595</v>
      </c>
      <c r="F4337" t="s">
        <v>9643</v>
      </c>
      <c r="G4337" t="s">
        <v>595</v>
      </c>
      <c r="H4337" t="s">
        <v>9643</v>
      </c>
      <c r="I4337" t="s">
        <v>733</v>
      </c>
      <c r="J4337">
        <v>299459965.86734182</v>
      </c>
      <c r="K4337">
        <v>8.2515000000000001</v>
      </c>
      <c r="L4337" s="1">
        <v>48362</v>
      </c>
      <c r="M4337" s="1">
        <v>45897</v>
      </c>
    </row>
    <row r="4338" spans="1:13" x14ac:dyDescent="0.4">
      <c r="A4338">
        <v>210001706</v>
      </c>
      <c r="B4338" t="s">
        <v>2277</v>
      </c>
      <c r="C4338" t="s">
        <v>9588</v>
      </c>
      <c r="D4338" t="s">
        <v>595</v>
      </c>
      <c r="F4338" t="s">
        <v>9644</v>
      </c>
      <c r="G4338" t="s">
        <v>595</v>
      </c>
      <c r="H4338" t="s">
        <v>9644</v>
      </c>
      <c r="I4338" t="s">
        <v>733</v>
      </c>
      <c r="J4338">
        <v>489886186.91240227</v>
      </c>
      <c r="K4338">
        <v>8.7515000000000001</v>
      </c>
      <c r="L4338" s="1">
        <v>47919</v>
      </c>
      <c r="M4338" s="1">
        <v>45449</v>
      </c>
    </row>
    <row r="4339" spans="1:13" x14ac:dyDescent="0.4">
      <c r="A4339">
        <v>210001706</v>
      </c>
      <c r="B4339" t="s">
        <v>2277</v>
      </c>
      <c r="C4339" t="s">
        <v>9588</v>
      </c>
      <c r="D4339" t="s">
        <v>595</v>
      </c>
      <c r="F4339" t="s">
        <v>9645</v>
      </c>
      <c r="G4339" t="s">
        <v>595</v>
      </c>
      <c r="H4339" t="s">
        <v>9645</v>
      </c>
      <c r="I4339" t="s">
        <v>733</v>
      </c>
      <c r="J4339">
        <v>101170112.6201997</v>
      </c>
      <c r="K4339">
        <v>8.5015000000000001</v>
      </c>
      <c r="L4339" s="1">
        <v>48291</v>
      </c>
      <c r="M4339" s="1">
        <v>45810</v>
      </c>
    </row>
    <row r="4340" spans="1:13" x14ac:dyDescent="0.4">
      <c r="A4340">
        <v>210001706</v>
      </c>
      <c r="B4340" t="s">
        <v>2277</v>
      </c>
      <c r="C4340" t="s">
        <v>9588</v>
      </c>
      <c r="D4340" t="s">
        <v>595</v>
      </c>
      <c r="F4340" t="s">
        <v>9646</v>
      </c>
      <c r="G4340" t="s">
        <v>595</v>
      </c>
      <c r="H4340" t="s">
        <v>9646</v>
      </c>
      <c r="I4340" t="s">
        <v>733</v>
      </c>
      <c r="J4340">
        <v>332754484.83967137</v>
      </c>
      <c r="K4340">
        <v>8.6633999999999993</v>
      </c>
      <c r="L4340" s="1">
        <v>47161</v>
      </c>
      <c r="M4340" s="1">
        <v>45609</v>
      </c>
    </row>
    <row r="4341" spans="1:13" x14ac:dyDescent="0.4">
      <c r="A4341">
        <v>210001706</v>
      </c>
      <c r="B4341" t="s">
        <v>2277</v>
      </c>
      <c r="C4341" t="s">
        <v>9588</v>
      </c>
      <c r="D4341" t="s">
        <v>595</v>
      </c>
      <c r="F4341" t="s">
        <v>9647</v>
      </c>
      <c r="G4341" t="s">
        <v>595</v>
      </c>
      <c r="H4341" t="s">
        <v>9647</v>
      </c>
      <c r="I4341" t="s">
        <v>733</v>
      </c>
      <c r="J4341">
        <v>302969254.92360628</v>
      </c>
      <c r="K4341">
        <v>8.9133999999999993</v>
      </c>
      <c r="L4341" s="1">
        <v>47710</v>
      </c>
      <c r="M4341" s="1">
        <v>45236</v>
      </c>
    </row>
    <row r="4342" spans="1:13" x14ac:dyDescent="0.4">
      <c r="A4342">
        <v>210001706</v>
      </c>
      <c r="B4342" t="s">
        <v>2277</v>
      </c>
      <c r="C4342" t="s">
        <v>9588</v>
      </c>
      <c r="D4342" t="s">
        <v>595</v>
      </c>
      <c r="F4342" t="s">
        <v>9648</v>
      </c>
      <c r="G4342" t="s">
        <v>595</v>
      </c>
      <c r="H4342" t="s">
        <v>9648</v>
      </c>
      <c r="I4342" t="s">
        <v>733</v>
      </c>
      <c r="J4342">
        <v>263257401.91546759</v>
      </c>
      <c r="K4342">
        <v>9.3254999999999999</v>
      </c>
      <c r="L4342" s="1">
        <v>47868</v>
      </c>
      <c r="M4342" s="1">
        <v>45398</v>
      </c>
    </row>
    <row r="4343" spans="1:13" x14ac:dyDescent="0.4">
      <c r="A4343">
        <v>210001706</v>
      </c>
      <c r="B4343" t="s">
        <v>2277</v>
      </c>
      <c r="C4343" t="s">
        <v>9588</v>
      </c>
      <c r="D4343" t="s">
        <v>595</v>
      </c>
      <c r="F4343" t="s">
        <v>9649</v>
      </c>
      <c r="G4343" t="s">
        <v>595</v>
      </c>
      <c r="H4343" t="s">
        <v>9649</v>
      </c>
      <c r="I4343" t="s">
        <v>733</v>
      </c>
      <c r="J4343">
        <v>490187419.74705809</v>
      </c>
      <c r="K4343">
        <v>9.6633999999999993</v>
      </c>
      <c r="L4343" s="1">
        <v>47075</v>
      </c>
      <c r="M4343" s="1">
        <v>44963</v>
      </c>
    </row>
    <row r="4344" spans="1:13" x14ac:dyDescent="0.4">
      <c r="A4344">
        <v>210001706</v>
      </c>
      <c r="B4344" t="s">
        <v>2277</v>
      </c>
      <c r="C4344" t="s">
        <v>9588</v>
      </c>
      <c r="D4344" t="s">
        <v>595</v>
      </c>
      <c r="F4344" t="s">
        <v>9650</v>
      </c>
      <c r="G4344" t="s">
        <v>595</v>
      </c>
      <c r="H4344" t="s">
        <v>9650</v>
      </c>
      <c r="I4344" t="s">
        <v>733</v>
      </c>
      <c r="J4344">
        <v>342321807.87568247</v>
      </c>
      <c r="K4344">
        <v>9.4559999999999995</v>
      </c>
      <c r="L4344" s="1">
        <v>46660</v>
      </c>
      <c r="M4344" s="1">
        <v>44795</v>
      </c>
    </row>
    <row r="4345" spans="1:13" x14ac:dyDescent="0.4">
      <c r="A4345">
        <v>210001706</v>
      </c>
      <c r="B4345" t="s">
        <v>2277</v>
      </c>
      <c r="C4345" t="s">
        <v>9588</v>
      </c>
      <c r="D4345" t="s">
        <v>595</v>
      </c>
      <c r="F4345" t="s">
        <v>9651</v>
      </c>
      <c r="G4345" t="s">
        <v>595</v>
      </c>
      <c r="H4345" t="s">
        <v>9651</v>
      </c>
      <c r="I4345" t="s">
        <v>733</v>
      </c>
      <c r="J4345">
        <v>156453837.06805131</v>
      </c>
      <c r="K4345">
        <v>10.4079</v>
      </c>
      <c r="L4345" s="1">
        <v>46829</v>
      </c>
      <c r="M4345" s="1">
        <v>44756</v>
      </c>
    </row>
    <row r="4346" spans="1:13" x14ac:dyDescent="0.4">
      <c r="A4346">
        <v>210001706</v>
      </c>
      <c r="B4346" t="s">
        <v>2277</v>
      </c>
      <c r="C4346" t="s">
        <v>9588</v>
      </c>
      <c r="D4346" t="s">
        <v>595</v>
      </c>
      <c r="F4346" t="s">
        <v>9652</v>
      </c>
      <c r="G4346" t="s">
        <v>595</v>
      </c>
      <c r="H4346" t="s">
        <v>9652</v>
      </c>
      <c r="I4346" t="s">
        <v>733</v>
      </c>
      <c r="J4346">
        <v>225517905.248335</v>
      </c>
      <c r="K4346">
        <v>8.6546000000000003</v>
      </c>
      <c r="L4346" s="1">
        <v>47928</v>
      </c>
      <c r="M4346" s="1">
        <v>45810</v>
      </c>
    </row>
    <row r="4347" spans="1:13" x14ac:dyDescent="0.4">
      <c r="A4347">
        <v>210001706</v>
      </c>
      <c r="B4347" t="s">
        <v>2277</v>
      </c>
      <c r="C4347" t="s">
        <v>9588</v>
      </c>
      <c r="D4347" t="s">
        <v>595</v>
      </c>
      <c r="F4347" t="s">
        <v>9653</v>
      </c>
      <c r="G4347" t="s">
        <v>595</v>
      </c>
      <c r="H4347" t="s">
        <v>9653</v>
      </c>
      <c r="I4347" t="s">
        <v>733</v>
      </c>
      <c r="J4347">
        <v>526208241.81912881</v>
      </c>
      <c r="K4347">
        <v>10.0579</v>
      </c>
      <c r="L4347" s="1">
        <v>47865</v>
      </c>
      <c r="M4347" s="1">
        <v>45387</v>
      </c>
    </row>
    <row r="4348" spans="1:13" x14ac:dyDescent="0.4">
      <c r="A4348">
        <v>210001706</v>
      </c>
      <c r="B4348" t="s">
        <v>2277</v>
      </c>
      <c r="C4348" t="s">
        <v>9588</v>
      </c>
      <c r="D4348" t="s">
        <v>595</v>
      </c>
      <c r="F4348" t="s">
        <v>9654</v>
      </c>
      <c r="G4348" t="s">
        <v>595</v>
      </c>
      <c r="H4348" t="s">
        <v>9654</v>
      </c>
      <c r="I4348" t="s">
        <v>733</v>
      </c>
      <c r="J4348">
        <v>281539967.63359767</v>
      </c>
      <c r="K4348">
        <v>8.9133999999999993</v>
      </c>
      <c r="L4348" s="1">
        <v>48432</v>
      </c>
      <c r="M4348" s="1">
        <v>44756</v>
      </c>
    </row>
    <row r="4349" spans="1:13" x14ac:dyDescent="0.4">
      <c r="A4349">
        <v>210001706</v>
      </c>
      <c r="B4349" t="s">
        <v>2277</v>
      </c>
      <c r="C4349" t="s">
        <v>9588</v>
      </c>
      <c r="D4349" t="s">
        <v>595</v>
      </c>
      <c r="F4349" t="s">
        <v>9655</v>
      </c>
      <c r="G4349" t="s">
        <v>595</v>
      </c>
      <c r="H4349" t="s">
        <v>9655</v>
      </c>
      <c r="I4349" t="s">
        <v>733</v>
      </c>
      <c r="J4349">
        <v>140753481.51959991</v>
      </c>
      <c r="K4349">
        <v>9.2515000000000001</v>
      </c>
      <c r="L4349" s="1">
        <v>47471</v>
      </c>
      <c r="M4349" s="1">
        <v>45366</v>
      </c>
    </row>
    <row r="4350" spans="1:13" x14ac:dyDescent="0.4">
      <c r="A4350">
        <v>210001706</v>
      </c>
      <c r="B4350" t="s">
        <v>2277</v>
      </c>
      <c r="C4350" t="s">
        <v>9588</v>
      </c>
      <c r="D4350" t="s">
        <v>595</v>
      </c>
      <c r="F4350" t="s">
        <v>9656</v>
      </c>
      <c r="G4350" t="s">
        <v>595</v>
      </c>
      <c r="H4350" t="s">
        <v>9656</v>
      </c>
      <c r="I4350" t="s">
        <v>733</v>
      </c>
      <c r="J4350">
        <v>607429817.39583623</v>
      </c>
      <c r="K4350">
        <v>8.6014999999999997</v>
      </c>
      <c r="L4350" s="1">
        <v>46751</v>
      </c>
      <c r="M4350" s="1">
        <v>44756</v>
      </c>
    </row>
    <row r="4351" spans="1:13" x14ac:dyDescent="0.4">
      <c r="A4351">
        <v>210001706</v>
      </c>
      <c r="B4351" t="s">
        <v>2277</v>
      </c>
      <c r="C4351" t="s">
        <v>9588</v>
      </c>
      <c r="D4351" t="s">
        <v>595</v>
      </c>
      <c r="F4351" t="s">
        <v>9657</v>
      </c>
      <c r="G4351" t="s">
        <v>595</v>
      </c>
      <c r="H4351" t="s">
        <v>9657</v>
      </c>
      <c r="I4351" t="s">
        <v>733</v>
      </c>
      <c r="J4351">
        <v>369920098.52331012</v>
      </c>
      <c r="K4351">
        <v>9.0015000000000001</v>
      </c>
      <c r="L4351" s="1">
        <v>47463</v>
      </c>
      <c r="M4351" s="1">
        <v>45349</v>
      </c>
    </row>
    <row r="4352" spans="1:13" x14ac:dyDescent="0.4">
      <c r="A4352">
        <v>210001706</v>
      </c>
      <c r="B4352" t="s">
        <v>2277</v>
      </c>
      <c r="C4352" t="s">
        <v>9588</v>
      </c>
      <c r="D4352" t="s">
        <v>595</v>
      </c>
      <c r="F4352" t="s">
        <v>9658</v>
      </c>
      <c r="G4352" t="s">
        <v>595</v>
      </c>
      <c r="H4352" t="s">
        <v>9658</v>
      </c>
      <c r="I4352" t="s">
        <v>733</v>
      </c>
      <c r="J4352">
        <v>176554131.29720959</v>
      </c>
      <c r="K4352">
        <v>9.1633999999999993</v>
      </c>
      <c r="L4352" s="1">
        <v>48029</v>
      </c>
      <c r="M4352" s="1">
        <v>45548</v>
      </c>
    </row>
    <row r="4353" spans="1:13" x14ac:dyDescent="0.4">
      <c r="A4353">
        <v>210001706</v>
      </c>
      <c r="B4353" t="s">
        <v>2277</v>
      </c>
      <c r="C4353" t="s">
        <v>9588</v>
      </c>
      <c r="D4353" t="s">
        <v>595</v>
      </c>
      <c r="F4353" t="s">
        <v>9659</v>
      </c>
      <c r="G4353" t="s">
        <v>595</v>
      </c>
      <c r="H4353" t="s">
        <v>9659</v>
      </c>
      <c r="I4353" t="s">
        <v>733</v>
      </c>
      <c r="J4353">
        <v>110711018.4909112</v>
      </c>
      <c r="K4353">
        <v>8.6633999999999993</v>
      </c>
      <c r="L4353" s="1">
        <v>47799</v>
      </c>
      <c r="M4353" s="1">
        <v>45685</v>
      </c>
    </row>
    <row r="4354" spans="1:13" x14ac:dyDescent="0.4">
      <c r="A4354">
        <v>210001706</v>
      </c>
      <c r="B4354" t="s">
        <v>2277</v>
      </c>
      <c r="C4354" t="s">
        <v>9588</v>
      </c>
      <c r="D4354" t="s">
        <v>595</v>
      </c>
      <c r="F4354" t="s">
        <v>9660</v>
      </c>
      <c r="G4354" t="s">
        <v>595</v>
      </c>
      <c r="H4354" t="s">
        <v>9660</v>
      </c>
      <c r="I4354" t="s">
        <v>733</v>
      </c>
      <c r="J4354">
        <v>341501894.60540402</v>
      </c>
      <c r="K4354">
        <v>9.5015000000000001</v>
      </c>
      <c r="L4354" s="1">
        <v>48002</v>
      </c>
      <c r="M4354" s="1">
        <v>45540</v>
      </c>
    </row>
    <row r="4355" spans="1:13" x14ac:dyDescent="0.4">
      <c r="A4355">
        <v>210001706</v>
      </c>
      <c r="B4355" t="s">
        <v>2277</v>
      </c>
      <c r="C4355" t="s">
        <v>9588</v>
      </c>
      <c r="D4355" t="s">
        <v>595</v>
      </c>
      <c r="F4355" t="s">
        <v>9661</v>
      </c>
      <c r="G4355" t="s">
        <v>595</v>
      </c>
      <c r="H4355" t="s">
        <v>9661</v>
      </c>
      <c r="I4355" t="s">
        <v>733</v>
      </c>
      <c r="J4355">
        <v>461717572.93434811</v>
      </c>
      <c r="K4355">
        <v>9.0599999999999987</v>
      </c>
      <c r="L4355" s="1">
        <v>47128</v>
      </c>
      <c r="M4355" s="1">
        <v>45027</v>
      </c>
    </row>
    <row r="4356" spans="1:13" x14ac:dyDescent="0.4">
      <c r="A4356">
        <v>210001706</v>
      </c>
      <c r="B4356" t="s">
        <v>2277</v>
      </c>
      <c r="C4356" t="s">
        <v>9588</v>
      </c>
      <c r="D4356" t="s">
        <v>595</v>
      </c>
      <c r="F4356" t="s">
        <v>9662</v>
      </c>
      <c r="G4356" t="s">
        <v>595</v>
      </c>
      <c r="H4356" t="s">
        <v>9662</v>
      </c>
      <c r="I4356" t="s">
        <v>733</v>
      </c>
      <c r="J4356">
        <v>486903582.56524527</v>
      </c>
      <c r="K4356">
        <v>9.2515000000000001</v>
      </c>
      <c r="L4356" s="1">
        <v>47235</v>
      </c>
      <c r="M4356" s="1">
        <v>44756</v>
      </c>
    </row>
    <row r="4357" spans="1:13" x14ac:dyDescent="0.4">
      <c r="A4357">
        <v>210001706</v>
      </c>
      <c r="B4357" t="s">
        <v>2277</v>
      </c>
      <c r="C4357" t="s">
        <v>9588</v>
      </c>
      <c r="D4357" t="s">
        <v>595</v>
      </c>
      <c r="F4357" t="s">
        <v>9663</v>
      </c>
      <c r="G4357" t="s">
        <v>595</v>
      </c>
      <c r="H4357" t="s">
        <v>9663</v>
      </c>
      <c r="I4357" t="s">
        <v>733</v>
      </c>
      <c r="J4357">
        <v>507467860.65665698</v>
      </c>
      <c r="K4357">
        <v>9.2515000000000001</v>
      </c>
      <c r="L4357" s="1">
        <v>47464</v>
      </c>
      <c r="M4357" s="1">
        <v>45349</v>
      </c>
    </row>
    <row r="4358" spans="1:13" x14ac:dyDescent="0.4">
      <c r="A4358">
        <v>210001706</v>
      </c>
      <c r="B4358" t="s">
        <v>2277</v>
      </c>
      <c r="C4358" t="s">
        <v>9588</v>
      </c>
      <c r="D4358" t="s">
        <v>595</v>
      </c>
      <c r="F4358" t="s">
        <v>9664</v>
      </c>
      <c r="G4358" t="s">
        <v>595</v>
      </c>
      <c r="H4358" t="s">
        <v>9664</v>
      </c>
      <c r="I4358" t="s">
        <v>733</v>
      </c>
      <c r="J4358">
        <v>72222956.504999638</v>
      </c>
      <c r="K4358">
        <v>8.7515000000000001</v>
      </c>
      <c r="L4358" s="1">
        <v>47102</v>
      </c>
      <c r="M4358" s="1">
        <v>45926</v>
      </c>
    </row>
    <row r="4359" spans="1:13" x14ac:dyDescent="0.4">
      <c r="A4359">
        <v>210001706</v>
      </c>
      <c r="B4359" t="s">
        <v>2277</v>
      </c>
      <c r="C4359" t="s">
        <v>9588</v>
      </c>
      <c r="D4359" t="s">
        <v>595</v>
      </c>
      <c r="F4359" t="s">
        <v>9665</v>
      </c>
      <c r="G4359" t="s">
        <v>595</v>
      </c>
      <c r="H4359" t="s">
        <v>9665</v>
      </c>
      <c r="I4359" t="s">
        <v>733</v>
      </c>
      <c r="J4359">
        <v>128034466.8629643</v>
      </c>
      <c r="K4359">
        <v>9.2515000000000001</v>
      </c>
      <c r="L4359" s="1">
        <v>47128</v>
      </c>
      <c r="M4359" s="1">
        <v>45744</v>
      </c>
    </row>
    <row r="4360" spans="1:13" x14ac:dyDescent="0.4">
      <c r="A4360">
        <v>210001706</v>
      </c>
      <c r="B4360" t="s">
        <v>2277</v>
      </c>
      <c r="C4360" t="s">
        <v>9588</v>
      </c>
      <c r="D4360" t="s">
        <v>595</v>
      </c>
      <c r="F4360" t="s">
        <v>9666</v>
      </c>
      <c r="G4360" t="s">
        <v>595</v>
      </c>
      <c r="H4360" t="s">
        <v>9666</v>
      </c>
      <c r="I4360" t="s">
        <v>733</v>
      </c>
      <c r="J4360">
        <v>54835032.780752547</v>
      </c>
      <c r="K4360">
        <v>9.3079000000000001</v>
      </c>
      <c r="L4360" s="1">
        <v>47018</v>
      </c>
      <c r="M4360" s="1">
        <v>45706</v>
      </c>
    </row>
    <row r="4361" spans="1:13" x14ac:dyDescent="0.4">
      <c r="A4361">
        <v>210001706</v>
      </c>
      <c r="B4361" t="s">
        <v>2277</v>
      </c>
      <c r="C4361" t="s">
        <v>9588</v>
      </c>
      <c r="D4361" t="s">
        <v>595</v>
      </c>
      <c r="F4361" t="s">
        <v>9667</v>
      </c>
      <c r="G4361" t="s">
        <v>595</v>
      </c>
      <c r="H4361" t="s">
        <v>9667</v>
      </c>
      <c r="I4361" t="s">
        <v>733</v>
      </c>
      <c r="J4361">
        <v>176426281.9621129</v>
      </c>
      <c r="K4361">
        <v>8.7515000000000001</v>
      </c>
      <c r="L4361" s="1">
        <v>47026</v>
      </c>
      <c r="M4361" s="1">
        <v>45644</v>
      </c>
    </row>
    <row r="4362" spans="1:13" x14ac:dyDescent="0.4">
      <c r="A4362">
        <v>210001706</v>
      </c>
      <c r="B4362" t="s">
        <v>2277</v>
      </c>
      <c r="C4362" t="s">
        <v>9588</v>
      </c>
      <c r="D4362" t="s">
        <v>595</v>
      </c>
      <c r="F4362" t="s">
        <v>9668</v>
      </c>
      <c r="G4362" t="s">
        <v>595</v>
      </c>
      <c r="H4362" t="s">
        <v>9668</v>
      </c>
      <c r="I4362" t="s">
        <v>733</v>
      </c>
      <c r="J4362">
        <v>418604832.29561943</v>
      </c>
      <c r="K4362">
        <v>10.4535</v>
      </c>
      <c r="L4362" s="1">
        <v>46814</v>
      </c>
      <c r="M4362" s="1">
        <v>45041</v>
      </c>
    </row>
    <row r="4363" spans="1:13" x14ac:dyDescent="0.4">
      <c r="A4363">
        <v>210001706</v>
      </c>
      <c r="B4363" t="s">
        <v>2277</v>
      </c>
      <c r="C4363" t="s">
        <v>9588</v>
      </c>
      <c r="D4363" t="s">
        <v>595</v>
      </c>
      <c r="F4363" t="s">
        <v>9669</v>
      </c>
      <c r="G4363" t="s">
        <v>595</v>
      </c>
      <c r="H4363" t="s">
        <v>9669</v>
      </c>
      <c r="I4363" t="s">
        <v>733</v>
      </c>
      <c r="J4363">
        <v>306777907.0527519</v>
      </c>
      <c r="K4363">
        <v>9.2634000000000007</v>
      </c>
      <c r="L4363" s="1">
        <v>46934</v>
      </c>
      <c r="M4363" s="1">
        <v>44756</v>
      </c>
    </row>
    <row r="4364" spans="1:13" x14ac:dyDescent="0.4">
      <c r="A4364">
        <v>210001706</v>
      </c>
      <c r="B4364" t="s">
        <v>2277</v>
      </c>
      <c r="C4364" t="s">
        <v>9588</v>
      </c>
      <c r="D4364" t="s">
        <v>595</v>
      </c>
      <c r="F4364" t="s">
        <v>9670</v>
      </c>
      <c r="G4364" t="s">
        <v>595</v>
      </c>
      <c r="H4364" t="s">
        <v>9670</v>
      </c>
      <c r="I4364" t="s">
        <v>733</v>
      </c>
      <c r="J4364">
        <v>84887383.354676545</v>
      </c>
      <c r="K4364">
        <v>9.1989000000000001</v>
      </c>
      <c r="L4364" s="1">
        <v>46990</v>
      </c>
      <c r="M4364" s="1">
        <v>45636</v>
      </c>
    </row>
    <row r="4365" spans="1:13" x14ac:dyDescent="0.4">
      <c r="A4365">
        <v>210001706</v>
      </c>
      <c r="B4365" t="s">
        <v>2277</v>
      </c>
      <c r="C4365" t="s">
        <v>9588</v>
      </c>
      <c r="D4365" t="s">
        <v>595</v>
      </c>
      <c r="F4365" t="s">
        <v>9671</v>
      </c>
      <c r="G4365" t="s">
        <v>595</v>
      </c>
      <c r="H4365" t="s">
        <v>9671</v>
      </c>
      <c r="I4365" t="s">
        <v>733</v>
      </c>
      <c r="J4365">
        <v>116026233.7650619</v>
      </c>
      <c r="K4365">
        <v>8.5015000000000001</v>
      </c>
      <c r="L4365" s="1">
        <v>48002</v>
      </c>
      <c r="M4365" s="1">
        <v>45540</v>
      </c>
    </row>
    <row r="4366" spans="1:13" x14ac:dyDescent="0.4">
      <c r="A4366">
        <v>210001706</v>
      </c>
      <c r="B4366" t="s">
        <v>2277</v>
      </c>
      <c r="C4366" t="s">
        <v>9588</v>
      </c>
      <c r="D4366" t="s">
        <v>595</v>
      </c>
      <c r="F4366" t="s">
        <v>9672</v>
      </c>
      <c r="G4366" t="s">
        <v>595</v>
      </c>
      <c r="H4366" t="s">
        <v>9672</v>
      </c>
      <c r="I4366" t="s">
        <v>733</v>
      </c>
      <c r="J4366">
        <v>262120037.35745049</v>
      </c>
      <c r="K4366">
        <v>9.0278999999999989</v>
      </c>
      <c r="L4366" s="1">
        <v>47079</v>
      </c>
      <c r="M4366" s="1">
        <v>45663</v>
      </c>
    </row>
    <row r="4367" spans="1:13" x14ac:dyDescent="0.4">
      <c r="A4367">
        <v>210001706</v>
      </c>
      <c r="B4367" t="s">
        <v>2277</v>
      </c>
      <c r="C4367" t="s">
        <v>9588</v>
      </c>
      <c r="D4367" t="s">
        <v>595</v>
      </c>
      <c r="F4367" t="s">
        <v>9673</v>
      </c>
      <c r="G4367" t="s">
        <v>595</v>
      </c>
      <c r="H4367" t="s">
        <v>9673</v>
      </c>
      <c r="I4367" t="s">
        <v>733</v>
      </c>
      <c r="J4367">
        <v>218762753.42453301</v>
      </c>
      <c r="K4367">
        <v>10.1579</v>
      </c>
      <c r="L4367" s="1">
        <v>46707</v>
      </c>
      <c r="M4367" s="1">
        <v>44756</v>
      </c>
    </row>
    <row r="4368" spans="1:13" x14ac:dyDescent="0.4">
      <c r="A4368">
        <v>210001706</v>
      </c>
      <c r="B4368" t="s">
        <v>2277</v>
      </c>
      <c r="C4368" t="s">
        <v>9588</v>
      </c>
      <c r="D4368" t="s">
        <v>595</v>
      </c>
      <c r="F4368" t="s">
        <v>9674</v>
      </c>
      <c r="G4368" t="s">
        <v>595</v>
      </c>
      <c r="H4368" t="s">
        <v>9674</v>
      </c>
      <c r="I4368" t="s">
        <v>733</v>
      </c>
      <c r="J4368">
        <v>233853581.53105149</v>
      </c>
      <c r="K4368">
        <v>9.5579000000000001</v>
      </c>
      <c r="L4368" s="1">
        <v>47758</v>
      </c>
      <c r="M4368" s="1">
        <v>45299</v>
      </c>
    </row>
    <row r="4369" spans="1:13" x14ac:dyDescent="0.4">
      <c r="A4369">
        <v>210001706</v>
      </c>
      <c r="B4369" t="s">
        <v>2277</v>
      </c>
      <c r="C4369" t="s">
        <v>9588</v>
      </c>
      <c r="D4369" t="s">
        <v>595</v>
      </c>
      <c r="F4369" t="s">
        <v>9675</v>
      </c>
      <c r="G4369" t="s">
        <v>595</v>
      </c>
      <c r="H4369" t="s">
        <v>9675</v>
      </c>
      <c r="I4369" t="s">
        <v>733</v>
      </c>
      <c r="J4369">
        <v>335476221.97154588</v>
      </c>
      <c r="K4369">
        <v>9.2515000000000001</v>
      </c>
      <c r="L4369" s="1">
        <v>46639</v>
      </c>
      <c r="M4369" s="1">
        <v>45317</v>
      </c>
    </row>
    <row r="4370" spans="1:13" x14ac:dyDescent="0.4">
      <c r="A4370">
        <v>210001706</v>
      </c>
      <c r="B4370" t="s">
        <v>2277</v>
      </c>
      <c r="C4370" t="s">
        <v>9588</v>
      </c>
      <c r="D4370" t="s">
        <v>595</v>
      </c>
      <c r="F4370" t="s">
        <v>9676</v>
      </c>
      <c r="G4370" t="s">
        <v>595</v>
      </c>
      <c r="H4370" t="s">
        <v>9676</v>
      </c>
      <c r="I4370" t="s">
        <v>733</v>
      </c>
      <c r="J4370">
        <v>64521732.680646233</v>
      </c>
      <c r="K4370">
        <v>9.2284000000000006</v>
      </c>
      <c r="L4370" s="1">
        <v>48257</v>
      </c>
      <c r="M4370" s="1">
        <v>45778</v>
      </c>
    </row>
    <row r="4371" spans="1:13" x14ac:dyDescent="0.4">
      <c r="A4371">
        <v>210001706</v>
      </c>
      <c r="B4371" t="s">
        <v>2277</v>
      </c>
      <c r="C4371" t="s">
        <v>9588</v>
      </c>
      <c r="D4371" t="s">
        <v>595</v>
      </c>
      <c r="F4371" t="s">
        <v>9677</v>
      </c>
      <c r="G4371" t="s">
        <v>595</v>
      </c>
      <c r="H4371" t="s">
        <v>9677</v>
      </c>
      <c r="I4371" t="s">
        <v>733</v>
      </c>
      <c r="J4371">
        <v>278235927.49830049</v>
      </c>
      <c r="K4371">
        <v>9.1014999999999997</v>
      </c>
      <c r="L4371" s="1">
        <v>46310</v>
      </c>
      <c r="M4371" s="1">
        <v>44903</v>
      </c>
    </row>
    <row r="4372" spans="1:13" x14ac:dyDescent="0.4">
      <c r="A4372">
        <v>210001706</v>
      </c>
      <c r="B4372" t="s">
        <v>2277</v>
      </c>
      <c r="C4372" t="s">
        <v>9588</v>
      </c>
      <c r="D4372" t="s">
        <v>595</v>
      </c>
      <c r="F4372" t="s">
        <v>9678</v>
      </c>
      <c r="G4372" t="s">
        <v>595</v>
      </c>
      <c r="H4372" t="s">
        <v>9678</v>
      </c>
      <c r="I4372" t="s">
        <v>733</v>
      </c>
      <c r="J4372">
        <v>158272142.86632779</v>
      </c>
      <c r="K4372">
        <v>9.0015000000000001</v>
      </c>
      <c r="L4372" s="1">
        <v>48176</v>
      </c>
      <c r="M4372" s="1">
        <v>45915</v>
      </c>
    </row>
    <row r="4373" spans="1:13" x14ac:dyDescent="0.4">
      <c r="A4373">
        <v>210001706</v>
      </c>
      <c r="B4373" t="s">
        <v>2277</v>
      </c>
      <c r="C4373" t="s">
        <v>9588</v>
      </c>
      <c r="D4373" t="s">
        <v>595</v>
      </c>
      <c r="F4373" t="s">
        <v>9679</v>
      </c>
      <c r="G4373" t="s">
        <v>595</v>
      </c>
      <c r="H4373" t="s">
        <v>9679</v>
      </c>
      <c r="I4373" t="s">
        <v>733</v>
      </c>
      <c r="J4373">
        <v>78498666.779241204</v>
      </c>
      <c r="K4373">
        <v>8.6633999999999993</v>
      </c>
      <c r="L4373" s="1">
        <v>46803</v>
      </c>
      <c r="M4373" s="1">
        <v>45649</v>
      </c>
    </row>
    <row r="4374" spans="1:13" x14ac:dyDescent="0.4">
      <c r="A4374">
        <v>210001706</v>
      </c>
      <c r="B4374" t="s">
        <v>2277</v>
      </c>
      <c r="C4374" t="s">
        <v>9588</v>
      </c>
      <c r="D4374" t="s">
        <v>595</v>
      </c>
      <c r="F4374" t="s">
        <v>9680</v>
      </c>
      <c r="G4374" t="s">
        <v>595</v>
      </c>
      <c r="H4374" t="s">
        <v>9680</v>
      </c>
      <c r="I4374" t="s">
        <v>733</v>
      </c>
      <c r="J4374">
        <v>242505582.61725831</v>
      </c>
      <c r="K4374">
        <v>9.3099999999999987</v>
      </c>
      <c r="L4374" s="1">
        <v>47744</v>
      </c>
      <c r="M4374" s="1">
        <v>45282</v>
      </c>
    </row>
    <row r="4375" spans="1:13" x14ac:dyDescent="0.4">
      <c r="A4375">
        <v>210001706</v>
      </c>
      <c r="B4375" t="s">
        <v>2277</v>
      </c>
      <c r="C4375" t="s">
        <v>9588</v>
      </c>
      <c r="D4375" t="s">
        <v>595</v>
      </c>
      <c r="F4375" t="s">
        <v>9681</v>
      </c>
      <c r="G4375" t="s">
        <v>595</v>
      </c>
      <c r="H4375" t="s">
        <v>9681</v>
      </c>
      <c r="I4375" t="s">
        <v>733</v>
      </c>
      <c r="J4375">
        <v>200868461.8269583</v>
      </c>
      <c r="K4375">
        <v>8.9133999999999993</v>
      </c>
      <c r="L4375" s="1">
        <v>48285</v>
      </c>
      <c r="M4375" s="1">
        <v>45810</v>
      </c>
    </row>
    <row r="4376" spans="1:13" x14ac:dyDescent="0.4">
      <c r="A4376">
        <v>210001706</v>
      </c>
      <c r="B4376" t="s">
        <v>2277</v>
      </c>
      <c r="C4376" t="s">
        <v>9588</v>
      </c>
      <c r="D4376" t="s">
        <v>595</v>
      </c>
      <c r="F4376" t="s">
        <v>9682</v>
      </c>
      <c r="G4376" t="s">
        <v>595</v>
      </c>
      <c r="H4376" t="s">
        <v>9682</v>
      </c>
      <c r="I4376" t="s">
        <v>733</v>
      </c>
      <c r="J4376">
        <v>471170092.5394966</v>
      </c>
      <c r="K4376">
        <v>9.0137</v>
      </c>
      <c r="L4376" s="1">
        <v>48060</v>
      </c>
      <c r="M4376" s="1">
        <v>45190</v>
      </c>
    </row>
    <row r="4377" spans="1:13" x14ac:dyDescent="0.4">
      <c r="A4377">
        <v>210001706</v>
      </c>
      <c r="B4377" t="s">
        <v>2277</v>
      </c>
      <c r="C4377" t="s">
        <v>9588</v>
      </c>
      <c r="D4377" t="s">
        <v>595</v>
      </c>
      <c r="F4377" t="s">
        <v>9683</v>
      </c>
      <c r="G4377" t="s">
        <v>595</v>
      </c>
      <c r="H4377" t="s">
        <v>9683</v>
      </c>
      <c r="I4377" t="s">
        <v>733</v>
      </c>
      <c r="J4377">
        <v>498320797.70901859</v>
      </c>
      <c r="K4377">
        <v>8.7515000000000001</v>
      </c>
      <c r="L4377" s="1">
        <v>47464</v>
      </c>
      <c r="M4377" s="1">
        <v>45355</v>
      </c>
    </row>
    <row r="4378" spans="1:13" x14ac:dyDescent="0.4">
      <c r="A4378">
        <v>210001706</v>
      </c>
      <c r="B4378" t="s">
        <v>2277</v>
      </c>
      <c r="C4378" t="s">
        <v>9588</v>
      </c>
      <c r="D4378" t="s">
        <v>595</v>
      </c>
      <c r="F4378" t="s">
        <v>9684</v>
      </c>
      <c r="G4378" t="s">
        <v>595</v>
      </c>
      <c r="H4378" t="s">
        <v>9684</v>
      </c>
      <c r="I4378" t="s">
        <v>733</v>
      </c>
      <c r="J4378">
        <v>102726298.90855969</v>
      </c>
      <c r="K4378">
        <v>11</v>
      </c>
      <c r="L4378" s="1">
        <v>47437</v>
      </c>
      <c r="M4378" s="1">
        <v>45778</v>
      </c>
    </row>
    <row r="4379" spans="1:13" x14ac:dyDescent="0.4">
      <c r="A4379">
        <v>210001706</v>
      </c>
      <c r="B4379" t="s">
        <v>2277</v>
      </c>
      <c r="C4379" t="s">
        <v>9588</v>
      </c>
      <c r="D4379" t="s">
        <v>595</v>
      </c>
      <c r="F4379" t="s">
        <v>9685</v>
      </c>
      <c r="G4379" t="s">
        <v>595</v>
      </c>
      <c r="H4379" t="s">
        <v>9685</v>
      </c>
      <c r="I4379" t="s">
        <v>733</v>
      </c>
      <c r="J4379">
        <v>256974726.09436539</v>
      </c>
      <c r="K4379">
        <v>9.3079000000000001</v>
      </c>
      <c r="L4379" s="1">
        <v>47609</v>
      </c>
      <c r="M4379" s="1">
        <v>45133</v>
      </c>
    </row>
    <row r="4380" spans="1:13" x14ac:dyDescent="0.4">
      <c r="A4380">
        <v>210001706</v>
      </c>
      <c r="B4380" t="s">
        <v>2277</v>
      </c>
      <c r="C4380" t="s">
        <v>9588</v>
      </c>
      <c r="D4380" t="s">
        <v>595</v>
      </c>
      <c r="F4380" t="s">
        <v>9686</v>
      </c>
      <c r="G4380" t="s">
        <v>595</v>
      </c>
      <c r="H4380" t="s">
        <v>9686</v>
      </c>
      <c r="I4380" t="s">
        <v>733</v>
      </c>
      <c r="J4380">
        <v>223852270.4135859</v>
      </c>
      <c r="K4380">
        <v>8.7515000000000001</v>
      </c>
      <c r="L4380" s="1">
        <v>48332</v>
      </c>
      <c r="M4380" s="1">
        <v>45870</v>
      </c>
    </row>
    <row r="4381" spans="1:13" x14ac:dyDescent="0.4">
      <c r="A4381">
        <v>210001706</v>
      </c>
      <c r="B4381" t="s">
        <v>2277</v>
      </c>
      <c r="C4381" t="s">
        <v>9588</v>
      </c>
      <c r="D4381" t="s">
        <v>595</v>
      </c>
      <c r="F4381" t="s">
        <v>9687</v>
      </c>
      <c r="G4381" t="s">
        <v>595</v>
      </c>
      <c r="H4381" t="s">
        <v>9687</v>
      </c>
      <c r="I4381" t="s">
        <v>733</v>
      </c>
      <c r="J4381">
        <v>357158946.39414358</v>
      </c>
      <c r="K4381">
        <v>9.4210999999999991</v>
      </c>
      <c r="L4381" s="1">
        <v>47362</v>
      </c>
      <c r="M4381" s="1">
        <v>45247</v>
      </c>
    </row>
    <row r="4382" spans="1:13" x14ac:dyDescent="0.4">
      <c r="A4382">
        <v>210001706</v>
      </c>
      <c r="B4382" t="s">
        <v>2277</v>
      </c>
      <c r="C4382" t="s">
        <v>9588</v>
      </c>
      <c r="D4382" t="s">
        <v>595</v>
      </c>
      <c r="F4382" t="s">
        <v>9688</v>
      </c>
      <c r="G4382" t="s">
        <v>595</v>
      </c>
      <c r="H4382" t="s">
        <v>9688</v>
      </c>
      <c r="I4382" t="s">
        <v>733</v>
      </c>
      <c r="J4382">
        <v>45012795.898446873</v>
      </c>
      <c r="K4382">
        <v>9.8079000000000001</v>
      </c>
      <c r="L4382" s="1">
        <v>48171</v>
      </c>
      <c r="M4382" s="1">
        <v>45709</v>
      </c>
    </row>
    <row r="4383" spans="1:13" x14ac:dyDescent="0.4">
      <c r="A4383">
        <v>210001706</v>
      </c>
      <c r="B4383" t="s">
        <v>2277</v>
      </c>
      <c r="C4383" t="s">
        <v>9588</v>
      </c>
      <c r="D4383" t="s">
        <v>595</v>
      </c>
      <c r="F4383" t="s">
        <v>9689</v>
      </c>
      <c r="G4383" t="s">
        <v>595</v>
      </c>
      <c r="H4383" t="s">
        <v>9689</v>
      </c>
      <c r="I4383" t="s">
        <v>733</v>
      </c>
      <c r="J4383">
        <v>47594412.692764863</v>
      </c>
      <c r="K4383">
        <v>9.0015000000000001</v>
      </c>
      <c r="L4383" s="1">
        <v>47665</v>
      </c>
      <c r="M4383" s="1">
        <v>45548</v>
      </c>
    </row>
    <row r="4384" spans="1:13" x14ac:dyDescent="0.4">
      <c r="A4384">
        <v>210001706</v>
      </c>
      <c r="B4384" t="s">
        <v>2277</v>
      </c>
      <c r="C4384" t="s">
        <v>9588</v>
      </c>
      <c r="D4384" t="s">
        <v>595</v>
      </c>
      <c r="F4384" t="s">
        <v>9690</v>
      </c>
      <c r="G4384" t="s">
        <v>595</v>
      </c>
      <c r="H4384" t="s">
        <v>9690</v>
      </c>
      <c r="I4384" t="s">
        <v>733</v>
      </c>
      <c r="J4384">
        <v>292787955.87389672</v>
      </c>
      <c r="K4384">
        <v>9.1905999999999999</v>
      </c>
      <c r="L4384" s="1">
        <v>46741</v>
      </c>
      <c r="M4384" s="1">
        <v>44756</v>
      </c>
    </row>
    <row r="4385" spans="1:13" x14ac:dyDescent="0.4">
      <c r="A4385">
        <v>210001706</v>
      </c>
      <c r="B4385" t="s">
        <v>2277</v>
      </c>
      <c r="C4385" t="s">
        <v>9588</v>
      </c>
      <c r="D4385" t="s">
        <v>595</v>
      </c>
      <c r="F4385" t="s">
        <v>9691</v>
      </c>
      <c r="G4385" t="s">
        <v>595</v>
      </c>
      <c r="H4385" t="s">
        <v>9691</v>
      </c>
      <c r="I4385" t="s">
        <v>733</v>
      </c>
      <c r="J4385">
        <v>253375748.0258525</v>
      </c>
      <c r="K4385">
        <v>9.1633999999999993</v>
      </c>
      <c r="L4385" s="1">
        <v>47298</v>
      </c>
      <c r="M4385" s="1">
        <v>45181</v>
      </c>
    </row>
    <row r="4386" spans="1:13" x14ac:dyDescent="0.4">
      <c r="A4386">
        <v>210001706</v>
      </c>
      <c r="B4386" t="s">
        <v>2277</v>
      </c>
      <c r="C4386" t="s">
        <v>9588</v>
      </c>
      <c r="D4386" t="s">
        <v>595</v>
      </c>
      <c r="F4386" t="s">
        <v>9692</v>
      </c>
      <c r="G4386" t="s">
        <v>595</v>
      </c>
      <c r="H4386" t="s">
        <v>9692</v>
      </c>
      <c r="I4386" t="s">
        <v>733</v>
      </c>
      <c r="J4386">
        <v>562932448.84936118</v>
      </c>
      <c r="K4386">
        <v>8.7515000000000001</v>
      </c>
      <c r="L4386" s="1">
        <v>47101</v>
      </c>
      <c r="M4386" s="1">
        <v>44965</v>
      </c>
    </row>
    <row r="4387" spans="1:13" x14ac:dyDescent="0.4">
      <c r="A4387">
        <v>210001706</v>
      </c>
      <c r="B4387" t="s">
        <v>2277</v>
      </c>
      <c r="C4387" t="s">
        <v>9588</v>
      </c>
      <c r="D4387" t="s">
        <v>595</v>
      </c>
      <c r="F4387" t="s">
        <v>9693</v>
      </c>
      <c r="G4387" t="s">
        <v>595</v>
      </c>
      <c r="H4387" t="s">
        <v>9693</v>
      </c>
      <c r="I4387" t="s">
        <v>733</v>
      </c>
      <c r="J4387">
        <v>551664537.83106589</v>
      </c>
      <c r="K4387">
        <v>9.1633999999999993</v>
      </c>
      <c r="L4387" s="1">
        <v>47637</v>
      </c>
      <c r="M4387" s="1">
        <v>45540</v>
      </c>
    </row>
    <row r="4388" spans="1:13" x14ac:dyDescent="0.4">
      <c r="A4388">
        <v>210001706</v>
      </c>
      <c r="B4388" t="s">
        <v>2277</v>
      </c>
      <c r="C4388" t="s">
        <v>9588</v>
      </c>
      <c r="D4388" t="s">
        <v>595</v>
      </c>
      <c r="F4388" t="s">
        <v>9694</v>
      </c>
      <c r="G4388" t="s">
        <v>595</v>
      </c>
      <c r="H4388" t="s">
        <v>9694</v>
      </c>
      <c r="I4388" t="s">
        <v>733</v>
      </c>
      <c r="J4388">
        <v>354955824.10685933</v>
      </c>
      <c r="K4388">
        <v>10.2989</v>
      </c>
      <c r="L4388" s="1">
        <v>46990</v>
      </c>
      <c r="M4388" s="1">
        <v>44890</v>
      </c>
    </row>
    <row r="4389" spans="1:13" x14ac:dyDescent="0.4">
      <c r="A4389">
        <v>210001706</v>
      </c>
      <c r="B4389" t="s">
        <v>2277</v>
      </c>
      <c r="C4389" t="s">
        <v>9588</v>
      </c>
      <c r="D4389" t="s">
        <v>595</v>
      </c>
      <c r="F4389" t="s">
        <v>9695</v>
      </c>
      <c r="G4389" t="s">
        <v>595</v>
      </c>
      <c r="H4389" t="s">
        <v>9695</v>
      </c>
      <c r="I4389" t="s">
        <v>733</v>
      </c>
      <c r="J4389">
        <v>353719574.95521092</v>
      </c>
      <c r="K4389">
        <v>9.6633999999999993</v>
      </c>
      <c r="L4389" s="1">
        <v>47907</v>
      </c>
      <c r="M4389" s="1">
        <v>45436</v>
      </c>
    </row>
    <row r="4390" spans="1:13" x14ac:dyDescent="0.4">
      <c r="A4390">
        <v>210001706</v>
      </c>
      <c r="B4390" t="s">
        <v>2277</v>
      </c>
      <c r="C4390" t="s">
        <v>9588</v>
      </c>
      <c r="D4390" t="s">
        <v>595</v>
      </c>
      <c r="F4390" t="s">
        <v>9696</v>
      </c>
      <c r="G4390" t="s">
        <v>595</v>
      </c>
      <c r="H4390" t="s">
        <v>9696</v>
      </c>
      <c r="I4390" t="s">
        <v>733</v>
      </c>
      <c r="J4390">
        <v>291065214.2309339</v>
      </c>
      <c r="K4390">
        <v>8.9133999999999993</v>
      </c>
      <c r="L4390" s="1">
        <v>47321</v>
      </c>
      <c r="M4390" s="1">
        <v>44846</v>
      </c>
    </row>
    <row r="4391" spans="1:13" x14ac:dyDescent="0.4">
      <c r="A4391">
        <v>210001706</v>
      </c>
      <c r="B4391" t="s">
        <v>2277</v>
      </c>
      <c r="C4391" t="s">
        <v>9588</v>
      </c>
      <c r="D4391" t="s">
        <v>595</v>
      </c>
      <c r="F4391" t="s">
        <v>9697</v>
      </c>
      <c r="G4391" t="s">
        <v>595</v>
      </c>
      <c r="H4391" t="s">
        <v>9697</v>
      </c>
      <c r="I4391" t="s">
        <v>733</v>
      </c>
      <c r="J4391">
        <v>269409246.41261423</v>
      </c>
      <c r="K4391">
        <v>8.6232000000000006</v>
      </c>
      <c r="L4391" s="1">
        <v>48374</v>
      </c>
      <c r="M4391" s="1">
        <v>45897</v>
      </c>
    </row>
    <row r="4392" spans="1:13" x14ac:dyDescent="0.4">
      <c r="A4392">
        <v>210001706</v>
      </c>
      <c r="B4392" t="s">
        <v>2277</v>
      </c>
      <c r="C4392" t="s">
        <v>9588</v>
      </c>
      <c r="D4392" t="s">
        <v>595</v>
      </c>
      <c r="F4392" t="s">
        <v>9698</v>
      </c>
      <c r="G4392" t="s">
        <v>595</v>
      </c>
      <c r="H4392" t="s">
        <v>9698</v>
      </c>
      <c r="I4392" t="s">
        <v>733</v>
      </c>
      <c r="J4392">
        <v>113097320.41693179</v>
      </c>
      <c r="K4392">
        <v>9.0302000000000007</v>
      </c>
      <c r="L4392" s="1">
        <v>48367</v>
      </c>
      <c r="M4392" s="1">
        <v>45897</v>
      </c>
    </row>
    <row r="4393" spans="1:13" x14ac:dyDescent="0.4">
      <c r="A4393">
        <v>210001706</v>
      </c>
      <c r="B4393" t="s">
        <v>2277</v>
      </c>
      <c r="C4393" t="s">
        <v>9588</v>
      </c>
      <c r="D4393" t="s">
        <v>595</v>
      </c>
      <c r="F4393" t="s">
        <v>9699</v>
      </c>
      <c r="G4393" t="s">
        <v>595</v>
      </c>
      <c r="H4393" t="s">
        <v>9699</v>
      </c>
      <c r="I4393" t="s">
        <v>733</v>
      </c>
      <c r="J4393">
        <v>584528119.29058635</v>
      </c>
      <c r="K4393">
        <v>9.0015000000000001</v>
      </c>
      <c r="L4393" s="1">
        <v>47028</v>
      </c>
      <c r="M4393" s="1">
        <v>45601</v>
      </c>
    </row>
    <row r="4394" spans="1:13" x14ac:dyDescent="0.4">
      <c r="A4394">
        <v>210001706</v>
      </c>
      <c r="B4394" t="s">
        <v>2277</v>
      </c>
      <c r="C4394" t="s">
        <v>9588</v>
      </c>
      <c r="D4394" t="s">
        <v>595</v>
      </c>
      <c r="F4394" t="s">
        <v>9700</v>
      </c>
      <c r="G4394" t="s">
        <v>595</v>
      </c>
      <c r="H4394" t="s">
        <v>9700</v>
      </c>
      <c r="I4394" t="s">
        <v>733</v>
      </c>
      <c r="J4394">
        <v>235011275.70109859</v>
      </c>
      <c r="K4394">
        <v>10.171099999999999</v>
      </c>
      <c r="L4394" s="1">
        <v>46905</v>
      </c>
      <c r="M4394" s="1">
        <v>45236</v>
      </c>
    </row>
    <row r="4395" spans="1:13" x14ac:dyDescent="0.4">
      <c r="A4395">
        <v>210001706</v>
      </c>
      <c r="B4395" t="s">
        <v>2277</v>
      </c>
      <c r="C4395" t="s">
        <v>9588</v>
      </c>
      <c r="D4395" t="s">
        <v>595</v>
      </c>
      <c r="F4395" t="s">
        <v>9701</v>
      </c>
      <c r="G4395" t="s">
        <v>595</v>
      </c>
      <c r="H4395" t="s">
        <v>9701</v>
      </c>
      <c r="I4395" t="s">
        <v>733</v>
      </c>
      <c r="J4395">
        <v>357367089.54634571</v>
      </c>
      <c r="K4395">
        <v>9.4085000000000001</v>
      </c>
      <c r="L4395" s="1">
        <v>47795</v>
      </c>
      <c r="M4395" s="1">
        <v>45317</v>
      </c>
    </row>
    <row r="4396" spans="1:13" x14ac:dyDescent="0.4">
      <c r="A4396">
        <v>210001706</v>
      </c>
      <c r="B4396" t="s">
        <v>2277</v>
      </c>
      <c r="C4396" t="s">
        <v>9588</v>
      </c>
      <c r="D4396" t="s">
        <v>595</v>
      </c>
      <c r="F4396" t="s">
        <v>9702</v>
      </c>
      <c r="G4396" t="s">
        <v>595</v>
      </c>
      <c r="H4396" t="s">
        <v>9702</v>
      </c>
      <c r="I4396" t="s">
        <v>733</v>
      </c>
      <c r="J4396">
        <v>417132650.18736911</v>
      </c>
      <c r="K4396">
        <v>8.5015000000000001</v>
      </c>
      <c r="L4396" s="1">
        <v>47241</v>
      </c>
      <c r="M4396" s="1">
        <v>45133</v>
      </c>
    </row>
    <row r="4397" spans="1:13" x14ac:dyDescent="0.4">
      <c r="A4397">
        <v>210001706</v>
      </c>
      <c r="B4397" t="s">
        <v>2277</v>
      </c>
      <c r="C4397" t="s">
        <v>9588</v>
      </c>
      <c r="D4397" t="s">
        <v>595</v>
      </c>
      <c r="F4397" t="s">
        <v>9703</v>
      </c>
      <c r="G4397" t="s">
        <v>595</v>
      </c>
      <c r="H4397" t="s">
        <v>9703</v>
      </c>
      <c r="I4397" t="s">
        <v>733</v>
      </c>
      <c r="J4397">
        <v>59996352.604270212</v>
      </c>
      <c r="K4397">
        <v>9.6522000000000006</v>
      </c>
      <c r="L4397" s="1">
        <v>47933</v>
      </c>
      <c r="M4397" s="1">
        <v>45463</v>
      </c>
    </row>
    <row r="4398" spans="1:13" x14ac:dyDescent="0.4">
      <c r="A4398">
        <v>210001706</v>
      </c>
      <c r="B4398" t="s">
        <v>2277</v>
      </c>
      <c r="C4398" t="s">
        <v>9588</v>
      </c>
      <c r="D4398" t="s">
        <v>595</v>
      </c>
      <c r="F4398" t="s">
        <v>9704</v>
      </c>
      <c r="G4398" t="s">
        <v>595</v>
      </c>
      <c r="H4398" t="s">
        <v>9704</v>
      </c>
      <c r="I4398" t="s">
        <v>733</v>
      </c>
      <c r="J4398">
        <v>479044142.75024992</v>
      </c>
      <c r="K4398">
        <v>9.4133999999999993</v>
      </c>
      <c r="L4398" s="1">
        <v>47960</v>
      </c>
      <c r="M4398" s="1">
        <v>45481</v>
      </c>
    </row>
    <row r="4399" spans="1:13" x14ac:dyDescent="0.4">
      <c r="A4399">
        <v>210001706</v>
      </c>
      <c r="B4399" t="s">
        <v>2277</v>
      </c>
      <c r="C4399" t="s">
        <v>9588</v>
      </c>
      <c r="D4399" t="s">
        <v>595</v>
      </c>
      <c r="F4399" t="s">
        <v>9705</v>
      </c>
      <c r="G4399" t="s">
        <v>595</v>
      </c>
      <c r="H4399" t="s">
        <v>9705</v>
      </c>
      <c r="I4399" t="s">
        <v>733</v>
      </c>
      <c r="J4399">
        <v>637798320.67756736</v>
      </c>
      <c r="K4399">
        <v>8.7515000000000001</v>
      </c>
      <c r="L4399" s="1">
        <v>47073</v>
      </c>
      <c r="M4399" s="1">
        <v>44963</v>
      </c>
    </row>
    <row r="4400" spans="1:13" x14ac:dyDescent="0.4">
      <c r="A4400">
        <v>210001706</v>
      </c>
      <c r="B4400" t="s">
        <v>2277</v>
      </c>
      <c r="C4400" t="s">
        <v>9588</v>
      </c>
      <c r="D4400" t="s">
        <v>595</v>
      </c>
      <c r="F4400" t="s">
        <v>9706</v>
      </c>
      <c r="G4400" t="s">
        <v>595</v>
      </c>
      <c r="H4400" t="s">
        <v>9706</v>
      </c>
      <c r="I4400" t="s">
        <v>733</v>
      </c>
      <c r="J4400">
        <v>303094835.92235672</v>
      </c>
      <c r="K4400">
        <v>8.6633999999999993</v>
      </c>
      <c r="L4400" s="1">
        <v>47990</v>
      </c>
      <c r="M4400" s="1">
        <v>44756</v>
      </c>
    </row>
    <row r="4401" spans="1:13" x14ac:dyDescent="0.4">
      <c r="A4401">
        <v>210001706</v>
      </c>
      <c r="B4401" t="s">
        <v>2277</v>
      </c>
      <c r="C4401" t="s">
        <v>9588</v>
      </c>
      <c r="D4401" t="s">
        <v>595</v>
      </c>
      <c r="F4401" t="s">
        <v>9707</v>
      </c>
      <c r="G4401" t="s">
        <v>595</v>
      </c>
      <c r="H4401" t="s">
        <v>9707</v>
      </c>
      <c r="I4401" t="s">
        <v>733</v>
      </c>
      <c r="J4401">
        <v>388397844.87160432</v>
      </c>
      <c r="K4401">
        <v>9.9730999999999987</v>
      </c>
      <c r="L4401" s="1">
        <v>47423</v>
      </c>
      <c r="M4401" s="1">
        <v>45317</v>
      </c>
    </row>
    <row r="4402" spans="1:13" x14ac:dyDescent="0.4">
      <c r="A4402">
        <v>210001706</v>
      </c>
      <c r="B4402" t="s">
        <v>2277</v>
      </c>
      <c r="C4402" t="s">
        <v>9588</v>
      </c>
      <c r="D4402" t="s">
        <v>595</v>
      </c>
      <c r="F4402" t="s">
        <v>9708</v>
      </c>
      <c r="G4402" t="s">
        <v>595</v>
      </c>
      <c r="H4402" t="s">
        <v>9708</v>
      </c>
      <c r="I4402" t="s">
        <v>733</v>
      </c>
      <c r="J4402">
        <v>100335015.05282301</v>
      </c>
      <c r="K4402">
        <v>9.0579000000000001</v>
      </c>
      <c r="L4402" s="1">
        <v>48240</v>
      </c>
      <c r="M4402" s="1">
        <v>45778</v>
      </c>
    </row>
    <row r="4403" spans="1:13" x14ac:dyDescent="0.4">
      <c r="A4403">
        <v>210001706</v>
      </c>
      <c r="B4403" t="s">
        <v>2277</v>
      </c>
      <c r="C4403" t="s">
        <v>9588</v>
      </c>
      <c r="D4403" t="s">
        <v>595</v>
      </c>
      <c r="F4403" t="s">
        <v>9709</v>
      </c>
      <c r="G4403" t="s">
        <v>595</v>
      </c>
      <c r="H4403" t="s">
        <v>9709</v>
      </c>
      <c r="I4403" t="s">
        <v>733</v>
      </c>
      <c r="J4403">
        <v>323102444.56340349</v>
      </c>
      <c r="K4403">
        <v>9.7515000000000001</v>
      </c>
      <c r="L4403" s="1">
        <v>47379</v>
      </c>
      <c r="M4403" s="1">
        <v>45278</v>
      </c>
    </row>
    <row r="4404" spans="1:13" x14ac:dyDescent="0.4">
      <c r="A4404">
        <v>210001706</v>
      </c>
      <c r="B4404" t="s">
        <v>2277</v>
      </c>
      <c r="C4404" t="s">
        <v>9588</v>
      </c>
      <c r="D4404" t="s">
        <v>595</v>
      </c>
      <c r="F4404" t="s">
        <v>9710</v>
      </c>
      <c r="G4404" t="s">
        <v>595</v>
      </c>
      <c r="H4404" t="s">
        <v>9710</v>
      </c>
      <c r="I4404" t="s">
        <v>733</v>
      </c>
      <c r="J4404">
        <v>246550225.6336734</v>
      </c>
      <c r="K4404">
        <v>9.8079000000000001</v>
      </c>
      <c r="L4404" s="1">
        <v>47882</v>
      </c>
      <c r="M4404" s="1">
        <v>45415</v>
      </c>
    </row>
    <row r="4405" spans="1:13" x14ac:dyDescent="0.4">
      <c r="A4405">
        <v>210001706</v>
      </c>
      <c r="B4405" t="s">
        <v>2277</v>
      </c>
      <c r="C4405" t="s">
        <v>9588</v>
      </c>
      <c r="D4405" t="s">
        <v>595</v>
      </c>
      <c r="F4405" t="s">
        <v>9711</v>
      </c>
      <c r="G4405" t="s">
        <v>595</v>
      </c>
      <c r="H4405" t="s">
        <v>9711</v>
      </c>
      <c r="I4405" t="s">
        <v>733</v>
      </c>
      <c r="J4405">
        <v>113835713.080851</v>
      </c>
      <c r="K4405">
        <v>8.9133999999999993</v>
      </c>
      <c r="L4405" s="1">
        <v>47928</v>
      </c>
      <c r="M4405" s="1">
        <v>45463</v>
      </c>
    </row>
    <row r="4406" spans="1:13" x14ac:dyDescent="0.4">
      <c r="A4406">
        <v>210001706</v>
      </c>
      <c r="B4406" t="s">
        <v>2277</v>
      </c>
      <c r="C4406" t="s">
        <v>9588</v>
      </c>
      <c r="D4406" t="s">
        <v>595</v>
      </c>
      <c r="F4406" t="s">
        <v>9712</v>
      </c>
      <c r="G4406" t="s">
        <v>595</v>
      </c>
      <c r="H4406" t="s">
        <v>9712</v>
      </c>
      <c r="I4406" t="s">
        <v>733</v>
      </c>
      <c r="J4406">
        <v>248722724.62299621</v>
      </c>
      <c r="K4406">
        <v>9.0754999999999999</v>
      </c>
      <c r="L4406" s="1">
        <v>47807</v>
      </c>
      <c r="M4406" s="1">
        <v>45344</v>
      </c>
    </row>
    <row r="4407" spans="1:13" x14ac:dyDescent="0.4">
      <c r="A4407">
        <v>210001706</v>
      </c>
      <c r="B4407" t="s">
        <v>2277</v>
      </c>
      <c r="C4407" t="s">
        <v>9588</v>
      </c>
      <c r="D4407" t="s">
        <v>595</v>
      </c>
      <c r="F4407" t="s">
        <v>9713</v>
      </c>
      <c r="G4407" t="s">
        <v>595</v>
      </c>
      <c r="H4407" t="s">
        <v>9713</v>
      </c>
      <c r="I4407" t="s">
        <v>733</v>
      </c>
      <c r="J4407">
        <v>636727634.83634949</v>
      </c>
      <c r="K4407">
        <v>10.8255</v>
      </c>
      <c r="L4407" s="1">
        <v>47411</v>
      </c>
      <c r="M4407" s="1">
        <v>44963</v>
      </c>
    </row>
    <row r="4408" spans="1:13" x14ac:dyDescent="0.4">
      <c r="A4408">
        <v>210001706</v>
      </c>
      <c r="B4408" t="s">
        <v>2277</v>
      </c>
      <c r="C4408" t="s">
        <v>9588</v>
      </c>
      <c r="D4408" t="s">
        <v>595</v>
      </c>
      <c r="F4408" t="s">
        <v>9714</v>
      </c>
      <c r="G4408" t="s">
        <v>595</v>
      </c>
      <c r="H4408" t="s">
        <v>9714</v>
      </c>
      <c r="I4408" t="s">
        <v>733</v>
      </c>
      <c r="J4408">
        <v>353356914.90022969</v>
      </c>
      <c r="K4408">
        <v>10.447900000000001</v>
      </c>
      <c r="L4408" s="1">
        <v>47317</v>
      </c>
      <c r="M4408" s="1">
        <v>45212</v>
      </c>
    </row>
    <row r="4409" spans="1:13" x14ac:dyDescent="0.4">
      <c r="A4409">
        <v>210001706</v>
      </c>
      <c r="B4409" t="s">
        <v>2277</v>
      </c>
      <c r="C4409" t="s">
        <v>9588</v>
      </c>
      <c r="D4409" t="s">
        <v>595</v>
      </c>
      <c r="F4409" t="s">
        <v>9715</v>
      </c>
      <c r="G4409" t="s">
        <v>595</v>
      </c>
      <c r="H4409" t="s">
        <v>9715</v>
      </c>
      <c r="I4409" t="s">
        <v>733</v>
      </c>
      <c r="J4409">
        <v>194161923.47946101</v>
      </c>
      <c r="K4409">
        <v>9.4133999999999993</v>
      </c>
      <c r="L4409" s="1">
        <v>47903</v>
      </c>
      <c r="M4409" s="1">
        <v>45422</v>
      </c>
    </row>
    <row r="4410" spans="1:13" x14ac:dyDescent="0.4">
      <c r="A4410">
        <v>210001706</v>
      </c>
      <c r="B4410" t="s">
        <v>2277</v>
      </c>
      <c r="C4410" t="s">
        <v>9588</v>
      </c>
      <c r="D4410" t="s">
        <v>595</v>
      </c>
      <c r="F4410" t="s">
        <v>9716</v>
      </c>
      <c r="G4410" t="s">
        <v>595</v>
      </c>
      <c r="H4410" t="s">
        <v>9716</v>
      </c>
      <c r="I4410" t="s">
        <v>733</v>
      </c>
      <c r="J4410">
        <v>81019281.927562341</v>
      </c>
      <c r="K4410">
        <v>9.1633999999999993</v>
      </c>
      <c r="L4410" s="1">
        <v>47576</v>
      </c>
      <c r="M4410" s="1">
        <v>45485</v>
      </c>
    </row>
    <row r="4411" spans="1:13" x14ac:dyDescent="0.4">
      <c r="A4411">
        <v>210001706</v>
      </c>
      <c r="B4411" t="s">
        <v>2277</v>
      </c>
      <c r="C4411" t="s">
        <v>9588</v>
      </c>
      <c r="D4411" t="s">
        <v>595</v>
      </c>
      <c r="F4411" t="s">
        <v>9717</v>
      </c>
      <c r="G4411" t="s">
        <v>595</v>
      </c>
      <c r="H4411" t="s">
        <v>9717</v>
      </c>
      <c r="I4411" t="s">
        <v>733</v>
      </c>
      <c r="J4411">
        <v>114650607.25720049</v>
      </c>
      <c r="K4411">
        <v>8.2515000000000001</v>
      </c>
      <c r="L4411" s="1">
        <v>48302</v>
      </c>
      <c r="M4411" s="1">
        <v>45826</v>
      </c>
    </row>
    <row r="4412" spans="1:13" x14ac:dyDescent="0.4">
      <c r="A4412">
        <v>210001706</v>
      </c>
      <c r="B4412" t="s">
        <v>2277</v>
      </c>
      <c r="C4412" t="s">
        <v>9588</v>
      </c>
      <c r="D4412" t="s">
        <v>595</v>
      </c>
      <c r="F4412" t="s">
        <v>9718</v>
      </c>
      <c r="G4412" t="s">
        <v>595</v>
      </c>
      <c r="H4412" t="s">
        <v>9718</v>
      </c>
      <c r="I4412" t="s">
        <v>733</v>
      </c>
      <c r="J4412">
        <v>376240665.62555438</v>
      </c>
      <c r="K4412">
        <v>8.7515000000000001</v>
      </c>
      <c r="L4412" s="1">
        <v>47635</v>
      </c>
      <c r="M4412" s="1">
        <v>45162</v>
      </c>
    </row>
    <row r="4413" spans="1:13" x14ac:dyDescent="0.4">
      <c r="A4413">
        <v>210001706</v>
      </c>
      <c r="B4413" t="s">
        <v>2277</v>
      </c>
      <c r="C4413" t="s">
        <v>9588</v>
      </c>
      <c r="D4413" t="s">
        <v>595</v>
      </c>
      <c r="F4413" t="s">
        <v>9463</v>
      </c>
      <c r="G4413" t="s">
        <v>595</v>
      </c>
      <c r="H4413" t="s">
        <v>9463</v>
      </c>
      <c r="I4413" t="s">
        <v>733</v>
      </c>
      <c r="J4413">
        <v>638475264.99794078</v>
      </c>
      <c r="K4413">
        <v>9.2634000000000007</v>
      </c>
      <c r="L4413" s="1">
        <v>47253</v>
      </c>
      <c r="M4413" s="1">
        <v>45133</v>
      </c>
    </row>
    <row r="4414" spans="1:13" x14ac:dyDescent="0.4">
      <c r="A4414">
        <v>210001706</v>
      </c>
      <c r="B4414" t="s">
        <v>2277</v>
      </c>
      <c r="C4414" t="s">
        <v>9588</v>
      </c>
      <c r="D4414" t="s">
        <v>595</v>
      </c>
      <c r="F4414" t="s">
        <v>9719</v>
      </c>
      <c r="G4414" t="s">
        <v>595</v>
      </c>
      <c r="H4414" t="s">
        <v>9719</v>
      </c>
      <c r="I4414" t="s">
        <v>733</v>
      </c>
      <c r="J4414">
        <v>529462805.71102011</v>
      </c>
      <c r="K4414">
        <v>9.1515000000000004</v>
      </c>
      <c r="L4414" s="1">
        <v>47042</v>
      </c>
      <c r="M4414" s="1">
        <v>45722</v>
      </c>
    </row>
    <row r="4415" spans="1:13" x14ac:dyDescent="0.4">
      <c r="A4415">
        <v>210001706</v>
      </c>
      <c r="B4415" t="s">
        <v>2277</v>
      </c>
      <c r="C4415" t="s">
        <v>9588</v>
      </c>
      <c r="D4415" t="s">
        <v>595</v>
      </c>
      <c r="F4415" t="s">
        <v>9720</v>
      </c>
      <c r="G4415" t="s">
        <v>595</v>
      </c>
      <c r="H4415" t="s">
        <v>9720</v>
      </c>
      <c r="I4415" t="s">
        <v>733</v>
      </c>
      <c r="J4415">
        <v>384687030.67311251</v>
      </c>
      <c r="K4415">
        <v>8.7515000000000001</v>
      </c>
      <c r="L4415" s="1">
        <v>47819</v>
      </c>
      <c r="M4415" s="1">
        <v>45344</v>
      </c>
    </row>
    <row r="4416" spans="1:13" x14ac:dyDescent="0.4">
      <c r="A4416">
        <v>210001706</v>
      </c>
      <c r="B4416" t="s">
        <v>2277</v>
      </c>
      <c r="C4416" t="s">
        <v>9588</v>
      </c>
      <c r="D4416" t="s">
        <v>595</v>
      </c>
      <c r="F4416" t="s">
        <v>9721</v>
      </c>
      <c r="G4416" t="s">
        <v>595</v>
      </c>
      <c r="H4416" t="s">
        <v>9721</v>
      </c>
      <c r="I4416" t="s">
        <v>733</v>
      </c>
      <c r="J4416">
        <v>394894538.9947055</v>
      </c>
      <c r="K4416">
        <v>8.7515000000000001</v>
      </c>
      <c r="L4416" s="1">
        <v>47615</v>
      </c>
      <c r="M4416" s="1">
        <v>45926</v>
      </c>
    </row>
    <row r="4417" spans="1:13" x14ac:dyDescent="0.4">
      <c r="A4417">
        <v>210001706</v>
      </c>
      <c r="B4417" t="s">
        <v>2277</v>
      </c>
      <c r="C4417" t="s">
        <v>9588</v>
      </c>
      <c r="D4417" t="s">
        <v>595</v>
      </c>
      <c r="F4417" t="s">
        <v>9722</v>
      </c>
      <c r="G4417" t="s">
        <v>595</v>
      </c>
      <c r="H4417" t="s">
        <v>9722</v>
      </c>
      <c r="I4417" t="s">
        <v>733</v>
      </c>
      <c r="J4417">
        <v>99765369.994524449</v>
      </c>
      <c r="K4417">
        <v>8.5015000000000001</v>
      </c>
      <c r="L4417" s="1">
        <v>48368</v>
      </c>
      <c r="M4417" s="1">
        <v>45695</v>
      </c>
    </row>
    <row r="4418" spans="1:13" x14ac:dyDescent="0.4">
      <c r="A4418">
        <v>210001706</v>
      </c>
      <c r="B4418" t="s">
        <v>2277</v>
      </c>
      <c r="C4418" t="s">
        <v>9588</v>
      </c>
      <c r="D4418" t="s">
        <v>595</v>
      </c>
      <c r="F4418" t="s">
        <v>9723</v>
      </c>
      <c r="G4418" t="s">
        <v>595</v>
      </c>
      <c r="H4418" t="s">
        <v>9723</v>
      </c>
      <c r="I4418" t="s">
        <v>733</v>
      </c>
      <c r="J4418">
        <v>288112395.37477148</v>
      </c>
      <c r="K4418">
        <v>8.9133999999999993</v>
      </c>
      <c r="L4418" s="1">
        <v>48009</v>
      </c>
      <c r="M4418" s="1">
        <v>45540</v>
      </c>
    </row>
    <row r="4419" spans="1:13" x14ac:dyDescent="0.4">
      <c r="A4419">
        <v>210001706</v>
      </c>
      <c r="B4419" t="s">
        <v>2277</v>
      </c>
      <c r="C4419" t="s">
        <v>9588</v>
      </c>
      <c r="D4419" t="s">
        <v>595</v>
      </c>
      <c r="F4419" t="s">
        <v>9724</v>
      </c>
      <c r="G4419" t="s">
        <v>595</v>
      </c>
      <c r="H4419" t="s">
        <v>9724</v>
      </c>
      <c r="I4419" t="s">
        <v>733</v>
      </c>
      <c r="J4419">
        <v>271947008.34522629</v>
      </c>
      <c r="K4419">
        <v>9.7022000000000013</v>
      </c>
      <c r="L4419" s="1">
        <v>47726</v>
      </c>
      <c r="M4419" s="1">
        <v>45247</v>
      </c>
    </row>
    <row r="4420" spans="1:13" x14ac:dyDescent="0.4">
      <c r="A4420">
        <v>210001706</v>
      </c>
      <c r="B4420" t="s">
        <v>2277</v>
      </c>
      <c r="C4420" t="s">
        <v>9588</v>
      </c>
      <c r="D4420" t="s">
        <v>595</v>
      </c>
      <c r="F4420" t="s">
        <v>9725</v>
      </c>
      <c r="G4420" t="s">
        <v>595</v>
      </c>
      <c r="H4420" t="s">
        <v>9725</v>
      </c>
      <c r="I4420" t="s">
        <v>733</v>
      </c>
      <c r="J4420">
        <v>277841116.09778392</v>
      </c>
      <c r="K4420">
        <v>9.7634000000000007</v>
      </c>
      <c r="L4420" s="1">
        <v>46707</v>
      </c>
      <c r="M4420" s="1">
        <v>44820</v>
      </c>
    </row>
    <row r="4421" spans="1:13" x14ac:dyDescent="0.4">
      <c r="A4421">
        <v>210001706</v>
      </c>
      <c r="B4421" t="s">
        <v>2277</v>
      </c>
      <c r="C4421" t="s">
        <v>9588</v>
      </c>
      <c r="D4421" t="s">
        <v>595</v>
      </c>
      <c r="F4421" t="s">
        <v>9726</v>
      </c>
      <c r="G4421" t="s">
        <v>595</v>
      </c>
      <c r="H4421" t="s">
        <v>9726</v>
      </c>
      <c r="I4421" t="s">
        <v>733</v>
      </c>
      <c r="J4421">
        <v>295231112.17285693</v>
      </c>
      <c r="K4421">
        <v>9.6989000000000001</v>
      </c>
      <c r="L4421" s="1">
        <v>46934</v>
      </c>
      <c r="M4421" s="1">
        <v>45870</v>
      </c>
    </row>
    <row r="4422" spans="1:13" x14ac:dyDescent="0.4">
      <c r="A4422">
        <v>210001706</v>
      </c>
      <c r="B4422" t="s">
        <v>2277</v>
      </c>
      <c r="C4422" t="s">
        <v>9588</v>
      </c>
      <c r="D4422" t="s">
        <v>595</v>
      </c>
      <c r="F4422" t="s">
        <v>9727</v>
      </c>
      <c r="G4422" t="s">
        <v>595</v>
      </c>
      <c r="H4422" t="s">
        <v>9727</v>
      </c>
      <c r="I4422" t="s">
        <v>733</v>
      </c>
      <c r="J4422">
        <v>530079248.32853937</v>
      </c>
      <c r="K4422">
        <v>10.273300000000001</v>
      </c>
      <c r="L4422" s="1">
        <v>47318</v>
      </c>
      <c r="M4422" s="1">
        <v>44846</v>
      </c>
    </row>
    <row r="4423" spans="1:13" x14ac:dyDescent="0.4">
      <c r="A4423">
        <v>210001706</v>
      </c>
      <c r="B4423" t="s">
        <v>2277</v>
      </c>
      <c r="C4423" t="s">
        <v>9588</v>
      </c>
      <c r="D4423" t="s">
        <v>595</v>
      </c>
      <c r="F4423" t="s">
        <v>9728</v>
      </c>
      <c r="G4423" t="s">
        <v>595</v>
      </c>
      <c r="H4423" t="s">
        <v>9728</v>
      </c>
      <c r="I4423" t="s">
        <v>733</v>
      </c>
      <c r="J4423">
        <v>128394557.83486781</v>
      </c>
      <c r="K4423">
        <v>8.5015000000000001</v>
      </c>
      <c r="L4423" s="1">
        <v>48316</v>
      </c>
      <c r="M4423" s="1">
        <v>45826</v>
      </c>
    </row>
    <row r="4424" spans="1:13" x14ac:dyDescent="0.4">
      <c r="A4424">
        <v>210001706</v>
      </c>
      <c r="B4424" t="s">
        <v>2277</v>
      </c>
      <c r="C4424" t="s">
        <v>9588</v>
      </c>
      <c r="D4424" t="s">
        <v>595</v>
      </c>
      <c r="F4424" t="s">
        <v>9729</v>
      </c>
      <c r="G4424" t="s">
        <v>595</v>
      </c>
      <c r="H4424" t="s">
        <v>9729</v>
      </c>
      <c r="I4424" t="s">
        <v>733</v>
      </c>
      <c r="J4424">
        <v>374048616.62451261</v>
      </c>
      <c r="K4424">
        <v>9.5406000000000013</v>
      </c>
      <c r="L4424" s="1">
        <v>47939</v>
      </c>
      <c r="M4424" s="1">
        <v>45456</v>
      </c>
    </row>
    <row r="4425" spans="1:13" x14ac:dyDescent="0.4">
      <c r="A4425">
        <v>210001706</v>
      </c>
      <c r="B4425" t="s">
        <v>2277</v>
      </c>
      <c r="C4425" t="s">
        <v>9588</v>
      </c>
      <c r="D4425" t="s">
        <v>595</v>
      </c>
      <c r="F4425" t="s">
        <v>9730</v>
      </c>
      <c r="G4425" t="s">
        <v>595</v>
      </c>
      <c r="H4425" t="s">
        <v>9730</v>
      </c>
      <c r="I4425" t="s">
        <v>733</v>
      </c>
      <c r="J4425">
        <v>340521543.48191482</v>
      </c>
      <c r="K4425">
        <v>9.3185000000000002</v>
      </c>
      <c r="L4425" s="1">
        <v>47453</v>
      </c>
      <c r="M4425" s="1">
        <v>44991</v>
      </c>
    </row>
    <row r="4426" spans="1:13" x14ac:dyDescent="0.4">
      <c r="A4426">
        <v>210001706</v>
      </c>
      <c r="B4426" t="s">
        <v>2277</v>
      </c>
      <c r="C4426" t="s">
        <v>9588</v>
      </c>
      <c r="D4426" t="s">
        <v>595</v>
      </c>
      <c r="F4426" t="s">
        <v>9731</v>
      </c>
      <c r="G4426" t="s">
        <v>595</v>
      </c>
      <c r="H4426" t="s">
        <v>9731</v>
      </c>
      <c r="I4426" t="s">
        <v>733</v>
      </c>
      <c r="J4426">
        <v>61806677.911196217</v>
      </c>
      <c r="K4426">
        <v>9.3079000000000001</v>
      </c>
      <c r="L4426" s="1">
        <v>46458</v>
      </c>
      <c r="M4426" s="1">
        <v>45770</v>
      </c>
    </row>
    <row r="4427" spans="1:13" x14ac:dyDescent="0.4">
      <c r="A4427">
        <v>210001706</v>
      </c>
      <c r="B4427" t="s">
        <v>2277</v>
      </c>
      <c r="C4427" t="s">
        <v>9588</v>
      </c>
      <c r="D4427" t="s">
        <v>595</v>
      </c>
      <c r="F4427" t="s">
        <v>9732</v>
      </c>
      <c r="G4427" t="s">
        <v>595</v>
      </c>
      <c r="H4427" t="s">
        <v>9732</v>
      </c>
      <c r="I4427" t="s">
        <v>733</v>
      </c>
      <c r="J4427">
        <v>114224636.39376649</v>
      </c>
      <c r="K4427">
        <v>10.0015</v>
      </c>
      <c r="L4427" s="1">
        <v>47070</v>
      </c>
      <c r="M4427" s="1">
        <v>45778</v>
      </c>
    </row>
    <row r="4428" spans="1:13" x14ac:dyDescent="0.4">
      <c r="A4428">
        <v>210001706</v>
      </c>
      <c r="B4428" t="s">
        <v>2277</v>
      </c>
      <c r="C4428" t="s">
        <v>9588</v>
      </c>
      <c r="D4428" t="s">
        <v>595</v>
      </c>
      <c r="F4428" t="s">
        <v>9733</v>
      </c>
      <c r="G4428" t="s">
        <v>595</v>
      </c>
      <c r="H4428" t="s">
        <v>9733</v>
      </c>
      <c r="I4428" t="s">
        <v>733</v>
      </c>
      <c r="J4428">
        <v>97885677.344295204</v>
      </c>
      <c r="K4428">
        <v>8.7532999999999994</v>
      </c>
      <c r="L4428" s="1">
        <v>48201</v>
      </c>
      <c r="M4428" s="1">
        <v>45744</v>
      </c>
    </row>
    <row r="4429" spans="1:13" x14ac:dyDescent="0.4">
      <c r="A4429">
        <v>210001706</v>
      </c>
      <c r="B4429" t="s">
        <v>2277</v>
      </c>
      <c r="C4429" t="s">
        <v>9588</v>
      </c>
      <c r="D4429" t="s">
        <v>595</v>
      </c>
      <c r="F4429" t="s">
        <v>9734</v>
      </c>
      <c r="G4429" t="s">
        <v>595</v>
      </c>
      <c r="H4429" t="s">
        <v>9734</v>
      </c>
      <c r="I4429" t="s">
        <v>733</v>
      </c>
      <c r="J4429">
        <v>284508697.19542682</v>
      </c>
      <c r="K4429">
        <v>9.7515000000000001</v>
      </c>
      <c r="L4429" s="1">
        <v>47442</v>
      </c>
      <c r="M4429" s="1">
        <v>45344</v>
      </c>
    </row>
    <row r="4430" spans="1:13" x14ac:dyDescent="0.4">
      <c r="A4430">
        <v>210001706</v>
      </c>
      <c r="B4430" t="s">
        <v>2277</v>
      </c>
      <c r="C4430" t="s">
        <v>9588</v>
      </c>
      <c r="D4430" t="s">
        <v>595</v>
      </c>
      <c r="F4430" t="s">
        <v>9735</v>
      </c>
      <c r="G4430" t="s">
        <v>595</v>
      </c>
      <c r="H4430" t="s">
        <v>9735</v>
      </c>
      <c r="I4430" t="s">
        <v>733</v>
      </c>
      <c r="J4430">
        <v>261360661.6146847</v>
      </c>
      <c r="K4430">
        <v>9.0015000000000001</v>
      </c>
      <c r="L4430" s="1">
        <v>48213</v>
      </c>
      <c r="M4430" s="1">
        <v>45744</v>
      </c>
    </row>
    <row r="4431" spans="1:13" x14ac:dyDescent="0.4">
      <c r="A4431">
        <v>210001706</v>
      </c>
      <c r="B4431" t="s">
        <v>2277</v>
      </c>
      <c r="C4431" t="s">
        <v>9588</v>
      </c>
      <c r="D4431" t="s">
        <v>595</v>
      </c>
      <c r="F4431" t="s">
        <v>9736</v>
      </c>
      <c r="G4431" t="s">
        <v>595</v>
      </c>
      <c r="H4431" t="s">
        <v>9736</v>
      </c>
      <c r="I4431" t="s">
        <v>733</v>
      </c>
      <c r="J4431">
        <v>96462131.646324083</v>
      </c>
      <c r="K4431">
        <v>9.9579000000000004</v>
      </c>
      <c r="L4431" s="1">
        <v>46814</v>
      </c>
      <c r="M4431" s="1">
        <v>45498</v>
      </c>
    </row>
    <row r="4432" spans="1:13" x14ac:dyDescent="0.4">
      <c r="A4432">
        <v>210001706</v>
      </c>
      <c r="B4432" t="s">
        <v>2277</v>
      </c>
      <c r="C4432" t="s">
        <v>9588</v>
      </c>
      <c r="D4432" t="s">
        <v>595</v>
      </c>
      <c r="F4432" t="s">
        <v>9737</v>
      </c>
      <c r="G4432" t="s">
        <v>595</v>
      </c>
      <c r="H4432" t="s">
        <v>9737</v>
      </c>
      <c r="I4432" t="s">
        <v>733</v>
      </c>
      <c r="J4432">
        <v>399202218.91367513</v>
      </c>
      <c r="K4432">
        <v>8.6014999999999997</v>
      </c>
      <c r="L4432" s="1">
        <v>47009</v>
      </c>
      <c r="M4432" s="1">
        <v>44903</v>
      </c>
    </row>
    <row r="4433" spans="1:13" x14ac:dyDescent="0.4">
      <c r="A4433">
        <v>210001706</v>
      </c>
      <c r="B4433" t="s">
        <v>2277</v>
      </c>
      <c r="C4433" t="s">
        <v>9588</v>
      </c>
      <c r="D4433" t="s">
        <v>595</v>
      </c>
      <c r="F4433" t="s">
        <v>9738</v>
      </c>
      <c r="G4433" t="s">
        <v>595</v>
      </c>
      <c r="H4433" t="s">
        <v>9738</v>
      </c>
      <c r="I4433" t="s">
        <v>733</v>
      </c>
      <c r="J4433">
        <v>327012439.02471071</v>
      </c>
      <c r="K4433">
        <v>12.5731</v>
      </c>
      <c r="L4433" s="1">
        <v>47394</v>
      </c>
      <c r="M4433" s="1">
        <v>44756</v>
      </c>
    </row>
    <row r="4434" spans="1:13" x14ac:dyDescent="0.4">
      <c r="A4434">
        <v>210001706</v>
      </c>
      <c r="B4434" t="s">
        <v>2277</v>
      </c>
      <c r="C4434" t="s">
        <v>9588</v>
      </c>
      <c r="D4434" t="s">
        <v>595</v>
      </c>
      <c r="F4434" t="s">
        <v>9739</v>
      </c>
      <c r="G4434" t="s">
        <v>595</v>
      </c>
      <c r="H4434" t="s">
        <v>9739</v>
      </c>
      <c r="I4434" t="s">
        <v>733</v>
      </c>
      <c r="J4434">
        <v>659521548.65995705</v>
      </c>
      <c r="K4434">
        <v>9.0702999999999996</v>
      </c>
      <c r="L4434" s="1">
        <v>48123</v>
      </c>
      <c r="M4434" s="1">
        <v>45287</v>
      </c>
    </row>
    <row r="4435" spans="1:13" x14ac:dyDescent="0.4">
      <c r="A4435">
        <v>210001706</v>
      </c>
      <c r="B4435" t="s">
        <v>2277</v>
      </c>
      <c r="C4435" t="s">
        <v>9588</v>
      </c>
      <c r="D4435" t="s">
        <v>595</v>
      </c>
      <c r="F4435" t="s">
        <v>9740</v>
      </c>
      <c r="G4435" t="s">
        <v>595</v>
      </c>
      <c r="H4435" t="s">
        <v>9740</v>
      </c>
      <c r="I4435" t="s">
        <v>733</v>
      </c>
      <c r="J4435">
        <v>379167021.87927961</v>
      </c>
      <c r="K4435">
        <v>9.2419000000000011</v>
      </c>
      <c r="L4435" s="1">
        <v>47518</v>
      </c>
      <c r="M4435" s="1">
        <v>45415</v>
      </c>
    </row>
    <row r="4436" spans="1:13" x14ac:dyDescent="0.4">
      <c r="A4436">
        <v>210001706</v>
      </c>
      <c r="B4436" t="s">
        <v>2277</v>
      </c>
      <c r="C4436" t="s">
        <v>9588</v>
      </c>
      <c r="D4436" t="s">
        <v>595</v>
      </c>
      <c r="F4436" t="s">
        <v>9741</v>
      </c>
      <c r="G4436" t="s">
        <v>595</v>
      </c>
      <c r="H4436" t="s">
        <v>9741</v>
      </c>
      <c r="I4436" t="s">
        <v>733</v>
      </c>
      <c r="J4436">
        <v>293831810.0688796</v>
      </c>
      <c r="K4436">
        <v>8.5015000000000001</v>
      </c>
      <c r="L4436" s="1">
        <v>47011</v>
      </c>
      <c r="M4436" s="1">
        <v>44903</v>
      </c>
    </row>
    <row r="4437" spans="1:13" x14ac:dyDescent="0.4">
      <c r="A4437">
        <v>210001706</v>
      </c>
      <c r="B4437" t="s">
        <v>2277</v>
      </c>
      <c r="C4437" t="s">
        <v>9588</v>
      </c>
      <c r="D4437" t="s">
        <v>595</v>
      </c>
      <c r="F4437" t="s">
        <v>9742</v>
      </c>
      <c r="G4437" t="s">
        <v>595</v>
      </c>
      <c r="H4437" t="s">
        <v>9742</v>
      </c>
      <c r="I4437" t="s">
        <v>733</v>
      </c>
      <c r="J4437">
        <v>101831283.5560336</v>
      </c>
      <c r="K4437">
        <v>8.5015000000000001</v>
      </c>
      <c r="L4437" s="1">
        <v>48243</v>
      </c>
      <c r="M4437" s="1">
        <v>45778</v>
      </c>
    </row>
    <row r="4438" spans="1:13" x14ac:dyDescent="0.4">
      <c r="A4438">
        <v>210001706</v>
      </c>
      <c r="B4438" t="s">
        <v>2277</v>
      </c>
      <c r="C4438" t="s">
        <v>9588</v>
      </c>
      <c r="D4438" t="s">
        <v>595</v>
      </c>
      <c r="F4438" t="s">
        <v>9743</v>
      </c>
      <c r="G4438" t="s">
        <v>595</v>
      </c>
      <c r="H4438" t="s">
        <v>9743</v>
      </c>
      <c r="I4438" t="s">
        <v>733</v>
      </c>
      <c r="J4438">
        <v>459996693.05622393</v>
      </c>
      <c r="K4438">
        <v>9.2515000000000001</v>
      </c>
      <c r="L4438" s="1">
        <v>47480</v>
      </c>
      <c r="M4438" s="1">
        <v>45001</v>
      </c>
    </row>
    <row r="4439" spans="1:13" x14ac:dyDescent="0.4">
      <c r="A4439">
        <v>210001706</v>
      </c>
      <c r="B4439" t="s">
        <v>2277</v>
      </c>
      <c r="C4439" t="s">
        <v>9588</v>
      </c>
      <c r="D4439" t="s">
        <v>595</v>
      </c>
      <c r="F4439" t="s">
        <v>9744</v>
      </c>
      <c r="G4439" t="s">
        <v>595</v>
      </c>
      <c r="H4439" t="s">
        <v>9744</v>
      </c>
      <c r="I4439" t="s">
        <v>733</v>
      </c>
      <c r="J4439">
        <v>334748363.54113102</v>
      </c>
      <c r="K4439">
        <v>10.013400000000001</v>
      </c>
      <c r="L4439" s="1">
        <v>46843</v>
      </c>
      <c r="M4439" s="1">
        <v>44756</v>
      </c>
    </row>
    <row r="4440" spans="1:13" x14ac:dyDescent="0.4">
      <c r="A4440">
        <v>210001706</v>
      </c>
      <c r="B4440" t="s">
        <v>2277</v>
      </c>
      <c r="C4440" t="s">
        <v>9588</v>
      </c>
      <c r="D4440" t="s">
        <v>595</v>
      </c>
      <c r="F4440" t="s">
        <v>9745</v>
      </c>
      <c r="G4440" t="s">
        <v>595</v>
      </c>
      <c r="H4440" t="s">
        <v>9745</v>
      </c>
      <c r="I4440" t="s">
        <v>733</v>
      </c>
      <c r="J4440">
        <v>165340321.1141915</v>
      </c>
      <c r="K4440">
        <v>8.7515000000000001</v>
      </c>
      <c r="L4440" s="1">
        <v>48396</v>
      </c>
      <c r="M4440" s="1">
        <v>45926</v>
      </c>
    </row>
    <row r="4441" spans="1:13" x14ac:dyDescent="0.4">
      <c r="A4441">
        <v>210001706</v>
      </c>
      <c r="B4441" t="s">
        <v>2277</v>
      </c>
      <c r="C4441" t="s">
        <v>9588</v>
      </c>
      <c r="D4441" t="s">
        <v>595</v>
      </c>
      <c r="F4441" t="s">
        <v>9746</v>
      </c>
      <c r="G4441" t="s">
        <v>595</v>
      </c>
      <c r="H4441" t="s">
        <v>9746</v>
      </c>
      <c r="I4441" t="s">
        <v>733</v>
      </c>
      <c r="J4441">
        <v>97802683.551498547</v>
      </c>
      <c r="K4441">
        <v>8.9133999999999993</v>
      </c>
      <c r="L4441" s="1">
        <v>48152</v>
      </c>
      <c r="M4441" s="1">
        <v>45695</v>
      </c>
    </row>
    <row r="4442" spans="1:13" x14ac:dyDescent="0.4">
      <c r="A4442">
        <v>210001706</v>
      </c>
      <c r="B4442" t="s">
        <v>2277</v>
      </c>
      <c r="C4442" t="s">
        <v>9588</v>
      </c>
      <c r="D4442" t="s">
        <v>595</v>
      </c>
      <c r="F4442" t="s">
        <v>9747</v>
      </c>
      <c r="G4442" t="s">
        <v>595</v>
      </c>
      <c r="H4442" t="s">
        <v>9747</v>
      </c>
      <c r="I4442" t="s">
        <v>733</v>
      </c>
      <c r="J4442">
        <v>48911898.00082805</v>
      </c>
      <c r="K4442">
        <v>8.7515000000000001</v>
      </c>
      <c r="L4442" s="1">
        <v>47773</v>
      </c>
      <c r="M4442" s="1">
        <v>45670</v>
      </c>
    </row>
    <row r="4443" spans="1:13" x14ac:dyDescent="0.4">
      <c r="A4443">
        <v>210001706</v>
      </c>
      <c r="B4443" t="s">
        <v>2277</v>
      </c>
      <c r="C4443" t="s">
        <v>9588</v>
      </c>
      <c r="D4443" t="s">
        <v>595</v>
      </c>
      <c r="F4443" t="s">
        <v>9748</v>
      </c>
      <c r="G4443" t="s">
        <v>595</v>
      </c>
      <c r="H4443" t="s">
        <v>9748</v>
      </c>
      <c r="I4443" t="s">
        <v>733</v>
      </c>
      <c r="J4443">
        <v>241425917.46870121</v>
      </c>
      <c r="K4443">
        <v>8.6633999999999993</v>
      </c>
      <c r="L4443" s="1">
        <v>47471</v>
      </c>
      <c r="M4443" s="1">
        <v>45366</v>
      </c>
    </row>
    <row r="4444" spans="1:13" x14ac:dyDescent="0.4">
      <c r="A4444">
        <v>210001706</v>
      </c>
      <c r="B4444" t="s">
        <v>2277</v>
      </c>
      <c r="C4444" t="s">
        <v>9588</v>
      </c>
      <c r="D4444" t="s">
        <v>595</v>
      </c>
      <c r="F4444" t="s">
        <v>9749</v>
      </c>
      <c r="G4444" t="s">
        <v>595</v>
      </c>
      <c r="H4444" t="s">
        <v>9749</v>
      </c>
      <c r="I4444" t="s">
        <v>733</v>
      </c>
      <c r="J4444">
        <v>304866651.11452001</v>
      </c>
      <c r="K4444">
        <v>8.9581999999999997</v>
      </c>
      <c r="L4444" s="1">
        <v>47267</v>
      </c>
      <c r="M4444" s="1">
        <v>45729</v>
      </c>
    </row>
    <row r="4445" spans="1:13" x14ac:dyDescent="0.4">
      <c r="A4445">
        <v>210001706</v>
      </c>
      <c r="B4445" t="s">
        <v>2277</v>
      </c>
      <c r="C4445" t="s">
        <v>9588</v>
      </c>
      <c r="D4445" t="s">
        <v>595</v>
      </c>
      <c r="F4445" t="s">
        <v>9750</v>
      </c>
      <c r="G4445" t="s">
        <v>595</v>
      </c>
      <c r="H4445" t="s">
        <v>9750</v>
      </c>
      <c r="I4445" t="s">
        <v>733</v>
      </c>
      <c r="J4445">
        <v>440667492.82109731</v>
      </c>
      <c r="K4445">
        <v>9.7515000000000001</v>
      </c>
      <c r="L4445" s="1">
        <v>47212</v>
      </c>
      <c r="M4445" s="1">
        <v>45098</v>
      </c>
    </row>
    <row r="4446" spans="1:13" x14ac:dyDescent="0.4">
      <c r="A4446">
        <v>210001706</v>
      </c>
      <c r="B4446" t="s">
        <v>2277</v>
      </c>
      <c r="C4446" t="s">
        <v>9588</v>
      </c>
      <c r="D4446" t="s">
        <v>595</v>
      </c>
      <c r="F4446" t="s">
        <v>9751</v>
      </c>
      <c r="G4446" t="s">
        <v>595</v>
      </c>
      <c r="H4446" t="s">
        <v>9751</v>
      </c>
      <c r="I4446" t="s">
        <v>733</v>
      </c>
      <c r="J4446">
        <v>106461561.42395911</v>
      </c>
      <c r="K4446">
        <v>8.523299999999999</v>
      </c>
      <c r="L4446" s="1">
        <v>48108</v>
      </c>
      <c r="M4446" s="1">
        <v>45653</v>
      </c>
    </row>
    <row r="4447" spans="1:13" x14ac:dyDescent="0.4">
      <c r="A4447">
        <v>210001706</v>
      </c>
      <c r="B4447" t="s">
        <v>2277</v>
      </c>
      <c r="C4447" t="s">
        <v>9588</v>
      </c>
      <c r="D4447" t="s">
        <v>595</v>
      </c>
      <c r="F4447" t="s">
        <v>9752</v>
      </c>
      <c r="G4447" t="s">
        <v>595</v>
      </c>
      <c r="H4447" t="s">
        <v>9752</v>
      </c>
      <c r="I4447" t="s">
        <v>733</v>
      </c>
      <c r="J4447">
        <v>348730386.34334981</v>
      </c>
      <c r="K4447">
        <v>10.663399999999999</v>
      </c>
      <c r="L4447" s="1">
        <v>47056</v>
      </c>
      <c r="M4447" s="1">
        <v>44756</v>
      </c>
    </row>
    <row r="4448" spans="1:13" x14ac:dyDescent="0.4">
      <c r="A4448">
        <v>210001706</v>
      </c>
      <c r="B4448" t="s">
        <v>2277</v>
      </c>
      <c r="C4448" t="s">
        <v>9588</v>
      </c>
      <c r="D4448" t="s">
        <v>595</v>
      </c>
      <c r="F4448" t="s">
        <v>9753</v>
      </c>
      <c r="G4448" t="s">
        <v>595</v>
      </c>
      <c r="H4448" t="s">
        <v>9753</v>
      </c>
      <c r="I4448" t="s">
        <v>733</v>
      </c>
      <c r="J4448">
        <v>321166329.39498538</v>
      </c>
      <c r="K4448">
        <v>9.1357999999999997</v>
      </c>
      <c r="L4448" s="1">
        <v>48257</v>
      </c>
      <c r="M4448" s="1">
        <v>45441</v>
      </c>
    </row>
    <row r="4449" spans="1:13" x14ac:dyDescent="0.4">
      <c r="A4449">
        <v>210001706</v>
      </c>
      <c r="B4449" t="s">
        <v>2277</v>
      </c>
      <c r="C4449" t="s">
        <v>9588</v>
      </c>
      <c r="D4449" t="s">
        <v>595</v>
      </c>
      <c r="F4449" t="s">
        <v>9754</v>
      </c>
      <c r="G4449" t="s">
        <v>595</v>
      </c>
      <c r="H4449" t="s">
        <v>9754</v>
      </c>
      <c r="I4449" t="s">
        <v>733</v>
      </c>
      <c r="J4449">
        <v>278756336.04626268</v>
      </c>
      <c r="K4449">
        <v>9.0134000000000007</v>
      </c>
      <c r="L4449" s="1">
        <v>46582</v>
      </c>
      <c r="M4449" s="1">
        <v>44756</v>
      </c>
    </row>
    <row r="4450" spans="1:13" x14ac:dyDescent="0.4">
      <c r="A4450">
        <v>210001706</v>
      </c>
      <c r="B4450" t="s">
        <v>2277</v>
      </c>
      <c r="C4450" t="s">
        <v>9588</v>
      </c>
      <c r="D4450" t="s">
        <v>595</v>
      </c>
      <c r="F4450" t="s">
        <v>9755</v>
      </c>
      <c r="G4450" t="s">
        <v>595</v>
      </c>
      <c r="H4450" t="s">
        <v>9755</v>
      </c>
      <c r="I4450" t="s">
        <v>733</v>
      </c>
      <c r="J4450">
        <v>195282405.0713056</v>
      </c>
      <c r="K4450">
        <v>8.6441999999999997</v>
      </c>
      <c r="L4450" s="1">
        <v>48138</v>
      </c>
      <c r="M4450" s="1">
        <v>45663</v>
      </c>
    </row>
    <row r="4451" spans="1:13" x14ac:dyDescent="0.4">
      <c r="A4451">
        <v>210001706</v>
      </c>
      <c r="B4451" t="s">
        <v>2277</v>
      </c>
      <c r="C4451" t="s">
        <v>9588</v>
      </c>
      <c r="D4451" t="s">
        <v>595</v>
      </c>
      <c r="F4451" t="s">
        <v>9756</v>
      </c>
      <c r="G4451" t="s">
        <v>595</v>
      </c>
      <c r="H4451" t="s">
        <v>9756</v>
      </c>
      <c r="I4451" t="s">
        <v>733</v>
      </c>
      <c r="J4451">
        <v>118315841.3223094</v>
      </c>
      <c r="K4451">
        <v>8.5015000000000001</v>
      </c>
      <c r="L4451" s="1">
        <v>48285</v>
      </c>
      <c r="M4451" s="1">
        <v>45810</v>
      </c>
    </row>
    <row r="4452" spans="1:13" x14ac:dyDescent="0.4">
      <c r="A4452">
        <v>210001706</v>
      </c>
      <c r="B4452" t="s">
        <v>2277</v>
      </c>
      <c r="C4452" t="s">
        <v>9588</v>
      </c>
      <c r="D4452" t="s">
        <v>595</v>
      </c>
      <c r="F4452" t="s">
        <v>9757</v>
      </c>
      <c r="G4452" t="s">
        <v>595</v>
      </c>
      <c r="H4452" t="s">
        <v>9757</v>
      </c>
      <c r="I4452" t="s">
        <v>733</v>
      </c>
      <c r="J4452">
        <v>79474951.649138212</v>
      </c>
      <c r="K4452">
        <v>9.5529000000000011</v>
      </c>
      <c r="L4452" s="1">
        <v>46776</v>
      </c>
      <c r="M4452" s="1">
        <v>45629</v>
      </c>
    </row>
    <row r="4453" spans="1:13" x14ac:dyDescent="0.4">
      <c r="A4453">
        <v>210001706</v>
      </c>
      <c r="B4453" t="s">
        <v>2277</v>
      </c>
      <c r="C4453" t="s">
        <v>9588</v>
      </c>
      <c r="D4453" t="s">
        <v>595</v>
      </c>
      <c r="F4453" t="s">
        <v>9758</v>
      </c>
      <c r="G4453" t="s">
        <v>595</v>
      </c>
      <c r="H4453" t="s">
        <v>9758</v>
      </c>
      <c r="I4453" t="s">
        <v>733</v>
      </c>
      <c r="J4453">
        <v>219089172.7242749</v>
      </c>
      <c r="K4453">
        <v>8.9294000000000011</v>
      </c>
      <c r="L4453" s="1">
        <v>48053</v>
      </c>
      <c r="M4453" s="1">
        <v>45576</v>
      </c>
    </row>
    <row r="4454" spans="1:13" x14ac:dyDescent="0.4">
      <c r="A4454">
        <v>210001706</v>
      </c>
      <c r="B4454" t="s">
        <v>2277</v>
      </c>
      <c r="C4454" t="s">
        <v>9588</v>
      </c>
      <c r="D4454" t="s">
        <v>595</v>
      </c>
      <c r="F4454" t="s">
        <v>9759</v>
      </c>
      <c r="G4454" t="s">
        <v>595</v>
      </c>
      <c r="H4454" t="s">
        <v>9759</v>
      </c>
      <c r="I4454" t="s">
        <v>733</v>
      </c>
      <c r="J4454">
        <v>149617092.62507531</v>
      </c>
      <c r="K4454">
        <v>8.5015000000000001</v>
      </c>
      <c r="L4454" s="1">
        <v>48059</v>
      </c>
      <c r="M4454" s="1">
        <v>45589</v>
      </c>
    </row>
    <row r="4455" spans="1:13" x14ac:dyDescent="0.4">
      <c r="A4455">
        <v>210001706</v>
      </c>
      <c r="B4455" t="s">
        <v>2277</v>
      </c>
      <c r="C4455" t="s">
        <v>9588</v>
      </c>
      <c r="D4455" t="s">
        <v>595</v>
      </c>
      <c r="F4455" t="s">
        <v>9760</v>
      </c>
      <c r="G4455" t="s">
        <v>595</v>
      </c>
      <c r="H4455" t="s">
        <v>9760</v>
      </c>
      <c r="I4455" t="s">
        <v>733</v>
      </c>
      <c r="J4455">
        <v>328895743.26097268</v>
      </c>
      <c r="K4455">
        <v>9.0015000000000001</v>
      </c>
      <c r="L4455" s="1">
        <v>48110</v>
      </c>
      <c r="M4455" s="1">
        <v>45646</v>
      </c>
    </row>
    <row r="4456" spans="1:13" x14ac:dyDescent="0.4">
      <c r="A4456">
        <v>210001706</v>
      </c>
      <c r="B4456" t="s">
        <v>2277</v>
      </c>
      <c r="C4456" t="s">
        <v>9588</v>
      </c>
      <c r="D4456" t="s">
        <v>595</v>
      </c>
      <c r="F4456" t="s">
        <v>9761</v>
      </c>
      <c r="G4456" t="s">
        <v>595</v>
      </c>
      <c r="H4456" t="s">
        <v>9761</v>
      </c>
      <c r="I4456" t="s">
        <v>733</v>
      </c>
      <c r="J4456">
        <v>268425110.96119201</v>
      </c>
      <c r="K4456">
        <v>10.163399999999999</v>
      </c>
      <c r="L4456" s="1">
        <v>47239</v>
      </c>
      <c r="M4456" s="1">
        <v>45540</v>
      </c>
    </row>
    <row r="4457" spans="1:13" x14ac:dyDescent="0.4">
      <c r="A4457">
        <v>210001706</v>
      </c>
      <c r="B4457" t="s">
        <v>2277</v>
      </c>
      <c r="C4457" t="s">
        <v>9588</v>
      </c>
      <c r="D4457" t="s">
        <v>595</v>
      </c>
      <c r="F4457" t="s">
        <v>9762</v>
      </c>
      <c r="G4457" t="s">
        <v>595</v>
      </c>
      <c r="H4457" t="s">
        <v>9762</v>
      </c>
      <c r="I4457" t="s">
        <v>733</v>
      </c>
      <c r="J4457">
        <v>304295158.0773471</v>
      </c>
      <c r="K4457">
        <v>8.8514999999999997</v>
      </c>
      <c r="L4457" s="1">
        <v>46477</v>
      </c>
      <c r="M4457" s="1">
        <v>45366</v>
      </c>
    </row>
    <row r="4458" spans="1:13" x14ac:dyDescent="0.4">
      <c r="A4458">
        <v>210001706</v>
      </c>
      <c r="B4458" t="s">
        <v>2277</v>
      </c>
      <c r="C4458" t="s">
        <v>9588</v>
      </c>
      <c r="D4458" t="s">
        <v>595</v>
      </c>
      <c r="F4458" t="s">
        <v>9763</v>
      </c>
      <c r="G4458" t="s">
        <v>595</v>
      </c>
      <c r="H4458" t="s">
        <v>9763</v>
      </c>
      <c r="I4458" t="s">
        <v>733</v>
      </c>
      <c r="J4458">
        <v>519300144.05970508</v>
      </c>
      <c r="K4458">
        <v>9.3199000000000005</v>
      </c>
      <c r="L4458" s="1">
        <v>47824</v>
      </c>
      <c r="M4458" s="1">
        <v>45344</v>
      </c>
    </row>
    <row r="4459" spans="1:13" x14ac:dyDescent="0.4">
      <c r="A4459">
        <v>210001706</v>
      </c>
      <c r="B4459" t="s">
        <v>2277</v>
      </c>
      <c r="C4459" t="s">
        <v>9588</v>
      </c>
      <c r="D4459" t="s">
        <v>595</v>
      </c>
      <c r="F4459" t="s">
        <v>9764</v>
      </c>
      <c r="G4459" t="s">
        <v>595</v>
      </c>
      <c r="H4459" t="s">
        <v>9764</v>
      </c>
      <c r="I4459" t="s">
        <v>733</v>
      </c>
      <c r="J4459">
        <v>127737789.74421041</v>
      </c>
      <c r="K4459">
        <v>8.8719000000000001</v>
      </c>
      <c r="L4459" s="1">
        <v>48031</v>
      </c>
      <c r="M4459" s="1">
        <v>45559</v>
      </c>
    </row>
    <row r="4460" spans="1:13" x14ac:dyDescent="0.4">
      <c r="A4460">
        <v>210001706</v>
      </c>
      <c r="B4460" t="s">
        <v>2277</v>
      </c>
      <c r="C4460" t="s">
        <v>9588</v>
      </c>
      <c r="D4460" t="s">
        <v>595</v>
      </c>
      <c r="F4460" t="s">
        <v>9765</v>
      </c>
      <c r="G4460" t="s">
        <v>595</v>
      </c>
      <c r="H4460" t="s">
        <v>9765</v>
      </c>
      <c r="I4460" t="s">
        <v>733</v>
      </c>
      <c r="J4460">
        <v>390742708.93584841</v>
      </c>
      <c r="K4460">
        <v>9.4133999999999993</v>
      </c>
      <c r="L4460" s="1">
        <v>47301</v>
      </c>
      <c r="M4460" s="1">
        <v>44918</v>
      </c>
    </row>
    <row r="4461" spans="1:13" x14ac:dyDescent="0.4">
      <c r="A4461">
        <v>210001706</v>
      </c>
      <c r="B4461" t="s">
        <v>2277</v>
      </c>
      <c r="C4461" t="s">
        <v>9588</v>
      </c>
      <c r="D4461" t="s">
        <v>595</v>
      </c>
      <c r="F4461" t="s">
        <v>9766</v>
      </c>
      <c r="G4461" t="s">
        <v>595</v>
      </c>
      <c r="H4461" t="s">
        <v>9766</v>
      </c>
      <c r="I4461" t="s">
        <v>733</v>
      </c>
      <c r="J4461">
        <v>95909387.331898957</v>
      </c>
      <c r="K4461">
        <v>8.9133999999999993</v>
      </c>
      <c r="L4461" s="1">
        <v>48169</v>
      </c>
      <c r="M4461" s="1">
        <v>45719</v>
      </c>
    </row>
    <row r="4462" spans="1:13" x14ac:dyDescent="0.4">
      <c r="A4462">
        <v>210001706</v>
      </c>
      <c r="B4462" t="s">
        <v>2277</v>
      </c>
      <c r="C4462" t="s">
        <v>9588</v>
      </c>
      <c r="D4462" t="s">
        <v>595</v>
      </c>
      <c r="F4462" t="s">
        <v>9767</v>
      </c>
      <c r="G4462" t="s">
        <v>595</v>
      </c>
      <c r="H4462" t="s">
        <v>9767</v>
      </c>
      <c r="I4462" t="s">
        <v>733</v>
      </c>
      <c r="J4462">
        <v>410609253.72202939</v>
      </c>
      <c r="K4462">
        <v>9.0015000000000001</v>
      </c>
      <c r="L4462" s="1">
        <v>47576</v>
      </c>
      <c r="M4462" s="1">
        <v>45149</v>
      </c>
    </row>
    <row r="4463" spans="1:13" x14ac:dyDescent="0.4">
      <c r="A4463">
        <v>210001706</v>
      </c>
      <c r="B4463" t="s">
        <v>2277</v>
      </c>
      <c r="C4463" t="s">
        <v>9588</v>
      </c>
      <c r="D4463" t="s">
        <v>595</v>
      </c>
      <c r="F4463" t="s">
        <v>9768</v>
      </c>
      <c r="G4463" t="s">
        <v>595</v>
      </c>
      <c r="H4463" t="s">
        <v>9768</v>
      </c>
      <c r="I4463" t="s">
        <v>733</v>
      </c>
      <c r="J4463">
        <v>200756203.11813629</v>
      </c>
      <c r="K4463">
        <v>8.7515000000000001</v>
      </c>
      <c r="L4463" s="1">
        <v>48323</v>
      </c>
      <c r="M4463" s="1">
        <v>45848</v>
      </c>
    </row>
    <row r="4464" spans="1:13" x14ac:dyDescent="0.4">
      <c r="A4464">
        <v>210001706</v>
      </c>
      <c r="B4464" t="s">
        <v>2277</v>
      </c>
      <c r="C4464" t="s">
        <v>9588</v>
      </c>
      <c r="D4464" t="s">
        <v>595</v>
      </c>
      <c r="F4464" t="s">
        <v>9769</v>
      </c>
      <c r="G4464" t="s">
        <v>595</v>
      </c>
      <c r="H4464" t="s">
        <v>9769</v>
      </c>
      <c r="I4464" t="s">
        <v>733</v>
      </c>
      <c r="J4464">
        <v>80718082.171142712</v>
      </c>
      <c r="K4464">
        <v>8.9425999999999988</v>
      </c>
      <c r="L4464" s="1">
        <v>48122</v>
      </c>
      <c r="M4464" s="1">
        <v>45663</v>
      </c>
    </row>
    <row r="4465" spans="1:13" x14ac:dyDescent="0.4">
      <c r="A4465">
        <v>210001706</v>
      </c>
      <c r="B4465" t="s">
        <v>2277</v>
      </c>
      <c r="C4465" t="s">
        <v>9588</v>
      </c>
      <c r="D4465" t="s">
        <v>595</v>
      </c>
      <c r="F4465" t="s">
        <v>9770</v>
      </c>
      <c r="G4465" t="s">
        <v>595</v>
      </c>
      <c r="H4465" t="s">
        <v>9770</v>
      </c>
      <c r="I4465" t="s">
        <v>733</v>
      </c>
      <c r="J4465">
        <v>334621004.42899531</v>
      </c>
      <c r="K4465">
        <v>8.7484000000000002</v>
      </c>
      <c r="L4465" s="1">
        <v>47840</v>
      </c>
      <c r="M4465" s="1">
        <v>44756</v>
      </c>
    </row>
    <row r="4466" spans="1:13" x14ac:dyDescent="0.4">
      <c r="A4466">
        <v>210001706</v>
      </c>
      <c r="B4466" t="s">
        <v>2277</v>
      </c>
      <c r="C4466" t="s">
        <v>9588</v>
      </c>
      <c r="D4466" t="s">
        <v>595</v>
      </c>
      <c r="F4466" t="s">
        <v>9771</v>
      </c>
      <c r="G4466" t="s">
        <v>595</v>
      </c>
      <c r="H4466" t="s">
        <v>9771</v>
      </c>
      <c r="I4466" t="s">
        <v>733</v>
      </c>
      <c r="J4466">
        <v>188197928.25963679</v>
      </c>
      <c r="K4466">
        <v>8.7515000000000001</v>
      </c>
      <c r="L4466" s="1">
        <v>48053</v>
      </c>
      <c r="M4466" s="1">
        <v>45576</v>
      </c>
    </row>
    <row r="4467" spans="1:13" x14ac:dyDescent="0.4">
      <c r="A4467">
        <v>210001706</v>
      </c>
      <c r="B4467" t="s">
        <v>2277</v>
      </c>
      <c r="C4467" t="s">
        <v>9588</v>
      </c>
      <c r="D4467" t="s">
        <v>595</v>
      </c>
      <c r="F4467" t="s">
        <v>9772</v>
      </c>
      <c r="G4467" t="s">
        <v>595</v>
      </c>
      <c r="H4467" t="s">
        <v>9772</v>
      </c>
      <c r="I4467" t="s">
        <v>733</v>
      </c>
      <c r="J4467">
        <v>131058887.2771689</v>
      </c>
      <c r="K4467">
        <v>10.1989</v>
      </c>
      <c r="L4467" s="1">
        <v>47359</v>
      </c>
      <c r="M4467" s="1">
        <v>45247</v>
      </c>
    </row>
    <row r="4468" spans="1:13" x14ac:dyDescent="0.4">
      <c r="A4468">
        <v>210001710</v>
      </c>
      <c r="B4468" t="s">
        <v>9773</v>
      </c>
      <c r="C4468" t="s">
        <v>9774</v>
      </c>
      <c r="D4468" t="s">
        <v>595</v>
      </c>
      <c r="F4468" t="s">
        <v>9775</v>
      </c>
      <c r="G4468" t="s">
        <v>595</v>
      </c>
      <c r="H4468" t="s">
        <v>9775</v>
      </c>
      <c r="I4468" t="s">
        <v>733</v>
      </c>
      <c r="J4468">
        <v>1011691291.165591</v>
      </c>
      <c r="K4468">
        <v>12.59</v>
      </c>
      <c r="L4468" s="1">
        <v>45676</v>
      </c>
      <c r="M4468" s="1">
        <v>44581</v>
      </c>
    </row>
    <row r="4469" spans="1:13" x14ac:dyDescent="0.4">
      <c r="A4469">
        <v>210001710</v>
      </c>
      <c r="B4469" t="s">
        <v>9773</v>
      </c>
      <c r="C4469" t="s">
        <v>9774</v>
      </c>
      <c r="D4469" t="s">
        <v>595</v>
      </c>
      <c r="F4469" t="s">
        <v>9776</v>
      </c>
      <c r="G4469" t="s">
        <v>595</v>
      </c>
      <c r="H4469" t="s">
        <v>9776</v>
      </c>
      <c r="I4469" t="s">
        <v>733</v>
      </c>
      <c r="J4469">
        <v>1372386845.6603129</v>
      </c>
      <c r="K4469">
        <v>10.55</v>
      </c>
      <c r="L4469" s="1">
        <v>46356</v>
      </c>
      <c r="M4469" s="1">
        <v>44519</v>
      </c>
    </row>
    <row r="4470" spans="1:13" x14ac:dyDescent="0.4">
      <c r="A4470">
        <v>210001710</v>
      </c>
      <c r="B4470" t="s">
        <v>9773</v>
      </c>
      <c r="C4470" t="s">
        <v>9774</v>
      </c>
      <c r="D4470" t="s">
        <v>595</v>
      </c>
      <c r="F4470" t="s">
        <v>9777</v>
      </c>
      <c r="G4470" t="s">
        <v>595</v>
      </c>
      <c r="H4470" t="s">
        <v>9777</v>
      </c>
      <c r="I4470" t="s">
        <v>733</v>
      </c>
      <c r="J4470">
        <v>2688263644.7346129</v>
      </c>
      <c r="K4470">
        <v>10.65</v>
      </c>
      <c r="L4470" s="1">
        <v>45513</v>
      </c>
      <c r="M4470" s="1">
        <v>44351</v>
      </c>
    </row>
    <row r="4471" spans="1:13" x14ac:dyDescent="0.4">
      <c r="A4471">
        <v>210001710</v>
      </c>
      <c r="B4471" t="s">
        <v>9773</v>
      </c>
      <c r="C4471" t="s">
        <v>9774</v>
      </c>
      <c r="D4471" t="s">
        <v>595</v>
      </c>
      <c r="F4471" t="s">
        <v>9778</v>
      </c>
      <c r="G4471" t="s">
        <v>595</v>
      </c>
      <c r="H4471" t="s">
        <v>9778</v>
      </c>
      <c r="I4471" t="s">
        <v>733</v>
      </c>
      <c r="J4471">
        <v>1239393478.3440559</v>
      </c>
      <c r="K4471">
        <v>6.59</v>
      </c>
      <c r="L4471" s="1">
        <v>47346</v>
      </c>
      <c r="M4471" s="1">
        <v>43753</v>
      </c>
    </row>
    <row r="4472" spans="1:13" x14ac:dyDescent="0.4">
      <c r="A4472">
        <v>210001710</v>
      </c>
      <c r="B4472" t="s">
        <v>9773</v>
      </c>
      <c r="C4472" t="s">
        <v>9774</v>
      </c>
      <c r="D4472" t="s">
        <v>595</v>
      </c>
      <c r="F4472" t="s">
        <v>9779</v>
      </c>
      <c r="G4472" t="s">
        <v>595</v>
      </c>
      <c r="H4472" t="s">
        <v>9779</v>
      </c>
      <c r="I4472" t="s">
        <v>733</v>
      </c>
      <c r="J4472">
        <v>2133254258.6219859</v>
      </c>
      <c r="K4472">
        <v>11.38</v>
      </c>
      <c r="L4472" s="1">
        <v>45870</v>
      </c>
      <c r="M4472" s="1">
        <v>43294</v>
      </c>
    </row>
    <row r="4473" spans="1:13" x14ac:dyDescent="0.4">
      <c r="A4473">
        <v>210001710</v>
      </c>
      <c r="B4473" t="s">
        <v>9773</v>
      </c>
      <c r="C4473" t="s">
        <v>9774</v>
      </c>
      <c r="D4473" t="s">
        <v>595</v>
      </c>
      <c r="F4473" t="s">
        <v>9780</v>
      </c>
      <c r="G4473" t="s">
        <v>595</v>
      </c>
      <c r="H4473" t="s">
        <v>9780</v>
      </c>
      <c r="I4473" t="s">
        <v>733</v>
      </c>
      <c r="J4473">
        <v>0</v>
      </c>
      <c r="K4473">
        <v>7.6</v>
      </c>
      <c r="L4473" s="1">
        <v>45939</v>
      </c>
      <c r="M4473" s="1">
        <v>44094</v>
      </c>
    </row>
    <row r="4474" spans="1:13" x14ac:dyDescent="0.4">
      <c r="A4474">
        <v>210001710</v>
      </c>
      <c r="B4474" t="s">
        <v>9773</v>
      </c>
      <c r="C4474" t="s">
        <v>9774</v>
      </c>
      <c r="D4474" t="s">
        <v>595</v>
      </c>
      <c r="F4474" t="s">
        <v>9781</v>
      </c>
      <c r="G4474" t="s">
        <v>595</v>
      </c>
      <c r="H4474" t="s">
        <v>9781</v>
      </c>
      <c r="I4474" t="s">
        <v>733</v>
      </c>
      <c r="J4474">
        <v>741088896.65656888</v>
      </c>
      <c r="K4474">
        <v>10.34</v>
      </c>
      <c r="L4474" s="1">
        <v>45909</v>
      </c>
      <c r="M4474" s="1">
        <v>44609</v>
      </c>
    </row>
    <row r="4475" spans="1:13" x14ac:dyDescent="0.4">
      <c r="A4475">
        <v>210001710</v>
      </c>
      <c r="B4475" t="s">
        <v>9773</v>
      </c>
      <c r="C4475" t="s">
        <v>9774</v>
      </c>
      <c r="D4475" t="s">
        <v>595</v>
      </c>
      <c r="F4475" t="s">
        <v>9782</v>
      </c>
      <c r="G4475" t="s">
        <v>595</v>
      </c>
      <c r="H4475" t="s">
        <v>9782</v>
      </c>
      <c r="I4475" t="s">
        <v>733</v>
      </c>
      <c r="J4475">
        <v>570157025.1929642</v>
      </c>
      <c r="K4475">
        <v>6.84</v>
      </c>
      <c r="L4475" s="1">
        <v>46478</v>
      </c>
      <c r="M4475" s="1">
        <v>44650</v>
      </c>
    </row>
    <row r="4476" spans="1:13" x14ac:dyDescent="0.4">
      <c r="A4476">
        <v>210001710</v>
      </c>
      <c r="B4476" t="s">
        <v>9773</v>
      </c>
      <c r="C4476" t="s">
        <v>9774</v>
      </c>
      <c r="D4476" t="s">
        <v>595</v>
      </c>
      <c r="F4476" t="s">
        <v>9783</v>
      </c>
      <c r="G4476" t="s">
        <v>595</v>
      </c>
      <c r="H4476" t="s">
        <v>9783</v>
      </c>
      <c r="I4476" t="s">
        <v>733</v>
      </c>
      <c r="J4476">
        <v>954433576.29892576</v>
      </c>
      <c r="K4476">
        <v>13.95</v>
      </c>
      <c r="L4476" s="1">
        <v>45627</v>
      </c>
      <c r="M4476" s="1">
        <v>44327</v>
      </c>
    </row>
    <row r="4477" spans="1:13" x14ac:dyDescent="0.4">
      <c r="A4477">
        <v>210001710</v>
      </c>
      <c r="B4477" t="s">
        <v>9773</v>
      </c>
      <c r="C4477" t="s">
        <v>9774</v>
      </c>
      <c r="D4477" t="s">
        <v>595</v>
      </c>
      <c r="F4477" t="s">
        <v>9784</v>
      </c>
      <c r="G4477" t="s">
        <v>595</v>
      </c>
      <c r="H4477" t="s">
        <v>9784</v>
      </c>
      <c r="I4477" t="s">
        <v>733</v>
      </c>
      <c r="J4477">
        <v>637186255.49368739</v>
      </c>
      <c r="K4477">
        <v>5.99</v>
      </c>
      <c r="L4477" s="1">
        <v>46121</v>
      </c>
      <c r="M4477" s="1">
        <v>44657</v>
      </c>
    </row>
    <row r="4478" spans="1:13" x14ac:dyDescent="0.4">
      <c r="A4478">
        <v>210001710</v>
      </c>
      <c r="B4478" t="s">
        <v>9773</v>
      </c>
      <c r="C4478" t="s">
        <v>9774</v>
      </c>
      <c r="D4478" t="s">
        <v>595</v>
      </c>
      <c r="F4478" t="s">
        <v>9785</v>
      </c>
      <c r="G4478" t="s">
        <v>595</v>
      </c>
      <c r="H4478" t="s">
        <v>9785</v>
      </c>
      <c r="I4478" t="s">
        <v>733</v>
      </c>
      <c r="J4478">
        <v>2061607592.4147201</v>
      </c>
      <c r="K4478">
        <v>7.04</v>
      </c>
      <c r="L4478" s="1">
        <v>46028</v>
      </c>
      <c r="M4478" s="1">
        <v>44567</v>
      </c>
    </row>
    <row r="4479" spans="1:13" x14ac:dyDescent="0.4">
      <c r="A4479">
        <v>210001710</v>
      </c>
      <c r="B4479" t="s">
        <v>9773</v>
      </c>
      <c r="C4479" t="s">
        <v>9774</v>
      </c>
      <c r="D4479" t="s">
        <v>595</v>
      </c>
      <c r="F4479" t="s">
        <v>4038</v>
      </c>
      <c r="G4479" t="s">
        <v>595</v>
      </c>
      <c r="H4479" t="s">
        <v>4038</v>
      </c>
      <c r="I4479" t="s">
        <v>733</v>
      </c>
      <c r="J4479">
        <v>0</v>
      </c>
      <c r="K4479">
        <v>6.5</v>
      </c>
      <c r="L4479" s="1">
        <v>45818</v>
      </c>
      <c r="M4479" s="1">
        <v>43830</v>
      </c>
    </row>
    <row r="4480" spans="1:13" x14ac:dyDescent="0.4">
      <c r="A4480">
        <v>210001710</v>
      </c>
      <c r="B4480" t="s">
        <v>9773</v>
      </c>
      <c r="C4480" t="s">
        <v>9774</v>
      </c>
      <c r="D4480" t="s">
        <v>595</v>
      </c>
      <c r="F4480" t="s">
        <v>9786</v>
      </c>
      <c r="G4480" t="s">
        <v>595</v>
      </c>
      <c r="H4480" t="s">
        <v>9786</v>
      </c>
      <c r="I4480" t="s">
        <v>733</v>
      </c>
      <c r="J4480">
        <v>715846060.66819191</v>
      </c>
      <c r="K4480">
        <v>7.94</v>
      </c>
      <c r="L4480" s="1">
        <v>46174</v>
      </c>
      <c r="M4480" s="1">
        <v>43616</v>
      </c>
    </row>
    <row r="4481" spans="1:13" x14ac:dyDescent="0.4">
      <c r="A4481">
        <v>210001710</v>
      </c>
      <c r="B4481" t="s">
        <v>9773</v>
      </c>
      <c r="C4481" t="s">
        <v>9774</v>
      </c>
      <c r="D4481" t="s">
        <v>595</v>
      </c>
      <c r="F4481" t="s">
        <v>9787</v>
      </c>
      <c r="G4481" t="s">
        <v>595</v>
      </c>
      <c r="H4481" t="s">
        <v>9787</v>
      </c>
      <c r="I4481" t="s">
        <v>733</v>
      </c>
      <c r="J4481">
        <v>480241629.66809571</v>
      </c>
      <c r="K4481">
        <v>8.3500000000000014</v>
      </c>
      <c r="L4481" s="1">
        <v>46539</v>
      </c>
      <c r="M4481" s="1">
        <v>44320</v>
      </c>
    </row>
    <row r="4482" spans="1:13" x14ac:dyDescent="0.4">
      <c r="A4482">
        <v>210001710</v>
      </c>
      <c r="B4482" t="s">
        <v>9773</v>
      </c>
      <c r="C4482" t="s">
        <v>9774</v>
      </c>
      <c r="D4482" t="s">
        <v>595</v>
      </c>
      <c r="F4482" t="s">
        <v>9788</v>
      </c>
      <c r="G4482" t="s">
        <v>595</v>
      </c>
      <c r="H4482" t="s">
        <v>9788</v>
      </c>
      <c r="I4482" t="s">
        <v>733</v>
      </c>
      <c r="J4482">
        <v>1465224779.3373339</v>
      </c>
      <c r="K4482">
        <v>7.25</v>
      </c>
      <c r="L4482" s="1">
        <v>46486</v>
      </c>
      <c r="M4482" s="1">
        <v>43312</v>
      </c>
    </row>
    <row r="4483" spans="1:13" x14ac:dyDescent="0.4">
      <c r="A4483">
        <v>210001710</v>
      </c>
      <c r="B4483" t="s">
        <v>9773</v>
      </c>
      <c r="C4483" t="s">
        <v>9774</v>
      </c>
      <c r="D4483" t="s">
        <v>595</v>
      </c>
      <c r="F4483" t="s">
        <v>9789</v>
      </c>
      <c r="G4483" t="s">
        <v>595</v>
      </c>
      <c r="H4483" t="s">
        <v>9789</v>
      </c>
      <c r="I4483" t="s">
        <v>733</v>
      </c>
      <c r="J4483">
        <v>540801145.82814324</v>
      </c>
      <c r="K4483">
        <v>6.94</v>
      </c>
      <c r="L4483" s="1">
        <v>46508</v>
      </c>
      <c r="M4483" s="1">
        <v>44678</v>
      </c>
    </row>
    <row r="4484" spans="1:13" x14ac:dyDescent="0.4">
      <c r="A4484">
        <v>210001710</v>
      </c>
      <c r="B4484" t="s">
        <v>9773</v>
      </c>
      <c r="C4484" t="s">
        <v>9774</v>
      </c>
      <c r="D4484" t="s">
        <v>595</v>
      </c>
      <c r="F4484" t="s">
        <v>9790</v>
      </c>
      <c r="G4484" t="s">
        <v>595</v>
      </c>
      <c r="H4484" t="s">
        <v>9790</v>
      </c>
      <c r="I4484" t="s">
        <v>733</v>
      </c>
      <c r="J4484">
        <v>4062579137.9205871</v>
      </c>
      <c r="K4484">
        <v>8.5</v>
      </c>
      <c r="L4484" s="1">
        <v>46243</v>
      </c>
      <c r="M4484" s="1">
        <v>43761</v>
      </c>
    </row>
    <row r="4485" spans="1:13" x14ac:dyDescent="0.4">
      <c r="A4485">
        <v>210001710</v>
      </c>
      <c r="B4485" t="s">
        <v>9773</v>
      </c>
      <c r="C4485" t="s">
        <v>9774</v>
      </c>
      <c r="D4485" t="s">
        <v>595</v>
      </c>
      <c r="F4485" t="s">
        <v>9791</v>
      </c>
      <c r="G4485" t="s">
        <v>595</v>
      </c>
      <c r="H4485" t="s">
        <v>9791</v>
      </c>
      <c r="I4485" t="s">
        <v>733</v>
      </c>
      <c r="J4485">
        <v>1114747694.380847</v>
      </c>
      <c r="K4485">
        <v>5.99</v>
      </c>
      <c r="L4485" s="1">
        <v>46121</v>
      </c>
      <c r="M4485" s="1">
        <v>44657</v>
      </c>
    </row>
    <row r="4486" spans="1:13" x14ac:dyDescent="0.4">
      <c r="A4486">
        <v>210001710</v>
      </c>
      <c r="B4486" t="s">
        <v>9773</v>
      </c>
      <c r="C4486" t="s">
        <v>9774</v>
      </c>
      <c r="D4486" t="s">
        <v>595</v>
      </c>
      <c r="F4486" t="s">
        <v>9792</v>
      </c>
      <c r="G4486" t="s">
        <v>595</v>
      </c>
      <c r="H4486" t="s">
        <v>9792</v>
      </c>
      <c r="I4486" t="s">
        <v>733</v>
      </c>
      <c r="J4486">
        <v>324286938.7657339</v>
      </c>
      <c r="K4486">
        <v>6.74</v>
      </c>
      <c r="L4486" s="1">
        <v>47208</v>
      </c>
      <c r="M4486" s="1">
        <v>45743</v>
      </c>
    </row>
    <row r="4487" spans="1:13" x14ac:dyDescent="0.4">
      <c r="A4487">
        <v>210001710</v>
      </c>
      <c r="B4487" t="s">
        <v>9773</v>
      </c>
      <c r="C4487" t="s">
        <v>9774</v>
      </c>
      <c r="D4487" t="s">
        <v>595</v>
      </c>
      <c r="F4487" t="s">
        <v>9793</v>
      </c>
      <c r="G4487" t="s">
        <v>595</v>
      </c>
      <c r="H4487" t="s">
        <v>9793</v>
      </c>
      <c r="I4487" t="s">
        <v>733</v>
      </c>
      <c r="J4487">
        <v>8785715593.1230335</v>
      </c>
      <c r="K4487">
        <v>7.4</v>
      </c>
      <c r="L4487" s="1">
        <v>46296</v>
      </c>
      <c r="M4487" s="1">
        <v>43644</v>
      </c>
    </row>
    <row r="4488" spans="1:13" x14ac:dyDescent="0.4">
      <c r="A4488">
        <v>210001710</v>
      </c>
      <c r="B4488" t="s">
        <v>9773</v>
      </c>
      <c r="C4488" t="s">
        <v>9774</v>
      </c>
      <c r="D4488" t="s">
        <v>595</v>
      </c>
      <c r="F4488" t="s">
        <v>9794</v>
      </c>
      <c r="G4488" t="s">
        <v>595</v>
      </c>
      <c r="H4488" t="s">
        <v>9794</v>
      </c>
      <c r="I4488" t="s">
        <v>733</v>
      </c>
      <c r="J4488">
        <v>804991587.53696406</v>
      </c>
      <c r="K4488">
        <v>5.99</v>
      </c>
      <c r="L4488" s="1">
        <v>46121</v>
      </c>
      <c r="M4488" s="1">
        <v>44657</v>
      </c>
    </row>
    <row r="4489" spans="1:13" x14ac:dyDescent="0.4">
      <c r="A4489">
        <v>210001710</v>
      </c>
      <c r="B4489" t="s">
        <v>9773</v>
      </c>
      <c r="C4489" t="s">
        <v>9774</v>
      </c>
      <c r="D4489" t="s">
        <v>595</v>
      </c>
      <c r="F4489" t="s">
        <v>9795</v>
      </c>
      <c r="G4489" t="s">
        <v>595</v>
      </c>
      <c r="H4489" t="s">
        <v>9795</v>
      </c>
      <c r="I4489" t="s">
        <v>733</v>
      </c>
      <c r="J4489">
        <v>704769647.5298245</v>
      </c>
      <c r="K4489">
        <v>7.44</v>
      </c>
      <c r="L4489" s="1">
        <v>46266</v>
      </c>
      <c r="M4489" s="1">
        <v>44425</v>
      </c>
    </row>
    <row r="4490" spans="1:13" x14ac:dyDescent="0.4">
      <c r="A4490">
        <v>210001710</v>
      </c>
      <c r="B4490" t="s">
        <v>9773</v>
      </c>
      <c r="C4490" t="s">
        <v>9774</v>
      </c>
      <c r="D4490" t="s">
        <v>595</v>
      </c>
      <c r="F4490" t="s">
        <v>9796</v>
      </c>
      <c r="G4490" t="s">
        <v>595</v>
      </c>
      <c r="H4490" t="s">
        <v>9796</v>
      </c>
      <c r="I4490" t="s">
        <v>733</v>
      </c>
      <c r="J4490">
        <v>560054925.98637772</v>
      </c>
      <c r="K4490">
        <v>7.74</v>
      </c>
      <c r="L4490" s="1">
        <v>46024</v>
      </c>
      <c r="M4490" s="1">
        <v>44196</v>
      </c>
    </row>
    <row r="4491" spans="1:13" x14ac:dyDescent="0.4">
      <c r="A4491">
        <v>210001710</v>
      </c>
      <c r="B4491" t="s">
        <v>9773</v>
      </c>
      <c r="C4491" t="s">
        <v>9774</v>
      </c>
      <c r="D4491" t="s">
        <v>595</v>
      </c>
      <c r="F4491" t="s">
        <v>9797</v>
      </c>
      <c r="G4491" t="s">
        <v>595</v>
      </c>
      <c r="H4491" t="s">
        <v>9797</v>
      </c>
      <c r="I4491" t="s">
        <v>733</v>
      </c>
      <c r="J4491">
        <v>992416158.28261054</v>
      </c>
      <c r="K4491">
        <v>6.99</v>
      </c>
      <c r="L4491" s="1">
        <v>46182</v>
      </c>
      <c r="M4491" s="1">
        <v>44698</v>
      </c>
    </row>
    <row r="4492" spans="1:13" x14ac:dyDescent="0.4">
      <c r="A4492">
        <v>210001710</v>
      </c>
      <c r="B4492" t="s">
        <v>9773</v>
      </c>
      <c r="C4492" t="s">
        <v>9774</v>
      </c>
      <c r="D4492" t="s">
        <v>595</v>
      </c>
      <c r="F4492" t="s">
        <v>9798</v>
      </c>
      <c r="G4492" t="s">
        <v>595</v>
      </c>
      <c r="H4492" t="s">
        <v>9798</v>
      </c>
      <c r="I4492" t="s">
        <v>733</v>
      </c>
      <c r="J4492">
        <v>4381064755.3038006</v>
      </c>
      <c r="K4492">
        <v>7.1400000000000006</v>
      </c>
      <c r="L4492" s="1">
        <v>45869</v>
      </c>
      <c r="M4492" s="1">
        <v>43648</v>
      </c>
    </row>
    <row r="4493" spans="1:13" x14ac:dyDescent="0.4">
      <c r="A4493">
        <v>210001710</v>
      </c>
      <c r="B4493" t="s">
        <v>9773</v>
      </c>
      <c r="C4493" t="s">
        <v>9774</v>
      </c>
      <c r="D4493" t="s">
        <v>595</v>
      </c>
      <c r="F4493" t="s">
        <v>9799</v>
      </c>
      <c r="G4493" t="s">
        <v>595</v>
      </c>
      <c r="H4493" t="s">
        <v>9799</v>
      </c>
      <c r="I4493" t="s">
        <v>733</v>
      </c>
      <c r="J4493">
        <v>762511169.12390351</v>
      </c>
      <c r="K4493">
        <v>5.99</v>
      </c>
      <c r="L4493" s="1">
        <v>46121</v>
      </c>
      <c r="M4493" s="1">
        <v>44657</v>
      </c>
    </row>
    <row r="4494" spans="1:13" x14ac:dyDescent="0.4">
      <c r="A4494">
        <v>210001710</v>
      </c>
      <c r="B4494" t="s">
        <v>9773</v>
      </c>
      <c r="C4494" t="s">
        <v>9774</v>
      </c>
      <c r="D4494" t="s">
        <v>647</v>
      </c>
      <c r="F4494" t="s">
        <v>9800</v>
      </c>
      <c r="G4494" t="s">
        <v>647</v>
      </c>
      <c r="I4494" t="s">
        <v>733</v>
      </c>
      <c r="J4494">
        <v>561064033.96112788</v>
      </c>
    </row>
    <row r="4495" spans="1:13" x14ac:dyDescent="0.4">
      <c r="A4495">
        <v>210001742</v>
      </c>
      <c r="B4495" t="s">
        <v>2309</v>
      </c>
      <c r="C4495" t="s">
        <v>9801</v>
      </c>
      <c r="D4495" t="s">
        <v>595</v>
      </c>
      <c r="E4495" t="s">
        <v>9802</v>
      </c>
      <c r="F4495" t="s">
        <v>9803</v>
      </c>
      <c r="G4495" t="s">
        <v>595</v>
      </c>
      <c r="H4495" t="s">
        <v>9804</v>
      </c>
      <c r="I4495" t="s">
        <v>598</v>
      </c>
      <c r="J4495">
        <v>4032258064.3064499</v>
      </c>
      <c r="K4495">
        <v>7.2</v>
      </c>
      <c r="L4495" t="s">
        <v>9805</v>
      </c>
      <c r="M4495" t="s">
        <v>9806</v>
      </c>
    </row>
    <row r="4496" spans="1:13" x14ac:dyDescent="0.4">
      <c r="A4496">
        <v>210001742</v>
      </c>
      <c r="B4496" t="s">
        <v>2309</v>
      </c>
      <c r="C4496" t="s">
        <v>9801</v>
      </c>
      <c r="D4496" t="s">
        <v>595</v>
      </c>
      <c r="E4496" t="s">
        <v>9807</v>
      </c>
      <c r="F4496" t="s">
        <v>9808</v>
      </c>
      <c r="G4496" t="s">
        <v>595</v>
      </c>
      <c r="H4496" t="s">
        <v>9809</v>
      </c>
      <c r="I4496" t="s">
        <v>598</v>
      </c>
      <c r="J4496">
        <v>3064516128.8529</v>
      </c>
      <c r="K4496">
        <v>5.6</v>
      </c>
      <c r="L4496" t="s">
        <v>9810</v>
      </c>
      <c r="M4496" t="s">
        <v>9811</v>
      </c>
    </row>
    <row r="4497" spans="1:13" x14ac:dyDescent="0.4">
      <c r="A4497">
        <v>210001742</v>
      </c>
      <c r="B4497" t="s">
        <v>2309</v>
      </c>
      <c r="C4497" t="s">
        <v>9801</v>
      </c>
      <c r="D4497" t="s">
        <v>595</v>
      </c>
      <c r="E4497" t="s">
        <v>9812</v>
      </c>
      <c r="F4497" t="s">
        <v>9813</v>
      </c>
      <c r="G4497" t="s">
        <v>595</v>
      </c>
      <c r="H4497" t="s">
        <v>9814</v>
      </c>
      <c r="I4497" t="s">
        <v>598</v>
      </c>
      <c r="J4497">
        <v>2903225806.36064</v>
      </c>
      <c r="K4497">
        <v>6.8</v>
      </c>
      <c r="L4497" t="s">
        <v>9815</v>
      </c>
      <c r="M4497" t="s">
        <v>9816</v>
      </c>
    </row>
    <row r="4498" spans="1:13" x14ac:dyDescent="0.4">
      <c r="A4498">
        <v>210001742</v>
      </c>
      <c r="B4498" t="s">
        <v>2309</v>
      </c>
      <c r="C4498" t="s">
        <v>9801</v>
      </c>
      <c r="D4498" t="s">
        <v>595</v>
      </c>
      <c r="E4498" t="s">
        <v>9817</v>
      </c>
      <c r="F4498" t="s">
        <v>9818</v>
      </c>
      <c r="G4498" t="s">
        <v>595</v>
      </c>
      <c r="H4498" t="s">
        <v>9819</v>
      </c>
      <c r="I4498" t="s">
        <v>598</v>
      </c>
      <c r="J4498">
        <v>1308158656.1872101</v>
      </c>
      <c r="K4498">
        <v>5.45</v>
      </c>
      <c r="L4498" t="s">
        <v>9479</v>
      </c>
      <c r="M4498" t="s">
        <v>9820</v>
      </c>
    </row>
    <row r="4499" spans="1:13" x14ac:dyDescent="0.4">
      <c r="A4499">
        <v>210001742</v>
      </c>
      <c r="B4499" t="s">
        <v>2309</v>
      </c>
      <c r="C4499" t="s">
        <v>9801</v>
      </c>
      <c r="D4499" t="s">
        <v>595</v>
      </c>
      <c r="E4499" t="s">
        <v>9821</v>
      </c>
      <c r="F4499" t="s">
        <v>9822</v>
      </c>
      <c r="G4499" t="s">
        <v>595</v>
      </c>
      <c r="H4499" t="s">
        <v>9823</v>
      </c>
      <c r="I4499" t="s">
        <v>598</v>
      </c>
      <c r="J4499">
        <v>1308158656.1872101</v>
      </c>
      <c r="K4499">
        <v>5.45</v>
      </c>
      <c r="L4499" t="s">
        <v>9479</v>
      </c>
      <c r="M4499" t="s">
        <v>9820</v>
      </c>
    </row>
    <row r="4500" spans="1:13" x14ac:dyDescent="0.4">
      <c r="A4500">
        <v>210001742</v>
      </c>
      <c r="B4500" t="s">
        <v>2309</v>
      </c>
      <c r="C4500" t="s">
        <v>9801</v>
      </c>
      <c r="D4500" t="s">
        <v>595</v>
      </c>
      <c r="E4500" t="s">
        <v>9824</v>
      </c>
      <c r="F4500" t="s">
        <v>9825</v>
      </c>
      <c r="G4500" t="s">
        <v>595</v>
      </c>
      <c r="H4500" t="s">
        <v>9826</v>
      </c>
      <c r="I4500" t="s">
        <v>598</v>
      </c>
      <c r="J4500">
        <v>2419354838.6338701</v>
      </c>
      <c r="K4500">
        <v>6.75</v>
      </c>
      <c r="L4500" t="s">
        <v>9827</v>
      </c>
      <c r="M4500" t="s">
        <v>9828</v>
      </c>
    </row>
    <row r="4501" spans="1:13" x14ac:dyDescent="0.4">
      <c r="A4501">
        <v>210001742</v>
      </c>
      <c r="B4501" t="s">
        <v>2309</v>
      </c>
      <c r="C4501" t="s">
        <v>9801</v>
      </c>
      <c r="D4501" t="s">
        <v>595</v>
      </c>
      <c r="E4501" t="s">
        <v>9829</v>
      </c>
      <c r="F4501" t="s">
        <v>9830</v>
      </c>
      <c r="G4501" t="s">
        <v>595</v>
      </c>
      <c r="H4501" t="s">
        <v>9831</v>
      </c>
      <c r="I4501" t="s">
        <v>598</v>
      </c>
      <c r="J4501">
        <v>6451612902.94032</v>
      </c>
      <c r="K4501">
        <v>6.1</v>
      </c>
      <c r="L4501" t="s">
        <v>9832</v>
      </c>
      <c r="M4501" t="s">
        <v>9833</v>
      </c>
    </row>
    <row r="4502" spans="1:13" x14ac:dyDescent="0.4">
      <c r="A4502">
        <v>210001742</v>
      </c>
      <c r="B4502" t="s">
        <v>2309</v>
      </c>
      <c r="C4502" t="s">
        <v>9801</v>
      </c>
      <c r="D4502" t="s">
        <v>595</v>
      </c>
      <c r="E4502" t="s">
        <v>9834</v>
      </c>
      <c r="F4502" t="s">
        <v>9835</v>
      </c>
      <c r="G4502" t="s">
        <v>595</v>
      </c>
      <c r="H4502" t="s">
        <v>9836</v>
      </c>
      <c r="I4502" t="s">
        <v>598</v>
      </c>
      <c r="J4502">
        <v>806451612.96129</v>
      </c>
      <c r="K4502">
        <v>6.15</v>
      </c>
      <c r="L4502" t="s">
        <v>9837</v>
      </c>
      <c r="M4502" t="s">
        <v>9838</v>
      </c>
    </row>
    <row r="4503" spans="1:13" x14ac:dyDescent="0.4">
      <c r="A4503">
        <v>210001742</v>
      </c>
      <c r="B4503" t="s">
        <v>2309</v>
      </c>
      <c r="C4503" t="s">
        <v>9801</v>
      </c>
      <c r="D4503" t="s">
        <v>595</v>
      </c>
      <c r="E4503" t="s">
        <v>9839</v>
      </c>
      <c r="F4503" t="s">
        <v>9840</v>
      </c>
      <c r="G4503" t="s">
        <v>595</v>
      </c>
      <c r="H4503" t="s">
        <v>9841</v>
      </c>
      <c r="I4503" t="s">
        <v>598</v>
      </c>
      <c r="J4503">
        <v>764796054.21328998</v>
      </c>
      <c r="K4503">
        <v>6.85</v>
      </c>
      <c r="L4503" t="s">
        <v>9837</v>
      </c>
      <c r="M4503" t="s">
        <v>9842</v>
      </c>
    </row>
    <row r="4504" spans="1:13" x14ac:dyDescent="0.4">
      <c r="A4504">
        <v>210001742</v>
      </c>
      <c r="B4504" t="s">
        <v>2309</v>
      </c>
      <c r="C4504" t="s">
        <v>9801</v>
      </c>
      <c r="D4504" t="s">
        <v>595</v>
      </c>
      <c r="E4504" t="s">
        <v>9843</v>
      </c>
      <c r="F4504" t="s">
        <v>9844</v>
      </c>
      <c r="G4504" t="s">
        <v>595</v>
      </c>
      <c r="H4504" t="s">
        <v>9845</v>
      </c>
      <c r="I4504" t="s">
        <v>598</v>
      </c>
      <c r="J4504">
        <v>3225806451.34516</v>
      </c>
      <c r="K4504">
        <v>7.3</v>
      </c>
      <c r="L4504" t="s">
        <v>9846</v>
      </c>
      <c r="M4504" t="s">
        <v>9847</v>
      </c>
    </row>
    <row r="4505" spans="1:13" x14ac:dyDescent="0.4">
      <c r="A4505">
        <v>210001749</v>
      </c>
      <c r="B4505" t="s">
        <v>9848</v>
      </c>
      <c r="C4505" t="s">
        <v>9849</v>
      </c>
      <c r="D4505" t="s">
        <v>2775</v>
      </c>
      <c r="F4505" t="s">
        <v>9850</v>
      </c>
      <c r="G4505" t="s">
        <v>2775</v>
      </c>
      <c r="H4505" t="s">
        <v>9850</v>
      </c>
      <c r="I4505" t="s">
        <v>733</v>
      </c>
      <c r="J4505">
        <v>16748417.23840953</v>
      </c>
    </row>
    <row r="4506" spans="1:13" x14ac:dyDescent="0.4">
      <c r="A4506">
        <v>210001749</v>
      </c>
      <c r="B4506" t="s">
        <v>9848</v>
      </c>
      <c r="C4506" t="s">
        <v>9849</v>
      </c>
      <c r="D4506" t="s">
        <v>2775</v>
      </c>
      <c r="F4506" t="s">
        <v>9851</v>
      </c>
      <c r="G4506" t="s">
        <v>2775</v>
      </c>
      <c r="H4506" t="s">
        <v>9851</v>
      </c>
      <c r="I4506" t="s">
        <v>733</v>
      </c>
      <c r="J4506">
        <v>8250160.8227064759</v>
      </c>
    </row>
    <row r="4507" spans="1:13" x14ac:dyDescent="0.4">
      <c r="A4507">
        <v>210001749</v>
      </c>
      <c r="B4507" t="s">
        <v>9848</v>
      </c>
      <c r="C4507" t="s">
        <v>9849</v>
      </c>
      <c r="D4507" t="s">
        <v>2775</v>
      </c>
      <c r="F4507" t="s">
        <v>9852</v>
      </c>
      <c r="G4507" t="s">
        <v>2775</v>
      </c>
      <c r="H4507" t="s">
        <v>9852</v>
      </c>
      <c r="I4507" t="s">
        <v>733</v>
      </c>
      <c r="J4507">
        <v>2033762742.8568571</v>
      </c>
    </row>
    <row r="4508" spans="1:13" x14ac:dyDescent="0.4">
      <c r="A4508">
        <v>210001749</v>
      </c>
      <c r="B4508" t="s">
        <v>9848</v>
      </c>
      <c r="C4508" t="s">
        <v>9849</v>
      </c>
      <c r="D4508" t="s">
        <v>2775</v>
      </c>
      <c r="F4508" t="s">
        <v>9853</v>
      </c>
      <c r="G4508" t="s">
        <v>2775</v>
      </c>
      <c r="H4508" t="s">
        <v>9853</v>
      </c>
      <c r="I4508" t="s">
        <v>733</v>
      </c>
      <c r="J4508">
        <v>335499629.76007462</v>
      </c>
    </row>
    <row r="4509" spans="1:13" x14ac:dyDescent="0.4">
      <c r="A4509">
        <v>210001749</v>
      </c>
      <c r="B4509" t="s">
        <v>9848</v>
      </c>
      <c r="C4509" t="s">
        <v>9849</v>
      </c>
      <c r="D4509" t="s">
        <v>2775</v>
      </c>
      <c r="F4509" t="s">
        <v>9854</v>
      </c>
      <c r="G4509" t="s">
        <v>2775</v>
      </c>
      <c r="H4509" t="s">
        <v>9854</v>
      </c>
      <c r="I4509" t="s">
        <v>733</v>
      </c>
      <c r="J4509">
        <v>8436033471.8907681</v>
      </c>
    </row>
    <row r="4510" spans="1:13" x14ac:dyDescent="0.4">
      <c r="A4510">
        <v>210001749</v>
      </c>
      <c r="B4510" t="s">
        <v>9848</v>
      </c>
      <c r="C4510" t="s">
        <v>9849</v>
      </c>
      <c r="D4510" t="s">
        <v>2775</v>
      </c>
      <c r="F4510" t="s">
        <v>9855</v>
      </c>
      <c r="G4510" t="s">
        <v>2775</v>
      </c>
      <c r="H4510" t="s">
        <v>9855</v>
      </c>
      <c r="I4510" t="s">
        <v>733</v>
      </c>
      <c r="J4510">
        <v>406491960.12546688</v>
      </c>
    </row>
    <row r="4511" spans="1:13" x14ac:dyDescent="0.4">
      <c r="A4511">
        <v>210001749</v>
      </c>
      <c r="B4511" t="s">
        <v>9848</v>
      </c>
      <c r="C4511" t="s">
        <v>9849</v>
      </c>
      <c r="D4511" t="s">
        <v>2775</v>
      </c>
      <c r="F4511" t="s">
        <v>8970</v>
      </c>
      <c r="G4511" t="s">
        <v>2775</v>
      </c>
      <c r="H4511" t="s">
        <v>8970</v>
      </c>
      <c r="I4511" t="s">
        <v>733</v>
      </c>
      <c r="J4511">
        <v>2709627711.139708</v>
      </c>
    </row>
    <row r="4512" spans="1:13" x14ac:dyDescent="0.4">
      <c r="A4512">
        <v>210001749</v>
      </c>
      <c r="B4512" t="s">
        <v>9848</v>
      </c>
      <c r="C4512" t="s">
        <v>9849</v>
      </c>
      <c r="D4512" t="s">
        <v>2775</v>
      </c>
      <c r="F4512" t="s">
        <v>9856</v>
      </c>
      <c r="G4512" t="s">
        <v>2775</v>
      </c>
      <c r="H4512" t="s">
        <v>9856</v>
      </c>
      <c r="I4512" t="s">
        <v>733</v>
      </c>
      <c r="J4512">
        <v>135497184.54450229</v>
      </c>
    </row>
    <row r="4513" spans="1:10" x14ac:dyDescent="0.4">
      <c r="A4513">
        <v>210001749</v>
      </c>
      <c r="B4513" t="s">
        <v>9848</v>
      </c>
      <c r="C4513" t="s">
        <v>9849</v>
      </c>
      <c r="D4513" t="s">
        <v>2775</v>
      </c>
      <c r="F4513" t="s">
        <v>9857</v>
      </c>
      <c r="G4513" t="s">
        <v>2775</v>
      </c>
      <c r="H4513" t="s">
        <v>9857</v>
      </c>
      <c r="I4513" t="s">
        <v>733</v>
      </c>
      <c r="J4513">
        <v>4023235747.7062831</v>
      </c>
    </row>
    <row r="4514" spans="1:10" x14ac:dyDescent="0.4">
      <c r="A4514">
        <v>210001749</v>
      </c>
      <c r="B4514" t="s">
        <v>9848</v>
      </c>
      <c r="C4514" t="s">
        <v>9849</v>
      </c>
      <c r="D4514" t="s">
        <v>2775</v>
      </c>
      <c r="F4514" t="s">
        <v>9858</v>
      </c>
      <c r="G4514" t="s">
        <v>2775</v>
      </c>
      <c r="H4514" t="s">
        <v>9858</v>
      </c>
      <c r="I4514" t="s">
        <v>733</v>
      </c>
      <c r="J4514">
        <v>14247407.70507757</v>
      </c>
    </row>
    <row r="4515" spans="1:10" x14ac:dyDescent="0.4">
      <c r="A4515">
        <v>210001749</v>
      </c>
      <c r="B4515" t="s">
        <v>9848</v>
      </c>
      <c r="C4515" t="s">
        <v>9849</v>
      </c>
      <c r="D4515" t="s">
        <v>2775</v>
      </c>
      <c r="F4515" t="s">
        <v>9859</v>
      </c>
      <c r="G4515" t="s">
        <v>2775</v>
      </c>
      <c r="H4515" t="s">
        <v>9859</v>
      </c>
      <c r="I4515" t="s">
        <v>733</v>
      </c>
      <c r="J4515">
        <v>0</v>
      </c>
    </row>
    <row r="4516" spans="1:10" x14ac:dyDescent="0.4">
      <c r="A4516">
        <v>210001749</v>
      </c>
      <c r="B4516" t="s">
        <v>9848</v>
      </c>
      <c r="C4516" t="s">
        <v>9849</v>
      </c>
      <c r="D4516" t="s">
        <v>2775</v>
      </c>
      <c r="F4516" t="s">
        <v>9860</v>
      </c>
      <c r="G4516" t="s">
        <v>2775</v>
      </c>
      <c r="H4516" t="s">
        <v>9860</v>
      </c>
      <c r="I4516" t="s">
        <v>733</v>
      </c>
      <c r="J4516">
        <v>541989009.17264915</v>
      </c>
    </row>
    <row r="4517" spans="1:10" x14ac:dyDescent="0.4">
      <c r="A4517">
        <v>210001749</v>
      </c>
      <c r="B4517" t="s">
        <v>9848</v>
      </c>
      <c r="C4517" t="s">
        <v>9849</v>
      </c>
      <c r="D4517" t="s">
        <v>2775</v>
      </c>
      <c r="F4517" t="s">
        <v>9861</v>
      </c>
      <c r="G4517" t="s">
        <v>2775</v>
      </c>
      <c r="H4517" t="s">
        <v>9861</v>
      </c>
      <c r="I4517" t="s">
        <v>733</v>
      </c>
      <c r="J4517">
        <v>3387433.0010455581</v>
      </c>
    </row>
    <row r="4518" spans="1:10" x14ac:dyDescent="0.4">
      <c r="A4518">
        <v>210001749</v>
      </c>
      <c r="B4518" t="s">
        <v>9848</v>
      </c>
      <c r="C4518" t="s">
        <v>9849</v>
      </c>
      <c r="D4518" t="s">
        <v>2775</v>
      </c>
      <c r="F4518" t="s">
        <v>9862</v>
      </c>
      <c r="G4518" t="s">
        <v>2775</v>
      </c>
      <c r="H4518" t="s">
        <v>9862</v>
      </c>
      <c r="I4518" t="s">
        <v>733</v>
      </c>
      <c r="J4518">
        <v>8602995.844095381</v>
      </c>
    </row>
    <row r="4519" spans="1:10" x14ac:dyDescent="0.4">
      <c r="A4519">
        <v>210001749</v>
      </c>
      <c r="B4519" t="s">
        <v>9848</v>
      </c>
      <c r="C4519" t="s">
        <v>9849</v>
      </c>
      <c r="D4519" t="s">
        <v>2775</v>
      </c>
      <c r="F4519" t="s">
        <v>9863</v>
      </c>
      <c r="G4519" t="s">
        <v>2775</v>
      </c>
      <c r="H4519" t="s">
        <v>9863</v>
      </c>
      <c r="I4519" t="s">
        <v>733</v>
      </c>
      <c r="J4519">
        <v>931073222.10038304</v>
      </c>
    </row>
    <row r="4520" spans="1:10" x14ac:dyDescent="0.4">
      <c r="A4520">
        <v>210001749</v>
      </c>
      <c r="B4520" t="s">
        <v>9848</v>
      </c>
      <c r="C4520" t="s">
        <v>9849</v>
      </c>
      <c r="D4520" t="s">
        <v>2775</v>
      </c>
      <c r="F4520" t="s">
        <v>9864</v>
      </c>
      <c r="G4520" t="s">
        <v>2775</v>
      </c>
      <c r="H4520" t="s">
        <v>9864</v>
      </c>
      <c r="I4520" t="s">
        <v>733</v>
      </c>
      <c r="J4520">
        <v>0</v>
      </c>
    </row>
    <row r="4521" spans="1:10" x14ac:dyDescent="0.4">
      <c r="A4521">
        <v>210001749</v>
      </c>
      <c r="B4521" t="s">
        <v>9848</v>
      </c>
      <c r="C4521" t="s">
        <v>9849</v>
      </c>
      <c r="D4521" t="s">
        <v>2775</v>
      </c>
      <c r="F4521" t="s">
        <v>9865</v>
      </c>
      <c r="G4521" t="s">
        <v>2775</v>
      </c>
      <c r="H4521" t="s">
        <v>9865</v>
      </c>
      <c r="I4521" t="s">
        <v>733</v>
      </c>
      <c r="J4521">
        <v>41056365.459272362</v>
      </c>
    </row>
    <row r="4522" spans="1:10" x14ac:dyDescent="0.4">
      <c r="A4522">
        <v>210001749</v>
      </c>
      <c r="B4522" t="s">
        <v>9848</v>
      </c>
      <c r="C4522" t="s">
        <v>9849</v>
      </c>
      <c r="D4522" t="s">
        <v>2775</v>
      </c>
      <c r="F4522" t="s">
        <v>9866</v>
      </c>
      <c r="G4522" t="s">
        <v>2775</v>
      </c>
      <c r="H4522" t="s">
        <v>9866</v>
      </c>
      <c r="I4522" t="s">
        <v>733</v>
      </c>
      <c r="J4522">
        <v>67748931.015551224</v>
      </c>
    </row>
    <row r="4523" spans="1:10" x14ac:dyDescent="0.4">
      <c r="A4523">
        <v>210001749</v>
      </c>
      <c r="B4523" t="s">
        <v>9848</v>
      </c>
      <c r="C4523" t="s">
        <v>9849</v>
      </c>
      <c r="D4523" t="s">
        <v>2775</v>
      </c>
      <c r="F4523" t="s">
        <v>9867</v>
      </c>
      <c r="G4523" t="s">
        <v>2775</v>
      </c>
      <c r="H4523" t="s">
        <v>9867</v>
      </c>
      <c r="I4523" t="s">
        <v>733</v>
      </c>
      <c r="J4523">
        <v>224222591.17304799</v>
      </c>
    </row>
    <row r="4524" spans="1:10" x14ac:dyDescent="0.4">
      <c r="A4524">
        <v>210001749</v>
      </c>
      <c r="B4524" t="s">
        <v>9848</v>
      </c>
      <c r="C4524" t="s">
        <v>9849</v>
      </c>
      <c r="D4524" t="s">
        <v>2775</v>
      </c>
      <c r="F4524" t="s">
        <v>9868</v>
      </c>
      <c r="G4524" t="s">
        <v>2775</v>
      </c>
      <c r="H4524" t="s">
        <v>9868</v>
      </c>
      <c r="I4524" t="s">
        <v>733</v>
      </c>
      <c r="J4524">
        <v>318042697.03516638</v>
      </c>
    </row>
    <row r="4525" spans="1:10" x14ac:dyDescent="0.4">
      <c r="A4525">
        <v>210001749</v>
      </c>
      <c r="B4525" t="s">
        <v>9848</v>
      </c>
      <c r="C4525" t="s">
        <v>9849</v>
      </c>
      <c r="D4525" t="s">
        <v>2775</v>
      </c>
      <c r="F4525" t="s">
        <v>9869</v>
      </c>
      <c r="G4525" t="s">
        <v>2775</v>
      </c>
      <c r="H4525" t="s">
        <v>9869</v>
      </c>
      <c r="I4525" t="s">
        <v>733</v>
      </c>
      <c r="J4525">
        <v>1083978424.8372581</v>
      </c>
    </row>
    <row r="4526" spans="1:10" x14ac:dyDescent="0.4">
      <c r="A4526">
        <v>210001749</v>
      </c>
      <c r="B4526" t="s">
        <v>9848</v>
      </c>
      <c r="C4526" t="s">
        <v>9849</v>
      </c>
      <c r="D4526" t="s">
        <v>2775</v>
      </c>
      <c r="F4526" t="s">
        <v>9870</v>
      </c>
      <c r="G4526" t="s">
        <v>2775</v>
      </c>
      <c r="H4526" t="s">
        <v>9870</v>
      </c>
      <c r="I4526" t="s">
        <v>733</v>
      </c>
      <c r="J4526">
        <v>1354973.2004182229</v>
      </c>
    </row>
    <row r="4527" spans="1:10" x14ac:dyDescent="0.4">
      <c r="A4527">
        <v>210001749</v>
      </c>
      <c r="B4527" t="s">
        <v>9848</v>
      </c>
      <c r="C4527" t="s">
        <v>9849</v>
      </c>
      <c r="D4527" t="s">
        <v>2775</v>
      </c>
      <c r="F4527" t="s">
        <v>9871</v>
      </c>
      <c r="G4527" t="s">
        <v>2775</v>
      </c>
      <c r="H4527" t="s">
        <v>9871</v>
      </c>
      <c r="I4527" t="s">
        <v>733</v>
      </c>
      <c r="J4527">
        <v>270994369.08900452</v>
      </c>
    </row>
    <row r="4528" spans="1:10" x14ac:dyDescent="0.4">
      <c r="A4528">
        <v>210001749</v>
      </c>
      <c r="B4528" t="s">
        <v>9848</v>
      </c>
      <c r="C4528" t="s">
        <v>9849</v>
      </c>
      <c r="D4528" t="s">
        <v>2775</v>
      </c>
      <c r="F4528" t="s">
        <v>9872</v>
      </c>
      <c r="G4528" t="s">
        <v>2775</v>
      </c>
      <c r="H4528" t="s">
        <v>9872</v>
      </c>
      <c r="I4528" t="s">
        <v>733</v>
      </c>
      <c r="J4528">
        <v>84067957.246748239</v>
      </c>
    </row>
    <row r="4529" spans="1:10" x14ac:dyDescent="0.4">
      <c r="A4529">
        <v>210001749</v>
      </c>
      <c r="B4529" t="s">
        <v>9848</v>
      </c>
      <c r="C4529" t="s">
        <v>9849</v>
      </c>
      <c r="D4529" t="s">
        <v>2775</v>
      </c>
      <c r="F4529" t="s">
        <v>9873</v>
      </c>
      <c r="G4529" t="s">
        <v>2775</v>
      </c>
      <c r="H4529" t="s">
        <v>9873</v>
      </c>
      <c r="I4529" t="s">
        <v>733</v>
      </c>
      <c r="J4529">
        <v>970212571.4757036</v>
      </c>
    </row>
    <row r="4530" spans="1:10" x14ac:dyDescent="0.4">
      <c r="A4530">
        <v>210001749</v>
      </c>
      <c r="B4530" t="s">
        <v>9848</v>
      </c>
      <c r="C4530" t="s">
        <v>9849</v>
      </c>
      <c r="D4530" t="s">
        <v>2775</v>
      </c>
      <c r="F4530" t="s">
        <v>9874</v>
      </c>
      <c r="G4530" t="s">
        <v>2775</v>
      </c>
      <c r="H4530" t="s">
        <v>9874</v>
      </c>
      <c r="I4530" t="s">
        <v>733</v>
      </c>
      <c r="J4530">
        <v>1176977416.939923</v>
      </c>
    </row>
    <row r="4531" spans="1:10" x14ac:dyDescent="0.4">
      <c r="A4531">
        <v>210001749</v>
      </c>
      <c r="B4531" t="s">
        <v>9848</v>
      </c>
      <c r="C4531" t="s">
        <v>9849</v>
      </c>
      <c r="D4531" t="s">
        <v>2775</v>
      </c>
      <c r="F4531" t="s">
        <v>9875</v>
      </c>
      <c r="G4531" t="s">
        <v>2775</v>
      </c>
      <c r="H4531" t="s">
        <v>9875</v>
      </c>
      <c r="I4531" t="s">
        <v>733</v>
      </c>
      <c r="J4531">
        <v>4905002.9855139675</v>
      </c>
    </row>
    <row r="4532" spans="1:10" x14ac:dyDescent="0.4">
      <c r="A4532">
        <v>210001749</v>
      </c>
      <c r="B4532" t="s">
        <v>9848</v>
      </c>
      <c r="C4532" t="s">
        <v>9849</v>
      </c>
      <c r="D4532" t="s">
        <v>2775</v>
      </c>
      <c r="F4532" t="s">
        <v>9876</v>
      </c>
      <c r="G4532" t="s">
        <v>2775</v>
      </c>
      <c r="H4532" t="s">
        <v>9876</v>
      </c>
      <c r="I4532" t="s">
        <v>733</v>
      </c>
      <c r="J4532">
        <v>6641943.1311300872</v>
      </c>
    </row>
    <row r="4533" spans="1:10" x14ac:dyDescent="0.4">
      <c r="A4533">
        <v>210001749</v>
      </c>
      <c r="B4533" t="s">
        <v>9848</v>
      </c>
      <c r="C4533" t="s">
        <v>9849</v>
      </c>
      <c r="D4533" t="s">
        <v>2775</v>
      </c>
      <c r="F4533" t="s">
        <v>9877</v>
      </c>
      <c r="G4533" t="s">
        <v>2775</v>
      </c>
      <c r="H4533" t="s">
        <v>9877</v>
      </c>
      <c r="I4533" t="s">
        <v>733</v>
      </c>
      <c r="J4533">
        <v>948481240.29275608</v>
      </c>
    </row>
    <row r="4534" spans="1:10" x14ac:dyDescent="0.4">
      <c r="A4534">
        <v>210001749</v>
      </c>
      <c r="B4534" t="s">
        <v>9848</v>
      </c>
      <c r="C4534" t="s">
        <v>9849</v>
      </c>
      <c r="D4534" t="s">
        <v>2775</v>
      </c>
      <c r="F4534" t="s">
        <v>9878</v>
      </c>
      <c r="G4534" t="s">
        <v>2775</v>
      </c>
      <c r="H4534" t="s">
        <v>9878</v>
      </c>
      <c r="I4534" t="s">
        <v>733</v>
      </c>
      <c r="J4534">
        <v>611806442.2759589</v>
      </c>
    </row>
    <row r="4535" spans="1:10" x14ac:dyDescent="0.4">
      <c r="A4535">
        <v>210001749</v>
      </c>
      <c r="B4535" t="s">
        <v>9848</v>
      </c>
      <c r="C4535" t="s">
        <v>9849</v>
      </c>
      <c r="D4535" t="s">
        <v>2775</v>
      </c>
      <c r="F4535" t="s">
        <v>9879</v>
      </c>
      <c r="G4535" t="s">
        <v>2775</v>
      </c>
      <c r="H4535" t="s">
        <v>9879</v>
      </c>
      <c r="I4535" t="s">
        <v>733</v>
      </c>
      <c r="J4535">
        <v>4817742.7114070337</v>
      </c>
    </row>
    <row r="4536" spans="1:10" x14ac:dyDescent="0.4">
      <c r="A4536">
        <v>210001749</v>
      </c>
      <c r="B4536" t="s">
        <v>9848</v>
      </c>
      <c r="C4536" t="s">
        <v>9849</v>
      </c>
      <c r="D4536" t="s">
        <v>2775</v>
      </c>
      <c r="F4536" t="s">
        <v>9880</v>
      </c>
      <c r="G4536" t="s">
        <v>2775</v>
      </c>
      <c r="H4536" t="s">
        <v>9880</v>
      </c>
      <c r="I4536" t="s">
        <v>733</v>
      </c>
      <c r="J4536">
        <v>541989280.16728926</v>
      </c>
    </row>
    <row r="4537" spans="1:10" x14ac:dyDescent="0.4">
      <c r="A4537">
        <v>210001749</v>
      </c>
      <c r="B4537" t="s">
        <v>9848</v>
      </c>
      <c r="C4537" t="s">
        <v>9849</v>
      </c>
      <c r="D4537" t="s">
        <v>2775</v>
      </c>
      <c r="F4537" t="s">
        <v>9881</v>
      </c>
      <c r="G4537" t="s">
        <v>2775</v>
      </c>
      <c r="H4537" t="s">
        <v>9881</v>
      </c>
      <c r="I4537" t="s">
        <v>733</v>
      </c>
      <c r="J4537">
        <v>114471252.4096925</v>
      </c>
    </row>
    <row r="4538" spans="1:10" x14ac:dyDescent="0.4">
      <c r="A4538">
        <v>210001749</v>
      </c>
      <c r="B4538" t="s">
        <v>9848</v>
      </c>
      <c r="C4538" t="s">
        <v>9849</v>
      </c>
      <c r="D4538" t="s">
        <v>2775</v>
      </c>
      <c r="F4538" t="s">
        <v>9882</v>
      </c>
      <c r="G4538" t="s">
        <v>2775</v>
      </c>
      <c r="H4538" t="s">
        <v>9882</v>
      </c>
      <c r="I4538" t="s">
        <v>733</v>
      </c>
      <c r="J4538">
        <v>518895387.93400109</v>
      </c>
    </row>
    <row r="4539" spans="1:10" x14ac:dyDescent="0.4">
      <c r="A4539">
        <v>210001749</v>
      </c>
      <c r="B4539" t="s">
        <v>9848</v>
      </c>
      <c r="C4539" t="s">
        <v>9849</v>
      </c>
      <c r="D4539" t="s">
        <v>2775</v>
      </c>
      <c r="F4539" t="s">
        <v>4919</v>
      </c>
      <c r="G4539" t="s">
        <v>2775</v>
      </c>
      <c r="H4539" t="s">
        <v>4919</v>
      </c>
      <c r="I4539" t="s">
        <v>733</v>
      </c>
      <c r="J4539">
        <v>87261900.074774057</v>
      </c>
    </row>
    <row r="4540" spans="1:10" x14ac:dyDescent="0.4">
      <c r="A4540">
        <v>210001749</v>
      </c>
      <c r="B4540" t="s">
        <v>9848</v>
      </c>
      <c r="C4540" t="s">
        <v>9849</v>
      </c>
      <c r="D4540" t="s">
        <v>2775</v>
      </c>
      <c r="F4540" t="s">
        <v>9883</v>
      </c>
      <c r="G4540" t="s">
        <v>2775</v>
      </c>
      <c r="H4540" t="s">
        <v>9883</v>
      </c>
      <c r="I4540" t="s">
        <v>733</v>
      </c>
      <c r="J4540">
        <v>12616019.97177403</v>
      </c>
    </row>
    <row r="4541" spans="1:10" x14ac:dyDescent="0.4">
      <c r="A4541">
        <v>210001749</v>
      </c>
      <c r="B4541" t="s">
        <v>9848</v>
      </c>
      <c r="C4541" t="s">
        <v>9849</v>
      </c>
      <c r="D4541" t="s">
        <v>2775</v>
      </c>
      <c r="F4541" t="s">
        <v>9884</v>
      </c>
      <c r="G4541" t="s">
        <v>2775</v>
      </c>
      <c r="H4541" t="s">
        <v>9884</v>
      </c>
      <c r="I4541" t="s">
        <v>733</v>
      </c>
      <c r="J4541">
        <v>13204755.82735575</v>
      </c>
    </row>
    <row r="4542" spans="1:10" x14ac:dyDescent="0.4">
      <c r="A4542">
        <v>210001749</v>
      </c>
      <c r="B4542" t="s">
        <v>9848</v>
      </c>
      <c r="C4542" t="s">
        <v>9849</v>
      </c>
      <c r="D4542" t="s">
        <v>2775</v>
      </c>
      <c r="F4542" t="s">
        <v>9885</v>
      </c>
      <c r="G4542" t="s">
        <v>2775</v>
      </c>
      <c r="H4542" t="s">
        <v>9885</v>
      </c>
      <c r="I4542" t="s">
        <v>733</v>
      </c>
      <c r="J4542">
        <v>583744811.79797745</v>
      </c>
    </row>
    <row r="4543" spans="1:10" x14ac:dyDescent="0.4">
      <c r="A4543">
        <v>210001749</v>
      </c>
      <c r="B4543" t="s">
        <v>9848</v>
      </c>
      <c r="C4543" t="s">
        <v>9849</v>
      </c>
      <c r="D4543" t="s">
        <v>2775</v>
      </c>
      <c r="F4543" t="s">
        <v>9886</v>
      </c>
      <c r="G4543" t="s">
        <v>2775</v>
      </c>
      <c r="H4543" t="s">
        <v>9886</v>
      </c>
      <c r="I4543" t="s">
        <v>733</v>
      </c>
      <c r="J4543">
        <v>15583140.28604986</v>
      </c>
    </row>
    <row r="4544" spans="1:10" x14ac:dyDescent="0.4">
      <c r="A4544">
        <v>210001749</v>
      </c>
      <c r="B4544" t="s">
        <v>9848</v>
      </c>
      <c r="C4544" t="s">
        <v>9849</v>
      </c>
      <c r="D4544" t="s">
        <v>2775</v>
      </c>
      <c r="F4544" t="s">
        <v>9887</v>
      </c>
      <c r="G4544" t="s">
        <v>2775</v>
      </c>
      <c r="H4544" t="s">
        <v>9887</v>
      </c>
      <c r="I4544" t="s">
        <v>733</v>
      </c>
      <c r="J4544">
        <v>431106945.27354449</v>
      </c>
    </row>
    <row r="4545" spans="1:10" x14ac:dyDescent="0.4">
      <c r="A4545">
        <v>210001749</v>
      </c>
      <c r="B4545" t="s">
        <v>9848</v>
      </c>
      <c r="C4545" t="s">
        <v>9849</v>
      </c>
      <c r="D4545" t="s">
        <v>2775</v>
      </c>
      <c r="F4545" t="s">
        <v>9888</v>
      </c>
      <c r="G4545" t="s">
        <v>2775</v>
      </c>
      <c r="H4545" t="s">
        <v>9888</v>
      </c>
      <c r="I4545" t="s">
        <v>733</v>
      </c>
      <c r="J4545">
        <v>27099057.516404331</v>
      </c>
    </row>
    <row r="4546" spans="1:10" x14ac:dyDescent="0.4">
      <c r="A4546">
        <v>210001749</v>
      </c>
      <c r="B4546" t="s">
        <v>9848</v>
      </c>
      <c r="C4546" t="s">
        <v>9849</v>
      </c>
      <c r="D4546" t="s">
        <v>2775</v>
      </c>
      <c r="F4546" t="s">
        <v>9889</v>
      </c>
      <c r="G4546" t="s">
        <v>2775</v>
      </c>
      <c r="H4546" t="s">
        <v>9889</v>
      </c>
      <c r="I4546" t="s">
        <v>733</v>
      </c>
      <c r="J4546">
        <v>115031127.3361052</v>
      </c>
    </row>
    <row r="4547" spans="1:10" x14ac:dyDescent="0.4">
      <c r="A4547">
        <v>210001749</v>
      </c>
      <c r="B4547" t="s">
        <v>9848</v>
      </c>
      <c r="C4547" t="s">
        <v>9849</v>
      </c>
      <c r="D4547" t="s">
        <v>2775</v>
      </c>
      <c r="F4547" t="s">
        <v>9890</v>
      </c>
      <c r="G4547" t="s">
        <v>2775</v>
      </c>
      <c r="H4547" t="s">
        <v>9890</v>
      </c>
      <c r="I4547" t="s">
        <v>733</v>
      </c>
      <c r="J4547">
        <v>406491824.62814683</v>
      </c>
    </row>
    <row r="4548" spans="1:10" x14ac:dyDescent="0.4">
      <c r="A4548">
        <v>210001786</v>
      </c>
      <c r="B4548" t="s">
        <v>2340</v>
      </c>
      <c r="C4548" t="s">
        <v>9891</v>
      </c>
      <c r="D4548" t="s">
        <v>2775</v>
      </c>
      <c r="F4548" t="s">
        <v>9892</v>
      </c>
      <c r="G4548" t="s">
        <v>2775</v>
      </c>
      <c r="H4548" t="s">
        <v>9892</v>
      </c>
      <c r="I4548" t="s">
        <v>733</v>
      </c>
      <c r="J4548">
        <v>4190154479.0295601</v>
      </c>
    </row>
    <row r="4549" spans="1:10" x14ac:dyDescent="0.4">
      <c r="A4549">
        <v>210001786</v>
      </c>
      <c r="B4549" t="s">
        <v>2340</v>
      </c>
      <c r="C4549" t="s">
        <v>9891</v>
      </c>
      <c r="D4549" t="s">
        <v>2775</v>
      </c>
      <c r="F4549" t="s">
        <v>9893</v>
      </c>
      <c r="G4549" t="s">
        <v>2775</v>
      </c>
      <c r="H4549" t="s">
        <v>9893</v>
      </c>
      <c r="I4549" t="s">
        <v>733</v>
      </c>
      <c r="J4549">
        <v>8837874109.1132717</v>
      </c>
    </row>
    <row r="4550" spans="1:10" x14ac:dyDescent="0.4">
      <c r="A4550">
        <v>210001786</v>
      </c>
      <c r="B4550" t="s">
        <v>2340</v>
      </c>
      <c r="C4550" t="s">
        <v>9891</v>
      </c>
      <c r="D4550" t="s">
        <v>2775</v>
      </c>
      <c r="F4550" t="s">
        <v>9894</v>
      </c>
      <c r="G4550" t="s">
        <v>2775</v>
      </c>
      <c r="H4550" t="s">
        <v>9894</v>
      </c>
      <c r="I4550" t="s">
        <v>733</v>
      </c>
      <c r="J4550">
        <v>7887162212.1511335</v>
      </c>
    </row>
    <row r="4551" spans="1:10" x14ac:dyDescent="0.4">
      <c r="A4551">
        <v>210001786</v>
      </c>
      <c r="B4551" t="s">
        <v>2340</v>
      </c>
      <c r="C4551" t="s">
        <v>9891</v>
      </c>
      <c r="D4551" t="s">
        <v>2775</v>
      </c>
      <c r="F4551" t="s">
        <v>9895</v>
      </c>
      <c r="G4551" t="s">
        <v>2775</v>
      </c>
      <c r="H4551" t="s">
        <v>9895</v>
      </c>
      <c r="I4551" t="s">
        <v>733</v>
      </c>
      <c r="J4551">
        <v>4832663895.5151405</v>
      </c>
    </row>
    <row r="4552" spans="1:10" x14ac:dyDescent="0.4">
      <c r="A4552">
        <v>210001786</v>
      </c>
      <c r="B4552" t="s">
        <v>2340</v>
      </c>
      <c r="C4552" t="s">
        <v>9891</v>
      </c>
      <c r="D4552" t="s">
        <v>2775</v>
      </c>
      <c r="F4552" t="s">
        <v>9896</v>
      </c>
      <c r="G4552" t="s">
        <v>2775</v>
      </c>
      <c r="H4552" t="s">
        <v>9896</v>
      </c>
      <c r="I4552" t="s">
        <v>733</v>
      </c>
      <c r="J4552">
        <v>4408270271.0820723</v>
      </c>
    </row>
    <row r="4553" spans="1:10" x14ac:dyDescent="0.4">
      <c r="A4553">
        <v>210001786</v>
      </c>
      <c r="B4553" t="s">
        <v>2340</v>
      </c>
      <c r="C4553" t="s">
        <v>9891</v>
      </c>
      <c r="D4553" t="s">
        <v>2775</v>
      </c>
      <c r="F4553" t="s">
        <v>9897</v>
      </c>
      <c r="G4553" t="s">
        <v>2775</v>
      </c>
      <c r="H4553" t="s">
        <v>9897</v>
      </c>
      <c r="I4553" t="s">
        <v>733</v>
      </c>
      <c r="J4553">
        <v>4288182388.4503918</v>
      </c>
    </row>
    <row r="4554" spans="1:10" x14ac:dyDescent="0.4">
      <c r="A4554">
        <v>210001786</v>
      </c>
      <c r="B4554" t="s">
        <v>2340</v>
      </c>
      <c r="C4554" t="s">
        <v>9891</v>
      </c>
      <c r="D4554" t="s">
        <v>2775</v>
      </c>
      <c r="F4554" t="s">
        <v>9898</v>
      </c>
      <c r="G4554" t="s">
        <v>2775</v>
      </c>
      <c r="H4554" t="s">
        <v>9898</v>
      </c>
      <c r="I4554" t="s">
        <v>733</v>
      </c>
      <c r="J4554">
        <v>7116282034.8546619</v>
      </c>
    </row>
    <row r="4555" spans="1:10" x14ac:dyDescent="0.4">
      <c r="A4555">
        <v>210001786</v>
      </c>
      <c r="B4555" t="s">
        <v>2340</v>
      </c>
      <c r="C4555" t="s">
        <v>9891</v>
      </c>
      <c r="D4555" t="s">
        <v>2775</v>
      </c>
      <c r="F4555" t="s">
        <v>9899</v>
      </c>
      <c r="G4555" t="s">
        <v>2775</v>
      </c>
      <c r="H4555" t="s">
        <v>9899</v>
      </c>
      <c r="I4555" t="s">
        <v>733</v>
      </c>
      <c r="J4555">
        <v>2247177784.540688</v>
      </c>
    </row>
    <row r="4556" spans="1:10" x14ac:dyDescent="0.4">
      <c r="A4556">
        <v>210001786</v>
      </c>
      <c r="B4556" t="s">
        <v>2340</v>
      </c>
      <c r="C4556" t="s">
        <v>9891</v>
      </c>
      <c r="D4556" t="s">
        <v>2775</v>
      </c>
      <c r="F4556" t="s">
        <v>9900</v>
      </c>
      <c r="G4556" t="s">
        <v>2775</v>
      </c>
      <c r="H4556" t="s">
        <v>9900</v>
      </c>
      <c r="I4556" t="s">
        <v>733</v>
      </c>
      <c r="J4556">
        <v>2267575641.7289529</v>
      </c>
    </row>
    <row r="4557" spans="1:10" x14ac:dyDescent="0.4">
      <c r="A4557">
        <v>210001786</v>
      </c>
      <c r="B4557" t="s">
        <v>2340</v>
      </c>
      <c r="C4557" t="s">
        <v>9891</v>
      </c>
      <c r="D4557" t="s">
        <v>2775</v>
      </c>
      <c r="F4557" t="s">
        <v>9901</v>
      </c>
      <c r="G4557" t="s">
        <v>2775</v>
      </c>
      <c r="H4557" t="s">
        <v>9901</v>
      </c>
      <c r="I4557" t="s">
        <v>733</v>
      </c>
      <c r="J4557">
        <v>4385933278.5341272</v>
      </c>
    </row>
    <row r="4558" spans="1:10" x14ac:dyDescent="0.4">
      <c r="A4558">
        <v>210001790</v>
      </c>
      <c r="B4558" t="s">
        <v>2297</v>
      </c>
      <c r="C4558" t="s">
        <v>9902</v>
      </c>
      <c r="D4558" t="s">
        <v>2775</v>
      </c>
      <c r="F4558" t="s">
        <v>9903</v>
      </c>
      <c r="G4558" t="s">
        <v>2775</v>
      </c>
      <c r="H4558" t="s">
        <v>9903</v>
      </c>
      <c r="I4558" t="s">
        <v>733</v>
      </c>
      <c r="J4558">
        <v>8614772899.7551804</v>
      </c>
    </row>
    <row r="4559" spans="1:10" x14ac:dyDescent="0.4">
      <c r="A4559">
        <v>210001790</v>
      </c>
      <c r="B4559" t="s">
        <v>2297</v>
      </c>
      <c r="C4559" t="s">
        <v>9902</v>
      </c>
      <c r="D4559" t="s">
        <v>2775</v>
      </c>
      <c r="F4559" t="s">
        <v>9904</v>
      </c>
      <c r="G4559" t="s">
        <v>2775</v>
      </c>
      <c r="H4559" t="s">
        <v>9904</v>
      </c>
      <c r="I4559" t="s">
        <v>733</v>
      </c>
      <c r="J4559">
        <v>3772030779.862649</v>
      </c>
    </row>
    <row r="4560" spans="1:10" x14ac:dyDescent="0.4">
      <c r="A4560">
        <v>210001790</v>
      </c>
      <c r="B4560" t="s">
        <v>2297</v>
      </c>
      <c r="C4560" t="s">
        <v>9902</v>
      </c>
      <c r="D4560" t="s">
        <v>2775</v>
      </c>
      <c r="F4560" t="s">
        <v>9905</v>
      </c>
      <c r="G4560" t="s">
        <v>2775</v>
      </c>
      <c r="H4560" t="s">
        <v>9905</v>
      </c>
      <c r="I4560" t="s">
        <v>733</v>
      </c>
      <c r="J4560">
        <v>4147057509.9146738</v>
      </c>
    </row>
    <row r="4561" spans="1:13" x14ac:dyDescent="0.4">
      <c r="A4561">
        <v>210001790</v>
      </c>
      <c r="B4561" t="s">
        <v>2297</v>
      </c>
      <c r="C4561" t="s">
        <v>9902</v>
      </c>
      <c r="D4561" t="s">
        <v>2775</v>
      </c>
      <c r="F4561" t="s">
        <v>9906</v>
      </c>
      <c r="G4561" t="s">
        <v>2775</v>
      </c>
      <c r="H4561" t="s">
        <v>9907</v>
      </c>
      <c r="I4561" t="s">
        <v>733</v>
      </c>
      <c r="J4561">
        <v>554149440.46749508</v>
      </c>
    </row>
    <row r="4562" spans="1:13" x14ac:dyDescent="0.4">
      <c r="A4562">
        <v>210001791</v>
      </c>
      <c r="B4562" t="s">
        <v>9908</v>
      </c>
      <c r="C4562" t="s">
        <v>9909</v>
      </c>
      <c r="D4562" t="s">
        <v>595</v>
      </c>
      <c r="E4562" t="s">
        <v>9910</v>
      </c>
      <c r="F4562" t="s">
        <v>9911</v>
      </c>
      <c r="G4562" t="s">
        <v>595</v>
      </c>
      <c r="H4562" t="s">
        <v>9912</v>
      </c>
      <c r="I4562" t="s">
        <v>733</v>
      </c>
      <c r="J4562">
        <v>84705373084.733704</v>
      </c>
      <c r="K4562">
        <v>5</v>
      </c>
      <c r="L4562" t="s">
        <v>9913</v>
      </c>
      <c r="M4562" t="s">
        <v>5973</v>
      </c>
    </row>
    <row r="4563" spans="1:13" x14ac:dyDescent="0.4">
      <c r="A4563">
        <v>210001833</v>
      </c>
      <c r="B4563" t="s">
        <v>2351</v>
      </c>
      <c r="C4563" t="s">
        <v>9914</v>
      </c>
      <c r="D4563" t="s">
        <v>595</v>
      </c>
      <c r="F4563" t="s">
        <v>9915</v>
      </c>
      <c r="G4563" t="s">
        <v>595</v>
      </c>
      <c r="H4563" t="s">
        <v>9915</v>
      </c>
      <c r="I4563" t="s">
        <v>733</v>
      </c>
      <c r="J4563">
        <v>46703654.519831181</v>
      </c>
      <c r="K4563">
        <v>9.5106400000000004</v>
      </c>
      <c r="L4563" s="1">
        <v>47616</v>
      </c>
      <c r="M4563" s="1">
        <v>45880</v>
      </c>
    </row>
    <row r="4564" spans="1:13" x14ac:dyDescent="0.4">
      <c r="A4564">
        <v>210001833</v>
      </c>
      <c r="B4564" t="s">
        <v>2351</v>
      </c>
      <c r="C4564" t="s">
        <v>9914</v>
      </c>
      <c r="D4564" t="s">
        <v>595</v>
      </c>
      <c r="F4564" t="s">
        <v>7534</v>
      </c>
      <c r="G4564" t="s">
        <v>595</v>
      </c>
      <c r="H4564" t="s">
        <v>7534</v>
      </c>
      <c r="I4564" t="s">
        <v>733</v>
      </c>
      <c r="J4564">
        <v>60656906.858768858</v>
      </c>
      <c r="K4564">
        <v>9.0106400000000004</v>
      </c>
      <c r="L4564" s="1">
        <v>46762</v>
      </c>
      <c r="M4564" s="1">
        <v>45026</v>
      </c>
    </row>
    <row r="4565" spans="1:13" x14ac:dyDescent="0.4">
      <c r="A4565">
        <v>210001833</v>
      </c>
      <c r="B4565" t="s">
        <v>2351</v>
      </c>
      <c r="C4565" t="s">
        <v>9914</v>
      </c>
      <c r="D4565" t="s">
        <v>595</v>
      </c>
      <c r="F4565" t="s">
        <v>7535</v>
      </c>
      <c r="G4565" t="s">
        <v>595</v>
      </c>
      <c r="H4565" t="s">
        <v>7535</v>
      </c>
      <c r="I4565" t="s">
        <v>733</v>
      </c>
      <c r="J4565">
        <v>12932510.474736189</v>
      </c>
      <c r="K4565">
        <v>10.26064</v>
      </c>
      <c r="L4565" s="1">
        <v>46690</v>
      </c>
      <c r="M4565" s="1">
        <v>45293</v>
      </c>
    </row>
    <row r="4566" spans="1:13" x14ac:dyDescent="0.4">
      <c r="A4566">
        <v>210001833</v>
      </c>
      <c r="B4566" t="s">
        <v>2351</v>
      </c>
      <c r="C4566" t="s">
        <v>9914</v>
      </c>
      <c r="D4566" t="s">
        <v>595</v>
      </c>
      <c r="F4566" t="s">
        <v>7536</v>
      </c>
      <c r="G4566" t="s">
        <v>595</v>
      </c>
      <c r="H4566" t="s">
        <v>7536</v>
      </c>
      <c r="I4566" t="s">
        <v>733</v>
      </c>
      <c r="J4566">
        <v>167826862.01542321</v>
      </c>
      <c r="K4566">
        <v>9.0106400000000004</v>
      </c>
      <c r="L4566" s="1">
        <v>46595</v>
      </c>
      <c r="M4566" s="1">
        <v>44860</v>
      </c>
    </row>
    <row r="4567" spans="1:13" x14ac:dyDescent="0.4">
      <c r="A4567">
        <v>210001833</v>
      </c>
      <c r="B4567" t="s">
        <v>2351</v>
      </c>
      <c r="C4567" t="s">
        <v>9914</v>
      </c>
      <c r="D4567" t="s">
        <v>595</v>
      </c>
      <c r="F4567" t="s">
        <v>7537</v>
      </c>
      <c r="G4567" t="s">
        <v>595</v>
      </c>
      <c r="H4567" t="s">
        <v>7537</v>
      </c>
      <c r="I4567" t="s">
        <v>733</v>
      </c>
      <c r="J4567">
        <v>44327990.170247503</v>
      </c>
      <c r="K4567">
        <v>11.01064</v>
      </c>
      <c r="L4567" s="1">
        <v>46720</v>
      </c>
      <c r="M4567" s="1">
        <v>44985</v>
      </c>
    </row>
    <row r="4568" spans="1:13" x14ac:dyDescent="0.4">
      <c r="A4568">
        <v>210001833</v>
      </c>
      <c r="B4568" t="s">
        <v>2351</v>
      </c>
      <c r="C4568" t="s">
        <v>9914</v>
      </c>
      <c r="D4568" t="s">
        <v>595</v>
      </c>
      <c r="F4568" t="s">
        <v>7538</v>
      </c>
      <c r="G4568" t="s">
        <v>595</v>
      </c>
      <c r="H4568" t="s">
        <v>7538</v>
      </c>
      <c r="I4568" t="s">
        <v>733</v>
      </c>
      <c r="J4568">
        <v>197919689.08450001</v>
      </c>
      <c r="K4568">
        <v>10.01064</v>
      </c>
      <c r="L4568" s="1">
        <v>46378</v>
      </c>
      <c r="M4568" s="1">
        <v>45372</v>
      </c>
    </row>
    <row r="4569" spans="1:13" x14ac:dyDescent="0.4">
      <c r="A4569">
        <v>210001833</v>
      </c>
      <c r="B4569" t="s">
        <v>2351</v>
      </c>
      <c r="C4569" t="s">
        <v>9914</v>
      </c>
      <c r="D4569" t="s">
        <v>595</v>
      </c>
      <c r="F4569" t="s">
        <v>7539</v>
      </c>
      <c r="G4569" t="s">
        <v>595</v>
      </c>
      <c r="H4569" t="s">
        <v>7539</v>
      </c>
      <c r="I4569" t="s">
        <v>733</v>
      </c>
      <c r="J4569">
        <v>85979166.32182847</v>
      </c>
      <c r="K4569">
        <v>10.51064</v>
      </c>
      <c r="L4569" s="1">
        <v>46665</v>
      </c>
      <c r="M4569" s="1">
        <v>45061</v>
      </c>
    </row>
    <row r="4570" spans="1:13" x14ac:dyDescent="0.4">
      <c r="A4570">
        <v>210001833</v>
      </c>
      <c r="B4570" t="s">
        <v>2351</v>
      </c>
      <c r="C4570" t="s">
        <v>9914</v>
      </c>
      <c r="D4570" t="s">
        <v>595</v>
      </c>
      <c r="F4570" t="s">
        <v>7540</v>
      </c>
      <c r="G4570" t="s">
        <v>595</v>
      </c>
      <c r="H4570" t="s">
        <v>7540</v>
      </c>
      <c r="I4570" t="s">
        <v>733</v>
      </c>
      <c r="J4570">
        <v>306976247.41702282</v>
      </c>
      <c r="K4570">
        <v>9.5106400000000022</v>
      </c>
      <c r="L4570" s="1">
        <v>46486</v>
      </c>
      <c r="M4570" s="1">
        <v>44957</v>
      </c>
    </row>
    <row r="4571" spans="1:13" x14ac:dyDescent="0.4">
      <c r="A4571">
        <v>210001833</v>
      </c>
      <c r="B4571" t="s">
        <v>2351</v>
      </c>
      <c r="C4571" t="s">
        <v>9914</v>
      </c>
      <c r="D4571" t="s">
        <v>595</v>
      </c>
      <c r="F4571" t="s">
        <v>7542</v>
      </c>
      <c r="G4571" t="s">
        <v>595</v>
      </c>
      <c r="H4571" t="s">
        <v>7542</v>
      </c>
      <c r="I4571" t="s">
        <v>733</v>
      </c>
      <c r="J4571">
        <v>204650312.4482885</v>
      </c>
      <c r="K4571">
        <v>9.7606400000000004</v>
      </c>
      <c r="L4571" s="1">
        <v>46597</v>
      </c>
      <c r="M4571" s="1">
        <v>44862</v>
      </c>
    </row>
    <row r="4572" spans="1:13" x14ac:dyDescent="0.4">
      <c r="A4572">
        <v>210001833</v>
      </c>
      <c r="B4572" t="s">
        <v>2351</v>
      </c>
      <c r="C4572" t="s">
        <v>9914</v>
      </c>
      <c r="D4572" t="s">
        <v>595</v>
      </c>
      <c r="F4572" t="s">
        <v>9916</v>
      </c>
      <c r="G4572" t="s">
        <v>595</v>
      </c>
      <c r="H4572" t="s">
        <v>9916</v>
      </c>
      <c r="I4572" t="s">
        <v>733</v>
      </c>
      <c r="J4572">
        <v>391099795.02650428</v>
      </c>
      <c r="K4572">
        <v>8.7606400000000004</v>
      </c>
      <c r="L4572" s="1">
        <v>47855</v>
      </c>
      <c r="M4572" s="1">
        <v>45754</v>
      </c>
    </row>
    <row r="4573" spans="1:13" x14ac:dyDescent="0.4">
      <c r="A4573">
        <v>210001833</v>
      </c>
      <c r="B4573" t="s">
        <v>2351</v>
      </c>
      <c r="C4573" t="s">
        <v>9914</v>
      </c>
      <c r="D4573" t="s">
        <v>595</v>
      </c>
      <c r="F4573" t="s">
        <v>9917</v>
      </c>
      <c r="G4573" t="s">
        <v>595</v>
      </c>
      <c r="H4573" t="s">
        <v>9917</v>
      </c>
      <c r="I4573" t="s">
        <v>733</v>
      </c>
      <c r="J4573">
        <v>177444476.90704629</v>
      </c>
      <c r="K4573">
        <v>9.2606400000000004</v>
      </c>
      <c r="L4573" s="1">
        <v>47521</v>
      </c>
      <c r="M4573" s="1">
        <v>45785</v>
      </c>
    </row>
    <row r="4574" spans="1:13" x14ac:dyDescent="0.4">
      <c r="A4574">
        <v>210001833</v>
      </c>
      <c r="B4574" t="s">
        <v>2351</v>
      </c>
      <c r="C4574" t="s">
        <v>9914</v>
      </c>
      <c r="D4574" t="s">
        <v>595</v>
      </c>
      <c r="F4574" t="s">
        <v>7543</v>
      </c>
      <c r="G4574" t="s">
        <v>595</v>
      </c>
      <c r="H4574" t="s">
        <v>7543</v>
      </c>
      <c r="I4574" t="s">
        <v>733</v>
      </c>
      <c r="J4574">
        <v>8251372.3312503053</v>
      </c>
      <c r="K4574">
        <v>11.01064</v>
      </c>
      <c r="L4574" s="1">
        <v>47117</v>
      </c>
      <c r="M4574" s="1">
        <v>45264</v>
      </c>
    </row>
    <row r="4575" spans="1:13" x14ac:dyDescent="0.4">
      <c r="A4575">
        <v>210001833</v>
      </c>
      <c r="B4575" t="s">
        <v>2351</v>
      </c>
      <c r="C4575" t="s">
        <v>9914</v>
      </c>
      <c r="D4575" t="s">
        <v>595</v>
      </c>
      <c r="F4575" t="s">
        <v>7544</v>
      </c>
      <c r="G4575" t="s">
        <v>595</v>
      </c>
      <c r="H4575" t="s">
        <v>7544</v>
      </c>
      <c r="I4575" t="s">
        <v>733</v>
      </c>
      <c r="J4575">
        <v>131254947.8253562</v>
      </c>
      <c r="K4575">
        <v>10.01064</v>
      </c>
      <c r="L4575" s="1">
        <v>46267</v>
      </c>
      <c r="M4575" s="1">
        <v>45007</v>
      </c>
    </row>
    <row r="4576" spans="1:13" x14ac:dyDescent="0.4">
      <c r="A4576">
        <v>210001833</v>
      </c>
      <c r="B4576" t="s">
        <v>2351</v>
      </c>
      <c r="C4576" t="s">
        <v>9914</v>
      </c>
      <c r="D4576" t="s">
        <v>595</v>
      </c>
      <c r="F4576" t="s">
        <v>9918</v>
      </c>
      <c r="G4576" t="s">
        <v>595</v>
      </c>
      <c r="H4576" t="s">
        <v>9918</v>
      </c>
      <c r="I4576" t="s">
        <v>733</v>
      </c>
      <c r="J4576">
        <v>85964279.683625996</v>
      </c>
      <c r="K4576">
        <v>9.5106400000000004</v>
      </c>
      <c r="L4576" s="1">
        <v>46508</v>
      </c>
      <c r="M4576" s="1">
        <v>45812</v>
      </c>
    </row>
    <row r="4577" spans="1:13" x14ac:dyDescent="0.4">
      <c r="A4577">
        <v>210001833</v>
      </c>
      <c r="B4577" t="s">
        <v>2351</v>
      </c>
      <c r="C4577" t="s">
        <v>9914</v>
      </c>
      <c r="D4577" t="s">
        <v>595</v>
      </c>
      <c r="F4577" t="s">
        <v>9919</v>
      </c>
      <c r="G4577" t="s">
        <v>595</v>
      </c>
      <c r="H4577" t="s">
        <v>9919</v>
      </c>
      <c r="I4577" t="s">
        <v>733</v>
      </c>
      <c r="J4577">
        <v>59842013.72794161</v>
      </c>
      <c r="K4577">
        <v>9.5106399999999987</v>
      </c>
      <c r="L4577" s="1">
        <v>47241</v>
      </c>
      <c r="M4577" s="1">
        <v>45506</v>
      </c>
    </row>
    <row r="4578" spans="1:13" x14ac:dyDescent="0.4">
      <c r="A4578">
        <v>210001833</v>
      </c>
      <c r="B4578" t="s">
        <v>2351</v>
      </c>
      <c r="C4578" t="s">
        <v>9914</v>
      </c>
      <c r="D4578" t="s">
        <v>595</v>
      </c>
      <c r="F4578" t="s">
        <v>7548</v>
      </c>
      <c r="G4578" t="s">
        <v>595</v>
      </c>
      <c r="H4578" t="s">
        <v>7548</v>
      </c>
      <c r="I4578" t="s">
        <v>733</v>
      </c>
      <c r="J4578">
        <v>198484551.2553679</v>
      </c>
      <c r="K4578">
        <v>8.7606400000000004</v>
      </c>
      <c r="L4578" s="1">
        <v>46639</v>
      </c>
      <c r="M4578" s="1">
        <v>44904</v>
      </c>
    </row>
    <row r="4579" spans="1:13" x14ac:dyDescent="0.4">
      <c r="A4579">
        <v>210001833</v>
      </c>
      <c r="B4579" t="s">
        <v>2351</v>
      </c>
      <c r="C4579" t="s">
        <v>9914</v>
      </c>
      <c r="D4579" t="s">
        <v>595</v>
      </c>
      <c r="F4579" t="s">
        <v>9920</v>
      </c>
      <c r="G4579" t="s">
        <v>595</v>
      </c>
      <c r="H4579" t="s">
        <v>9920</v>
      </c>
      <c r="I4579" t="s">
        <v>733</v>
      </c>
      <c r="J4579">
        <v>540262817.83252037</v>
      </c>
      <c r="K4579">
        <v>9.2606400000000004</v>
      </c>
      <c r="L4579" s="1">
        <v>47330</v>
      </c>
      <c r="M4579" s="1">
        <v>45594</v>
      </c>
    </row>
    <row r="4580" spans="1:13" x14ac:dyDescent="0.4">
      <c r="A4580">
        <v>210001833</v>
      </c>
      <c r="B4580" t="s">
        <v>2351</v>
      </c>
      <c r="C4580" t="s">
        <v>9914</v>
      </c>
      <c r="D4580" t="s">
        <v>595</v>
      </c>
      <c r="F4580" t="s">
        <v>9921</v>
      </c>
      <c r="G4580" t="s">
        <v>595</v>
      </c>
      <c r="H4580" t="s">
        <v>9921</v>
      </c>
      <c r="I4580" t="s">
        <v>733</v>
      </c>
      <c r="J4580">
        <v>581527171.09873879</v>
      </c>
      <c r="K4580">
        <v>9.7606400000000004</v>
      </c>
      <c r="L4580" s="1">
        <v>47331</v>
      </c>
      <c r="M4580" s="1">
        <v>45597</v>
      </c>
    </row>
    <row r="4581" spans="1:13" x14ac:dyDescent="0.4">
      <c r="A4581">
        <v>210001833</v>
      </c>
      <c r="B4581" t="s">
        <v>2351</v>
      </c>
      <c r="C4581" t="s">
        <v>9914</v>
      </c>
      <c r="D4581" t="s">
        <v>595</v>
      </c>
      <c r="F4581" t="s">
        <v>9922</v>
      </c>
      <c r="G4581" t="s">
        <v>595</v>
      </c>
      <c r="H4581" t="s">
        <v>9922</v>
      </c>
      <c r="I4581" t="s">
        <v>733</v>
      </c>
      <c r="J4581">
        <v>636219841.07269585</v>
      </c>
      <c r="K4581">
        <v>9.2606400000000004</v>
      </c>
      <c r="L4581" s="1">
        <v>46749</v>
      </c>
      <c r="M4581" s="1">
        <v>45559</v>
      </c>
    </row>
    <row r="4582" spans="1:13" x14ac:dyDescent="0.4">
      <c r="A4582">
        <v>210001833</v>
      </c>
      <c r="B4582" t="s">
        <v>2351</v>
      </c>
      <c r="C4582" t="s">
        <v>9914</v>
      </c>
      <c r="D4582" t="s">
        <v>595</v>
      </c>
      <c r="F4582" t="s">
        <v>9923</v>
      </c>
      <c r="G4582" t="s">
        <v>595</v>
      </c>
      <c r="H4582" t="s">
        <v>9923</v>
      </c>
      <c r="I4582" t="s">
        <v>733</v>
      </c>
      <c r="J4582">
        <v>141990756.4181481</v>
      </c>
      <c r="K4582">
        <v>9.5106400000000004</v>
      </c>
      <c r="L4582" s="1">
        <v>46713</v>
      </c>
      <c r="M4582" s="1">
        <v>45202</v>
      </c>
    </row>
    <row r="4583" spans="1:13" x14ac:dyDescent="0.4">
      <c r="A4583">
        <v>210001833</v>
      </c>
      <c r="B4583" t="s">
        <v>2351</v>
      </c>
      <c r="C4583" t="s">
        <v>9914</v>
      </c>
      <c r="D4583" t="s">
        <v>595</v>
      </c>
      <c r="F4583" t="s">
        <v>9924</v>
      </c>
      <c r="G4583" t="s">
        <v>595</v>
      </c>
      <c r="H4583" t="s">
        <v>9924</v>
      </c>
      <c r="I4583" t="s">
        <v>733</v>
      </c>
      <c r="J4583">
        <v>168372744.57093599</v>
      </c>
      <c r="K4583">
        <v>9.2606400000000004</v>
      </c>
      <c r="L4583" s="1">
        <v>47535</v>
      </c>
      <c r="M4583" s="1">
        <v>45799</v>
      </c>
    </row>
    <row r="4584" spans="1:13" x14ac:dyDescent="0.4">
      <c r="A4584">
        <v>210001833</v>
      </c>
      <c r="B4584" t="s">
        <v>2351</v>
      </c>
      <c r="C4584" t="s">
        <v>9914</v>
      </c>
      <c r="D4584" t="s">
        <v>595</v>
      </c>
      <c r="F4584" t="s">
        <v>9925</v>
      </c>
      <c r="G4584" t="s">
        <v>595</v>
      </c>
      <c r="H4584" t="s">
        <v>9925</v>
      </c>
      <c r="I4584" t="s">
        <v>733</v>
      </c>
      <c r="J4584">
        <v>179868336.4106445</v>
      </c>
      <c r="K4584">
        <v>9.5106400000000004</v>
      </c>
      <c r="L4584" s="1">
        <v>47554</v>
      </c>
      <c r="M4584" s="1">
        <v>45453</v>
      </c>
    </row>
    <row r="4585" spans="1:13" x14ac:dyDescent="0.4">
      <c r="A4585">
        <v>210001833</v>
      </c>
      <c r="B4585" t="s">
        <v>2351</v>
      </c>
      <c r="C4585" t="s">
        <v>9914</v>
      </c>
      <c r="D4585" t="s">
        <v>595</v>
      </c>
      <c r="F4585" t="s">
        <v>9926</v>
      </c>
      <c r="G4585" t="s">
        <v>595</v>
      </c>
      <c r="H4585" t="s">
        <v>9926</v>
      </c>
      <c r="I4585" t="s">
        <v>733</v>
      </c>
      <c r="J4585">
        <v>214779849.67045259</v>
      </c>
      <c r="K4585">
        <v>9.0106400000000004</v>
      </c>
      <c r="L4585" s="1">
        <v>47693</v>
      </c>
      <c r="M4585" s="1">
        <v>45593</v>
      </c>
    </row>
    <row r="4586" spans="1:13" x14ac:dyDescent="0.4">
      <c r="A4586">
        <v>210001833</v>
      </c>
      <c r="B4586" t="s">
        <v>2351</v>
      </c>
      <c r="C4586" t="s">
        <v>9914</v>
      </c>
      <c r="D4586" t="s">
        <v>595</v>
      </c>
      <c r="F4586" t="s">
        <v>7550</v>
      </c>
      <c r="G4586" t="s">
        <v>595</v>
      </c>
      <c r="H4586" t="s">
        <v>7550</v>
      </c>
      <c r="I4586" t="s">
        <v>733</v>
      </c>
      <c r="J4586">
        <v>171662906.5297845</v>
      </c>
      <c r="K4586">
        <v>10.01064</v>
      </c>
      <c r="L4586" s="1">
        <v>46331</v>
      </c>
      <c r="M4586" s="1">
        <v>45215</v>
      </c>
    </row>
    <row r="4587" spans="1:13" x14ac:dyDescent="0.4">
      <c r="A4587">
        <v>210001833</v>
      </c>
      <c r="B4587" t="s">
        <v>2351</v>
      </c>
      <c r="C4587" t="s">
        <v>9914</v>
      </c>
      <c r="D4587" t="s">
        <v>595</v>
      </c>
      <c r="F4587" t="s">
        <v>9927</v>
      </c>
      <c r="G4587" t="s">
        <v>595</v>
      </c>
      <c r="H4587" t="s">
        <v>9927</v>
      </c>
      <c r="I4587" t="s">
        <v>733</v>
      </c>
      <c r="J4587">
        <v>199390090.2564773</v>
      </c>
      <c r="K4587">
        <v>8.7606400000000004</v>
      </c>
      <c r="L4587" s="1">
        <v>47177</v>
      </c>
      <c r="M4587" s="1">
        <v>45441</v>
      </c>
    </row>
    <row r="4588" spans="1:13" x14ac:dyDescent="0.4">
      <c r="A4588">
        <v>210001833</v>
      </c>
      <c r="B4588" t="s">
        <v>2351</v>
      </c>
      <c r="C4588" t="s">
        <v>9914</v>
      </c>
      <c r="D4588" t="s">
        <v>595</v>
      </c>
      <c r="F4588" t="s">
        <v>7551</v>
      </c>
      <c r="G4588" t="s">
        <v>595</v>
      </c>
      <c r="H4588" t="s">
        <v>7551</v>
      </c>
      <c r="I4588" t="s">
        <v>733</v>
      </c>
      <c r="J4588">
        <v>96554942.466311887</v>
      </c>
      <c r="K4588">
        <v>10.01064</v>
      </c>
      <c r="L4588" s="1">
        <v>46934</v>
      </c>
      <c r="M4588" s="1">
        <v>45397</v>
      </c>
    </row>
    <row r="4589" spans="1:13" x14ac:dyDescent="0.4">
      <c r="A4589">
        <v>210001833</v>
      </c>
      <c r="B4589" t="s">
        <v>2351</v>
      </c>
      <c r="C4589" t="s">
        <v>9914</v>
      </c>
      <c r="D4589" t="s">
        <v>595</v>
      </c>
      <c r="F4589" t="s">
        <v>9928</v>
      </c>
      <c r="G4589" t="s">
        <v>595</v>
      </c>
      <c r="H4589" t="s">
        <v>9928</v>
      </c>
      <c r="I4589" t="s">
        <v>733</v>
      </c>
      <c r="J4589">
        <v>338687057.76410699</v>
      </c>
      <c r="K4589">
        <v>9.2606400000000004</v>
      </c>
      <c r="L4589" s="1">
        <v>47058</v>
      </c>
      <c r="M4589" s="1">
        <v>45687</v>
      </c>
    </row>
    <row r="4590" spans="1:13" x14ac:dyDescent="0.4">
      <c r="A4590">
        <v>210001833</v>
      </c>
      <c r="B4590" t="s">
        <v>2351</v>
      </c>
      <c r="C4590" t="s">
        <v>9914</v>
      </c>
      <c r="D4590" t="s">
        <v>595</v>
      </c>
      <c r="F4590" t="s">
        <v>7552</v>
      </c>
      <c r="G4590" t="s">
        <v>595</v>
      </c>
      <c r="H4590" t="s">
        <v>7552</v>
      </c>
      <c r="I4590" t="s">
        <v>733</v>
      </c>
      <c r="J4590">
        <v>42912252.517963521</v>
      </c>
      <c r="K4590">
        <v>10.76064</v>
      </c>
      <c r="L4590" s="1">
        <v>46030</v>
      </c>
      <c r="M4590" s="1">
        <v>44865</v>
      </c>
    </row>
    <row r="4591" spans="1:13" x14ac:dyDescent="0.4">
      <c r="A4591">
        <v>210001833</v>
      </c>
      <c r="B4591" t="s">
        <v>2351</v>
      </c>
      <c r="C4591" t="s">
        <v>9914</v>
      </c>
      <c r="D4591" t="s">
        <v>595</v>
      </c>
      <c r="F4591" t="s">
        <v>7553</v>
      </c>
      <c r="G4591" t="s">
        <v>595</v>
      </c>
      <c r="H4591" t="s">
        <v>7553</v>
      </c>
      <c r="I4591" t="s">
        <v>733</v>
      </c>
      <c r="J4591">
        <v>756797950.84810507</v>
      </c>
      <c r="K4591">
        <v>10.01064</v>
      </c>
      <c r="L4591" s="1">
        <v>46735</v>
      </c>
      <c r="M4591" s="1">
        <v>45575</v>
      </c>
    </row>
    <row r="4592" spans="1:13" x14ac:dyDescent="0.4">
      <c r="A4592">
        <v>210001833</v>
      </c>
      <c r="B4592" t="s">
        <v>2351</v>
      </c>
      <c r="C4592" t="s">
        <v>9914</v>
      </c>
      <c r="D4592" t="s">
        <v>595</v>
      </c>
      <c r="F4592" t="s">
        <v>9929</v>
      </c>
      <c r="G4592" t="s">
        <v>595</v>
      </c>
      <c r="H4592" t="s">
        <v>9929</v>
      </c>
      <c r="I4592" t="s">
        <v>733</v>
      </c>
      <c r="J4592">
        <v>325627218.63342178</v>
      </c>
      <c r="K4592">
        <v>9.5106399999999987</v>
      </c>
      <c r="L4592" s="1">
        <v>47206</v>
      </c>
      <c r="M4592" s="1">
        <v>45470</v>
      </c>
    </row>
    <row r="4593" spans="1:13" x14ac:dyDescent="0.4">
      <c r="A4593">
        <v>210001833</v>
      </c>
      <c r="B4593" t="s">
        <v>2351</v>
      </c>
      <c r="C4593" t="s">
        <v>9914</v>
      </c>
      <c r="D4593" t="s">
        <v>595</v>
      </c>
      <c r="F4593" t="s">
        <v>7554</v>
      </c>
      <c r="G4593" t="s">
        <v>595</v>
      </c>
      <c r="H4593" t="s">
        <v>7554</v>
      </c>
      <c r="I4593" t="s">
        <v>733</v>
      </c>
      <c r="J4593">
        <v>61046381.826266021</v>
      </c>
      <c r="K4593">
        <v>10.26064</v>
      </c>
      <c r="L4593" s="1">
        <v>46846</v>
      </c>
      <c r="M4593" s="1">
        <v>45112</v>
      </c>
    </row>
    <row r="4594" spans="1:13" x14ac:dyDescent="0.4">
      <c r="A4594">
        <v>210001833</v>
      </c>
      <c r="B4594" t="s">
        <v>2351</v>
      </c>
      <c r="C4594" t="s">
        <v>9914</v>
      </c>
      <c r="D4594" t="s">
        <v>595</v>
      </c>
      <c r="F4594" t="s">
        <v>9930</v>
      </c>
      <c r="G4594" t="s">
        <v>595</v>
      </c>
      <c r="H4594" t="s">
        <v>9930</v>
      </c>
      <c r="I4594" t="s">
        <v>733</v>
      </c>
      <c r="J4594">
        <v>367073397.01499051</v>
      </c>
      <c r="K4594">
        <v>8.7606400000000004</v>
      </c>
      <c r="L4594" s="1">
        <v>47620</v>
      </c>
      <c r="M4594" s="1">
        <v>45519</v>
      </c>
    </row>
    <row r="4595" spans="1:13" x14ac:dyDescent="0.4">
      <c r="A4595">
        <v>210001833</v>
      </c>
      <c r="B4595" t="s">
        <v>2351</v>
      </c>
      <c r="C4595" t="s">
        <v>9914</v>
      </c>
      <c r="D4595" t="s">
        <v>595</v>
      </c>
      <c r="F4595" t="s">
        <v>7555</v>
      </c>
      <c r="G4595" t="s">
        <v>595</v>
      </c>
      <c r="H4595" t="s">
        <v>7555</v>
      </c>
      <c r="I4595" t="s">
        <v>733</v>
      </c>
      <c r="J4595">
        <v>364852261.69524378</v>
      </c>
      <c r="K4595">
        <v>10.01064</v>
      </c>
      <c r="L4595" s="1">
        <v>46984</v>
      </c>
      <c r="M4595" s="1">
        <v>44883</v>
      </c>
    </row>
    <row r="4596" spans="1:13" x14ac:dyDescent="0.4">
      <c r="A4596">
        <v>210001833</v>
      </c>
      <c r="B4596" t="s">
        <v>2351</v>
      </c>
      <c r="C4596" t="s">
        <v>9914</v>
      </c>
      <c r="D4596" t="s">
        <v>595</v>
      </c>
      <c r="F4596" t="s">
        <v>9931</v>
      </c>
      <c r="G4596" t="s">
        <v>595</v>
      </c>
      <c r="H4596" t="s">
        <v>9931</v>
      </c>
      <c r="I4596" t="s">
        <v>733</v>
      </c>
      <c r="J4596">
        <v>586106847.08814478</v>
      </c>
      <c r="K4596">
        <v>9.0106400000000004</v>
      </c>
      <c r="L4596" s="1">
        <v>46752</v>
      </c>
      <c r="M4596" s="1">
        <v>45750</v>
      </c>
    </row>
    <row r="4597" spans="1:13" x14ac:dyDescent="0.4">
      <c r="A4597">
        <v>210001833</v>
      </c>
      <c r="B4597" t="s">
        <v>2351</v>
      </c>
      <c r="C4597" t="s">
        <v>9914</v>
      </c>
      <c r="D4597" t="s">
        <v>595</v>
      </c>
      <c r="F4597" t="s">
        <v>9932</v>
      </c>
      <c r="G4597" t="s">
        <v>595</v>
      </c>
      <c r="H4597" t="s">
        <v>9932</v>
      </c>
      <c r="I4597" t="s">
        <v>733</v>
      </c>
      <c r="J4597">
        <v>140221373.88046059</v>
      </c>
      <c r="K4597">
        <v>9.2606400000000004</v>
      </c>
      <c r="L4597" s="1">
        <v>47297</v>
      </c>
      <c r="M4597" s="1">
        <v>45561</v>
      </c>
    </row>
    <row r="4598" spans="1:13" x14ac:dyDescent="0.4">
      <c r="A4598">
        <v>210001833</v>
      </c>
      <c r="B4598" t="s">
        <v>2351</v>
      </c>
      <c r="C4598" t="s">
        <v>9914</v>
      </c>
      <c r="D4598" t="s">
        <v>595</v>
      </c>
      <c r="F4598" t="s">
        <v>7557</v>
      </c>
      <c r="G4598" t="s">
        <v>595</v>
      </c>
      <c r="H4598" t="s">
        <v>7557</v>
      </c>
      <c r="I4598" t="s">
        <v>733</v>
      </c>
      <c r="J4598">
        <v>464695876.49946767</v>
      </c>
      <c r="K4598">
        <v>10.01064</v>
      </c>
      <c r="L4598" s="1">
        <v>47025</v>
      </c>
      <c r="M4598" s="1">
        <v>45288</v>
      </c>
    </row>
    <row r="4599" spans="1:13" x14ac:dyDescent="0.4">
      <c r="A4599">
        <v>210001833</v>
      </c>
      <c r="B4599" t="s">
        <v>2351</v>
      </c>
      <c r="C4599" t="s">
        <v>9914</v>
      </c>
      <c r="D4599" t="s">
        <v>595</v>
      </c>
      <c r="F4599" t="s">
        <v>7558</v>
      </c>
      <c r="G4599" t="s">
        <v>595</v>
      </c>
      <c r="H4599" t="s">
        <v>7558</v>
      </c>
      <c r="I4599" t="s">
        <v>733</v>
      </c>
      <c r="J4599">
        <v>55878479.588079073</v>
      </c>
      <c r="K4599">
        <v>9.5106399999999987</v>
      </c>
      <c r="L4599" s="1">
        <v>46370</v>
      </c>
      <c r="M4599" s="1">
        <v>45835</v>
      </c>
    </row>
    <row r="4600" spans="1:13" x14ac:dyDescent="0.4">
      <c r="A4600">
        <v>210001833</v>
      </c>
      <c r="B4600" t="s">
        <v>2351</v>
      </c>
      <c r="C4600" t="s">
        <v>9914</v>
      </c>
      <c r="D4600" t="s">
        <v>595</v>
      </c>
      <c r="F4600" t="s">
        <v>7559</v>
      </c>
      <c r="G4600" t="s">
        <v>595</v>
      </c>
      <c r="H4600" t="s">
        <v>7559</v>
      </c>
      <c r="I4600" t="s">
        <v>733</v>
      </c>
      <c r="J4600">
        <v>194274243.8312389</v>
      </c>
      <c r="K4600">
        <v>8.7606400000000004</v>
      </c>
      <c r="L4600" s="1">
        <v>46874</v>
      </c>
      <c r="M4600" s="1">
        <v>45138</v>
      </c>
    </row>
    <row r="4601" spans="1:13" x14ac:dyDescent="0.4">
      <c r="A4601">
        <v>210001833</v>
      </c>
      <c r="B4601" t="s">
        <v>2351</v>
      </c>
      <c r="C4601" t="s">
        <v>9914</v>
      </c>
      <c r="D4601" t="s">
        <v>595</v>
      </c>
      <c r="F4601" t="s">
        <v>9933</v>
      </c>
      <c r="G4601" t="s">
        <v>595</v>
      </c>
      <c r="H4601" t="s">
        <v>9933</v>
      </c>
      <c r="I4601" t="s">
        <v>733</v>
      </c>
      <c r="J4601">
        <v>568739925.63858783</v>
      </c>
      <c r="K4601">
        <v>9.2606400000000004</v>
      </c>
      <c r="L4601" s="1">
        <v>47848</v>
      </c>
      <c r="M4601" s="1">
        <v>45748</v>
      </c>
    </row>
    <row r="4602" spans="1:13" x14ac:dyDescent="0.4">
      <c r="A4602">
        <v>210001833</v>
      </c>
      <c r="B4602" t="s">
        <v>2351</v>
      </c>
      <c r="C4602" t="s">
        <v>9914</v>
      </c>
      <c r="D4602" t="s">
        <v>595</v>
      </c>
      <c r="F4602" t="s">
        <v>7560</v>
      </c>
      <c r="G4602" t="s">
        <v>595</v>
      </c>
      <c r="H4602" t="s">
        <v>7560</v>
      </c>
      <c r="I4602" t="s">
        <v>733</v>
      </c>
      <c r="J4602">
        <v>257073878.17596301</v>
      </c>
      <c r="K4602">
        <v>10.26064</v>
      </c>
      <c r="L4602" s="1">
        <v>46706</v>
      </c>
      <c r="M4602" s="1">
        <v>44971</v>
      </c>
    </row>
    <row r="4603" spans="1:13" x14ac:dyDescent="0.4">
      <c r="A4603">
        <v>210001833</v>
      </c>
      <c r="B4603" t="s">
        <v>2351</v>
      </c>
      <c r="C4603" t="s">
        <v>9914</v>
      </c>
      <c r="D4603" t="s">
        <v>595</v>
      </c>
      <c r="F4603" t="s">
        <v>9934</v>
      </c>
      <c r="G4603" t="s">
        <v>595</v>
      </c>
      <c r="H4603" t="s">
        <v>9934</v>
      </c>
      <c r="I4603" t="s">
        <v>733</v>
      </c>
      <c r="J4603">
        <v>632351922.84680068</v>
      </c>
      <c r="K4603">
        <v>9.2606400000000022</v>
      </c>
      <c r="L4603" s="1">
        <v>47662</v>
      </c>
      <c r="M4603" s="1">
        <v>45561</v>
      </c>
    </row>
    <row r="4604" spans="1:13" x14ac:dyDescent="0.4">
      <c r="A4604">
        <v>210001833</v>
      </c>
      <c r="B4604" t="s">
        <v>2351</v>
      </c>
      <c r="C4604" t="s">
        <v>9914</v>
      </c>
      <c r="D4604" t="s">
        <v>595</v>
      </c>
      <c r="F4604" t="s">
        <v>9935</v>
      </c>
      <c r="G4604" t="s">
        <v>595</v>
      </c>
      <c r="H4604" t="s">
        <v>9935</v>
      </c>
      <c r="I4604" t="s">
        <v>733</v>
      </c>
      <c r="J4604">
        <v>413373093.65816098</v>
      </c>
      <c r="K4604">
        <v>10.01064</v>
      </c>
      <c r="L4604" s="1">
        <v>47342</v>
      </c>
      <c r="M4604" s="1">
        <v>45608</v>
      </c>
    </row>
    <row r="4605" spans="1:13" x14ac:dyDescent="0.4">
      <c r="A4605">
        <v>210001833</v>
      </c>
      <c r="B4605" t="s">
        <v>2351</v>
      </c>
      <c r="C4605" t="s">
        <v>9914</v>
      </c>
      <c r="D4605" t="s">
        <v>595</v>
      </c>
      <c r="F4605" t="s">
        <v>7562</v>
      </c>
      <c r="G4605" t="s">
        <v>595</v>
      </c>
      <c r="H4605" t="s">
        <v>7562</v>
      </c>
      <c r="I4605" t="s">
        <v>733</v>
      </c>
      <c r="J4605">
        <v>6730382.3445130708</v>
      </c>
      <c r="K4605">
        <v>9.0106400000000004</v>
      </c>
      <c r="L4605" s="1">
        <v>46524</v>
      </c>
      <c r="M4605" s="1">
        <v>45657</v>
      </c>
    </row>
    <row r="4606" spans="1:13" x14ac:dyDescent="0.4">
      <c r="A4606">
        <v>210001833</v>
      </c>
      <c r="B4606" t="s">
        <v>2351</v>
      </c>
      <c r="C4606" t="s">
        <v>9914</v>
      </c>
      <c r="D4606" t="s">
        <v>595</v>
      </c>
      <c r="F4606" t="s">
        <v>7565</v>
      </c>
      <c r="G4606" t="s">
        <v>595</v>
      </c>
      <c r="H4606" t="s">
        <v>7565</v>
      </c>
      <c r="I4606" t="s">
        <v>733</v>
      </c>
      <c r="J4606">
        <v>340350509.28490531</v>
      </c>
      <c r="K4606">
        <v>9.2606400000000004</v>
      </c>
      <c r="L4606" s="1">
        <v>46504</v>
      </c>
      <c r="M4606" s="1">
        <v>44923</v>
      </c>
    </row>
    <row r="4607" spans="1:13" x14ac:dyDescent="0.4">
      <c r="A4607">
        <v>210001833</v>
      </c>
      <c r="B4607" t="s">
        <v>2351</v>
      </c>
      <c r="C4607" t="s">
        <v>9914</v>
      </c>
      <c r="D4607" t="s">
        <v>595</v>
      </c>
      <c r="F4607" t="s">
        <v>7566</v>
      </c>
      <c r="G4607" t="s">
        <v>595</v>
      </c>
      <c r="H4607" t="s">
        <v>7566</v>
      </c>
      <c r="I4607" t="s">
        <v>733</v>
      </c>
      <c r="J4607">
        <v>191005498.65377539</v>
      </c>
      <c r="K4607">
        <v>9.2606399999999987</v>
      </c>
      <c r="L4607" s="1">
        <v>46356</v>
      </c>
      <c r="M4607" s="1">
        <v>44922</v>
      </c>
    </row>
    <row r="4608" spans="1:13" x14ac:dyDescent="0.4">
      <c r="A4608">
        <v>210001833</v>
      </c>
      <c r="B4608" t="s">
        <v>2351</v>
      </c>
      <c r="C4608" t="s">
        <v>9914</v>
      </c>
      <c r="D4608" t="s">
        <v>595</v>
      </c>
      <c r="F4608" t="s">
        <v>9936</v>
      </c>
      <c r="G4608" t="s">
        <v>595</v>
      </c>
      <c r="H4608" t="s">
        <v>9936</v>
      </c>
      <c r="I4608" t="s">
        <v>733</v>
      </c>
      <c r="J4608">
        <v>239531361.56777599</v>
      </c>
      <c r="K4608">
        <v>8.7606400000000004</v>
      </c>
      <c r="L4608" s="1">
        <v>47995</v>
      </c>
      <c r="M4608" s="1">
        <v>45895</v>
      </c>
    </row>
    <row r="4609" spans="1:13" x14ac:dyDescent="0.4">
      <c r="A4609">
        <v>210001833</v>
      </c>
      <c r="B4609" t="s">
        <v>2351</v>
      </c>
      <c r="C4609" t="s">
        <v>9914</v>
      </c>
      <c r="D4609" t="s">
        <v>595</v>
      </c>
      <c r="F4609" t="s">
        <v>7567</v>
      </c>
      <c r="G4609" t="s">
        <v>595</v>
      </c>
      <c r="H4609" t="s">
        <v>7567</v>
      </c>
      <c r="I4609" t="s">
        <v>733</v>
      </c>
      <c r="J4609">
        <v>196097200.51629931</v>
      </c>
      <c r="K4609">
        <v>8.7606400000000004</v>
      </c>
      <c r="L4609" s="1">
        <v>46868</v>
      </c>
      <c r="M4609" s="1">
        <v>45131</v>
      </c>
    </row>
    <row r="4610" spans="1:13" x14ac:dyDescent="0.4">
      <c r="A4610">
        <v>210001833</v>
      </c>
      <c r="B4610" t="s">
        <v>2351</v>
      </c>
      <c r="C4610" t="s">
        <v>9914</v>
      </c>
      <c r="D4610" t="s">
        <v>595</v>
      </c>
      <c r="F4610" t="s">
        <v>9937</v>
      </c>
      <c r="G4610" t="s">
        <v>595</v>
      </c>
      <c r="H4610" t="s">
        <v>9937</v>
      </c>
      <c r="I4610" t="s">
        <v>733</v>
      </c>
      <c r="J4610">
        <v>754096760.81861126</v>
      </c>
      <c r="K4610">
        <v>9.0106400000000004</v>
      </c>
      <c r="L4610" s="1">
        <v>47482</v>
      </c>
      <c r="M4610" s="1">
        <v>45749</v>
      </c>
    </row>
    <row r="4611" spans="1:13" x14ac:dyDescent="0.4">
      <c r="A4611">
        <v>210001833</v>
      </c>
      <c r="B4611" t="s">
        <v>2351</v>
      </c>
      <c r="C4611" t="s">
        <v>9914</v>
      </c>
      <c r="D4611" t="s">
        <v>595</v>
      </c>
      <c r="F4611" t="s">
        <v>7568</v>
      </c>
      <c r="G4611" t="s">
        <v>595</v>
      </c>
      <c r="H4611" t="s">
        <v>7568</v>
      </c>
      <c r="I4611" t="s">
        <v>733</v>
      </c>
      <c r="J4611">
        <v>9559873.8081142083</v>
      </c>
      <c r="K4611">
        <v>10.01064</v>
      </c>
      <c r="L4611" s="1">
        <v>46183</v>
      </c>
      <c r="M4611" s="1">
        <v>44813</v>
      </c>
    </row>
    <row r="4612" spans="1:13" x14ac:dyDescent="0.4">
      <c r="A4612">
        <v>210001833</v>
      </c>
      <c r="B4612" t="s">
        <v>2351</v>
      </c>
      <c r="C4612" t="s">
        <v>9914</v>
      </c>
      <c r="D4612" t="s">
        <v>595</v>
      </c>
      <c r="F4612" t="s">
        <v>9938</v>
      </c>
      <c r="G4612" t="s">
        <v>595</v>
      </c>
      <c r="H4612" t="s">
        <v>9938</v>
      </c>
      <c r="I4612" t="s">
        <v>733</v>
      </c>
      <c r="J4612">
        <v>138231074.98921329</v>
      </c>
      <c r="K4612">
        <v>9.0106400000000004</v>
      </c>
      <c r="L4612" s="1">
        <v>47514</v>
      </c>
      <c r="M4612" s="1">
        <v>45778</v>
      </c>
    </row>
    <row r="4613" spans="1:13" x14ac:dyDescent="0.4">
      <c r="A4613">
        <v>210001833</v>
      </c>
      <c r="B4613" t="s">
        <v>2351</v>
      </c>
      <c r="C4613" t="s">
        <v>9914</v>
      </c>
      <c r="D4613" t="s">
        <v>595</v>
      </c>
      <c r="F4613" t="s">
        <v>9939</v>
      </c>
      <c r="G4613" t="s">
        <v>595</v>
      </c>
      <c r="H4613" t="s">
        <v>9939</v>
      </c>
      <c r="I4613" t="s">
        <v>733</v>
      </c>
      <c r="J4613">
        <v>242725076.66172579</v>
      </c>
      <c r="K4613">
        <v>9.7606400000000004</v>
      </c>
      <c r="L4613" s="1">
        <v>46752</v>
      </c>
      <c r="M4613" s="1">
        <v>45015</v>
      </c>
    </row>
    <row r="4614" spans="1:13" x14ac:dyDescent="0.4">
      <c r="A4614">
        <v>210001833</v>
      </c>
      <c r="B4614" t="s">
        <v>2351</v>
      </c>
      <c r="C4614" t="s">
        <v>9914</v>
      </c>
      <c r="D4614" t="s">
        <v>595</v>
      </c>
      <c r="F4614" t="s">
        <v>7569</v>
      </c>
      <c r="G4614" t="s">
        <v>595</v>
      </c>
      <c r="H4614" t="s">
        <v>7569</v>
      </c>
      <c r="I4614" t="s">
        <v>733</v>
      </c>
      <c r="J4614">
        <v>207438194.5878216</v>
      </c>
      <c r="K4614">
        <v>9.5106400000000004</v>
      </c>
      <c r="L4614" s="1">
        <v>46656</v>
      </c>
      <c r="M4614" s="1">
        <v>44922</v>
      </c>
    </row>
    <row r="4615" spans="1:13" x14ac:dyDescent="0.4">
      <c r="A4615">
        <v>210001833</v>
      </c>
      <c r="B4615" t="s">
        <v>2351</v>
      </c>
      <c r="C4615" t="s">
        <v>9914</v>
      </c>
      <c r="D4615" t="s">
        <v>595</v>
      </c>
      <c r="F4615" t="s">
        <v>7570</v>
      </c>
      <c r="G4615" t="s">
        <v>595</v>
      </c>
      <c r="H4615" t="s">
        <v>7570</v>
      </c>
      <c r="I4615" t="s">
        <v>733</v>
      </c>
      <c r="J4615">
        <v>259240092.4247331</v>
      </c>
      <c r="K4615">
        <v>10.51064</v>
      </c>
      <c r="L4615" s="1">
        <v>46962</v>
      </c>
      <c r="M4615" s="1">
        <v>45225</v>
      </c>
    </row>
    <row r="4616" spans="1:13" x14ac:dyDescent="0.4">
      <c r="A4616">
        <v>210001833</v>
      </c>
      <c r="B4616" t="s">
        <v>2351</v>
      </c>
      <c r="C4616" t="s">
        <v>9914</v>
      </c>
      <c r="D4616" t="s">
        <v>595</v>
      </c>
      <c r="F4616" t="s">
        <v>9940</v>
      </c>
      <c r="G4616" t="s">
        <v>595</v>
      </c>
      <c r="H4616" t="s">
        <v>9940</v>
      </c>
      <c r="I4616" t="s">
        <v>733</v>
      </c>
      <c r="J4616">
        <v>169583321.74344429</v>
      </c>
      <c r="K4616">
        <v>9.0106400000000004</v>
      </c>
      <c r="L4616" s="1">
        <v>47660</v>
      </c>
      <c r="M4616" s="1">
        <v>45925</v>
      </c>
    </row>
    <row r="4617" spans="1:13" x14ac:dyDescent="0.4">
      <c r="A4617">
        <v>210001833</v>
      </c>
      <c r="B4617" t="s">
        <v>2351</v>
      </c>
      <c r="C4617" t="s">
        <v>9914</v>
      </c>
      <c r="D4617" t="s">
        <v>595</v>
      </c>
      <c r="F4617" t="s">
        <v>9941</v>
      </c>
      <c r="G4617" t="s">
        <v>595</v>
      </c>
      <c r="H4617" t="s">
        <v>9941</v>
      </c>
      <c r="I4617" t="s">
        <v>733</v>
      </c>
      <c r="J4617">
        <v>106322902.9196278</v>
      </c>
      <c r="K4617">
        <v>9.2606400000000022</v>
      </c>
      <c r="L4617" s="1">
        <v>47430</v>
      </c>
      <c r="M4617" s="1">
        <v>45694</v>
      </c>
    </row>
    <row r="4618" spans="1:13" x14ac:dyDescent="0.4">
      <c r="A4618">
        <v>210001833</v>
      </c>
      <c r="B4618" t="s">
        <v>2351</v>
      </c>
      <c r="C4618" t="s">
        <v>9914</v>
      </c>
      <c r="D4618" t="s">
        <v>595</v>
      </c>
      <c r="F4618" t="s">
        <v>7571</v>
      </c>
      <c r="G4618" t="s">
        <v>595</v>
      </c>
      <c r="H4618" t="s">
        <v>7571</v>
      </c>
      <c r="I4618" t="s">
        <v>733</v>
      </c>
      <c r="J4618">
        <v>90418741.373902932</v>
      </c>
      <c r="K4618">
        <v>9.2606400000000004</v>
      </c>
      <c r="L4618" s="1">
        <v>47151</v>
      </c>
      <c r="M4618" s="1">
        <v>44866</v>
      </c>
    </row>
    <row r="4619" spans="1:13" x14ac:dyDescent="0.4">
      <c r="A4619">
        <v>210001833</v>
      </c>
      <c r="B4619" t="s">
        <v>2351</v>
      </c>
      <c r="C4619" t="s">
        <v>9914</v>
      </c>
      <c r="D4619" t="s">
        <v>595</v>
      </c>
      <c r="F4619" t="s">
        <v>9942</v>
      </c>
      <c r="G4619" t="s">
        <v>595</v>
      </c>
      <c r="H4619" t="s">
        <v>9942</v>
      </c>
      <c r="I4619" t="s">
        <v>733</v>
      </c>
      <c r="J4619">
        <v>296504880.47458172</v>
      </c>
      <c r="K4619">
        <v>9.2606400000000004</v>
      </c>
      <c r="L4619" s="1">
        <v>46934</v>
      </c>
      <c r="M4619" s="1">
        <v>44839</v>
      </c>
    </row>
    <row r="4620" spans="1:13" x14ac:dyDescent="0.4">
      <c r="A4620">
        <v>210001833</v>
      </c>
      <c r="B4620" t="s">
        <v>2351</v>
      </c>
      <c r="C4620" t="s">
        <v>9914</v>
      </c>
      <c r="D4620" t="s">
        <v>595</v>
      </c>
      <c r="F4620" t="s">
        <v>7572</v>
      </c>
      <c r="G4620" t="s">
        <v>595</v>
      </c>
      <c r="H4620" t="s">
        <v>7572</v>
      </c>
      <c r="I4620" t="s">
        <v>733</v>
      </c>
      <c r="J4620">
        <v>27485434.432664249</v>
      </c>
      <c r="K4620">
        <v>10.51064</v>
      </c>
      <c r="L4620" s="1">
        <v>46629</v>
      </c>
      <c r="M4620" s="1">
        <v>44894</v>
      </c>
    </row>
    <row r="4621" spans="1:13" x14ac:dyDescent="0.4">
      <c r="A4621">
        <v>210001833</v>
      </c>
      <c r="B4621" t="s">
        <v>2351</v>
      </c>
      <c r="C4621" t="s">
        <v>9914</v>
      </c>
      <c r="D4621" t="s">
        <v>595</v>
      </c>
      <c r="F4621" t="s">
        <v>9943</v>
      </c>
      <c r="G4621" t="s">
        <v>595</v>
      </c>
      <c r="H4621" t="s">
        <v>9943</v>
      </c>
      <c r="I4621" t="s">
        <v>733</v>
      </c>
      <c r="J4621">
        <v>167732283.2674349</v>
      </c>
      <c r="K4621">
        <v>9.5106400000000004</v>
      </c>
      <c r="L4621" s="1">
        <v>47640</v>
      </c>
      <c r="M4621" s="1">
        <v>45904</v>
      </c>
    </row>
    <row r="4622" spans="1:13" x14ac:dyDescent="0.4">
      <c r="A4622">
        <v>210001833</v>
      </c>
      <c r="B4622" t="s">
        <v>2351</v>
      </c>
      <c r="C4622" t="s">
        <v>9914</v>
      </c>
      <c r="D4622" t="s">
        <v>595</v>
      </c>
      <c r="F4622" t="s">
        <v>7573</v>
      </c>
      <c r="G4622" t="s">
        <v>595</v>
      </c>
      <c r="H4622" t="s">
        <v>7573</v>
      </c>
      <c r="I4622" t="s">
        <v>733</v>
      </c>
      <c r="J4622">
        <v>200775026.16743401</v>
      </c>
      <c r="K4622">
        <v>10.26064</v>
      </c>
      <c r="L4622" s="1">
        <v>46161</v>
      </c>
      <c r="M4622" s="1">
        <v>45328</v>
      </c>
    </row>
    <row r="4623" spans="1:13" x14ac:dyDescent="0.4">
      <c r="A4623">
        <v>210001833</v>
      </c>
      <c r="B4623" t="s">
        <v>2351</v>
      </c>
      <c r="C4623" t="s">
        <v>9914</v>
      </c>
      <c r="D4623" t="s">
        <v>595</v>
      </c>
      <c r="F4623" t="s">
        <v>7575</v>
      </c>
      <c r="G4623" t="s">
        <v>595</v>
      </c>
      <c r="H4623" t="s">
        <v>7575</v>
      </c>
      <c r="I4623" t="s">
        <v>733</v>
      </c>
      <c r="J4623">
        <v>161594209.70758709</v>
      </c>
      <c r="K4623">
        <v>9.0106400000000004</v>
      </c>
      <c r="L4623" s="1">
        <v>46225</v>
      </c>
      <c r="M4623" s="1">
        <v>44946</v>
      </c>
    </row>
    <row r="4624" spans="1:13" x14ac:dyDescent="0.4">
      <c r="A4624">
        <v>210001833</v>
      </c>
      <c r="B4624" t="s">
        <v>2351</v>
      </c>
      <c r="C4624" t="s">
        <v>9914</v>
      </c>
      <c r="D4624" t="s">
        <v>595</v>
      </c>
      <c r="F4624" t="s">
        <v>7577</v>
      </c>
      <c r="G4624" t="s">
        <v>595</v>
      </c>
      <c r="H4624" t="s">
        <v>7577</v>
      </c>
      <c r="I4624" t="s">
        <v>733</v>
      </c>
      <c r="J4624">
        <v>33908917.449713357</v>
      </c>
      <c r="K4624">
        <v>10.76064</v>
      </c>
      <c r="L4624" s="1">
        <v>46925</v>
      </c>
      <c r="M4624" s="1">
        <v>44824</v>
      </c>
    </row>
    <row r="4625" spans="1:13" x14ac:dyDescent="0.4">
      <c r="A4625">
        <v>210001833</v>
      </c>
      <c r="B4625" t="s">
        <v>2351</v>
      </c>
      <c r="C4625" t="s">
        <v>9914</v>
      </c>
      <c r="D4625" t="s">
        <v>595</v>
      </c>
      <c r="F4625" t="s">
        <v>7578</v>
      </c>
      <c r="G4625" t="s">
        <v>595</v>
      </c>
      <c r="H4625" t="s">
        <v>7578</v>
      </c>
      <c r="I4625" t="s">
        <v>733</v>
      </c>
      <c r="J4625">
        <v>266796759.32373029</v>
      </c>
      <c r="K4625">
        <v>9.0106400000000004</v>
      </c>
      <c r="L4625" s="1">
        <v>46682</v>
      </c>
      <c r="M4625" s="1">
        <v>44923</v>
      </c>
    </row>
    <row r="4626" spans="1:13" x14ac:dyDescent="0.4">
      <c r="A4626">
        <v>210001833</v>
      </c>
      <c r="B4626" t="s">
        <v>2351</v>
      </c>
      <c r="C4626" t="s">
        <v>9914</v>
      </c>
      <c r="D4626" t="s">
        <v>595</v>
      </c>
      <c r="F4626" t="s">
        <v>9944</v>
      </c>
      <c r="G4626" t="s">
        <v>595</v>
      </c>
      <c r="H4626" t="s">
        <v>9944</v>
      </c>
      <c r="I4626" t="s">
        <v>733</v>
      </c>
      <c r="J4626">
        <v>225493931.724235</v>
      </c>
      <c r="K4626">
        <v>9.2606400000000004</v>
      </c>
      <c r="L4626" s="1">
        <v>47603</v>
      </c>
      <c r="M4626" s="1">
        <v>45685</v>
      </c>
    </row>
    <row r="4627" spans="1:13" x14ac:dyDescent="0.4">
      <c r="A4627">
        <v>210001833</v>
      </c>
      <c r="B4627" t="s">
        <v>2351</v>
      </c>
      <c r="C4627" t="s">
        <v>9914</v>
      </c>
      <c r="D4627" t="s">
        <v>595</v>
      </c>
      <c r="F4627" t="s">
        <v>7579</v>
      </c>
      <c r="G4627" t="s">
        <v>595</v>
      </c>
      <c r="H4627" t="s">
        <v>7579</v>
      </c>
      <c r="I4627" t="s">
        <v>733</v>
      </c>
      <c r="J4627">
        <v>22603977.077446342</v>
      </c>
      <c r="K4627">
        <v>11.01064</v>
      </c>
      <c r="L4627" s="1">
        <v>46112</v>
      </c>
      <c r="M4627" s="1">
        <v>45279</v>
      </c>
    </row>
    <row r="4628" spans="1:13" x14ac:dyDescent="0.4">
      <c r="A4628">
        <v>210001833</v>
      </c>
      <c r="B4628" t="s">
        <v>2351</v>
      </c>
      <c r="C4628" t="s">
        <v>9914</v>
      </c>
      <c r="D4628" t="s">
        <v>595</v>
      </c>
      <c r="F4628" t="s">
        <v>9945</v>
      </c>
      <c r="G4628" t="s">
        <v>595</v>
      </c>
      <c r="H4628" t="s">
        <v>9945</v>
      </c>
      <c r="I4628" t="s">
        <v>733</v>
      </c>
      <c r="J4628">
        <v>200074274.37076059</v>
      </c>
      <c r="K4628">
        <v>8.7606400000000004</v>
      </c>
      <c r="L4628" s="1">
        <v>47756</v>
      </c>
      <c r="M4628" s="1">
        <v>45656</v>
      </c>
    </row>
    <row r="4629" spans="1:13" x14ac:dyDescent="0.4">
      <c r="A4629">
        <v>210001833</v>
      </c>
      <c r="B4629" t="s">
        <v>2351</v>
      </c>
      <c r="C4629" t="s">
        <v>9914</v>
      </c>
      <c r="D4629" t="s">
        <v>595</v>
      </c>
      <c r="F4629" t="s">
        <v>9946</v>
      </c>
      <c r="G4629" t="s">
        <v>595</v>
      </c>
      <c r="H4629" t="s">
        <v>9946</v>
      </c>
      <c r="I4629" t="s">
        <v>733</v>
      </c>
      <c r="J4629">
        <v>220225670.6259796</v>
      </c>
      <c r="K4629">
        <v>8.7606400000000004</v>
      </c>
      <c r="L4629" s="1">
        <v>47893</v>
      </c>
      <c r="M4629" s="1">
        <v>45792</v>
      </c>
    </row>
    <row r="4630" spans="1:13" x14ac:dyDescent="0.4">
      <c r="A4630">
        <v>210001833</v>
      </c>
      <c r="B4630" t="s">
        <v>2351</v>
      </c>
      <c r="C4630" t="s">
        <v>9914</v>
      </c>
      <c r="D4630" t="s">
        <v>595</v>
      </c>
      <c r="F4630" t="s">
        <v>9947</v>
      </c>
      <c r="G4630" t="s">
        <v>595</v>
      </c>
      <c r="H4630" t="s">
        <v>9947</v>
      </c>
      <c r="I4630" t="s">
        <v>733</v>
      </c>
      <c r="J4630">
        <v>246388110.23134819</v>
      </c>
      <c r="K4630">
        <v>9.0106400000000004</v>
      </c>
      <c r="L4630" s="1">
        <v>47847</v>
      </c>
      <c r="M4630" s="1">
        <v>45758</v>
      </c>
    </row>
    <row r="4631" spans="1:13" x14ac:dyDescent="0.4">
      <c r="A4631">
        <v>210001833</v>
      </c>
      <c r="B4631" t="s">
        <v>2351</v>
      </c>
      <c r="C4631" t="s">
        <v>9914</v>
      </c>
      <c r="D4631" t="s">
        <v>595</v>
      </c>
      <c r="F4631" t="s">
        <v>7581</v>
      </c>
      <c r="G4631" t="s">
        <v>595</v>
      </c>
      <c r="H4631" t="s">
        <v>7581</v>
      </c>
      <c r="I4631" t="s">
        <v>733</v>
      </c>
      <c r="J4631">
        <v>13008274.927449919</v>
      </c>
      <c r="K4631">
        <v>10.01064</v>
      </c>
      <c r="L4631" s="1">
        <v>46198</v>
      </c>
      <c r="M4631" s="1">
        <v>44987</v>
      </c>
    </row>
    <row r="4632" spans="1:13" x14ac:dyDescent="0.4">
      <c r="A4632">
        <v>210001833</v>
      </c>
      <c r="B4632" t="s">
        <v>2351</v>
      </c>
      <c r="C4632" t="s">
        <v>9914</v>
      </c>
      <c r="D4632" t="s">
        <v>595</v>
      </c>
      <c r="F4632" t="s">
        <v>7582</v>
      </c>
      <c r="G4632" t="s">
        <v>595</v>
      </c>
      <c r="H4632" t="s">
        <v>7582</v>
      </c>
      <c r="I4632" t="s">
        <v>733</v>
      </c>
      <c r="J4632">
        <v>29255676.634770781</v>
      </c>
      <c r="K4632">
        <v>9.5106400000000004</v>
      </c>
      <c r="L4632" s="1">
        <v>46218</v>
      </c>
      <c r="M4632" s="1">
        <v>45468</v>
      </c>
    </row>
    <row r="4633" spans="1:13" x14ac:dyDescent="0.4">
      <c r="A4633">
        <v>210001833</v>
      </c>
      <c r="B4633" t="s">
        <v>2351</v>
      </c>
      <c r="C4633" t="s">
        <v>9914</v>
      </c>
      <c r="D4633" t="s">
        <v>595</v>
      </c>
      <c r="F4633" t="s">
        <v>9948</v>
      </c>
      <c r="G4633" t="s">
        <v>595</v>
      </c>
      <c r="H4633" t="s">
        <v>9948</v>
      </c>
      <c r="I4633" t="s">
        <v>733</v>
      </c>
      <c r="J4633">
        <v>818644170.36649251</v>
      </c>
      <c r="K4633">
        <v>9.0106400000000004</v>
      </c>
      <c r="L4633" s="1">
        <v>46678</v>
      </c>
      <c r="M4633" s="1">
        <v>45274</v>
      </c>
    </row>
    <row r="4634" spans="1:13" x14ac:dyDescent="0.4">
      <c r="A4634">
        <v>210001833</v>
      </c>
      <c r="B4634" t="s">
        <v>2351</v>
      </c>
      <c r="C4634" t="s">
        <v>9914</v>
      </c>
      <c r="D4634" t="s">
        <v>595</v>
      </c>
      <c r="F4634" t="s">
        <v>7583</v>
      </c>
      <c r="G4634" t="s">
        <v>595</v>
      </c>
      <c r="H4634" t="s">
        <v>7583</v>
      </c>
      <c r="I4634" t="s">
        <v>733</v>
      </c>
      <c r="J4634">
        <v>4651674.6247056108</v>
      </c>
      <c r="K4634">
        <v>10.51064</v>
      </c>
      <c r="L4634" s="1">
        <v>46660</v>
      </c>
      <c r="M4634" s="1">
        <v>45313</v>
      </c>
    </row>
    <row r="4635" spans="1:13" x14ac:dyDescent="0.4">
      <c r="A4635">
        <v>210001833</v>
      </c>
      <c r="B4635" t="s">
        <v>2351</v>
      </c>
      <c r="C4635" t="s">
        <v>9914</v>
      </c>
      <c r="D4635" t="s">
        <v>595</v>
      </c>
      <c r="F4635" t="s">
        <v>7584</v>
      </c>
      <c r="G4635" t="s">
        <v>595</v>
      </c>
      <c r="H4635" t="s">
        <v>7584</v>
      </c>
      <c r="I4635" t="s">
        <v>733</v>
      </c>
      <c r="J4635">
        <v>55116654.203114703</v>
      </c>
      <c r="K4635">
        <v>9.3075098437310295</v>
      </c>
      <c r="L4635" s="1">
        <v>47026</v>
      </c>
      <c r="M4635" s="1">
        <v>45279</v>
      </c>
    </row>
    <row r="4636" spans="1:13" x14ac:dyDescent="0.4">
      <c r="A4636">
        <v>210001833</v>
      </c>
      <c r="B4636" t="s">
        <v>2351</v>
      </c>
      <c r="C4636" t="s">
        <v>9914</v>
      </c>
      <c r="D4636" t="s">
        <v>595</v>
      </c>
      <c r="F4636" t="s">
        <v>9949</v>
      </c>
      <c r="G4636" t="s">
        <v>595</v>
      </c>
      <c r="H4636" t="s">
        <v>9949</v>
      </c>
      <c r="I4636" t="s">
        <v>733</v>
      </c>
      <c r="J4636">
        <v>307005373.33479643</v>
      </c>
      <c r="K4636">
        <v>10.5</v>
      </c>
      <c r="L4636" s="1">
        <v>46630</v>
      </c>
      <c r="M4636" s="1">
        <v>45440</v>
      </c>
    </row>
    <row r="4637" spans="1:13" x14ac:dyDescent="0.4">
      <c r="A4637">
        <v>210001833</v>
      </c>
      <c r="B4637" t="s">
        <v>2351</v>
      </c>
      <c r="C4637" t="s">
        <v>9914</v>
      </c>
      <c r="D4637" t="s">
        <v>595</v>
      </c>
      <c r="F4637" t="s">
        <v>7585</v>
      </c>
      <c r="G4637" t="s">
        <v>595</v>
      </c>
      <c r="H4637" t="s">
        <v>7585</v>
      </c>
      <c r="I4637" t="s">
        <v>733</v>
      </c>
      <c r="J4637">
        <v>97871212.246751204</v>
      </c>
      <c r="K4637">
        <v>10.51064</v>
      </c>
      <c r="L4637" s="1">
        <v>47074</v>
      </c>
      <c r="M4637" s="1">
        <v>45337</v>
      </c>
    </row>
    <row r="4638" spans="1:13" x14ac:dyDescent="0.4">
      <c r="A4638">
        <v>210001833</v>
      </c>
      <c r="B4638" t="s">
        <v>2351</v>
      </c>
      <c r="C4638" t="s">
        <v>9914</v>
      </c>
      <c r="D4638" t="s">
        <v>595</v>
      </c>
      <c r="F4638" t="s">
        <v>7586</v>
      </c>
      <c r="G4638" t="s">
        <v>595</v>
      </c>
      <c r="H4638" t="s">
        <v>7586</v>
      </c>
      <c r="I4638" t="s">
        <v>733</v>
      </c>
      <c r="J4638">
        <v>103153515.1105867</v>
      </c>
      <c r="K4638">
        <v>10.51064</v>
      </c>
      <c r="L4638" s="1">
        <v>46365</v>
      </c>
      <c r="M4638" s="1">
        <v>45120</v>
      </c>
    </row>
    <row r="4639" spans="1:13" x14ac:dyDescent="0.4">
      <c r="A4639">
        <v>210001833</v>
      </c>
      <c r="B4639" t="s">
        <v>2351</v>
      </c>
      <c r="C4639" t="s">
        <v>9914</v>
      </c>
      <c r="D4639" t="s">
        <v>595</v>
      </c>
      <c r="F4639" t="s">
        <v>7587</v>
      </c>
      <c r="G4639" t="s">
        <v>595</v>
      </c>
      <c r="H4639" t="s">
        <v>7587</v>
      </c>
      <c r="I4639" t="s">
        <v>733</v>
      </c>
      <c r="J4639">
        <v>97020654.353910923</v>
      </c>
      <c r="K4639">
        <v>10.26064</v>
      </c>
      <c r="L4639" s="1">
        <v>46220</v>
      </c>
      <c r="M4639" s="1">
        <v>44865</v>
      </c>
    </row>
    <row r="4640" spans="1:13" x14ac:dyDescent="0.4">
      <c r="A4640">
        <v>210001833</v>
      </c>
      <c r="B4640" t="s">
        <v>2351</v>
      </c>
      <c r="C4640" t="s">
        <v>9914</v>
      </c>
      <c r="D4640" t="s">
        <v>595</v>
      </c>
      <c r="F4640" t="s">
        <v>7588</v>
      </c>
      <c r="G4640" t="s">
        <v>595</v>
      </c>
      <c r="H4640" t="s">
        <v>7588</v>
      </c>
      <c r="I4640" t="s">
        <v>733</v>
      </c>
      <c r="J4640">
        <v>552128228.95225203</v>
      </c>
      <c r="K4640">
        <v>9.5106400000000004</v>
      </c>
      <c r="L4640" s="1">
        <v>46693</v>
      </c>
      <c r="M4640" s="1">
        <v>44958</v>
      </c>
    </row>
    <row r="4641" spans="1:13" x14ac:dyDescent="0.4">
      <c r="A4641">
        <v>210001833</v>
      </c>
      <c r="B4641" t="s">
        <v>2351</v>
      </c>
      <c r="C4641" t="s">
        <v>9914</v>
      </c>
      <c r="D4641" t="s">
        <v>595</v>
      </c>
      <c r="F4641" t="s">
        <v>7589</v>
      </c>
      <c r="G4641" t="s">
        <v>595</v>
      </c>
      <c r="H4641" t="s">
        <v>7589</v>
      </c>
      <c r="I4641" t="s">
        <v>733</v>
      </c>
      <c r="J4641">
        <v>536070468.51966971</v>
      </c>
      <c r="K4641">
        <v>9.2606400000000004</v>
      </c>
      <c r="L4641" s="1">
        <v>47117</v>
      </c>
      <c r="M4641" s="1">
        <v>45015</v>
      </c>
    </row>
    <row r="4642" spans="1:13" x14ac:dyDescent="0.4">
      <c r="A4642">
        <v>210001833</v>
      </c>
      <c r="B4642" t="s">
        <v>2351</v>
      </c>
      <c r="C4642" t="s">
        <v>9914</v>
      </c>
      <c r="D4642" t="s">
        <v>595</v>
      </c>
      <c r="F4642" t="s">
        <v>7590</v>
      </c>
      <c r="G4642" t="s">
        <v>595</v>
      </c>
      <c r="H4642" t="s">
        <v>7590</v>
      </c>
      <c r="I4642" t="s">
        <v>733</v>
      </c>
      <c r="J4642">
        <v>6113225.9517382178</v>
      </c>
      <c r="K4642">
        <v>12.76064</v>
      </c>
      <c r="L4642" s="1">
        <v>46112</v>
      </c>
      <c r="M4642" s="1">
        <v>45279</v>
      </c>
    </row>
    <row r="4643" spans="1:13" x14ac:dyDescent="0.4">
      <c r="A4643">
        <v>210001833</v>
      </c>
      <c r="B4643" t="s">
        <v>2351</v>
      </c>
      <c r="C4643" t="s">
        <v>9914</v>
      </c>
      <c r="D4643" t="s">
        <v>595</v>
      </c>
      <c r="F4643" t="s">
        <v>9950</v>
      </c>
      <c r="G4643" t="s">
        <v>595</v>
      </c>
      <c r="H4643" t="s">
        <v>9950</v>
      </c>
      <c r="I4643" t="s">
        <v>733</v>
      </c>
      <c r="J4643">
        <v>663130385.36644721</v>
      </c>
      <c r="K4643">
        <v>10.01064</v>
      </c>
      <c r="L4643" s="1">
        <v>46295</v>
      </c>
      <c r="M4643" s="1">
        <v>45726</v>
      </c>
    </row>
    <row r="4644" spans="1:13" x14ac:dyDescent="0.4">
      <c r="A4644">
        <v>210001833</v>
      </c>
      <c r="B4644" t="s">
        <v>2351</v>
      </c>
      <c r="C4644" t="s">
        <v>9914</v>
      </c>
      <c r="D4644" t="s">
        <v>595</v>
      </c>
      <c r="F4644" t="s">
        <v>9951</v>
      </c>
      <c r="G4644" t="s">
        <v>595</v>
      </c>
      <c r="H4644" t="s">
        <v>9951</v>
      </c>
      <c r="I4644" t="s">
        <v>733</v>
      </c>
      <c r="J4644">
        <v>165343830.97456631</v>
      </c>
      <c r="K4644">
        <v>9.5106400000000004</v>
      </c>
      <c r="L4644" s="1">
        <v>46930</v>
      </c>
      <c r="M4644" s="1">
        <v>45559</v>
      </c>
    </row>
    <row r="4645" spans="1:13" x14ac:dyDescent="0.4">
      <c r="A4645">
        <v>210001833</v>
      </c>
      <c r="B4645" t="s">
        <v>2351</v>
      </c>
      <c r="C4645" t="s">
        <v>9914</v>
      </c>
      <c r="D4645" t="s">
        <v>595</v>
      </c>
      <c r="F4645" t="s">
        <v>9952</v>
      </c>
      <c r="G4645" t="s">
        <v>595</v>
      </c>
      <c r="H4645" t="s">
        <v>9952</v>
      </c>
      <c r="I4645" t="s">
        <v>733</v>
      </c>
      <c r="J4645">
        <v>88360628.185606018</v>
      </c>
      <c r="K4645">
        <v>9.5106400000000004</v>
      </c>
      <c r="L4645" s="1">
        <v>47289</v>
      </c>
      <c r="M4645" s="1">
        <v>45553</v>
      </c>
    </row>
    <row r="4646" spans="1:13" x14ac:dyDescent="0.4">
      <c r="A4646">
        <v>210001833</v>
      </c>
      <c r="B4646" t="s">
        <v>2351</v>
      </c>
      <c r="C4646" t="s">
        <v>9914</v>
      </c>
      <c r="D4646" t="s">
        <v>595</v>
      </c>
      <c r="F4646" t="s">
        <v>9953</v>
      </c>
      <c r="G4646" t="s">
        <v>595</v>
      </c>
      <c r="H4646" t="s">
        <v>9953</v>
      </c>
      <c r="I4646" t="s">
        <v>733</v>
      </c>
      <c r="J4646">
        <v>110269092.3727216</v>
      </c>
      <c r="K4646">
        <v>9.2606400000000004</v>
      </c>
      <c r="L4646" s="1">
        <v>47604</v>
      </c>
      <c r="M4646" s="1">
        <v>45512</v>
      </c>
    </row>
    <row r="4647" spans="1:13" x14ac:dyDescent="0.4">
      <c r="A4647">
        <v>210001833</v>
      </c>
      <c r="B4647" t="s">
        <v>2351</v>
      </c>
      <c r="C4647" t="s">
        <v>9914</v>
      </c>
      <c r="D4647" t="s">
        <v>595</v>
      </c>
      <c r="F4647" t="s">
        <v>7595</v>
      </c>
      <c r="G4647" t="s">
        <v>595</v>
      </c>
      <c r="H4647" t="s">
        <v>7595</v>
      </c>
      <c r="I4647" t="s">
        <v>733</v>
      </c>
      <c r="J4647">
        <v>167580441.12396011</v>
      </c>
      <c r="K4647">
        <v>10.01064</v>
      </c>
      <c r="L4647" s="1">
        <v>46012</v>
      </c>
      <c r="M4647" s="1">
        <v>45569</v>
      </c>
    </row>
    <row r="4648" spans="1:13" x14ac:dyDescent="0.4">
      <c r="A4648">
        <v>210001833</v>
      </c>
      <c r="B4648" t="s">
        <v>2351</v>
      </c>
      <c r="C4648" t="s">
        <v>9914</v>
      </c>
      <c r="D4648" t="s">
        <v>595</v>
      </c>
      <c r="F4648" t="s">
        <v>7596</v>
      </c>
      <c r="G4648" t="s">
        <v>595</v>
      </c>
      <c r="H4648" t="s">
        <v>7596</v>
      </c>
      <c r="I4648" t="s">
        <v>733</v>
      </c>
      <c r="J4648">
        <v>115546875.037512</v>
      </c>
      <c r="K4648">
        <v>9.7606400000000022</v>
      </c>
      <c r="L4648" s="1">
        <v>46463</v>
      </c>
      <c r="M4648" s="1">
        <v>45232</v>
      </c>
    </row>
    <row r="4649" spans="1:13" x14ac:dyDescent="0.4">
      <c r="A4649">
        <v>210001833</v>
      </c>
      <c r="B4649" t="s">
        <v>2351</v>
      </c>
      <c r="C4649" t="s">
        <v>9914</v>
      </c>
      <c r="D4649" t="s">
        <v>595</v>
      </c>
      <c r="F4649" t="s">
        <v>9954</v>
      </c>
      <c r="G4649" t="s">
        <v>595</v>
      </c>
      <c r="H4649" t="s">
        <v>9954</v>
      </c>
      <c r="I4649" t="s">
        <v>733</v>
      </c>
      <c r="J4649">
        <v>420902241.72458887</v>
      </c>
      <c r="K4649">
        <v>10.01064</v>
      </c>
      <c r="L4649" s="1">
        <v>47206</v>
      </c>
      <c r="M4649" s="1">
        <v>45470</v>
      </c>
    </row>
    <row r="4650" spans="1:13" x14ac:dyDescent="0.4">
      <c r="A4650">
        <v>210001833</v>
      </c>
      <c r="B4650" t="s">
        <v>2351</v>
      </c>
      <c r="C4650" t="s">
        <v>9914</v>
      </c>
      <c r="D4650" t="s">
        <v>595</v>
      </c>
      <c r="F4650" t="s">
        <v>9955</v>
      </c>
      <c r="G4650" t="s">
        <v>595</v>
      </c>
      <c r="H4650" t="s">
        <v>9955</v>
      </c>
      <c r="I4650" t="s">
        <v>733</v>
      </c>
      <c r="J4650">
        <v>842578720.89174628</v>
      </c>
      <c r="K4650">
        <v>9.5106400000000004</v>
      </c>
      <c r="L4650" s="1">
        <v>47072</v>
      </c>
      <c r="M4650" s="1">
        <v>45701</v>
      </c>
    </row>
    <row r="4651" spans="1:13" x14ac:dyDescent="0.4">
      <c r="A4651">
        <v>210001833</v>
      </c>
      <c r="B4651" t="s">
        <v>2351</v>
      </c>
      <c r="C4651" t="s">
        <v>9914</v>
      </c>
      <c r="D4651" t="s">
        <v>595</v>
      </c>
      <c r="F4651" t="s">
        <v>9956</v>
      </c>
      <c r="G4651" t="s">
        <v>595</v>
      </c>
      <c r="H4651" t="s">
        <v>9956</v>
      </c>
      <c r="I4651" t="s">
        <v>733</v>
      </c>
      <c r="J4651">
        <v>147121942.80665189</v>
      </c>
      <c r="K4651">
        <v>8.7606400000000004</v>
      </c>
      <c r="L4651" s="1">
        <v>47227</v>
      </c>
      <c r="M4651" s="1">
        <v>45491</v>
      </c>
    </row>
    <row r="4652" spans="1:13" x14ac:dyDescent="0.4">
      <c r="A4652">
        <v>210001833</v>
      </c>
      <c r="B4652" t="s">
        <v>2351</v>
      </c>
      <c r="C4652" t="s">
        <v>9914</v>
      </c>
      <c r="D4652" t="s">
        <v>595</v>
      </c>
      <c r="F4652" t="s">
        <v>7599</v>
      </c>
      <c r="G4652" t="s">
        <v>595</v>
      </c>
      <c r="H4652" t="s">
        <v>7599</v>
      </c>
      <c r="I4652" t="s">
        <v>733</v>
      </c>
      <c r="J4652">
        <v>348214479.24040538</v>
      </c>
      <c r="K4652">
        <v>9.5106400000000004</v>
      </c>
      <c r="L4652" s="1">
        <v>46619</v>
      </c>
      <c r="M4652" s="1">
        <v>44971</v>
      </c>
    </row>
    <row r="4653" spans="1:13" x14ac:dyDescent="0.4">
      <c r="A4653">
        <v>210001833</v>
      </c>
      <c r="B4653" t="s">
        <v>2351</v>
      </c>
      <c r="C4653" t="s">
        <v>9914</v>
      </c>
      <c r="D4653" t="s">
        <v>595</v>
      </c>
      <c r="F4653" t="s">
        <v>7600</v>
      </c>
      <c r="G4653" t="s">
        <v>595</v>
      </c>
      <c r="H4653" t="s">
        <v>7600</v>
      </c>
      <c r="I4653" t="s">
        <v>733</v>
      </c>
      <c r="J4653">
        <v>446817488.65474969</v>
      </c>
      <c r="K4653">
        <v>10.01064</v>
      </c>
      <c r="L4653" s="1">
        <v>46878</v>
      </c>
      <c r="M4653" s="1">
        <v>45141</v>
      </c>
    </row>
    <row r="4654" spans="1:13" x14ac:dyDescent="0.4">
      <c r="A4654">
        <v>210001833</v>
      </c>
      <c r="B4654" t="s">
        <v>2351</v>
      </c>
      <c r="C4654" t="s">
        <v>9914</v>
      </c>
      <c r="D4654" t="s">
        <v>595</v>
      </c>
      <c r="F4654" t="s">
        <v>9957</v>
      </c>
      <c r="G4654" t="s">
        <v>595</v>
      </c>
      <c r="H4654" t="s">
        <v>9957</v>
      </c>
      <c r="I4654" t="s">
        <v>733</v>
      </c>
      <c r="J4654">
        <v>283535094.67220539</v>
      </c>
      <c r="K4654">
        <v>9.0106400000000004</v>
      </c>
      <c r="L4654" s="1">
        <v>47554</v>
      </c>
      <c r="M4654" s="1">
        <v>45819</v>
      </c>
    </row>
    <row r="4655" spans="1:13" x14ac:dyDescent="0.4">
      <c r="A4655">
        <v>210001833</v>
      </c>
      <c r="B4655" t="s">
        <v>2351</v>
      </c>
      <c r="C4655" t="s">
        <v>9914</v>
      </c>
      <c r="D4655" t="s">
        <v>595</v>
      </c>
      <c r="F4655" t="s">
        <v>9958</v>
      </c>
      <c r="G4655" t="s">
        <v>595</v>
      </c>
      <c r="H4655" t="s">
        <v>9958</v>
      </c>
      <c r="I4655" t="s">
        <v>733</v>
      </c>
      <c r="J4655">
        <v>489479933.82991552</v>
      </c>
      <c r="K4655">
        <v>9.0106400000000004</v>
      </c>
      <c r="L4655" s="1">
        <v>47286</v>
      </c>
      <c r="M4655" s="1">
        <v>45551</v>
      </c>
    </row>
    <row r="4656" spans="1:13" x14ac:dyDescent="0.4">
      <c r="A4656">
        <v>210001833</v>
      </c>
      <c r="B4656" t="s">
        <v>2351</v>
      </c>
      <c r="C4656" t="s">
        <v>9914</v>
      </c>
      <c r="D4656" t="s">
        <v>595</v>
      </c>
      <c r="F4656" t="s">
        <v>7601</v>
      </c>
      <c r="G4656" t="s">
        <v>595</v>
      </c>
      <c r="H4656" t="s">
        <v>7601</v>
      </c>
      <c r="I4656" t="s">
        <v>733</v>
      </c>
      <c r="J4656">
        <v>115072201.9314404</v>
      </c>
      <c r="K4656">
        <v>9.7606400000000004</v>
      </c>
      <c r="L4656" s="1">
        <v>46455</v>
      </c>
      <c r="M4656" s="1">
        <v>45229</v>
      </c>
    </row>
    <row r="4657" spans="1:13" x14ac:dyDescent="0.4">
      <c r="A4657">
        <v>210001833</v>
      </c>
      <c r="B4657" t="s">
        <v>2351</v>
      </c>
      <c r="C4657" t="s">
        <v>9914</v>
      </c>
      <c r="D4657" t="s">
        <v>595</v>
      </c>
      <c r="F4657" t="s">
        <v>7602</v>
      </c>
      <c r="G4657" t="s">
        <v>595</v>
      </c>
      <c r="H4657" t="s">
        <v>7602</v>
      </c>
      <c r="I4657" t="s">
        <v>733</v>
      </c>
      <c r="J4657">
        <v>87077496.380264059</v>
      </c>
      <c r="K4657">
        <v>9.2606400000000022</v>
      </c>
      <c r="L4657" s="1">
        <v>47208</v>
      </c>
      <c r="M4657" s="1">
        <v>45013</v>
      </c>
    </row>
    <row r="4658" spans="1:13" x14ac:dyDescent="0.4">
      <c r="A4658">
        <v>210001833</v>
      </c>
      <c r="B4658" t="s">
        <v>2351</v>
      </c>
      <c r="C4658" t="s">
        <v>9914</v>
      </c>
      <c r="D4658" t="s">
        <v>595</v>
      </c>
      <c r="F4658" t="s">
        <v>7603</v>
      </c>
      <c r="G4658" t="s">
        <v>595</v>
      </c>
      <c r="H4658" t="s">
        <v>7603</v>
      </c>
      <c r="I4658" t="s">
        <v>733</v>
      </c>
      <c r="J4658">
        <v>99098659.028323129</v>
      </c>
      <c r="K4658">
        <v>9.0106400000000004</v>
      </c>
      <c r="L4658" s="1">
        <v>46760</v>
      </c>
      <c r="M4658" s="1">
        <v>45908</v>
      </c>
    </row>
    <row r="4659" spans="1:13" x14ac:dyDescent="0.4">
      <c r="A4659">
        <v>210001833</v>
      </c>
      <c r="B4659" t="s">
        <v>2351</v>
      </c>
      <c r="C4659" t="s">
        <v>9914</v>
      </c>
      <c r="D4659" t="s">
        <v>595</v>
      </c>
      <c r="F4659" t="s">
        <v>9959</v>
      </c>
      <c r="G4659" t="s">
        <v>595</v>
      </c>
      <c r="H4659" t="s">
        <v>9959</v>
      </c>
      <c r="I4659" t="s">
        <v>733</v>
      </c>
      <c r="J4659">
        <v>81714021.356868804</v>
      </c>
      <c r="K4659">
        <v>9.0106400000000004</v>
      </c>
      <c r="L4659" s="1">
        <v>47543</v>
      </c>
      <c r="M4659" s="1">
        <v>45453</v>
      </c>
    </row>
    <row r="4660" spans="1:13" x14ac:dyDescent="0.4">
      <c r="A4660">
        <v>210001833</v>
      </c>
      <c r="B4660" t="s">
        <v>2351</v>
      </c>
      <c r="C4660" t="s">
        <v>9914</v>
      </c>
      <c r="D4660" t="s">
        <v>595</v>
      </c>
      <c r="F4660" t="s">
        <v>9960</v>
      </c>
      <c r="G4660" t="s">
        <v>595</v>
      </c>
      <c r="H4660" t="s">
        <v>9960</v>
      </c>
      <c r="I4660" t="s">
        <v>733</v>
      </c>
      <c r="J4660">
        <v>84528696.660828143</v>
      </c>
      <c r="K4660">
        <v>9.5106400000000004</v>
      </c>
      <c r="L4660" s="1">
        <v>47332</v>
      </c>
      <c r="M4660" s="1">
        <v>45596</v>
      </c>
    </row>
    <row r="4661" spans="1:13" x14ac:dyDescent="0.4">
      <c r="A4661">
        <v>210001833</v>
      </c>
      <c r="B4661" t="s">
        <v>2351</v>
      </c>
      <c r="C4661" t="s">
        <v>9914</v>
      </c>
      <c r="D4661" t="s">
        <v>595</v>
      </c>
      <c r="F4661" t="s">
        <v>7605</v>
      </c>
      <c r="G4661" t="s">
        <v>595</v>
      </c>
      <c r="H4661" t="s">
        <v>7605</v>
      </c>
      <c r="I4661" t="s">
        <v>733</v>
      </c>
      <c r="J4661">
        <v>152647922.24861309</v>
      </c>
      <c r="K4661">
        <v>11.01064</v>
      </c>
      <c r="L4661" s="1">
        <v>46273</v>
      </c>
      <c r="M4661" s="1">
        <v>44903</v>
      </c>
    </row>
    <row r="4662" spans="1:13" x14ac:dyDescent="0.4">
      <c r="A4662">
        <v>210001833</v>
      </c>
      <c r="B4662" t="s">
        <v>2351</v>
      </c>
      <c r="C4662" t="s">
        <v>9914</v>
      </c>
      <c r="D4662" t="s">
        <v>595</v>
      </c>
      <c r="F4662" t="s">
        <v>7606</v>
      </c>
      <c r="G4662" t="s">
        <v>595</v>
      </c>
      <c r="H4662" t="s">
        <v>7606</v>
      </c>
      <c r="I4662" t="s">
        <v>733</v>
      </c>
      <c r="J4662">
        <v>98753274.926313922</v>
      </c>
      <c r="K4662">
        <v>9.5106400000000004</v>
      </c>
      <c r="L4662" s="1">
        <v>47208</v>
      </c>
      <c r="M4662" s="1">
        <v>45106</v>
      </c>
    </row>
    <row r="4663" spans="1:13" x14ac:dyDescent="0.4">
      <c r="A4663">
        <v>210001833</v>
      </c>
      <c r="B4663" t="s">
        <v>2351</v>
      </c>
      <c r="C4663" t="s">
        <v>9914</v>
      </c>
      <c r="D4663" t="s">
        <v>595</v>
      </c>
      <c r="F4663" t="s">
        <v>7607</v>
      </c>
      <c r="G4663" t="s">
        <v>595</v>
      </c>
      <c r="H4663" t="s">
        <v>7607</v>
      </c>
      <c r="I4663" t="s">
        <v>733</v>
      </c>
      <c r="J4663">
        <v>5640245.2012282265</v>
      </c>
      <c r="K4663">
        <v>10.01064</v>
      </c>
      <c r="L4663" s="1">
        <v>46233</v>
      </c>
      <c r="M4663" s="1">
        <v>45118</v>
      </c>
    </row>
    <row r="4664" spans="1:13" x14ac:dyDescent="0.4">
      <c r="A4664">
        <v>210001833</v>
      </c>
      <c r="B4664" t="s">
        <v>2351</v>
      </c>
      <c r="C4664" t="s">
        <v>9914</v>
      </c>
      <c r="D4664" t="s">
        <v>595</v>
      </c>
      <c r="F4664" t="s">
        <v>7608</v>
      </c>
      <c r="G4664" t="s">
        <v>595</v>
      </c>
      <c r="H4664" t="s">
        <v>7608</v>
      </c>
      <c r="I4664" t="s">
        <v>733</v>
      </c>
      <c r="J4664">
        <v>20488418.6415742</v>
      </c>
      <c r="K4664">
        <v>10.01064</v>
      </c>
      <c r="L4664" s="1">
        <v>46823</v>
      </c>
      <c r="M4664" s="1">
        <v>45279</v>
      </c>
    </row>
    <row r="4665" spans="1:13" x14ac:dyDescent="0.4">
      <c r="A4665">
        <v>210001833</v>
      </c>
      <c r="B4665" t="s">
        <v>2351</v>
      </c>
      <c r="C4665" t="s">
        <v>9914</v>
      </c>
      <c r="D4665" t="s">
        <v>595</v>
      </c>
      <c r="F4665" t="s">
        <v>7609</v>
      </c>
      <c r="G4665" t="s">
        <v>595</v>
      </c>
      <c r="H4665" t="s">
        <v>7609</v>
      </c>
      <c r="I4665" t="s">
        <v>733</v>
      </c>
      <c r="J4665">
        <v>324840205.42902398</v>
      </c>
      <c r="K4665">
        <v>10.76064</v>
      </c>
      <c r="L4665" s="1">
        <v>46934</v>
      </c>
      <c r="M4665" s="1">
        <v>45201</v>
      </c>
    </row>
    <row r="4666" spans="1:13" x14ac:dyDescent="0.4">
      <c r="A4666">
        <v>210001833</v>
      </c>
      <c r="B4666" t="s">
        <v>2351</v>
      </c>
      <c r="C4666" t="s">
        <v>9914</v>
      </c>
      <c r="D4666" t="s">
        <v>595</v>
      </c>
      <c r="F4666" t="s">
        <v>9961</v>
      </c>
      <c r="G4666" t="s">
        <v>595</v>
      </c>
      <c r="H4666" t="s">
        <v>9961</v>
      </c>
      <c r="I4666" t="s">
        <v>733</v>
      </c>
      <c r="J4666">
        <v>427238622.81181997</v>
      </c>
      <c r="K4666">
        <v>8.7606400000000004</v>
      </c>
      <c r="L4666" s="1">
        <v>46568</v>
      </c>
      <c r="M4666" s="1">
        <v>45279</v>
      </c>
    </row>
    <row r="4667" spans="1:13" x14ac:dyDescent="0.4">
      <c r="A4667">
        <v>210001833</v>
      </c>
      <c r="B4667" t="s">
        <v>2351</v>
      </c>
      <c r="C4667" t="s">
        <v>9914</v>
      </c>
      <c r="D4667" t="s">
        <v>595</v>
      </c>
      <c r="F4667" t="s">
        <v>9962</v>
      </c>
      <c r="G4667" t="s">
        <v>595</v>
      </c>
      <c r="H4667" t="s">
        <v>9962</v>
      </c>
      <c r="I4667" t="s">
        <v>733</v>
      </c>
      <c r="J4667">
        <v>46684603.555809744</v>
      </c>
      <c r="K4667">
        <v>8.5106400000000004</v>
      </c>
      <c r="L4667" s="1">
        <v>46474</v>
      </c>
      <c r="M4667" s="1">
        <v>45804</v>
      </c>
    </row>
    <row r="4668" spans="1:13" x14ac:dyDescent="0.4">
      <c r="A4668">
        <v>210001833</v>
      </c>
      <c r="B4668" t="s">
        <v>2351</v>
      </c>
      <c r="C4668" t="s">
        <v>9914</v>
      </c>
      <c r="D4668" t="s">
        <v>595</v>
      </c>
      <c r="F4668" t="s">
        <v>9963</v>
      </c>
      <c r="G4668" t="s">
        <v>595</v>
      </c>
      <c r="H4668" t="s">
        <v>9963</v>
      </c>
      <c r="I4668" t="s">
        <v>733</v>
      </c>
      <c r="J4668">
        <v>135886375.09072039</v>
      </c>
      <c r="K4668">
        <v>9.0106400000000004</v>
      </c>
      <c r="L4668" s="1">
        <v>47823</v>
      </c>
      <c r="M4668" s="1">
        <v>45722</v>
      </c>
    </row>
    <row r="4669" spans="1:13" x14ac:dyDescent="0.4">
      <c r="A4669">
        <v>210001833</v>
      </c>
      <c r="B4669" t="s">
        <v>2351</v>
      </c>
      <c r="C4669" t="s">
        <v>9914</v>
      </c>
      <c r="D4669" t="s">
        <v>595</v>
      </c>
      <c r="F4669" t="s">
        <v>7612</v>
      </c>
      <c r="G4669" t="s">
        <v>595</v>
      </c>
      <c r="H4669" t="s">
        <v>7612</v>
      </c>
      <c r="I4669" t="s">
        <v>733</v>
      </c>
      <c r="J4669">
        <v>11064895.615279781</v>
      </c>
      <c r="K4669">
        <v>10.51064</v>
      </c>
      <c r="L4669" s="1">
        <v>46813</v>
      </c>
      <c r="M4669" s="1">
        <v>45295</v>
      </c>
    </row>
    <row r="4670" spans="1:13" x14ac:dyDescent="0.4">
      <c r="A4670">
        <v>210001833</v>
      </c>
      <c r="B4670" t="s">
        <v>2351</v>
      </c>
      <c r="C4670" t="s">
        <v>9914</v>
      </c>
      <c r="D4670" t="s">
        <v>595</v>
      </c>
      <c r="F4670" t="s">
        <v>7613</v>
      </c>
      <c r="G4670" t="s">
        <v>595</v>
      </c>
      <c r="H4670" t="s">
        <v>7613</v>
      </c>
      <c r="I4670" t="s">
        <v>733</v>
      </c>
      <c r="J4670">
        <v>158531686.53883761</v>
      </c>
      <c r="K4670">
        <v>10.51064</v>
      </c>
      <c r="L4670" s="1">
        <v>46686</v>
      </c>
      <c r="M4670" s="1">
        <v>44951</v>
      </c>
    </row>
    <row r="4671" spans="1:13" x14ac:dyDescent="0.4">
      <c r="A4671">
        <v>210001833</v>
      </c>
      <c r="B4671" t="s">
        <v>2351</v>
      </c>
      <c r="C4671" t="s">
        <v>9914</v>
      </c>
      <c r="D4671" t="s">
        <v>595</v>
      </c>
      <c r="F4671" t="s">
        <v>7614</v>
      </c>
      <c r="G4671" t="s">
        <v>595</v>
      </c>
      <c r="H4671" t="s">
        <v>7614</v>
      </c>
      <c r="I4671" t="s">
        <v>733</v>
      </c>
      <c r="J4671">
        <v>184976494.58203059</v>
      </c>
      <c r="K4671">
        <v>9.5106399999999987</v>
      </c>
      <c r="L4671" s="1">
        <v>46327</v>
      </c>
      <c r="M4671" s="1">
        <v>45449</v>
      </c>
    </row>
    <row r="4672" spans="1:13" x14ac:dyDescent="0.4">
      <c r="A4672">
        <v>210001833</v>
      </c>
      <c r="B4672" t="s">
        <v>2351</v>
      </c>
      <c r="C4672" t="s">
        <v>9914</v>
      </c>
      <c r="D4672" t="s">
        <v>595</v>
      </c>
      <c r="F4672" t="s">
        <v>7615</v>
      </c>
      <c r="G4672" t="s">
        <v>595</v>
      </c>
      <c r="H4672" t="s">
        <v>7615</v>
      </c>
      <c r="I4672" t="s">
        <v>733</v>
      </c>
      <c r="J4672">
        <v>415896229.61035258</v>
      </c>
      <c r="K4672">
        <v>9.2606400000000022</v>
      </c>
      <c r="L4672" s="1">
        <v>46660</v>
      </c>
      <c r="M4672" s="1">
        <v>44925</v>
      </c>
    </row>
    <row r="4673" spans="1:13" x14ac:dyDescent="0.4">
      <c r="A4673">
        <v>210001833</v>
      </c>
      <c r="B4673" t="s">
        <v>2351</v>
      </c>
      <c r="C4673" t="s">
        <v>9914</v>
      </c>
      <c r="D4673" t="s">
        <v>595</v>
      </c>
      <c r="F4673" t="s">
        <v>7616</v>
      </c>
      <c r="G4673" t="s">
        <v>595</v>
      </c>
      <c r="H4673" t="s">
        <v>7616</v>
      </c>
      <c r="I4673" t="s">
        <v>733</v>
      </c>
      <c r="J4673">
        <v>110227784.1052213</v>
      </c>
      <c r="K4673">
        <v>10.26064</v>
      </c>
      <c r="L4673" s="1">
        <v>47361</v>
      </c>
      <c r="M4673" s="1">
        <v>45259</v>
      </c>
    </row>
    <row r="4674" spans="1:13" x14ac:dyDescent="0.4">
      <c r="A4674">
        <v>210001833</v>
      </c>
      <c r="B4674" t="s">
        <v>2351</v>
      </c>
      <c r="C4674" t="s">
        <v>9914</v>
      </c>
      <c r="D4674" t="s">
        <v>595</v>
      </c>
      <c r="F4674" t="s">
        <v>7617</v>
      </c>
      <c r="G4674" t="s">
        <v>595</v>
      </c>
      <c r="H4674" t="s">
        <v>7617</v>
      </c>
      <c r="I4674" t="s">
        <v>733</v>
      </c>
      <c r="J4674">
        <v>115124302.98988479</v>
      </c>
      <c r="K4674">
        <v>9.7606400000000004</v>
      </c>
      <c r="L4674" s="1">
        <v>46750</v>
      </c>
      <c r="M4674" s="1">
        <v>45334</v>
      </c>
    </row>
    <row r="4675" spans="1:13" x14ac:dyDescent="0.4">
      <c r="A4675">
        <v>210001833</v>
      </c>
      <c r="B4675" t="s">
        <v>2351</v>
      </c>
      <c r="C4675" t="s">
        <v>9914</v>
      </c>
      <c r="D4675" t="s">
        <v>595</v>
      </c>
      <c r="F4675" t="s">
        <v>7618</v>
      </c>
      <c r="G4675" t="s">
        <v>595</v>
      </c>
      <c r="H4675" t="s">
        <v>7618</v>
      </c>
      <c r="I4675" t="s">
        <v>733</v>
      </c>
      <c r="J4675">
        <v>335326353.72687948</v>
      </c>
      <c r="K4675">
        <v>10.26064</v>
      </c>
      <c r="L4675" s="1">
        <v>46666</v>
      </c>
      <c r="M4675" s="1">
        <v>44931</v>
      </c>
    </row>
    <row r="4676" spans="1:13" x14ac:dyDescent="0.4">
      <c r="A4676">
        <v>210001833</v>
      </c>
      <c r="B4676" t="s">
        <v>2351</v>
      </c>
      <c r="C4676" t="s">
        <v>9914</v>
      </c>
      <c r="D4676" t="s">
        <v>595</v>
      </c>
      <c r="F4676" t="s">
        <v>9964</v>
      </c>
      <c r="G4676" t="s">
        <v>595</v>
      </c>
      <c r="H4676" t="s">
        <v>9964</v>
      </c>
      <c r="I4676" t="s">
        <v>733</v>
      </c>
      <c r="J4676">
        <v>367817253.84740841</v>
      </c>
      <c r="K4676">
        <v>9.2606400000000004</v>
      </c>
      <c r="L4676" s="1">
        <v>47813</v>
      </c>
      <c r="M4676" s="1">
        <v>45712</v>
      </c>
    </row>
    <row r="4677" spans="1:13" x14ac:dyDescent="0.4">
      <c r="A4677">
        <v>210001833</v>
      </c>
      <c r="B4677" t="s">
        <v>2351</v>
      </c>
      <c r="C4677" t="s">
        <v>9914</v>
      </c>
      <c r="D4677" t="s">
        <v>595</v>
      </c>
      <c r="F4677" t="s">
        <v>9965</v>
      </c>
      <c r="G4677" t="s">
        <v>595</v>
      </c>
      <c r="H4677" t="s">
        <v>9965</v>
      </c>
      <c r="I4677" t="s">
        <v>733</v>
      </c>
      <c r="J4677">
        <v>258331421.04314989</v>
      </c>
      <c r="K4677">
        <v>9.2606399999999987</v>
      </c>
      <c r="L4677" s="1">
        <v>47051</v>
      </c>
      <c r="M4677" s="1">
        <v>45680</v>
      </c>
    </row>
    <row r="4678" spans="1:13" x14ac:dyDescent="0.4">
      <c r="A4678">
        <v>210001833</v>
      </c>
      <c r="B4678" t="s">
        <v>2351</v>
      </c>
      <c r="C4678" t="s">
        <v>9914</v>
      </c>
      <c r="D4678" t="s">
        <v>595</v>
      </c>
      <c r="F4678" t="s">
        <v>9966</v>
      </c>
      <c r="G4678" t="s">
        <v>595</v>
      </c>
      <c r="H4678" t="s">
        <v>9966</v>
      </c>
      <c r="I4678" t="s">
        <v>733</v>
      </c>
      <c r="J4678">
        <v>131196227.8729492</v>
      </c>
      <c r="K4678">
        <v>9.2606400000000004</v>
      </c>
      <c r="L4678" s="1">
        <v>47239</v>
      </c>
      <c r="M4678" s="1">
        <v>45504</v>
      </c>
    </row>
    <row r="4679" spans="1:13" x14ac:dyDescent="0.4">
      <c r="A4679">
        <v>210001833</v>
      </c>
      <c r="B4679" t="s">
        <v>2351</v>
      </c>
      <c r="C4679" t="s">
        <v>9914</v>
      </c>
      <c r="D4679" t="s">
        <v>595</v>
      </c>
      <c r="F4679" t="s">
        <v>7620</v>
      </c>
      <c r="G4679" t="s">
        <v>595</v>
      </c>
      <c r="H4679" t="s">
        <v>7620</v>
      </c>
      <c r="I4679" t="s">
        <v>733</v>
      </c>
      <c r="J4679">
        <v>388511216.68536627</v>
      </c>
      <c r="K4679">
        <v>9.7606400000000004</v>
      </c>
      <c r="L4679" s="1">
        <v>46653</v>
      </c>
      <c r="M4679" s="1">
        <v>44918</v>
      </c>
    </row>
    <row r="4680" spans="1:13" x14ac:dyDescent="0.4">
      <c r="A4680">
        <v>210001833</v>
      </c>
      <c r="B4680" t="s">
        <v>2351</v>
      </c>
      <c r="C4680" t="s">
        <v>9914</v>
      </c>
      <c r="D4680" t="s">
        <v>595</v>
      </c>
      <c r="F4680" t="s">
        <v>9967</v>
      </c>
      <c r="G4680" t="s">
        <v>595</v>
      </c>
      <c r="H4680" t="s">
        <v>9967</v>
      </c>
      <c r="I4680" t="s">
        <v>733</v>
      </c>
      <c r="J4680">
        <v>114588293.5236048</v>
      </c>
      <c r="K4680">
        <v>8.7606400000000004</v>
      </c>
      <c r="L4680" s="1">
        <v>47693</v>
      </c>
      <c r="M4680" s="1">
        <v>45593</v>
      </c>
    </row>
    <row r="4681" spans="1:13" x14ac:dyDescent="0.4">
      <c r="A4681">
        <v>210001833</v>
      </c>
      <c r="B4681" t="s">
        <v>2351</v>
      </c>
      <c r="C4681" t="s">
        <v>9914</v>
      </c>
      <c r="D4681" t="s">
        <v>595</v>
      </c>
      <c r="F4681" t="s">
        <v>9968</v>
      </c>
      <c r="G4681" t="s">
        <v>595</v>
      </c>
      <c r="H4681" t="s">
        <v>9968</v>
      </c>
      <c r="I4681" t="s">
        <v>733</v>
      </c>
      <c r="J4681">
        <v>591753890.42510724</v>
      </c>
      <c r="K4681">
        <v>9.0106400000000004</v>
      </c>
      <c r="L4681" s="1">
        <v>47847</v>
      </c>
      <c r="M4681" s="1">
        <v>44897</v>
      </c>
    </row>
    <row r="4682" spans="1:13" x14ac:dyDescent="0.4">
      <c r="A4682">
        <v>210001833</v>
      </c>
      <c r="B4682" t="s">
        <v>2351</v>
      </c>
      <c r="C4682" t="s">
        <v>9914</v>
      </c>
      <c r="D4682" t="s">
        <v>595</v>
      </c>
      <c r="F4682" t="s">
        <v>7621</v>
      </c>
      <c r="G4682" t="s">
        <v>595</v>
      </c>
      <c r="H4682" t="s">
        <v>7621</v>
      </c>
      <c r="I4682" t="s">
        <v>733</v>
      </c>
      <c r="J4682">
        <v>358048586.86827451</v>
      </c>
      <c r="K4682">
        <v>9.5106400000000022</v>
      </c>
      <c r="L4682" s="1">
        <v>47050</v>
      </c>
      <c r="M4682" s="1">
        <v>45313</v>
      </c>
    </row>
    <row r="4683" spans="1:13" x14ac:dyDescent="0.4">
      <c r="A4683">
        <v>210001833</v>
      </c>
      <c r="B4683" t="s">
        <v>2351</v>
      </c>
      <c r="C4683" t="s">
        <v>9914</v>
      </c>
      <c r="D4683" t="s">
        <v>595</v>
      </c>
      <c r="F4683" t="s">
        <v>7623</v>
      </c>
      <c r="G4683" t="s">
        <v>595</v>
      </c>
      <c r="H4683" t="s">
        <v>7623</v>
      </c>
      <c r="I4683" t="s">
        <v>733</v>
      </c>
      <c r="J4683">
        <v>35281570.948789507</v>
      </c>
      <c r="K4683">
        <v>10.26064</v>
      </c>
      <c r="L4683" s="1">
        <v>46925</v>
      </c>
      <c r="M4683" s="1">
        <v>44824</v>
      </c>
    </row>
    <row r="4684" spans="1:13" x14ac:dyDescent="0.4">
      <c r="A4684">
        <v>210001833</v>
      </c>
      <c r="B4684" t="s">
        <v>2351</v>
      </c>
      <c r="C4684" t="s">
        <v>9914</v>
      </c>
      <c r="D4684" t="s">
        <v>595</v>
      </c>
      <c r="F4684" t="s">
        <v>9969</v>
      </c>
      <c r="G4684" t="s">
        <v>595</v>
      </c>
      <c r="H4684" t="s">
        <v>9969</v>
      </c>
      <c r="I4684" t="s">
        <v>733</v>
      </c>
      <c r="J4684">
        <v>380333100.29213351</v>
      </c>
      <c r="K4684">
        <v>9.0106400000000004</v>
      </c>
      <c r="L4684" s="1">
        <v>47725</v>
      </c>
      <c r="M4684" s="1">
        <v>45629</v>
      </c>
    </row>
    <row r="4685" spans="1:13" x14ac:dyDescent="0.4">
      <c r="A4685">
        <v>210001833</v>
      </c>
      <c r="B4685" t="s">
        <v>2351</v>
      </c>
      <c r="C4685" t="s">
        <v>9914</v>
      </c>
      <c r="D4685" t="s">
        <v>595</v>
      </c>
      <c r="F4685" t="s">
        <v>7625</v>
      </c>
      <c r="G4685" t="s">
        <v>595</v>
      </c>
      <c r="H4685" t="s">
        <v>7625</v>
      </c>
      <c r="I4685" t="s">
        <v>733</v>
      </c>
      <c r="J4685">
        <v>49396195.698794037</v>
      </c>
      <c r="K4685">
        <v>10.51064</v>
      </c>
      <c r="L4685" s="1">
        <v>46149</v>
      </c>
      <c r="M4685" s="1">
        <v>44925</v>
      </c>
    </row>
    <row r="4686" spans="1:13" x14ac:dyDescent="0.4">
      <c r="A4686">
        <v>210001833</v>
      </c>
      <c r="B4686" t="s">
        <v>2351</v>
      </c>
      <c r="C4686" t="s">
        <v>9914</v>
      </c>
      <c r="D4686" t="s">
        <v>595</v>
      </c>
      <c r="F4686" t="s">
        <v>9970</v>
      </c>
      <c r="G4686" t="s">
        <v>595</v>
      </c>
      <c r="H4686" t="s">
        <v>9970</v>
      </c>
      <c r="I4686" t="s">
        <v>733</v>
      </c>
      <c r="J4686">
        <v>746886121.89983165</v>
      </c>
      <c r="K4686">
        <v>9.0106400000000004</v>
      </c>
      <c r="L4686" s="1">
        <v>47836</v>
      </c>
      <c r="M4686" s="1">
        <v>45735</v>
      </c>
    </row>
    <row r="4687" spans="1:13" x14ac:dyDescent="0.4">
      <c r="A4687">
        <v>210001833</v>
      </c>
      <c r="B4687" t="s">
        <v>2351</v>
      </c>
      <c r="C4687" t="s">
        <v>9914</v>
      </c>
      <c r="D4687" t="s">
        <v>595</v>
      </c>
      <c r="F4687" t="s">
        <v>9971</v>
      </c>
      <c r="G4687" t="s">
        <v>595</v>
      </c>
      <c r="H4687" t="s">
        <v>9971</v>
      </c>
      <c r="I4687" t="s">
        <v>733</v>
      </c>
      <c r="J4687">
        <v>220431340.11758229</v>
      </c>
      <c r="K4687">
        <v>8.7606400000000004</v>
      </c>
      <c r="L4687" s="1">
        <v>47542</v>
      </c>
      <c r="M4687" s="1">
        <v>45806</v>
      </c>
    </row>
    <row r="4688" spans="1:13" x14ac:dyDescent="0.4">
      <c r="A4688">
        <v>210001833</v>
      </c>
      <c r="B4688" t="s">
        <v>2351</v>
      </c>
      <c r="C4688" t="s">
        <v>9914</v>
      </c>
      <c r="D4688" t="s">
        <v>595</v>
      </c>
      <c r="F4688" t="s">
        <v>7627</v>
      </c>
      <c r="G4688" t="s">
        <v>595</v>
      </c>
      <c r="H4688" t="s">
        <v>7627</v>
      </c>
      <c r="I4688" t="s">
        <v>733</v>
      </c>
      <c r="J4688">
        <v>647729514.70284617</v>
      </c>
      <c r="K4688">
        <v>9.5106400000000004</v>
      </c>
      <c r="L4688" s="1">
        <v>46843</v>
      </c>
      <c r="M4688" s="1">
        <v>45257</v>
      </c>
    </row>
    <row r="4689" spans="1:13" x14ac:dyDescent="0.4">
      <c r="A4689">
        <v>210001833</v>
      </c>
      <c r="B4689" t="s">
        <v>2351</v>
      </c>
      <c r="C4689" t="s">
        <v>9914</v>
      </c>
      <c r="D4689" t="s">
        <v>595</v>
      </c>
      <c r="F4689" t="s">
        <v>9972</v>
      </c>
      <c r="G4689" t="s">
        <v>595</v>
      </c>
      <c r="H4689" t="s">
        <v>9972</v>
      </c>
      <c r="I4689" t="s">
        <v>733</v>
      </c>
      <c r="J4689">
        <v>65796577.647828639</v>
      </c>
      <c r="K4689">
        <v>9.5106400000000004</v>
      </c>
      <c r="L4689" s="1">
        <v>47456</v>
      </c>
      <c r="M4689" s="1">
        <v>45720</v>
      </c>
    </row>
    <row r="4690" spans="1:13" x14ac:dyDescent="0.4">
      <c r="A4690">
        <v>210001833</v>
      </c>
      <c r="B4690" t="s">
        <v>2351</v>
      </c>
      <c r="C4690" t="s">
        <v>9914</v>
      </c>
      <c r="D4690" t="s">
        <v>595</v>
      </c>
      <c r="F4690" t="s">
        <v>7630</v>
      </c>
      <c r="G4690" t="s">
        <v>595</v>
      </c>
      <c r="H4690" t="s">
        <v>7630</v>
      </c>
      <c r="I4690" t="s">
        <v>733</v>
      </c>
      <c r="J4690">
        <v>116057963.8068047</v>
      </c>
      <c r="K4690">
        <v>9.5106399999999987</v>
      </c>
      <c r="L4690" s="1">
        <v>46797</v>
      </c>
      <c r="M4690" s="1">
        <v>45061</v>
      </c>
    </row>
    <row r="4691" spans="1:13" x14ac:dyDescent="0.4">
      <c r="A4691">
        <v>210001833</v>
      </c>
      <c r="B4691" t="s">
        <v>2351</v>
      </c>
      <c r="C4691" t="s">
        <v>9914</v>
      </c>
      <c r="D4691" t="s">
        <v>595</v>
      </c>
      <c r="F4691" t="s">
        <v>7631</v>
      </c>
      <c r="G4691" t="s">
        <v>595</v>
      </c>
      <c r="H4691" t="s">
        <v>7631</v>
      </c>
      <c r="I4691" t="s">
        <v>733</v>
      </c>
      <c r="J4691">
        <v>175218385.46530521</v>
      </c>
      <c r="K4691">
        <v>9.5106399999999987</v>
      </c>
      <c r="L4691" s="1">
        <v>46632</v>
      </c>
      <c r="M4691" s="1">
        <v>44897</v>
      </c>
    </row>
    <row r="4692" spans="1:13" x14ac:dyDescent="0.4">
      <c r="A4692">
        <v>210001833</v>
      </c>
      <c r="B4692" t="s">
        <v>2351</v>
      </c>
      <c r="C4692" t="s">
        <v>9914</v>
      </c>
      <c r="D4692" t="s">
        <v>595</v>
      </c>
      <c r="F4692" t="s">
        <v>7632</v>
      </c>
      <c r="G4692" t="s">
        <v>595</v>
      </c>
      <c r="H4692" t="s">
        <v>7632</v>
      </c>
      <c r="I4692" t="s">
        <v>733</v>
      </c>
      <c r="J4692">
        <v>283173450.90521932</v>
      </c>
      <c r="K4692">
        <v>9.5106400000000004</v>
      </c>
      <c r="L4692" s="1">
        <v>46959</v>
      </c>
      <c r="M4692" s="1">
        <v>44858</v>
      </c>
    </row>
    <row r="4693" spans="1:13" x14ac:dyDescent="0.4">
      <c r="A4693">
        <v>210001833</v>
      </c>
      <c r="B4693" t="s">
        <v>2351</v>
      </c>
      <c r="C4693" t="s">
        <v>9914</v>
      </c>
      <c r="D4693" t="s">
        <v>595</v>
      </c>
      <c r="F4693" t="s">
        <v>7634</v>
      </c>
      <c r="G4693" t="s">
        <v>595</v>
      </c>
      <c r="H4693" t="s">
        <v>7634</v>
      </c>
      <c r="I4693" t="s">
        <v>733</v>
      </c>
      <c r="J4693">
        <v>288846883.67756897</v>
      </c>
      <c r="K4693">
        <v>9.5106400000000004</v>
      </c>
      <c r="L4693" s="1">
        <v>46312</v>
      </c>
      <c r="M4693" s="1">
        <v>45335</v>
      </c>
    </row>
    <row r="4694" spans="1:13" x14ac:dyDescent="0.4">
      <c r="A4694">
        <v>210001833</v>
      </c>
      <c r="B4694" t="s">
        <v>2351</v>
      </c>
      <c r="C4694" t="s">
        <v>9914</v>
      </c>
      <c r="D4694" t="s">
        <v>595</v>
      </c>
      <c r="F4694" t="s">
        <v>9973</v>
      </c>
      <c r="G4694" t="s">
        <v>595</v>
      </c>
      <c r="H4694" t="s">
        <v>9973</v>
      </c>
      <c r="I4694" t="s">
        <v>733</v>
      </c>
      <c r="J4694">
        <v>119681866.1133562</v>
      </c>
      <c r="K4694">
        <v>9.5106400000000004</v>
      </c>
      <c r="L4694" s="1">
        <v>47509</v>
      </c>
      <c r="M4694" s="1">
        <v>45407</v>
      </c>
    </row>
    <row r="4695" spans="1:13" x14ac:dyDescent="0.4">
      <c r="A4695">
        <v>210001833</v>
      </c>
      <c r="B4695" t="s">
        <v>2351</v>
      </c>
      <c r="C4695" t="s">
        <v>9914</v>
      </c>
      <c r="D4695" t="s">
        <v>595</v>
      </c>
      <c r="F4695" t="s">
        <v>7635</v>
      </c>
      <c r="G4695" t="s">
        <v>595</v>
      </c>
      <c r="H4695" t="s">
        <v>7635</v>
      </c>
      <c r="I4695" t="s">
        <v>733</v>
      </c>
      <c r="J4695">
        <v>658910073.46712661</v>
      </c>
      <c r="K4695">
        <v>9.7606400000000004</v>
      </c>
      <c r="L4695" s="1">
        <v>46970</v>
      </c>
      <c r="M4695" s="1">
        <v>44894</v>
      </c>
    </row>
    <row r="4696" spans="1:13" x14ac:dyDescent="0.4">
      <c r="A4696">
        <v>210001833</v>
      </c>
      <c r="B4696" t="s">
        <v>2351</v>
      </c>
      <c r="C4696" t="s">
        <v>9914</v>
      </c>
      <c r="D4696" t="s">
        <v>595</v>
      </c>
      <c r="F4696" t="s">
        <v>7636</v>
      </c>
      <c r="G4696" t="s">
        <v>595</v>
      </c>
      <c r="H4696" t="s">
        <v>7636</v>
      </c>
      <c r="I4696" t="s">
        <v>733</v>
      </c>
      <c r="J4696">
        <v>73630476.750778764</v>
      </c>
      <c r="K4696">
        <v>9.7606400000000004</v>
      </c>
      <c r="L4696" s="1">
        <v>46313</v>
      </c>
      <c r="M4696" s="1">
        <v>45209</v>
      </c>
    </row>
    <row r="4697" spans="1:13" x14ac:dyDescent="0.4">
      <c r="A4697">
        <v>210001833</v>
      </c>
      <c r="B4697" t="s">
        <v>2351</v>
      </c>
      <c r="C4697" t="s">
        <v>9914</v>
      </c>
      <c r="D4697" t="s">
        <v>595</v>
      </c>
      <c r="F4697" t="s">
        <v>7637</v>
      </c>
      <c r="G4697" t="s">
        <v>595</v>
      </c>
      <c r="H4697" t="s">
        <v>7637</v>
      </c>
      <c r="I4697" t="s">
        <v>733</v>
      </c>
      <c r="J4697">
        <v>27071581.714128561</v>
      </c>
      <c r="K4697">
        <v>9.5106400000000022</v>
      </c>
      <c r="L4697" s="1">
        <v>45988</v>
      </c>
      <c r="M4697" s="1">
        <v>45504</v>
      </c>
    </row>
    <row r="4698" spans="1:13" x14ac:dyDescent="0.4">
      <c r="A4698">
        <v>210001833</v>
      </c>
      <c r="B4698" t="s">
        <v>2351</v>
      </c>
      <c r="C4698" t="s">
        <v>9914</v>
      </c>
      <c r="D4698" t="s">
        <v>595</v>
      </c>
      <c r="F4698" t="s">
        <v>7638</v>
      </c>
      <c r="G4698" t="s">
        <v>595</v>
      </c>
      <c r="H4698" t="s">
        <v>7638</v>
      </c>
      <c r="I4698" t="s">
        <v>733</v>
      </c>
      <c r="J4698">
        <v>131680788.8600502</v>
      </c>
      <c r="K4698">
        <v>10.76064</v>
      </c>
      <c r="L4698" s="1">
        <v>46191</v>
      </c>
      <c r="M4698" s="1">
        <v>45369</v>
      </c>
    </row>
    <row r="4699" spans="1:13" x14ac:dyDescent="0.4">
      <c r="A4699">
        <v>210001833</v>
      </c>
      <c r="B4699" t="s">
        <v>2351</v>
      </c>
      <c r="C4699" t="s">
        <v>9914</v>
      </c>
      <c r="D4699" t="s">
        <v>595</v>
      </c>
      <c r="F4699" t="s">
        <v>7639</v>
      </c>
      <c r="G4699" t="s">
        <v>595</v>
      </c>
      <c r="H4699" t="s">
        <v>7639</v>
      </c>
      <c r="I4699" t="s">
        <v>733</v>
      </c>
      <c r="J4699">
        <v>30598955.365846738</v>
      </c>
      <c r="K4699">
        <v>10.01064</v>
      </c>
      <c r="L4699" s="1">
        <v>46387</v>
      </c>
      <c r="M4699" s="1">
        <v>45670</v>
      </c>
    </row>
    <row r="4700" spans="1:13" x14ac:dyDescent="0.4">
      <c r="A4700">
        <v>210001833</v>
      </c>
      <c r="B4700" t="s">
        <v>2351</v>
      </c>
      <c r="C4700" t="s">
        <v>9914</v>
      </c>
      <c r="D4700" t="s">
        <v>595</v>
      </c>
      <c r="F4700" t="s">
        <v>9974</v>
      </c>
      <c r="G4700" t="s">
        <v>595</v>
      </c>
      <c r="H4700" t="s">
        <v>9974</v>
      </c>
      <c r="I4700" t="s">
        <v>733</v>
      </c>
      <c r="J4700">
        <v>332578291.97412151</v>
      </c>
      <c r="K4700">
        <v>9.0106400000000004</v>
      </c>
      <c r="L4700" s="1">
        <v>47456</v>
      </c>
      <c r="M4700" s="1">
        <v>45720</v>
      </c>
    </row>
    <row r="4701" spans="1:13" x14ac:dyDescent="0.4">
      <c r="A4701">
        <v>210001833</v>
      </c>
      <c r="B4701" t="s">
        <v>2351</v>
      </c>
      <c r="C4701" t="s">
        <v>9914</v>
      </c>
      <c r="D4701" t="s">
        <v>595</v>
      </c>
      <c r="F4701" t="s">
        <v>9975</v>
      </c>
      <c r="G4701" t="s">
        <v>595</v>
      </c>
      <c r="H4701" t="s">
        <v>9975</v>
      </c>
      <c r="I4701" t="s">
        <v>733</v>
      </c>
      <c r="J4701">
        <v>231761935.55603671</v>
      </c>
      <c r="K4701">
        <v>9.7606400000000004</v>
      </c>
      <c r="L4701" s="1">
        <v>46934</v>
      </c>
      <c r="M4701" s="1">
        <v>44944</v>
      </c>
    </row>
    <row r="4702" spans="1:13" x14ac:dyDescent="0.4">
      <c r="A4702">
        <v>210001833</v>
      </c>
      <c r="B4702" t="s">
        <v>2351</v>
      </c>
      <c r="C4702" t="s">
        <v>9914</v>
      </c>
      <c r="D4702" t="s">
        <v>595</v>
      </c>
      <c r="F4702" t="s">
        <v>7640</v>
      </c>
      <c r="G4702" t="s">
        <v>595</v>
      </c>
      <c r="H4702" t="s">
        <v>7640</v>
      </c>
      <c r="I4702" t="s">
        <v>733</v>
      </c>
      <c r="J4702">
        <v>173516394.3533034</v>
      </c>
      <c r="K4702">
        <v>11.01064</v>
      </c>
      <c r="L4702" s="1">
        <v>46231</v>
      </c>
      <c r="M4702" s="1">
        <v>44852</v>
      </c>
    </row>
    <row r="4703" spans="1:13" x14ac:dyDescent="0.4">
      <c r="A4703">
        <v>210001833</v>
      </c>
      <c r="B4703" t="s">
        <v>2351</v>
      </c>
      <c r="C4703" t="s">
        <v>9914</v>
      </c>
      <c r="D4703" t="s">
        <v>595</v>
      </c>
      <c r="F4703" t="s">
        <v>7642</v>
      </c>
      <c r="G4703" t="s">
        <v>595</v>
      </c>
      <c r="H4703" t="s">
        <v>7642</v>
      </c>
      <c r="I4703" t="s">
        <v>733</v>
      </c>
      <c r="J4703">
        <v>167073896.04656601</v>
      </c>
      <c r="K4703">
        <v>11.26064</v>
      </c>
      <c r="L4703" s="1">
        <v>46934</v>
      </c>
      <c r="M4703" s="1">
        <v>45930</v>
      </c>
    </row>
    <row r="4704" spans="1:13" x14ac:dyDescent="0.4">
      <c r="A4704">
        <v>210001833</v>
      </c>
      <c r="B4704" t="s">
        <v>2351</v>
      </c>
      <c r="C4704" t="s">
        <v>9914</v>
      </c>
      <c r="D4704" t="s">
        <v>595</v>
      </c>
      <c r="F4704" t="s">
        <v>9976</v>
      </c>
      <c r="G4704" t="s">
        <v>595</v>
      </c>
      <c r="H4704" t="s">
        <v>9976</v>
      </c>
      <c r="I4704" t="s">
        <v>733</v>
      </c>
      <c r="J4704">
        <v>58077756.982857399</v>
      </c>
      <c r="K4704">
        <v>9.5106400000000004</v>
      </c>
      <c r="L4704" s="1">
        <v>47514</v>
      </c>
      <c r="M4704" s="1">
        <v>45778</v>
      </c>
    </row>
    <row r="4705" spans="1:13" x14ac:dyDescent="0.4">
      <c r="A4705">
        <v>210001833</v>
      </c>
      <c r="B4705" t="s">
        <v>2351</v>
      </c>
      <c r="C4705" t="s">
        <v>9914</v>
      </c>
      <c r="D4705" t="s">
        <v>595</v>
      </c>
      <c r="F4705" t="s">
        <v>7643</v>
      </c>
      <c r="G4705" t="s">
        <v>595</v>
      </c>
      <c r="H4705" t="s">
        <v>7643</v>
      </c>
      <c r="I4705" t="s">
        <v>733</v>
      </c>
      <c r="J4705">
        <v>313072430.60866559</v>
      </c>
      <c r="K4705">
        <v>10.26064</v>
      </c>
      <c r="L4705" s="1">
        <v>46618</v>
      </c>
      <c r="M4705" s="1">
        <v>44883</v>
      </c>
    </row>
    <row r="4706" spans="1:13" x14ac:dyDescent="0.4">
      <c r="A4706">
        <v>210001833</v>
      </c>
      <c r="B4706" t="s">
        <v>2351</v>
      </c>
      <c r="C4706" t="s">
        <v>9914</v>
      </c>
      <c r="D4706" t="s">
        <v>595</v>
      </c>
      <c r="F4706" t="s">
        <v>9977</v>
      </c>
      <c r="G4706" t="s">
        <v>595</v>
      </c>
      <c r="H4706" t="s">
        <v>9977</v>
      </c>
      <c r="I4706" t="s">
        <v>733</v>
      </c>
      <c r="J4706">
        <v>157586062.63882431</v>
      </c>
      <c r="K4706">
        <v>9.0106400000000004</v>
      </c>
      <c r="L4706" s="1">
        <v>46911</v>
      </c>
      <c r="M4706" s="1">
        <v>45540</v>
      </c>
    </row>
    <row r="4707" spans="1:13" x14ac:dyDescent="0.4">
      <c r="A4707">
        <v>210001833</v>
      </c>
      <c r="B4707" t="s">
        <v>2351</v>
      </c>
      <c r="C4707" t="s">
        <v>9914</v>
      </c>
      <c r="D4707" t="s">
        <v>595</v>
      </c>
      <c r="F4707" t="s">
        <v>7644</v>
      </c>
      <c r="G4707" t="s">
        <v>595</v>
      </c>
      <c r="H4707" t="s">
        <v>7644</v>
      </c>
      <c r="I4707" t="s">
        <v>733</v>
      </c>
      <c r="J4707">
        <v>41441022.135266401</v>
      </c>
      <c r="K4707">
        <v>9.5106399999999987</v>
      </c>
      <c r="L4707" s="1">
        <v>46378</v>
      </c>
      <c r="M4707" s="1">
        <v>45029</v>
      </c>
    </row>
    <row r="4708" spans="1:13" x14ac:dyDescent="0.4">
      <c r="A4708">
        <v>210001833</v>
      </c>
      <c r="B4708" t="s">
        <v>2351</v>
      </c>
      <c r="C4708" t="s">
        <v>9914</v>
      </c>
      <c r="D4708" t="s">
        <v>595</v>
      </c>
      <c r="F4708" t="s">
        <v>9978</v>
      </c>
      <c r="G4708" t="s">
        <v>595</v>
      </c>
      <c r="H4708" t="s">
        <v>9978</v>
      </c>
      <c r="I4708" t="s">
        <v>733</v>
      </c>
      <c r="J4708">
        <v>412523302.32843113</v>
      </c>
      <c r="K4708">
        <v>9.0106400000000004</v>
      </c>
      <c r="L4708" s="1">
        <v>47514</v>
      </c>
      <c r="M4708" s="1">
        <v>45778</v>
      </c>
    </row>
    <row r="4709" spans="1:13" x14ac:dyDescent="0.4">
      <c r="A4709">
        <v>210001833</v>
      </c>
      <c r="B4709" t="s">
        <v>2351</v>
      </c>
      <c r="C4709" t="s">
        <v>9914</v>
      </c>
      <c r="D4709" t="s">
        <v>595</v>
      </c>
      <c r="F4709" t="s">
        <v>7645</v>
      </c>
      <c r="G4709" t="s">
        <v>595</v>
      </c>
      <c r="H4709" t="s">
        <v>7645</v>
      </c>
      <c r="I4709" t="s">
        <v>733</v>
      </c>
      <c r="J4709">
        <v>328394962.17682439</v>
      </c>
      <c r="K4709">
        <v>9.0106400000000004</v>
      </c>
      <c r="L4709" s="1">
        <v>47121</v>
      </c>
      <c r="M4709" s="1">
        <v>45440</v>
      </c>
    </row>
    <row r="4710" spans="1:13" x14ac:dyDescent="0.4">
      <c r="A4710">
        <v>210001833</v>
      </c>
      <c r="B4710" t="s">
        <v>2351</v>
      </c>
      <c r="C4710" t="s">
        <v>9914</v>
      </c>
      <c r="D4710" t="s">
        <v>595</v>
      </c>
      <c r="F4710" t="s">
        <v>7647</v>
      </c>
      <c r="G4710" t="s">
        <v>595</v>
      </c>
      <c r="H4710" t="s">
        <v>7647</v>
      </c>
      <c r="I4710" t="s">
        <v>733</v>
      </c>
      <c r="J4710">
        <v>232434550.74510291</v>
      </c>
      <c r="K4710">
        <v>9.5106399999999987</v>
      </c>
      <c r="L4710" s="1">
        <v>47234</v>
      </c>
      <c r="M4710" s="1">
        <v>45315</v>
      </c>
    </row>
    <row r="4711" spans="1:13" x14ac:dyDescent="0.4">
      <c r="A4711">
        <v>210001833</v>
      </c>
      <c r="B4711" t="s">
        <v>2351</v>
      </c>
      <c r="C4711" t="s">
        <v>9914</v>
      </c>
      <c r="D4711" t="s">
        <v>595</v>
      </c>
      <c r="F4711" t="s">
        <v>9979</v>
      </c>
      <c r="G4711" t="s">
        <v>595</v>
      </c>
      <c r="H4711" t="s">
        <v>9979</v>
      </c>
      <c r="I4711" t="s">
        <v>733</v>
      </c>
      <c r="J4711">
        <v>229781014.66388619</v>
      </c>
      <c r="K4711">
        <v>9.0106400000000004</v>
      </c>
      <c r="L4711" s="1">
        <v>47483</v>
      </c>
      <c r="M4711" s="1">
        <v>45750</v>
      </c>
    </row>
    <row r="4712" spans="1:13" x14ac:dyDescent="0.4">
      <c r="A4712">
        <v>210001833</v>
      </c>
      <c r="B4712" t="s">
        <v>2351</v>
      </c>
      <c r="C4712" t="s">
        <v>9914</v>
      </c>
      <c r="D4712" t="s">
        <v>595</v>
      </c>
      <c r="F4712" t="s">
        <v>9980</v>
      </c>
      <c r="G4712" t="s">
        <v>595</v>
      </c>
      <c r="H4712" t="s">
        <v>9980</v>
      </c>
      <c r="I4712" t="s">
        <v>733</v>
      </c>
      <c r="J4712">
        <v>135434182.03518349</v>
      </c>
      <c r="K4712">
        <v>9.2606400000000004</v>
      </c>
      <c r="L4712" s="1">
        <v>47332</v>
      </c>
      <c r="M4712" s="1">
        <v>45596</v>
      </c>
    </row>
    <row r="4713" spans="1:13" x14ac:dyDescent="0.4">
      <c r="A4713">
        <v>210001833</v>
      </c>
      <c r="B4713" t="s">
        <v>2351</v>
      </c>
      <c r="C4713" t="s">
        <v>9914</v>
      </c>
      <c r="D4713" t="s">
        <v>595</v>
      </c>
      <c r="F4713" t="s">
        <v>9981</v>
      </c>
      <c r="G4713" t="s">
        <v>595</v>
      </c>
      <c r="H4713" t="s">
        <v>9981</v>
      </c>
      <c r="I4713" t="s">
        <v>733</v>
      </c>
      <c r="J4713">
        <v>62775442.796302617</v>
      </c>
      <c r="K4713">
        <v>9.0106400000000004</v>
      </c>
      <c r="L4713" s="1">
        <v>47378</v>
      </c>
      <c r="M4713" s="1">
        <v>45642</v>
      </c>
    </row>
    <row r="4714" spans="1:13" x14ac:dyDescent="0.4">
      <c r="A4714">
        <v>210001833</v>
      </c>
      <c r="B4714" t="s">
        <v>2351</v>
      </c>
      <c r="C4714" t="s">
        <v>9914</v>
      </c>
      <c r="D4714" t="s">
        <v>595</v>
      </c>
      <c r="F4714" t="s">
        <v>7651</v>
      </c>
      <c r="G4714" t="s">
        <v>595</v>
      </c>
      <c r="H4714" t="s">
        <v>7651</v>
      </c>
      <c r="I4714" t="s">
        <v>733</v>
      </c>
      <c r="J4714">
        <v>193519332.30606511</v>
      </c>
      <c r="K4714">
        <v>10.51064</v>
      </c>
      <c r="L4714" s="1">
        <v>46885</v>
      </c>
      <c r="M4714" s="1">
        <v>45168</v>
      </c>
    </row>
    <row r="4715" spans="1:13" x14ac:dyDescent="0.4">
      <c r="A4715">
        <v>210001833</v>
      </c>
      <c r="B4715" t="s">
        <v>2351</v>
      </c>
      <c r="C4715" t="s">
        <v>9914</v>
      </c>
      <c r="D4715" t="s">
        <v>595</v>
      </c>
      <c r="F4715" t="s">
        <v>9982</v>
      </c>
      <c r="G4715" t="s">
        <v>595</v>
      </c>
      <c r="H4715" t="s">
        <v>9982</v>
      </c>
      <c r="I4715" t="s">
        <v>733</v>
      </c>
      <c r="J4715">
        <v>75228538.088971928</v>
      </c>
      <c r="K4715">
        <v>8.7606400000000004</v>
      </c>
      <c r="L4715" s="1">
        <v>48030</v>
      </c>
      <c r="M4715" s="1">
        <v>45929</v>
      </c>
    </row>
    <row r="4716" spans="1:13" x14ac:dyDescent="0.4">
      <c r="A4716">
        <v>210001833</v>
      </c>
      <c r="B4716" t="s">
        <v>2351</v>
      </c>
      <c r="C4716" t="s">
        <v>9914</v>
      </c>
      <c r="D4716" t="s">
        <v>595</v>
      </c>
      <c r="F4716" t="s">
        <v>7652</v>
      </c>
      <c r="G4716" t="s">
        <v>595</v>
      </c>
      <c r="H4716" t="s">
        <v>7652</v>
      </c>
      <c r="I4716" t="s">
        <v>733</v>
      </c>
      <c r="J4716">
        <v>364432140.73533738</v>
      </c>
      <c r="K4716">
        <v>10.01064</v>
      </c>
      <c r="L4716" s="1">
        <v>47079</v>
      </c>
      <c r="M4716" s="1">
        <v>45342</v>
      </c>
    </row>
    <row r="4717" spans="1:13" x14ac:dyDescent="0.4">
      <c r="A4717">
        <v>210001833</v>
      </c>
      <c r="B4717" t="s">
        <v>2351</v>
      </c>
      <c r="C4717" t="s">
        <v>9914</v>
      </c>
      <c r="D4717" t="s">
        <v>595</v>
      </c>
      <c r="F4717" t="s">
        <v>9983</v>
      </c>
      <c r="G4717" t="s">
        <v>595</v>
      </c>
      <c r="H4717" t="s">
        <v>9983</v>
      </c>
      <c r="I4717" t="s">
        <v>733</v>
      </c>
      <c r="J4717">
        <v>74429834.144560888</v>
      </c>
      <c r="K4717">
        <v>8.7606400000000004</v>
      </c>
      <c r="L4717" s="1">
        <v>47563</v>
      </c>
      <c r="M4717" s="1">
        <v>45828</v>
      </c>
    </row>
    <row r="4718" spans="1:13" x14ac:dyDescent="0.4">
      <c r="A4718">
        <v>210001833</v>
      </c>
      <c r="B4718" t="s">
        <v>2351</v>
      </c>
      <c r="C4718" t="s">
        <v>9914</v>
      </c>
      <c r="D4718" t="s">
        <v>595</v>
      </c>
      <c r="F4718" t="s">
        <v>7653</v>
      </c>
      <c r="G4718" t="s">
        <v>595</v>
      </c>
      <c r="H4718" t="s">
        <v>7653</v>
      </c>
      <c r="I4718" t="s">
        <v>733</v>
      </c>
      <c r="J4718">
        <v>75169402.226046443</v>
      </c>
      <c r="K4718">
        <v>4.1106400000000001</v>
      </c>
      <c r="L4718" s="1">
        <v>46568</v>
      </c>
      <c r="M4718" s="1">
        <v>45279</v>
      </c>
    </row>
    <row r="4719" spans="1:13" x14ac:dyDescent="0.4">
      <c r="A4719">
        <v>210001833</v>
      </c>
      <c r="B4719" t="s">
        <v>2351</v>
      </c>
      <c r="C4719" t="s">
        <v>9914</v>
      </c>
      <c r="D4719" t="s">
        <v>595</v>
      </c>
      <c r="F4719" t="s">
        <v>9984</v>
      </c>
      <c r="G4719" t="s">
        <v>595</v>
      </c>
      <c r="H4719" t="s">
        <v>9984</v>
      </c>
      <c r="I4719" t="s">
        <v>733</v>
      </c>
      <c r="J4719">
        <v>44700274.459682472</v>
      </c>
      <c r="K4719">
        <v>10.76064</v>
      </c>
      <c r="L4719" s="1">
        <v>47143</v>
      </c>
      <c r="M4719" s="1">
        <v>45406</v>
      </c>
    </row>
    <row r="4720" spans="1:13" x14ac:dyDescent="0.4">
      <c r="A4720">
        <v>210001833</v>
      </c>
      <c r="B4720" t="s">
        <v>2351</v>
      </c>
      <c r="C4720" t="s">
        <v>9914</v>
      </c>
      <c r="D4720" t="s">
        <v>595</v>
      </c>
      <c r="F4720" t="s">
        <v>7654</v>
      </c>
      <c r="G4720" t="s">
        <v>595</v>
      </c>
      <c r="H4720" t="s">
        <v>7654</v>
      </c>
      <c r="I4720" t="s">
        <v>733</v>
      </c>
      <c r="J4720">
        <v>279541864.69534397</v>
      </c>
      <c r="K4720">
        <v>10.51064</v>
      </c>
      <c r="L4720" s="1">
        <v>46965</v>
      </c>
      <c r="M4720" s="1">
        <v>45229</v>
      </c>
    </row>
    <row r="4721" spans="1:13" x14ac:dyDescent="0.4">
      <c r="A4721">
        <v>210001833</v>
      </c>
      <c r="B4721" t="s">
        <v>2351</v>
      </c>
      <c r="C4721" t="s">
        <v>9914</v>
      </c>
      <c r="D4721" t="s">
        <v>595</v>
      </c>
      <c r="F4721" t="s">
        <v>7655</v>
      </c>
      <c r="G4721" t="s">
        <v>595</v>
      </c>
      <c r="H4721" t="s">
        <v>7655</v>
      </c>
      <c r="I4721" t="s">
        <v>733</v>
      </c>
      <c r="J4721">
        <v>58317815.66153565</v>
      </c>
      <c r="K4721">
        <v>11.056562938553499</v>
      </c>
      <c r="L4721" s="1">
        <v>46297</v>
      </c>
      <c r="M4721" s="1">
        <v>45279</v>
      </c>
    </row>
    <row r="4722" spans="1:13" x14ac:dyDescent="0.4">
      <c r="A4722">
        <v>210001833</v>
      </c>
      <c r="B4722" t="s">
        <v>2351</v>
      </c>
      <c r="C4722" t="s">
        <v>9914</v>
      </c>
      <c r="D4722" t="s">
        <v>595</v>
      </c>
      <c r="F4722" t="s">
        <v>9985</v>
      </c>
      <c r="G4722" t="s">
        <v>595</v>
      </c>
      <c r="H4722" t="s">
        <v>9985</v>
      </c>
      <c r="I4722" t="s">
        <v>733</v>
      </c>
      <c r="J4722">
        <v>393137895.78399539</v>
      </c>
      <c r="K4722">
        <v>8.7606400000000004</v>
      </c>
      <c r="L4722" s="1">
        <v>47507</v>
      </c>
      <c r="M4722" s="1">
        <v>45405</v>
      </c>
    </row>
    <row r="4723" spans="1:13" x14ac:dyDescent="0.4">
      <c r="A4723">
        <v>210001833</v>
      </c>
      <c r="B4723" t="s">
        <v>2351</v>
      </c>
      <c r="C4723" t="s">
        <v>9914</v>
      </c>
      <c r="D4723" t="s">
        <v>595</v>
      </c>
      <c r="F4723" t="s">
        <v>7657</v>
      </c>
      <c r="G4723" t="s">
        <v>595</v>
      </c>
      <c r="H4723" t="s">
        <v>7657</v>
      </c>
      <c r="I4723" t="s">
        <v>733</v>
      </c>
      <c r="J4723">
        <v>501320018.78340948</v>
      </c>
      <c r="K4723">
        <v>9.5106400000000022</v>
      </c>
      <c r="L4723" s="1">
        <v>46694</v>
      </c>
      <c r="M4723" s="1">
        <v>44959</v>
      </c>
    </row>
    <row r="4724" spans="1:13" x14ac:dyDescent="0.4">
      <c r="A4724">
        <v>210001833</v>
      </c>
      <c r="B4724" t="s">
        <v>2351</v>
      </c>
      <c r="C4724" t="s">
        <v>9914</v>
      </c>
      <c r="D4724" t="s">
        <v>595</v>
      </c>
      <c r="F4724" t="s">
        <v>7658</v>
      </c>
      <c r="G4724" t="s">
        <v>595</v>
      </c>
      <c r="H4724" t="s">
        <v>7658</v>
      </c>
      <c r="I4724" t="s">
        <v>733</v>
      </c>
      <c r="J4724">
        <v>29994337.196024571</v>
      </c>
      <c r="K4724">
        <v>9.7606400000000004</v>
      </c>
      <c r="L4724" s="1">
        <v>46512</v>
      </c>
      <c r="M4724" s="1">
        <v>45526</v>
      </c>
    </row>
    <row r="4725" spans="1:13" x14ac:dyDescent="0.4">
      <c r="A4725">
        <v>210001833</v>
      </c>
      <c r="B4725" t="s">
        <v>2351</v>
      </c>
      <c r="C4725" t="s">
        <v>9914</v>
      </c>
      <c r="D4725" t="s">
        <v>595</v>
      </c>
      <c r="F4725" t="s">
        <v>7659</v>
      </c>
      <c r="G4725" t="s">
        <v>595</v>
      </c>
      <c r="H4725" t="s">
        <v>7659</v>
      </c>
      <c r="I4725" t="s">
        <v>733</v>
      </c>
      <c r="J4725">
        <v>87492736.047265172</v>
      </c>
      <c r="K4725">
        <v>10.01064</v>
      </c>
      <c r="L4725" s="1">
        <v>46875</v>
      </c>
      <c r="M4725" s="1">
        <v>45139</v>
      </c>
    </row>
    <row r="4726" spans="1:13" x14ac:dyDescent="0.4">
      <c r="A4726">
        <v>210001833</v>
      </c>
      <c r="B4726" t="s">
        <v>2351</v>
      </c>
      <c r="C4726" t="s">
        <v>9914</v>
      </c>
      <c r="D4726" t="s">
        <v>595</v>
      </c>
      <c r="F4726" t="s">
        <v>9986</v>
      </c>
      <c r="G4726" t="s">
        <v>595</v>
      </c>
      <c r="H4726" t="s">
        <v>9986</v>
      </c>
      <c r="I4726" t="s">
        <v>733</v>
      </c>
      <c r="J4726">
        <v>143702666.73498419</v>
      </c>
      <c r="K4726">
        <v>9.0106400000000004</v>
      </c>
      <c r="L4726" s="1">
        <v>47485</v>
      </c>
      <c r="M4726" s="1">
        <v>45751</v>
      </c>
    </row>
    <row r="4727" spans="1:13" x14ac:dyDescent="0.4">
      <c r="A4727">
        <v>210001833</v>
      </c>
      <c r="B4727" t="s">
        <v>2351</v>
      </c>
      <c r="C4727" t="s">
        <v>9914</v>
      </c>
      <c r="D4727" t="s">
        <v>595</v>
      </c>
      <c r="F4727" t="s">
        <v>9987</v>
      </c>
      <c r="G4727" t="s">
        <v>595</v>
      </c>
      <c r="H4727" t="s">
        <v>9987</v>
      </c>
      <c r="I4727" t="s">
        <v>733</v>
      </c>
      <c r="J4727">
        <v>177557753.35614699</v>
      </c>
      <c r="K4727">
        <v>8.7606400000000004</v>
      </c>
      <c r="L4727" s="1">
        <v>47486</v>
      </c>
      <c r="M4727" s="1">
        <v>45751</v>
      </c>
    </row>
    <row r="4728" spans="1:13" x14ac:dyDescent="0.4">
      <c r="A4728">
        <v>210001833</v>
      </c>
      <c r="B4728" t="s">
        <v>2351</v>
      </c>
      <c r="C4728" t="s">
        <v>9914</v>
      </c>
      <c r="D4728" t="s">
        <v>595</v>
      </c>
      <c r="F4728" t="s">
        <v>9988</v>
      </c>
      <c r="G4728" t="s">
        <v>595</v>
      </c>
      <c r="H4728" t="s">
        <v>9988</v>
      </c>
      <c r="I4728" t="s">
        <v>733</v>
      </c>
      <c r="J4728">
        <v>422631072.98672408</v>
      </c>
      <c r="K4728">
        <v>10.01064</v>
      </c>
      <c r="L4728" s="1">
        <v>46485</v>
      </c>
      <c r="M4728" s="1">
        <v>44988</v>
      </c>
    </row>
    <row r="4729" spans="1:13" x14ac:dyDescent="0.4">
      <c r="A4729">
        <v>210001833</v>
      </c>
      <c r="B4729" t="s">
        <v>2351</v>
      </c>
      <c r="C4729" t="s">
        <v>9914</v>
      </c>
      <c r="D4729" t="s">
        <v>595</v>
      </c>
      <c r="F4729" t="s">
        <v>7660</v>
      </c>
      <c r="G4729" t="s">
        <v>595</v>
      </c>
      <c r="H4729" t="s">
        <v>7660</v>
      </c>
      <c r="I4729" t="s">
        <v>733</v>
      </c>
      <c r="J4729">
        <v>561374748.98891449</v>
      </c>
      <c r="K4729">
        <v>10.01064</v>
      </c>
      <c r="L4729" s="1">
        <v>46775</v>
      </c>
      <c r="M4729" s="1">
        <v>45040</v>
      </c>
    </row>
    <row r="4730" spans="1:13" x14ac:dyDescent="0.4">
      <c r="A4730">
        <v>210001833</v>
      </c>
      <c r="B4730" t="s">
        <v>2351</v>
      </c>
      <c r="C4730" t="s">
        <v>9914</v>
      </c>
      <c r="D4730" t="s">
        <v>595</v>
      </c>
      <c r="F4730" t="s">
        <v>7661</v>
      </c>
      <c r="G4730" t="s">
        <v>595</v>
      </c>
      <c r="H4730" t="s">
        <v>7661</v>
      </c>
      <c r="I4730" t="s">
        <v>733</v>
      </c>
      <c r="J4730">
        <v>22569960.2956049</v>
      </c>
      <c r="K4730">
        <v>10.76064</v>
      </c>
      <c r="L4730" s="1">
        <v>47342</v>
      </c>
      <c r="M4730" s="1">
        <v>44852</v>
      </c>
    </row>
    <row r="4731" spans="1:13" x14ac:dyDescent="0.4">
      <c r="A4731">
        <v>210001833</v>
      </c>
      <c r="B4731" t="s">
        <v>2351</v>
      </c>
      <c r="C4731" t="s">
        <v>9914</v>
      </c>
      <c r="D4731" t="s">
        <v>595</v>
      </c>
      <c r="F4731" t="s">
        <v>7662</v>
      </c>
      <c r="G4731" t="s">
        <v>595</v>
      </c>
      <c r="H4731" t="s">
        <v>7662</v>
      </c>
      <c r="I4731" t="s">
        <v>733</v>
      </c>
      <c r="J4731">
        <v>144486533.6372169</v>
      </c>
      <c r="K4731">
        <v>10.76064</v>
      </c>
      <c r="L4731" s="1">
        <v>46616</v>
      </c>
      <c r="M4731" s="1">
        <v>44865</v>
      </c>
    </row>
    <row r="4732" spans="1:13" x14ac:dyDescent="0.4">
      <c r="A4732">
        <v>210001833</v>
      </c>
      <c r="B4732" t="s">
        <v>2351</v>
      </c>
      <c r="C4732" t="s">
        <v>9914</v>
      </c>
      <c r="D4732" t="s">
        <v>595</v>
      </c>
      <c r="F4732" t="s">
        <v>7663</v>
      </c>
      <c r="G4732" t="s">
        <v>595</v>
      </c>
      <c r="H4732" t="s">
        <v>7663</v>
      </c>
      <c r="I4732" t="s">
        <v>733</v>
      </c>
      <c r="J4732">
        <v>137086703.28833911</v>
      </c>
      <c r="K4732">
        <v>9.5106400000000004</v>
      </c>
      <c r="L4732" s="1">
        <v>46545</v>
      </c>
      <c r="M4732" s="1">
        <v>44939</v>
      </c>
    </row>
    <row r="4733" spans="1:13" x14ac:dyDescent="0.4">
      <c r="A4733">
        <v>210001833</v>
      </c>
      <c r="B4733" t="s">
        <v>2351</v>
      </c>
      <c r="C4733" t="s">
        <v>9914</v>
      </c>
      <c r="D4733" t="s">
        <v>595</v>
      </c>
      <c r="F4733" t="s">
        <v>9989</v>
      </c>
      <c r="G4733" t="s">
        <v>595</v>
      </c>
      <c r="H4733" t="s">
        <v>9989</v>
      </c>
      <c r="I4733" t="s">
        <v>733</v>
      </c>
      <c r="J4733">
        <v>818145256.98608088</v>
      </c>
      <c r="K4733">
        <v>9.5106400000000004</v>
      </c>
      <c r="L4733" s="1">
        <v>47472</v>
      </c>
      <c r="M4733" s="1">
        <v>44974</v>
      </c>
    </row>
    <row r="4734" spans="1:13" x14ac:dyDescent="0.4">
      <c r="A4734">
        <v>210001833</v>
      </c>
      <c r="B4734" t="s">
        <v>2351</v>
      </c>
      <c r="C4734" t="s">
        <v>9914</v>
      </c>
      <c r="D4734" t="s">
        <v>595</v>
      </c>
      <c r="F4734" t="s">
        <v>7664</v>
      </c>
      <c r="G4734" t="s">
        <v>595</v>
      </c>
      <c r="H4734" t="s">
        <v>7664</v>
      </c>
      <c r="I4734" t="s">
        <v>733</v>
      </c>
      <c r="J4734">
        <v>519862129.33707052</v>
      </c>
      <c r="K4734">
        <v>9.0106400000000004</v>
      </c>
      <c r="L4734" s="1">
        <v>47429</v>
      </c>
      <c r="M4734" s="1">
        <v>44963</v>
      </c>
    </row>
    <row r="4735" spans="1:13" x14ac:dyDescent="0.4">
      <c r="A4735">
        <v>210001833</v>
      </c>
      <c r="B4735" t="s">
        <v>2351</v>
      </c>
      <c r="C4735" t="s">
        <v>9914</v>
      </c>
      <c r="D4735" t="s">
        <v>595</v>
      </c>
      <c r="F4735" t="s">
        <v>9990</v>
      </c>
      <c r="G4735" t="s">
        <v>595</v>
      </c>
      <c r="H4735" t="s">
        <v>9990</v>
      </c>
      <c r="I4735" t="s">
        <v>733</v>
      </c>
      <c r="J4735">
        <v>629213153.18678689</v>
      </c>
      <c r="K4735">
        <v>9.5106400000000004</v>
      </c>
      <c r="L4735" s="1">
        <v>46203</v>
      </c>
      <c r="M4735" s="1">
        <v>44988</v>
      </c>
    </row>
    <row r="4736" spans="1:13" x14ac:dyDescent="0.4">
      <c r="A4736">
        <v>210001833</v>
      </c>
      <c r="B4736" t="s">
        <v>2351</v>
      </c>
      <c r="C4736" t="s">
        <v>9914</v>
      </c>
      <c r="D4736" t="s">
        <v>595</v>
      </c>
      <c r="F4736" t="s">
        <v>7666</v>
      </c>
      <c r="G4736" t="s">
        <v>595</v>
      </c>
      <c r="H4736" t="s">
        <v>7666</v>
      </c>
      <c r="I4736" t="s">
        <v>733</v>
      </c>
      <c r="J4736">
        <v>227823757.1660051</v>
      </c>
      <c r="K4736">
        <v>10.01064</v>
      </c>
      <c r="L4736" s="1">
        <v>46510</v>
      </c>
      <c r="M4736" s="1">
        <v>45323</v>
      </c>
    </row>
    <row r="4737" spans="1:13" x14ac:dyDescent="0.4">
      <c r="A4737">
        <v>210001833</v>
      </c>
      <c r="B4737" t="s">
        <v>2351</v>
      </c>
      <c r="C4737" t="s">
        <v>9914</v>
      </c>
      <c r="D4737" t="s">
        <v>595</v>
      </c>
      <c r="F4737" t="s">
        <v>7667</v>
      </c>
      <c r="G4737" t="s">
        <v>595</v>
      </c>
      <c r="H4737" t="s">
        <v>7667</v>
      </c>
      <c r="I4737" t="s">
        <v>733</v>
      </c>
      <c r="J4737">
        <v>31159417.412254419</v>
      </c>
      <c r="K4737">
        <v>10.51064</v>
      </c>
      <c r="L4737" s="1">
        <v>46407</v>
      </c>
      <c r="M4737" s="1">
        <v>45498</v>
      </c>
    </row>
    <row r="4738" spans="1:13" x14ac:dyDescent="0.4">
      <c r="A4738">
        <v>210001833</v>
      </c>
      <c r="B4738" t="s">
        <v>2351</v>
      </c>
      <c r="C4738" t="s">
        <v>9914</v>
      </c>
      <c r="D4738" t="s">
        <v>595</v>
      </c>
      <c r="F4738" t="s">
        <v>7668</v>
      </c>
      <c r="G4738" t="s">
        <v>595</v>
      </c>
      <c r="H4738" t="s">
        <v>7668</v>
      </c>
      <c r="I4738" t="s">
        <v>733</v>
      </c>
      <c r="J4738">
        <v>369112942.14792252</v>
      </c>
      <c r="K4738">
        <v>9.7606400000000004</v>
      </c>
      <c r="L4738" s="1">
        <v>46897</v>
      </c>
      <c r="M4738" s="1">
        <v>44908</v>
      </c>
    </row>
    <row r="4739" spans="1:13" x14ac:dyDescent="0.4">
      <c r="A4739">
        <v>210001833</v>
      </c>
      <c r="B4739" t="s">
        <v>2351</v>
      </c>
      <c r="C4739" t="s">
        <v>9914</v>
      </c>
      <c r="D4739" t="s">
        <v>595</v>
      </c>
      <c r="F4739" t="s">
        <v>9991</v>
      </c>
      <c r="G4739" t="s">
        <v>595</v>
      </c>
      <c r="H4739" t="s">
        <v>9991</v>
      </c>
      <c r="I4739" t="s">
        <v>733</v>
      </c>
      <c r="J4739">
        <v>177652064.11158359</v>
      </c>
      <c r="K4739">
        <v>9.0106400000000004</v>
      </c>
      <c r="L4739" s="1">
        <v>48026</v>
      </c>
      <c r="M4739" s="1">
        <v>45925</v>
      </c>
    </row>
    <row r="4740" spans="1:13" x14ac:dyDescent="0.4">
      <c r="A4740">
        <v>210001833</v>
      </c>
      <c r="B4740" t="s">
        <v>2351</v>
      </c>
      <c r="C4740" t="s">
        <v>9914</v>
      </c>
      <c r="D4740" t="s">
        <v>595</v>
      </c>
      <c r="F4740" t="s">
        <v>7669</v>
      </c>
      <c r="G4740" t="s">
        <v>595</v>
      </c>
      <c r="H4740" t="s">
        <v>7669</v>
      </c>
      <c r="I4740" t="s">
        <v>733</v>
      </c>
      <c r="J4740">
        <v>319433511.38603938</v>
      </c>
      <c r="K4740">
        <v>10.01064</v>
      </c>
      <c r="L4740" s="1">
        <v>46471</v>
      </c>
      <c r="M4740" s="1">
        <v>44966</v>
      </c>
    </row>
    <row r="4741" spans="1:13" x14ac:dyDescent="0.4">
      <c r="A4741">
        <v>210001833</v>
      </c>
      <c r="B4741" t="s">
        <v>2351</v>
      </c>
      <c r="C4741" t="s">
        <v>9914</v>
      </c>
      <c r="D4741" t="s">
        <v>595</v>
      </c>
      <c r="F4741" t="s">
        <v>9992</v>
      </c>
      <c r="G4741" t="s">
        <v>595</v>
      </c>
      <c r="H4741" t="s">
        <v>9992</v>
      </c>
      <c r="I4741" t="s">
        <v>733</v>
      </c>
      <c r="J4741">
        <v>94472450.656870767</v>
      </c>
      <c r="K4741">
        <v>9.0106400000000004</v>
      </c>
      <c r="L4741" s="1">
        <v>47549</v>
      </c>
      <c r="M4741" s="1">
        <v>45813</v>
      </c>
    </row>
    <row r="4742" spans="1:13" x14ac:dyDescent="0.4">
      <c r="A4742">
        <v>210001833</v>
      </c>
      <c r="B4742" t="s">
        <v>2351</v>
      </c>
      <c r="C4742" t="s">
        <v>9914</v>
      </c>
      <c r="D4742" t="s">
        <v>595</v>
      </c>
      <c r="F4742" t="s">
        <v>9993</v>
      </c>
      <c r="G4742" t="s">
        <v>595</v>
      </c>
      <c r="H4742" t="s">
        <v>9993</v>
      </c>
      <c r="I4742" t="s">
        <v>733</v>
      </c>
      <c r="J4742">
        <v>192211962.83670029</v>
      </c>
      <c r="K4742">
        <v>9.0106400000000004</v>
      </c>
      <c r="L4742" s="1">
        <v>47917</v>
      </c>
      <c r="M4742" s="1">
        <v>45819</v>
      </c>
    </row>
    <row r="4743" spans="1:13" x14ac:dyDescent="0.4">
      <c r="A4743">
        <v>210001833</v>
      </c>
      <c r="B4743" t="s">
        <v>2351</v>
      </c>
      <c r="C4743" t="s">
        <v>9914</v>
      </c>
      <c r="D4743" t="s">
        <v>595</v>
      </c>
      <c r="F4743" t="s">
        <v>9994</v>
      </c>
      <c r="G4743" t="s">
        <v>595</v>
      </c>
      <c r="H4743" t="s">
        <v>9994</v>
      </c>
      <c r="I4743" t="s">
        <v>733</v>
      </c>
      <c r="J4743">
        <v>398469482.30406022</v>
      </c>
      <c r="K4743">
        <v>8.7606400000000004</v>
      </c>
      <c r="L4743" s="1">
        <v>47799</v>
      </c>
      <c r="M4743" s="1">
        <v>44873</v>
      </c>
    </row>
    <row r="4744" spans="1:13" x14ac:dyDescent="0.4">
      <c r="A4744">
        <v>210001833</v>
      </c>
      <c r="B4744" t="s">
        <v>2351</v>
      </c>
      <c r="C4744" t="s">
        <v>9914</v>
      </c>
      <c r="D4744" t="s">
        <v>595</v>
      </c>
      <c r="F4744" t="s">
        <v>7670</v>
      </c>
      <c r="G4744" t="s">
        <v>595</v>
      </c>
      <c r="H4744" t="s">
        <v>7670</v>
      </c>
      <c r="I4744" t="s">
        <v>733</v>
      </c>
      <c r="J4744">
        <v>103165095.3471778</v>
      </c>
      <c r="K4744">
        <v>10.26064</v>
      </c>
      <c r="L4744" s="1">
        <v>46559</v>
      </c>
      <c r="M4744" s="1">
        <v>44826</v>
      </c>
    </row>
    <row r="4745" spans="1:13" x14ac:dyDescent="0.4">
      <c r="A4745">
        <v>210001833</v>
      </c>
      <c r="B4745" t="s">
        <v>2351</v>
      </c>
      <c r="C4745" t="s">
        <v>9914</v>
      </c>
      <c r="D4745" t="s">
        <v>595</v>
      </c>
      <c r="F4745" t="s">
        <v>7671</v>
      </c>
      <c r="G4745" t="s">
        <v>595</v>
      </c>
      <c r="H4745" t="s">
        <v>7671</v>
      </c>
      <c r="I4745" t="s">
        <v>733</v>
      </c>
      <c r="J4745">
        <v>144942207.98560831</v>
      </c>
      <c r="K4745">
        <v>9.7606400000000004</v>
      </c>
      <c r="L4745" s="1">
        <v>46324</v>
      </c>
      <c r="M4745" s="1">
        <v>45495</v>
      </c>
    </row>
    <row r="4746" spans="1:13" x14ac:dyDescent="0.4">
      <c r="A4746">
        <v>210001833</v>
      </c>
      <c r="B4746" t="s">
        <v>2351</v>
      </c>
      <c r="C4746" t="s">
        <v>9914</v>
      </c>
      <c r="D4746" t="s">
        <v>595</v>
      </c>
      <c r="F4746" t="s">
        <v>7672</v>
      </c>
      <c r="G4746" t="s">
        <v>595</v>
      </c>
      <c r="H4746" t="s">
        <v>7672</v>
      </c>
      <c r="I4746" t="s">
        <v>733</v>
      </c>
      <c r="J4746">
        <v>36915909.603399478</v>
      </c>
      <c r="K4746">
        <v>10.26064</v>
      </c>
      <c r="L4746" s="1">
        <v>46484</v>
      </c>
      <c r="M4746" s="1">
        <v>45278</v>
      </c>
    </row>
    <row r="4747" spans="1:13" x14ac:dyDescent="0.4">
      <c r="A4747">
        <v>210001833</v>
      </c>
      <c r="B4747" t="s">
        <v>2351</v>
      </c>
      <c r="C4747" t="s">
        <v>9914</v>
      </c>
      <c r="D4747" t="s">
        <v>595</v>
      </c>
      <c r="F4747" t="s">
        <v>9995</v>
      </c>
      <c r="G4747" t="s">
        <v>595</v>
      </c>
      <c r="H4747" t="s">
        <v>9995</v>
      </c>
      <c r="I4747" t="s">
        <v>733</v>
      </c>
      <c r="J4747">
        <v>415957219.66849768</v>
      </c>
      <c r="K4747">
        <v>9.2606400000000004</v>
      </c>
      <c r="L4747" s="1">
        <v>47102</v>
      </c>
      <c r="M4747" s="1">
        <v>45001</v>
      </c>
    </row>
    <row r="4748" spans="1:13" x14ac:dyDescent="0.4">
      <c r="A4748">
        <v>210001833</v>
      </c>
      <c r="B4748" t="s">
        <v>2351</v>
      </c>
      <c r="C4748" t="s">
        <v>9914</v>
      </c>
      <c r="D4748" t="s">
        <v>595</v>
      </c>
      <c r="F4748" t="s">
        <v>7675</v>
      </c>
      <c r="G4748" t="s">
        <v>595</v>
      </c>
      <c r="H4748" t="s">
        <v>7675</v>
      </c>
      <c r="I4748" t="s">
        <v>733</v>
      </c>
      <c r="J4748">
        <v>286200854.86822158</v>
      </c>
      <c r="K4748">
        <v>10.51064</v>
      </c>
      <c r="L4748" s="1">
        <v>45978</v>
      </c>
      <c r="M4748" s="1">
        <v>45139</v>
      </c>
    </row>
    <row r="4749" spans="1:13" x14ac:dyDescent="0.4">
      <c r="A4749">
        <v>210001833</v>
      </c>
      <c r="B4749" t="s">
        <v>2351</v>
      </c>
      <c r="C4749" t="s">
        <v>9914</v>
      </c>
      <c r="D4749" t="s">
        <v>595</v>
      </c>
      <c r="F4749" t="s">
        <v>7676</v>
      </c>
      <c r="G4749" t="s">
        <v>595</v>
      </c>
      <c r="H4749" t="s">
        <v>7676</v>
      </c>
      <c r="I4749" t="s">
        <v>733</v>
      </c>
      <c r="J4749">
        <v>136550906.12784669</v>
      </c>
      <c r="K4749">
        <v>10.01064</v>
      </c>
      <c r="L4749" s="1">
        <v>47088</v>
      </c>
      <c r="M4749" s="1">
        <v>45351</v>
      </c>
    </row>
    <row r="4750" spans="1:13" x14ac:dyDescent="0.4">
      <c r="A4750">
        <v>210001833</v>
      </c>
      <c r="B4750" t="s">
        <v>2351</v>
      </c>
      <c r="C4750" t="s">
        <v>9914</v>
      </c>
      <c r="D4750" t="s">
        <v>595</v>
      </c>
      <c r="F4750" t="s">
        <v>7679</v>
      </c>
      <c r="G4750" t="s">
        <v>595</v>
      </c>
      <c r="H4750" t="s">
        <v>7679</v>
      </c>
      <c r="I4750" t="s">
        <v>733</v>
      </c>
      <c r="J4750">
        <v>223506163.10032621</v>
      </c>
      <c r="K4750">
        <v>9.5106400000000004</v>
      </c>
      <c r="L4750" s="1">
        <v>46942</v>
      </c>
      <c r="M4750" s="1">
        <v>44841</v>
      </c>
    </row>
    <row r="4751" spans="1:13" x14ac:dyDescent="0.4">
      <c r="A4751">
        <v>210001833</v>
      </c>
      <c r="B4751" t="s">
        <v>2351</v>
      </c>
      <c r="C4751" t="s">
        <v>9914</v>
      </c>
      <c r="D4751" t="s">
        <v>595</v>
      </c>
      <c r="F4751" t="s">
        <v>9996</v>
      </c>
      <c r="G4751" t="s">
        <v>595</v>
      </c>
      <c r="H4751" t="s">
        <v>9996</v>
      </c>
      <c r="I4751" t="s">
        <v>733</v>
      </c>
      <c r="J4751">
        <v>363443652.81885523</v>
      </c>
      <c r="K4751">
        <v>9.0106400000000004</v>
      </c>
      <c r="L4751" s="1">
        <v>47416</v>
      </c>
      <c r="M4751" s="1">
        <v>45680</v>
      </c>
    </row>
    <row r="4752" spans="1:13" x14ac:dyDescent="0.4">
      <c r="A4752">
        <v>210001833</v>
      </c>
      <c r="B4752" t="s">
        <v>2351</v>
      </c>
      <c r="C4752" t="s">
        <v>9914</v>
      </c>
      <c r="D4752" t="s">
        <v>595</v>
      </c>
      <c r="F4752" t="s">
        <v>7680</v>
      </c>
      <c r="G4752" t="s">
        <v>595</v>
      </c>
      <c r="H4752" t="s">
        <v>7680</v>
      </c>
      <c r="I4752" t="s">
        <v>733</v>
      </c>
      <c r="J4752">
        <v>169639870.78216171</v>
      </c>
      <c r="K4752">
        <v>9.5106400000000022</v>
      </c>
      <c r="L4752" s="1">
        <v>46721</v>
      </c>
      <c r="M4752" s="1">
        <v>44986</v>
      </c>
    </row>
    <row r="4753" spans="1:13" x14ac:dyDescent="0.4">
      <c r="A4753">
        <v>210001833</v>
      </c>
      <c r="B4753" t="s">
        <v>2351</v>
      </c>
      <c r="C4753" t="s">
        <v>9914</v>
      </c>
      <c r="D4753" t="s">
        <v>595</v>
      </c>
      <c r="F4753" t="s">
        <v>9997</v>
      </c>
      <c r="G4753" t="s">
        <v>595</v>
      </c>
      <c r="H4753" t="s">
        <v>9997</v>
      </c>
      <c r="I4753" t="s">
        <v>733</v>
      </c>
      <c r="J4753">
        <v>226958720.71452969</v>
      </c>
      <c r="K4753">
        <v>9.7606400000000004</v>
      </c>
      <c r="L4753" s="1">
        <v>46583</v>
      </c>
      <c r="M4753" s="1">
        <v>45581</v>
      </c>
    </row>
    <row r="4754" spans="1:13" x14ac:dyDescent="0.4">
      <c r="A4754">
        <v>210001833</v>
      </c>
      <c r="B4754" t="s">
        <v>2351</v>
      </c>
      <c r="C4754" t="s">
        <v>9914</v>
      </c>
      <c r="D4754" t="s">
        <v>595</v>
      </c>
      <c r="F4754" t="s">
        <v>7682</v>
      </c>
      <c r="G4754" t="s">
        <v>595</v>
      </c>
      <c r="H4754" t="s">
        <v>7682</v>
      </c>
      <c r="I4754" t="s">
        <v>733</v>
      </c>
      <c r="J4754">
        <v>101324293.66457839</v>
      </c>
      <c r="K4754">
        <v>9.5106399999999987</v>
      </c>
      <c r="L4754" s="1">
        <v>46230</v>
      </c>
      <c r="M4754" s="1">
        <v>45519</v>
      </c>
    </row>
    <row r="4755" spans="1:13" x14ac:dyDescent="0.4">
      <c r="A4755">
        <v>210001833</v>
      </c>
      <c r="B4755" t="s">
        <v>2351</v>
      </c>
      <c r="C4755" t="s">
        <v>9914</v>
      </c>
      <c r="D4755" t="s">
        <v>595</v>
      </c>
      <c r="F4755" t="s">
        <v>7684</v>
      </c>
      <c r="G4755" t="s">
        <v>595</v>
      </c>
      <c r="H4755" t="s">
        <v>7684</v>
      </c>
      <c r="I4755" t="s">
        <v>733</v>
      </c>
      <c r="J4755">
        <v>388591078.46576113</v>
      </c>
      <c r="K4755">
        <v>9.5106400000000004</v>
      </c>
      <c r="L4755" s="1">
        <v>47109</v>
      </c>
      <c r="M4755" s="1">
        <v>45372</v>
      </c>
    </row>
    <row r="4756" spans="1:13" x14ac:dyDescent="0.4">
      <c r="A4756">
        <v>210001833</v>
      </c>
      <c r="B4756" t="s">
        <v>2351</v>
      </c>
      <c r="C4756" t="s">
        <v>9914</v>
      </c>
      <c r="D4756" t="s">
        <v>595</v>
      </c>
      <c r="F4756" t="s">
        <v>7685</v>
      </c>
      <c r="G4756" t="s">
        <v>595</v>
      </c>
      <c r="H4756" t="s">
        <v>7685</v>
      </c>
      <c r="I4756" t="s">
        <v>733</v>
      </c>
      <c r="J4756">
        <v>225924829.8131831</v>
      </c>
      <c r="K4756">
        <v>11.76064</v>
      </c>
      <c r="L4756" s="1">
        <v>46154</v>
      </c>
      <c r="M4756" s="1">
        <v>45148</v>
      </c>
    </row>
    <row r="4757" spans="1:13" x14ac:dyDescent="0.4">
      <c r="A4757">
        <v>210001833</v>
      </c>
      <c r="B4757" t="s">
        <v>2351</v>
      </c>
      <c r="C4757" t="s">
        <v>9914</v>
      </c>
      <c r="D4757" t="s">
        <v>595</v>
      </c>
      <c r="F4757" t="s">
        <v>9998</v>
      </c>
      <c r="G4757" t="s">
        <v>595</v>
      </c>
      <c r="H4757" t="s">
        <v>9998</v>
      </c>
      <c r="I4757" t="s">
        <v>733</v>
      </c>
      <c r="J4757">
        <v>175655026.25178891</v>
      </c>
      <c r="K4757">
        <v>9.7606400000000004</v>
      </c>
      <c r="L4757" s="1">
        <v>47580</v>
      </c>
      <c r="M4757" s="1">
        <v>45845</v>
      </c>
    </row>
    <row r="4758" spans="1:13" x14ac:dyDescent="0.4">
      <c r="A4758">
        <v>210001833</v>
      </c>
      <c r="B4758" t="s">
        <v>2351</v>
      </c>
      <c r="C4758" t="s">
        <v>9914</v>
      </c>
      <c r="D4758" t="s">
        <v>595</v>
      </c>
      <c r="F4758" t="s">
        <v>9999</v>
      </c>
      <c r="G4758" t="s">
        <v>595</v>
      </c>
      <c r="H4758" t="s">
        <v>9999</v>
      </c>
      <c r="I4758" t="s">
        <v>733</v>
      </c>
      <c r="J4758">
        <v>317423254.01053911</v>
      </c>
      <c r="K4758">
        <v>8.7606400000000004</v>
      </c>
      <c r="L4758" s="1">
        <v>47595</v>
      </c>
      <c r="M4758" s="1">
        <v>44896</v>
      </c>
    </row>
    <row r="4759" spans="1:13" x14ac:dyDescent="0.4">
      <c r="A4759">
        <v>210001833</v>
      </c>
      <c r="B4759" t="s">
        <v>2351</v>
      </c>
      <c r="C4759" t="s">
        <v>9914</v>
      </c>
      <c r="D4759" t="s">
        <v>595</v>
      </c>
      <c r="F4759" t="s">
        <v>7686</v>
      </c>
      <c r="G4759" t="s">
        <v>595</v>
      </c>
      <c r="H4759" t="s">
        <v>7686</v>
      </c>
      <c r="I4759" t="s">
        <v>733</v>
      </c>
      <c r="J4759">
        <v>15202725.845981309</v>
      </c>
      <c r="K4759">
        <v>10.76064</v>
      </c>
      <c r="L4759" s="1">
        <v>46692</v>
      </c>
      <c r="M4759" s="1">
        <v>44833</v>
      </c>
    </row>
    <row r="4760" spans="1:13" x14ac:dyDescent="0.4">
      <c r="A4760">
        <v>210001833</v>
      </c>
      <c r="B4760" t="s">
        <v>2351</v>
      </c>
      <c r="C4760" t="s">
        <v>9914</v>
      </c>
      <c r="D4760" t="s">
        <v>595</v>
      </c>
      <c r="F4760" t="s">
        <v>10000</v>
      </c>
      <c r="G4760" t="s">
        <v>595</v>
      </c>
      <c r="H4760" t="s">
        <v>10000</v>
      </c>
      <c r="I4760" t="s">
        <v>733</v>
      </c>
      <c r="J4760">
        <v>234052017.18033209</v>
      </c>
      <c r="K4760">
        <v>8.7606400000000004</v>
      </c>
      <c r="L4760" s="1">
        <v>48012</v>
      </c>
      <c r="M4760" s="1">
        <v>45911</v>
      </c>
    </row>
    <row r="4761" spans="1:13" x14ac:dyDescent="0.4">
      <c r="A4761">
        <v>210001833</v>
      </c>
      <c r="B4761" t="s">
        <v>2351</v>
      </c>
      <c r="C4761" t="s">
        <v>9914</v>
      </c>
      <c r="D4761" t="s">
        <v>595</v>
      </c>
      <c r="F4761" t="s">
        <v>10001</v>
      </c>
      <c r="G4761" t="s">
        <v>595</v>
      </c>
      <c r="H4761" t="s">
        <v>10001</v>
      </c>
      <c r="I4761" t="s">
        <v>733</v>
      </c>
      <c r="J4761">
        <v>794355339.77865946</v>
      </c>
      <c r="K4761">
        <v>9.2606400000000004</v>
      </c>
      <c r="L4761" s="1">
        <v>47457</v>
      </c>
      <c r="M4761" s="1">
        <v>44869</v>
      </c>
    </row>
    <row r="4762" spans="1:13" x14ac:dyDescent="0.4">
      <c r="A4762">
        <v>210001833</v>
      </c>
      <c r="B4762" t="s">
        <v>2351</v>
      </c>
      <c r="C4762" t="s">
        <v>9914</v>
      </c>
      <c r="D4762" t="s">
        <v>595</v>
      </c>
      <c r="F4762" t="s">
        <v>10002</v>
      </c>
      <c r="G4762" t="s">
        <v>595</v>
      </c>
      <c r="H4762" t="s">
        <v>10002</v>
      </c>
      <c r="I4762" t="s">
        <v>733</v>
      </c>
      <c r="J4762">
        <v>157159562.93412501</v>
      </c>
      <c r="K4762">
        <v>10.01064</v>
      </c>
      <c r="L4762" s="1">
        <v>46685</v>
      </c>
      <c r="M4762" s="1">
        <v>45680</v>
      </c>
    </row>
    <row r="4763" spans="1:13" x14ac:dyDescent="0.4">
      <c r="A4763">
        <v>210001833</v>
      </c>
      <c r="B4763" t="s">
        <v>2351</v>
      </c>
      <c r="C4763" t="s">
        <v>9914</v>
      </c>
      <c r="D4763" t="s">
        <v>595</v>
      </c>
      <c r="F4763" t="s">
        <v>7687</v>
      </c>
      <c r="G4763" t="s">
        <v>595</v>
      </c>
      <c r="H4763" t="s">
        <v>7687</v>
      </c>
      <c r="I4763" t="s">
        <v>733</v>
      </c>
      <c r="J4763">
        <v>103523529.29428381</v>
      </c>
      <c r="K4763">
        <v>9.2606400000000004</v>
      </c>
      <c r="L4763" s="1">
        <v>46568</v>
      </c>
      <c r="M4763" s="1">
        <v>45015</v>
      </c>
    </row>
    <row r="4764" spans="1:13" x14ac:dyDescent="0.4">
      <c r="A4764">
        <v>210001833</v>
      </c>
      <c r="B4764" t="s">
        <v>2351</v>
      </c>
      <c r="C4764" t="s">
        <v>9914</v>
      </c>
      <c r="D4764" t="s">
        <v>595</v>
      </c>
      <c r="F4764" t="s">
        <v>7688</v>
      </c>
      <c r="G4764" t="s">
        <v>595</v>
      </c>
      <c r="H4764" t="s">
        <v>7688</v>
      </c>
      <c r="I4764" t="s">
        <v>733</v>
      </c>
      <c r="J4764">
        <v>85520564.937905282</v>
      </c>
      <c r="K4764">
        <v>10.01064</v>
      </c>
      <c r="L4764" s="1">
        <v>47018</v>
      </c>
      <c r="M4764" s="1">
        <v>45281</v>
      </c>
    </row>
    <row r="4765" spans="1:13" x14ac:dyDescent="0.4">
      <c r="A4765">
        <v>210001833</v>
      </c>
      <c r="B4765" t="s">
        <v>2351</v>
      </c>
      <c r="C4765" t="s">
        <v>9914</v>
      </c>
      <c r="D4765" t="s">
        <v>595</v>
      </c>
      <c r="F4765" t="s">
        <v>10003</v>
      </c>
      <c r="G4765" t="s">
        <v>595</v>
      </c>
      <c r="H4765" t="s">
        <v>10003</v>
      </c>
      <c r="I4765" t="s">
        <v>733</v>
      </c>
      <c r="J4765">
        <v>118851303.249208</v>
      </c>
      <c r="K4765">
        <v>9.7606400000000004</v>
      </c>
      <c r="L4765" s="1">
        <v>47199</v>
      </c>
      <c r="M4765" s="1">
        <v>45463</v>
      </c>
    </row>
    <row r="4766" spans="1:13" x14ac:dyDescent="0.4">
      <c r="A4766">
        <v>210001833</v>
      </c>
      <c r="B4766" t="s">
        <v>2351</v>
      </c>
      <c r="C4766" t="s">
        <v>9914</v>
      </c>
      <c r="D4766" t="s">
        <v>595</v>
      </c>
      <c r="F4766" t="s">
        <v>7690</v>
      </c>
      <c r="G4766" t="s">
        <v>595</v>
      </c>
      <c r="H4766" t="s">
        <v>7690</v>
      </c>
      <c r="I4766" t="s">
        <v>733</v>
      </c>
      <c r="J4766">
        <v>161122871.7166146</v>
      </c>
      <c r="K4766">
        <v>9.5106400000000004</v>
      </c>
      <c r="L4766" s="1">
        <v>46763</v>
      </c>
      <c r="M4766" s="1">
        <v>45027</v>
      </c>
    </row>
    <row r="4767" spans="1:13" x14ac:dyDescent="0.4">
      <c r="A4767">
        <v>210001833</v>
      </c>
      <c r="B4767" t="s">
        <v>2351</v>
      </c>
      <c r="C4767" t="s">
        <v>9914</v>
      </c>
      <c r="D4767" t="s">
        <v>595</v>
      </c>
      <c r="F4767" t="s">
        <v>7691</v>
      </c>
      <c r="G4767" t="s">
        <v>595</v>
      </c>
      <c r="H4767" t="s">
        <v>7691</v>
      </c>
      <c r="I4767" t="s">
        <v>733</v>
      </c>
      <c r="J4767">
        <v>55437713.630532287</v>
      </c>
      <c r="K4767">
        <v>9.2606400000000004</v>
      </c>
      <c r="L4767" s="1">
        <v>47129</v>
      </c>
      <c r="M4767" s="1">
        <v>45392</v>
      </c>
    </row>
    <row r="4768" spans="1:13" x14ac:dyDescent="0.4">
      <c r="A4768">
        <v>210001833</v>
      </c>
      <c r="B4768" t="s">
        <v>2351</v>
      </c>
      <c r="C4768" t="s">
        <v>9914</v>
      </c>
      <c r="D4768" t="s">
        <v>595</v>
      </c>
      <c r="F4768" t="s">
        <v>7692</v>
      </c>
      <c r="G4768" t="s">
        <v>595</v>
      </c>
      <c r="H4768" t="s">
        <v>7692</v>
      </c>
      <c r="I4768" t="s">
        <v>733</v>
      </c>
      <c r="J4768">
        <v>327365979.54165941</v>
      </c>
      <c r="K4768">
        <v>10.01064</v>
      </c>
      <c r="L4768" s="1">
        <v>46104</v>
      </c>
      <c r="M4768" s="1">
        <v>44950</v>
      </c>
    </row>
    <row r="4769" spans="1:13" x14ac:dyDescent="0.4">
      <c r="A4769">
        <v>210001833</v>
      </c>
      <c r="B4769" t="s">
        <v>2351</v>
      </c>
      <c r="C4769" t="s">
        <v>9914</v>
      </c>
      <c r="D4769" t="s">
        <v>595</v>
      </c>
      <c r="F4769" t="s">
        <v>7693</v>
      </c>
      <c r="G4769" t="s">
        <v>595</v>
      </c>
      <c r="H4769" t="s">
        <v>7693</v>
      </c>
      <c r="I4769" t="s">
        <v>733</v>
      </c>
      <c r="J4769">
        <v>273079261.72659808</v>
      </c>
      <c r="K4769">
        <v>10.26064</v>
      </c>
      <c r="L4769" s="1">
        <v>47057</v>
      </c>
      <c r="M4769" s="1">
        <v>44967</v>
      </c>
    </row>
    <row r="4770" spans="1:13" x14ac:dyDescent="0.4">
      <c r="A4770">
        <v>210001833</v>
      </c>
      <c r="B4770" t="s">
        <v>2351</v>
      </c>
      <c r="C4770" t="s">
        <v>9914</v>
      </c>
      <c r="D4770" t="s">
        <v>595</v>
      </c>
      <c r="F4770" t="s">
        <v>10004</v>
      </c>
      <c r="G4770" t="s">
        <v>595</v>
      </c>
      <c r="H4770" t="s">
        <v>10004</v>
      </c>
      <c r="I4770" t="s">
        <v>733</v>
      </c>
      <c r="J4770">
        <v>203716153.06080979</v>
      </c>
      <c r="K4770">
        <v>9.0106400000000004</v>
      </c>
      <c r="L4770" s="1">
        <v>47314</v>
      </c>
      <c r="M4770" s="1">
        <v>45580</v>
      </c>
    </row>
    <row r="4771" spans="1:13" x14ac:dyDescent="0.4">
      <c r="A4771">
        <v>210001833</v>
      </c>
      <c r="B4771" t="s">
        <v>2351</v>
      </c>
      <c r="C4771" t="s">
        <v>9914</v>
      </c>
      <c r="D4771" t="s">
        <v>595</v>
      </c>
      <c r="F4771" t="s">
        <v>7694</v>
      </c>
      <c r="G4771" t="s">
        <v>595</v>
      </c>
      <c r="H4771" t="s">
        <v>7694</v>
      </c>
      <c r="I4771" t="s">
        <v>733</v>
      </c>
      <c r="J4771">
        <v>365300509.6915949</v>
      </c>
      <c r="K4771">
        <v>9.7606400000000004</v>
      </c>
      <c r="L4771" s="1">
        <v>46280</v>
      </c>
      <c r="M4771" s="1">
        <v>44910</v>
      </c>
    </row>
    <row r="4772" spans="1:13" x14ac:dyDescent="0.4">
      <c r="A4772">
        <v>210001833</v>
      </c>
      <c r="B4772" t="s">
        <v>2351</v>
      </c>
      <c r="C4772" t="s">
        <v>9914</v>
      </c>
      <c r="D4772" t="s">
        <v>595</v>
      </c>
      <c r="F4772" t="s">
        <v>10005</v>
      </c>
      <c r="G4772" t="s">
        <v>595</v>
      </c>
      <c r="H4772" t="s">
        <v>10005</v>
      </c>
      <c r="I4772" t="s">
        <v>733</v>
      </c>
      <c r="J4772">
        <v>379330703.73624122</v>
      </c>
      <c r="K4772">
        <v>9.2606400000000022</v>
      </c>
      <c r="L4772" s="1">
        <v>47655</v>
      </c>
      <c r="M4772" s="1">
        <v>45554</v>
      </c>
    </row>
    <row r="4773" spans="1:13" x14ac:dyDescent="0.4">
      <c r="A4773">
        <v>210001833</v>
      </c>
      <c r="B4773" t="s">
        <v>2351</v>
      </c>
      <c r="C4773" t="s">
        <v>9914</v>
      </c>
      <c r="D4773" t="s">
        <v>595</v>
      </c>
      <c r="F4773" t="s">
        <v>10006</v>
      </c>
      <c r="G4773" t="s">
        <v>595</v>
      </c>
      <c r="H4773" t="s">
        <v>10006</v>
      </c>
      <c r="I4773" t="s">
        <v>733</v>
      </c>
      <c r="J4773">
        <v>81422184.428956121</v>
      </c>
      <c r="K4773">
        <v>9.2606400000000004</v>
      </c>
      <c r="L4773" s="1">
        <v>46243</v>
      </c>
      <c r="M4773" s="1">
        <v>45476</v>
      </c>
    </row>
    <row r="4774" spans="1:13" x14ac:dyDescent="0.4">
      <c r="A4774">
        <v>210001833</v>
      </c>
      <c r="B4774" t="s">
        <v>2351</v>
      </c>
      <c r="C4774" t="s">
        <v>9914</v>
      </c>
      <c r="D4774" t="s">
        <v>595</v>
      </c>
      <c r="F4774" t="s">
        <v>7695</v>
      </c>
      <c r="G4774" t="s">
        <v>595</v>
      </c>
      <c r="H4774" t="s">
        <v>7695</v>
      </c>
      <c r="I4774" t="s">
        <v>733</v>
      </c>
      <c r="J4774">
        <v>101086472.8977277</v>
      </c>
      <c r="K4774">
        <v>10.76064</v>
      </c>
      <c r="L4774" s="1">
        <v>46997</v>
      </c>
      <c r="M4774" s="1">
        <v>45260</v>
      </c>
    </row>
    <row r="4775" spans="1:13" x14ac:dyDescent="0.4">
      <c r="A4775">
        <v>210001833</v>
      </c>
      <c r="B4775" t="s">
        <v>2351</v>
      </c>
      <c r="C4775" t="s">
        <v>9914</v>
      </c>
      <c r="D4775" t="s">
        <v>595</v>
      </c>
      <c r="F4775" t="s">
        <v>7697</v>
      </c>
      <c r="G4775" t="s">
        <v>595</v>
      </c>
      <c r="H4775" t="s">
        <v>7697</v>
      </c>
      <c r="I4775" t="s">
        <v>733</v>
      </c>
      <c r="J4775">
        <v>246811777.74203551</v>
      </c>
      <c r="K4775">
        <v>9.5106400000000004</v>
      </c>
      <c r="L4775" s="1">
        <v>47038</v>
      </c>
      <c r="M4775" s="1">
        <v>45301</v>
      </c>
    </row>
    <row r="4776" spans="1:13" x14ac:dyDescent="0.4">
      <c r="A4776">
        <v>210001833</v>
      </c>
      <c r="B4776" t="s">
        <v>2351</v>
      </c>
      <c r="C4776" t="s">
        <v>9914</v>
      </c>
      <c r="D4776" t="s">
        <v>595</v>
      </c>
      <c r="F4776" t="s">
        <v>10007</v>
      </c>
      <c r="G4776" t="s">
        <v>595</v>
      </c>
      <c r="H4776" t="s">
        <v>10007</v>
      </c>
      <c r="I4776" t="s">
        <v>733</v>
      </c>
      <c r="J4776">
        <v>159283591.84886211</v>
      </c>
      <c r="K4776">
        <v>9.7606400000000004</v>
      </c>
      <c r="L4776" s="1">
        <v>47205</v>
      </c>
      <c r="M4776" s="1">
        <v>45834</v>
      </c>
    </row>
    <row r="4777" spans="1:13" x14ac:dyDescent="0.4">
      <c r="A4777">
        <v>210001833</v>
      </c>
      <c r="B4777" t="s">
        <v>2351</v>
      </c>
      <c r="C4777" t="s">
        <v>9914</v>
      </c>
      <c r="D4777" t="s">
        <v>595</v>
      </c>
      <c r="F4777" t="s">
        <v>10008</v>
      </c>
      <c r="G4777" t="s">
        <v>595</v>
      </c>
      <c r="H4777" t="s">
        <v>10008</v>
      </c>
      <c r="I4777" t="s">
        <v>733</v>
      </c>
      <c r="J4777">
        <v>220103415.55629259</v>
      </c>
      <c r="K4777">
        <v>8.7606400000000004</v>
      </c>
      <c r="L4777" s="1">
        <v>47471</v>
      </c>
      <c r="M4777" s="1">
        <v>45735</v>
      </c>
    </row>
    <row r="4778" spans="1:13" x14ac:dyDescent="0.4">
      <c r="A4778">
        <v>210001833</v>
      </c>
      <c r="B4778" t="s">
        <v>2351</v>
      </c>
      <c r="C4778" t="s">
        <v>9914</v>
      </c>
      <c r="D4778" t="s">
        <v>595</v>
      </c>
      <c r="F4778" t="s">
        <v>10009</v>
      </c>
      <c r="G4778" t="s">
        <v>595</v>
      </c>
      <c r="H4778" t="s">
        <v>10009</v>
      </c>
      <c r="I4778" t="s">
        <v>733</v>
      </c>
      <c r="J4778">
        <v>152502986.13397771</v>
      </c>
      <c r="K4778">
        <v>9.5106400000000004</v>
      </c>
      <c r="L4778" s="1">
        <v>47447</v>
      </c>
      <c r="M4778" s="1">
        <v>45712</v>
      </c>
    </row>
    <row r="4779" spans="1:13" x14ac:dyDescent="0.4">
      <c r="A4779">
        <v>210001833</v>
      </c>
      <c r="B4779" t="s">
        <v>2351</v>
      </c>
      <c r="C4779" t="s">
        <v>9914</v>
      </c>
      <c r="D4779" t="s">
        <v>595</v>
      </c>
      <c r="F4779" t="s">
        <v>7698</v>
      </c>
      <c r="G4779" t="s">
        <v>595</v>
      </c>
      <c r="H4779" t="s">
        <v>7698</v>
      </c>
      <c r="I4779" t="s">
        <v>733</v>
      </c>
      <c r="J4779">
        <v>84231852.274685577</v>
      </c>
      <c r="K4779">
        <v>9.2606400000000004</v>
      </c>
      <c r="L4779" s="1">
        <v>47011</v>
      </c>
      <c r="M4779" s="1">
        <v>44910</v>
      </c>
    </row>
    <row r="4780" spans="1:13" x14ac:dyDescent="0.4">
      <c r="A4780">
        <v>210001833</v>
      </c>
      <c r="B4780" t="s">
        <v>2351</v>
      </c>
      <c r="C4780" t="s">
        <v>9914</v>
      </c>
      <c r="D4780" t="s">
        <v>595</v>
      </c>
      <c r="F4780" t="s">
        <v>7699</v>
      </c>
      <c r="G4780" t="s">
        <v>595</v>
      </c>
      <c r="H4780" t="s">
        <v>7699</v>
      </c>
      <c r="I4780" t="s">
        <v>733</v>
      </c>
      <c r="J4780">
        <v>570471896.24204254</v>
      </c>
      <c r="K4780">
        <v>9.2606399999999987</v>
      </c>
      <c r="L4780" s="1">
        <v>46689</v>
      </c>
      <c r="M4780" s="1">
        <v>44939</v>
      </c>
    </row>
    <row r="4781" spans="1:13" x14ac:dyDescent="0.4">
      <c r="A4781">
        <v>210001833</v>
      </c>
      <c r="B4781" t="s">
        <v>2351</v>
      </c>
      <c r="C4781" t="s">
        <v>9914</v>
      </c>
      <c r="D4781" t="s">
        <v>595</v>
      </c>
      <c r="F4781" t="s">
        <v>7700</v>
      </c>
      <c r="G4781" t="s">
        <v>595</v>
      </c>
      <c r="H4781" t="s">
        <v>7700</v>
      </c>
      <c r="I4781" t="s">
        <v>733</v>
      </c>
      <c r="J4781">
        <v>115220141.6509082</v>
      </c>
      <c r="K4781">
        <v>10.26064</v>
      </c>
      <c r="L4781" s="1">
        <v>46264</v>
      </c>
      <c r="M4781" s="1">
        <v>45258</v>
      </c>
    </row>
    <row r="4782" spans="1:13" x14ac:dyDescent="0.4">
      <c r="A4782">
        <v>210001833</v>
      </c>
      <c r="B4782" t="s">
        <v>2351</v>
      </c>
      <c r="C4782" t="s">
        <v>9914</v>
      </c>
      <c r="D4782" t="s">
        <v>595</v>
      </c>
      <c r="F4782" t="s">
        <v>7701</v>
      </c>
      <c r="G4782" t="s">
        <v>595</v>
      </c>
      <c r="H4782" t="s">
        <v>7701</v>
      </c>
      <c r="I4782" t="s">
        <v>733</v>
      </c>
      <c r="J4782">
        <v>172605596.4334206</v>
      </c>
      <c r="K4782">
        <v>10.51064</v>
      </c>
      <c r="L4782" s="1">
        <v>46737</v>
      </c>
      <c r="M4782" s="1">
        <v>45002</v>
      </c>
    </row>
    <row r="4783" spans="1:13" x14ac:dyDescent="0.4">
      <c r="A4783">
        <v>210001833</v>
      </c>
      <c r="B4783" t="s">
        <v>2351</v>
      </c>
      <c r="C4783" t="s">
        <v>9914</v>
      </c>
      <c r="D4783" t="s">
        <v>595</v>
      </c>
      <c r="F4783" t="s">
        <v>10010</v>
      </c>
      <c r="G4783" t="s">
        <v>595</v>
      </c>
      <c r="H4783" t="s">
        <v>10010</v>
      </c>
      <c r="I4783" t="s">
        <v>733</v>
      </c>
      <c r="J4783">
        <v>241425691.28214681</v>
      </c>
      <c r="K4783">
        <v>9.2606400000000004</v>
      </c>
      <c r="L4783" s="1">
        <v>47239</v>
      </c>
      <c r="M4783" s="1">
        <v>45505</v>
      </c>
    </row>
    <row r="4784" spans="1:13" x14ac:dyDescent="0.4">
      <c r="A4784">
        <v>210001833</v>
      </c>
      <c r="B4784" t="s">
        <v>2351</v>
      </c>
      <c r="C4784" t="s">
        <v>9914</v>
      </c>
      <c r="D4784" t="s">
        <v>595</v>
      </c>
      <c r="F4784" t="s">
        <v>7702</v>
      </c>
      <c r="G4784" t="s">
        <v>595</v>
      </c>
      <c r="H4784" t="s">
        <v>7702</v>
      </c>
      <c r="I4784" t="s">
        <v>733</v>
      </c>
      <c r="J4784">
        <v>17701011.57974631</v>
      </c>
      <c r="K4784">
        <v>10.51064</v>
      </c>
      <c r="L4784" s="1">
        <v>46142</v>
      </c>
      <c r="M4784" s="1">
        <v>44872</v>
      </c>
    </row>
    <row r="4785" spans="1:13" x14ac:dyDescent="0.4">
      <c r="A4785">
        <v>210001833</v>
      </c>
      <c r="B4785" t="s">
        <v>2351</v>
      </c>
      <c r="C4785" t="s">
        <v>9914</v>
      </c>
      <c r="D4785" t="s">
        <v>595</v>
      </c>
      <c r="F4785" t="s">
        <v>7703</v>
      </c>
      <c r="G4785" t="s">
        <v>595</v>
      </c>
      <c r="H4785" t="s">
        <v>7703</v>
      </c>
      <c r="I4785" t="s">
        <v>733</v>
      </c>
      <c r="J4785">
        <v>53349936.799147062</v>
      </c>
      <c r="K4785">
        <v>10.01064</v>
      </c>
      <c r="L4785" s="1">
        <v>46649</v>
      </c>
      <c r="M4785" s="1">
        <v>44914</v>
      </c>
    </row>
    <row r="4786" spans="1:13" x14ac:dyDescent="0.4">
      <c r="A4786">
        <v>210001833</v>
      </c>
      <c r="B4786" t="s">
        <v>2351</v>
      </c>
      <c r="C4786" t="s">
        <v>9914</v>
      </c>
      <c r="D4786" t="s">
        <v>2775</v>
      </c>
      <c r="F4786" t="s">
        <v>9915</v>
      </c>
      <c r="G4786" t="s">
        <v>2775</v>
      </c>
      <c r="H4786" t="s">
        <v>9915</v>
      </c>
      <c r="I4786" t="s">
        <v>733</v>
      </c>
      <c r="J4786">
        <v>2708458.3340427298</v>
      </c>
    </row>
    <row r="4787" spans="1:13" x14ac:dyDescent="0.4">
      <c r="A4787">
        <v>210001833</v>
      </c>
      <c r="B4787" t="s">
        <v>2351</v>
      </c>
      <c r="C4787" t="s">
        <v>9914</v>
      </c>
      <c r="D4787" t="s">
        <v>2775</v>
      </c>
      <c r="F4787" t="s">
        <v>7534</v>
      </c>
      <c r="G4787" t="s">
        <v>2775</v>
      </c>
      <c r="H4787" t="s">
        <v>7534</v>
      </c>
      <c r="I4787" t="s">
        <v>733</v>
      </c>
      <c r="J4787">
        <v>6086476.3147506015</v>
      </c>
    </row>
    <row r="4788" spans="1:13" x14ac:dyDescent="0.4">
      <c r="A4788">
        <v>210001833</v>
      </c>
      <c r="B4788" t="s">
        <v>2351</v>
      </c>
      <c r="C4788" t="s">
        <v>9914</v>
      </c>
      <c r="D4788" t="s">
        <v>2775</v>
      </c>
      <c r="F4788" t="s">
        <v>7536</v>
      </c>
      <c r="G4788" t="s">
        <v>2775</v>
      </c>
      <c r="H4788" t="s">
        <v>7536</v>
      </c>
      <c r="I4788" t="s">
        <v>733</v>
      </c>
      <c r="J4788">
        <v>2809627.113187525</v>
      </c>
    </row>
    <row r="4789" spans="1:13" x14ac:dyDescent="0.4">
      <c r="A4789">
        <v>210001833</v>
      </c>
      <c r="B4789" t="s">
        <v>2351</v>
      </c>
      <c r="C4789" t="s">
        <v>9914</v>
      </c>
      <c r="D4789" t="s">
        <v>2775</v>
      </c>
      <c r="F4789" t="s">
        <v>7537</v>
      </c>
      <c r="G4789" t="s">
        <v>2775</v>
      </c>
      <c r="H4789" t="s">
        <v>7537</v>
      </c>
      <c r="I4789" t="s">
        <v>733</v>
      </c>
      <c r="J4789">
        <v>5723435.0986521989</v>
      </c>
    </row>
    <row r="4790" spans="1:13" x14ac:dyDescent="0.4">
      <c r="A4790">
        <v>210001833</v>
      </c>
      <c r="B4790" t="s">
        <v>2351</v>
      </c>
      <c r="C4790" t="s">
        <v>9914</v>
      </c>
      <c r="D4790" t="s">
        <v>2775</v>
      </c>
      <c r="F4790" t="s">
        <v>7538</v>
      </c>
      <c r="G4790" t="s">
        <v>2775</v>
      </c>
      <c r="H4790" t="s">
        <v>7538</v>
      </c>
      <c r="I4790" t="s">
        <v>733</v>
      </c>
      <c r="J4790">
        <v>19465074.692218229</v>
      </c>
    </row>
    <row r="4791" spans="1:13" x14ac:dyDescent="0.4">
      <c r="A4791">
        <v>210001833</v>
      </c>
      <c r="B4791" t="s">
        <v>2351</v>
      </c>
      <c r="C4791" t="s">
        <v>9914</v>
      </c>
      <c r="D4791" t="s">
        <v>2775</v>
      </c>
      <c r="F4791" t="s">
        <v>7540</v>
      </c>
      <c r="G4791" t="s">
        <v>2775</v>
      </c>
      <c r="H4791" t="s">
        <v>7540</v>
      </c>
      <c r="I4791" t="s">
        <v>733</v>
      </c>
      <c r="J4791">
        <v>614026.81837530842</v>
      </c>
    </row>
    <row r="4792" spans="1:13" x14ac:dyDescent="0.4">
      <c r="A4792">
        <v>210001833</v>
      </c>
      <c r="B4792" t="s">
        <v>2351</v>
      </c>
      <c r="C4792" t="s">
        <v>9914</v>
      </c>
      <c r="D4792" t="s">
        <v>2775</v>
      </c>
      <c r="F4792" t="s">
        <v>7542</v>
      </c>
      <c r="G4792" t="s">
        <v>2775</v>
      </c>
      <c r="H4792" t="s">
        <v>7542</v>
      </c>
      <c r="I4792" t="s">
        <v>733</v>
      </c>
      <c r="J4792">
        <v>7721146.3544684192</v>
      </c>
    </row>
    <row r="4793" spans="1:13" x14ac:dyDescent="0.4">
      <c r="A4793">
        <v>210001833</v>
      </c>
      <c r="B4793" t="s">
        <v>2351</v>
      </c>
      <c r="C4793" t="s">
        <v>9914</v>
      </c>
      <c r="D4793" t="s">
        <v>2775</v>
      </c>
      <c r="F4793" t="s">
        <v>9916</v>
      </c>
      <c r="G4793" t="s">
        <v>2775</v>
      </c>
      <c r="H4793" t="s">
        <v>9916</v>
      </c>
      <c r="I4793" t="s">
        <v>733</v>
      </c>
      <c r="J4793">
        <v>4662628.5394467693</v>
      </c>
    </row>
    <row r="4794" spans="1:13" x14ac:dyDescent="0.4">
      <c r="A4794">
        <v>210001833</v>
      </c>
      <c r="B4794" t="s">
        <v>2351</v>
      </c>
      <c r="C4794" t="s">
        <v>9914</v>
      </c>
      <c r="D4794" t="s">
        <v>2775</v>
      </c>
      <c r="F4794" t="s">
        <v>9917</v>
      </c>
      <c r="G4794" t="s">
        <v>2775</v>
      </c>
      <c r="H4794" t="s">
        <v>9917</v>
      </c>
      <c r="I4794" t="s">
        <v>733</v>
      </c>
      <c r="J4794">
        <v>5818002.0667532533</v>
      </c>
    </row>
    <row r="4795" spans="1:13" x14ac:dyDescent="0.4">
      <c r="A4795">
        <v>210001833</v>
      </c>
      <c r="B4795" t="s">
        <v>2351</v>
      </c>
      <c r="C4795" t="s">
        <v>9914</v>
      </c>
      <c r="D4795" t="s">
        <v>2775</v>
      </c>
      <c r="F4795" t="s">
        <v>7544</v>
      </c>
      <c r="G4795" t="s">
        <v>2775</v>
      </c>
      <c r="H4795" t="s">
        <v>7544</v>
      </c>
      <c r="I4795" t="s">
        <v>733</v>
      </c>
      <c r="J4795">
        <v>2274933.419985014</v>
      </c>
    </row>
    <row r="4796" spans="1:13" x14ac:dyDescent="0.4">
      <c r="A4796">
        <v>210001833</v>
      </c>
      <c r="B4796" t="s">
        <v>2351</v>
      </c>
      <c r="C4796" t="s">
        <v>9914</v>
      </c>
      <c r="D4796" t="s">
        <v>2775</v>
      </c>
      <c r="F4796" t="s">
        <v>10011</v>
      </c>
      <c r="G4796" t="s">
        <v>2775</v>
      </c>
      <c r="H4796" t="s">
        <v>10011</v>
      </c>
      <c r="I4796" t="s">
        <v>733</v>
      </c>
      <c r="J4796">
        <v>1768649.3436362669</v>
      </c>
    </row>
    <row r="4797" spans="1:13" x14ac:dyDescent="0.4">
      <c r="A4797">
        <v>210001833</v>
      </c>
      <c r="B4797" t="s">
        <v>2351</v>
      </c>
      <c r="C4797" t="s">
        <v>9914</v>
      </c>
      <c r="D4797" t="s">
        <v>2775</v>
      </c>
      <c r="F4797" t="s">
        <v>9919</v>
      </c>
      <c r="G4797" t="s">
        <v>2775</v>
      </c>
      <c r="H4797" t="s">
        <v>9919</v>
      </c>
      <c r="I4797" t="s">
        <v>733</v>
      </c>
      <c r="J4797">
        <v>2029070.9811837471</v>
      </c>
    </row>
    <row r="4798" spans="1:13" x14ac:dyDescent="0.4">
      <c r="A4798">
        <v>210001833</v>
      </c>
      <c r="B4798" t="s">
        <v>2351</v>
      </c>
      <c r="C4798" t="s">
        <v>9914</v>
      </c>
      <c r="D4798" t="s">
        <v>2775</v>
      </c>
      <c r="F4798" t="s">
        <v>7548</v>
      </c>
      <c r="G4798" t="s">
        <v>2775</v>
      </c>
      <c r="H4798" t="s">
        <v>7548</v>
      </c>
      <c r="I4798" t="s">
        <v>733</v>
      </c>
      <c r="J4798">
        <v>17541453.022173211</v>
      </c>
    </row>
    <row r="4799" spans="1:13" x14ac:dyDescent="0.4">
      <c r="A4799">
        <v>210001833</v>
      </c>
      <c r="B4799" t="s">
        <v>2351</v>
      </c>
      <c r="C4799" t="s">
        <v>9914</v>
      </c>
      <c r="D4799" t="s">
        <v>2775</v>
      </c>
      <c r="F4799" t="s">
        <v>9921</v>
      </c>
      <c r="G4799" t="s">
        <v>2775</v>
      </c>
      <c r="H4799" t="s">
        <v>9921</v>
      </c>
      <c r="I4799" t="s">
        <v>733</v>
      </c>
      <c r="J4799">
        <v>2399253.9033370889</v>
      </c>
    </row>
    <row r="4800" spans="1:13" x14ac:dyDescent="0.4">
      <c r="A4800">
        <v>210001833</v>
      </c>
      <c r="B4800" t="s">
        <v>2351</v>
      </c>
      <c r="C4800" t="s">
        <v>9914</v>
      </c>
      <c r="D4800" t="s">
        <v>2775</v>
      </c>
      <c r="F4800" t="s">
        <v>9924</v>
      </c>
      <c r="G4800" t="s">
        <v>2775</v>
      </c>
      <c r="H4800" t="s">
        <v>9924</v>
      </c>
      <c r="I4800" t="s">
        <v>733</v>
      </c>
      <c r="J4800">
        <v>7645506.2549046595</v>
      </c>
    </row>
    <row r="4801" spans="1:10" x14ac:dyDescent="0.4">
      <c r="A4801">
        <v>210001833</v>
      </c>
      <c r="B4801" t="s">
        <v>2351</v>
      </c>
      <c r="C4801" t="s">
        <v>9914</v>
      </c>
      <c r="D4801" t="s">
        <v>2775</v>
      </c>
      <c r="F4801" t="s">
        <v>9925</v>
      </c>
      <c r="G4801" t="s">
        <v>2775</v>
      </c>
      <c r="H4801" t="s">
        <v>9925</v>
      </c>
      <c r="I4801" t="s">
        <v>733</v>
      </c>
      <c r="J4801">
        <v>26767079.259125229</v>
      </c>
    </row>
    <row r="4802" spans="1:10" x14ac:dyDescent="0.4">
      <c r="A4802">
        <v>210001833</v>
      </c>
      <c r="B4802" t="s">
        <v>2351</v>
      </c>
      <c r="C4802" t="s">
        <v>9914</v>
      </c>
      <c r="D4802" t="s">
        <v>2775</v>
      </c>
      <c r="F4802" t="s">
        <v>9926</v>
      </c>
      <c r="G4802" t="s">
        <v>2775</v>
      </c>
      <c r="H4802" t="s">
        <v>9926</v>
      </c>
      <c r="I4802" t="s">
        <v>733</v>
      </c>
      <c r="J4802">
        <v>7292521.8185905376</v>
      </c>
    </row>
    <row r="4803" spans="1:10" x14ac:dyDescent="0.4">
      <c r="A4803">
        <v>210001833</v>
      </c>
      <c r="B4803" t="s">
        <v>2351</v>
      </c>
      <c r="C4803" t="s">
        <v>9914</v>
      </c>
      <c r="D4803" t="s">
        <v>2775</v>
      </c>
      <c r="F4803" t="s">
        <v>9927</v>
      </c>
      <c r="G4803" t="s">
        <v>2775</v>
      </c>
      <c r="H4803" t="s">
        <v>9927</v>
      </c>
      <c r="I4803" t="s">
        <v>733</v>
      </c>
      <c r="J4803">
        <v>15611525.98926032</v>
      </c>
    </row>
    <row r="4804" spans="1:10" x14ac:dyDescent="0.4">
      <c r="A4804">
        <v>210001833</v>
      </c>
      <c r="B4804" t="s">
        <v>2351</v>
      </c>
      <c r="C4804" t="s">
        <v>9914</v>
      </c>
      <c r="D4804" t="s">
        <v>2775</v>
      </c>
      <c r="F4804" t="s">
        <v>9930</v>
      </c>
      <c r="G4804" t="s">
        <v>2775</v>
      </c>
      <c r="H4804" t="s">
        <v>9930</v>
      </c>
      <c r="I4804" t="s">
        <v>733</v>
      </c>
      <c r="J4804">
        <v>2022173.6202919451</v>
      </c>
    </row>
    <row r="4805" spans="1:10" x14ac:dyDescent="0.4">
      <c r="A4805">
        <v>210001833</v>
      </c>
      <c r="B4805" t="s">
        <v>2351</v>
      </c>
      <c r="C4805" t="s">
        <v>9914</v>
      </c>
      <c r="D4805" t="s">
        <v>2775</v>
      </c>
      <c r="F4805" t="s">
        <v>7555</v>
      </c>
      <c r="G4805" t="s">
        <v>2775</v>
      </c>
      <c r="H4805" t="s">
        <v>7555</v>
      </c>
      <c r="I4805" t="s">
        <v>733</v>
      </c>
      <c r="J4805">
        <v>10666143.383017549</v>
      </c>
    </row>
    <row r="4806" spans="1:10" x14ac:dyDescent="0.4">
      <c r="A4806">
        <v>210001833</v>
      </c>
      <c r="B4806" t="s">
        <v>2351</v>
      </c>
      <c r="C4806" t="s">
        <v>9914</v>
      </c>
      <c r="D4806" t="s">
        <v>2775</v>
      </c>
      <c r="F4806" t="s">
        <v>9932</v>
      </c>
      <c r="G4806" t="s">
        <v>2775</v>
      </c>
      <c r="H4806" t="s">
        <v>9932</v>
      </c>
      <c r="I4806" t="s">
        <v>733</v>
      </c>
      <c r="J4806">
        <v>10665504.671947731</v>
      </c>
    </row>
    <row r="4807" spans="1:10" x14ac:dyDescent="0.4">
      <c r="A4807">
        <v>210001833</v>
      </c>
      <c r="B4807" t="s">
        <v>2351</v>
      </c>
      <c r="C4807" t="s">
        <v>9914</v>
      </c>
      <c r="D4807" t="s">
        <v>2775</v>
      </c>
      <c r="F4807" t="s">
        <v>7557</v>
      </c>
      <c r="G4807" t="s">
        <v>2775</v>
      </c>
      <c r="H4807" t="s">
        <v>7557</v>
      </c>
      <c r="I4807" t="s">
        <v>733</v>
      </c>
      <c r="J4807">
        <v>6836463.2498558294</v>
      </c>
    </row>
    <row r="4808" spans="1:10" x14ac:dyDescent="0.4">
      <c r="A4808">
        <v>210001833</v>
      </c>
      <c r="B4808" t="s">
        <v>2351</v>
      </c>
      <c r="C4808" t="s">
        <v>9914</v>
      </c>
      <c r="D4808" t="s">
        <v>2775</v>
      </c>
      <c r="F4808" t="s">
        <v>7559</v>
      </c>
      <c r="G4808" t="s">
        <v>2775</v>
      </c>
      <c r="H4808" t="s">
        <v>7559</v>
      </c>
      <c r="I4808" t="s">
        <v>733</v>
      </c>
      <c r="J4808">
        <v>28014550.251395039</v>
      </c>
    </row>
    <row r="4809" spans="1:10" x14ac:dyDescent="0.4">
      <c r="A4809">
        <v>210001833</v>
      </c>
      <c r="B4809" t="s">
        <v>2351</v>
      </c>
      <c r="C4809" t="s">
        <v>9914</v>
      </c>
      <c r="D4809" t="s">
        <v>2775</v>
      </c>
      <c r="F4809" t="s">
        <v>9933</v>
      </c>
      <c r="G4809" t="s">
        <v>2775</v>
      </c>
      <c r="H4809" t="s">
        <v>9933</v>
      </c>
      <c r="I4809" t="s">
        <v>733</v>
      </c>
      <c r="J4809">
        <v>25890705.68671494</v>
      </c>
    </row>
    <row r="4810" spans="1:10" x14ac:dyDescent="0.4">
      <c r="A4810">
        <v>210001833</v>
      </c>
      <c r="B4810" t="s">
        <v>2351</v>
      </c>
      <c r="C4810" t="s">
        <v>9914</v>
      </c>
      <c r="D4810" t="s">
        <v>2775</v>
      </c>
      <c r="F4810" t="s">
        <v>7560</v>
      </c>
      <c r="G4810" t="s">
        <v>2775</v>
      </c>
      <c r="H4810" t="s">
        <v>7560</v>
      </c>
      <c r="I4810" t="s">
        <v>733</v>
      </c>
      <c r="J4810">
        <v>8640208.4642033335</v>
      </c>
    </row>
    <row r="4811" spans="1:10" x14ac:dyDescent="0.4">
      <c r="A4811">
        <v>210001833</v>
      </c>
      <c r="B4811" t="s">
        <v>2351</v>
      </c>
      <c r="C4811" t="s">
        <v>9914</v>
      </c>
      <c r="D4811" t="s">
        <v>2775</v>
      </c>
      <c r="F4811" t="s">
        <v>9934</v>
      </c>
      <c r="G4811" t="s">
        <v>2775</v>
      </c>
      <c r="H4811" t="s">
        <v>9934</v>
      </c>
      <c r="I4811" t="s">
        <v>733</v>
      </c>
      <c r="J4811">
        <v>7474761.0888842614</v>
      </c>
    </row>
    <row r="4812" spans="1:10" x14ac:dyDescent="0.4">
      <c r="A4812">
        <v>210001833</v>
      </c>
      <c r="B4812" t="s">
        <v>2351</v>
      </c>
      <c r="C4812" t="s">
        <v>9914</v>
      </c>
      <c r="D4812" t="s">
        <v>2775</v>
      </c>
      <c r="F4812" t="s">
        <v>9935</v>
      </c>
      <c r="G4812" t="s">
        <v>2775</v>
      </c>
      <c r="H4812" t="s">
        <v>9935</v>
      </c>
      <c r="I4812" t="s">
        <v>733</v>
      </c>
      <c r="J4812">
        <v>969744.86620203231</v>
      </c>
    </row>
    <row r="4813" spans="1:10" x14ac:dyDescent="0.4">
      <c r="A4813">
        <v>210001833</v>
      </c>
      <c r="B4813" t="s">
        <v>2351</v>
      </c>
      <c r="C4813" t="s">
        <v>9914</v>
      </c>
      <c r="D4813" t="s">
        <v>2775</v>
      </c>
      <c r="F4813" t="s">
        <v>9936</v>
      </c>
      <c r="G4813" t="s">
        <v>2775</v>
      </c>
      <c r="H4813" t="s">
        <v>9936</v>
      </c>
      <c r="I4813" t="s">
        <v>733</v>
      </c>
      <c r="J4813">
        <v>3593308.527627171</v>
      </c>
    </row>
    <row r="4814" spans="1:10" x14ac:dyDescent="0.4">
      <c r="A4814">
        <v>210001833</v>
      </c>
      <c r="B4814" t="s">
        <v>2351</v>
      </c>
      <c r="C4814" t="s">
        <v>9914</v>
      </c>
      <c r="D4814" t="s">
        <v>2775</v>
      </c>
      <c r="F4814" t="s">
        <v>7567</v>
      </c>
      <c r="G4814" t="s">
        <v>2775</v>
      </c>
      <c r="H4814" t="s">
        <v>7567</v>
      </c>
      <c r="I4814" t="s">
        <v>733</v>
      </c>
      <c r="J4814">
        <v>2799548.7735359091</v>
      </c>
    </row>
    <row r="4815" spans="1:10" x14ac:dyDescent="0.4">
      <c r="A4815">
        <v>210001833</v>
      </c>
      <c r="B4815" t="s">
        <v>2351</v>
      </c>
      <c r="C4815" t="s">
        <v>9914</v>
      </c>
      <c r="D4815" t="s">
        <v>2775</v>
      </c>
      <c r="F4815" t="s">
        <v>9937</v>
      </c>
      <c r="G4815" t="s">
        <v>2775</v>
      </c>
      <c r="H4815" t="s">
        <v>9937</v>
      </c>
      <c r="I4815" t="s">
        <v>733</v>
      </c>
      <c r="J4815">
        <v>20688884.62841494</v>
      </c>
    </row>
    <row r="4816" spans="1:10" x14ac:dyDescent="0.4">
      <c r="A4816">
        <v>210001833</v>
      </c>
      <c r="B4816" t="s">
        <v>2351</v>
      </c>
      <c r="C4816" t="s">
        <v>9914</v>
      </c>
      <c r="D4816" t="s">
        <v>2775</v>
      </c>
      <c r="F4816" t="s">
        <v>9938</v>
      </c>
      <c r="G4816" t="s">
        <v>2775</v>
      </c>
      <c r="H4816" t="s">
        <v>9938</v>
      </c>
      <c r="I4816" t="s">
        <v>733</v>
      </c>
      <c r="J4816">
        <v>12146541.79201502</v>
      </c>
    </row>
    <row r="4817" spans="1:10" x14ac:dyDescent="0.4">
      <c r="A4817">
        <v>210001833</v>
      </c>
      <c r="B4817" t="s">
        <v>2351</v>
      </c>
      <c r="C4817" t="s">
        <v>9914</v>
      </c>
      <c r="D4817" t="s">
        <v>2775</v>
      </c>
      <c r="F4817" t="s">
        <v>7569</v>
      </c>
      <c r="G4817" t="s">
        <v>2775</v>
      </c>
      <c r="H4817" t="s">
        <v>7569</v>
      </c>
      <c r="I4817" t="s">
        <v>733</v>
      </c>
      <c r="J4817">
        <v>7865975.6616235422</v>
      </c>
    </row>
    <row r="4818" spans="1:10" x14ac:dyDescent="0.4">
      <c r="A4818">
        <v>210001833</v>
      </c>
      <c r="B4818" t="s">
        <v>2351</v>
      </c>
      <c r="C4818" t="s">
        <v>9914</v>
      </c>
      <c r="D4818" t="s">
        <v>2775</v>
      </c>
      <c r="F4818" t="s">
        <v>9940</v>
      </c>
      <c r="G4818" t="s">
        <v>2775</v>
      </c>
      <c r="H4818" t="s">
        <v>9940</v>
      </c>
      <c r="I4818" t="s">
        <v>733</v>
      </c>
      <c r="J4818">
        <v>3674160.7251193249</v>
      </c>
    </row>
    <row r="4819" spans="1:10" x14ac:dyDescent="0.4">
      <c r="A4819">
        <v>210001833</v>
      </c>
      <c r="B4819" t="s">
        <v>2351</v>
      </c>
      <c r="C4819" t="s">
        <v>9914</v>
      </c>
      <c r="D4819" t="s">
        <v>2775</v>
      </c>
      <c r="F4819" t="s">
        <v>9941</v>
      </c>
      <c r="G4819" t="s">
        <v>2775</v>
      </c>
      <c r="H4819" t="s">
        <v>9941</v>
      </c>
      <c r="I4819" t="s">
        <v>733</v>
      </c>
      <c r="J4819">
        <v>1724415.6824859299</v>
      </c>
    </row>
    <row r="4820" spans="1:10" x14ac:dyDescent="0.4">
      <c r="A4820">
        <v>210001833</v>
      </c>
      <c r="B4820" t="s">
        <v>2351</v>
      </c>
      <c r="C4820" t="s">
        <v>9914</v>
      </c>
      <c r="D4820" t="s">
        <v>2775</v>
      </c>
      <c r="F4820" t="s">
        <v>10012</v>
      </c>
      <c r="G4820" t="s">
        <v>2775</v>
      </c>
      <c r="H4820" t="s">
        <v>10012</v>
      </c>
      <c r="I4820" t="s">
        <v>733</v>
      </c>
      <c r="J4820">
        <v>1435225.99529023</v>
      </c>
    </row>
    <row r="4821" spans="1:10" x14ac:dyDescent="0.4">
      <c r="A4821">
        <v>210001833</v>
      </c>
      <c r="B4821" t="s">
        <v>2351</v>
      </c>
      <c r="C4821" t="s">
        <v>9914</v>
      </c>
      <c r="D4821" t="s">
        <v>2775</v>
      </c>
      <c r="F4821" t="s">
        <v>7577</v>
      </c>
      <c r="G4821" t="s">
        <v>2775</v>
      </c>
      <c r="H4821" t="s">
        <v>7577</v>
      </c>
      <c r="I4821" t="s">
        <v>733</v>
      </c>
      <c r="J4821">
        <v>1158604.8124234159</v>
      </c>
    </row>
    <row r="4822" spans="1:10" x14ac:dyDescent="0.4">
      <c r="A4822">
        <v>210001833</v>
      </c>
      <c r="B4822" t="s">
        <v>2351</v>
      </c>
      <c r="C4822" t="s">
        <v>9914</v>
      </c>
      <c r="D4822" t="s">
        <v>2775</v>
      </c>
      <c r="F4822" t="s">
        <v>9944</v>
      </c>
      <c r="G4822" t="s">
        <v>2775</v>
      </c>
      <c r="H4822" t="s">
        <v>9944</v>
      </c>
      <c r="I4822" t="s">
        <v>733</v>
      </c>
      <c r="J4822">
        <v>10467135.92590351</v>
      </c>
    </row>
    <row r="4823" spans="1:10" x14ac:dyDescent="0.4">
      <c r="A4823">
        <v>210001833</v>
      </c>
      <c r="B4823" t="s">
        <v>2351</v>
      </c>
      <c r="C4823" t="s">
        <v>9914</v>
      </c>
      <c r="D4823" t="s">
        <v>2775</v>
      </c>
      <c r="F4823" t="s">
        <v>9945</v>
      </c>
      <c r="G4823" t="s">
        <v>2775</v>
      </c>
      <c r="H4823" t="s">
        <v>9945</v>
      </c>
      <c r="I4823" t="s">
        <v>733</v>
      </c>
      <c r="J4823">
        <v>6855498.8160576094</v>
      </c>
    </row>
    <row r="4824" spans="1:10" x14ac:dyDescent="0.4">
      <c r="A4824">
        <v>210001833</v>
      </c>
      <c r="B4824" t="s">
        <v>2351</v>
      </c>
      <c r="C4824" t="s">
        <v>9914</v>
      </c>
      <c r="D4824" t="s">
        <v>2775</v>
      </c>
      <c r="F4824" t="s">
        <v>9946</v>
      </c>
      <c r="G4824" t="s">
        <v>2775</v>
      </c>
      <c r="H4824" t="s">
        <v>9946</v>
      </c>
      <c r="I4824" t="s">
        <v>733</v>
      </c>
      <c r="J4824">
        <v>19968335.895500951</v>
      </c>
    </row>
    <row r="4825" spans="1:10" x14ac:dyDescent="0.4">
      <c r="A4825">
        <v>210001833</v>
      </c>
      <c r="B4825" t="s">
        <v>2351</v>
      </c>
      <c r="C4825" t="s">
        <v>9914</v>
      </c>
      <c r="D4825" t="s">
        <v>2775</v>
      </c>
      <c r="F4825" t="s">
        <v>7584</v>
      </c>
      <c r="G4825" t="s">
        <v>2775</v>
      </c>
      <c r="H4825" t="s">
        <v>7584</v>
      </c>
      <c r="I4825" t="s">
        <v>733</v>
      </c>
      <c r="J4825">
        <v>38681226.342801332</v>
      </c>
    </row>
    <row r="4826" spans="1:10" x14ac:dyDescent="0.4">
      <c r="A4826">
        <v>210001833</v>
      </c>
      <c r="B4826" t="s">
        <v>2351</v>
      </c>
      <c r="C4826" t="s">
        <v>9914</v>
      </c>
      <c r="D4826" t="s">
        <v>2775</v>
      </c>
      <c r="F4826" t="s">
        <v>7585</v>
      </c>
      <c r="G4826" t="s">
        <v>2775</v>
      </c>
      <c r="H4826" t="s">
        <v>7585</v>
      </c>
      <c r="I4826" t="s">
        <v>733</v>
      </c>
      <c r="J4826">
        <v>2857472.950444391</v>
      </c>
    </row>
    <row r="4827" spans="1:10" x14ac:dyDescent="0.4">
      <c r="A4827">
        <v>210001833</v>
      </c>
      <c r="B4827" t="s">
        <v>2351</v>
      </c>
      <c r="C4827" t="s">
        <v>9914</v>
      </c>
      <c r="D4827" t="s">
        <v>2775</v>
      </c>
      <c r="F4827" t="s">
        <v>7589</v>
      </c>
      <c r="G4827" t="s">
        <v>2775</v>
      </c>
      <c r="H4827" t="s">
        <v>7589</v>
      </c>
      <c r="I4827" t="s">
        <v>733</v>
      </c>
      <c r="J4827">
        <v>6109521.1179490108</v>
      </c>
    </row>
    <row r="4828" spans="1:10" x14ac:dyDescent="0.4">
      <c r="A4828">
        <v>210001833</v>
      </c>
      <c r="B4828" t="s">
        <v>2351</v>
      </c>
      <c r="C4828" t="s">
        <v>9914</v>
      </c>
      <c r="D4828" t="s">
        <v>2775</v>
      </c>
      <c r="F4828" t="s">
        <v>9953</v>
      </c>
      <c r="G4828" t="s">
        <v>2775</v>
      </c>
      <c r="H4828" t="s">
        <v>9953</v>
      </c>
      <c r="I4828" t="s">
        <v>733</v>
      </c>
      <c r="J4828">
        <v>6857762.6021278528</v>
      </c>
    </row>
    <row r="4829" spans="1:10" x14ac:dyDescent="0.4">
      <c r="A4829">
        <v>210001833</v>
      </c>
      <c r="B4829" t="s">
        <v>2351</v>
      </c>
      <c r="C4829" t="s">
        <v>9914</v>
      </c>
      <c r="D4829" t="s">
        <v>2775</v>
      </c>
      <c r="F4829" t="s">
        <v>7595</v>
      </c>
      <c r="G4829" t="s">
        <v>2775</v>
      </c>
      <c r="H4829" t="s">
        <v>7595</v>
      </c>
      <c r="I4829" t="s">
        <v>733</v>
      </c>
      <c r="J4829">
        <v>1674441.706657473</v>
      </c>
    </row>
    <row r="4830" spans="1:10" x14ac:dyDescent="0.4">
      <c r="A4830">
        <v>210001833</v>
      </c>
      <c r="B4830" t="s">
        <v>2351</v>
      </c>
      <c r="C4830" t="s">
        <v>9914</v>
      </c>
      <c r="D4830" t="s">
        <v>2775</v>
      </c>
      <c r="F4830" t="s">
        <v>9954</v>
      </c>
      <c r="G4830" t="s">
        <v>2775</v>
      </c>
      <c r="H4830" t="s">
        <v>9954</v>
      </c>
      <c r="I4830" t="s">
        <v>733</v>
      </c>
      <c r="J4830">
        <v>14137236.20934128</v>
      </c>
    </row>
    <row r="4831" spans="1:10" x14ac:dyDescent="0.4">
      <c r="A4831">
        <v>210001833</v>
      </c>
      <c r="B4831" t="s">
        <v>2351</v>
      </c>
      <c r="C4831" t="s">
        <v>9914</v>
      </c>
      <c r="D4831" t="s">
        <v>2775</v>
      </c>
      <c r="F4831" t="s">
        <v>9956</v>
      </c>
      <c r="G4831" t="s">
        <v>2775</v>
      </c>
      <c r="H4831" t="s">
        <v>9956</v>
      </c>
      <c r="I4831" t="s">
        <v>733</v>
      </c>
      <c r="J4831">
        <v>9022948.2124240883</v>
      </c>
    </row>
    <row r="4832" spans="1:10" x14ac:dyDescent="0.4">
      <c r="A4832">
        <v>210001833</v>
      </c>
      <c r="B4832" t="s">
        <v>2351</v>
      </c>
      <c r="C4832" t="s">
        <v>9914</v>
      </c>
      <c r="D4832" t="s">
        <v>2775</v>
      </c>
      <c r="F4832" t="s">
        <v>7600</v>
      </c>
      <c r="G4832" t="s">
        <v>2775</v>
      </c>
      <c r="H4832" t="s">
        <v>7600</v>
      </c>
      <c r="I4832" t="s">
        <v>733</v>
      </c>
      <c r="J4832">
        <v>15683868.327449519</v>
      </c>
    </row>
    <row r="4833" spans="1:10" x14ac:dyDescent="0.4">
      <c r="A4833">
        <v>210001833</v>
      </c>
      <c r="B4833" t="s">
        <v>2351</v>
      </c>
      <c r="C4833" t="s">
        <v>9914</v>
      </c>
      <c r="D4833" t="s">
        <v>2775</v>
      </c>
      <c r="F4833" t="s">
        <v>9958</v>
      </c>
      <c r="G4833" t="s">
        <v>2775</v>
      </c>
      <c r="H4833" t="s">
        <v>9958</v>
      </c>
      <c r="I4833" t="s">
        <v>733</v>
      </c>
      <c r="J4833">
        <v>9675565.3966746219</v>
      </c>
    </row>
    <row r="4834" spans="1:10" x14ac:dyDescent="0.4">
      <c r="A4834">
        <v>210001833</v>
      </c>
      <c r="B4834" t="s">
        <v>2351</v>
      </c>
      <c r="C4834" t="s">
        <v>9914</v>
      </c>
      <c r="D4834" t="s">
        <v>2775</v>
      </c>
      <c r="F4834" t="s">
        <v>7601</v>
      </c>
      <c r="G4834" t="s">
        <v>2775</v>
      </c>
      <c r="H4834" t="s">
        <v>7601</v>
      </c>
      <c r="I4834" t="s">
        <v>733</v>
      </c>
      <c r="J4834">
        <v>462210.31754781678</v>
      </c>
    </row>
    <row r="4835" spans="1:10" x14ac:dyDescent="0.4">
      <c r="A4835">
        <v>210001833</v>
      </c>
      <c r="B4835" t="s">
        <v>2351</v>
      </c>
      <c r="C4835" t="s">
        <v>9914</v>
      </c>
      <c r="D4835" t="s">
        <v>2775</v>
      </c>
      <c r="F4835" t="s">
        <v>9959</v>
      </c>
      <c r="G4835" t="s">
        <v>2775</v>
      </c>
      <c r="H4835" t="s">
        <v>9959</v>
      </c>
      <c r="I4835" t="s">
        <v>733</v>
      </c>
      <c r="J4835">
        <v>2207677.4138314109</v>
      </c>
    </row>
    <row r="4836" spans="1:10" x14ac:dyDescent="0.4">
      <c r="A4836">
        <v>210001833</v>
      </c>
      <c r="B4836" t="s">
        <v>2351</v>
      </c>
      <c r="C4836" t="s">
        <v>9914</v>
      </c>
      <c r="D4836" t="s">
        <v>2775</v>
      </c>
      <c r="F4836" t="s">
        <v>7605</v>
      </c>
      <c r="G4836" t="s">
        <v>2775</v>
      </c>
      <c r="H4836" t="s">
        <v>7605</v>
      </c>
      <c r="I4836" t="s">
        <v>733</v>
      </c>
      <c r="J4836">
        <v>5847292.9431843637</v>
      </c>
    </row>
    <row r="4837" spans="1:10" x14ac:dyDescent="0.4">
      <c r="A4837">
        <v>210001833</v>
      </c>
      <c r="B4837" t="s">
        <v>2351</v>
      </c>
      <c r="C4837" t="s">
        <v>9914</v>
      </c>
      <c r="D4837" t="s">
        <v>2775</v>
      </c>
      <c r="F4837" t="s">
        <v>7606</v>
      </c>
      <c r="G4837" t="s">
        <v>2775</v>
      </c>
      <c r="H4837" t="s">
        <v>7606</v>
      </c>
      <c r="I4837" t="s">
        <v>733</v>
      </c>
      <c r="J4837">
        <v>6083296.2343185926</v>
      </c>
    </row>
    <row r="4838" spans="1:10" x14ac:dyDescent="0.4">
      <c r="A4838">
        <v>210001833</v>
      </c>
      <c r="B4838" t="s">
        <v>2351</v>
      </c>
      <c r="C4838" t="s">
        <v>9914</v>
      </c>
      <c r="D4838" t="s">
        <v>2775</v>
      </c>
      <c r="F4838" t="s">
        <v>7609</v>
      </c>
      <c r="G4838" t="s">
        <v>2775</v>
      </c>
      <c r="H4838" t="s">
        <v>7609</v>
      </c>
      <c r="I4838" t="s">
        <v>733</v>
      </c>
      <c r="J4838">
        <v>5799496.5139568094</v>
      </c>
    </row>
    <row r="4839" spans="1:10" x14ac:dyDescent="0.4">
      <c r="A4839">
        <v>210001833</v>
      </c>
      <c r="B4839" t="s">
        <v>2351</v>
      </c>
      <c r="C4839" t="s">
        <v>9914</v>
      </c>
      <c r="D4839" t="s">
        <v>2775</v>
      </c>
      <c r="F4839" t="s">
        <v>10013</v>
      </c>
      <c r="G4839" t="s">
        <v>2775</v>
      </c>
      <c r="H4839" t="s">
        <v>10013</v>
      </c>
      <c r="I4839" t="s">
        <v>733</v>
      </c>
      <c r="J4839">
        <v>18066899.328944329</v>
      </c>
    </row>
    <row r="4840" spans="1:10" x14ac:dyDescent="0.4">
      <c r="A4840">
        <v>210001833</v>
      </c>
      <c r="B4840" t="s">
        <v>2351</v>
      </c>
      <c r="C4840" t="s">
        <v>9914</v>
      </c>
      <c r="D4840" t="s">
        <v>2775</v>
      </c>
      <c r="F4840" t="s">
        <v>9961</v>
      </c>
      <c r="G4840" t="s">
        <v>2775</v>
      </c>
      <c r="H4840" t="s">
        <v>9961</v>
      </c>
      <c r="I4840" t="s">
        <v>733</v>
      </c>
      <c r="J4840">
        <v>7737089.8763631415</v>
      </c>
    </row>
    <row r="4841" spans="1:10" x14ac:dyDescent="0.4">
      <c r="A4841">
        <v>210001833</v>
      </c>
      <c r="B4841" t="s">
        <v>2351</v>
      </c>
      <c r="C4841" t="s">
        <v>9914</v>
      </c>
      <c r="D4841" t="s">
        <v>2775</v>
      </c>
      <c r="F4841" t="s">
        <v>9963</v>
      </c>
      <c r="G4841" t="s">
        <v>2775</v>
      </c>
      <c r="H4841" t="s">
        <v>9963</v>
      </c>
      <c r="I4841" t="s">
        <v>733</v>
      </c>
      <c r="J4841">
        <v>5736433.9019999942</v>
      </c>
    </row>
    <row r="4842" spans="1:10" x14ac:dyDescent="0.4">
      <c r="A4842">
        <v>210001833</v>
      </c>
      <c r="B4842" t="s">
        <v>2351</v>
      </c>
      <c r="C4842" t="s">
        <v>9914</v>
      </c>
      <c r="D4842" t="s">
        <v>2775</v>
      </c>
      <c r="F4842" t="s">
        <v>7612</v>
      </c>
      <c r="G4842" t="s">
        <v>2775</v>
      </c>
      <c r="H4842" t="s">
        <v>7612</v>
      </c>
      <c r="I4842" t="s">
        <v>733</v>
      </c>
      <c r="J4842">
        <v>1603316.602644925</v>
      </c>
    </row>
    <row r="4843" spans="1:10" x14ac:dyDescent="0.4">
      <c r="A4843">
        <v>210001833</v>
      </c>
      <c r="B4843" t="s">
        <v>2351</v>
      </c>
      <c r="C4843" t="s">
        <v>9914</v>
      </c>
      <c r="D4843" t="s">
        <v>2775</v>
      </c>
      <c r="F4843" t="s">
        <v>7613</v>
      </c>
      <c r="G4843" t="s">
        <v>2775</v>
      </c>
      <c r="H4843" t="s">
        <v>7613</v>
      </c>
      <c r="I4843" t="s">
        <v>733</v>
      </c>
      <c r="J4843">
        <v>2597014.48145688</v>
      </c>
    </row>
    <row r="4844" spans="1:10" x14ac:dyDescent="0.4">
      <c r="A4844">
        <v>210001833</v>
      </c>
      <c r="B4844" t="s">
        <v>2351</v>
      </c>
      <c r="C4844" t="s">
        <v>9914</v>
      </c>
      <c r="D4844" t="s">
        <v>2775</v>
      </c>
      <c r="F4844" t="s">
        <v>7615</v>
      </c>
      <c r="G4844" t="s">
        <v>2775</v>
      </c>
      <c r="H4844" t="s">
        <v>7615</v>
      </c>
      <c r="I4844" t="s">
        <v>733</v>
      </c>
      <c r="J4844">
        <v>35385132.264657751</v>
      </c>
    </row>
    <row r="4845" spans="1:10" x14ac:dyDescent="0.4">
      <c r="A4845">
        <v>210001833</v>
      </c>
      <c r="B4845" t="s">
        <v>2351</v>
      </c>
      <c r="C4845" t="s">
        <v>9914</v>
      </c>
      <c r="D4845" t="s">
        <v>2775</v>
      </c>
      <c r="F4845" t="s">
        <v>7618</v>
      </c>
      <c r="G4845" t="s">
        <v>2775</v>
      </c>
      <c r="H4845" t="s">
        <v>7618</v>
      </c>
      <c r="I4845" t="s">
        <v>733</v>
      </c>
      <c r="J4845">
        <v>6985936.0134383729</v>
      </c>
    </row>
    <row r="4846" spans="1:10" x14ac:dyDescent="0.4">
      <c r="A4846">
        <v>210001833</v>
      </c>
      <c r="B4846" t="s">
        <v>2351</v>
      </c>
      <c r="C4846" t="s">
        <v>9914</v>
      </c>
      <c r="D4846" t="s">
        <v>2775</v>
      </c>
      <c r="F4846" t="s">
        <v>9964</v>
      </c>
      <c r="G4846" t="s">
        <v>2775</v>
      </c>
      <c r="H4846" t="s">
        <v>9964</v>
      </c>
      <c r="I4846" t="s">
        <v>733</v>
      </c>
      <c r="J4846">
        <v>10571045.50318335</v>
      </c>
    </row>
    <row r="4847" spans="1:10" x14ac:dyDescent="0.4">
      <c r="A4847">
        <v>210001833</v>
      </c>
      <c r="B4847" t="s">
        <v>2351</v>
      </c>
      <c r="C4847" t="s">
        <v>9914</v>
      </c>
      <c r="D4847" t="s">
        <v>2775</v>
      </c>
      <c r="F4847" t="s">
        <v>7620</v>
      </c>
      <c r="G4847" t="s">
        <v>2775</v>
      </c>
      <c r="H4847" t="s">
        <v>7620</v>
      </c>
      <c r="I4847" t="s">
        <v>733</v>
      </c>
      <c r="J4847">
        <v>9081016.121781474</v>
      </c>
    </row>
    <row r="4848" spans="1:10" x14ac:dyDescent="0.4">
      <c r="A4848">
        <v>210001833</v>
      </c>
      <c r="B4848" t="s">
        <v>2351</v>
      </c>
      <c r="C4848" t="s">
        <v>9914</v>
      </c>
      <c r="D4848" t="s">
        <v>2775</v>
      </c>
      <c r="F4848" t="s">
        <v>9967</v>
      </c>
      <c r="G4848" t="s">
        <v>2775</v>
      </c>
      <c r="H4848" t="s">
        <v>9967</v>
      </c>
      <c r="I4848" t="s">
        <v>733</v>
      </c>
      <c r="J4848">
        <v>7540715.4180474719</v>
      </c>
    </row>
    <row r="4849" spans="1:10" x14ac:dyDescent="0.4">
      <c r="A4849">
        <v>210001833</v>
      </c>
      <c r="B4849" t="s">
        <v>2351</v>
      </c>
      <c r="C4849" t="s">
        <v>9914</v>
      </c>
      <c r="D4849" t="s">
        <v>2775</v>
      </c>
      <c r="F4849" t="s">
        <v>7621</v>
      </c>
      <c r="G4849" t="s">
        <v>2775</v>
      </c>
      <c r="H4849" t="s">
        <v>7621</v>
      </c>
      <c r="I4849" t="s">
        <v>733</v>
      </c>
      <c r="J4849">
        <v>7173379.2967102434</v>
      </c>
    </row>
    <row r="4850" spans="1:10" x14ac:dyDescent="0.4">
      <c r="A4850">
        <v>210001833</v>
      </c>
      <c r="B4850" t="s">
        <v>2351</v>
      </c>
      <c r="C4850" t="s">
        <v>9914</v>
      </c>
      <c r="D4850" t="s">
        <v>2775</v>
      </c>
      <c r="F4850" t="s">
        <v>9969</v>
      </c>
      <c r="G4850" t="s">
        <v>2775</v>
      </c>
      <c r="H4850" t="s">
        <v>9969</v>
      </c>
      <c r="I4850" t="s">
        <v>733</v>
      </c>
      <c r="J4850">
        <v>9853790.0400048867</v>
      </c>
    </row>
    <row r="4851" spans="1:10" x14ac:dyDescent="0.4">
      <c r="A4851">
        <v>210001833</v>
      </c>
      <c r="B4851" t="s">
        <v>2351</v>
      </c>
      <c r="C4851" t="s">
        <v>9914</v>
      </c>
      <c r="D4851" t="s">
        <v>2775</v>
      </c>
      <c r="F4851" t="s">
        <v>9972</v>
      </c>
      <c r="G4851" t="s">
        <v>2775</v>
      </c>
      <c r="H4851" t="s">
        <v>9972</v>
      </c>
      <c r="I4851" t="s">
        <v>733</v>
      </c>
      <c r="J4851">
        <v>6197492.5633009644</v>
      </c>
    </row>
    <row r="4852" spans="1:10" x14ac:dyDescent="0.4">
      <c r="A4852">
        <v>210001833</v>
      </c>
      <c r="B4852" t="s">
        <v>2351</v>
      </c>
      <c r="C4852" t="s">
        <v>9914</v>
      </c>
      <c r="D4852" t="s">
        <v>2775</v>
      </c>
      <c r="F4852" t="s">
        <v>7630</v>
      </c>
      <c r="G4852" t="s">
        <v>2775</v>
      </c>
      <c r="H4852" t="s">
        <v>7630</v>
      </c>
      <c r="I4852" t="s">
        <v>733</v>
      </c>
      <c r="J4852">
        <v>5130745.3623167528</v>
      </c>
    </row>
    <row r="4853" spans="1:10" x14ac:dyDescent="0.4">
      <c r="A4853">
        <v>210001833</v>
      </c>
      <c r="B4853" t="s">
        <v>2351</v>
      </c>
      <c r="C4853" t="s">
        <v>9914</v>
      </c>
      <c r="D4853" t="s">
        <v>2775</v>
      </c>
      <c r="F4853" t="s">
        <v>7631</v>
      </c>
      <c r="G4853" t="s">
        <v>2775</v>
      </c>
      <c r="H4853" t="s">
        <v>7631</v>
      </c>
      <c r="I4853" t="s">
        <v>733</v>
      </c>
      <c r="J4853">
        <v>10097024.869974621</v>
      </c>
    </row>
    <row r="4854" spans="1:10" x14ac:dyDescent="0.4">
      <c r="A4854">
        <v>210001833</v>
      </c>
      <c r="B4854" t="s">
        <v>2351</v>
      </c>
      <c r="C4854" t="s">
        <v>9914</v>
      </c>
      <c r="D4854" t="s">
        <v>2775</v>
      </c>
      <c r="F4854" t="s">
        <v>7632</v>
      </c>
      <c r="G4854" t="s">
        <v>2775</v>
      </c>
      <c r="H4854" t="s">
        <v>7632</v>
      </c>
      <c r="I4854" t="s">
        <v>733</v>
      </c>
      <c r="J4854">
        <v>1679847.8433918911</v>
      </c>
    </row>
    <row r="4855" spans="1:10" x14ac:dyDescent="0.4">
      <c r="A4855">
        <v>210001833</v>
      </c>
      <c r="B4855" t="s">
        <v>2351</v>
      </c>
      <c r="C4855" t="s">
        <v>9914</v>
      </c>
      <c r="D4855" t="s">
        <v>2775</v>
      </c>
      <c r="F4855" t="s">
        <v>9973</v>
      </c>
      <c r="G4855" t="s">
        <v>2775</v>
      </c>
      <c r="H4855" t="s">
        <v>9973</v>
      </c>
      <c r="I4855" t="s">
        <v>733</v>
      </c>
      <c r="J4855">
        <v>19978478.016426768</v>
      </c>
    </row>
    <row r="4856" spans="1:10" x14ac:dyDescent="0.4">
      <c r="A4856">
        <v>210001833</v>
      </c>
      <c r="B4856" t="s">
        <v>2351</v>
      </c>
      <c r="C4856" t="s">
        <v>9914</v>
      </c>
      <c r="D4856" t="s">
        <v>2775</v>
      </c>
      <c r="F4856" t="s">
        <v>7635</v>
      </c>
      <c r="G4856" t="s">
        <v>2775</v>
      </c>
      <c r="H4856" t="s">
        <v>7635</v>
      </c>
      <c r="I4856" t="s">
        <v>733</v>
      </c>
      <c r="J4856">
        <v>37556618.746182837</v>
      </c>
    </row>
    <row r="4857" spans="1:10" x14ac:dyDescent="0.4">
      <c r="A4857">
        <v>210001833</v>
      </c>
      <c r="B4857" t="s">
        <v>2351</v>
      </c>
      <c r="C4857" t="s">
        <v>9914</v>
      </c>
      <c r="D4857" t="s">
        <v>2775</v>
      </c>
      <c r="F4857" t="s">
        <v>7636</v>
      </c>
      <c r="G4857" t="s">
        <v>2775</v>
      </c>
      <c r="H4857" t="s">
        <v>7636</v>
      </c>
      <c r="I4857" t="s">
        <v>733</v>
      </c>
      <c r="J4857">
        <v>1061787.533169202</v>
      </c>
    </row>
    <row r="4858" spans="1:10" x14ac:dyDescent="0.4">
      <c r="A4858">
        <v>210001833</v>
      </c>
      <c r="B4858" t="s">
        <v>2351</v>
      </c>
      <c r="C4858" t="s">
        <v>9914</v>
      </c>
      <c r="D4858" t="s">
        <v>2775</v>
      </c>
      <c r="F4858" t="s">
        <v>10014</v>
      </c>
      <c r="G4858" t="s">
        <v>2775</v>
      </c>
      <c r="H4858" t="s">
        <v>10014</v>
      </c>
      <c r="I4858" t="s">
        <v>733</v>
      </c>
      <c r="J4858">
        <v>63787113.33207465</v>
      </c>
    </row>
    <row r="4859" spans="1:10" x14ac:dyDescent="0.4">
      <c r="A4859">
        <v>210001833</v>
      </c>
      <c r="B4859" t="s">
        <v>2351</v>
      </c>
      <c r="C4859" t="s">
        <v>9914</v>
      </c>
      <c r="D4859" t="s">
        <v>2775</v>
      </c>
      <c r="F4859" t="s">
        <v>7639</v>
      </c>
      <c r="G4859" t="s">
        <v>2775</v>
      </c>
      <c r="H4859" t="s">
        <v>7639</v>
      </c>
      <c r="I4859" t="s">
        <v>733</v>
      </c>
      <c r="J4859">
        <v>1150373.4347402209</v>
      </c>
    </row>
    <row r="4860" spans="1:10" x14ac:dyDescent="0.4">
      <c r="A4860">
        <v>210001833</v>
      </c>
      <c r="B4860" t="s">
        <v>2351</v>
      </c>
      <c r="C4860" t="s">
        <v>9914</v>
      </c>
      <c r="D4860" t="s">
        <v>2775</v>
      </c>
      <c r="F4860" t="s">
        <v>9974</v>
      </c>
      <c r="G4860" t="s">
        <v>2775</v>
      </c>
      <c r="H4860" t="s">
        <v>9974</v>
      </c>
      <c r="I4860" t="s">
        <v>733</v>
      </c>
      <c r="J4860">
        <v>6613165.9072047509</v>
      </c>
    </row>
    <row r="4861" spans="1:10" x14ac:dyDescent="0.4">
      <c r="A4861">
        <v>210001833</v>
      </c>
      <c r="B4861" t="s">
        <v>2351</v>
      </c>
      <c r="C4861" t="s">
        <v>9914</v>
      </c>
      <c r="D4861" t="s">
        <v>2775</v>
      </c>
      <c r="F4861" t="s">
        <v>7640</v>
      </c>
      <c r="G4861" t="s">
        <v>2775</v>
      </c>
      <c r="H4861" t="s">
        <v>7640</v>
      </c>
      <c r="I4861" t="s">
        <v>733</v>
      </c>
      <c r="J4861">
        <v>4205337.4649627069</v>
      </c>
    </row>
    <row r="4862" spans="1:10" x14ac:dyDescent="0.4">
      <c r="A4862">
        <v>210001833</v>
      </c>
      <c r="B4862" t="s">
        <v>2351</v>
      </c>
      <c r="C4862" t="s">
        <v>9914</v>
      </c>
      <c r="D4862" t="s">
        <v>2775</v>
      </c>
      <c r="F4862" t="s">
        <v>9976</v>
      </c>
      <c r="G4862" t="s">
        <v>2775</v>
      </c>
      <c r="H4862" t="s">
        <v>9976</v>
      </c>
      <c r="I4862" t="s">
        <v>733</v>
      </c>
      <c r="J4862">
        <v>2921964.8019400002</v>
      </c>
    </row>
    <row r="4863" spans="1:10" x14ac:dyDescent="0.4">
      <c r="A4863">
        <v>210001833</v>
      </c>
      <c r="B4863" t="s">
        <v>2351</v>
      </c>
      <c r="C4863" t="s">
        <v>9914</v>
      </c>
      <c r="D4863" t="s">
        <v>2775</v>
      </c>
      <c r="F4863" t="s">
        <v>7647</v>
      </c>
      <c r="G4863" t="s">
        <v>2775</v>
      </c>
      <c r="H4863" t="s">
        <v>7647</v>
      </c>
      <c r="I4863" t="s">
        <v>733</v>
      </c>
      <c r="J4863">
        <v>9117712.8126423862</v>
      </c>
    </row>
    <row r="4864" spans="1:10" x14ac:dyDescent="0.4">
      <c r="A4864">
        <v>210001833</v>
      </c>
      <c r="B4864" t="s">
        <v>2351</v>
      </c>
      <c r="C4864" t="s">
        <v>9914</v>
      </c>
      <c r="D4864" t="s">
        <v>2775</v>
      </c>
      <c r="F4864" t="s">
        <v>9980</v>
      </c>
      <c r="G4864" t="s">
        <v>2775</v>
      </c>
      <c r="H4864" t="s">
        <v>9980</v>
      </c>
      <c r="I4864" t="s">
        <v>733</v>
      </c>
      <c r="J4864">
        <v>21296315.924041148</v>
      </c>
    </row>
    <row r="4865" spans="1:10" x14ac:dyDescent="0.4">
      <c r="A4865">
        <v>210001833</v>
      </c>
      <c r="B4865" t="s">
        <v>2351</v>
      </c>
      <c r="C4865" t="s">
        <v>9914</v>
      </c>
      <c r="D4865" t="s">
        <v>2775</v>
      </c>
      <c r="F4865" t="s">
        <v>9981</v>
      </c>
      <c r="G4865" t="s">
        <v>2775</v>
      </c>
      <c r="H4865" t="s">
        <v>9981</v>
      </c>
      <c r="I4865" t="s">
        <v>733</v>
      </c>
      <c r="J4865">
        <v>1144424.708011189</v>
      </c>
    </row>
    <row r="4866" spans="1:10" x14ac:dyDescent="0.4">
      <c r="A4866">
        <v>210001833</v>
      </c>
      <c r="B4866" t="s">
        <v>2351</v>
      </c>
      <c r="C4866" t="s">
        <v>9914</v>
      </c>
      <c r="D4866" t="s">
        <v>2775</v>
      </c>
      <c r="F4866" t="s">
        <v>7651</v>
      </c>
      <c r="G4866" t="s">
        <v>2775</v>
      </c>
      <c r="H4866" t="s">
        <v>7651</v>
      </c>
      <c r="I4866" t="s">
        <v>733</v>
      </c>
      <c r="J4866">
        <v>9606178.5569660123</v>
      </c>
    </row>
    <row r="4867" spans="1:10" x14ac:dyDescent="0.4">
      <c r="A4867">
        <v>210001833</v>
      </c>
      <c r="B4867" t="s">
        <v>2351</v>
      </c>
      <c r="C4867" t="s">
        <v>9914</v>
      </c>
      <c r="D4867" t="s">
        <v>2775</v>
      </c>
      <c r="F4867" t="s">
        <v>7654</v>
      </c>
      <c r="G4867" t="s">
        <v>2775</v>
      </c>
      <c r="H4867" t="s">
        <v>7654</v>
      </c>
      <c r="I4867" t="s">
        <v>733</v>
      </c>
      <c r="J4867">
        <v>2154915.0284942091</v>
      </c>
    </row>
    <row r="4868" spans="1:10" x14ac:dyDescent="0.4">
      <c r="A4868">
        <v>210001833</v>
      </c>
      <c r="B4868" t="s">
        <v>2351</v>
      </c>
      <c r="C4868" t="s">
        <v>9914</v>
      </c>
      <c r="D4868" t="s">
        <v>2775</v>
      </c>
      <c r="F4868" t="s">
        <v>9985</v>
      </c>
      <c r="G4868" t="s">
        <v>2775</v>
      </c>
      <c r="H4868" t="s">
        <v>9985</v>
      </c>
      <c r="I4868" t="s">
        <v>733</v>
      </c>
      <c r="J4868">
        <v>1653821.4902065231</v>
      </c>
    </row>
    <row r="4869" spans="1:10" x14ac:dyDescent="0.4">
      <c r="A4869">
        <v>210001833</v>
      </c>
      <c r="B4869" t="s">
        <v>2351</v>
      </c>
      <c r="C4869" t="s">
        <v>9914</v>
      </c>
      <c r="D4869" t="s">
        <v>2775</v>
      </c>
      <c r="F4869" t="s">
        <v>7659</v>
      </c>
      <c r="G4869" t="s">
        <v>2775</v>
      </c>
      <c r="H4869" t="s">
        <v>7659</v>
      </c>
      <c r="I4869" t="s">
        <v>733</v>
      </c>
      <c r="J4869">
        <v>576636.61844843393</v>
      </c>
    </row>
    <row r="4870" spans="1:10" x14ac:dyDescent="0.4">
      <c r="A4870">
        <v>210001833</v>
      </c>
      <c r="B4870" t="s">
        <v>2351</v>
      </c>
      <c r="C4870" t="s">
        <v>9914</v>
      </c>
      <c r="D4870" t="s">
        <v>2775</v>
      </c>
      <c r="F4870" t="s">
        <v>9988</v>
      </c>
      <c r="G4870" t="s">
        <v>2775</v>
      </c>
      <c r="H4870" t="s">
        <v>9988</v>
      </c>
      <c r="I4870" t="s">
        <v>733</v>
      </c>
      <c r="J4870">
        <v>12369902.017612491</v>
      </c>
    </row>
    <row r="4871" spans="1:10" x14ac:dyDescent="0.4">
      <c r="A4871">
        <v>210001833</v>
      </c>
      <c r="B4871" t="s">
        <v>2351</v>
      </c>
      <c r="C4871" t="s">
        <v>9914</v>
      </c>
      <c r="D4871" t="s">
        <v>2775</v>
      </c>
      <c r="F4871" t="s">
        <v>7660</v>
      </c>
      <c r="G4871" t="s">
        <v>2775</v>
      </c>
      <c r="H4871" t="s">
        <v>7660</v>
      </c>
      <c r="I4871" t="s">
        <v>733</v>
      </c>
      <c r="J4871">
        <v>5339044.2239246545</v>
      </c>
    </row>
    <row r="4872" spans="1:10" x14ac:dyDescent="0.4">
      <c r="A4872">
        <v>210001833</v>
      </c>
      <c r="B4872" t="s">
        <v>2351</v>
      </c>
      <c r="C4872" t="s">
        <v>9914</v>
      </c>
      <c r="D4872" t="s">
        <v>2775</v>
      </c>
      <c r="F4872" t="s">
        <v>10015</v>
      </c>
      <c r="G4872" t="s">
        <v>2775</v>
      </c>
      <c r="H4872" t="s">
        <v>10015</v>
      </c>
      <c r="I4872" t="s">
        <v>733</v>
      </c>
      <c r="J4872">
        <v>35585270.716479108</v>
      </c>
    </row>
    <row r="4873" spans="1:10" x14ac:dyDescent="0.4">
      <c r="A4873">
        <v>210001833</v>
      </c>
      <c r="B4873" t="s">
        <v>2351</v>
      </c>
      <c r="C4873" t="s">
        <v>9914</v>
      </c>
      <c r="D4873" t="s">
        <v>2775</v>
      </c>
      <c r="F4873" t="s">
        <v>7663</v>
      </c>
      <c r="G4873" t="s">
        <v>2775</v>
      </c>
      <c r="H4873" t="s">
        <v>7663</v>
      </c>
      <c r="I4873" t="s">
        <v>733</v>
      </c>
      <c r="J4873">
        <v>705284.3468403382</v>
      </c>
    </row>
    <row r="4874" spans="1:10" x14ac:dyDescent="0.4">
      <c r="A4874">
        <v>210001833</v>
      </c>
      <c r="B4874" t="s">
        <v>2351</v>
      </c>
      <c r="C4874" t="s">
        <v>9914</v>
      </c>
      <c r="D4874" t="s">
        <v>2775</v>
      </c>
      <c r="F4874" t="s">
        <v>7664</v>
      </c>
      <c r="G4874" t="s">
        <v>2775</v>
      </c>
      <c r="H4874" t="s">
        <v>7664</v>
      </c>
      <c r="I4874" t="s">
        <v>733</v>
      </c>
      <c r="J4874">
        <v>17502273.353257481</v>
      </c>
    </row>
    <row r="4875" spans="1:10" x14ac:dyDescent="0.4">
      <c r="A4875">
        <v>210001833</v>
      </c>
      <c r="B4875" t="s">
        <v>2351</v>
      </c>
      <c r="C4875" t="s">
        <v>9914</v>
      </c>
      <c r="D4875" t="s">
        <v>2775</v>
      </c>
      <c r="F4875" t="s">
        <v>7666</v>
      </c>
      <c r="G4875" t="s">
        <v>2775</v>
      </c>
      <c r="H4875" t="s">
        <v>7666</v>
      </c>
      <c r="I4875" t="s">
        <v>733</v>
      </c>
      <c r="J4875">
        <v>3694958.8104757951</v>
      </c>
    </row>
    <row r="4876" spans="1:10" x14ac:dyDescent="0.4">
      <c r="A4876">
        <v>210001833</v>
      </c>
      <c r="B4876" t="s">
        <v>2351</v>
      </c>
      <c r="C4876" t="s">
        <v>9914</v>
      </c>
      <c r="D4876" t="s">
        <v>2775</v>
      </c>
      <c r="F4876" t="s">
        <v>9993</v>
      </c>
      <c r="G4876" t="s">
        <v>2775</v>
      </c>
      <c r="H4876" t="s">
        <v>9993</v>
      </c>
      <c r="I4876" t="s">
        <v>733</v>
      </c>
      <c r="J4876">
        <v>22158099.754559841</v>
      </c>
    </row>
    <row r="4877" spans="1:10" x14ac:dyDescent="0.4">
      <c r="A4877">
        <v>210001833</v>
      </c>
      <c r="B4877" t="s">
        <v>2351</v>
      </c>
      <c r="C4877" t="s">
        <v>9914</v>
      </c>
      <c r="D4877" t="s">
        <v>2775</v>
      </c>
      <c r="F4877" t="s">
        <v>9994</v>
      </c>
      <c r="G4877" t="s">
        <v>2775</v>
      </c>
      <c r="H4877" t="s">
        <v>9994</v>
      </c>
      <c r="I4877" t="s">
        <v>733</v>
      </c>
      <c r="J4877">
        <v>12998117.02535028</v>
      </c>
    </row>
    <row r="4878" spans="1:10" x14ac:dyDescent="0.4">
      <c r="A4878">
        <v>210001833</v>
      </c>
      <c r="B4878" t="s">
        <v>2351</v>
      </c>
      <c r="C4878" t="s">
        <v>9914</v>
      </c>
      <c r="D4878" t="s">
        <v>2775</v>
      </c>
      <c r="F4878" t="s">
        <v>9995</v>
      </c>
      <c r="G4878" t="s">
        <v>2775</v>
      </c>
      <c r="H4878" t="s">
        <v>9995</v>
      </c>
      <c r="I4878" t="s">
        <v>733</v>
      </c>
      <c r="J4878">
        <v>4973537.996327539</v>
      </c>
    </row>
    <row r="4879" spans="1:10" x14ac:dyDescent="0.4">
      <c r="A4879">
        <v>210001833</v>
      </c>
      <c r="B4879" t="s">
        <v>2351</v>
      </c>
      <c r="C4879" t="s">
        <v>9914</v>
      </c>
      <c r="D4879" t="s">
        <v>2775</v>
      </c>
      <c r="F4879" t="s">
        <v>7676</v>
      </c>
      <c r="G4879" t="s">
        <v>2775</v>
      </c>
      <c r="H4879" t="s">
        <v>7676</v>
      </c>
      <c r="I4879" t="s">
        <v>733</v>
      </c>
      <c r="J4879">
        <v>13757845.42718</v>
      </c>
    </row>
    <row r="4880" spans="1:10" x14ac:dyDescent="0.4">
      <c r="A4880">
        <v>210001833</v>
      </c>
      <c r="B4880" t="s">
        <v>2351</v>
      </c>
      <c r="C4880" t="s">
        <v>9914</v>
      </c>
      <c r="D4880" t="s">
        <v>2775</v>
      </c>
      <c r="F4880" t="s">
        <v>7680</v>
      </c>
      <c r="G4880" t="s">
        <v>2775</v>
      </c>
      <c r="H4880" t="s">
        <v>7680</v>
      </c>
      <c r="I4880" t="s">
        <v>733</v>
      </c>
      <c r="J4880">
        <v>2584719.0687809121</v>
      </c>
    </row>
    <row r="4881" spans="1:10" x14ac:dyDescent="0.4">
      <c r="A4881">
        <v>210001833</v>
      </c>
      <c r="B4881" t="s">
        <v>2351</v>
      </c>
      <c r="C4881" t="s">
        <v>9914</v>
      </c>
      <c r="D4881" t="s">
        <v>2775</v>
      </c>
      <c r="F4881" t="s">
        <v>10016</v>
      </c>
      <c r="G4881" t="s">
        <v>2775</v>
      </c>
      <c r="H4881" t="s">
        <v>10016</v>
      </c>
      <c r="I4881" t="s">
        <v>733</v>
      </c>
      <c r="J4881">
        <v>14766487.88736679</v>
      </c>
    </row>
    <row r="4882" spans="1:10" x14ac:dyDescent="0.4">
      <c r="A4882">
        <v>210001833</v>
      </c>
      <c r="B4882" t="s">
        <v>2351</v>
      </c>
      <c r="C4882" t="s">
        <v>9914</v>
      </c>
      <c r="D4882" t="s">
        <v>2775</v>
      </c>
      <c r="F4882" t="s">
        <v>7685</v>
      </c>
      <c r="G4882" t="s">
        <v>2775</v>
      </c>
      <c r="H4882" t="s">
        <v>7685</v>
      </c>
      <c r="I4882" t="s">
        <v>733</v>
      </c>
      <c r="J4882">
        <v>2403447.2975338749</v>
      </c>
    </row>
    <row r="4883" spans="1:10" x14ac:dyDescent="0.4">
      <c r="A4883">
        <v>210001833</v>
      </c>
      <c r="B4883" t="s">
        <v>2351</v>
      </c>
      <c r="C4883" t="s">
        <v>9914</v>
      </c>
      <c r="D4883" t="s">
        <v>2775</v>
      </c>
      <c r="F4883" t="s">
        <v>9998</v>
      </c>
      <c r="G4883" t="s">
        <v>2775</v>
      </c>
      <c r="H4883" t="s">
        <v>9998</v>
      </c>
      <c r="I4883" t="s">
        <v>733</v>
      </c>
      <c r="J4883">
        <v>18370803.62559662</v>
      </c>
    </row>
    <row r="4884" spans="1:10" x14ac:dyDescent="0.4">
      <c r="A4884">
        <v>210001833</v>
      </c>
      <c r="B4884" t="s">
        <v>2351</v>
      </c>
      <c r="C4884" t="s">
        <v>9914</v>
      </c>
      <c r="D4884" t="s">
        <v>2775</v>
      </c>
      <c r="F4884" t="s">
        <v>10000</v>
      </c>
      <c r="G4884" t="s">
        <v>2775</v>
      </c>
      <c r="H4884" t="s">
        <v>10000</v>
      </c>
      <c r="I4884" t="s">
        <v>733</v>
      </c>
      <c r="J4884">
        <v>10726529.87644132</v>
      </c>
    </row>
    <row r="4885" spans="1:10" x14ac:dyDescent="0.4">
      <c r="A4885">
        <v>210001833</v>
      </c>
      <c r="B4885" t="s">
        <v>2351</v>
      </c>
      <c r="C4885" t="s">
        <v>9914</v>
      </c>
      <c r="D4885" t="s">
        <v>2775</v>
      </c>
      <c r="F4885" t="s">
        <v>7690</v>
      </c>
      <c r="G4885" t="s">
        <v>2775</v>
      </c>
      <c r="H4885" t="s">
        <v>7690</v>
      </c>
      <c r="I4885" t="s">
        <v>733</v>
      </c>
      <c r="J4885">
        <v>3341535.9901925139</v>
      </c>
    </row>
    <row r="4886" spans="1:10" x14ac:dyDescent="0.4">
      <c r="A4886">
        <v>210001833</v>
      </c>
      <c r="B4886" t="s">
        <v>2351</v>
      </c>
      <c r="C4886" t="s">
        <v>9914</v>
      </c>
      <c r="D4886" t="s">
        <v>2775</v>
      </c>
      <c r="F4886" t="s">
        <v>7691</v>
      </c>
      <c r="G4886" t="s">
        <v>2775</v>
      </c>
      <c r="H4886" t="s">
        <v>7691</v>
      </c>
      <c r="I4886" t="s">
        <v>733</v>
      </c>
      <c r="J4886">
        <v>13688790.968759481</v>
      </c>
    </row>
    <row r="4887" spans="1:10" x14ac:dyDescent="0.4">
      <c r="A4887">
        <v>210001833</v>
      </c>
      <c r="B4887" t="s">
        <v>2351</v>
      </c>
      <c r="C4887" t="s">
        <v>9914</v>
      </c>
      <c r="D4887" t="s">
        <v>2775</v>
      </c>
      <c r="F4887" t="s">
        <v>7693</v>
      </c>
      <c r="G4887" t="s">
        <v>2775</v>
      </c>
      <c r="H4887" t="s">
        <v>7693</v>
      </c>
      <c r="I4887" t="s">
        <v>733</v>
      </c>
      <c r="J4887">
        <v>14681807.01676695</v>
      </c>
    </row>
    <row r="4888" spans="1:10" x14ac:dyDescent="0.4">
      <c r="A4888">
        <v>210001833</v>
      </c>
      <c r="B4888" t="s">
        <v>2351</v>
      </c>
      <c r="C4888" t="s">
        <v>9914</v>
      </c>
      <c r="D4888" t="s">
        <v>2775</v>
      </c>
      <c r="F4888" t="s">
        <v>10004</v>
      </c>
      <c r="G4888" t="s">
        <v>2775</v>
      </c>
      <c r="H4888" t="s">
        <v>10004</v>
      </c>
      <c r="I4888" t="s">
        <v>733</v>
      </c>
      <c r="J4888">
        <v>4660165.3246036703</v>
      </c>
    </row>
    <row r="4889" spans="1:10" x14ac:dyDescent="0.4">
      <c r="A4889">
        <v>210001833</v>
      </c>
      <c r="B4889" t="s">
        <v>2351</v>
      </c>
      <c r="C4889" t="s">
        <v>9914</v>
      </c>
      <c r="D4889" t="s">
        <v>2775</v>
      </c>
      <c r="F4889" t="s">
        <v>10005</v>
      </c>
      <c r="G4889" t="s">
        <v>2775</v>
      </c>
      <c r="H4889" t="s">
        <v>10005</v>
      </c>
      <c r="I4889" t="s">
        <v>733</v>
      </c>
      <c r="J4889">
        <v>10746186.187156809</v>
      </c>
    </row>
    <row r="4890" spans="1:10" x14ac:dyDescent="0.4">
      <c r="A4890">
        <v>210001833</v>
      </c>
      <c r="B4890" t="s">
        <v>2351</v>
      </c>
      <c r="C4890" t="s">
        <v>9914</v>
      </c>
      <c r="D4890" t="s">
        <v>2775</v>
      </c>
      <c r="F4890" t="s">
        <v>7695</v>
      </c>
      <c r="G4890" t="s">
        <v>2775</v>
      </c>
      <c r="H4890" t="s">
        <v>7695</v>
      </c>
      <c r="I4890" t="s">
        <v>733</v>
      </c>
      <c r="J4890">
        <v>4479655.3353358274</v>
      </c>
    </row>
    <row r="4891" spans="1:10" x14ac:dyDescent="0.4">
      <c r="A4891">
        <v>210001833</v>
      </c>
      <c r="B4891" t="s">
        <v>2351</v>
      </c>
      <c r="C4891" t="s">
        <v>9914</v>
      </c>
      <c r="D4891" t="s">
        <v>2775</v>
      </c>
      <c r="F4891" t="s">
        <v>7696</v>
      </c>
      <c r="G4891" t="s">
        <v>2775</v>
      </c>
      <c r="H4891" t="s">
        <v>7696</v>
      </c>
      <c r="I4891" t="s">
        <v>733</v>
      </c>
      <c r="J4891">
        <v>3667750.2578981882</v>
      </c>
    </row>
    <row r="4892" spans="1:10" x14ac:dyDescent="0.4">
      <c r="A4892">
        <v>210001833</v>
      </c>
      <c r="B4892" t="s">
        <v>2351</v>
      </c>
      <c r="C4892" t="s">
        <v>9914</v>
      </c>
      <c r="D4892" t="s">
        <v>2775</v>
      </c>
      <c r="F4892" t="s">
        <v>7697</v>
      </c>
      <c r="G4892" t="s">
        <v>2775</v>
      </c>
      <c r="H4892" t="s">
        <v>7697</v>
      </c>
      <c r="I4892" t="s">
        <v>733</v>
      </c>
      <c r="J4892">
        <v>33060682.117697369</v>
      </c>
    </row>
    <row r="4893" spans="1:10" x14ac:dyDescent="0.4">
      <c r="A4893">
        <v>210001833</v>
      </c>
      <c r="B4893" t="s">
        <v>2351</v>
      </c>
      <c r="C4893" t="s">
        <v>9914</v>
      </c>
      <c r="D4893" t="s">
        <v>2775</v>
      </c>
      <c r="F4893" t="s">
        <v>10008</v>
      </c>
      <c r="G4893" t="s">
        <v>2775</v>
      </c>
      <c r="H4893" t="s">
        <v>10008</v>
      </c>
      <c r="I4893" t="s">
        <v>733</v>
      </c>
      <c r="J4893">
        <v>7711964.5459668403</v>
      </c>
    </row>
    <row r="4894" spans="1:10" x14ac:dyDescent="0.4">
      <c r="A4894">
        <v>210001833</v>
      </c>
      <c r="B4894" t="s">
        <v>2351</v>
      </c>
      <c r="C4894" t="s">
        <v>9914</v>
      </c>
      <c r="D4894" t="s">
        <v>2775</v>
      </c>
      <c r="F4894" t="s">
        <v>7698</v>
      </c>
      <c r="G4894" t="s">
        <v>2775</v>
      </c>
      <c r="H4894" t="s">
        <v>7698</v>
      </c>
      <c r="I4894" t="s">
        <v>733</v>
      </c>
      <c r="J4894">
        <v>5679138.5545554664</v>
      </c>
    </row>
    <row r="4895" spans="1:10" x14ac:dyDescent="0.4">
      <c r="A4895">
        <v>210001833</v>
      </c>
      <c r="B4895" t="s">
        <v>2351</v>
      </c>
      <c r="C4895" t="s">
        <v>9914</v>
      </c>
      <c r="D4895" t="s">
        <v>2775</v>
      </c>
      <c r="F4895" t="s">
        <v>7701</v>
      </c>
      <c r="G4895" t="s">
        <v>2775</v>
      </c>
      <c r="H4895" t="s">
        <v>7701</v>
      </c>
      <c r="I4895" t="s">
        <v>733</v>
      </c>
      <c r="J4895">
        <v>4125855.2173741721</v>
      </c>
    </row>
    <row r="4896" spans="1:10" x14ac:dyDescent="0.4">
      <c r="A4896">
        <v>210001833</v>
      </c>
      <c r="B4896" t="s">
        <v>2351</v>
      </c>
      <c r="C4896" t="s">
        <v>9914</v>
      </c>
      <c r="D4896" t="s">
        <v>2775</v>
      </c>
      <c r="F4896" t="s">
        <v>10017</v>
      </c>
      <c r="G4896" t="s">
        <v>2775</v>
      </c>
      <c r="H4896" t="s">
        <v>10017</v>
      </c>
      <c r="I4896" t="s">
        <v>733</v>
      </c>
      <c r="J4896">
        <v>2322398.3662522831</v>
      </c>
    </row>
    <row r="4897" spans="1:13" x14ac:dyDescent="0.4">
      <c r="A4897">
        <v>210001833</v>
      </c>
      <c r="B4897" t="s">
        <v>2351</v>
      </c>
      <c r="C4897" t="s">
        <v>9914</v>
      </c>
      <c r="D4897" t="s">
        <v>2775</v>
      </c>
      <c r="F4897" t="s">
        <v>10010</v>
      </c>
      <c r="G4897" t="s">
        <v>2775</v>
      </c>
      <c r="H4897" t="s">
        <v>10010</v>
      </c>
      <c r="I4897" t="s">
        <v>733</v>
      </c>
      <c r="J4897">
        <v>4680503.4661236461</v>
      </c>
    </row>
    <row r="4898" spans="1:13" x14ac:dyDescent="0.4">
      <c r="A4898">
        <v>210001839</v>
      </c>
      <c r="B4898" t="s">
        <v>2271</v>
      </c>
      <c r="C4898" t="s">
        <v>10018</v>
      </c>
      <c r="D4898" t="s">
        <v>595</v>
      </c>
      <c r="E4898" t="s">
        <v>10019</v>
      </c>
      <c r="F4898" t="s">
        <v>10020</v>
      </c>
      <c r="G4898" t="s">
        <v>595</v>
      </c>
      <c r="H4898" t="s">
        <v>10021</v>
      </c>
      <c r="I4898" t="s">
        <v>733</v>
      </c>
      <c r="J4898">
        <v>1506167902.6426899</v>
      </c>
      <c r="K4898">
        <v>5</v>
      </c>
      <c r="L4898" t="s">
        <v>10022</v>
      </c>
      <c r="M4898" t="s">
        <v>10023</v>
      </c>
    </row>
    <row r="4899" spans="1:13" x14ac:dyDescent="0.4">
      <c r="A4899">
        <v>210001839</v>
      </c>
      <c r="B4899" t="s">
        <v>2271</v>
      </c>
      <c r="C4899" t="s">
        <v>10018</v>
      </c>
      <c r="D4899" t="s">
        <v>595</v>
      </c>
      <c r="E4899" t="s">
        <v>10024</v>
      </c>
      <c r="F4899" t="s">
        <v>10025</v>
      </c>
      <c r="G4899" t="s">
        <v>595</v>
      </c>
      <c r="H4899" t="s">
        <v>10021</v>
      </c>
      <c r="I4899" t="s">
        <v>733</v>
      </c>
      <c r="J4899">
        <v>13960371125.093201</v>
      </c>
      <c r="K4899">
        <v>5</v>
      </c>
      <c r="L4899" t="s">
        <v>10022</v>
      </c>
      <c r="M4899" t="s">
        <v>10023</v>
      </c>
    </row>
    <row r="4900" spans="1:13" x14ac:dyDescent="0.4">
      <c r="A4900">
        <v>210001889</v>
      </c>
      <c r="B4900" t="s">
        <v>2372</v>
      </c>
      <c r="C4900" t="s">
        <v>10026</v>
      </c>
      <c r="D4900" t="s">
        <v>595</v>
      </c>
      <c r="F4900" t="s">
        <v>5346</v>
      </c>
      <c r="G4900" t="s">
        <v>595</v>
      </c>
      <c r="H4900" t="s">
        <v>5346</v>
      </c>
      <c r="I4900" t="s">
        <v>733</v>
      </c>
      <c r="J4900">
        <v>925447020.49852586</v>
      </c>
      <c r="K4900">
        <v>9.0106400000000004</v>
      </c>
      <c r="L4900" s="1">
        <v>48038</v>
      </c>
      <c r="M4900" s="1">
        <v>45483</v>
      </c>
    </row>
    <row r="4901" spans="1:13" x14ac:dyDescent="0.4">
      <c r="A4901">
        <v>210001889</v>
      </c>
      <c r="B4901" t="s">
        <v>2372</v>
      </c>
      <c r="C4901" t="s">
        <v>10026</v>
      </c>
      <c r="D4901" t="s">
        <v>595</v>
      </c>
      <c r="F4901" t="s">
        <v>10027</v>
      </c>
      <c r="G4901" t="s">
        <v>595</v>
      </c>
      <c r="H4901" t="s">
        <v>10027</v>
      </c>
      <c r="I4901" t="s">
        <v>733</v>
      </c>
      <c r="J4901">
        <v>839316307.69965303</v>
      </c>
      <c r="K4901">
        <v>10.76064</v>
      </c>
      <c r="L4901" s="1">
        <v>47409</v>
      </c>
      <c r="M4901" s="1">
        <v>45219</v>
      </c>
    </row>
    <row r="4902" spans="1:13" x14ac:dyDescent="0.4">
      <c r="A4902">
        <v>210001889</v>
      </c>
      <c r="B4902" t="s">
        <v>2372</v>
      </c>
      <c r="C4902" t="s">
        <v>10026</v>
      </c>
      <c r="D4902" t="s">
        <v>595</v>
      </c>
      <c r="F4902" t="s">
        <v>10028</v>
      </c>
      <c r="G4902" t="s">
        <v>595</v>
      </c>
      <c r="H4902" t="s">
        <v>10028</v>
      </c>
      <c r="I4902" t="s">
        <v>733</v>
      </c>
      <c r="J4902">
        <v>522281981.86550468</v>
      </c>
      <c r="K4902">
        <v>8.5106400000000004</v>
      </c>
      <c r="L4902" s="1">
        <v>48004</v>
      </c>
      <c r="M4902" s="1">
        <v>45449</v>
      </c>
    </row>
    <row r="4903" spans="1:13" x14ac:dyDescent="0.4">
      <c r="A4903">
        <v>210001889</v>
      </c>
      <c r="B4903" t="s">
        <v>2372</v>
      </c>
      <c r="C4903" t="s">
        <v>10026</v>
      </c>
      <c r="D4903" t="s">
        <v>595</v>
      </c>
      <c r="F4903" t="s">
        <v>10029</v>
      </c>
      <c r="G4903" t="s">
        <v>595</v>
      </c>
      <c r="H4903" t="s">
        <v>10029</v>
      </c>
      <c r="I4903" t="s">
        <v>733</v>
      </c>
      <c r="J4903">
        <v>932777293.92821705</v>
      </c>
      <c r="K4903">
        <v>8.7606400000000004</v>
      </c>
      <c r="L4903" s="1">
        <v>47972</v>
      </c>
      <c r="M4903" s="1">
        <v>45782</v>
      </c>
    </row>
    <row r="4904" spans="1:13" x14ac:dyDescent="0.4">
      <c r="A4904">
        <v>210001889</v>
      </c>
      <c r="B4904" t="s">
        <v>2372</v>
      </c>
      <c r="C4904" t="s">
        <v>10026</v>
      </c>
      <c r="D4904" t="s">
        <v>595</v>
      </c>
      <c r="F4904" t="s">
        <v>10030</v>
      </c>
      <c r="G4904" t="s">
        <v>595</v>
      </c>
      <c r="H4904" t="s">
        <v>10030</v>
      </c>
      <c r="I4904" t="s">
        <v>733</v>
      </c>
      <c r="J4904">
        <v>1116034129.6704991</v>
      </c>
      <c r="K4904">
        <v>8.5106400000000004</v>
      </c>
      <c r="L4904" s="1">
        <v>48103</v>
      </c>
      <c r="M4904" s="1">
        <v>45548</v>
      </c>
    </row>
    <row r="4905" spans="1:13" x14ac:dyDescent="0.4">
      <c r="A4905">
        <v>210001889</v>
      </c>
      <c r="B4905" t="s">
        <v>2372</v>
      </c>
      <c r="C4905" t="s">
        <v>10026</v>
      </c>
      <c r="D4905" t="s">
        <v>595</v>
      </c>
      <c r="F4905" t="s">
        <v>10031</v>
      </c>
      <c r="G4905" t="s">
        <v>595</v>
      </c>
      <c r="H4905" t="s">
        <v>10031</v>
      </c>
      <c r="I4905" t="s">
        <v>733</v>
      </c>
      <c r="J4905">
        <v>240066454.8223899</v>
      </c>
      <c r="K4905">
        <v>11.01064</v>
      </c>
      <c r="L4905" s="1">
        <v>47921</v>
      </c>
      <c r="M4905" s="1">
        <v>45366</v>
      </c>
    </row>
    <row r="4906" spans="1:13" x14ac:dyDescent="0.4">
      <c r="A4906">
        <v>210001889</v>
      </c>
      <c r="B4906" t="s">
        <v>2372</v>
      </c>
      <c r="C4906" t="s">
        <v>10026</v>
      </c>
      <c r="D4906" t="s">
        <v>595</v>
      </c>
      <c r="F4906" t="s">
        <v>10032</v>
      </c>
      <c r="G4906" t="s">
        <v>595</v>
      </c>
      <c r="H4906" t="s">
        <v>10032</v>
      </c>
      <c r="I4906" t="s">
        <v>733</v>
      </c>
      <c r="J4906">
        <v>667054882.10190773</v>
      </c>
      <c r="K4906">
        <v>9.4839099999999998</v>
      </c>
      <c r="L4906" s="1">
        <v>48163</v>
      </c>
      <c r="M4906" s="1">
        <v>45608</v>
      </c>
    </row>
    <row r="4907" spans="1:13" x14ac:dyDescent="0.4">
      <c r="A4907">
        <v>210001889</v>
      </c>
      <c r="B4907" t="s">
        <v>2372</v>
      </c>
      <c r="C4907" t="s">
        <v>10026</v>
      </c>
      <c r="D4907" t="s">
        <v>595</v>
      </c>
      <c r="F4907" t="s">
        <v>10033</v>
      </c>
      <c r="G4907" t="s">
        <v>595</v>
      </c>
      <c r="H4907" t="s">
        <v>10033</v>
      </c>
      <c r="I4907" t="s">
        <v>733</v>
      </c>
      <c r="J4907">
        <v>492960888.14673948</v>
      </c>
      <c r="K4907">
        <v>10.01064</v>
      </c>
      <c r="L4907" s="1">
        <v>47083</v>
      </c>
      <c r="M4907" s="1">
        <v>45623</v>
      </c>
    </row>
    <row r="4908" spans="1:13" x14ac:dyDescent="0.4">
      <c r="A4908">
        <v>210001889</v>
      </c>
      <c r="B4908" t="s">
        <v>2372</v>
      </c>
      <c r="C4908" t="s">
        <v>10026</v>
      </c>
      <c r="D4908" t="s">
        <v>595</v>
      </c>
      <c r="F4908" t="s">
        <v>10034</v>
      </c>
      <c r="G4908" t="s">
        <v>595</v>
      </c>
      <c r="H4908" t="s">
        <v>10034</v>
      </c>
      <c r="I4908" t="s">
        <v>733</v>
      </c>
      <c r="J4908">
        <v>229071044.6778529</v>
      </c>
      <c r="K4908">
        <v>6.5259999999999998</v>
      </c>
      <c r="L4908" s="1">
        <v>47281</v>
      </c>
      <c r="M4908" s="1">
        <v>45456</v>
      </c>
    </row>
    <row r="4909" spans="1:13" x14ac:dyDescent="0.4">
      <c r="A4909">
        <v>210001889</v>
      </c>
      <c r="B4909" t="s">
        <v>2372</v>
      </c>
      <c r="C4909" t="s">
        <v>10026</v>
      </c>
      <c r="D4909" t="s">
        <v>595</v>
      </c>
      <c r="F4909" t="s">
        <v>10035</v>
      </c>
      <c r="G4909" t="s">
        <v>595</v>
      </c>
      <c r="H4909" t="s">
        <v>10035</v>
      </c>
      <c r="I4909" t="s">
        <v>733</v>
      </c>
      <c r="J4909">
        <v>557100780.65653825</v>
      </c>
      <c r="K4909">
        <v>8.5106400000000004</v>
      </c>
      <c r="L4909" s="1">
        <v>47384</v>
      </c>
      <c r="M4909" s="1">
        <v>45559</v>
      </c>
    </row>
    <row r="4910" spans="1:13" x14ac:dyDescent="0.4">
      <c r="A4910">
        <v>210001889</v>
      </c>
      <c r="B4910" t="s">
        <v>2372</v>
      </c>
      <c r="C4910" t="s">
        <v>10026</v>
      </c>
      <c r="D4910" t="s">
        <v>595</v>
      </c>
      <c r="F4910" t="s">
        <v>10036</v>
      </c>
      <c r="G4910" t="s">
        <v>595</v>
      </c>
      <c r="H4910" t="s">
        <v>10036</v>
      </c>
      <c r="I4910" t="s">
        <v>733</v>
      </c>
      <c r="J4910">
        <v>441648974.13890052</v>
      </c>
      <c r="K4910">
        <v>10.01064</v>
      </c>
      <c r="L4910" s="1">
        <v>47083</v>
      </c>
      <c r="M4910" s="1">
        <v>45258</v>
      </c>
    </row>
    <row r="4911" spans="1:13" x14ac:dyDescent="0.4">
      <c r="A4911">
        <v>210001889</v>
      </c>
      <c r="B4911" t="s">
        <v>2372</v>
      </c>
      <c r="C4911" t="s">
        <v>10026</v>
      </c>
      <c r="D4911" t="s">
        <v>595</v>
      </c>
      <c r="F4911" t="s">
        <v>10037</v>
      </c>
      <c r="G4911" t="s">
        <v>595</v>
      </c>
      <c r="H4911" t="s">
        <v>10037</v>
      </c>
      <c r="I4911" t="s">
        <v>733</v>
      </c>
      <c r="J4911">
        <v>404997606.99044412</v>
      </c>
      <c r="K4911">
        <v>8.7339099999999998</v>
      </c>
      <c r="L4911" s="1">
        <v>48452</v>
      </c>
      <c r="M4911" s="1">
        <v>45895</v>
      </c>
    </row>
    <row r="4912" spans="1:13" x14ac:dyDescent="0.4">
      <c r="A4912">
        <v>210001889</v>
      </c>
      <c r="B4912" t="s">
        <v>2372</v>
      </c>
      <c r="C4912" t="s">
        <v>10026</v>
      </c>
      <c r="D4912" t="s">
        <v>595</v>
      </c>
      <c r="F4912" t="s">
        <v>10038</v>
      </c>
      <c r="G4912" t="s">
        <v>595</v>
      </c>
      <c r="H4912" t="s">
        <v>10038</v>
      </c>
      <c r="I4912" t="s">
        <v>733</v>
      </c>
      <c r="J4912">
        <v>573593895.87334383</v>
      </c>
      <c r="K4912">
        <v>8.7606400000000004</v>
      </c>
      <c r="L4912" s="1">
        <v>48277</v>
      </c>
      <c r="M4912" s="1">
        <v>45722</v>
      </c>
    </row>
    <row r="4913" spans="1:13" x14ac:dyDescent="0.4">
      <c r="A4913">
        <v>210001889</v>
      </c>
      <c r="B4913" t="s">
        <v>2372</v>
      </c>
      <c r="C4913" t="s">
        <v>10026</v>
      </c>
      <c r="D4913" t="s">
        <v>595</v>
      </c>
      <c r="F4913" t="s">
        <v>10039</v>
      </c>
      <c r="G4913" t="s">
        <v>595</v>
      </c>
      <c r="H4913" t="s">
        <v>10039</v>
      </c>
      <c r="I4913" t="s">
        <v>733</v>
      </c>
      <c r="J4913">
        <v>1059224510.590392</v>
      </c>
      <c r="K4913">
        <v>9.0106400000000004</v>
      </c>
      <c r="L4913" s="1">
        <v>48199</v>
      </c>
      <c r="M4913" s="1">
        <v>45644</v>
      </c>
    </row>
    <row r="4914" spans="1:13" x14ac:dyDescent="0.4">
      <c r="A4914">
        <v>210001889</v>
      </c>
      <c r="B4914" t="s">
        <v>2372</v>
      </c>
      <c r="C4914" t="s">
        <v>10026</v>
      </c>
      <c r="D4914" t="s">
        <v>595</v>
      </c>
      <c r="F4914" t="s">
        <v>10040</v>
      </c>
      <c r="G4914" t="s">
        <v>595</v>
      </c>
      <c r="H4914" t="s">
        <v>10040</v>
      </c>
      <c r="I4914" t="s">
        <v>733</v>
      </c>
      <c r="J4914">
        <v>844814012.77192175</v>
      </c>
      <c r="K4914">
        <v>8.4839099999999998</v>
      </c>
      <c r="L4914" s="1">
        <v>48227</v>
      </c>
      <c r="M4914" s="1">
        <v>45672</v>
      </c>
    </row>
    <row r="4915" spans="1:13" x14ac:dyDescent="0.4">
      <c r="A4915">
        <v>210001889</v>
      </c>
      <c r="B4915" t="s">
        <v>2372</v>
      </c>
      <c r="C4915" t="s">
        <v>10026</v>
      </c>
      <c r="D4915" t="s">
        <v>595</v>
      </c>
      <c r="F4915" t="s">
        <v>10041</v>
      </c>
      <c r="G4915" t="s">
        <v>595</v>
      </c>
      <c r="H4915" t="s">
        <v>10041</v>
      </c>
      <c r="I4915" t="s">
        <v>733</v>
      </c>
      <c r="J4915">
        <v>646896630.17025661</v>
      </c>
      <c r="K4915">
        <v>8.7606400000000004</v>
      </c>
      <c r="L4915" s="1">
        <v>48380</v>
      </c>
      <c r="M4915" s="1">
        <v>45825</v>
      </c>
    </row>
    <row r="4916" spans="1:13" x14ac:dyDescent="0.4">
      <c r="A4916">
        <v>210001889</v>
      </c>
      <c r="B4916" t="s">
        <v>2372</v>
      </c>
      <c r="C4916" t="s">
        <v>10026</v>
      </c>
      <c r="D4916" t="s">
        <v>595</v>
      </c>
      <c r="F4916" t="s">
        <v>10042</v>
      </c>
      <c r="G4916" t="s">
        <v>595</v>
      </c>
      <c r="H4916" t="s">
        <v>10042</v>
      </c>
      <c r="I4916" t="s">
        <v>733</v>
      </c>
      <c r="J4916">
        <v>225405907.9630073</v>
      </c>
      <c r="K4916">
        <v>9.0106400000000004</v>
      </c>
      <c r="L4916" s="1">
        <v>48345</v>
      </c>
      <c r="M4916" s="1">
        <v>45790</v>
      </c>
    </row>
    <row r="4917" spans="1:13" x14ac:dyDescent="0.4">
      <c r="A4917">
        <v>210001889</v>
      </c>
      <c r="B4917" t="s">
        <v>2372</v>
      </c>
      <c r="C4917" t="s">
        <v>10026</v>
      </c>
      <c r="D4917" t="s">
        <v>595</v>
      </c>
      <c r="F4917" t="s">
        <v>10043</v>
      </c>
      <c r="G4917" t="s">
        <v>595</v>
      </c>
      <c r="H4917" t="s">
        <v>10043</v>
      </c>
      <c r="I4917" t="s">
        <v>733</v>
      </c>
      <c r="J4917">
        <v>1255309324.8346341</v>
      </c>
      <c r="K4917">
        <v>10.26064</v>
      </c>
      <c r="L4917" s="1">
        <v>47365.5</v>
      </c>
      <c r="M4917" s="1">
        <v>45723</v>
      </c>
    </row>
    <row r="4918" spans="1:13" x14ac:dyDescent="0.4">
      <c r="A4918">
        <v>210001889</v>
      </c>
      <c r="B4918" t="s">
        <v>2372</v>
      </c>
      <c r="C4918" t="s">
        <v>10026</v>
      </c>
      <c r="D4918" t="s">
        <v>595</v>
      </c>
      <c r="F4918" t="s">
        <v>4724</v>
      </c>
      <c r="G4918" t="s">
        <v>595</v>
      </c>
      <c r="H4918" t="s">
        <v>4724</v>
      </c>
      <c r="I4918" t="s">
        <v>733</v>
      </c>
      <c r="J4918">
        <v>1068387352.377506</v>
      </c>
      <c r="K4918">
        <v>8.5106400000000004</v>
      </c>
      <c r="L4918" s="1">
        <v>47835</v>
      </c>
      <c r="M4918" s="1">
        <v>45645</v>
      </c>
    </row>
    <row r="4919" spans="1:13" x14ac:dyDescent="0.4">
      <c r="A4919">
        <v>210001889</v>
      </c>
      <c r="B4919" t="s">
        <v>2372</v>
      </c>
      <c r="C4919" t="s">
        <v>10026</v>
      </c>
      <c r="D4919" t="s">
        <v>595</v>
      </c>
      <c r="F4919" t="s">
        <v>10044</v>
      </c>
      <c r="G4919" t="s">
        <v>595</v>
      </c>
      <c r="H4919" t="s">
        <v>10044</v>
      </c>
      <c r="I4919" t="s">
        <v>733</v>
      </c>
      <c r="J4919">
        <v>1099541014.4536941</v>
      </c>
      <c r="K4919">
        <v>8.7606400000000004</v>
      </c>
      <c r="L4919" s="1">
        <v>48257</v>
      </c>
      <c r="M4919" s="1">
        <v>45848</v>
      </c>
    </row>
    <row r="4920" spans="1:13" x14ac:dyDescent="0.4">
      <c r="A4920">
        <v>210001889</v>
      </c>
      <c r="B4920" t="s">
        <v>2372</v>
      </c>
      <c r="C4920" t="s">
        <v>10026</v>
      </c>
      <c r="D4920" t="s">
        <v>595</v>
      </c>
      <c r="F4920" t="s">
        <v>10045</v>
      </c>
      <c r="G4920" t="s">
        <v>595</v>
      </c>
      <c r="H4920" t="s">
        <v>10045</v>
      </c>
      <c r="I4920" t="s">
        <v>733</v>
      </c>
      <c r="J4920">
        <v>747687889.82851195</v>
      </c>
      <c r="K4920">
        <v>9.0106400000000004</v>
      </c>
      <c r="L4920" s="1">
        <v>47196</v>
      </c>
      <c r="M4920" s="1">
        <v>45371</v>
      </c>
    </row>
    <row r="4921" spans="1:13" x14ac:dyDescent="0.4">
      <c r="A4921">
        <v>210001889</v>
      </c>
      <c r="B4921" t="s">
        <v>2372</v>
      </c>
      <c r="C4921" t="s">
        <v>10026</v>
      </c>
      <c r="D4921" t="s">
        <v>595</v>
      </c>
      <c r="F4921" t="s">
        <v>10046</v>
      </c>
      <c r="G4921" t="s">
        <v>595</v>
      </c>
      <c r="H4921" t="s">
        <v>10046</v>
      </c>
      <c r="I4921" t="s">
        <v>733</v>
      </c>
      <c r="J4921">
        <v>306038915.68961149</v>
      </c>
      <c r="K4921">
        <v>8.5106400000000004</v>
      </c>
      <c r="L4921" s="1">
        <v>48376</v>
      </c>
      <c r="M4921" s="1">
        <v>45821</v>
      </c>
    </row>
    <row r="4922" spans="1:13" x14ac:dyDescent="0.4">
      <c r="A4922">
        <v>210001889</v>
      </c>
      <c r="B4922" t="s">
        <v>2372</v>
      </c>
      <c r="C4922" t="s">
        <v>10026</v>
      </c>
      <c r="D4922" t="s">
        <v>595</v>
      </c>
      <c r="F4922" t="s">
        <v>10047</v>
      </c>
      <c r="G4922" t="s">
        <v>595</v>
      </c>
      <c r="H4922" t="s">
        <v>10047</v>
      </c>
      <c r="I4922" t="s">
        <v>733</v>
      </c>
      <c r="J4922">
        <v>1222323094.4010229</v>
      </c>
      <c r="K4922">
        <v>9.0106400000000004</v>
      </c>
      <c r="L4922" s="1">
        <v>48186</v>
      </c>
      <c r="M4922" s="1">
        <v>45631</v>
      </c>
    </row>
    <row r="4923" spans="1:13" x14ac:dyDescent="0.4">
      <c r="A4923">
        <v>210001889</v>
      </c>
      <c r="B4923" t="s">
        <v>2372</v>
      </c>
      <c r="C4923" t="s">
        <v>10026</v>
      </c>
      <c r="D4923" t="s">
        <v>595</v>
      </c>
      <c r="F4923" t="s">
        <v>10048</v>
      </c>
      <c r="G4923" t="s">
        <v>595</v>
      </c>
      <c r="H4923" t="s">
        <v>10048</v>
      </c>
      <c r="I4923" t="s">
        <v>733</v>
      </c>
      <c r="J4923">
        <v>749520458.18593478</v>
      </c>
      <c r="K4923">
        <v>9.5106400000000004</v>
      </c>
      <c r="L4923" s="1">
        <v>48022</v>
      </c>
      <c r="M4923" s="1">
        <v>45467</v>
      </c>
    </row>
    <row r="4924" spans="1:13" x14ac:dyDescent="0.4">
      <c r="A4924">
        <v>210001889</v>
      </c>
      <c r="B4924" t="s">
        <v>2372</v>
      </c>
      <c r="C4924" t="s">
        <v>10026</v>
      </c>
      <c r="D4924" t="s">
        <v>595</v>
      </c>
      <c r="F4924" t="s">
        <v>10049</v>
      </c>
      <c r="G4924" t="s">
        <v>595</v>
      </c>
      <c r="H4924" t="s">
        <v>10049</v>
      </c>
      <c r="I4924" t="s">
        <v>733</v>
      </c>
      <c r="J4924">
        <v>766013573.40274024</v>
      </c>
      <c r="K4924">
        <v>9.0106400000000004</v>
      </c>
      <c r="L4924" s="1">
        <v>48030</v>
      </c>
      <c r="M4924" s="1">
        <v>45475</v>
      </c>
    </row>
    <row r="4925" spans="1:13" x14ac:dyDescent="0.4">
      <c r="A4925">
        <v>210001889</v>
      </c>
      <c r="B4925" t="s">
        <v>2372</v>
      </c>
      <c r="C4925" t="s">
        <v>10026</v>
      </c>
      <c r="D4925" t="s">
        <v>595</v>
      </c>
      <c r="F4925" t="s">
        <v>10050</v>
      </c>
      <c r="G4925" t="s">
        <v>595</v>
      </c>
      <c r="H4925" t="s">
        <v>10050</v>
      </c>
      <c r="I4925" t="s">
        <v>733</v>
      </c>
      <c r="J4925">
        <v>520449413.50808191</v>
      </c>
      <c r="K4925">
        <v>10.01064</v>
      </c>
      <c r="L4925" s="1">
        <v>47813</v>
      </c>
      <c r="M4925" s="1">
        <v>45258</v>
      </c>
    </row>
    <row r="4926" spans="1:13" x14ac:dyDescent="0.4">
      <c r="A4926">
        <v>210001889</v>
      </c>
      <c r="B4926" t="s">
        <v>2372</v>
      </c>
      <c r="C4926" t="s">
        <v>10026</v>
      </c>
      <c r="D4926" t="s">
        <v>595</v>
      </c>
      <c r="F4926" t="s">
        <v>10051</v>
      </c>
      <c r="G4926" t="s">
        <v>595</v>
      </c>
      <c r="H4926" t="s">
        <v>10051</v>
      </c>
      <c r="I4926" t="s">
        <v>733</v>
      </c>
      <c r="J4926">
        <v>597417284.51984048</v>
      </c>
      <c r="K4926">
        <v>8.7606400000000004</v>
      </c>
      <c r="L4926" s="1">
        <v>48135</v>
      </c>
      <c r="M4926" s="1">
        <v>45580</v>
      </c>
    </row>
    <row r="4927" spans="1:13" x14ac:dyDescent="0.4">
      <c r="A4927">
        <v>210001889</v>
      </c>
      <c r="B4927" t="s">
        <v>2372</v>
      </c>
      <c r="C4927" t="s">
        <v>10026</v>
      </c>
      <c r="D4927" t="s">
        <v>595</v>
      </c>
      <c r="F4927" t="s">
        <v>10052</v>
      </c>
      <c r="G4927" t="s">
        <v>595</v>
      </c>
      <c r="H4927" t="s">
        <v>10052</v>
      </c>
      <c r="I4927" t="s">
        <v>733</v>
      </c>
      <c r="J4927">
        <v>507621435.00612211</v>
      </c>
      <c r="K4927">
        <v>9.5106400000000004</v>
      </c>
      <c r="L4927" s="1">
        <v>48316</v>
      </c>
      <c r="M4927" s="1">
        <v>45761</v>
      </c>
    </row>
    <row r="4928" spans="1:13" x14ac:dyDescent="0.4">
      <c r="A4928">
        <v>210001889</v>
      </c>
      <c r="B4928" t="s">
        <v>2372</v>
      </c>
      <c r="C4928" t="s">
        <v>10026</v>
      </c>
      <c r="D4928" t="s">
        <v>595</v>
      </c>
      <c r="F4928" t="s">
        <v>10053</v>
      </c>
      <c r="G4928" t="s">
        <v>595</v>
      </c>
      <c r="H4928" t="s">
        <v>10053</v>
      </c>
      <c r="I4928" t="s">
        <v>733</v>
      </c>
      <c r="J4928">
        <v>808162645.62346518</v>
      </c>
      <c r="K4928">
        <v>9.4839099999999998</v>
      </c>
      <c r="L4928" s="1">
        <v>48298</v>
      </c>
      <c r="M4928" s="1">
        <v>45743</v>
      </c>
    </row>
    <row r="4929" spans="1:13" x14ac:dyDescent="0.4">
      <c r="A4929">
        <v>210001889</v>
      </c>
      <c r="B4929" t="s">
        <v>2372</v>
      </c>
      <c r="C4929" t="s">
        <v>10026</v>
      </c>
      <c r="D4929" t="s">
        <v>595</v>
      </c>
      <c r="F4929" t="s">
        <v>10054</v>
      </c>
      <c r="G4929" t="s">
        <v>595</v>
      </c>
      <c r="H4929" t="s">
        <v>10054</v>
      </c>
      <c r="I4929" t="s">
        <v>733</v>
      </c>
      <c r="J4929">
        <v>478300341.28735697</v>
      </c>
      <c r="K4929">
        <v>9.5106400000000004</v>
      </c>
      <c r="L4929" s="1">
        <v>47942</v>
      </c>
      <c r="M4929" s="1">
        <v>45387</v>
      </c>
    </row>
    <row r="4930" spans="1:13" x14ac:dyDescent="0.4">
      <c r="A4930">
        <v>210001889</v>
      </c>
      <c r="B4930" t="s">
        <v>2372</v>
      </c>
      <c r="C4930" t="s">
        <v>10026</v>
      </c>
      <c r="D4930" t="s">
        <v>595</v>
      </c>
      <c r="F4930" t="s">
        <v>10055</v>
      </c>
      <c r="G4930" t="s">
        <v>595</v>
      </c>
      <c r="H4930" t="s">
        <v>10055</v>
      </c>
      <c r="I4930" t="s">
        <v>733</v>
      </c>
      <c r="J4930">
        <v>53144482.365261883</v>
      </c>
      <c r="K4930">
        <v>9.5106400000000004</v>
      </c>
      <c r="L4930" s="1">
        <v>46108</v>
      </c>
      <c r="M4930" s="1">
        <v>45378</v>
      </c>
    </row>
    <row r="4931" spans="1:13" x14ac:dyDescent="0.4">
      <c r="A4931">
        <v>210001889</v>
      </c>
      <c r="B4931" t="s">
        <v>2372</v>
      </c>
      <c r="C4931" t="s">
        <v>10026</v>
      </c>
      <c r="D4931" t="s">
        <v>595</v>
      </c>
      <c r="F4931" t="s">
        <v>4784</v>
      </c>
      <c r="G4931" t="s">
        <v>595</v>
      </c>
      <c r="H4931" t="s">
        <v>4784</v>
      </c>
      <c r="I4931" t="s">
        <v>733</v>
      </c>
      <c r="J4931">
        <v>408662743.70528972</v>
      </c>
      <c r="K4931">
        <v>8.5106400000000004</v>
      </c>
      <c r="L4931" s="1">
        <v>48151</v>
      </c>
      <c r="M4931" s="1">
        <v>45596</v>
      </c>
    </row>
    <row r="4932" spans="1:13" x14ac:dyDescent="0.4">
      <c r="A4932">
        <v>210001889</v>
      </c>
      <c r="B4932" t="s">
        <v>2372</v>
      </c>
      <c r="C4932" t="s">
        <v>10026</v>
      </c>
      <c r="D4932" t="s">
        <v>595</v>
      </c>
      <c r="F4932" t="s">
        <v>10056</v>
      </c>
      <c r="G4932" t="s">
        <v>595</v>
      </c>
      <c r="H4932" t="s">
        <v>10056</v>
      </c>
      <c r="I4932" t="s">
        <v>733</v>
      </c>
      <c r="J4932">
        <v>337192577.76579952</v>
      </c>
      <c r="K4932">
        <v>8.7606400000000004</v>
      </c>
      <c r="L4932" s="1">
        <v>48033</v>
      </c>
      <c r="M4932" s="1">
        <v>45478</v>
      </c>
    </row>
    <row r="4933" spans="1:13" x14ac:dyDescent="0.4">
      <c r="A4933">
        <v>210001889</v>
      </c>
      <c r="B4933" t="s">
        <v>2372</v>
      </c>
      <c r="C4933" t="s">
        <v>10026</v>
      </c>
      <c r="D4933" t="s">
        <v>595</v>
      </c>
      <c r="F4933" t="s">
        <v>10057</v>
      </c>
      <c r="G4933" t="s">
        <v>595</v>
      </c>
      <c r="H4933" t="s">
        <v>10057</v>
      </c>
      <c r="I4933" t="s">
        <v>733</v>
      </c>
      <c r="J4933">
        <v>197917382.6016649</v>
      </c>
      <c r="K4933">
        <v>9.2606400000000004</v>
      </c>
      <c r="L4933" s="1">
        <v>46699</v>
      </c>
      <c r="M4933" s="1">
        <v>45604</v>
      </c>
    </row>
    <row r="4934" spans="1:13" x14ac:dyDescent="0.4">
      <c r="A4934">
        <v>210001889</v>
      </c>
      <c r="B4934" t="s">
        <v>2372</v>
      </c>
      <c r="C4934" t="s">
        <v>10026</v>
      </c>
      <c r="D4934" t="s">
        <v>595</v>
      </c>
      <c r="F4934" t="s">
        <v>10058</v>
      </c>
      <c r="G4934" t="s">
        <v>595</v>
      </c>
      <c r="H4934" t="s">
        <v>10058</v>
      </c>
      <c r="I4934" t="s">
        <v>733</v>
      </c>
      <c r="J4934">
        <v>9162841.7871141173</v>
      </c>
      <c r="K4934">
        <v>10.01064</v>
      </c>
      <c r="L4934" s="1">
        <v>47977</v>
      </c>
      <c r="M4934" s="1">
        <v>45422</v>
      </c>
    </row>
    <row r="4935" spans="1:13" x14ac:dyDescent="0.4">
      <c r="A4935">
        <v>210001889</v>
      </c>
      <c r="B4935" t="s">
        <v>2372</v>
      </c>
      <c r="C4935" t="s">
        <v>10026</v>
      </c>
      <c r="D4935" t="s">
        <v>595</v>
      </c>
      <c r="F4935" t="s">
        <v>10059</v>
      </c>
      <c r="G4935" t="s">
        <v>595</v>
      </c>
      <c r="H4935" t="s">
        <v>10059</v>
      </c>
      <c r="I4935" t="s">
        <v>733</v>
      </c>
      <c r="J4935">
        <v>329862304.33610821</v>
      </c>
      <c r="K4935">
        <v>10.01064</v>
      </c>
      <c r="L4935" s="1">
        <v>47977</v>
      </c>
      <c r="M4935" s="1">
        <v>45422</v>
      </c>
    </row>
    <row r="4936" spans="1:13" x14ac:dyDescent="0.4">
      <c r="A4936">
        <v>210001889</v>
      </c>
      <c r="B4936" t="s">
        <v>2372</v>
      </c>
      <c r="C4936" t="s">
        <v>10026</v>
      </c>
      <c r="D4936" t="s">
        <v>595</v>
      </c>
      <c r="F4936" t="s">
        <v>10060</v>
      </c>
      <c r="G4936" t="s">
        <v>595</v>
      </c>
      <c r="H4936" t="s">
        <v>10060</v>
      </c>
      <c r="I4936" t="s">
        <v>733</v>
      </c>
      <c r="J4936">
        <v>511286571.72096771</v>
      </c>
      <c r="K4936">
        <v>9.0106400000000004</v>
      </c>
      <c r="L4936" s="1">
        <v>48089</v>
      </c>
      <c r="M4936" s="1">
        <v>45534</v>
      </c>
    </row>
    <row r="4937" spans="1:13" x14ac:dyDescent="0.4">
      <c r="A4937">
        <v>210001889</v>
      </c>
      <c r="B4937" t="s">
        <v>2372</v>
      </c>
      <c r="C4937" t="s">
        <v>10026</v>
      </c>
      <c r="D4937" t="s">
        <v>595</v>
      </c>
      <c r="F4937" t="s">
        <v>10061</v>
      </c>
      <c r="G4937" t="s">
        <v>595</v>
      </c>
      <c r="H4937" t="s">
        <v>10061</v>
      </c>
      <c r="I4937" t="s">
        <v>733</v>
      </c>
      <c r="J4937">
        <v>197917382.6016649</v>
      </c>
      <c r="K4937">
        <v>8.82</v>
      </c>
      <c r="L4937" s="1">
        <v>48452</v>
      </c>
      <c r="M4937" s="1">
        <v>45895</v>
      </c>
    </row>
    <row r="4938" spans="1:13" x14ac:dyDescent="0.4">
      <c r="A4938">
        <v>210001889</v>
      </c>
      <c r="B4938" t="s">
        <v>2372</v>
      </c>
      <c r="C4938" t="s">
        <v>10026</v>
      </c>
      <c r="D4938" t="s">
        <v>595</v>
      </c>
      <c r="F4938" t="s">
        <v>10062</v>
      </c>
      <c r="G4938" t="s">
        <v>595</v>
      </c>
      <c r="H4938" t="s">
        <v>10062</v>
      </c>
      <c r="I4938" t="s">
        <v>733</v>
      </c>
      <c r="J4938">
        <v>130112353.37702049</v>
      </c>
      <c r="K4938">
        <v>6.7759999999999998</v>
      </c>
      <c r="L4938" s="1">
        <v>48452</v>
      </c>
      <c r="M4938" s="1">
        <v>45895</v>
      </c>
    </row>
    <row r="4939" spans="1:13" x14ac:dyDescent="0.4">
      <c r="A4939">
        <v>210001889</v>
      </c>
      <c r="B4939" t="s">
        <v>2372</v>
      </c>
      <c r="C4939" t="s">
        <v>10026</v>
      </c>
      <c r="D4939" t="s">
        <v>595</v>
      </c>
      <c r="F4939" t="s">
        <v>10063</v>
      </c>
      <c r="G4939" t="s">
        <v>595</v>
      </c>
      <c r="H4939" t="s">
        <v>10063</v>
      </c>
      <c r="I4939" t="s">
        <v>733</v>
      </c>
      <c r="J4939">
        <v>1836233494.1376691</v>
      </c>
      <c r="K4939">
        <v>8.7339099999999998</v>
      </c>
      <c r="L4939" s="1">
        <v>48419</v>
      </c>
      <c r="M4939" s="1">
        <v>45895</v>
      </c>
    </row>
    <row r="4940" spans="1:13" x14ac:dyDescent="0.4">
      <c r="A4940">
        <v>210001889</v>
      </c>
      <c r="B4940" t="s">
        <v>2372</v>
      </c>
      <c r="C4940" t="s">
        <v>10026</v>
      </c>
      <c r="D4940" t="s">
        <v>595</v>
      </c>
      <c r="F4940" t="s">
        <v>10064</v>
      </c>
      <c r="G4940" t="s">
        <v>595</v>
      </c>
      <c r="H4940" t="s">
        <v>10064</v>
      </c>
      <c r="I4940" t="s">
        <v>733</v>
      </c>
      <c r="J4940">
        <v>494793456.50416231</v>
      </c>
      <c r="K4940">
        <v>8.5106400000000004</v>
      </c>
      <c r="L4940" s="1">
        <v>47359</v>
      </c>
      <c r="M4940" s="1">
        <v>45898</v>
      </c>
    </row>
    <row r="4941" spans="1:13" x14ac:dyDescent="0.4">
      <c r="A4941">
        <v>210001889</v>
      </c>
      <c r="B4941" t="s">
        <v>2372</v>
      </c>
      <c r="C4941" t="s">
        <v>10026</v>
      </c>
      <c r="D4941" t="s">
        <v>595</v>
      </c>
      <c r="F4941" t="s">
        <v>5509</v>
      </c>
      <c r="G4941" t="s">
        <v>595</v>
      </c>
      <c r="H4941" t="s">
        <v>5509</v>
      </c>
      <c r="I4941" t="s">
        <v>733</v>
      </c>
      <c r="J4941">
        <v>350020556.26775932</v>
      </c>
      <c r="K4941">
        <v>9.2606400000000004</v>
      </c>
      <c r="L4941" s="1">
        <v>48470</v>
      </c>
      <c r="M4941" s="1">
        <v>45912</v>
      </c>
    </row>
    <row r="4942" spans="1:13" x14ac:dyDescent="0.4">
      <c r="A4942">
        <v>210001889</v>
      </c>
      <c r="B4942" t="s">
        <v>2372</v>
      </c>
      <c r="C4942" t="s">
        <v>10026</v>
      </c>
      <c r="D4942" t="s">
        <v>595</v>
      </c>
      <c r="F4942" t="s">
        <v>10065</v>
      </c>
      <c r="G4942" t="s">
        <v>595</v>
      </c>
      <c r="H4942" t="s">
        <v>10065</v>
      </c>
      <c r="I4942" t="s">
        <v>733</v>
      </c>
      <c r="J4942">
        <v>718366796.10974693</v>
      </c>
      <c r="K4942">
        <v>9.2606400000000004</v>
      </c>
      <c r="L4942" s="1">
        <v>48095</v>
      </c>
      <c r="M4942" s="1">
        <v>45904</v>
      </c>
    </row>
    <row r="4943" spans="1:13" x14ac:dyDescent="0.4">
      <c r="A4943">
        <v>210001889</v>
      </c>
      <c r="B4943" t="s">
        <v>2372</v>
      </c>
      <c r="C4943" t="s">
        <v>10026</v>
      </c>
      <c r="D4943" t="s">
        <v>595</v>
      </c>
      <c r="F4943" t="s">
        <v>10066</v>
      </c>
      <c r="G4943" t="s">
        <v>595</v>
      </c>
      <c r="H4943" t="s">
        <v>10066</v>
      </c>
      <c r="I4943" t="s">
        <v>733</v>
      </c>
      <c r="J4943">
        <v>665222313.7444849</v>
      </c>
      <c r="K4943">
        <v>9.0106400000000004</v>
      </c>
      <c r="L4943" s="1">
        <v>48081</v>
      </c>
      <c r="M4943" s="1">
        <v>45526</v>
      </c>
    </row>
    <row r="4944" spans="1:13" x14ac:dyDescent="0.4">
      <c r="A4944">
        <v>210001889</v>
      </c>
      <c r="B4944" t="s">
        <v>2372</v>
      </c>
      <c r="C4944" t="s">
        <v>10026</v>
      </c>
      <c r="D4944" t="s">
        <v>595</v>
      </c>
      <c r="F4944" t="s">
        <v>10067</v>
      </c>
      <c r="G4944" t="s">
        <v>595</v>
      </c>
      <c r="H4944" t="s">
        <v>10067</v>
      </c>
      <c r="I4944" t="s">
        <v>733</v>
      </c>
      <c r="J4944">
        <v>280382958.68569201</v>
      </c>
      <c r="K4944">
        <v>9.7606400000000004</v>
      </c>
      <c r="L4944" s="1">
        <v>47933</v>
      </c>
      <c r="M4944" s="1">
        <v>45378</v>
      </c>
    </row>
    <row r="4945" spans="1:13" x14ac:dyDescent="0.4">
      <c r="A4945">
        <v>210001889</v>
      </c>
      <c r="B4945" t="s">
        <v>2372</v>
      </c>
      <c r="C4945" t="s">
        <v>10026</v>
      </c>
      <c r="D4945" t="s">
        <v>595</v>
      </c>
      <c r="F4945" t="s">
        <v>10068</v>
      </c>
      <c r="G4945" t="s">
        <v>595</v>
      </c>
      <c r="H4945" t="s">
        <v>10068</v>
      </c>
      <c r="I4945" t="s">
        <v>733</v>
      </c>
      <c r="J4945">
        <v>1297458397.0553589</v>
      </c>
      <c r="K4945">
        <v>8.5106400000000004</v>
      </c>
      <c r="L4945" s="1">
        <v>48330</v>
      </c>
      <c r="M4945" s="1">
        <v>45775</v>
      </c>
    </row>
    <row r="4946" spans="1:13" x14ac:dyDescent="0.4">
      <c r="A4946">
        <v>210001889</v>
      </c>
      <c r="B4946" t="s">
        <v>2372</v>
      </c>
      <c r="C4946" t="s">
        <v>10026</v>
      </c>
      <c r="D4946" t="s">
        <v>595</v>
      </c>
      <c r="F4946" t="s">
        <v>10069</v>
      </c>
      <c r="G4946" t="s">
        <v>595</v>
      </c>
      <c r="H4946" t="s">
        <v>10069</v>
      </c>
      <c r="I4946" t="s">
        <v>733</v>
      </c>
      <c r="J4946">
        <v>841148876.05707598</v>
      </c>
      <c r="K4946">
        <v>8.5106400000000004</v>
      </c>
      <c r="L4946" s="1">
        <v>47573</v>
      </c>
      <c r="M4946" s="1">
        <v>45748</v>
      </c>
    </row>
    <row r="4947" spans="1:13" x14ac:dyDescent="0.4">
      <c r="A4947">
        <v>210001889</v>
      </c>
      <c r="B4947" t="s">
        <v>2372</v>
      </c>
      <c r="C4947" t="s">
        <v>10026</v>
      </c>
      <c r="D4947" t="s">
        <v>595</v>
      </c>
      <c r="F4947" t="s">
        <v>10070</v>
      </c>
      <c r="G4947" t="s">
        <v>595</v>
      </c>
      <c r="H4947" t="s">
        <v>10070</v>
      </c>
      <c r="I4947" t="s">
        <v>733</v>
      </c>
      <c r="J4947">
        <v>808162645.62346518</v>
      </c>
      <c r="K4947">
        <v>8.7606400000000004</v>
      </c>
      <c r="L4947" s="1">
        <v>47736</v>
      </c>
      <c r="M4947" s="1">
        <v>45910</v>
      </c>
    </row>
    <row r="4948" spans="1:13" x14ac:dyDescent="0.4">
      <c r="A4948">
        <v>210001889</v>
      </c>
      <c r="B4948" t="s">
        <v>2372</v>
      </c>
      <c r="C4948" t="s">
        <v>10026</v>
      </c>
      <c r="D4948" t="s">
        <v>595</v>
      </c>
      <c r="F4948" t="s">
        <v>10071</v>
      </c>
      <c r="G4948" t="s">
        <v>595</v>
      </c>
      <c r="H4948" t="s">
        <v>10071</v>
      </c>
      <c r="I4948" t="s">
        <v>733</v>
      </c>
      <c r="J4948">
        <v>844814012.77192175</v>
      </c>
      <c r="K4948">
        <v>9.2606400000000004</v>
      </c>
      <c r="L4948" s="1">
        <v>47660</v>
      </c>
      <c r="M4948" s="1">
        <v>45470</v>
      </c>
    </row>
    <row r="4949" spans="1:13" x14ac:dyDescent="0.4">
      <c r="A4949">
        <v>210001889</v>
      </c>
      <c r="B4949" t="s">
        <v>2372</v>
      </c>
      <c r="C4949" t="s">
        <v>10026</v>
      </c>
      <c r="D4949" t="s">
        <v>595</v>
      </c>
      <c r="F4949" t="s">
        <v>10072</v>
      </c>
      <c r="G4949" t="s">
        <v>595</v>
      </c>
      <c r="H4949" t="s">
        <v>10072</v>
      </c>
      <c r="I4949" t="s">
        <v>733</v>
      </c>
      <c r="J4949">
        <v>155768310.38093999</v>
      </c>
      <c r="K4949">
        <v>9.2606400000000004</v>
      </c>
      <c r="L4949" s="1">
        <v>47974</v>
      </c>
      <c r="M4949" s="1">
        <v>45419</v>
      </c>
    </row>
    <row r="4950" spans="1:13" x14ac:dyDescent="0.4">
      <c r="A4950">
        <v>210001889</v>
      </c>
      <c r="B4950" t="s">
        <v>2372</v>
      </c>
      <c r="C4950" t="s">
        <v>10026</v>
      </c>
      <c r="D4950" t="s">
        <v>595</v>
      </c>
      <c r="F4950" t="s">
        <v>10073</v>
      </c>
      <c r="G4950" t="s">
        <v>595</v>
      </c>
      <c r="H4950" t="s">
        <v>10073</v>
      </c>
      <c r="I4950" t="s">
        <v>733</v>
      </c>
      <c r="J4950">
        <v>558933349.0139612</v>
      </c>
      <c r="K4950">
        <v>9.2606400000000004</v>
      </c>
      <c r="L4950" s="1">
        <v>47974</v>
      </c>
      <c r="M4950" s="1">
        <v>45419</v>
      </c>
    </row>
    <row r="4951" spans="1:13" x14ac:dyDescent="0.4">
      <c r="A4951">
        <v>210001889</v>
      </c>
      <c r="B4951" t="s">
        <v>2372</v>
      </c>
      <c r="C4951" t="s">
        <v>10026</v>
      </c>
      <c r="D4951" t="s">
        <v>595</v>
      </c>
      <c r="F4951" t="s">
        <v>10074</v>
      </c>
      <c r="G4951" t="s">
        <v>595</v>
      </c>
      <c r="H4951" t="s">
        <v>10074</v>
      </c>
      <c r="I4951" t="s">
        <v>733</v>
      </c>
      <c r="J4951">
        <v>394002196.84590709</v>
      </c>
      <c r="K4951">
        <v>9.7606400000000004</v>
      </c>
      <c r="L4951" s="1">
        <v>47561</v>
      </c>
      <c r="M4951" s="1">
        <v>45371</v>
      </c>
    </row>
    <row r="4952" spans="1:13" x14ac:dyDescent="0.4">
      <c r="A4952">
        <v>210001889</v>
      </c>
      <c r="B4952" t="s">
        <v>2372</v>
      </c>
      <c r="C4952" t="s">
        <v>10026</v>
      </c>
      <c r="D4952" t="s">
        <v>595</v>
      </c>
      <c r="F4952" t="s">
        <v>10075</v>
      </c>
      <c r="G4952" t="s">
        <v>595</v>
      </c>
      <c r="H4952" t="s">
        <v>10075</v>
      </c>
      <c r="I4952" t="s">
        <v>733</v>
      </c>
      <c r="J4952">
        <v>890628221.70749223</v>
      </c>
      <c r="K4952">
        <v>9.2606400000000004</v>
      </c>
      <c r="L4952" s="1">
        <v>47563</v>
      </c>
      <c r="M4952" s="1">
        <v>45373</v>
      </c>
    </row>
    <row r="4953" spans="1:13" x14ac:dyDescent="0.4">
      <c r="A4953">
        <v>210001889</v>
      </c>
      <c r="B4953" t="s">
        <v>2372</v>
      </c>
      <c r="C4953" t="s">
        <v>10026</v>
      </c>
      <c r="D4953" t="s">
        <v>595</v>
      </c>
      <c r="F4953" t="s">
        <v>10076</v>
      </c>
      <c r="G4953" t="s">
        <v>595</v>
      </c>
      <c r="H4953" t="s">
        <v>10076</v>
      </c>
      <c r="I4953" t="s">
        <v>733</v>
      </c>
      <c r="J4953">
        <v>996917186.43801606</v>
      </c>
      <c r="K4953">
        <v>8.7606400000000004</v>
      </c>
      <c r="L4953" s="1">
        <v>48158</v>
      </c>
      <c r="M4953" s="1">
        <v>45603</v>
      </c>
    </row>
    <row r="4954" spans="1:13" x14ac:dyDescent="0.4">
      <c r="A4954">
        <v>210001889</v>
      </c>
      <c r="B4954" t="s">
        <v>2372</v>
      </c>
      <c r="C4954" t="s">
        <v>10026</v>
      </c>
      <c r="D4954" t="s">
        <v>595</v>
      </c>
      <c r="F4954" t="s">
        <v>10077</v>
      </c>
      <c r="G4954" t="s">
        <v>595</v>
      </c>
      <c r="H4954" t="s">
        <v>10077</v>
      </c>
      <c r="I4954" t="s">
        <v>733</v>
      </c>
      <c r="J4954">
        <v>1139857518.3169961</v>
      </c>
      <c r="K4954">
        <v>8.7606400000000004</v>
      </c>
      <c r="L4954" s="1">
        <v>47317</v>
      </c>
      <c r="M4954" s="1">
        <v>45492</v>
      </c>
    </row>
    <row r="4955" spans="1:13" x14ac:dyDescent="0.4">
      <c r="A4955">
        <v>210001889</v>
      </c>
      <c r="B4955" t="s">
        <v>2372</v>
      </c>
      <c r="C4955" t="s">
        <v>10026</v>
      </c>
      <c r="D4955" t="s">
        <v>595</v>
      </c>
      <c r="F4955" t="s">
        <v>10078</v>
      </c>
      <c r="G4955" t="s">
        <v>595</v>
      </c>
      <c r="H4955" t="s">
        <v>10078</v>
      </c>
      <c r="I4955" t="s">
        <v>733</v>
      </c>
      <c r="J4955">
        <v>1048229100.445855</v>
      </c>
      <c r="K4955">
        <v>9.0106400000000004</v>
      </c>
      <c r="L4955" s="1">
        <v>48198</v>
      </c>
      <c r="M4955" s="1">
        <v>45643</v>
      </c>
    </row>
    <row r="4956" spans="1:13" x14ac:dyDescent="0.4">
      <c r="A4956">
        <v>210001889</v>
      </c>
      <c r="B4956" t="s">
        <v>2372</v>
      </c>
      <c r="C4956" t="s">
        <v>10026</v>
      </c>
      <c r="D4956" t="s">
        <v>595</v>
      </c>
      <c r="F4956" t="s">
        <v>10079</v>
      </c>
      <c r="G4956" t="s">
        <v>595</v>
      </c>
      <c r="H4956" t="s">
        <v>10079</v>
      </c>
      <c r="I4956" t="s">
        <v>733</v>
      </c>
      <c r="J4956">
        <v>755018163.25820339</v>
      </c>
      <c r="K4956">
        <v>9.0106400000000004</v>
      </c>
      <c r="L4956" s="1">
        <v>48144</v>
      </c>
      <c r="M4956" s="1">
        <v>45589</v>
      </c>
    </row>
    <row r="4957" spans="1:13" x14ac:dyDescent="0.4">
      <c r="A4957">
        <v>210001889</v>
      </c>
      <c r="B4957" t="s">
        <v>2372</v>
      </c>
      <c r="C4957" t="s">
        <v>10026</v>
      </c>
      <c r="D4957" t="s">
        <v>595</v>
      </c>
      <c r="F4957" t="s">
        <v>10080</v>
      </c>
      <c r="G4957" t="s">
        <v>595</v>
      </c>
      <c r="H4957" t="s">
        <v>10080</v>
      </c>
      <c r="I4957" t="s">
        <v>733</v>
      </c>
      <c r="J4957">
        <v>711036522.6800555</v>
      </c>
      <c r="K4957">
        <v>8.7606400000000004</v>
      </c>
      <c r="L4957" s="1">
        <v>47575</v>
      </c>
      <c r="M4957" s="1">
        <v>45385</v>
      </c>
    </row>
    <row r="4958" spans="1:13" x14ac:dyDescent="0.4">
      <c r="A4958">
        <v>210001889</v>
      </c>
      <c r="B4958" t="s">
        <v>2372</v>
      </c>
      <c r="C4958" t="s">
        <v>10026</v>
      </c>
      <c r="D4958" t="s">
        <v>595</v>
      </c>
      <c r="F4958" t="s">
        <v>10081</v>
      </c>
      <c r="G4958" t="s">
        <v>595</v>
      </c>
      <c r="H4958" t="s">
        <v>10081</v>
      </c>
      <c r="I4958" t="s">
        <v>733</v>
      </c>
      <c r="J4958">
        <v>824655760.84027064</v>
      </c>
      <c r="K4958">
        <v>8.7606400000000004</v>
      </c>
      <c r="L4958" s="1">
        <v>48074</v>
      </c>
      <c r="M4958" s="1">
        <v>45519</v>
      </c>
    </row>
    <row r="4959" spans="1:13" x14ac:dyDescent="0.4">
      <c r="A4959">
        <v>210001889</v>
      </c>
      <c r="B4959" t="s">
        <v>2372</v>
      </c>
      <c r="C4959" t="s">
        <v>10026</v>
      </c>
      <c r="D4959" t="s">
        <v>595</v>
      </c>
      <c r="F4959" t="s">
        <v>10082</v>
      </c>
      <c r="G4959" t="s">
        <v>595</v>
      </c>
      <c r="H4959" t="s">
        <v>10082</v>
      </c>
      <c r="I4959" t="s">
        <v>733</v>
      </c>
      <c r="J4959">
        <v>340857714.48064518</v>
      </c>
      <c r="K4959">
        <v>9.5106400000000004</v>
      </c>
      <c r="L4959" s="1">
        <v>47268</v>
      </c>
      <c r="M4959" s="1">
        <v>45443</v>
      </c>
    </row>
    <row r="4960" spans="1:13" x14ac:dyDescent="0.4">
      <c r="A4960">
        <v>210001889</v>
      </c>
      <c r="B4960" t="s">
        <v>2372</v>
      </c>
      <c r="C4960" t="s">
        <v>10026</v>
      </c>
      <c r="D4960" t="s">
        <v>595</v>
      </c>
      <c r="F4960" t="s">
        <v>10083</v>
      </c>
      <c r="G4960" t="s">
        <v>595</v>
      </c>
      <c r="H4960" t="s">
        <v>10083</v>
      </c>
      <c r="I4960" t="s">
        <v>733</v>
      </c>
      <c r="J4960">
        <v>722031932.82459247</v>
      </c>
      <c r="K4960">
        <v>9.0106400000000004</v>
      </c>
      <c r="L4960" s="1">
        <v>48302</v>
      </c>
      <c r="M4960" s="1">
        <v>45747</v>
      </c>
    </row>
    <row r="4961" spans="1:13" x14ac:dyDescent="0.4">
      <c r="A4961">
        <v>210001889</v>
      </c>
      <c r="B4961" t="s">
        <v>2372</v>
      </c>
      <c r="C4961" t="s">
        <v>10026</v>
      </c>
      <c r="D4961" t="s">
        <v>595</v>
      </c>
      <c r="F4961" t="s">
        <v>10084</v>
      </c>
      <c r="G4961" t="s">
        <v>595</v>
      </c>
      <c r="H4961" t="s">
        <v>10084</v>
      </c>
      <c r="I4961" t="s">
        <v>733</v>
      </c>
      <c r="J4961">
        <v>494793456.50416231</v>
      </c>
      <c r="K4961">
        <v>10.51064</v>
      </c>
      <c r="L4961" s="1">
        <v>47168</v>
      </c>
      <c r="M4961" s="1">
        <v>45343</v>
      </c>
    </row>
    <row r="4962" spans="1:13" x14ac:dyDescent="0.4">
      <c r="A4962">
        <v>210001889</v>
      </c>
      <c r="B4962" t="s">
        <v>2372</v>
      </c>
      <c r="C4962" t="s">
        <v>10026</v>
      </c>
      <c r="D4962" t="s">
        <v>595</v>
      </c>
      <c r="F4962" t="s">
        <v>10085</v>
      </c>
      <c r="G4962" t="s">
        <v>595</v>
      </c>
      <c r="H4962" t="s">
        <v>10085</v>
      </c>
      <c r="I4962" t="s">
        <v>733</v>
      </c>
      <c r="J4962">
        <v>905288768.56687486</v>
      </c>
      <c r="K4962">
        <v>9.0106400000000004</v>
      </c>
      <c r="L4962" s="1">
        <v>47313</v>
      </c>
      <c r="M4962" s="1">
        <v>45488</v>
      </c>
    </row>
    <row r="4963" spans="1:13" x14ac:dyDescent="0.4">
      <c r="A4963">
        <v>210001889</v>
      </c>
      <c r="B4963" t="s">
        <v>2372</v>
      </c>
      <c r="C4963" t="s">
        <v>10026</v>
      </c>
      <c r="D4963" t="s">
        <v>595</v>
      </c>
      <c r="F4963" t="s">
        <v>10086</v>
      </c>
      <c r="G4963" t="s">
        <v>595</v>
      </c>
      <c r="H4963" t="s">
        <v>10086</v>
      </c>
      <c r="I4963" t="s">
        <v>733</v>
      </c>
      <c r="J4963">
        <v>584589306.01788068</v>
      </c>
      <c r="K4963">
        <v>8.7606400000000004</v>
      </c>
      <c r="L4963" s="1">
        <v>48093</v>
      </c>
      <c r="M4963" s="1">
        <v>45862</v>
      </c>
    </row>
    <row r="4964" spans="1:13" x14ac:dyDescent="0.4">
      <c r="A4964">
        <v>210001889</v>
      </c>
      <c r="B4964" t="s">
        <v>2372</v>
      </c>
      <c r="C4964" t="s">
        <v>10026</v>
      </c>
      <c r="D4964" t="s">
        <v>595</v>
      </c>
      <c r="F4964" t="s">
        <v>10087</v>
      </c>
      <c r="G4964" t="s">
        <v>595</v>
      </c>
      <c r="H4964" t="s">
        <v>10087</v>
      </c>
      <c r="I4964" t="s">
        <v>733</v>
      </c>
      <c r="J4964">
        <v>64139892.509798817</v>
      </c>
      <c r="K4964">
        <v>8.9606400000000015</v>
      </c>
      <c r="L4964" s="1">
        <v>47288</v>
      </c>
      <c r="M4964" s="1">
        <v>45463</v>
      </c>
    </row>
    <row r="4965" spans="1:13" x14ac:dyDescent="0.4">
      <c r="A4965">
        <v>210001889</v>
      </c>
      <c r="B4965" t="s">
        <v>2372</v>
      </c>
      <c r="C4965" t="s">
        <v>10026</v>
      </c>
      <c r="D4965" t="s">
        <v>595</v>
      </c>
      <c r="F4965" t="s">
        <v>10088</v>
      </c>
      <c r="G4965" t="s">
        <v>595</v>
      </c>
      <c r="H4965" t="s">
        <v>10088</v>
      </c>
      <c r="I4965" t="s">
        <v>733</v>
      </c>
      <c r="J4965">
        <v>197917382.6016649</v>
      </c>
      <c r="K4965">
        <v>8.9606400000000015</v>
      </c>
      <c r="L4965" s="1">
        <v>47288</v>
      </c>
      <c r="M4965" s="1">
        <v>45463</v>
      </c>
    </row>
    <row r="4966" spans="1:13" x14ac:dyDescent="0.4">
      <c r="A4966">
        <v>210001889</v>
      </c>
      <c r="B4966" t="s">
        <v>2372</v>
      </c>
      <c r="C4966" t="s">
        <v>10026</v>
      </c>
      <c r="D4966" t="s">
        <v>595</v>
      </c>
      <c r="F4966" t="s">
        <v>10089</v>
      </c>
      <c r="G4966" t="s">
        <v>595</v>
      </c>
      <c r="H4966" t="s">
        <v>10089</v>
      </c>
      <c r="I4966" t="s">
        <v>733</v>
      </c>
      <c r="J4966">
        <v>1101373582.8111169</v>
      </c>
      <c r="K4966">
        <v>8.9606400000000015</v>
      </c>
      <c r="L4966" s="1">
        <v>47288</v>
      </c>
      <c r="M4966" s="1">
        <v>45463</v>
      </c>
    </row>
    <row r="4967" spans="1:13" x14ac:dyDescent="0.4">
      <c r="A4967">
        <v>210001889</v>
      </c>
      <c r="B4967" t="s">
        <v>2372</v>
      </c>
      <c r="C4967" t="s">
        <v>10026</v>
      </c>
      <c r="D4967" t="s">
        <v>595</v>
      </c>
      <c r="F4967" t="s">
        <v>10090</v>
      </c>
      <c r="G4967" t="s">
        <v>595</v>
      </c>
      <c r="H4967" t="s">
        <v>10090</v>
      </c>
      <c r="I4967" t="s">
        <v>733</v>
      </c>
      <c r="J4967">
        <v>414160448.77755809</v>
      </c>
      <c r="K4967">
        <v>10.26064</v>
      </c>
      <c r="L4967" s="1">
        <v>48273</v>
      </c>
      <c r="M4967" s="1">
        <v>45898</v>
      </c>
    </row>
    <row r="4968" spans="1:13" x14ac:dyDescent="0.4">
      <c r="A4968">
        <v>210001889</v>
      </c>
      <c r="B4968" t="s">
        <v>2372</v>
      </c>
      <c r="C4968" t="s">
        <v>10026</v>
      </c>
      <c r="D4968" t="s">
        <v>595</v>
      </c>
      <c r="F4968" t="s">
        <v>10091</v>
      </c>
      <c r="G4968" t="s">
        <v>595</v>
      </c>
      <c r="H4968" t="s">
        <v>10091</v>
      </c>
      <c r="I4968" t="s">
        <v>733</v>
      </c>
      <c r="J4968">
        <v>64139892.509798817</v>
      </c>
      <c r="K4968">
        <v>9.2606400000000004</v>
      </c>
      <c r="L4968" s="1">
        <v>48243</v>
      </c>
      <c r="M4968" s="1">
        <v>45688</v>
      </c>
    </row>
    <row r="4969" spans="1:13" x14ac:dyDescent="0.4">
      <c r="A4969">
        <v>210001889</v>
      </c>
      <c r="B4969" t="s">
        <v>2372</v>
      </c>
      <c r="C4969" t="s">
        <v>10026</v>
      </c>
      <c r="D4969" t="s">
        <v>595</v>
      </c>
      <c r="F4969" t="s">
        <v>10092</v>
      </c>
      <c r="G4969" t="s">
        <v>595</v>
      </c>
      <c r="H4969" t="s">
        <v>10092</v>
      </c>
      <c r="I4969" t="s">
        <v>733</v>
      </c>
      <c r="J4969">
        <v>6699869914.7378426</v>
      </c>
      <c r="K4969">
        <v>9.0106400000000004</v>
      </c>
      <c r="L4969" s="1">
        <v>48243</v>
      </c>
      <c r="M4969" s="1">
        <v>45688</v>
      </c>
    </row>
    <row r="4970" spans="1:13" x14ac:dyDescent="0.4">
      <c r="A4970">
        <v>210001889</v>
      </c>
      <c r="B4970" t="s">
        <v>2372</v>
      </c>
      <c r="C4970" t="s">
        <v>10026</v>
      </c>
      <c r="D4970" t="s">
        <v>595</v>
      </c>
      <c r="F4970" t="s">
        <v>10093</v>
      </c>
      <c r="G4970" t="s">
        <v>595</v>
      </c>
      <c r="H4970" t="s">
        <v>10093</v>
      </c>
      <c r="I4970" t="s">
        <v>733</v>
      </c>
      <c r="J4970">
        <v>350020556.26775932</v>
      </c>
      <c r="K4970">
        <v>8.7606400000000004</v>
      </c>
      <c r="L4970" s="1">
        <v>48243</v>
      </c>
      <c r="M4970" s="1">
        <v>45688</v>
      </c>
    </row>
    <row r="4971" spans="1:13" x14ac:dyDescent="0.4">
      <c r="A4971">
        <v>210001889</v>
      </c>
      <c r="B4971" t="s">
        <v>2372</v>
      </c>
      <c r="C4971" t="s">
        <v>10026</v>
      </c>
      <c r="D4971" t="s">
        <v>595</v>
      </c>
      <c r="F4971" t="s">
        <v>10094</v>
      </c>
      <c r="G4971" t="s">
        <v>595</v>
      </c>
      <c r="H4971" t="s">
        <v>10094</v>
      </c>
      <c r="I4971" t="s">
        <v>733</v>
      </c>
      <c r="J4971">
        <v>844814012.77192175</v>
      </c>
      <c r="K4971">
        <v>9.0106400000000004</v>
      </c>
      <c r="L4971" s="1">
        <v>48117</v>
      </c>
      <c r="M4971" s="1">
        <v>45562</v>
      </c>
    </row>
    <row r="4972" spans="1:13" x14ac:dyDescent="0.4">
      <c r="A4972">
        <v>210001889</v>
      </c>
      <c r="B4972" t="s">
        <v>2372</v>
      </c>
      <c r="C4972" t="s">
        <v>10026</v>
      </c>
      <c r="D4972" t="s">
        <v>595</v>
      </c>
      <c r="F4972" t="s">
        <v>10095</v>
      </c>
      <c r="G4972" t="s">
        <v>595</v>
      </c>
      <c r="H4972" t="s">
        <v>10095</v>
      </c>
      <c r="I4972" t="s">
        <v>733</v>
      </c>
      <c r="J4972">
        <v>155768310.38093999</v>
      </c>
      <c r="K4972">
        <v>9.7606400000000004</v>
      </c>
      <c r="L4972" s="1">
        <v>47385</v>
      </c>
      <c r="M4972" s="1">
        <v>45560</v>
      </c>
    </row>
    <row r="4973" spans="1:13" x14ac:dyDescent="0.4">
      <c r="A4973">
        <v>210001889</v>
      </c>
      <c r="B4973" t="s">
        <v>2372</v>
      </c>
      <c r="C4973" t="s">
        <v>10026</v>
      </c>
      <c r="D4973" t="s">
        <v>595</v>
      </c>
      <c r="F4973" t="s">
        <v>10096</v>
      </c>
      <c r="G4973" t="s">
        <v>595</v>
      </c>
      <c r="H4973" t="s">
        <v>10096</v>
      </c>
      <c r="I4973" t="s">
        <v>733</v>
      </c>
      <c r="J4973">
        <v>100791259.65825529</v>
      </c>
      <c r="K4973">
        <v>9.7606400000000004</v>
      </c>
      <c r="L4973" s="1">
        <v>47385</v>
      </c>
      <c r="M4973" s="1">
        <v>45560</v>
      </c>
    </row>
    <row r="4974" spans="1:13" x14ac:dyDescent="0.4">
      <c r="A4974">
        <v>210001889</v>
      </c>
      <c r="B4974" t="s">
        <v>2372</v>
      </c>
      <c r="C4974" t="s">
        <v>10026</v>
      </c>
      <c r="D4974" t="s">
        <v>595</v>
      </c>
      <c r="F4974" t="s">
        <v>10097</v>
      </c>
      <c r="G4974" t="s">
        <v>595</v>
      </c>
      <c r="H4974" t="s">
        <v>10097</v>
      </c>
      <c r="I4974" t="s">
        <v>733</v>
      </c>
      <c r="J4974">
        <v>293210937.18765181</v>
      </c>
      <c r="K4974">
        <v>9.2606400000000004</v>
      </c>
      <c r="L4974" s="1">
        <v>48290</v>
      </c>
      <c r="M4974" s="1">
        <v>45735</v>
      </c>
    </row>
    <row r="4975" spans="1:13" x14ac:dyDescent="0.4">
      <c r="A4975">
        <v>210001889</v>
      </c>
      <c r="B4975" t="s">
        <v>2372</v>
      </c>
      <c r="C4975" t="s">
        <v>10026</v>
      </c>
      <c r="D4975" t="s">
        <v>595</v>
      </c>
      <c r="F4975" t="s">
        <v>10098</v>
      </c>
      <c r="G4975" t="s">
        <v>595</v>
      </c>
      <c r="H4975" t="s">
        <v>10098</v>
      </c>
      <c r="I4975" t="s">
        <v>733</v>
      </c>
      <c r="J4975">
        <v>342690282.83806801</v>
      </c>
      <c r="K4975">
        <v>9.2606400000000004</v>
      </c>
      <c r="L4975" s="1">
        <v>48290</v>
      </c>
      <c r="M4975" s="1">
        <v>45735</v>
      </c>
    </row>
    <row r="4976" spans="1:13" x14ac:dyDescent="0.4">
      <c r="A4976">
        <v>210001889</v>
      </c>
      <c r="B4976" t="s">
        <v>2372</v>
      </c>
      <c r="C4976" t="s">
        <v>10026</v>
      </c>
      <c r="D4976" t="s">
        <v>595</v>
      </c>
      <c r="F4976" t="s">
        <v>10099</v>
      </c>
      <c r="G4976" t="s">
        <v>595</v>
      </c>
      <c r="H4976" t="s">
        <v>10099</v>
      </c>
      <c r="I4976" t="s">
        <v>733</v>
      </c>
      <c r="J4976">
        <v>809995213.98088813</v>
      </c>
      <c r="K4976">
        <v>9.5106400000000004</v>
      </c>
      <c r="L4976" s="1">
        <v>46784</v>
      </c>
      <c r="M4976" s="1">
        <v>45324</v>
      </c>
    </row>
    <row r="4977" spans="1:13" x14ac:dyDescent="0.4">
      <c r="A4977">
        <v>210001889</v>
      </c>
      <c r="B4977" t="s">
        <v>2372</v>
      </c>
      <c r="C4977" t="s">
        <v>10026</v>
      </c>
      <c r="D4977" t="s">
        <v>595</v>
      </c>
      <c r="F4977" t="s">
        <v>10100</v>
      </c>
      <c r="G4977" t="s">
        <v>595</v>
      </c>
      <c r="H4977" t="s">
        <v>10100</v>
      </c>
      <c r="I4977" t="s">
        <v>733</v>
      </c>
      <c r="J4977">
        <v>289545800.4728061</v>
      </c>
      <c r="K4977">
        <v>9.5106400000000004</v>
      </c>
      <c r="L4977" s="1">
        <v>47905</v>
      </c>
      <c r="M4977" s="1">
        <v>45350</v>
      </c>
    </row>
    <row r="4978" spans="1:13" x14ac:dyDescent="0.4">
      <c r="A4978">
        <v>210001889</v>
      </c>
      <c r="B4978" t="s">
        <v>2372</v>
      </c>
      <c r="C4978" t="s">
        <v>10026</v>
      </c>
      <c r="D4978" t="s">
        <v>4433</v>
      </c>
      <c r="F4978" t="s">
        <v>4709</v>
      </c>
      <c r="G4978" t="s">
        <v>4433</v>
      </c>
      <c r="H4978" t="s">
        <v>4709</v>
      </c>
      <c r="I4978" t="s">
        <v>733</v>
      </c>
      <c r="J4978">
        <v>564237252.10278237</v>
      </c>
      <c r="K4978">
        <v>9.5106400000000004</v>
      </c>
      <c r="L4978" s="1">
        <v>47419</v>
      </c>
      <c r="M4978" s="1">
        <v>45594</v>
      </c>
    </row>
    <row r="4979" spans="1:13" x14ac:dyDescent="0.4">
      <c r="A4979">
        <v>210001889</v>
      </c>
      <c r="B4979" t="s">
        <v>2372</v>
      </c>
      <c r="C4979" t="s">
        <v>10026</v>
      </c>
      <c r="D4979" t="s">
        <v>4433</v>
      </c>
      <c r="F4979" t="s">
        <v>10101</v>
      </c>
      <c r="G4979" t="s">
        <v>4433</v>
      </c>
      <c r="H4979" t="s">
        <v>10101</v>
      </c>
      <c r="I4979" t="s">
        <v>733</v>
      </c>
      <c r="J4979">
        <v>478338446.55877668</v>
      </c>
      <c r="K4979">
        <v>11.51064</v>
      </c>
      <c r="L4979" s="1">
        <v>47079</v>
      </c>
      <c r="M4979" s="1">
        <v>45254</v>
      </c>
    </row>
    <row r="4980" spans="1:13" x14ac:dyDescent="0.4">
      <c r="A4980">
        <v>210001889</v>
      </c>
      <c r="B4980" t="s">
        <v>2372</v>
      </c>
      <c r="C4980" t="s">
        <v>10026</v>
      </c>
      <c r="D4980" t="s">
        <v>4433</v>
      </c>
      <c r="F4980" t="s">
        <v>10102</v>
      </c>
      <c r="G4980" t="s">
        <v>4433</v>
      </c>
      <c r="H4980" t="s">
        <v>10102</v>
      </c>
      <c r="I4980" t="s">
        <v>733</v>
      </c>
      <c r="J4980">
        <v>1165528890.9108219</v>
      </c>
      <c r="K4980">
        <v>9.0106400000000004</v>
      </c>
      <c r="L4980" s="1">
        <v>47405</v>
      </c>
      <c r="M4980" s="1">
        <v>45580</v>
      </c>
    </row>
    <row r="4981" spans="1:13" x14ac:dyDescent="0.4">
      <c r="A4981">
        <v>210001889</v>
      </c>
      <c r="B4981" t="s">
        <v>2372</v>
      </c>
      <c r="C4981" t="s">
        <v>10026</v>
      </c>
      <c r="D4981" t="s">
        <v>4433</v>
      </c>
      <c r="F4981" t="s">
        <v>10103</v>
      </c>
      <c r="G4981" t="s">
        <v>4433</v>
      </c>
      <c r="H4981" t="s">
        <v>10103</v>
      </c>
      <c r="I4981" t="s">
        <v>733</v>
      </c>
      <c r="J4981">
        <v>313277996.68990308</v>
      </c>
      <c r="K4981">
        <v>8.7759999999999998</v>
      </c>
      <c r="L4981" s="1">
        <v>47996</v>
      </c>
      <c r="M4981" s="1">
        <v>45441</v>
      </c>
    </row>
    <row r="4982" spans="1:13" x14ac:dyDescent="0.4">
      <c r="A4982">
        <v>210001889</v>
      </c>
      <c r="B4982" t="s">
        <v>2372</v>
      </c>
      <c r="C4982" t="s">
        <v>10026</v>
      </c>
      <c r="D4982" t="s">
        <v>4433</v>
      </c>
      <c r="F4982" t="s">
        <v>10104</v>
      </c>
      <c r="G4982" t="s">
        <v>4433</v>
      </c>
      <c r="H4982" t="s">
        <v>10104</v>
      </c>
      <c r="I4982" t="s">
        <v>733</v>
      </c>
      <c r="J4982">
        <v>387386770.10041767</v>
      </c>
      <c r="K4982">
        <v>9.8800000000000008</v>
      </c>
      <c r="L4982" s="1">
        <v>47750</v>
      </c>
      <c r="M4982" s="1">
        <v>45195</v>
      </c>
    </row>
    <row r="4983" spans="1:13" x14ac:dyDescent="0.4">
      <c r="A4983">
        <v>210001890</v>
      </c>
      <c r="B4983" t="s">
        <v>10105</v>
      </c>
      <c r="C4983" t="s">
        <v>10106</v>
      </c>
      <c r="D4983" t="s">
        <v>2775</v>
      </c>
      <c r="F4983" t="s">
        <v>10107</v>
      </c>
      <c r="G4983" t="s">
        <v>2775</v>
      </c>
      <c r="H4983" t="s">
        <v>10107</v>
      </c>
      <c r="I4983" t="s">
        <v>733</v>
      </c>
      <c r="J4983">
        <v>993152934.43697476</v>
      </c>
    </row>
    <row r="4984" spans="1:13" x14ac:dyDescent="0.4">
      <c r="A4984">
        <v>210001890</v>
      </c>
      <c r="B4984" t="s">
        <v>10105</v>
      </c>
      <c r="C4984" t="s">
        <v>10106</v>
      </c>
      <c r="D4984" t="s">
        <v>2775</v>
      </c>
      <c r="F4984" t="s">
        <v>10108</v>
      </c>
      <c r="G4984" t="s">
        <v>2775</v>
      </c>
      <c r="H4984" t="s">
        <v>10108</v>
      </c>
      <c r="I4984" t="s">
        <v>733</v>
      </c>
      <c r="J4984">
        <v>117610215.9201681</v>
      </c>
    </row>
    <row r="4985" spans="1:13" x14ac:dyDescent="0.4">
      <c r="A4985">
        <v>210001890</v>
      </c>
      <c r="B4985" t="s">
        <v>10105</v>
      </c>
      <c r="C4985" t="s">
        <v>10106</v>
      </c>
      <c r="D4985" t="s">
        <v>2775</v>
      </c>
      <c r="F4985" t="s">
        <v>10109</v>
      </c>
      <c r="G4985" t="s">
        <v>2775</v>
      </c>
      <c r="H4985" t="s">
        <v>10109</v>
      </c>
      <c r="I4985" t="s">
        <v>853</v>
      </c>
      <c r="J4985">
        <v>39203405.306722693</v>
      </c>
    </row>
    <row r="4986" spans="1:13" x14ac:dyDescent="0.4">
      <c r="A4986">
        <v>210001890</v>
      </c>
      <c r="B4986" t="s">
        <v>10105</v>
      </c>
      <c r="C4986" t="s">
        <v>10106</v>
      </c>
      <c r="D4986" t="s">
        <v>2775</v>
      </c>
      <c r="F4986" t="s">
        <v>10110</v>
      </c>
      <c r="G4986" t="s">
        <v>2775</v>
      </c>
      <c r="H4986" t="s">
        <v>10110</v>
      </c>
      <c r="I4986" t="s">
        <v>733</v>
      </c>
      <c r="J4986">
        <v>52271207.075630248</v>
      </c>
    </row>
    <row r="4987" spans="1:13" x14ac:dyDescent="0.4">
      <c r="A4987">
        <v>210001890</v>
      </c>
      <c r="B4987" t="s">
        <v>10105</v>
      </c>
      <c r="C4987" t="s">
        <v>10106</v>
      </c>
      <c r="D4987" t="s">
        <v>2775</v>
      </c>
      <c r="F4987" t="s">
        <v>10111</v>
      </c>
      <c r="G4987" t="s">
        <v>2775</v>
      </c>
      <c r="H4987" t="s">
        <v>10111</v>
      </c>
      <c r="I4987" t="s">
        <v>853</v>
      </c>
      <c r="J4987">
        <v>52271207.075630248</v>
      </c>
    </row>
    <row r="4988" spans="1:13" x14ac:dyDescent="0.4">
      <c r="A4988">
        <v>210001890</v>
      </c>
      <c r="B4988" t="s">
        <v>10105</v>
      </c>
      <c r="C4988" t="s">
        <v>10106</v>
      </c>
      <c r="D4988" t="s">
        <v>2775</v>
      </c>
      <c r="F4988" t="s">
        <v>10112</v>
      </c>
      <c r="G4988" t="s">
        <v>2775</v>
      </c>
      <c r="H4988" t="s">
        <v>10112</v>
      </c>
      <c r="I4988" t="s">
        <v>733</v>
      </c>
      <c r="J4988">
        <v>574983277.83193278</v>
      </c>
    </row>
    <row r="4989" spans="1:13" x14ac:dyDescent="0.4">
      <c r="A4989">
        <v>210001890</v>
      </c>
      <c r="B4989" t="s">
        <v>10105</v>
      </c>
      <c r="C4989" t="s">
        <v>10106</v>
      </c>
      <c r="D4989" t="s">
        <v>2775</v>
      </c>
      <c r="F4989" t="s">
        <v>10113</v>
      </c>
      <c r="G4989" t="s">
        <v>2775</v>
      </c>
      <c r="H4989" t="s">
        <v>10113</v>
      </c>
      <c r="I4989" t="s">
        <v>853</v>
      </c>
      <c r="J4989">
        <v>26135603.53781512</v>
      </c>
    </row>
    <row r="4990" spans="1:13" x14ac:dyDescent="0.4">
      <c r="A4990">
        <v>210001890</v>
      </c>
      <c r="B4990" t="s">
        <v>10105</v>
      </c>
      <c r="C4990" t="s">
        <v>10106</v>
      </c>
      <c r="D4990" t="s">
        <v>2775</v>
      </c>
      <c r="F4990" t="s">
        <v>10114</v>
      </c>
      <c r="G4990" t="s">
        <v>2775</v>
      </c>
      <c r="H4990" t="s">
        <v>10114</v>
      </c>
      <c r="I4990" t="s">
        <v>853</v>
      </c>
      <c r="J4990">
        <v>378966251.29831928</v>
      </c>
    </row>
    <row r="4991" spans="1:13" x14ac:dyDescent="0.4">
      <c r="A4991">
        <v>210001890</v>
      </c>
      <c r="B4991" t="s">
        <v>10105</v>
      </c>
      <c r="C4991" t="s">
        <v>10106</v>
      </c>
      <c r="D4991" t="s">
        <v>2775</v>
      </c>
      <c r="F4991" t="s">
        <v>10115</v>
      </c>
      <c r="G4991" t="s">
        <v>2775</v>
      </c>
      <c r="H4991" t="s">
        <v>10115</v>
      </c>
      <c r="I4991" t="s">
        <v>733</v>
      </c>
      <c r="J4991">
        <v>509644268.98739499</v>
      </c>
    </row>
    <row r="4992" spans="1:13" x14ac:dyDescent="0.4">
      <c r="A4992">
        <v>210001890</v>
      </c>
      <c r="B4992" t="s">
        <v>10105</v>
      </c>
      <c r="C4992" t="s">
        <v>10106</v>
      </c>
      <c r="D4992" t="s">
        <v>2775</v>
      </c>
      <c r="F4992" t="s">
        <v>10116</v>
      </c>
      <c r="G4992" t="s">
        <v>2775</v>
      </c>
      <c r="H4992" t="s">
        <v>10116</v>
      </c>
      <c r="I4992" t="s">
        <v>733</v>
      </c>
      <c r="J4992">
        <v>78406810.613445371</v>
      </c>
    </row>
    <row r="4993" spans="1:10" x14ac:dyDescent="0.4">
      <c r="A4993">
        <v>210001890</v>
      </c>
      <c r="B4993" t="s">
        <v>10105</v>
      </c>
      <c r="C4993" t="s">
        <v>10106</v>
      </c>
      <c r="D4993" t="s">
        <v>2775</v>
      </c>
      <c r="F4993" t="s">
        <v>10117</v>
      </c>
      <c r="G4993" t="s">
        <v>2775</v>
      </c>
      <c r="H4993" t="s">
        <v>10117</v>
      </c>
      <c r="I4993" t="s">
        <v>853</v>
      </c>
      <c r="J4993">
        <v>26135603.53781512</v>
      </c>
    </row>
    <row r="4994" spans="1:10" x14ac:dyDescent="0.4">
      <c r="A4994">
        <v>210001890</v>
      </c>
      <c r="B4994" t="s">
        <v>10105</v>
      </c>
      <c r="C4994" t="s">
        <v>10106</v>
      </c>
      <c r="D4994" t="s">
        <v>2775</v>
      </c>
      <c r="F4994" t="s">
        <v>10118</v>
      </c>
      <c r="G4994" t="s">
        <v>2775</v>
      </c>
      <c r="H4994" t="s">
        <v>10118</v>
      </c>
      <c r="I4994" t="s">
        <v>733</v>
      </c>
      <c r="J4994">
        <v>287491638.91596639</v>
      </c>
    </row>
    <row r="4995" spans="1:10" x14ac:dyDescent="0.4">
      <c r="A4995">
        <v>210001890</v>
      </c>
      <c r="B4995" t="s">
        <v>10105</v>
      </c>
      <c r="C4995" t="s">
        <v>10106</v>
      </c>
      <c r="D4995" t="s">
        <v>2775</v>
      </c>
      <c r="F4995" t="s">
        <v>10119</v>
      </c>
      <c r="G4995" t="s">
        <v>2775</v>
      </c>
      <c r="H4995" t="s">
        <v>10119</v>
      </c>
      <c r="I4995" t="s">
        <v>733</v>
      </c>
      <c r="J4995">
        <v>235220431.84033611</v>
      </c>
    </row>
    <row r="4996" spans="1:10" x14ac:dyDescent="0.4">
      <c r="A4996">
        <v>210001890</v>
      </c>
      <c r="B4996" t="s">
        <v>10105</v>
      </c>
      <c r="C4996" t="s">
        <v>10106</v>
      </c>
      <c r="D4996" t="s">
        <v>2775</v>
      </c>
      <c r="F4996" t="s">
        <v>10120</v>
      </c>
      <c r="G4996" t="s">
        <v>2775</v>
      </c>
      <c r="H4996" t="s">
        <v>10120</v>
      </c>
      <c r="I4996" t="s">
        <v>853</v>
      </c>
      <c r="J4996">
        <v>744864700.82773113</v>
      </c>
    </row>
    <row r="4997" spans="1:10" x14ac:dyDescent="0.4">
      <c r="A4997">
        <v>210001890</v>
      </c>
      <c r="B4997" t="s">
        <v>10105</v>
      </c>
      <c r="C4997" t="s">
        <v>10106</v>
      </c>
      <c r="D4997" t="s">
        <v>2775</v>
      </c>
      <c r="F4997" t="s">
        <v>10121</v>
      </c>
      <c r="G4997" t="s">
        <v>2775</v>
      </c>
      <c r="H4997" t="s">
        <v>10121</v>
      </c>
      <c r="I4997" t="s">
        <v>853</v>
      </c>
      <c r="J4997">
        <v>52271207.075630248</v>
      </c>
    </row>
    <row r="4998" spans="1:10" x14ac:dyDescent="0.4">
      <c r="A4998">
        <v>210001890</v>
      </c>
      <c r="B4998" t="s">
        <v>10105</v>
      </c>
      <c r="C4998" t="s">
        <v>10106</v>
      </c>
      <c r="D4998" t="s">
        <v>2775</v>
      </c>
      <c r="F4998" t="s">
        <v>10122</v>
      </c>
      <c r="G4998" t="s">
        <v>2775</v>
      </c>
      <c r="H4998" t="s">
        <v>10122</v>
      </c>
      <c r="I4998" t="s">
        <v>733</v>
      </c>
      <c r="J4998">
        <v>365898449.52941167</v>
      </c>
    </row>
    <row r="4999" spans="1:10" x14ac:dyDescent="0.4">
      <c r="A4999">
        <v>210001890</v>
      </c>
      <c r="B4999" t="s">
        <v>10105</v>
      </c>
      <c r="C4999" t="s">
        <v>10106</v>
      </c>
      <c r="D4999" t="s">
        <v>2775</v>
      </c>
      <c r="F4999" t="s">
        <v>10123</v>
      </c>
      <c r="G4999" t="s">
        <v>2775</v>
      </c>
      <c r="H4999" t="s">
        <v>10123</v>
      </c>
      <c r="I4999" t="s">
        <v>853</v>
      </c>
      <c r="J4999">
        <v>26135603.53781512</v>
      </c>
    </row>
    <row r="5000" spans="1:10" x14ac:dyDescent="0.4">
      <c r="A5000">
        <v>210001890</v>
      </c>
      <c r="B5000" t="s">
        <v>10105</v>
      </c>
      <c r="C5000" t="s">
        <v>10106</v>
      </c>
      <c r="D5000" t="s">
        <v>2775</v>
      </c>
      <c r="F5000" t="s">
        <v>10124</v>
      </c>
      <c r="G5000" t="s">
        <v>2775</v>
      </c>
      <c r="H5000" t="s">
        <v>10124</v>
      </c>
      <c r="I5000" t="s">
        <v>733</v>
      </c>
      <c r="J5000">
        <v>26135603.53781512</v>
      </c>
    </row>
    <row r="5001" spans="1:10" x14ac:dyDescent="0.4">
      <c r="A5001">
        <v>210001890</v>
      </c>
      <c r="B5001" t="s">
        <v>10105</v>
      </c>
      <c r="C5001" t="s">
        <v>10106</v>
      </c>
      <c r="D5001" t="s">
        <v>2775</v>
      </c>
      <c r="F5001" t="s">
        <v>10125</v>
      </c>
      <c r="G5001" t="s">
        <v>2775</v>
      </c>
      <c r="H5001" t="s">
        <v>10125</v>
      </c>
      <c r="I5001" t="s">
        <v>853</v>
      </c>
      <c r="J5001">
        <v>980085132.66806722</v>
      </c>
    </row>
    <row r="5002" spans="1:10" x14ac:dyDescent="0.4">
      <c r="A5002">
        <v>210001890</v>
      </c>
      <c r="B5002" t="s">
        <v>10105</v>
      </c>
      <c r="C5002" t="s">
        <v>10106</v>
      </c>
      <c r="D5002" t="s">
        <v>2775</v>
      </c>
      <c r="F5002" t="s">
        <v>10126</v>
      </c>
      <c r="G5002" t="s">
        <v>2775</v>
      </c>
      <c r="H5002" t="s">
        <v>10126</v>
      </c>
      <c r="I5002" t="s">
        <v>961</v>
      </c>
      <c r="J5002">
        <v>574983277.83193278</v>
      </c>
    </row>
    <row r="5003" spans="1:10" x14ac:dyDescent="0.4">
      <c r="A5003">
        <v>210001890</v>
      </c>
      <c r="B5003" t="s">
        <v>10105</v>
      </c>
      <c r="C5003" t="s">
        <v>10106</v>
      </c>
      <c r="D5003" t="s">
        <v>2775</v>
      </c>
      <c r="F5003" t="s">
        <v>10127</v>
      </c>
      <c r="G5003" t="s">
        <v>2775</v>
      </c>
      <c r="H5003" t="s">
        <v>10127</v>
      </c>
      <c r="I5003" t="s">
        <v>733</v>
      </c>
      <c r="J5003">
        <v>78406810.613445371</v>
      </c>
    </row>
    <row r="5004" spans="1:10" x14ac:dyDescent="0.4">
      <c r="A5004">
        <v>210001891</v>
      </c>
      <c r="B5004" t="s">
        <v>2393</v>
      </c>
      <c r="C5004" t="s">
        <v>10128</v>
      </c>
      <c r="D5004" t="s">
        <v>2775</v>
      </c>
      <c r="F5004" t="s">
        <v>10129</v>
      </c>
      <c r="G5004" t="s">
        <v>2775</v>
      </c>
      <c r="H5004" t="s">
        <v>10129</v>
      </c>
      <c r="I5004" t="s">
        <v>733</v>
      </c>
      <c r="J5004">
        <v>333347224.90224421</v>
      </c>
    </row>
    <row r="5005" spans="1:10" x14ac:dyDescent="0.4">
      <c r="A5005">
        <v>210001891</v>
      </c>
      <c r="B5005" t="s">
        <v>2393</v>
      </c>
      <c r="C5005" t="s">
        <v>10128</v>
      </c>
      <c r="D5005" t="s">
        <v>2775</v>
      </c>
      <c r="F5005" t="s">
        <v>10130</v>
      </c>
      <c r="G5005" t="s">
        <v>2775</v>
      </c>
      <c r="H5005" t="s">
        <v>10130</v>
      </c>
      <c r="I5005" t="s">
        <v>733</v>
      </c>
      <c r="J5005">
        <v>1176304708.9997661</v>
      </c>
    </row>
    <row r="5006" spans="1:10" x14ac:dyDescent="0.4">
      <c r="A5006">
        <v>210001891</v>
      </c>
      <c r="B5006" t="s">
        <v>2393</v>
      </c>
      <c r="C5006" t="s">
        <v>10128</v>
      </c>
      <c r="D5006" t="s">
        <v>2775</v>
      </c>
      <c r="F5006" t="s">
        <v>10131</v>
      </c>
      <c r="G5006" t="s">
        <v>2775</v>
      </c>
      <c r="H5006" t="s">
        <v>10131</v>
      </c>
      <c r="I5006" t="s">
        <v>733</v>
      </c>
      <c r="J5006">
        <v>666694360.91189504</v>
      </c>
    </row>
    <row r="5007" spans="1:10" x14ac:dyDescent="0.4">
      <c r="A5007">
        <v>210001891</v>
      </c>
      <c r="B5007" t="s">
        <v>2393</v>
      </c>
      <c r="C5007" t="s">
        <v>10128</v>
      </c>
      <c r="D5007" t="s">
        <v>2775</v>
      </c>
      <c r="F5007" t="s">
        <v>10132</v>
      </c>
      <c r="G5007" t="s">
        <v>2775</v>
      </c>
      <c r="H5007" t="s">
        <v>10132</v>
      </c>
      <c r="I5007" t="s">
        <v>733</v>
      </c>
      <c r="J5007">
        <v>431129877.57357562</v>
      </c>
    </row>
    <row r="5008" spans="1:10" x14ac:dyDescent="0.4">
      <c r="A5008">
        <v>210001891</v>
      </c>
      <c r="B5008" t="s">
        <v>2393</v>
      </c>
      <c r="C5008" t="s">
        <v>10128</v>
      </c>
      <c r="D5008" t="s">
        <v>2775</v>
      </c>
      <c r="F5008" t="s">
        <v>10133</v>
      </c>
      <c r="G5008" t="s">
        <v>2775</v>
      </c>
      <c r="H5008" t="s">
        <v>10133</v>
      </c>
      <c r="I5008" t="s">
        <v>733</v>
      </c>
      <c r="J5008">
        <v>733217222.00598013</v>
      </c>
    </row>
    <row r="5009" spans="1:13" x14ac:dyDescent="0.4">
      <c r="A5009">
        <v>210001891</v>
      </c>
      <c r="B5009" t="s">
        <v>2393</v>
      </c>
      <c r="C5009" t="s">
        <v>10128</v>
      </c>
      <c r="D5009" t="s">
        <v>2775</v>
      </c>
      <c r="F5009" t="s">
        <v>8138</v>
      </c>
      <c r="G5009" t="s">
        <v>2775</v>
      </c>
      <c r="H5009" t="s">
        <v>8138</v>
      </c>
      <c r="I5009" t="s">
        <v>733</v>
      </c>
      <c r="J5009">
        <v>1571715453.606539</v>
      </c>
    </row>
    <row r="5010" spans="1:13" x14ac:dyDescent="0.4">
      <c r="A5010">
        <v>210001952</v>
      </c>
      <c r="B5010" t="s">
        <v>2405</v>
      </c>
      <c r="C5010" t="s">
        <v>10134</v>
      </c>
      <c r="D5010" t="s">
        <v>595</v>
      </c>
      <c r="E5010" t="s">
        <v>10135</v>
      </c>
      <c r="F5010" t="s">
        <v>10136</v>
      </c>
      <c r="G5010" t="s">
        <v>595</v>
      </c>
      <c r="H5010" t="s">
        <v>10137</v>
      </c>
      <c r="I5010" t="s">
        <v>598</v>
      </c>
      <c r="J5010">
        <v>2959999999.5412002</v>
      </c>
      <c r="K5010">
        <v>6</v>
      </c>
      <c r="L5010" t="s">
        <v>10138</v>
      </c>
      <c r="M5010" t="s">
        <v>10139</v>
      </c>
    </row>
    <row r="5011" spans="1:13" x14ac:dyDescent="0.4">
      <c r="A5011">
        <v>210001952</v>
      </c>
      <c r="B5011" t="s">
        <v>2405</v>
      </c>
      <c r="C5011" t="s">
        <v>10134</v>
      </c>
      <c r="D5011" t="s">
        <v>595</v>
      </c>
      <c r="E5011" t="s">
        <v>10140</v>
      </c>
      <c r="F5011" t="s">
        <v>10141</v>
      </c>
      <c r="G5011" t="s">
        <v>595</v>
      </c>
      <c r="H5011" t="s">
        <v>10142</v>
      </c>
      <c r="I5011" t="s">
        <v>598</v>
      </c>
      <c r="J5011">
        <v>3159999999.5102</v>
      </c>
      <c r="K5011">
        <v>5</v>
      </c>
      <c r="L5011" t="s">
        <v>10143</v>
      </c>
      <c r="M5011" t="s">
        <v>10144</v>
      </c>
    </row>
    <row r="5012" spans="1:13" x14ac:dyDescent="0.4">
      <c r="A5012">
        <v>210001952</v>
      </c>
      <c r="B5012" t="s">
        <v>2405</v>
      </c>
      <c r="C5012" t="s">
        <v>10134</v>
      </c>
      <c r="D5012" t="s">
        <v>4433</v>
      </c>
      <c r="E5012" t="s">
        <v>10145</v>
      </c>
      <c r="F5012" t="s">
        <v>10146</v>
      </c>
      <c r="G5012" t="s">
        <v>4433</v>
      </c>
      <c r="H5012" t="s">
        <v>10147</v>
      </c>
      <c r="I5012" t="s">
        <v>598</v>
      </c>
      <c r="J5012">
        <v>2967255346.84198</v>
      </c>
      <c r="K5012">
        <v>5</v>
      </c>
      <c r="L5012" t="s">
        <v>10148</v>
      </c>
    </row>
    <row r="5013" spans="1:13" x14ac:dyDescent="0.4">
      <c r="A5013">
        <v>210001977</v>
      </c>
      <c r="B5013" t="s">
        <v>2363</v>
      </c>
      <c r="C5013" t="s">
        <v>10149</v>
      </c>
      <c r="D5013" t="s">
        <v>2775</v>
      </c>
      <c r="F5013" t="s">
        <v>10150</v>
      </c>
      <c r="G5013" t="s">
        <v>2775</v>
      </c>
      <c r="H5013" t="s">
        <v>10150</v>
      </c>
      <c r="I5013" t="s">
        <v>733</v>
      </c>
      <c r="J5013">
        <v>879628032.68184984</v>
      </c>
    </row>
    <row r="5014" spans="1:13" x14ac:dyDescent="0.4">
      <c r="A5014">
        <v>210001977</v>
      </c>
      <c r="B5014" t="s">
        <v>2363</v>
      </c>
      <c r="C5014" t="s">
        <v>10149</v>
      </c>
      <c r="D5014" t="s">
        <v>2775</v>
      </c>
      <c r="F5014" t="s">
        <v>10151</v>
      </c>
      <c r="G5014" t="s">
        <v>2775</v>
      </c>
      <c r="H5014" t="s">
        <v>10151</v>
      </c>
      <c r="I5014" t="s">
        <v>733</v>
      </c>
      <c r="J5014">
        <v>87.940468818691571</v>
      </c>
    </row>
    <row r="5015" spans="1:13" x14ac:dyDescent="0.4">
      <c r="A5015">
        <v>210001977</v>
      </c>
      <c r="B5015" t="s">
        <v>2363</v>
      </c>
      <c r="C5015" t="s">
        <v>10149</v>
      </c>
      <c r="D5015" t="s">
        <v>2775</v>
      </c>
      <c r="F5015" t="s">
        <v>10152</v>
      </c>
      <c r="G5015" t="s">
        <v>2775</v>
      </c>
      <c r="H5015" t="s">
        <v>10152</v>
      </c>
      <c r="I5015" t="s">
        <v>733</v>
      </c>
      <c r="J5015">
        <v>193114043.98564801</v>
      </c>
    </row>
    <row r="5016" spans="1:13" x14ac:dyDescent="0.4">
      <c r="A5016">
        <v>210001977</v>
      </c>
      <c r="B5016" t="s">
        <v>2363</v>
      </c>
      <c r="C5016" t="s">
        <v>10149</v>
      </c>
      <c r="D5016" t="s">
        <v>2775</v>
      </c>
      <c r="F5016" t="s">
        <v>10153</v>
      </c>
      <c r="G5016" t="s">
        <v>2775</v>
      </c>
      <c r="H5016" t="s">
        <v>10153</v>
      </c>
      <c r="I5016" t="s">
        <v>733</v>
      </c>
      <c r="J5016">
        <v>659719831.63722026</v>
      </c>
    </row>
    <row r="5017" spans="1:13" x14ac:dyDescent="0.4">
      <c r="A5017">
        <v>210001977</v>
      </c>
      <c r="B5017" t="s">
        <v>2363</v>
      </c>
      <c r="C5017" t="s">
        <v>10149</v>
      </c>
      <c r="D5017" t="s">
        <v>2775</v>
      </c>
      <c r="F5017" t="s">
        <v>10154</v>
      </c>
      <c r="G5017" t="s">
        <v>2775</v>
      </c>
      <c r="H5017" t="s">
        <v>10154</v>
      </c>
      <c r="I5017" t="s">
        <v>733</v>
      </c>
      <c r="J5017">
        <v>263888074.83851701</v>
      </c>
    </row>
    <row r="5018" spans="1:13" x14ac:dyDescent="0.4">
      <c r="A5018">
        <v>210001977</v>
      </c>
      <c r="B5018" t="s">
        <v>2363</v>
      </c>
      <c r="C5018" t="s">
        <v>10149</v>
      </c>
      <c r="D5018" t="s">
        <v>2775</v>
      </c>
      <c r="F5018" t="s">
        <v>10155</v>
      </c>
      <c r="G5018" t="s">
        <v>2775</v>
      </c>
      <c r="H5018" t="s">
        <v>10155</v>
      </c>
      <c r="I5018" t="s">
        <v>733</v>
      </c>
      <c r="J5018">
        <v>109953353.0283298</v>
      </c>
    </row>
    <row r="5019" spans="1:13" x14ac:dyDescent="0.4">
      <c r="A5019">
        <v>210001977</v>
      </c>
      <c r="B5019" t="s">
        <v>2363</v>
      </c>
      <c r="C5019" t="s">
        <v>10149</v>
      </c>
      <c r="D5019" t="s">
        <v>2775</v>
      </c>
      <c r="F5019" t="s">
        <v>10156</v>
      </c>
      <c r="G5019" t="s">
        <v>2775</v>
      </c>
      <c r="H5019" t="s">
        <v>10156</v>
      </c>
      <c r="I5019" t="s">
        <v>733</v>
      </c>
      <c r="J5019">
        <v>65972005.3733119</v>
      </c>
    </row>
    <row r="5020" spans="1:13" x14ac:dyDescent="0.4">
      <c r="A5020">
        <v>210001977</v>
      </c>
      <c r="B5020" t="s">
        <v>2363</v>
      </c>
      <c r="C5020" t="s">
        <v>10149</v>
      </c>
      <c r="D5020" t="s">
        <v>2775</v>
      </c>
      <c r="F5020" t="s">
        <v>10157</v>
      </c>
      <c r="G5020" t="s">
        <v>2775</v>
      </c>
      <c r="H5020" t="s">
        <v>10157</v>
      </c>
      <c r="I5020" t="s">
        <v>733</v>
      </c>
      <c r="J5020">
        <v>472666678.30141401</v>
      </c>
    </row>
    <row r="5021" spans="1:13" x14ac:dyDescent="0.4">
      <c r="A5021">
        <v>210001977</v>
      </c>
      <c r="B5021" t="s">
        <v>2363</v>
      </c>
      <c r="C5021" t="s">
        <v>10149</v>
      </c>
      <c r="D5021" t="s">
        <v>2775</v>
      </c>
      <c r="F5021" t="s">
        <v>10158</v>
      </c>
      <c r="G5021" t="s">
        <v>2775</v>
      </c>
      <c r="H5021" t="s">
        <v>10158</v>
      </c>
      <c r="I5021" t="s">
        <v>733</v>
      </c>
      <c r="J5021">
        <v>329860024.48979002</v>
      </c>
    </row>
    <row r="5022" spans="1:13" x14ac:dyDescent="0.4">
      <c r="A5022">
        <v>210001977</v>
      </c>
      <c r="B5022" t="s">
        <v>2363</v>
      </c>
      <c r="C5022" t="s">
        <v>10149</v>
      </c>
      <c r="D5022" t="s">
        <v>2775</v>
      </c>
      <c r="F5022" t="s">
        <v>10159</v>
      </c>
      <c r="G5022" t="s">
        <v>2775</v>
      </c>
      <c r="H5022" t="s">
        <v>10159</v>
      </c>
      <c r="I5022" t="s">
        <v>733</v>
      </c>
      <c r="J5022">
        <v>831247010.16755819</v>
      </c>
    </row>
    <row r="5023" spans="1:13" x14ac:dyDescent="0.4">
      <c r="A5023">
        <v>210001977</v>
      </c>
      <c r="B5023" t="s">
        <v>2363</v>
      </c>
      <c r="C5023" t="s">
        <v>10149</v>
      </c>
      <c r="D5023" t="s">
        <v>2775</v>
      </c>
      <c r="F5023" t="s">
        <v>10160</v>
      </c>
      <c r="G5023" t="s">
        <v>2775</v>
      </c>
      <c r="H5023" t="s">
        <v>10160</v>
      </c>
      <c r="I5023" t="s">
        <v>733</v>
      </c>
      <c r="J5023">
        <v>127106078.354983</v>
      </c>
    </row>
    <row r="5024" spans="1:13" x14ac:dyDescent="0.4">
      <c r="A5024">
        <v>210001977</v>
      </c>
      <c r="B5024" t="s">
        <v>2363</v>
      </c>
      <c r="C5024" t="s">
        <v>10149</v>
      </c>
      <c r="D5024" t="s">
        <v>2775</v>
      </c>
      <c r="F5024" t="s">
        <v>10161</v>
      </c>
      <c r="G5024" t="s">
        <v>2775</v>
      </c>
      <c r="H5024" t="s">
        <v>10161</v>
      </c>
      <c r="I5024" t="s">
        <v>733</v>
      </c>
      <c r="J5024">
        <v>126666250.8343664</v>
      </c>
    </row>
    <row r="5025" spans="1:10" x14ac:dyDescent="0.4">
      <c r="A5025">
        <v>210001977</v>
      </c>
      <c r="B5025" t="s">
        <v>2363</v>
      </c>
      <c r="C5025" t="s">
        <v>10149</v>
      </c>
      <c r="D5025" t="s">
        <v>2775</v>
      </c>
      <c r="F5025" t="s">
        <v>10162</v>
      </c>
      <c r="G5025" t="s">
        <v>2775</v>
      </c>
      <c r="H5025" t="s">
        <v>10162</v>
      </c>
      <c r="I5025" t="s">
        <v>733</v>
      </c>
      <c r="J5025">
        <v>682809823.64913893</v>
      </c>
    </row>
    <row r="5026" spans="1:10" x14ac:dyDescent="0.4">
      <c r="A5026">
        <v>210001977</v>
      </c>
      <c r="B5026" t="s">
        <v>2363</v>
      </c>
      <c r="C5026" t="s">
        <v>10149</v>
      </c>
      <c r="D5026" t="s">
        <v>2775</v>
      </c>
      <c r="F5026" t="s">
        <v>10163</v>
      </c>
      <c r="G5026" t="s">
        <v>2775</v>
      </c>
      <c r="H5026" t="s">
        <v>10163</v>
      </c>
      <c r="I5026" t="s">
        <v>733</v>
      </c>
      <c r="J5026">
        <v>119365005.0304562</v>
      </c>
    </row>
    <row r="5027" spans="1:10" x14ac:dyDescent="0.4">
      <c r="A5027">
        <v>210001977</v>
      </c>
      <c r="B5027" t="s">
        <v>2363</v>
      </c>
      <c r="C5027" t="s">
        <v>10149</v>
      </c>
      <c r="D5027" t="s">
        <v>2775</v>
      </c>
      <c r="F5027" t="s">
        <v>10164</v>
      </c>
      <c r="G5027" t="s">
        <v>2775</v>
      </c>
      <c r="H5027" t="s">
        <v>10164</v>
      </c>
      <c r="I5027" t="s">
        <v>733</v>
      </c>
      <c r="J5027">
        <v>461804051.34562892</v>
      </c>
    </row>
    <row r="5028" spans="1:10" x14ac:dyDescent="0.4">
      <c r="A5028">
        <v>210001977</v>
      </c>
      <c r="B5028" t="s">
        <v>2363</v>
      </c>
      <c r="C5028" t="s">
        <v>10149</v>
      </c>
      <c r="D5028" t="s">
        <v>2775</v>
      </c>
      <c r="F5028" t="s">
        <v>10165</v>
      </c>
      <c r="G5028" t="s">
        <v>2775</v>
      </c>
      <c r="H5028" t="s">
        <v>10165</v>
      </c>
      <c r="I5028" t="s">
        <v>733</v>
      </c>
      <c r="J5028">
        <v>989579998.99726152</v>
      </c>
    </row>
    <row r="5029" spans="1:10" x14ac:dyDescent="0.4">
      <c r="A5029">
        <v>210001977</v>
      </c>
      <c r="B5029" t="s">
        <v>2363</v>
      </c>
      <c r="C5029" t="s">
        <v>10149</v>
      </c>
      <c r="D5029" t="s">
        <v>2775</v>
      </c>
      <c r="F5029" t="s">
        <v>10166</v>
      </c>
      <c r="G5029" t="s">
        <v>2775</v>
      </c>
      <c r="H5029" t="s">
        <v>10166</v>
      </c>
      <c r="I5029" t="s">
        <v>733</v>
      </c>
      <c r="J5029">
        <v>305670232.33743882</v>
      </c>
    </row>
    <row r="5030" spans="1:10" x14ac:dyDescent="0.4">
      <c r="A5030">
        <v>210001977</v>
      </c>
      <c r="B5030" t="s">
        <v>2363</v>
      </c>
      <c r="C5030" t="s">
        <v>10149</v>
      </c>
      <c r="D5030" t="s">
        <v>2775</v>
      </c>
      <c r="F5030" t="s">
        <v>10167</v>
      </c>
      <c r="G5030" t="s">
        <v>2775</v>
      </c>
      <c r="H5030" t="s">
        <v>10167</v>
      </c>
      <c r="I5030" t="s">
        <v>733</v>
      </c>
      <c r="J5030">
        <v>219686778.0357348</v>
      </c>
    </row>
    <row r="5031" spans="1:10" x14ac:dyDescent="0.4">
      <c r="A5031">
        <v>210001977</v>
      </c>
      <c r="B5031" t="s">
        <v>2363</v>
      </c>
      <c r="C5031" t="s">
        <v>10149</v>
      </c>
      <c r="D5031" t="s">
        <v>2775</v>
      </c>
      <c r="F5031" t="s">
        <v>10168</v>
      </c>
      <c r="G5031" t="s">
        <v>2775</v>
      </c>
      <c r="H5031" t="s">
        <v>10168</v>
      </c>
      <c r="I5031" t="s">
        <v>733</v>
      </c>
      <c r="J5031">
        <v>412324898.23938471</v>
      </c>
    </row>
    <row r="5032" spans="1:10" x14ac:dyDescent="0.4">
      <c r="A5032">
        <v>210001977</v>
      </c>
      <c r="B5032" t="s">
        <v>2363</v>
      </c>
      <c r="C5032" t="s">
        <v>10149</v>
      </c>
      <c r="D5032" t="s">
        <v>2775</v>
      </c>
      <c r="F5032" t="s">
        <v>10169</v>
      </c>
      <c r="G5032" t="s">
        <v>2775</v>
      </c>
      <c r="H5032" t="s">
        <v>10169</v>
      </c>
      <c r="I5032" t="s">
        <v>733</v>
      </c>
      <c r="J5032">
        <v>439813505.33549798</v>
      </c>
    </row>
    <row r="5033" spans="1:10" x14ac:dyDescent="0.4">
      <c r="A5033">
        <v>210001977</v>
      </c>
      <c r="B5033" t="s">
        <v>2363</v>
      </c>
      <c r="C5033" t="s">
        <v>10149</v>
      </c>
      <c r="D5033" t="s">
        <v>2775</v>
      </c>
      <c r="F5033" t="s">
        <v>10170</v>
      </c>
      <c r="G5033" t="s">
        <v>2775</v>
      </c>
      <c r="H5033" t="s">
        <v>10170</v>
      </c>
      <c r="I5033" t="s">
        <v>733</v>
      </c>
      <c r="J5033">
        <v>98958008.588138834</v>
      </c>
    </row>
    <row r="5034" spans="1:10" x14ac:dyDescent="0.4">
      <c r="A5034">
        <v>210001977</v>
      </c>
      <c r="B5034" t="s">
        <v>2363</v>
      </c>
      <c r="C5034" t="s">
        <v>10149</v>
      </c>
      <c r="D5034" t="s">
        <v>2775</v>
      </c>
      <c r="F5034" t="s">
        <v>10171</v>
      </c>
      <c r="G5034" t="s">
        <v>2775</v>
      </c>
      <c r="H5034" t="s">
        <v>10171</v>
      </c>
      <c r="I5034" t="s">
        <v>733</v>
      </c>
      <c r="J5034">
        <v>294675009.9047451</v>
      </c>
    </row>
    <row r="5035" spans="1:10" x14ac:dyDescent="0.4">
      <c r="A5035">
        <v>210001977</v>
      </c>
      <c r="B5035" t="s">
        <v>2363</v>
      </c>
      <c r="C5035" t="s">
        <v>10149</v>
      </c>
      <c r="D5035" t="s">
        <v>2775</v>
      </c>
      <c r="F5035" t="s">
        <v>10172</v>
      </c>
      <c r="G5035" t="s">
        <v>2775</v>
      </c>
      <c r="H5035" t="s">
        <v>10172</v>
      </c>
      <c r="I5035" t="s">
        <v>733</v>
      </c>
      <c r="J5035">
        <v>76967360.112837091</v>
      </c>
    </row>
    <row r="5036" spans="1:10" x14ac:dyDescent="0.4">
      <c r="A5036">
        <v>210001977</v>
      </c>
      <c r="B5036" t="s">
        <v>2363</v>
      </c>
      <c r="C5036" t="s">
        <v>10149</v>
      </c>
      <c r="D5036" t="s">
        <v>2775</v>
      </c>
      <c r="F5036" t="s">
        <v>10173</v>
      </c>
      <c r="G5036" t="s">
        <v>2775</v>
      </c>
      <c r="H5036" t="s">
        <v>10173</v>
      </c>
      <c r="I5036" t="s">
        <v>733</v>
      </c>
      <c r="J5036">
        <v>87962674.183196515</v>
      </c>
    </row>
    <row r="5037" spans="1:10" x14ac:dyDescent="0.4">
      <c r="A5037">
        <v>210001977</v>
      </c>
      <c r="B5037" t="s">
        <v>2363</v>
      </c>
      <c r="C5037" t="s">
        <v>10149</v>
      </c>
      <c r="D5037" t="s">
        <v>2775</v>
      </c>
      <c r="F5037" t="s">
        <v>10174</v>
      </c>
      <c r="G5037" t="s">
        <v>2775</v>
      </c>
      <c r="H5037" t="s">
        <v>10174</v>
      </c>
      <c r="I5037" t="s">
        <v>733</v>
      </c>
      <c r="J5037">
        <v>263887884.6969628</v>
      </c>
    </row>
    <row r="5038" spans="1:10" x14ac:dyDescent="0.4">
      <c r="A5038">
        <v>210001977</v>
      </c>
      <c r="B5038" t="s">
        <v>2363</v>
      </c>
      <c r="C5038" t="s">
        <v>10149</v>
      </c>
      <c r="D5038" t="s">
        <v>2775</v>
      </c>
      <c r="F5038" t="s">
        <v>10175</v>
      </c>
      <c r="G5038" t="s">
        <v>2775</v>
      </c>
      <c r="H5038" t="s">
        <v>10175</v>
      </c>
      <c r="I5038" t="s">
        <v>733</v>
      </c>
      <c r="J5038">
        <v>108853846.28687879</v>
      </c>
    </row>
    <row r="5039" spans="1:10" x14ac:dyDescent="0.4">
      <c r="A5039">
        <v>210001977</v>
      </c>
      <c r="B5039" t="s">
        <v>2363</v>
      </c>
      <c r="C5039" t="s">
        <v>10149</v>
      </c>
      <c r="D5039" t="s">
        <v>2775</v>
      </c>
      <c r="F5039" t="s">
        <v>10176</v>
      </c>
      <c r="G5039" t="s">
        <v>2775</v>
      </c>
      <c r="H5039" t="s">
        <v>10176</v>
      </c>
      <c r="I5039" t="s">
        <v>733</v>
      </c>
      <c r="J5039">
        <v>65971986.623241983</v>
      </c>
    </row>
    <row r="5040" spans="1:10" x14ac:dyDescent="0.4">
      <c r="A5040">
        <v>210001978</v>
      </c>
      <c r="B5040" t="s">
        <v>10177</v>
      </c>
      <c r="C5040" t="s">
        <v>10178</v>
      </c>
      <c r="D5040" t="s">
        <v>2775</v>
      </c>
      <c r="F5040" t="s">
        <v>10179</v>
      </c>
      <c r="G5040" t="s">
        <v>2775</v>
      </c>
      <c r="H5040" t="s">
        <v>10179</v>
      </c>
      <c r="I5040" t="s">
        <v>733</v>
      </c>
      <c r="J5040">
        <v>1858971478.00107</v>
      </c>
    </row>
    <row r="5041" spans="1:10" x14ac:dyDescent="0.4">
      <c r="A5041">
        <v>210001978</v>
      </c>
      <c r="B5041" t="s">
        <v>10177</v>
      </c>
      <c r="C5041" t="s">
        <v>10178</v>
      </c>
      <c r="D5041" t="s">
        <v>2775</v>
      </c>
      <c r="F5041" t="s">
        <v>10180</v>
      </c>
      <c r="G5041" t="s">
        <v>2775</v>
      </c>
      <c r="H5041" t="s">
        <v>10180</v>
      </c>
      <c r="I5041" t="s">
        <v>733</v>
      </c>
      <c r="J5041">
        <v>433467282.7505706</v>
      </c>
    </row>
    <row r="5042" spans="1:10" x14ac:dyDescent="0.4">
      <c r="A5042">
        <v>210001978</v>
      </c>
      <c r="B5042" t="s">
        <v>10177</v>
      </c>
      <c r="C5042" t="s">
        <v>10178</v>
      </c>
      <c r="D5042" t="s">
        <v>2775</v>
      </c>
      <c r="F5042" t="s">
        <v>10181</v>
      </c>
      <c r="G5042" t="s">
        <v>2775</v>
      </c>
      <c r="H5042" t="s">
        <v>10181</v>
      </c>
      <c r="I5042" t="s">
        <v>733</v>
      </c>
      <c r="J5042">
        <v>985152981.94212377</v>
      </c>
    </row>
    <row r="5043" spans="1:10" x14ac:dyDescent="0.4">
      <c r="A5043">
        <v>210001978</v>
      </c>
      <c r="B5043" t="s">
        <v>10177</v>
      </c>
      <c r="C5043" t="s">
        <v>10178</v>
      </c>
      <c r="D5043" t="s">
        <v>2775</v>
      </c>
      <c r="F5043" t="s">
        <v>10182</v>
      </c>
      <c r="G5043" t="s">
        <v>2775</v>
      </c>
      <c r="H5043" t="s">
        <v>10182</v>
      </c>
      <c r="I5043" t="s">
        <v>733</v>
      </c>
      <c r="J5043">
        <v>236436710.11058629</v>
      </c>
    </row>
    <row r="5044" spans="1:10" x14ac:dyDescent="0.4">
      <c r="A5044">
        <v>210001978</v>
      </c>
      <c r="B5044" t="s">
        <v>10177</v>
      </c>
      <c r="C5044" t="s">
        <v>10178</v>
      </c>
      <c r="D5044" t="s">
        <v>2775</v>
      </c>
      <c r="F5044" t="s">
        <v>10183</v>
      </c>
      <c r="G5044" t="s">
        <v>2775</v>
      </c>
      <c r="H5044" t="s">
        <v>10183</v>
      </c>
      <c r="I5044" t="s">
        <v>733</v>
      </c>
      <c r="J5044">
        <v>118218358.6104489</v>
      </c>
    </row>
    <row r="5045" spans="1:10" x14ac:dyDescent="0.4">
      <c r="A5045">
        <v>210001978</v>
      </c>
      <c r="B5045" t="s">
        <v>10177</v>
      </c>
      <c r="C5045" t="s">
        <v>10178</v>
      </c>
      <c r="D5045" t="s">
        <v>2775</v>
      </c>
      <c r="F5045" t="s">
        <v>10184</v>
      </c>
      <c r="G5045" t="s">
        <v>2775</v>
      </c>
      <c r="H5045" t="s">
        <v>10184</v>
      </c>
      <c r="I5045" t="s">
        <v>733</v>
      </c>
      <c r="J5045">
        <v>3404677.8573574908</v>
      </c>
    </row>
    <row r="5046" spans="1:10" x14ac:dyDescent="0.4">
      <c r="A5046">
        <v>210001978</v>
      </c>
      <c r="B5046" t="s">
        <v>10177</v>
      </c>
      <c r="C5046" t="s">
        <v>10178</v>
      </c>
      <c r="D5046" t="s">
        <v>2775</v>
      </c>
      <c r="F5046" t="s">
        <v>10185</v>
      </c>
      <c r="G5046" t="s">
        <v>2775</v>
      </c>
      <c r="H5046" t="s">
        <v>10185</v>
      </c>
      <c r="I5046" t="s">
        <v>733</v>
      </c>
      <c r="J5046">
        <v>295545979.12424082</v>
      </c>
    </row>
    <row r="5047" spans="1:10" x14ac:dyDescent="0.4">
      <c r="A5047">
        <v>210001978</v>
      </c>
      <c r="B5047" t="s">
        <v>10177</v>
      </c>
      <c r="C5047" t="s">
        <v>10178</v>
      </c>
      <c r="D5047" t="s">
        <v>2775</v>
      </c>
      <c r="F5047" t="s">
        <v>10186</v>
      </c>
      <c r="G5047" t="s">
        <v>2775</v>
      </c>
      <c r="H5047" t="s">
        <v>10186</v>
      </c>
      <c r="I5047" t="s">
        <v>733</v>
      </c>
      <c r="J5047">
        <v>555591479.09595883</v>
      </c>
    </row>
    <row r="5048" spans="1:10" x14ac:dyDescent="0.4">
      <c r="A5048">
        <v>210001978</v>
      </c>
      <c r="B5048" t="s">
        <v>10177</v>
      </c>
      <c r="C5048" t="s">
        <v>10178</v>
      </c>
      <c r="D5048" t="s">
        <v>2775</v>
      </c>
      <c r="F5048" t="s">
        <v>10187</v>
      </c>
      <c r="G5048" t="s">
        <v>2775</v>
      </c>
      <c r="H5048" t="s">
        <v>10187</v>
      </c>
      <c r="I5048" t="s">
        <v>733</v>
      </c>
      <c r="J5048">
        <v>363825625.92189193</v>
      </c>
    </row>
    <row r="5049" spans="1:10" x14ac:dyDescent="0.4">
      <c r="A5049">
        <v>210001978</v>
      </c>
      <c r="B5049" t="s">
        <v>10177</v>
      </c>
      <c r="C5049" t="s">
        <v>10178</v>
      </c>
      <c r="D5049" t="s">
        <v>2775</v>
      </c>
      <c r="F5049" t="s">
        <v>10188</v>
      </c>
      <c r="G5049" t="s">
        <v>2775</v>
      </c>
      <c r="H5049" t="s">
        <v>10188</v>
      </c>
      <c r="I5049" t="s">
        <v>733</v>
      </c>
      <c r="J5049">
        <v>492576388.46407098</v>
      </c>
    </row>
    <row r="5050" spans="1:10" x14ac:dyDescent="0.4">
      <c r="A5050">
        <v>210001978</v>
      </c>
      <c r="B5050" t="s">
        <v>10177</v>
      </c>
      <c r="C5050" t="s">
        <v>10178</v>
      </c>
      <c r="D5050" t="s">
        <v>2775</v>
      </c>
      <c r="F5050" t="s">
        <v>10189</v>
      </c>
      <c r="G5050" t="s">
        <v>2775</v>
      </c>
      <c r="H5050" t="s">
        <v>10189</v>
      </c>
      <c r="I5050" t="s">
        <v>733</v>
      </c>
      <c r="J5050">
        <v>157624521.20415151</v>
      </c>
    </row>
    <row r="5051" spans="1:10" x14ac:dyDescent="0.4">
      <c r="A5051">
        <v>210001978</v>
      </c>
      <c r="B5051" t="s">
        <v>10177</v>
      </c>
      <c r="C5051" t="s">
        <v>10178</v>
      </c>
      <c r="D5051" t="s">
        <v>2775</v>
      </c>
      <c r="F5051" t="s">
        <v>10190</v>
      </c>
      <c r="G5051" t="s">
        <v>2775</v>
      </c>
      <c r="H5051" t="s">
        <v>10190</v>
      </c>
      <c r="I5051" t="s">
        <v>733</v>
      </c>
      <c r="J5051">
        <v>4925967.6353569347</v>
      </c>
    </row>
    <row r="5052" spans="1:10" x14ac:dyDescent="0.4">
      <c r="A5052">
        <v>210001978</v>
      </c>
      <c r="B5052" t="s">
        <v>10177</v>
      </c>
      <c r="C5052" t="s">
        <v>10178</v>
      </c>
      <c r="D5052" t="s">
        <v>2775</v>
      </c>
      <c r="F5052" t="s">
        <v>10191</v>
      </c>
      <c r="G5052" t="s">
        <v>2775</v>
      </c>
      <c r="H5052" t="s">
        <v>10191</v>
      </c>
      <c r="I5052" t="s">
        <v>733</v>
      </c>
      <c r="J5052">
        <v>394062726.8502565</v>
      </c>
    </row>
    <row r="5053" spans="1:10" x14ac:dyDescent="0.4">
      <c r="A5053">
        <v>210001978</v>
      </c>
      <c r="B5053" t="s">
        <v>10177</v>
      </c>
      <c r="C5053" t="s">
        <v>10178</v>
      </c>
      <c r="D5053" t="s">
        <v>2775</v>
      </c>
      <c r="F5053" t="s">
        <v>10192</v>
      </c>
      <c r="G5053" t="s">
        <v>2775</v>
      </c>
      <c r="H5053" t="s">
        <v>10192</v>
      </c>
      <c r="I5053" t="s">
        <v>733</v>
      </c>
      <c r="J5053">
        <v>78812247.922020257</v>
      </c>
    </row>
    <row r="5054" spans="1:10" x14ac:dyDescent="0.4">
      <c r="A5054">
        <v>210001978</v>
      </c>
      <c r="B5054" t="s">
        <v>10177</v>
      </c>
      <c r="C5054" t="s">
        <v>10178</v>
      </c>
      <c r="D5054" t="s">
        <v>2775</v>
      </c>
      <c r="F5054" t="s">
        <v>10193</v>
      </c>
      <c r="G5054" t="s">
        <v>2775</v>
      </c>
      <c r="H5054" t="s">
        <v>10193</v>
      </c>
      <c r="I5054" t="s">
        <v>733</v>
      </c>
      <c r="J5054">
        <v>1425232781.1509731</v>
      </c>
    </row>
    <row r="5055" spans="1:10" x14ac:dyDescent="0.4">
      <c r="A5055">
        <v>210001978</v>
      </c>
      <c r="B5055" t="s">
        <v>10177</v>
      </c>
      <c r="C5055" t="s">
        <v>10178</v>
      </c>
      <c r="D5055" t="s">
        <v>2775</v>
      </c>
      <c r="F5055" t="s">
        <v>10194</v>
      </c>
      <c r="G5055" t="s">
        <v>2775</v>
      </c>
      <c r="H5055" t="s">
        <v>10194</v>
      </c>
      <c r="I5055" t="s">
        <v>733</v>
      </c>
      <c r="J5055">
        <v>19703059.965916801</v>
      </c>
    </row>
    <row r="5056" spans="1:10" x14ac:dyDescent="0.4">
      <c r="A5056">
        <v>210001978</v>
      </c>
      <c r="B5056" t="s">
        <v>10177</v>
      </c>
      <c r="C5056" t="s">
        <v>10178</v>
      </c>
      <c r="D5056" t="s">
        <v>2775</v>
      </c>
      <c r="F5056" t="s">
        <v>10195</v>
      </c>
      <c r="G5056" t="s">
        <v>2775</v>
      </c>
      <c r="H5056" t="s">
        <v>10195</v>
      </c>
      <c r="I5056" t="s">
        <v>733</v>
      </c>
      <c r="J5056">
        <v>1728538731.455951</v>
      </c>
    </row>
    <row r="5057" spans="1:10" x14ac:dyDescent="0.4">
      <c r="A5057">
        <v>210001978</v>
      </c>
      <c r="B5057" t="s">
        <v>10177</v>
      </c>
      <c r="C5057" t="s">
        <v>10178</v>
      </c>
      <c r="D5057" t="s">
        <v>2775</v>
      </c>
      <c r="F5057" t="s">
        <v>10196</v>
      </c>
      <c r="G5057" t="s">
        <v>2775</v>
      </c>
      <c r="H5057" t="s">
        <v>10196</v>
      </c>
      <c r="I5057" t="s">
        <v>733</v>
      </c>
      <c r="J5057">
        <v>137921386.81697431</v>
      </c>
    </row>
    <row r="5058" spans="1:10" x14ac:dyDescent="0.4">
      <c r="A5058">
        <v>210001978</v>
      </c>
      <c r="B5058" t="s">
        <v>10177</v>
      </c>
      <c r="C5058" t="s">
        <v>10178</v>
      </c>
      <c r="D5058" t="s">
        <v>2775</v>
      </c>
      <c r="F5058" t="s">
        <v>10197</v>
      </c>
      <c r="G5058" t="s">
        <v>2775</v>
      </c>
      <c r="H5058" t="s">
        <v>10197</v>
      </c>
      <c r="I5058" t="s">
        <v>733</v>
      </c>
      <c r="J5058">
        <v>98515238.917915508</v>
      </c>
    </row>
    <row r="5059" spans="1:10" x14ac:dyDescent="0.4">
      <c r="A5059">
        <v>210001978</v>
      </c>
      <c r="B5059" t="s">
        <v>10177</v>
      </c>
      <c r="C5059" t="s">
        <v>10178</v>
      </c>
      <c r="D5059" t="s">
        <v>2775</v>
      </c>
      <c r="F5059" t="s">
        <v>10198</v>
      </c>
      <c r="G5059" t="s">
        <v>2775</v>
      </c>
      <c r="H5059" t="s">
        <v>10198</v>
      </c>
      <c r="I5059" t="s">
        <v>733</v>
      </c>
      <c r="J5059">
        <v>325100220.43084222</v>
      </c>
    </row>
    <row r="5060" spans="1:10" x14ac:dyDescent="0.4">
      <c r="A5060">
        <v>210001978</v>
      </c>
      <c r="B5060" t="s">
        <v>10177</v>
      </c>
      <c r="C5060" t="s">
        <v>10178</v>
      </c>
      <c r="D5060" t="s">
        <v>2775</v>
      </c>
      <c r="F5060" t="s">
        <v>10199</v>
      </c>
      <c r="G5060" t="s">
        <v>2775</v>
      </c>
      <c r="H5060" t="s">
        <v>10199</v>
      </c>
      <c r="I5060" t="s">
        <v>733</v>
      </c>
      <c r="J5060">
        <v>252198932.3072286</v>
      </c>
    </row>
    <row r="5061" spans="1:10" x14ac:dyDescent="0.4">
      <c r="A5061">
        <v>210001978</v>
      </c>
      <c r="B5061" t="s">
        <v>10177</v>
      </c>
      <c r="C5061" t="s">
        <v>10178</v>
      </c>
      <c r="D5061" t="s">
        <v>2775</v>
      </c>
      <c r="F5061" t="s">
        <v>10200</v>
      </c>
      <c r="G5061" t="s">
        <v>2775</v>
      </c>
      <c r="H5061" t="s">
        <v>10200</v>
      </c>
      <c r="I5061" t="s">
        <v>733</v>
      </c>
      <c r="J5061">
        <v>78812250.292124078</v>
      </c>
    </row>
    <row r="5062" spans="1:10" x14ac:dyDescent="0.4">
      <c r="A5062">
        <v>210001978</v>
      </c>
      <c r="B5062" t="s">
        <v>10177</v>
      </c>
      <c r="C5062" t="s">
        <v>10178</v>
      </c>
      <c r="D5062" t="s">
        <v>2775</v>
      </c>
      <c r="F5062" t="s">
        <v>10201</v>
      </c>
      <c r="G5062" t="s">
        <v>2775</v>
      </c>
      <c r="H5062" t="s">
        <v>10201</v>
      </c>
      <c r="I5062" t="s">
        <v>733</v>
      </c>
      <c r="J5062">
        <v>137921425.4496668</v>
      </c>
    </row>
    <row r="5063" spans="1:10" x14ac:dyDescent="0.4">
      <c r="A5063">
        <v>210001978</v>
      </c>
      <c r="B5063" t="s">
        <v>10177</v>
      </c>
      <c r="C5063" t="s">
        <v>10178</v>
      </c>
      <c r="D5063" t="s">
        <v>2775</v>
      </c>
      <c r="F5063" t="s">
        <v>10163</v>
      </c>
      <c r="G5063" t="s">
        <v>2775</v>
      </c>
      <c r="H5063" t="s">
        <v>10163</v>
      </c>
      <c r="I5063" t="s">
        <v>733</v>
      </c>
      <c r="J5063">
        <v>133657353.39364821</v>
      </c>
    </row>
    <row r="5064" spans="1:10" x14ac:dyDescent="0.4">
      <c r="A5064">
        <v>210001978</v>
      </c>
      <c r="B5064" t="s">
        <v>10177</v>
      </c>
      <c r="C5064" t="s">
        <v>10178</v>
      </c>
      <c r="D5064" t="s">
        <v>2775</v>
      </c>
      <c r="F5064" t="s">
        <v>10202</v>
      </c>
      <c r="G5064" t="s">
        <v>2775</v>
      </c>
      <c r="H5064" t="s">
        <v>10202</v>
      </c>
      <c r="I5064" t="s">
        <v>733</v>
      </c>
      <c r="J5064">
        <v>1280698681.6311231</v>
      </c>
    </row>
    <row r="5065" spans="1:10" x14ac:dyDescent="0.4">
      <c r="A5065">
        <v>210001978</v>
      </c>
      <c r="B5065" t="s">
        <v>10177</v>
      </c>
      <c r="C5065" t="s">
        <v>10178</v>
      </c>
      <c r="D5065" t="s">
        <v>2775</v>
      </c>
      <c r="F5065" t="s">
        <v>10203</v>
      </c>
      <c r="G5065" t="s">
        <v>2775</v>
      </c>
      <c r="H5065" t="s">
        <v>10203</v>
      </c>
      <c r="I5065" t="s">
        <v>733</v>
      </c>
      <c r="J5065">
        <v>394061120.3938784</v>
      </c>
    </row>
    <row r="5066" spans="1:10" x14ac:dyDescent="0.4">
      <c r="A5066">
        <v>210001978</v>
      </c>
      <c r="B5066" t="s">
        <v>10177</v>
      </c>
      <c r="C5066" t="s">
        <v>10178</v>
      </c>
      <c r="D5066" t="s">
        <v>2775</v>
      </c>
      <c r="F5066" t="s">
        <v>10204</v>
      </c>
      <c r="G5066" t="s">
        <v>2775</v>
      </c>
      <c r="H5066" t="s">
        <v>10204</v>
      </c>
      <c r="I5066" t="s">
        <v>733</v>
      </c>
      <c r="J5066">
        <v>276044054.22795808</v>
      </c>
    </row>
    <row r="5067" spans="1:10" x14ac:dyDescent="0.4">
      <c r="A5067">
        <v>210001978</v>
      </c>
      <c r="B5067" t="s">
        <v>10177</v>
      </c>
      <c r="C5067" t="s">
        <v>10178</v>
      </c>
      <c r="D5067" t="s">
        <v>2775</v>
      </c>
      <c r="F5067" t="s">
        <v>10205</v>
      </c>
      <c r="G5067" t="s">
        <v>2775</v>
      </c>
      <c r="H5067" t="s">
        <v>10205</v>
      </c>
      <c r="I5067" t="s">
        <v>733</v>
      </c>
      <c r="J5067">
        <v>510136845.17553318</v>
      </c>
    </row>
    <row r="5068" spans="1:10" x14ac:dyDescent="0.4">
      <c r="A5068">
        <v>210001978</v>
      </c>
      <c r="B5068" t="s">
        <v>10177</v>
      </c>
      <c r="C5068" t="s">
        <v>10178</v>
      </c>
      <c r="D5068" t="s">
        <v>2775</v>
      </c>
      <c r="F5068" t="s">
        <v>10206</v>
      </c>
      <c r="G5068" t="s">
        <v>2775</v>
      </c>
      <c r="H5068" t="s">
        <v>10206</v>
      </c>
      <c r="I5068" t="s">
        <v>733</v>
      </c>
      <c r="J5068">
        <v>1123072305.1096909</v>
      </c>
    </row>
    <row r="5069" spans="1:10" x14ac:dyDescent="0.4">
      <c r="A5069">
        <v>210001978</v>
      </c>
      <c r="B5069" t="s">
        <v>10177</v>
      </c>
      <c r="C5069" t="s">
        <v>10178</v>
      </c>
      <c r="D5069" t="s">
        <v>2775</v>
      </c>
      <c r="F5069" t="s">
        <v>10207</v>
      </c>
      <c r="G5069" t="s">
        <v>2775</v>
      </c>
      <c r="H5069" t="s">
        <v>10207</v>
      </c>
      <c r="I5069" t="s">
        <v>733</v>
      </c>
      <c r="J5069">
        <v>98515257.167715013</v>
      </c>
    </row>
    <row r="5070" spans="1:10" x14ac:dyDescent="0.4">
      <c r="A5070">
        <v>210001978</v>
      </c>
      <c r="B5070" t="s">
        <v>10177</v>
      </c>
      <c r="C5070" t="s">
        <v>10178</v>
      </c>
      <c r="D5070" t="s">
        <v>2775</v>
      </c>
      <c r="F5070" t="s">
        <v>10208</v>
      </c>
      <c r="G5070" t="s">
        <v>2775</v>
      </c>
      <c r="H5070" t="s">
        <v>10208</v>
      </c>
      <c r="I5070" t="s">
        <v>733</v>
      </c>
      <c r="J5070">
        <v>197030597.76308489</v>
      </c>
    </row>
    <row r="5071" spans="1:10" x14ac:dyDescent="0.4">
      <c r="A5071">
        <v>210001978</v>
      </c>
      <c r="B5071" t="s">
        <v>10177</v>
      </c>
      <c r="C5071" t="s">
        <v>10178</v>
      </c>
      <c r="D5071" t="s">
        <v>2775</v>
      </c>
      <c r="F5071" t="s">
        <v>10209</v>
      </c>
      <c r="G5071" t="s">
        <v>2775</v>
      </c>
      <c r="H5071" t="s">
        <v>10209</v>
      </c>
      <c r="I5071" t="s">
        <v>733</v>
      </c>
      <c r="J5071">
        <v>1179858639.859673</v>
      </c>
    </row>
    <row r="5072" spans="1:10" x14ac:dyDescent="0.4">
      <c r="A5072">
        <v>210001981</v>
      </c>
      <c r="B5072" t="s">
        <v>10210</v>
      </c>
      <c r="C5072" t="s">
        <v>10211</v>
      </c>
      <c r="D5072" t="s">
        <v>2775</v>
      </c>
      <c r="F5072" t="s">
        <v>10212</v>
      </c>
      <c r="G5072" t="s">
        <v>2775</v>
      </c>
      <c r="H5072" t="s">
        <v>10212</v>
      </c>
      <c r="I5072" t="s">
        <v>733</v>
      </c>
      <c r="J5072">
        <v>545508461.83808577</v>
      </c>
    </row>
    <row r="5073" spans="1:10" x14ac:dyDescent="0.4">
      <c r="A5073">
        <v>210001981</v>
      </c>
      <c r="B5073" t="s">
        <v>10210</v>
      </c>
      <c r="C5073" t="s">
        <v>10211</v>
      </c>
      <c r="D5073" t="s">
        <v>2775</v>
      </c>
      <c r="F5073" t="s">
        <v>10213</v>
      </c>
      <c r="G5073" t="s">
        <v>2775</v>
      </c>
      <c r="H5073" t="s">
        <v>10213</v>
      </c>
      <c r="I5073" t="s">
        <v>733</v>
      </c>
      <c r="J5073">
        <v>517851682.29859608</v>
      </c>
    </row>
    <row r="5074" spans="1:10" x14ac:dyDescent="0.4">
      <c r="A5074">
        <v>210001981</v>
      </c>
      <c r="B5074" t="s">
        <v>10210</v>
      </c>
      <c r="C5074" t="s">
        <v>10211</v>
      </c>
      <c r="D5074" t="s">
        <v>2775</v>
      </c>
      <c r="F5074" t="s">
        <v>10214</v>
      </c>
      <c r="G5074" t="s">
        <v>2775</v>
      </c>
      <c r="H5074" t="s">
        <v>10214</v>
      </c>
      <c r="I5074" t="s">
        <v>733</v>
      </c>
      <c r="J5074">
        <v>182891219.5874303</v>
      </c>
    </row>
    <row r="5075" spans="1:10" x14ac:dyDescent="0.4">
      <c r="A5075">
        <v>210001981</v>
      </c>
      <c r="B5075" t="s">
        <v>10210</v>
      </c>
      <c r="C5075" t="s">
        <v>10211</v>
      </c>
      <c r="D5075" t="s">
        <v>2775</v>
      </c>
      <c r="F5075" t="s">
        <v>10215</v>
      </c>
      <c r="G5075" t="s">
        <v>2775</v>
      </c>
      <c r="H5075" t="s">
        <v>10215</v>
      </c>
      <c r="I5075" t="s">
        <v>733</v>
      </c>
      <c r="J5075">
        <v>1417813033.520761</v>
      </c>
    </row>
    <row r="5076" spans="1:10" x14ac:dyDescent="0.4">
      <c r="A5076">
        <v>210001981</v>
      </c>
      <c r="B5076" t="s">
        <v>10210</v>
      </c>
      <c r="C5076" t="s">
        <v>10211</v>
      </c>
      <c r="D5076" t="s">
        <v>2775</v>
      </c>
      <c r="F5076" t="s">
        <v>10216</v>
      </c>
      <c r="G5076" t="s">
        <v>2775</v>
      </c>
      <c r="H5076" t="s">
        <v>10216</v>
      </c>
      <c r="I5076" t="s">
        <v>733</v>
      </c>
      <c r="J5076">
        <v>708907253.74015236</v>
      </c>
    </row>
    <row r="5077" spans="1:10" x14ac:dyDescent="0.4">
      <c r="A5077">
        <v>210001981</v>
      </c>
      <c r="B5077" t="s">
        <v>10210</v>
      </c>
      <c r="C5077" t="s">
        <v>10211</v>
      </c>
      <c r="D5077" t="s">
        <v>2775</v>
      </c>
      <c r="F5077" t="s">
        <v>8016</v>
      </c>
      <c r="G5077" t="s">
        <v>2775</v>
      </c>
      <c r="H5077" t="s">
        <v>8016</v>
      </c>
      <c r="I5077" t="s">
        <v>733</v>
      </c>
      <c r="J5077">
        <v>2480851236.375649</v>
      </c>
    </row>
    <row r="5078" spans="1:10" x14ac:dyDescent="0.4">
      <c r="A5078">
        <v>210001981</v>
      </c>
      <c r="B5078" t="s">
        <v>10210</v>
      </c>
      <c r="C5078" t="s">
        <v>10211</v>
      </c>
      <c r="D5078" t="s">
        <v>2775</v>
      </c>
      <c r="F5078" t="s">
        <v>8086</v>
      </c>
      <c r="G5078" t="s">
        <v>2775</v>
      </c>
      <c r="H5078" t="s">
        <v>8086</v>
      </c>
      <c r="I5078" t="s">
        <v>733</v>
      </c>
      <c r="J5078">
        <v>3264171780.4779811</v>
      </c>
    </row>
    <row r="5079" spans="1:10" x14ac:dyDescent="0.4">
      <c r="A5079">
        <v>210001981</v>
      </c>
      <c r="B5079" t="s">
        <v>10210</v>
      </c>
      <c r="C5079" t="s">
        <v>10211</v>
      </c>
      <c r="D5079" t="s">
        <v>2775</v>
      </c>
      <c r="F5079" t="s">
        <v>10179</v>
      </c>
      <c r="G5079" t="s">
        <v>2775</v>
      </c>
      <c r="H5079" t="s">
        <v>10179</v>
      </c>
      <c r="I5079" t="s">
        <v>733</v>
      </c>
      <c r="J5079">
        <v>141.57436262130469</v>
      </c>
    </row>
    <row r="5080" spans="1:10" x14ac:dyDescent="0.4">
      <c r="A5080">
        <v>210001981</v>
      </c>
      <c r="B5080" t="s">
        <v>10210</v>
      </c>
      <c r="C5080" t="s">
        <v>10211</v>
      </c>
      <c r="D5080" t="s">
        <v>2775</v>
      </c>
      <c r="F5080" t="s">
        <v>10217</v>
      </c>
      <c r="G5080" t="s">
        <v>2775</v>
      </c>
      <c r="H5080" t="s">
        <v>10217</v>
      </c>
      <c r="I5080" t="s">
        <v>733</v>
      </c>
      <c r="J5080">
        <v>1866723541.5220039</v>
      </c>
    </row>
    <row r="5081" spans="1:10" x14ac:dyDescent="0.4">
      <c r="A5081">
        <v>210001981</v>
      </c>
      <c r="B5081" t="s">
        <v>10210</v>
      </c>
      <c r="C5081" t="s">
        <v>10211</v>
      </c>
      <c r="D5081" t="s">
        <v>2775</v>
      </c>
      <c r="F5081" t="s">
        <v>10181</v>
      </c>
      <c r="G5081" t="s">
        <v>2775</v>
      </c>
      <c r="H5081" t="s">
        <v>10181</v>
      </c>
      <c r="I5081" t="s">
        <v>733</v>
      </c>
      <c r="J5081">
        <v>907403613.75484431</v>
      </c>
    </row>
    <row r="5082" spans="1:10" x14ac:dyDescent="0.4">
      <c r="A5082">
        <v>210001981</v>
      </c>
      <c r="B5082" t="s">
        <v>10210</v>
      </c>
      <c r="C5082" t="s">
        <v>10211</v>
      </c>
      <c r="D5082" t="s">
        <v>2775</v>
      </c>
      <c r="F5082" t="s">
        <v>8030</v>
      </c>
      <c r="G5082" t="s">
        <v>2775</v>
      </c>
      <c r="H5082" t="s">
        <v>8030</v>
      </c>
      <c r="I5082" t="s">
        <v>733</v>
      </c>
      <c r="J5082">
        <v>11495922784.487221</v>
      </c>
    </row>
    <row r="5083" spans="1:10" x14ac:dyDescent="0.4">
      <c r="A5083">
        <v>210001981</v>
      </c>
      <c r="B5083" t="s">
        <v>10210</v>
      </c>
      <c r="C5083" t="s">
        <v>10211</v>
      </c>
      <c r="D5083" t="s">
        <v>2775</v>
      </c>
      <c r="F5083" t="s">
        <v>10218</v>
      </c>
      <c r="G5083" t="s">
        <v>2775</v>
      </c>
      <c r="H5083" t="s">
        <v>10218</v>
      </c>
      <c r="I5083" t="s">
        <v>733</v>
      </c>
      <c r="J5083">
        <v>701877716.58525705</v>
      </c>
    </row>
    <row r="5084" spans="1:10" x14ac:dyDescent="0.4">
      <c r="A5084">
        <v>210001981</v>
      </c>
      <c r="B5084" t="s">
        <v>10210</v>
      </c>
      <c r="C5084" t="s">
        <v>10211</v>
      </c>
      <c r="D5084" t="s">
        <v>2775</v>
      </c>
      <c r="F5084" t="s">
        <v>8031</v>
      </c>
      <c r="G5084" t="s">
        <v>2775</v>
      </c>
      <c r="H5084" t="s">
        <v>8031</v>
      </c>
      <c r="I5084" t="s">
        <v>733</v>
      </c>
      <c r="J5084">
        <v>303553320.08991992</v>
      </c>
    </row>
    <row r="5085" spans="1:10" x14ac:dyDescent="0.4">
      <c r="A5085">
        <v>210001981</v>
      </c>
      <c r="B5085" t="s">
        <v>10210</v>
      </c>
      <c r="C5085" t="s">
        <v>10211</v>
      </c>
      <c r="D5085" t="s">
        <v>2775</v>
      </c>
      <c r="F5085" t="s">
        <v>10219</v>
      </c>
      <c r="G5085" t="s">
        <v>2775</v>
      </c>
      <c r="H5085" t="s">
        <v>10219</v>
      </c>
      <c r="I5085" t="s">
        <v>733</v>
      </c>
      <c r="J5085">
        <v>492879662.61209857</v>
      </c>
    </row>
    <row r="5086" spans="1:10" x14ac:dyDescent="0.4">
      <c r="A5086">
        <v>210001981</v>
      </c>
      <c r="B5086" t="s">
        <v>10210</v>
      </c>
      <c r="C5086" t="s">
        <v>10211</v>
      </c>
      <c r="D5086" t="s">
        <v>2775</v>
      </c>
      <c r="F5086" t="s">
        <v>10220</v>
      </c>
      <c r="G5086" t="s">
        <v>2775</v>
      </c>
      <c r="H5086" t="s">
        <v>10220</v>
      </c>
      <c r="I5086" t="s">
        <v>733</v>
      </c>
      <c r="J5086">
        <v>1346923693.39873</v>
      </c>
    </row>
    <row r="5087" spans="1:10" x14ac:dyDescent="0.4">
      <c r="A5087">
        <v>210001981</v>
      </c>
      <c r="B5087" t="s">
        <v>10210</v>
      </c>
      <c r="C5087" t="s">
        <v>10211</v>
      </c>
      <c r="D5087" t="s">
        <v>2775</v>
      </c>
      <c r="F5087" t="s">
        <v>10221</v>
      </c>
      <c r="G5087" t="s">
        <v>2775</v>
      </c>
      <c r="H5087" t="s">
        <v>10221</v>
      </c>
      <c r="I5087" t="s">
        <v>733</v>
      </c>
      <c r="J5087">
        <v>796726221.00516832</v>
      </c>
    </row>
    <row r="5088" spans="1:10" x14ac:dyDescent="0.4">
      <c r="A5088">
        <v>210001981</v>
      </c>
      <c r="B5088" t="s">
        <v>10210</v>
      </c>
      <c r="C5088" t="s">
        <v>10211</v>
      </c>
      <c r="D5088" t="s">
        <v>2775</v>
      </c>
      <c r="F5088" t="s">
        <v>8037</v>
      </c>
      <c r="G5088" t="s">
        <v>2775</v>
      </c>
      <c r="H5088" t="s">
        <v>8037</v>
      </c>
      <c r="I5088" t="s">
        <v>733</v>
      </c>
      <c r="J5088">
        <v>336194027.13137168</v>
      </c>
    </row>
    <row r="5089" spans="1:13" x14ac:dyDescent="0.4">
      <c r="A5089">
        <v>210001981</v>
      </c>
      <c r="B5089" t="s">
        <v>10210</v>
      </c>
      <c r="C5089" t="s">
        <v>10211</v>
      </c>
      <c r="D5089" t="s">
        <v>2775</v>
      </c>
      <c r="F5089" t="s">
        <v>8040</v>
      </c>
      <c r="G5089" t="s">
        <v>2775</v>
      </c>
      <c r="H5089" t="s">
        <v>8040</v>
      </c>
      <c r="I5089" t="s">
        <v>733</v>
      </c>
      <c r="J5089">
        <v>2126725805.9611859</v>
      </c>
    </row>
    <row r="5090" spans="1:13" x14ac:dyDescent="0.4">
      <c r="A5090">
        <v>210001981</v>
      </c>
      <c r="B5090" t="s">
        <v>10210</v>
      </c>
      <c r="C5090" t="s">
        <v>10211</v>
      </c>
      <c r="D5090" t="s">
        <v>2775</v>
      </c>
      <c r="F5090" t="s">
        <v>10222</v>
      </c>
      <c r="G5090" t="s">
        <v>2775</v>
      </c>
      <c r="H5090" t="s">
        <v>10222</v>
      </c>
      <c r="I5090" t="s">
        <v>733</v>
      </c>
      <c r="J5090">
        <v>210427317.02292189</v>
      </c>
    </row>
    <row r="5091" spans="1:13" x14ac:dyDescent="0.4">
      <c r="A5091">
        <v>210001981</v>
      </c>
      <c r="B5091" t="s">
        <v>10210</v>
      </c>
      <c r="C5091" t="s">
        <v>10211</v>
      </c>
      <c r="D5091" t="s">
        <v>2775</v>
      </c>
      <c r="F5091" t="s">
        <v>4874</v>
      </c>
      <c r="G5091" t="s">
        <v>2775</v>
      </c>
      <c r="H5091" t="s">
        <v>4874</v>
      </c>
      <c r="I5091" t="s">
        <v>733</v>
      </c>
      <c r="J5091">
        <v>5671272577.1510181</v>
      </c>
    </row>
    <row r="5092" spans="1:13" x14ac:dyDescent="0.4">
      <c r="A5092">
        <v>210001981</v>
      </c>
      <c r="B5092" t="s">
        <v>10210</v>
      </c>
      <c r="C5092" t="s">
        <v>10211</v>
      </c>
      <c r="D5092" t="s">
        <v>2775</v>
      </c>
      <c r="F5092" t="s">
        <v>10195</v>
      </c>
      <c r="G5092" t="s">
        <v>2775</v>
      </c>
      <c r="H5092" t="s">
        <v>10195</v>
      </c>
      <c r="I5092" t="s">
        <v>733</v>
      </c>
      <c r="J5092">
        <v>621922151.54011154</v>
      </c>
    </row>
    <row r="5093" spans="1:13" x14ac:dyDescent="0.4">
      <c r="A5093">
        <v>210001981</v>
      </c>
      <c r="B5093" t="s">
        <v>10210</v>
      </c>
      <c r="C5093" t="s">
        <v>10211</v>
      </c>
      <c r="D5093" t="s">
        <v>2775</v>
      </c>
      <c r="F5093" t="s">
        <v>10223</v>
      </c>
      <c r="G5093" t="s">
        <v>2775</v>
      </c>
      <c r="H5093" t="s">
        <v>10223</v>
      </c>
      <c r="I5093" t="s">
        <v>733</v>
      </c>
      <c r="J5093">
        <v>2137356510.1060021</v>
      </c>
    </row>
    <row r="5094" spans="1:13" x14ac:dyDescent="0.4">
      <c r="A5094">
        <v>210001981</v>
      </c>
      <c r="B5094" t="s">
        <v>10210</v>
      </c>
      <c r="C5094" t="s">
        <v>10211</v>
      </c>
      <c r="D5094" t="s">
        <v>2775</v>
      </c>
      <c r="F5094" t="s">
        <v>10224</v>
      </c>
      <c r="G5094" t="s">
        <v>2775</v>
      </c>
      <c r="H5094" t="s">
        <v>10224</v>
      </c>
      <c r="I5094" t="s">
        <v>733</v>
      </c>
      <c r="J5094">
        <v>1126674803.967957</v>
      </c>
    </row>
    <row r="5095" spans="1:13" x14ac:dyDescent="0.4">
      <c r="A5095">
        <v>210001981</v>
      </c>
      <c r="B5095" t="s">
        <v>10210</v>
      </c>
      <c r="C5095" t="s">
        <v>10211</v>
      </c>
      <c r="D5095" t="s">
        <v>2775</v>
      </c>
      <c r="F5095" t="s">
        <v>8063</v>
      </c>
      <c r="G5095" t="s">
        <v>2775</v>
      </c>
      <c r="H5095" t="s">
        <v>8063</v>
      </c>
      <c r="I5095" t="s">
        <v>733</v>
      </c>
      <c r="J5095">
        <v>4483108481.0504084</v>
      </c>
    </row>
    <row r="5096" spans="1:13" x14ac:dyDescent="0.4">
      <c r="A5096">
        <v>210001981</v>
      </c>
      <c r="B5096" t="s">
        <v>10210</v>
      </c>
      <c r="C5096" t="s">
        <v>10211</v>
      </c>
      <c r="D5096" t="s">
        <v>2775</v>
      </c>
      <c r="F5096" t="s">
        <v>8066</v>
      </c>
      <c r="G5096" t="s">
        <v>2775</v>
      </c>
      <c r="H5096" t="s">
        <v>8066</v>
      </c>
      <c r="I5096" t="s">
        <v>733</v>
      </c>
      <c r="J5096">
        <v>4063138350.6373</v>
      </c>
    </row>
    <row r="5097" spans="1:13" x14ac:dyDescent="0.4">
      <c r="A5097">
        <v>210001981</v>
      </c>
      <c r="B5097" t="s">
        <v>10210</v>
      </c>
      <c r="C5097" t="s">
        <v>10211</v>
      </c>
      <c r="D5097" t="s">
        <v>2775</v>
      </c>
      <c r="F5097" t="s">
        <v>10206</v>
      </c>
      <c r="G5097" t="s">
        <v>2775</v>
      </c>
      <c r="H5097" t="s">
        <v>10206</v>
      </c>
      <c r="I5097" t="s">
        <v>733</v>
      </c>
      <c r="J5097">
        <v>1630490994.6345</v>
      </c>
    </row>
    <row r="5098" spans="1:13" x14ac:dyDescent="0.4">
      <c r="A5098">
        <v>210001981</v>
      </c>
      <c r="B5098" t="s">
        <v>10210</v>
      </c>
      <c r="C5098" t="s">
        <v>10211</v>
      </c>
      <c r="D5098" t="s">
        <v>2775</v>
      </c>
      <c r="F5098" t="s">
        <v>10225</v>
      </c>
      <c r="G5098" t="s">
        <v>2775</v>
      </c>
      <c r="H5098" t="s">
        <v>10225</v>
      </c>
      <c r="I5098" t="s">
        <v>733</v>
      </c>
      <c r="J5098">
        <v>2126725319.816087</v>
      </c>
    </row>
    <row r="5099" spans="1:13" x14ac:dyDescent="0.4">
      <c r="A5099">
        <v>210001981</v>
      </c>
      <c r="B5099" t="s">
        <v>10210</v>
      </c>
      <c r="C5099" t="s">
        <v>10211</v>
      </c>
      <c r="D5099" t="s">
        <v>2775</v>
      </c>
      <c r="F5099" t="s">
        <v>8075</v>
      </c>
      <c r="G5099" t="s">
        <v>2775</v>
      </c>
      <c r="H5099" t="s">
        <v>8075</v>
      </c>
      <c r="I5099" t="s">
        <v>733</v>
      </c>
      <c r="J5099">
        <v>2358705033.766233</v>
      </c>
    </row>
    <row r="5100" spans="1:13" x14ac:dyDescent="0.4">
      <c r="A5100">
        <v>210001981</v>
      </c>
      <c r="B5100" t="s">
        <v>10210</v>
      </c>
      <c r="C5100" t="s">
        <v>10211</v>
      </c>
      <c r="D5100" t="s">
        <v>2775</v>
      </c>
      <c r="F5100" t="s">
        <v>10226</v>
      </c>
      <c r="G5100" t="s">
        <v>2775</v>
      </c>
      <c r="H5100" t="s">
        <v>10226</v>
      </c>
      <c r="I5100" t="s">
        <v>733</v>
      </c>
      <c r="J5100">
        <v>401822551.34664237</v>
      </c>
    </row>
    <row r="5101" spans="1:13" x14ac:dyDescent="0.4">
      <c r="A5101">
        <v>210002012</v>
      </c>
      <c r="B5101" t="s">
        <v>2447</v>
      </c>
      <c r="C5101" t="s">
        <v>10227</v>
      </c>
      <c r="D5101" t="s">
        <v>595</v>
      </c>
      <c r="E5101" t="s">
        <v>10228</v>
      </c>
      <c r="F5101" t="s">
        <v>10229</v>
      </c>
      <c r="G5101" t="s">
        <v>595</v>
      </c>
      <c r="H5101" t="s">
        <v>10230</v>
      </c>
      <c r="I5101" t="s">
        <v>733</v>
      </c>
      <c r="J5101">
        <v>3005949484.4447789</v>
      </c>
      <c r="K5101">
        <v>11</v>
      </c>
      <c r="L5101" t="s">
        <v>10231</v>
      </c>
      <c r="M5101" t="s">
        <v>7362</v>
      </c>
    </row>
    <row r="5102" spans="1:13" x14ac:dyDescent="0.4">
      <c r="A5102">
        <v>210002012</v>
      </c>
      <c r="B5102" t="s">
        <v>2447</v>
      </c>
      <c r="C5102" t="s">
        <v>10227</v>
      </c>
      <c r="D5102" t="s">
        <v>2775</v>
      </c>
      <c r="E5102" t="s">
        <v>10232</v>
      </c>
      <c r="F5102" t="s">
        <v>10233</v>
      </c>
      <c r="G5102" t="s">
        <v>2775</v>
      </c>
      <c r="H5102" t="s">
        <v>10233</v>
      </c>
      <c r="I5102" t="s">
        <v>598</v>
      </c>
      <c r="J5102">
        <v>47473460.362285897</v>
      </c>
    </row>
    <row r="5103" spans="1:13" x14ac:dyDescent="0.4">
      <c r="A5103">
        <v>210002012</v>
      </c>
      <c r="B5103" t="s">
        <v>2447</v>
      </c>
      <c r="C5103" t="s">
        <v>10227</v>
      </c>
      <c r="D5103" t="s">
        <v>2775</v>
      </c>
      <c r="E5103" t="s">
        <v>10234</v>
      </c>
      <c r="F5103" t="s">
        <v>10235</v>
      </c>
      <c r="G5103" t="s">
        <v>2775</v>
      </c>
      <c r="H5103" t="s">
        <v>10233</v>
      </c>
      <c r="I5103" t="s">
        <v>598</v>
      </c>
      <c r="J5103">
        <v>142426078.12998199</v>
      </c>
    </row>
    <row r="5104" spans="1:13" x14ac:dyDescent="0.4">
      <c r="A5104">
        <v>210002033</v>
      </c>
      <c r="B5104" t="s">
        <v>2452</v>
      </c>
      <c r="C5104" t="s">
        <v>10236</v>
      </c>
      <c r="D5104" t="s">
        <v>595</v>
      </c>
      <c r="F5104" t="s">
        <v>10237</v>
      </c>
      <c r="G5104" t="s">
        <v>595</v>
      </c>
      <c r="H5104" t="s">
        <v>10237</v>
      </c>
      <c r="I5104" t="s">
        <v>853</v>
      </c>
      <c r="J5104">
        <v>1907132561.1956699</v>
      </c>
      <c r="K5104">
        <v>9.3000000000000007</v>
      </c>
      <c r="L5104" t="s">
        <v>7709</v>
      </c>
      <c r="M5104" s="1">
        <v>45657</v>
      </c>
    </row>
    <row r="5105" spans="1:13" x14ac:dyDescent="0.4">
      <c r="A5105">
        <v>210002033</v>
      </c>
      <c r="B5105" t="s">
        <v>2452</v>
      </c>
      <c r="C5105" t="s">
        <v>10236</v>
      </c>
      <c r="D5105" t="s">
        <v>595</v>
      </c>
      <c r="F5105" t="s">
        <v>10238</v>
      </c>
      <c r="G5105" t="s">
        <v>595</v>
      </c>
      <c r="H5105" t="s">
        <v>10238</v>
      </c>
      <c r="I5105" t="s">
        <v>853</v>
      </c>
      <c r="J5105">
        <v>2923433465.517046</v>
      </c>
      <c r="K5105">
        <v>6</v>
      </c>
      <c r="L5105" s="1">
        <v>46721</v>
      </c>
      <c r="M5105" s="1">
        <v>45808</v>
      </c>
    </row>
    <row r="5106" spans="1:13" x14ac:dyDescent="0.4">
      <c r="A5106">
        <v>210002033</v>
      </c>
      <c r="B5106" t="s">
        <v>2452</v>
      </c>
      <c r="C5106" t="s">
        <v>10236</v>
      </c>
      <c r="D5106" t="s">
        <v>595</v>
      </c>
      <c r="F5106" t="s">
        <v>10239</v>
      </c>
      <c r="G5106" t="s">
        <v>595</v>
      </c>
      <c r="H5106" t="s">
        <v>10239</v>
      </c>
      <c r="I5106" t="s">
        <v>853</v>
      </c>
      <c r="J5106">
        <v>326220043.36241722</v>
      </c>
      <c r="K5106">
        <v>8.4</v>
      </c>
      <c r="L5106" s="1">
        <v>46904</v>
      </c>
      <c r="M5106" s="1">
        <v>44865</v>
      </c>
    </row>
    <row r="5107" spans="1:13" x14ac:dyDescent="0.4">
      <c r="A5107">
        <v>210002033</v>
      </c>
      <c r="B5107" t="s">
        <v>2452</v>
      </c>
      <c r="C5107" t="s">
        <v>10236</v>
      </c>
      <c r="D5107" t="s">
        <v>595</v>
      </c>
      <c r="F5107" t="s">
        <v>10240</v>
      </c>
      <c r="G5107" t="s">
        <v>595</v>
      </c>
      <c r="H5107" t="s">
        <v>10240</v>
      </c>
      <c r="I5107" t="s">
        <v>853</v>
      </c>
      <c r="J5107">
        <v>439142366.06479239</v>
      </c>
      <c r="K5107">
        <v>8</v>
      </c>
      <c r="L5107" s="1">
        <v>46173</v>
      </c>
      <c r="M5107" s="1">
        <v>44834</v>
      </c>
    </row>
    <row r="5108" spans="1:13" x14ac:dyDescent="0.4">
      <c r="A5108">
        <v>210002033</v>
      </c>
      <c r="B5108" t="s">
        <v>2452</v>
      </c>
      <c r="C5108" t="s">
        <v>10236</v>
      </c>
      <c r="D5108" t="s">
        <v>595</v>
      </c>
      <c r="F5108" t="s">
        <v>10241</v>
      </c>
      <c r="G5108" t="s">
        <v>595</v>
      </c>
      <c r="H5108" t="s">
        <v>10241</v>
      </c>
      <c r="I5108" t="s">
        <v>853</v>
      </c>
      <c r="J5108">
        <v>2572119572.6652122</v>
      </c>
      <c r="K5108">
        <v>10.1</v>
      </c>
      <c r="L5108" s="1">
        <v>46387</v>
      </c>
      <c r="M5108" s="1">
        <v>45473</v>
      </c>
    </row>
    <row r="5109" spans="1:13" x14ac:dyDescent="0.4">
      <c r="A5109">
        <v>210002033</v>
      </c>
      <c r="B5109" t="s">
        <v>2452</v>
      </c>
      <c r="C5109" t="s">
        <v>10236</v>
      </c>
      <c r="D5109" t="s">
        <v>595</v>
      </c>
      <c r="F5109" t="s">
        <v>10242</v>
      </c>
      <c r="G5109" t="s">
        <v>595</v>
      </c>
      <c r="H5109" t="s">
        <v>10242</v>
      </c>
      <c r="I5109" t="s">
        <v>853</v>
      </c>
      <c r="J5109">
        <v>3738983573.92309</v>
      </c>
      <c r="K5109">
        <v>7.4</v>
      </c>
      <c r="L5109" s="1">
        <v>46142</v>
      </c>
      <c r="M5109" s="1">
        <v>45076</v>
      </c>
    </row>
    <row r="5110" spans="1:13" x14ac:dyDescent="0.4">
      <c r="A5110">
        <v>210002033</v>
      </c>
      <c r="B5110" t="s">
        <v>2452</v>
      </c>
      <c r="C5110" t="s">
        <v>10236</v>
      </c>
      <c r="D5110" t="s">
        <v>595</v>
      </c>
      <c r="F5110" t="s">
        <v>10243</v>
      </c>
      <c r="G5110" t="s">
        <v>595</v>
      </c>
      <c r="H5110" t="s">
        <v>10243</v>
      </c>
      <c r="I5110" t="s">
        <v>853</v>
      </c>
      <c r="J5110">
        <v>978660130.08725154</v>
      </c>
      <c r="K5110">
        <v>7.4</v>
      </c>
      <c r="L5110" s="1">
        <v>46387</v>
      </c>
      <c r="M5110" s="1">
        <v>44957</v>
      </c>
    </row>
    <row r="5111" spans="1:13" x14ac:dyDescent="0.4">
      <c r="A5111">
        <v>210002033</v>
      </c>
      <c r="B5111" t="s">
        <v>2452</v>
      </c>
      <c r="C5111" t="s">
        <v>10236</v>
      </c>
      <c r="D5111" t="s">
        <v>595</v>
      </c>
      <c r="F5111" t="s">
        <v>10244</v>
      </c>
      <c r="G5111" t="s">
        <v>595</v>
      </c>
      <c r="H5111" t="s">
        <v>10244</v>
      </c>
      <c r="I5111" t="s">
        <v>853</v>
      </c>
      <c r="J5111">
        <v>1593459442.577961</v>
      </c>
      <c r="K5111">
        <v>5.6</v>
      </c>
      <c r="L5111" s="1">
        <v>47026</v>
      </c>
      <c r="M5111" s="1">
        <v>45930</v>
      </c>
    </row>
    <row r="5112" spans="1:13" x14ac:dyDescent="0.4">
      <c r="A5112">
        <v>210002033</v>
      </c>
      <c r="B5112" t="s">
        <v>2452</v>
      </c>
      <c r="C5112" t="s">
        <v>10236</v>
      </c>
      <c r="D5112" t="s">
        <v>595</v>
      </c>
      <c r="F5112" t="s">
        <v>2823</v>
      </c>
      <c r="G5112" t="s">
        <v>595</v>
      </c>
      <c r="H5112" t="s">
        <v>2823</v>
      </c>
      <c r="I5112" t="s">
        <v>853</v>
      </c>
      <c r="J5112">
        <v>3814265122.3913388</v>
      </c>
      <c r="K5112">
        <v>7</v>
      </c>
      <c r="L5112" s="1">
        <v>46234</v>
      </c>
      <c r="M5112" s="1">
        <v>44895</v>
      </c>
    </row>
    <row r="5113" spans="1:13" x14ac:dyDescent="0.4">
      <c r="A5113">
        <v>210002033</v>
      </c>
      <c r="B5113" t="s">
        <v>2452</v>
      </c>
      <c r="C5113" t="s">
        <v>10236</v>
      </c>
      <c r="D5113" t="s">
        <v>595</v>
      </c>
      <c r="F5113" t="s">
        <v>10245</v>
      </c>
      <c r="G5113" t="s">
        <v>595</v>
      </c>
      <c r="H5113" t="s">
        <v>10245</v>
      </c>
      <c r="I5113" t="s">
        <v>853</v>
      </c>
      <c r="J5113">
        <v>1894585636.4509611</v>
      </c>
      <c r="K5113">
        <v>12.5</v>
      </c>
      <c r="L5113" s="1">
        <v>47452</v>
      </c>
      <c r="M5113" s="1">
        <v>45626</v>
      </c>
    </row>
    <row r="5114" spans="1:13" x14ac:dyDescent="0.4">
      <c r="A5114">
        <v>210002033</v>
      </c>
      <c r="B5114" t="s">
        <v>2452</v>
      </c>
      <c r="C5114" t="s">
        <v>10236</v>
      </c>
      <c r="D5114" t="s">
        <v>595</v>
      </c>
      <c r="F5114" t="s">
        <v>7236</v>
      </c>
      <c r="G5114" t="s">
        <v>595</v>
      </c>
      <c r="H5114" t="s">
        <v>7236</v>
      </c>
      <c r="I5114" t="s">
        <v>853</v>
      </c>
      <c r="J5114">
        <v>3989922068.817256</v>
      </c>
      <c r="K5114">
        <v>13</v>
      </c>
      <c r="L5114" s="1">
        <v>47573</v>
      </c>
      <c r="M5114" s="1">
        <v>45747</v>
      </c>
    </row>
    <row r="5115" spans="1:13" x14ac:dyDescent="0.4">
      <c r="A5115">
        <v>210002033</v>
      </c>
      <c r="B5115" t="s">
        <v>2452</v>
      </c>
      <c r="C5115" t="s">
        <v>10236</v>
      </c>
      <c r="D5115" t="s">
        <v>595</v>
      </c>
      <c r="F5115" t="s">
        <v>10246</v>
      </c>
      <c r="G5115" t="s">
        <v>595</v>
      </c>
      <c r="H5115" t="s">
        <v>10247</v>
      </c>
      <c r="I5115" t="s">
        <v>853</v>
      </c>
      <c r="J5115">
        <v>1681287915.7909191</v>
      </c>
      <c r="K5115">
        <v>6.6</v>
      </c>
      <c r="L5115" s="1">
        <v>47118</v>
      </c>
      <c r="M5115" s="1">
        <v>45838</v>
      </c>
    </row>
    <row r="5116" spans="1:13" x14ac:dyDescent="0.4">
      <c r="A5116">
        <v>210002033</v>
      </c>
      <c r="B5116" t="s">
        <v>2452</v>
      </c>
      <c r="C5116" t="s">
        <v>10236</v>
      </c>
      <c r="D5116" t="s">
        <v>595</v>
      </c>
      <c r="F5116" t="s">
        <v>10248</v>
      </c>
      <c r="G5116" t="s">
        <v>595</v>
      </c>
      <c r="H5116" t="s">
        <v>10248</v>
      </c>
      <c r="I5116" t="s">
        <v>853</v>
      </c>
      <c r="J5116">
        <v>840643957.89545965</v>
      </c>
      <c r="K5116">
        <v>8.8000000000000007</v>
      </c>
      <c r="L5116" s="1">
        <v>47391</v>
      </c>
      <c r="M5116" s="1">
        <v>45350</v>
      </c>
    </row>
    <row r="5117" spans="1:13" x14ac:dyDescent="0.4">
      <c r="A5117">
        <v>210002033</v>
      </c>
      <c r="B5117" t="s">
        <v>2452</v>
      </c>
      <c r="C5117" t="s">
        <v>10236</v>
      </c>
      <c r="D5117" t="s">
        <v>595</v>
      </c>
      <c r="F5117" t="s">
        <v>10249</v>
      </c>
      <c r="G5117" t="s">
        <v>595</v>
      </c>
      <c r="H5117" t="s">
        <v>10249</v>
      </c>
      <c r="I5117" t="s">
        <v>853</v>
      </c>
      <c r="J5117">
        <v>2521931873.686379</v>
      </c>
      <c r="K5117">
        <v>10</v>
      </c>
      <c r="L5117" s="1">
        <v>46203</v>
      </c>
      <c r="M5117" s="1">
        <v>45747</v>
      </c>
    </row>
    <row r="5118" spans="1:13" x14ac:dyDescent="0.4">
      <c r="A5118">
        <v>210002033</v>
      </c>
      <c r="B5118" t="s">
        <v>2452</v>
      </c>
      <c r="C5118" t="s">
        <v>10236</v>
      </c>
      <c r="D5118" t="s">
        <v>595</v>
      </c>
      <c r="F5118" t="s">
        <v>10250</v>
      </c>
      <c r="G5118" t="s">
        <v>595</v>
      </c>
      <c r="H5118" t="s">
        <v>10250</v>
      </c>
      <c r="I5118" t="s">
        <v>853</v>
      </c>
      <c r="J5118">
        <v>2082789507.621587</v>
      </c>
      <c r="K5118">
        <v>9.8000000000000007</v>
      </c>
      <c r="L5118" s="1">
        <v>46173</v>
      </c>
      <c r="M5118" s="1">
        <v>44804</v>
      </c>
    </row>
    <row r="5119" spans="1:13" x14ac:dyDescent="0.4">
      <c r="A5119">
        <v>210002033</v>
      </c>
      <c r="B5119" t="s">
        <v>2452</v>
      </c>
      <c r="C5119" t="s">
        <v>10236</v>
      </c>
      <c r="D5119" t="s">
        <v>595</v>
      </c>
      <c r="F5119" t="s">
        <v>10251</v>
      </c>
      <c r="G5119" t="s">
        <v>595</v>
      </c>
      <c r="H5119" t="s">
        <v>10251</v>
      </c>
      <c r="I5119" t="s">
        <v>853</v>
      </c>
      <c r="J5119">
        <v>915925506.36370981</v>
      </c>
      <c r="K5119">
        <v>8.6999999999999993</v>
      </c>
      <c r="L5119" s="1">
        <v>47999</v>
      </c>
      <c r="M5119" s="1">
        <v>45443</v>
      </c>
    </row>
    <row r="5120" spans="1:13" x14ac:dyDescent="0.4">
      <c r="A5120">
        <v>210002033</v>
      </c>
      <c r="B5120" t="s">
        <v>2452</v>
      </c>
      <c r="C5120" t="s">
        <v>10236</v>
      </c>
      <c r="D5120" t="s">
        <v>2775</v>
      </c>
      <c r="F5120" t="s">
        <v>10252</v>
      </c>
      <c r="G5120" t="s">
        <v>2775</v>
      </c>
      <c r="H5120" t="s">
        <v>10253</v>
      </c>
      <c r="I5120" t="s">
        <v>853</v>
      </c>
      <c r="J5120">
        <v>3488045079.028923</v>
      </c>
    </row>
    <row r="5121" spans="1:13" x14ac:dyDescent="0.4">
      <c r="A5121">
        <v>210002033</v>
      </c>
      <c r="B5121" t="s">
        <v>2452</v>
      </c>
      <c r="C5121" t="s">
        <v>10236</v>
      </c>
      <c r="D5121" t="s">
        <v>2775</v>
      </c>
      <c r="F5121" t="s">
        <v>10254</v>
      </c>
      <c r="G5121" t="s">
        <v>2775</v>
      </c>
      <c r="H5121" t="s">
        <v>10253</v>
      </c>
      <c r="I5121" t="s">
        <v>853</v>
      </c>
      <c r="J5121">
        <v>301126193.8730005</v>
      </c>
    </row>
    <row r="5122" spans="1:13" x14ac:dyDescent="0.4">
      <c r="A5122">
        <v>210002033</v>
      </c>
      <c r="B5122" t="s">
        <v>2452</v>
      </c>
      <c r="C5122" t="s">
        <v>10236</v>
      </c>
      <c r="D5122" t="s">
        <v>4433</v>
      </c>
      <c r="F5122" t="s">
        <v>10254</v>
      </c>
      <c r="G5122" t="s">
        <v>4433</v>
      </c>
      <c r="H5122" t="s">
        <v>10254</v>
      </c>
      <c r="I5122" t="s">
        <v>853</v>
      </c>
      <c r="J5122">
        <v>941019355.85312653</v>
      </c>
      <c r="K5122">
        <v>7.8</v>
      </c>
      <c r="L5122" s="1">
        <v>46234</v>
      </c>
      <c r="M5122" s="1">
        <v>45169</v>
      </c>
    </row>
    <row r="5123" spans="1:13" x14ac:dyDescent="0.4">
      <c r="A5123">
        <v>210002140</v>
      </c>
      <c r="B5123" t="s">
        <v>2495</v>
      </c>
      <c r="C5123" t="s">
        <v>10255</v>
      </c>
      <c r="D5123" t="s">
        <v>2775</v>
      </c>
      <c r="F5123" t="s">
        <v>10256</v>
      </c>
      <c r="G5123" t="s">
        <v>2775</v>
      </c>
      <c r="H5123" t="s">
        <v>10256</v>
      </c>
      <c r="I5123" t="s">
        <v>733</v>
      </c>
      <c r="J5123">
        <v>214450079.76369381</v>
      </c>
    </row>
    <row r="5124" spans="1:13" x14ac:dyDescent="0.4">
      <c r="A5124">
        <v>210002140</v>
      </c>
      <c r="B5124" t="s">
        <v>2495</v>
      </c>
      <c r="C5124" t="s">
        <v>10255</v>
      </c>
      <c r="D5124" t="s">
        <v>2775</v>
      </c>
      <c r="F5124" t="s">
        <v>10257</v>
      </c>
      <c r="G5124" t="s">
        <v>2775</v>
      </c>
      <c r="H5124" t="s">
        <v>10257</v>
      </c>
      <c r="I5124" t="s">
        <v>733</v>
      </c>
      <c r="J5124">
        <v>53612734.391861007</v>
      </c>
    </row>
    <row r="5125" spans="1:13" x14ac:dyDescent="0.4">
      <c r="A5125">
        <v>210002140</v>
      </c>
      <c r="B5125" t="s">
        <v>2495</v>
      </c>
      <c r="C5125" t="s">
        <v>10255</v>
      </c>
      <c r="D5125" t="s">
        <v>2775</v>
      </c>
      <c r="F5125" t="s">
        <v>10258</v>
      </c>
      <c r="G5125" t="s">
        <v>2775</v>
      </c>
      <c r="H5125" t="s">
        <v>10258</v>
      </c>
      <c r="I5125" t="s">
        <v>733</v>
      </c>
      <c r="J5125">
        <v>268063243.05742991</v>
      </c>
    </row>
    <row r="5126" spans="1:13" x14ac:dyDescent="0.4">
      <c r="A5126">
        <v>210002140</v>
      </c>
      <c r="B5126" t="s">
        <v>2495</v>
      </c>
      <c r="C5126" t="s">
        <v>10255</v>
      </c>
      <c r="D5126" t="s">
        <v>2775</v>
      </c>
      <c r="F5126" t="s">
        <v>10259</v>
      </c>
      <c r="G5126" t="s">
        <v>2775</v>
      </c>
      <c r="H5126" t="s">
        <v>10259</v>
      </c>
      <c r="I5126" t="s">
        <v>733</v>
      </c>
      <c r="J5126">
        <v>2680636719.59305</v>
      </c>
    </row>
    <row r="5127" spans="1:13" x14ac:dyDescent="0.4">
      <c r="A5127">
        <v>210002140</v>
      </c>
      <c r="B5127" t="s">
        <v>2495</v>
      </c>
      <c r="C5127" t="s">
        <v>10255</v>
      </c>
      <c r="D5127" t="s">
        <v>2775</v>
      </c>
      <c r="F5127" t="s">
        <v>10260</v>
      </c>
      <c r="G5127" t="s">
        <v>2775</v>
      </c>
      <c r="H5127" t="s">
        <v>10260</v>
      </c>
      <c r="I5127" t="s">
        <v>733</v>
      </c>
      <c r="J5127">
        <v>26806367.195930511</v>
      </c>
    </row>
    <row r="5128" spans="1:13" x14ac:dyDescent="0.4">
      <c r="A5128">
        <v>210002140</v>
      </c>
      <c r="B5128" t="s">
        <v>2495</v>
      </c>
      <c r="C5128" t="s">
        <v>10255</v>
      </c>
      <c r="D5128" t="s">
        <v>2775</v>
      </c>
      <c r="F5128" t="s">
        <v>10261</v>
      </c>
      <c r="G5128" t="s">
        <v>2775</v>
      </c>
      <c r="H5128" t="s">
        <v>10261</v>
      </c>
      <c r="I5128" t="s">
        <v>733</v>
      </c>
      <c r="J5128">
        <v>107225468.783722</v>
      </c>
    </row>
    <row r="5129" spans="1:13" x14ac:dyDescent="0.4">
      <c r="A5129">
        <v>210002140</v>
      </c>
      <c r="B5129" t="s">
        <v>2495</v>
      </c>
      <c r="C5129" t="s">
        <v>10255</v>
      </c>
      <c r="D5129" t="s">
        <v>2775</v>
      </c>
      <c r="F5129" t="s">
        <v>10262</v>
      </c>
      <c r="G5129" t="s">
        <v>2775</v>
      </c>
      <c r="H5129" t="s">
        <v>10262</v>
      </c>
      <c r="I5129" t="s">
        <v>733</v>
      </c>
      <c r="J5129">
        <v>1930058116.4305899</v>
      </c>
    </row>
    <row r="5130" spans="1:13" x14ac:dyDescent="0.4">
      <c r="A5130">
        <v>210002140</v>
      </c>
      <c r="B5130" t="s">
        <v>2495</v>
      </c>
      <c r="C5130" t="s">
        <v>10255</v>
      </c>
      <c r="D5130" t="s">
        <v>2775</v>
      </c>
      <c r="F5130" t="s">
        <v>10208</v>
      </c>
      <c r="G5130" t="s">
        <v>2775</v>
      </c>
      <c r="H5130" t="s">
        <v>10208</v>
      </c>
      <c r="I5130" t="s">
        <v>733</v>
      </c>
      <c r="J5130">
        <v>107225468.783722</v>
      </c>
    </row>
    <row r="5131" spans="1:13" x14ac:dyDescent="0.4">
      <c r="A5131">
        <v>210002141</v>
      </c>
      <c r="B5131" t="s">
        <v>10263</v>
      </c>
      <c r="C5131" t="s">
        <v>10264</v>
      </c>
      <c r="D5131" t="s">
        <v>595</v>
      </c>
      <c r="E5131" t="s">
        <v>10265</v>
      </c>
      <c r="F5131" t="s">
        <v>10266</v>
      </c>
      <c r="G5131" t="s">
        <v>595</v>
      </c>
      <c r="H5131" t="s">
        <v>10267</v>
      </c>
      <c r="I5131" t="s">
        <v>598</v>
      </c>
      <c r="J5131">
        <v>14534083802.224001</v>
      </c>
      <c r="K5131">
        <v>12</v>
      </c>
      <c r="L5131" t="s">
        <v>10268</v>
      </c>
      <c r="M5131" t="s">
        <v>10269</v>
      </c>
    </row>
    <row r="5132" spans="1:13" x14ac:dyDescent="0.4">
      <c r="A5132">
        <v>210002141</v>
      </c>
      <c r="B5132" t="s">
        <v>10263</v>
      </c>
      <c r="C5132" t="s">
        <v>10264</v>
      </c>
      <c r="D5132" t="s">
        <v>595</v>
      </c>
      <c r="E5132" t="s">
        <v>10270</v>
      </c>
      <c r="F5132" t="s">
        <v>10271</v>
      </c>
      <c r="G5132" t="s">
        <v>595</v>
      </c>
      <c r="H5132" t="s">
        <v>10267</v>
      </c>
      <c r="I5132" t="s">
        <v>598</v>
      </c>
      <c r="J5132">
        <v>2674399241.6855102</v>
      </c>
      <c r="K5132">
        <v>12</v>
      </c>
      <c r="L5132" t="s">
        <v>10268</v>
      </c>
      <c r="M5132" t="s">
        <v>10269</v>
      </c>
    </row>
    <row r="5133" spans="1:13" x14ac:dyDescent="0.4">
      <c r="A5133">
        <v>210002141</v>
      </c>
      <c r="B5133" t="s">
        <v>10263</v>
      </c>
      <c r="C5133" t="s">
        <v>10264</v>
      </c>
      <c r="D5133" t="s">
        <v>2775</v>
      </c>
      <c r="E5133" t="s">
        <v>10272</v>
      </c>
      <c r="F5133" t="s">
        <v>10273</v>
      </c>
      <c r="G5133" t="s">
        <v>2775</v>
      </c>
      <c r="H5133" t="s">
        <v>10267</v>
      </c>
      <c r="I5133" t="s">
        <v>598</v>
      </c>
      <c r="J5133">
        <v>14710892723.810499</v>
      </c>
    </row>
    <row r="5134" spans="1:13" x14ac:dyDescent="0.4">
      <c r="A5134">
        <v>210002142</v>
      </c>
      <c r="B5134" t="s">
        <v>10274</v>
      </c>
      <c r="C5134" t="s">
        <v>10275</v>
      </c>
      <c r="D5134" t="s">
        <v>595</v>
      </c>
      <c r="E5134" t="s">
        <v>10276</v>
      </c>
      <c r="F5134" t="s">
        <v>10277</v>
      </c>
      <c r="G5134" t="s">
        <v>595</v>
      </c>
      <c r="H5134" t="s">
        <v>10267</v>
      </c>
      <c r="I5134" t="s">
        <v>598</v>
      </c>
      <c r="J5134">
        <v>14534083802</v>
      </c>
      <c r="K5134">
        <v>12</v>
      </c>
      <c r="L5134" t="s">
        <v>10268</v>
      </c>
      <c r="M5134" t="s">
        <v>10269</v>
      </c>
    </row>
    <row r="5135" spans="1:13" x14ac:dyDescent="0.4">
      <c r="A5135">
        <v>210002142</v>
      </c>
      <c r="B5135" t="s">
        <v>10274</v>
      </c>
      <c r="C5135" t="s">
        <v>10275</v>
      </c>
      <c r="D5135" t="s">
        <v>595</v>
      </c>
      <c r="E5135" t="s">
        <v>10278</v>
      </c>
      <c r="F5135" t="s">
        <v>10279</v>
      </c>
      <c r="G5135" t="s">
        <v>595</v>
      </c>
      <c r="H5135" t="s">
        <v>10267</v>
      </c>
      <c r="I5135" t="s">
        <v>598</v>
      </c>
      <c r="J5135">
        <v>2674399241.64429</v>
      </c>
      <c r="K5135">
        <v>12</v>
      </c>
      <c r="L5135" t="s">
        <v>10268</v>
      </c>
      <c r="M5135" t="s">
        <v>10269</v>
      </c>
    </row>
    <row r="5136" spans="1:13" x14ac:dyDescent="0.4">
      <c r="A5136">
        <v>210002142</v>
      </c>
      <c r="B5136" t="s">
        <v>10274</v>
      </c>
      <c r="C5136" t="s">
        <v>10275</v>
      </c>
      <c r="D5136" t="s">
        <v>2775</v>
      </c>
      <c r="E5136" t="s">
        <v>10280</v>
      </c>
      <c r="F5136" t="s">
        <v>10281</v>
      </c>
      <c r="G5136" t="s">
        <v>2775</v>
      </c>
      <c r="H5136" t="s">
        <v>10267</v>
      </c>
      <c r="I5136" t="s">
        <v>598</v>
      </c>
      <c r="J5136">
        <v>14710770048.0299</v>
      </c>
    </row>
    <row r="5137" spans="1:13" x14ac:dyDescent="0.4">
      <c r="A5137">
        <v>210002166</v>
      </c>
      <c r="B5137" t="s">
        <v>2524</v>
      </c>
      <c r="C5137" t="s">
        <v>10282</v>
      </c>
      <c r="D5137" t="s">
        <v>595</v>
      </c>
      <c r="E5137" t="s">
        <v>10283</v>
      </c>
      <c r="F5137" t="s">
        <v>10284</v>
      </c>
      <c r="G5137" t="s">
        <v>595</v>
      </c>
      <c r="H5137" t="s">
        <v>10285</v>
      </c>
      <c r="I5137" t="s">
        <v>733</v>
      </c>
      <c r="J5137">
        <v>15673333186.71632</v>
      </c>
      <c r="K5137">
        <v>7</v>
      </c>
      <c r="L5137" t="s">
        <v>2917</v>
      </c>
      <c r="M5137" t="s">
        <v>10286</v>
      </c>
    </row>
    <row r="5138" spans="1:13" x14ac:dyDescent="0.4">
      <c r="A5138">
        <v>210002205</v>
      </c>
      <c r="B5138" t="s">
        <v>2536</v>
      </c>
      <c r="C5138" t="s">
        <v>10287</v>
      </c>
      <c r="D5138" t="s">
        <v>2775</v>
      </c>
      <c r="F5138" t="s">
        <v>8497</v>
      </c>
      <c r="G5138" t="s">
        <v>2775</v>
      </c>
      <c r="H5138" t="s">
        <v>8497</v>
      </c>
      <c r="I5138" t="s">
        <v>733</v>
      </c>
      <c r="J5138">
        <v>812334367.8846426</v>
      </c>
    </row>
    <row r="5139" spans="1:13" x14ac:dyDescent="0.4">
      <c r="A5139">
        <v>210002205</v>
      </c>
      <c r="B5139" t="s">
        <v>2536</v>
      </c>
      <c r="C5139" t="s">
        <v>10287</v>
      </c>
      <c r="D5139" t="s">
        <v>2775</v>
      </c>
      <c r="F5139" t="s">
        <v>10288</v>
      </c>
      <c r="G5139" t="s">
        <v>2775</v>
      </c>
      <c r="H5139" t="s">
        <v>10288</v>
      </c>
      <c r="I5139" t="s">
        <v>733</v>
      </c>
      <c r="J5139">
        <v>289430297.34607208</v>
      </c>
    </row>
    <row r="5140" spans="1:13" x14ac:dyDescent="0.4">
      <c r="A5140">
        <v>210002205</v>
      </c>
      <c r="B5140" t="s">
        <v>2536</v>
      </c>
      <c r="C5140" t="s">
        <v>10287</v>
      </c>
      <c r="D5140" t="s">
        <v>2775</v>
      </c>
      <c r="F5140" t="s">
        <v>10289</v>
      </c>
      <c r="G5140" t="s">
        <v>2775</v>
      </c>
      <c r="H5140" t="s">
        <v>10289</v>
      </c>
      <c r="I5140" t="s">
        <v>733</v>
      </c>
      <c r="J5140">
        <v>264346338.24274591</v>
      </c>
    </row>
    <row r="5141" spans="1:13" x14ac:dyDescent="0.4">
      <c r="A5141">
        <v>210002205</v>
      </c>
      <c r="B5141" t="s">
        <v>2536</v>
      </c>
      <c r="C5141" t="s">
        <v>10287</v>
      </c>
      <c r="D5141" t="s">
        <v>2775</v>
      </c>
      <c r="F5141" t="s">
        <v>10290</v>
      </c>
      <c r="G5141" t="s">
        <v>2775</v>
      </c>
      <c r="H5141" t="s">
        <v>10290</v>
      </c>
      <c r="I5141" t="s">
        <v>733</v>
      </c>
      <c r="J5141">
        <v>308725650.50247699</v>
      </c>
    </row>
    <row r="5142" spans="1:13" x14ac:dyDescent="0.4">
      <c r="A5142">
        <v>210002205</v>
      </c>
      <c r="B5142" t="s">
        <v>2536</v>
      </c>
      <c r="C5142" t="s">
        <v>10287</v>
      </c>
      <c r="D5142" t="s">
        <v>2775</v>
      </c>
      <c r="F5142" t="s">
        <v>10291</v>
      </c>
      <c r="G5142" t="s">
        <v>2775</v>
      </c>
      <c r="H5142" t="s">
        <v>10291</v>
      </c>
      <c r="I5142" t="s">
        <v>733</v>
      </c>
      <c r="J5142">
        <v>115772118.93842889</v>
      </c>
    </row>
    <row r="5143" spans="1:13" x14ac:dyDescent="0.4">
      <c r="A5143">
        <v>210002205</v>
      </c>
      <c r="B5143" t="s">
        <v>2536</v>
      </c>
      <c r="C5143" t="s">
        <v>10287</v>
      </c>
      <c r="D5143" t="s">
        <v>2775</v>
      </c>
      <c r="F5143" t="s">
        <v>10292</v>
      </c>
      <c r="G5143" t="s">
        <v>2775</v>
      </c>
      <c r="H5143" t="s">
        <v>10292</v>
      </c>
      <c r="I5143" t="s">
        <v>733</v>
      </c>
      <c r="J5143">
        <v>279782620.76786977</v>
      </c>
    </row>
    <row r="5144" spans="1:13" x14ac:dyDescent="0.4">
      <c r="A5144">
        <v>210002205</v>
      </c>
      <c r="B5144" t="s">
        <v>2536</v>
      </c>
      <c r="C5144" t="s">
        <v>10287</v>
      </c>
      <c r="D5144" t="s">
        <v>2775</v>
      </c>
      <c r="F5144" t="s">
        <v>10293</v>
      </c>
      <c r="G5144" t="s">
        <v>2775</v>
      </c>
      <c r="H5144" t="s">
        <v>10293</v>
      </c>
      <c r="I5144" t="s">
        <v>733</v>
      </c>
      <c r="J5144">
        <v>129278866.1479122</v>
      </c>
    </row>
    <row r="5145" spans="1:13" x14ac:dyDescent="0.4">
      <c r="A5145">
        <v>210002205</v>
      </c>
      <c r="B5145" t="s">
        <v>2536</v>
      </c>
      <c r="C5145" t="s">
        <v>10287</v>
      </c>
      <c r="D5145" t="s">
        <v>2775</v>
      </c>
      <c r="F5145" t="s">
        <v>10294</v>
      </c>
      <c r="G5145" t="s">
        <v>2775</v>
      </c>
      <c r="H5145" t="s">
        <v>10294</v>
      </c>
      <c r="I5145" t="s">
        <v>733</v>
      </c>
      <c r="J5145">
        <v>135067472.0948337</v>
      </c>
    </row>
    <row r="5146" spans="1:13" x14ac:dyDescent="0.4">
      <c r="A5146">
        <v>210002205</v>
      </c>
      <c r="B5146" t="s">
        <v>2536</v>
      </c>
      <c r="C5146" t="s">
        <v>10287</v>
      </c>
      <c r="D5146" t="s">
        <v>2775</v>
      </c>
      <c r="F5146" t="s">
        <v>10295</v>
      </c>
      <c r="G5146" t="s">
        <v>2775</v>
      </c>
      <c r="H5146" t="s">
        <v>10295</v>
      </c>
      <c r="I5146" t="s">
        <v>733</v>
      </c>
      <c r="J5146">
        <v>385907063.12809622</v>
      </c>
    </row>
    <row r="5147" spans="1:13" x14ac:dyDescent="0.4">
      <c r="A5147">
        <v>210002206</v>
      </c>
      <c r="B5147" t="s">
        <v>10296</v>
      </c>
      <c r="C5147" t="s">
        <v>10297</v>
      </c>
      <c r="D5147" t="s">
        <v>2775</v>
      </c>
      <c r="F5147" t="s">
        <v>10298</v>
      </c>
      <c r="G5147" t="s">
        <v>2775</v>
      </c>
      <c r="H5147" t="s">
        <v>10298</v>
      </c>
      <c r="I5147" t="s">
        <v>733</v>
      </c>
      <c r="J5147">
        <v>161257321.17724869</v>
      </c>
    </row>
    <row r="5148" spans="1:13" x14ac:dyDescent="0.4">
      <c r="A5148">
        <v>210002206</v>
      </c>
      <c r="B5148" t="s">
        <v>10296</v>
      </c>
      <c r="C5148" t="s">
        <v>10297</v>
      </c>
      <c r="D5148" t="s">
        <v>2775</v>
      </c>
      <c r="F5148" t="s">
        <v>10299</v>
      </c>
      <c r="G5148" t="s">
        <v>2775</v>
      </c>
      <c r="H5148" t="s">
        <v>10299</v>
      </c>
      <c r="I5148" t="s">
        <v>733</v>
      </c>
      <c r="J5148">
        <v>719017937.95502639</v>
      </c>
    </row>
    <row r="5149" spans="1:13" x14ac:dyDescent="0.4">
      <c r="A5149">
        <v>210002206</v>
      </c>
      <c r="B5149" t="s">
        <v>10296</v>
      </c>
      <c r="C5149" t="s">
        <v>10297</v>
      </c>
      <c r="D5149" t="s">
        <v>2775</v>
      </c>
      <c r="F5149" t="s">
        <v>10300</v>
      </c>
      <c r="G5149" t="s">
        <v>2775</v>
      </c>
      <c r="H5149" t="s">
        <v>10300</v>
      </c>
      <c r="I5149" t="s">
        <v>733</v>
      </c>
      <c r="J5149">
        <v>664000734.25925922</v>
      </c>
    </row>
    <row r="5150" spans="1:13" x14ac:dyDescent="0.4">
      <c r="A5150">
        <v>210002206</v>
      </c>
      <c r="B5150" t="s">
        <v>10296</v>
      </c>
      <c r="C5150" t="s">
        <v>10297</v>
      </c>
      <c r="D5150" t="s">
        <v>2775</v>
      </c>
      <c r="F5150" t="s">
        <v>10301</v>
      </c>
      <c r="G5150" t="s">
        <v>2775</v>
      </c>
      <c r="H5150" t="s">
        <v>10301</v>
      </c>
      <c r="I5150" t="s">
        <v>733</v>
      </c>
      <c r="J5150">
        <v>569143486.50793648</v>
      </c>
    </row>
    <row r="5151" spans="1:13" x14ac:dyDescent="0.4">
      <c r="A5151">
        <v>210002206</v>
      </c>
      <c r="B5151" t="s">
        <v>10296</v>
      </c>
      <c r="C5151" t="s">
        <v>10297</v>
      </c>
      <c r="D5151" t="s">
        <v>2775</v>
      </c>
      <c r="F5151" t="s">
        <v>10302</v>
      </c>
      <c r="G5151" t="s">
        <v>2775</v>
      </c>
      <c r="H5151" t="s">
        <v>10302</v>
      </c>
      <c r="I5151" t="s">
        <v>733</v>
      </c>
      <c r="J5151">
        <v>474286238.75661367</v>
      </c>
    </row>
    <row r="5152" spans="1:13" x14ac:dyDescent="0.4">
      <c r="A5152">
        <v>210002206</v>
      </c>
      <c r="B5152" t="s">
        <v>10296</v>
      </c>
      <c r="C5152" t="s">
        <v>10297</v>
      </c>
      <c r="D5152" t="s">
        <v>2775</v>
      </c>
      <c r="F5152" t="s">
        <v>10303</v>
      </c>
      <c r="G5152" t="s">
        <v>2775</v>
      </c>
      <c r="H5152" t="s">
        <v>10303</v>
      </c>
      <c r="I5152" t="s">
        <v>733</v>
      </c>
      <c r="J5152">
        <v>643132139.75396812</v>
      </c>
    </row>
    <row r="5153" spans="1:10" x14ac:dyDescent="0.4">
      <c r="A5153">
        <v>210002206</v>
      </c>
      <c r="B5153" t="s">
        <v>10296</v>
      </c>
      <c r="C5153" t="s">
        <v>10297</v>
      </c>
      <c r="D5153" t="s">
        <v>2775</v>
      </c>
      <c r="F5153" t="s">
        <v>10304</v>
      </c>
      <c r="G5153" t="s">
        <v>2775</v>
      </c>
      <c r="H5153" t="s">
        <v>10304</v>
      </c>
      <c r="I5153" t="s">
        <v>733</v>
      </c>
      <c r="J5153">
        <v>398400440.55555552</v>
      </c>
    </row>
    <row r="5154" spans="1:10" x14ac:dyDescent="0.4">
      <c r="A5154">
        <v>210002206</v>
      </c>
      <c r="B5154" t="s">
        <v>10296</v>
      </c>
      <c r="C5154" t="s">
        <v>10297</v>
      </c>
      <c r="D5154" t="s">
        <v>2775</v>
      </c>
      <c r="F5154" t="s">
        <v>10305</v>
      </c>
      <c r="G5154" t="s">
        <v>2775</v>
      </c>
      <c r="H5154" t="s">
        <v>10305</v>
      </c>
      <c r="I5154" t="s">
        <v>733</v>
      </c>
      <c r="J5154">
        <v>483771963.53174597</v>
      </c>
    </row>
    <row r="5155" spans="1:10" x14ac:dyDescent="0.4">
      <c r="A5155">
        <v>210002206</v>
      </c>
      <c r="B5155" t="s">
        <v>10296</v>
      </c>
      <c r="C5155" t="s">
        <v>10297</v>
      </c>
      <c r="D5155" t="s">
        <v>2775</v>
      </c>
      <c r="F5155" t="s">
        <v>10306</v>
      </c>
      <c r="G5155" t="s">
        <v>2775</v>
      </c>
      <c r="H5155" t="s">
        <v>10306</v>
      </c>
      <c r="I5155" t="s">
        <v>733</v>
      </c>
      <c r="J5155">
        <v>474286238.75661367</v>
      </c>
    </row>
    <row r="5156" spans="1:10" x14ac:dyDescent="0.4">
      <c r="A5156">
        <v>210002206</v>
      </c>
      <c r="B5156" t="s">
        <v>10296</v>
      </c>
      <c r="C5156" t="s">
        <v>10297</v>
      </c>
      <c r="D5156" t="s">
        <v>2775</v>
      </c>
      <c r="F5156" t="s">
        <v>10307</v>
      </c>
      <c r="G5156" t="s">
        <v>2775</v>
      </c>
      <c r="H5156" t="s">
        <v>10307</v>
      </c>
      <c r="I5156" t="s">
        <v>733</v>
      </c>
      <c r="J5156">
        <v>284571743.25396818</v>
      </c>
    </row>
    <row r="5157" spans="1:10" x14ac:dyDescent="0.4">
      <c r="A5157">
        <v>210002206</v>
      </c>
      <c r="B5157" t="s">
        <v>10296</v>
      </c>
      <c r="C5157" t="s">
        <v>10297</v>
      </c>
      <c r="D5157" t="s">
        <v>2775</v>
      </c>
      <c r="F5157" t="s">
        <v>10308</v>
      </c>
      <c r="G5157" t="s">
        <v>2775</v>
      </c>
      <c r="H5157" t="s">
        <v>10308</v>
      </c>
      <c r="I5157" t="s">
        <v>733</v>
      </c>
      <c r="J5157">
        <v>147977306.49206349</v>
      </c>
    </row>
    <row r="5158" spans="1:10" x14ac:dyDescent="0.4">
      <c r="A5158">
        <v>210002207</v>
      </c>
      <c r="B5158" t="s">
        <v>2542</v>
      </c>
      <c r="C5158" t="s">
        <v>10309</v>
      </c>
      <c r="D5158" t="s">
        <v>2775</v>
      </c>
      <c r="F5158" t="s">
        <v>10310</v>
      </c>
      <c r="G5158" t="s">
        <v>2775</v>
      </c>
      <c r="H5158" t="s">
        <v>10310</v>
      </c>
      <c r="I5158" t="s">
        <v>733</v>
      </c>
      <c r="J5158">
        <v>199285266.24502721</v>
      </c>
    </row>
    <row r="5159" spans="1:10" x14ac:dyDescent="0.4">
      <c r="A5159">
        <v>210002207</v>
      </c>
      <c r="B5159" t="s">
        <v>2542</v>
      </c>
      <c r="C5159" t="s">
        <v>10309</v>
      </c>
      <c r="D5159" t="s">
        <v>2775</v>
      </c>
      <c r="F5159" t="s">
        <v>8590</v>
      </c>
      <c r="G5159" t="s">
        <v>2775</v>
      </c>
      <c r="H5159" t="s">
        <v>8590</v>
      </c>
      <c r="I5159" t="s">
        <v>733</v>
      </c>
      <c r="J5159">
        <v>4348689202.7039862</v>
      </c>
    </row>
    <row r="5160" spans="1:10" x14ac:dyDescent="0.4">
      <c r="A5160">
        <v>210002207</v>
      </c>
      <c r="B5160" t="s">
        <v>2542</v>
      </c>
      <c r="C5160" t="s">
        <v>10309</v>
      </c>
      <c r="D5160" t="s">
        <v>2775</v>
      </c>
      <c r="F5160" t="s">
        <v>10311</v>
      </c>
      <c r="G5160" t="s">
        <v>2775</v>
      </c>
      <c r="H5160" t="s">
        <v>10311</v>
      </c>
      <c r="I5160" t="s">
        <v>733</v>
      </c>
      <c r="J5160">
        <v>790814548.59137774</v>
      </c>
    </row>
    <row r="5161" spans="1:10" x14ac:dyDescent="0.4">
      <c r="A5161">
        <v>210002207</v>
      </c>
      <c r="B5161" t="s">
        <v>2542</v>
      </c>
      <c r="C5161" t="s">
        <v>10309</v>
      </c>
      <c r="D5161" t="s">
        <v>2775</v>
      </c>
      <c r="F5161" t="s">
        <v>10312</v>
      </c>
      <c r="G5161" t="s">
        <v>2775</v>
      </c>
      <c r="H5161" t="s">
        <v>10312</v>
      </c>
      <c r="I5161" t="s">
        <v>733</v>
      </c>
      <c r="J5161">
        <v>790814548.59137774</v>
      </c>
    </row>
    <row r="5162" spans="1:10" x14ac:dyDescent="0.4">
      <c r="A5162">
        <v>210002207</v>
      </c>
      <c r="B5162" t="s">
        <v>2542</v>
      </c>
      <c r="C5162" t="s">
        <v>10309</v>
      </c>
      <c r="D5162" t="s">
        <v>2775</v>
      </c>
      <c r="F5162" t="s">
        <v>10313</v>
      </c>
      <c r="G5162" t="s">
        <v>2775</v>
      </c>
      <c r="H5162" t="s">
        <v>10313</v>
      </c>
      <c r="I5162" t="s">
        <v>733</v>
      </c>
      <c r="J5162">
        <v>914972432.72022402</v>
      </c>
    </row>
    <row r="5163" spans="1:10" x14ac:dyDescent="0.4">
      <c r="A5163">
        <v>210002207</v>
      </c>
      <c r="B5163" t="s">
        <v>2542</v>
      </c>
      <c r="C5163" t="s">
        <v>10309</v>
      </c>
      <c r="D5163" t="s">
        <v>2775</v>
      </c>
      <c r="F5163" t="s">
        <v>10314</v>
      </c>
      <c r="G5163" t="s">
        <v>2775</v>
      </c>
      <c r="H5163" t="s">
        <v>10314</v>
      </c>
      <c r="I5163" t="s">
        <v>733</v>
      </c>
      <c r="J5163">
        <v>861197043.41601038</v>
      </c>
    </row>
    <row r="5164" spans="1:10" x14ac:dyDescent="0.4">
      <c r="A5164">
        <v>210002207</v>
      </c>
      <c r="B5164" t="s">
        <v>2542</v>
      </c>
      <c r="C5164" t="s">
        <v>10309</v>
      </c>
      <c r="D5164" t="s">
        <v>2775</v>
      </c>
      <c r="F5164" t="s">
        <v>10315</v>
      </c>
      <c r="G5164" t="s">
        <v>2775</v>
      </c>
      <c r="H5164" t="s">
        <v>10315</v>
      </c>
      <c r="I5164" t="s">
        <v>733</v>
      </c>
      <c r="J5164">
        <v>158162909.71827549</v>
      </c>
    </row>
    <row r="5165" spans="1:10" x14ac:dyDescent="0.4">
      <c r="A5165">
        <v>210002207</v>
      </c>
      <c r="B5165" t="s">
        <v>2542</v>
      </c>
      <c r="C5165" t="s">
        <v>10309</v>
      </c>
      <c r="D5165" t="s">
        <v>2775</v>
      </c>
      <c r="F5165" t="s">
        <v>10316</v>
      </c>
      <c r="G5165" t="s">
        <v>2775</v>
      </c>
      <c r="H5165" t="s">
        <v>10316</v>
      </c>
      <c r="I5165" t="s">
        <v>733</v>
      </c>
      <c r="J5165">
        <v>79081454.859137774</v>
      </c>
    </row>
    <row r="5166" spans="1:10" x14ac:dyDescent="0.4">
      <c r="A5166">
        <v>210002207</v>
      </c>
      <c r="B5166" t="s">
        <v>2542</v>
      </c>
      <c r="C5166" t="s">
        <v>10309</v>
      </c>
      <c r="D5166" t="s">
        <v>2775</v>
      </c>
      <c r="F5166" t="s">
        <v>10317</v>
      </c>
      <c r="G5166" t="s">
        <v>2775</v>
      </c>
      <c r="H5166" t="s">
        <v>10317</v>
      </c>
      <c r="I5166" t="s">
        <v>733</v>
      </c>
      <c r="J5166">
        <v>233290291.83445641</v>
      </c>
    </row>
    <row r="5167" spans="1:10" x14ac:dyDescent="0.4">
      <c r="A5167">
        <v>210002207</v>
      </c>
      <c r="B5167" t="s">
        <v>2542</v>
      </c>
      <c r="C5167" t="s">
        <v>10309</v>
      </c>
      <c r="D5167" t="s">
        <v>2775</v>
      </c>
      <c r="F5167" t="s">
        <v>10318</v>
      </c>
      <c r="G5167" t="s">
        <v>2775</v>
      </c>
      <c r="H5167" t="s">
        <v>10318</v>
      </c>
      <c r="I5167" t="s">
        <v>733</v>
      </c>
      <c r="J5167">
        <v>593110911.4435333</v>
      </c>
    </row>
    <row r="5168" spans="1:10" x14ac:dyDescent="0.4">
      <c r="A5168">
        <v>210002207</v>
      </c>
      <c r="B5168" t="s">
        <v>2542</v>
      </c>
      <c r="C5168" t="s">
        <v>10309</v>
      </c>
      <c r="D5168" t="s">
        <v>2775</v>
      </c>
      <c r="F5168" t="s">
        <v>10319</v>
      </c>
      <c r="G5168" t="s">
        <v>2775</v>
      </c>
      <c r="H5168" t="s">
        <v>10319</v>
      </c>
      <c r="I5168" t="s">
        <v>733</v>
      </c>
      <c r="J5168">
        <v>237244364.57741329</v>
      </c>
    </row>
    <row r="5169" spans="1:13" x14ac:dyDescent="0.4">
      <c r="A5169">
        <v>210002207</v>
      </c>
      <c r="B5169" t="s">
        <v>2542</v>
      </c>
      <c r="C5169" t="s">
        <v>10309</v>
      </c>
      <c r="D5169" t="s">
        <v>2775</v>
      </c>
      <c r="F5169" t="s">
        <v>8610</v>
      </c>
      <c r="G5169" t="s">
        <v>2775</v>
      </c>
      <c r="H5169" t="s">
        <v>8610</v>
      </c>
      <c r="I5169" t="s">
        <v>733</v>
      </c>
      <c r="J5169">
        <v>533799820.29917997</v>
      </c>
    </row>
    <row r="5170" spans="1:13" x14ac:dyDescent="0.4">
      <c r="A5170">
        <v>210002209</v>
      </c>
      <c r="B5170" t="s">
        <v>2531</v>
      </c>
      <c r="C5170" t="s">
        <v>10320</v>
      </c>
      <c r="D5170" t="s">
        <v>595</v>
      </c>
      <c r="E5170" t="s">
        <v>10321</v>
      </c>
      <c r="F5170" t="s">
        <v>10322</v>
      </c>
      <c r="G5170" t="s">
        <v>595</v>
      </c>
      <c r="H5170" t="s">
        <v>10323</v>
      </c>
      <c r="I5170" t="s">
        <v>598</v>
      </c>
      <c r="J5170">
        <v>1286991722.9238701</v>
      </c>
      <c r="K5170">
        <v>12</v>
      </c>
      <c r="L5170" t="s">
        <v>10324</v>
      </c>
      <c r="M5170" t="s">
        <v>10325</v>
      </c>
    </row>
    <row r="5171" spans="1:13" x14ac:dyDescent="0.4">
      <c r="A5171">
        <v>210002209</v>
      </c>
      <c r="B5171" t="s">
        <v>2531</v>
      </c>
      <c r="C5171" t="s">
        <v>10320</v>
      </c>
      <c r="D5171" t="s">
        <v>2775</v>
      </c>
      <c r="E5171" t="s">
        <v>10326</v>
      </c>
      <c r="F5171" t="s">
        <v>10327</v>
      </c>
      <c r="G5171" t="s">
        <v>2775</v>
      </c>
      <c r="H5171" t="s">
        <v>10323</v>
      </c>
      <c r="I5171" t="s">
        <v>598</v>
      </c>
      <c r="J5171">
        <v>5316741696.3242102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Dataset</vt:lpstr>
      <vt:lpstr>AI_PF</vt:lpstr>
      <vt:lpstr>Data_Raw</vt:lpstr>
      <vt:lpstr>LookThrough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최강석</cp:lastModifiedBy>
  <dcterms:created xsi:type="dcterms:W3CDTF">2026-04-23T08:29:42Z</dcterms:created>
  <dcterms:modified xsi:type="dcterms:W3CDTF">2026-05-06T04:14:40Z</dcterms:modified>
</cp:coreProperties>
</file>